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urocapitalserviciossa-my.sharepoint.com/personal/jlucero_eurocapital_cl/Documents/Documentos/Proyecto migración reportes/Factoring/Chile/Garantías/"/>
    </mc:Choice>
  </mc:AlternateContent>
  <xr:revisionPtr revIDLastSave="145" documentId="14_{3E4CD239-FD4D-4C00-9FA4-ADF1A4A1C8DA}" xr6:coauthVersionLast="47" xr6:coauthVersionMax="47" xr10:uidLastSave="{9E08EE14-B8A2-464B-B437-3CEF584F2C21}"/>
  <bookViews>
    <workbookView xWindow="-110" yWindow="-110" windowWidth="19420" windowHeight="10420" tabRatio="609" firstSheet="5" activeTab="6" xr2:uid="{0ACC5741-21B9-4579-81CE-7ECC73E3DE28}"/>
  </bookViews>
  <sheets>
    <sheet name="Dato" sheetId="1" r:id="rId1"/>
    <sheet name="RESUMEN" sheetId="80" r:id="rId2"/>
    <sheet name="TIPO" sheetId="81" r:id="rId3"/>
    <sheet name="GRUPO" sheetId="82" r:id="rId4"/>
    <sheet name="PRODUCTO" sheetId="83" r:id="rId5"/>
    <sheet name="GARANTIA" sheetId="84" r:id="rId6"/>
    <sheet name="Detalle de garantías" sheetId="2" r:id="rId7"/>
    <sheet name="Warrants" sheetId="3" r:id="rId8"/>
    <sheet name="Poliza Finan. Inv" sheetId="4" r:id="rId9"/>
    <sheet name="Poliza Credito" sheetId="5" r:id="rId10"/>
    <sheet name="KP" sheetId="6" r:id="rId11"/>
    <sheet name="Fogain Leasing" sheetId="7" r:id="rId12"/>
    <sheet name="Fogain Factoring" sheetId="50" r:id="rId13"/>
    <sheet name="Prenda Contratos factoring" sheetId="8" r:id="rId14"/>
    <sheet name="Prenda contratos leasing" sheetId="9" r:id="rId15"/>
    <sheet name="G. sin Mov" sheetId="12" r:id="rId16"/>
    <sheet name="Ejecutoriadas" sheetId="11" state="hidden" r:id="rId17"/>
    <sheet name="Alzadas" sheetId="10" state="hidden" r:id="rId18"/>
    <sheet name="G. Errazuriz" sheetId="13" state="hidden" r:id="rId19"/>
    <sheet name="ptes" sheetId="26" state="hidden" r:id="rId20"/>
    <sheet name="Tasui" sheetId="14" state="hidden" r:id="rId21"/>
    <sheet name="D. Errazuriz" sheetId="15" state="hidden" r:id="rId22"/>
  </sheets>
  <definedNames>
    <definedName name="_xlnm._FilterDatabase" localSheetId="17" hidden="1">Alzadas!$A$1:$Z$93</definedName>
    <definedName name="_xlnm._FilterDatabase" localSheetId="6" hidden="1">'Detalle de garantías'!$A$1:$AB$321</definedName>
    <definedName name="_xlnm._FilterDatabase" localSheetId="12" hidden="1">'Fogain Factoring'!$A$1:$T$54</definedName>
    <definedName name="_xlnm._FilterDatabase" localSheetId="15" hidden="1">'G. sin Mov'!$A$1:$Z$63</definedName>
    <definedName name="_xlnm.Print_Area" localSheetId="6">'Detalle de garantías'!$A$1:$Q$321</definedName>
    <definedName name="_xlnm.Print_Area" localSheetId="12">'Fogain Factoring'!$A$1:$N$54</definedName>
    <definedName name="_xlnm.Print_Area" localSheetId="11">'Fogain Leasing'!$B$1:$Q$207</definedName>
    <definedName name="_xlnm.Print_Area" localSheetId="15">'G. sin Mov'!$A$1:$O$44</definedName>
    <definedName name="_xlnm.Print_Area" localSheetId="10">KP!$A$1:$N$25</definedName>
    <definedName name="_xlnm.Print_Area" localSheetId="9">'Poliza Credito'!$A$3:$L$19</definedName>
    <definedName name="_xlnm.Print_Area" localSheetId="8">'Poliza Finan. Inv'!$A$1:$N$42</definedName>
    <definedName name="_xlnm.Print_Area" localSheetId="7">Warrants!$A$1:$N$44</definedName>
    <definedName name="UF">#REF!</definedName>
  </definedNames>
  <calcPr calcId="191029"/>
  <pivotCaches>
    <pivotCache cacheId="1"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7" i="50" l="1"/>
  <c r="H157" i="50"/>
  <c r="H156" i="50"/>
  <c r="H155" i="50"/>
  <c r="H154" i="50"/>
  <c r="H153" i="50"/>
  <c r="H152" i="50"/>
  <c r="H151" i="50"/>
  <c r="H150" i="50"/>
  <c r="H149" i="50"/>
  <c r="H148" i="50"/>
  <c r="H147" i="50"/>
  <c r="H146" i="50"/>
  <c r="H145" i="50"/>
  <c r="H144" i="50"/>
  <c r="H143" i="50"/>
  <c r="H142" i="50"/>
  <c r="H141" i="50"/>
  <c r="H140" i="50"/>
  <c r="H139" i="50"/>
  <c r="H138" i="50"/>
  <c r="H137" i="50"/>
  <c r="H136" i="50"/>
  <c r="H135" i="50"/>
  <c r="H134" i="50"/>
  <c r="H133" i="50"/>
  <c r="H132" i="50"/>
  <c r="H131" i="50"/>
  <c r="H130" i="50"/>
  <c r="H129" i="50"/>
  <c r="H128" i="50"/>
  <c r="H127" i="50"/>
  <c r="H126" i="50"/>
  <c r="H125" i="50"/>
  <c r="H124" i="50"/>
  <c r="H123" i="50"/>
  <c r="H122" i="50"/>
  <c r="H121" i="50"/>
  <c r="H120" i="50"/>
  <c r="H119" i="50"/>
  <c r="H118" i="50"/>
  <c r="H117" i="50"/>
  <c r="H116" i="50"/>
  <c r="H115" i="50"/>
  <c r="H114" i="50"/>
  <c r="H113" i="50"/>
  <c r="H112" i="50"/>
  <c r="H111" i="50"/>
  <c r="H110" i="50"/>
  <c r="H109" i="50"/>
  <c r="H108" i="50"/>
  <c r="H107" i="50"/>
  <c r="H106" i="50"/>
  <c r="H105" i="50"/>
  <c r="H104" i="50"/>
  <c r="H103" i="50"/>
  <c r="H102" i="50"/>
  <c r="H101" i="50"/>
  <c r="H100" i="50"/>
  <c r="H99" i="50"/>
  <c r="H98" i="50"/>
  <c r="H97" i="50"/>
  <c r="H96" i="50"/>
  <c r="H95" i="50"/>
  <c r="H94" i="50"/>
  <c r="H93" i="50"/>
  <c r="H92" i="50"/>
  <c r="H91" i="50"/>
  <c r="H90" i="50"/>
  <c r="H89" i="50"/>
  <c r="H88" i="50"/>
  <c r="H87" i="50"/>
  <c r="H86" i="50"/>
  <c r="H85" i="50"/>
  <c r="H84" i="50"/>
  <c r="H83" i="50"/>
  <c r="H82" i="50"/>
  <c r="H81" i="50"/>
  <c r="H80" i="50"/>
  <c r="H79" i="50"/>
  <c r="H78" i="50"/>
  <c r="H77" i="50"/>
  <c r="H25" i="50"/>
  <c r="H49" i="50"/>
  <c r="H21" i="50"/>
  <c r="H20" i="50"/>
  <c r="H44" i="50"/>
  <c r="H51" i="50"/>
  <c r="H50" i="50"/>
  <c r="H42" i="50"/>
  <c r="H22" i="50"/>
  <c r="H13" i="50"/>
  <c r="H41" i="50"/>
  <c r="H29" i="50"/>
  <c r="H28" i="50"/>
  <c r="H12" i="50"/>
  <c r="H16" i="50"/>
  <c r="H48" i="50"/>
  <c r="H27" i="50"/>
  <c r="H45" i="50"/>
  <c r="H10" i="50"/>
  <c r="H35" i="50"/>
  <c r="H38" i="50"/>
  <c r="H39" i="50"/>
  <c r="H26" i="50"/>
  <c r="H8" i="50"/>
  <c r="H31" i="50"/>
  <c r="H34" i="50"/>
  <c r="H5" i="50"/>
  <c r="H19" i="50"/>
  <c r="H18" i="50"/>
  <c r="H17" i="50"/>
  <c r="H14" i="50"/>
  <c r="H23" i="50"/>
  <c r="H40" i="50"/>
  <c r="H47" i="50"/>
  <c r="H36" i="50"/>
  <c r="H33" i="50"/>
  <c r="H11" i="50"/>
  <c r="H32" i="50"/>
  <c r="H4" i="50"/>
  <c r="H15" i="50"/>
  <c r="H30" i="50"/>
  <c r="H54" i="50"/>
  <c r="H24" i="50"/>
  <c r="H6" i="50"/>
  <c r="H46" i="50"/>
  <c r="H43" i="50"/>
  <c r="H37" i="50"/>
  <c r="H9" i="50"/>
  <c r="H2" i="50"/>
  <c r="H3" i="50"/>
  <c r="H52" i="50"/>
  <c r="H7" i="50"/>
  <c r="H53" i="50"/>
  <c r="H27" i="5" l="1"/>
  <c r="F26" i="5"/>
  <c r="H26" i="5"/>
  <c r="Q213" i="2" l="1"/>
  <c r="J213" i="2" s="1"/>
  <c r="Q214" i="2"/>
  <c r="J214" i="2" s="1"/>
  <c r="Q215" i="2"/>
  <c r="J215" i="2" s="1"/>
  <c r="Q216" i="2"/>
  <c r="J216" i="2" s="1"/>
  <c r="Q217" i="2"/>
  <c r="J217" i="2" s="1"/>
  <c r="Q218" i="2"/>
  <c r="J218" i="2" s="1"/>
  <c r="Q219" i="2"/>
  <c r="J219" i="2" s="1"/>
  <c r="Q220" i="2"/>
  <c r="J220" i="2" s="1"/>
  <c r="Q221" i="2"/>
  <c r="J221" i="2" s="1"/>
  <c r="Q222" i="2"/>
  <c r="J222" i="2" s="1"/>
  <c r="Q223" i="2"/>
  <c r="J223" i="2" s="1"/>
  <c r="Q224" i="2"/>
  <c r="J224" i="2" s="1"/>
  <c r="Q225" i="2"/>
  <c r="J225" i="2" s="1"/>
  <c r="Q226" i="2"/>
  <c r="J226" i="2" s="1"/>
  <c r="Q227" i="2"/>
  <c r="J227" i="2" s="1"/>
  <c r="Q228" i="2"/>
  <c r="J228" i="2" s="1"/>
  <c r="Q229" i="2"/>
  <c r="J229" i="2" s="1"/>
  <c r="Q230" i="2"/>
  <c r="J230" i="2" s="1"/>
  <c r="Q231" i="2"/>
  <c r="J231" i="2" s="1"/>
  <c r="Q232" i="2"/>
  <c r="J232" i="2" s="1"/>
  <c r="Q233" i="2"/>
  <c r="J233" i="2" s="1"/>
  <c r="Q234" i="2"/>
  <c r="J234" i="2" s="1"/>
  <c r="Q235" i="2"/>
  <c r="J235" i="2" s="1"/>
  <c r="Q236" i="2"/>
  <c r="J236" i="2" s="1"/>
  <c r="Q237" i="2"/>
  <c r="J237" i="2" s="1"/>
  <c r="Q238" i="2"/>
  <c r="J238" i="2" s="1"/>
  <c r="Q239" i="2"/>
  <c r="J239" i="2" s="1"/>
  <c r="Q240" i="2"/>
  <c r="J240" i="2" s="1"/>
  <c r="Q241" i="2"/>
  <c r="J241" i="2" s="1"/>
  <c r="Q242" i="2"/>
  <c r="J242" i="2" s="1"/>
  <c r="Q243" i="2"/>
  <c r="J243" i="2" s="1"/>
  <c r="Q244" i="2"/>
  <c r="J244" i="2" s="1"/>
  <c r="Q245" i="2"/>
  <c r="J245" i="2" s="1"/>
  <c r="Q246" i="2"/>
  <c r="J246" i="2" s="1"/>
  <c r="Q247" i="2"/>
  <c r="J247" i="2" s="1"/>
  <c r="Q248" i="2"/>
  <c r="J248" i="2" s="1"/>
  <c r="Q249" i="2"/>
  <c r="J249" i="2" s="1"/>
  <c r="Q250" i="2"/>
  <c r="J250" i="2" s="1"/>
  <c r="Q251" i="2"/>
  <c r="J251" i="2" s="1"/>
  <c r="Q252" i="2"/>
  <c r="J252" i="2" s="1"/>
  <c r="Q253" i="2"/>
  <c r="J253" i="2" s="1"/>
  <c r="Q254" i="2"/>
  <c r="J254" i="2" s="1"/>
  <c r="Q255" i="2"/>
  <c r="J255" i="2" s="1"/>
  <c r="Q256" i="2"/>
  <c r="J256" i="2" s="1"/>
  <c r="Q257" i="2"/>
  <c r="J257" i="2" s="1"/>
  <c r="Q258" i="2"/>
  <c r="J258" i="2" s="1"/>
  <c r="Q259" i="2"/>
  <c r="J259" i="2" s="1"/>
  <c r="Q260" i="2"/>
  <c r="J260" i="2" s="1"/>
  <c r="Q261" i="2"/>
  <c r="J261" i="2" s="1"/>
  <c r="Q262" i="2"/>
  <c r="J262" i="2" s="1"/>
  <c r="Q263" i="2"/>
  <c r="J263" i="2" s="1"/>
  <c r="Q264" i="2"/>
  <c r="J264" i="2" s="1"/>
  <c r="Q265" i="2"/>
  <c r="J265" i="2" s="1"/>
  <c r="Q266" i="2"/>
  <c r="J266" i="2" s="1"/>
  <c r="Q267" i="2"/>
  <c r="J267" i="2" s="1"/>
  <c r="Q268" i="2"/>
  <c r="J268" i="2" s="1"/>
  <c r="I152" i="7"/>
  <c r="K152" i="7" s="1"/>
  <c r="I153" i="7"/>
  <c r="K153" i="7" s="1"/>
  <c r="I154" i="7"/>
  <c r="K154" i="7" s="1"/>
  <c r="I155" i="7"/>
  <c r="K155" i="7" s="1"/>
  <c r="I156" i="7"/>
  <c r="K156" i="7" s="1"/>
  <c r="I157" i="7"/>
  <c r="K157" i="7" s="1"/>
  <c r="I158" i="7"/>
  <c r="K158" i="7" s="1"/>
  <c r="I159" i="7"/>
  <c r="K159" i="7" s="1"/>
  <c r="I160" i="7"/>
  <c r="K160" i="7" s="1"/>
  <c r="I161" i="7"/>
  <c r="K161" i="7" s="1"/>
  <c r="I162" i="7"/>
  <c r="K162" i="7" s="1"/>
  <c r="I163" i="7"/>
  <c r="K163" i="7" s="1"/>
  <c r="I164" i="7"/>
  <c r="K164" i="7" s="1"/>
  <c r="I165" i="7"/>
  <c r="K165" i="7" s="1"/>
  <c r="I166" i="7"/>
  <c r="K166" i="7" s="1"/>
  <c r="I167" i="7"/>
  <c r="K167" i="7" s="1"/>
  <c r="I168" i="7"/>
  <c r="K168" i="7" s="1"/>
  <c r="I169" i="7"/>
  <c r="K169" i="7" s="1"/>
  <c r="I170" i="7"/>
  <c r="K170" i="7" s="1"/>
  <c r="I171" i="7"/>
  <c r="K171" i="7" s="1"/>
  <c r="I172" i="7"/>
  <c r="K172" i="7" s="1"/>
  <c r="I173" i="7"/>
  <c r="K173" i="7" s="1"/>
  <c r="I174" i="7"/>
  <c r="K174" i="7" s="1"/>
  <c r="I175" i="7"/>
  <c r="K175" i="7" s="1"/>
  <c r="I176" i="7"/>
  <c r="K176" i="7" s="1"/>
  <c r="I177" i="7"/>
  <c r="K177" i="7" s="1"/>
  <c r="I178" i="7"/>
  <c r="K178" i="7" s="1"/>
  <c r="I179" i="7"/>
  <c r="K179" i="7" s="1"/>
  <c r="I180" i="7"/>
  <c r="K180" i="7" s="1"/>
  <c r="I181" i="7"/>
  <c r="K181" i="7" s="1"/>
  <c r="I182" i="7"/>
  <c r="K182" i="7" s="1"/>
  <c r="I183" i="7"/>
  <c r="K183" i="7" s="1"/>
  <c r="I184" i="7"/>
  <c r="K184" i="7" s="1"/>
  <c r="I185" i="7"/>
  <c r="K185" i="7" s="1"/>
  <c r="I186" i="7"/>
  <c r="K186" i="7" s="1"/>
  <c r="I187" i="7"/>
  <c r="K187" i="7" s="1"/>
  <c r="I188" i="7"/>
  <c r="K188" i="7" s="1"/>
  <c r="I189" i="7"/>
  <c r="K189" i="7" s="1"/>
  <c r="I190" i="7"/>
  <c r="K190" i="7" s="1"/>
  <c r="I191" i="7"/>
  <c r="K191" i="7" s="1"/>
  <c r="I192" i="7"/>
  <c r="K192" i="7" s="1"/>
  <c r="I193" i="7"/>
  <c r="K193" i="7" s="1"/>
  <c r="I194" i="7"/>
  <c r="K194" i="7" s="1"/>
  <c r="I195" i="7"/>
  <c r="K195" i="7" s="1"/>
  <c r="I196" i="7"/>
  <c r="K196" i="7" s="1"/>
  <c r="I197" i="7"/>
  <c r="K197" i="7" s="1"/>
  <c r="I198" i="7"/>
  <c r="K198" i="7" s="1"/>
  <c r="I199" i="7"/>
  <c r="K199" i="7" s="1"/>
  <c r="I200" i="7"/>
  <c r="K200" i="7" s="1"/>
  <c r="I201" i="7"/>
  <c r="K201" i="7" s="1"/>
  <c r="I202" i="7"/>
  <c r="K202" i="7" s="1"/>
  <c r="I203" i="7"/>
  <c r="K203" i="7" s="1"/>
  <c r="I204" i="7"/>
  <c r="K204" i="7" s="1"/>
  <c r="I205" i="7"/>
  <c r="K205" i="7" s="1"/>
  <c r="I206" i="7"/>
  <c r="K206" i="7" s="1"/>
  <c r="I207" i="7"/>
  <c r="K207" i="7" s="1"/>
  <c r="J196" i="7"/>
  <c r="J194" i="7"/>
  <c r="J179" i="7"/>
  <c r="J178" i="7"/>
  <c r="J163" i="7"/>
  <c r="J162" i="7"/>
  <c r="J157" i="7"/>
  <c r="G152" i="7"/>
  <c r="J152" i="7" s="1"/>
  <c r="G153" i="7"/>
  <c r="G154" i="7"/>
  <c r="G155" i="7"/>
  <c r="G156" i="7"/>
  <c r="G157" i="7"/>
  <c r="G158" i="7"/>
  <c r="G159" i="7"/>
  <c r="G160" i="7"/>
  <c r="J160" i="7" s="1"/>
  <c r="G161" i="7"/>
  <c r="G162" i="7"/>
  <c r="G163" i="7"/>
  <c r="G164" i="7"/>
  <c r="G165" i="7"/>
  <c r="G166" i="7"/>
  <c r="G167" i="7"/>
  <c r="G168" i="7"/>
  <c r="J168" i="7" s="1"/>
  <c r="G169" i="7"/>
  <c r="G170" i="7"/>
  <c r="G171" i="7"/>
  <c r="G172" i="7"/>
  <c r="G173" i="7"/>
  <c r="G174" i="7"/>
  <c r="G175" i="7"/>
  <c r="J175" i="7" s="1"/>
  <c r="G176" i="7"/>
  <c r="J176" i="7" s="1"/>
  <c r="G177" i="7"/>
  <c r="G178" i="7"/>
  <c r="G179" i="7"/>
  <c r="G180" i="7"/>
  <c r="G181" i="7"/>
  <c r="G182" i="7"/>
  <c r="J182" i="7" s="1"/>
  <c r="G183" i="7"/>
  <c r="J183" i="7" s="1"/>
  <c r="G184" i="7"/>
  <c r="J184" i="7" s="1"/>
  <c r="G185" i="7"/>
  <c r="G186" i="7"/>
  <c r="G187" i="7"/>
  <c r="G188" i="7"/>
  <c r="G189" i="7"/>
  <c r="G190" i="7"/>
  <c r="J190" i="7" s="1"/>
  <c r="G191" i="7"/>
  <c r="J191" i="7" s="1"/>
  <c r="G192" i="7"/>
  <c r="J192" i="7" s="1"/>
  <c r="G193" i="7"/>
  <c r="G194" i="7"/>
  <c r="G195" i="7"/>
  <c r="G196" i="7"/>
  <c r="G197" i="7"/>
  <c r="J197" i="7" s="1"/>
  <c r="G198" i="7"/>
  <c r="J198" i="7" s="1"/>
  <c r="G199" i="7"/>
  <c r="J199" i="7" s="1"/>
  <c r="G200" i="7"/>
  <c r="G201" i="7"/>
  <c r="G202" i="7"/>
  <c r="G203" i="7"/>
  <c r="G204" i="7"/>
  <c r="G205" i="7"/>
  <c r="J205" i="7" s="1"/>
  <c r="G206" i="7"/>
  <c r="J206" i="7" s="1"/>
  <c r="G207" i="7"/>
  <c r="J207" i="7" s="1"/>
  <c r="J158" i="7"/>
  <c r="J165" i="7"/>
  <c r="J166" i="7"/>
  <c r="J173" i="7"/>
  <c r="J174" i="7"/>
  <c r="J181" i="7"/>
  <c r="J189" i="7"/>
  <c r="J204" i="7"/>
  <c r="J203" i="7"/>
  <c r="J202" i="7"/>
  <c r="J201" i="7"/>
  <c r="J200" i="7"/>
  <c r="J195" i="7"/>
  <c r="J193" i="7"/>
  <c r="J188" i="7"/>
  <c r="J187" i="7"/>
  <c r="J186" i="7"/>
  <c r="J185" i="7"/>
  <c r="J180" i="7"/>
  <c r="J177" i="7"/>
  <c r="J172" i="7"/>
  <c r="J171" i="7"/>
  <c r="J170" i="7"/>
  <c r="J169" i="7"/>
  <c r="J164" i="7"/>
  <c r="J161" i="7"/>
  <c r="J156" i="7"/>
  <c r="J155" i="7"/>
  <c r="J154" i="7"/>
  <c r="J153" i="7"/>
  <c r="J16" i="7"/>
  <c r="J17" i="7"/>
  <c r="I17" i="7"/>
  <c r="J167" i="7" l="1"/>
  <c r="J159" i="7"/>
  <c r="Q312" i="2" l="1"/>
  <c r="Q313" i="2"/>
  <c r="Q314" i="2"/>
  <c r="Q315" i="2"/>
  <c r="Q316" i="2"/>
  <c r="Q317" i="2"/>
  <c r="Q318" i="2"/>
  <c r="Q319" i="2"/>
  <c r="Q320" i="2"/>
  <c r="Q321" i="2"/>
  <c r="Q73" i="12"/>
  <c r="J73" i="12" s="1"/>
  <c r="K73" i="12" s="1"/>
  <c r="S73" i="12"/>
  <c r="Q74" i="12"/>
  <c r="S74" i="12"/>
  <c r="Q75" i="12"/>
  <c r="S75" i="12"/>
  <c r="Q76" i="12"/>
  <c r="S76" i="12"/>
  <c r="Q77" i="12"/>
  <c r="S77" i="12"/>
  <c r="Q78" i="12"/>
  <c r="S78" i="12"/>
  <c r="Q79" i="12"/>
  <c r="S79" i="12"/>
  <c r="E4" i="3" l="1"/>
  <c r="Q72" i="12"/>
  <c r="J72" i="12" s="1"/>
  <c r="K72" i="12" s="1"/>
  <c r="S72" i="12"/>
  <c r="Q71" i="12"/>
  <c r="J71" i="12" s="1"/>
  <c r="K71" i="12" s="1"/>
  <c r="S71" i="12"/>
  <c r="Q70" i="12"/>
  <c r="J70" i="12" s="1"/>
  <c r="Q6" i="2"/>
  <c r="J6" i="2" s="1"/>
  <c r="Q309" i="2" l="1"/>
  <c r="Q308" i="2"/>
  <c r="Q306" i="2"/>
  <c r="Q304" i="2"/>
  <c r="Q299" i="2"/>
  <c r="Q297" i="2"/>
  <c r="Q292" i="2"/>
  <c r="Q290" i="2"/>
  <c r="Q69" i="12"/>
  <c r="J69" i="12"/>
  <c r="Q68" i="12"/>
  <c r="J68" i="12" s="1"/>
  <c r="J7" i="2"/>
  <c r="K7" i="2" s="1"/>
  <c r="S67" i="12" l="1"/>
  <c r="Q67" i="12"/>
  <c r="K67" i="12"/>
  <c r="J66" i="12"/>
  <c r="Q66" i="12"/>
  <c r="Q65" i="12"/>
  <c r="J65" i="12"/>
  <c r="Q64" i="12" l="1"/>
  <c r="J123" i="10"/>
  <c r="K123" i="10" s="1"/>
  <c r="Q9" i="2" l="1"/>
  <c r="J9" i="2" s="1"/>
  <c r="J122" i="10"/>
  <c r="K122" i="10" s="1"/>
  <c r="Q29" i="2" l="1"/>
  <c r="Q63" i="12"/>
  <c r="J63" i="12" s="1"/>
  <c r="Q287" i="2"/>
  <c r="Q300" i="2"/>
  <c r="Q284" i="2"/>
  <c r="Q282" i="2" l="1"/>
  <c r="Q280" i="2"/>
  <c r="Q62" i="12"/>
  <c r="J62" i="12" s="1"/>
  <c r="K62" i="12" s="1"/>
  <c r="S62" i="12"/>
  <c r="Q121" i="10"/>
  <c r="J121" i="10" s="1"/>
  <c r="K121" i="10" s="1"/>
  <c r="S121" i="10"/>
  <c r="Q61" i="12" l="1"/>
  <c r="J61" i="12" s="1"/>
  <c r="Q31" i="2" l="1"/>
  <c r="J31" i="2" s="1"/>
  <c r="K31" i="2" s="1"/>
  <c r="S31" i="2"/>
  <c r="Q274" i="2" l="1"/>
  <c r="Q301" i="2"/>
  <c r="Q275" i="2"/>
  <c r="Q305" i="2"/>
  <c r="Q276" i="2"/>
  <c r="Q295" i="2"/>
  <c r="Q289" i="2"/>
  <c r="Q277" i="2"/>
  <c r="Q278" i="2"/>
  <c r="Q208" i="2"/>
  <c r="J208" i="2" s="1"/>
  <c r="Q209" i="2"/>
  <c r="J209" i="2" s="1"/>
  <c r="Q210" i="2"/>
  <c r="J210" i="2" s="1"/>
  <c r="Q211" i="2"/>
  <c r="J211" i="2" s="1"/>
  <c r="Q212" i="2"/>
  <c r="J212" i="2" s="1"/>
  <c r="G147" i="7"/>
  <c r="I147" i="7"/>
  <c r="K147" i="7" s="1"/>
  <c r="J147" i="7"/>
  <c r="G148" i="7"/>
  <c r="I148" i="7"/>
  <c r="K148" i="7" s="1"/>
  <c r="J148" i="7"/>
  <c r="G149" i="7"/>
  <c r="I149" i="7"/>
  <c r="K149" i="7" s="1"/>
  <c r="J149" i="7"/>
  <c r="G150" i="7"/>
  <c r="I150" i="7"/>
  <c r="K150" i="7" s="1"/>
  <c r="J150" i="7"/>
  <c r="G151" i="7"/>
  <c r="I151" i="7"/>
  <c r="K151" i="7" s="1"/>
  <c r="J151" i="7"/>
  <c r="I44" i="7"/>
  <c r="H2" i="3"/>
  <c r="E2" i="3" s="1"/>
  <c r="F2" i="3" s="1"/>
  <c r="E44" i="3"/>
  <c r="Q60" i="12"/>
  <c r="J60" i="12" s="1"/>
  <c r="K60" i="12" s="1"/>
  <c r="S60" i="12"/>
  <c r="Q59" i="12"/>
  <c r="J59" i="12" s="1"/>
  <c r="J120" i="10"/>
  <c r="K120" i="10" s="1"/>
  <c r="J5" i="2"/>
  <c r="K5" i="2" s="1"/>
  <c r="O79" i="6"/>
  <c r="P79" i="6" s="1"/>
  <c r="F79" i="6"/>
  <c r="O78" i="6"/>
  <c r="P78" i="6" s="1"/>
  <c r="Q184" i="2"/>
  <c r="J184" i="2" s="1"/>
  <c r="Q185" i="2"/>
  <c r="J185" i="2" s="1"/>
  <c r="Q186" i="2"/>
  <c r="J186" i="2" s="1"/>
  <c r="Q187" i="2"/>
  <c r="J187" i="2" s="1"/>
  <c r="Q188" i="2"/>
  <c r="J188" i="2" s="1"/>
  <c r="Q189" i="2"/>
  <c r="J189" i="2" s="1"/>
  <c r="Q190" i="2"/>
  <c r="J190" i="2" s="1"/>
  <c r="Q191" i="2"/>
  <c r="J191" i="2" s="1"/>
  <c r="Q192" i="2"/>
  <c r="J192" i="2" s="1"/>
  <c r="Q193" i="2"/>
  <c r="J193" i="2" s="1"/>
  <c r="Q194" i="2"/>
  <c r="J194" i="2" s="1"/>
  <c r="Q195" i="2"/>
  <c r="J195" i="2" s="1"/>
  <c r="Q196" i="2"/>
  <c r="J196" i="2" s="1"/>
  <c r="Q197" i="2"/>
  <c r="J197" i="2" s="1"/>
  <c r="Q198" i="2"/>
  <c r="J198" i="2" s="1"/>
  <c r="Q199" i="2"/>
  <c r="J199" i="2" s="1"/>
  <c r="Q200" i="2"/>
  <c r="J200" i="2" s="1"/>
  <c r="Q201" i="2"/>
  <c r="J201" i="2" s="1"/>
  <c r="Q202" i="2"/>
  <c r="J202" i="2" s="1"/>
  <c r="Q203" i="2"/>
  <c r="J203" i="2" s="1"/>
  <c r="Q204" i="2"/>
  <c r="J204" i="2" s="1"/>
  <c r="Q205" i="2"/>
  <c r="J205" i="2" s="1"/>
  <c r="Q206" i="2"/>
  <c r="J206" i="2" s="1"/>
  <c r="Q207" i="2"/>
  <c r="J207" i="2" s="1"/>
  <c r="I123" i="7" l="1"/>
  <c r="K123" i="7" s="1"/>
  <c r="G123" i="7"/>
  <c r="J123" i="7"/>
  <c r="G124" i="7"/>
  <c r="I124" i="7"/>
  <c r="K124" i="7" s="1"/>
  <c r="J124" i="7"/>
  <c r="G125" i="7"/>
  <c r="I125" i="7"/>
  <c r="K125" i="7" s="1"/>
  <c r="J125" i="7"/>
  <c r="G126" i="7"/>
  <c r="I126" i="7"/>
  <c r="K126" i="7" s="1"/>
  <c r="J126" i="7"/>
  <c r="G127" i="7"/>
  <c r="I127" i="7"/>
  <c r="K127" i="7" s="1"/>
  <c r="J127" i="7"/>
  <c r="G128" i="7"/>
  <c r="I128" i="7"/>
  <c r="K128" i="7" s="1"/>
  <c r="J128" i="7"/>
  <c r="G129" i="7"/>
  <c r="I129" i="7"/>
  <c r="K129" i="7" s="1"/>
  <c r="J129" i="7"/>
  <c r="G130" i="7"/>
  <c r="I130" i="7"/>
  <c r="K130" i="7" s="1"/>
  <c r="J130" i="7"/>
  <c r="G131" i="7"/>
  <c r="I131" i="7"/>
  <c r="K131" i="7" s="1"/>
  <c r="J131" i="7"/>
  <c r="G132" i="7"/>
  <c r="I132" i="7"/>
  <c r="K132" i="7" s="1"/>
  <c r="J132" i="7"/>
  <c r="G133" i="7"/>
  <c r="I133" i="7"/>
  <c r="K133" i="7" s="1"/>
  <c r="J133" i="7"/>
  <c r="G134" i="7"/>
  <c r="I134" i="7"/>
  <c r="K134" i="7" s="1"/>
  <c r="J134" i="7"/>
  <c r="G135" i="7"/>
  <c r="I135" i="7"/>
  <c r="K135" i="7" s="1"/>
  <c r="J135" i="7"/>
  <c r="G136" i="7"/>
  <c r="I136" i="7"/>
  <c r="K136" i="7" s="1"/>
  <c r="J136" i="7"/>
  <c r="G137" i="7"/>
  <c r="I137" i="7"/>
  <c r="K137" i="7" s="1"/>
  <c r="J137" i="7"/>
  <c r="G138" i="7"/>
  <c r="I138" i="7"/>
  <c r="K138" i="7" s="1"/>
  <c r="J138" i="7"/>
  <c r="G139" i="7"/>
  <c r="I139" i="7"/>
  <c r="K139" i="7" s="1"/>
  <c r="J139" i="7"/>
  <c r="G140" i="7"/>
  <c r="I140" i="7"/>
  <c r="K140" i="7" s="1"/>
  <c r="J140" i="7"/>
  <c r="G141" i="7"/>
  <c r="I141" i="7"/>
  <c r="K141" i="7" s="1"/>
  <c r="J141" i="7"/>
  <c r="G142" i="7"/>
  <c r="I142" i="7"/>
  <c r="K142" i="7" s="1"/>
  <c r="J142" i="7"/>
  <c r="G143" i="7"/>
  <c r="I143" i="7"/>
  <c r="K143" i="7" s="1"/>
  <c r="J143" i="7"/>
  <c r="G144" i="7"/>
  <c r="I144" i="7"/>
  <c r="K144" i="7" s="1"/>
  <c r="J144" i="7"/>
  <c r="G145" i="7"/>
  <c r="I145" i="7"/>
  <c r="K145" i="7" s="1"/>
  <c r="J145" i="7"/>
  <c r="G146" i="7"/>
  <c r="I146" i="7"/>
  <c r="K146" i="7" s="1"/>
  <c r="J146" i="7"/>
  <c r="Q310" i="2" l="1"/>
  <c r="Q298" i="2"/>
  <c r="Q283" i="2"/>
  <c r="Q291" i="2"/>
  <c r="Q307" i="2"/>
  <c r="Q269" i="2"/>
  <c r="J269" i="2" s="1"/>
  <c r="Q311" i="2"/>
  <c r="Q270" i="2"/>
  <c r="J270" i="2" s="1"/>
  <c r="Q285" i="2"/>
  <c r="Q271" i="2"/>
  <c r="J271" i="2" s="1"/>
  <c r="Q272" i="2"/>
  <c r="Q293" i="2"/>
  <c r="Q294" i="2"/>
  <c r="Q286" i="2"/>
  <c r="Q273" i="2"/>
  <c r="Q288" i="2"/>
  <c r="Q279" i="2"/>
  <c r="Q302" i="2"/>
  <c r="H18" i="4" l="1"/>
  <c r="L18" i="4" s="1"/>
  <c r="K18" i="4"/>
  <c r="F18" i="4"/>
  <c r="G18" i="4" s="1"/>
  <c r="M18" i="4" l="1"/>
  <c r="F16" i="4"/>
  <c r="F17" i="4" l="1"/>
  <c r="M17" i="4" s="1"/>
  <c r="H17" i="4"/>
  <c r="L17" i="4" s="1"/>
  <c r="K17" i="4"/>
  <c r="G17" i="4" l="1"/>
  <c r="M16" i="4"/>
  <c r="H16" i="4"/>
  <c r="L16" i="4" s="1"/>
  <c r="K16" i="4"/>
  <c r="G16" i="4" l="1"/>
  <c r="Q23" i="2"/>
  <c r="J23" i="2" s="1"/>
  <c r="Q163" i="2" l="1"/>
  <c r="Q164" i="2"/>
  <c r="Q165" i="2"/>
  <c r="Q166" i="2"/>
  <c r="Q167" i="2"/>
  <c r="Q168" i="2"/>
  <c r="Q169" i="2"/>
  <c r="Q170" i="2"/>
  <c r="Q171" i="2"/>
  <c r="Q172" i="2"/>
  <c r="Q173" i="2"/>
  <c r="Q174" i="2"/>
  <c r="Q175" i="2"/>
  <c r="Q176" i="2"/>
  <c r="Q177" i="2"/>
  <c r="Q178" i="2"/>
  <c r="Q179" i="2"/>
  <c r="Q180" i="2"/>
  <c r="Q181" i="2"/>
  <c r="Q182" i="2"/>
  <c r="Q183" i="2"/>
  <c r="Q296" i="2"/>
  <c r="Q281" i="2"/>
  <c r="Q303" i="2"/>
  <c r="Q13" i="2" l="1"/>
  <c r="J13" i="2" s="1"/>
  <c r="D18" i="5"/>
  <c r="F14" i="5"/>
  <c r="H14" i="5"/>
  <c r="F15" i="5"/>
  <c r="H15" i="5"/>
  <c r="F15" i="4"/>
  <c r="M15" i="4" s="1"/>
  <c r="K15" i="4"/>
  <c r="H15" i="4"/>
  <c r="L15" i="4" s="1"/>
  <c r="J163" i="2"/>
  <c r="J164" i="2"/>
  <c r="J165" i="2"/>
  <c r="J166" i="2"/>
  <c r="J167" i="2"/>
  <c r="J168" i="2"/>
  <c r="J169" i="2"/>
  <c r="J170" i="2"/>
  <c r="J171" i="2"/>
  <c r="J172" i="2"/>
  <c r="J173" i="2"/>
  <c r="J174" i="2"/>
  <c r="J175" i="2"/>
  <c r="J176" i="2"/>
  <c r="J177" i="2"/>
  <c r="J178" i="2"/>
  <c r="J179" i="2"/>
  <c r="J180" i="2"/>
  <c r="J181" i="2"/>
  <c r="J182" i="2"/>
  <c r="J183" i="2"/>
  <c r="G102" i="7"/>
  <c r="I102" i="7"/>
  <c r="K102" i="7" s="1"/>
  <c r="J102" i="7"/>
  <c r="G103" i="7"/>
  <c r="I103" i="7"/>
  <c r="K103" i="7" s="1"/>
  <c r="J103" i="7"/>
  <c r="G104" i="7"/>
  <c r="I104" i="7"/>
  <c r="K104" i="7" s="1"/>
  <c r="J104" i="7"/>
  <c r="G105" i="7"/>
  <c r="I105" i="7"/>
  <c r="K105" i="7" s="1"/>
  <c r="J105" i="7"/>
  <c r="G106" i="7"/>
  <c r="I106" i="7"/>
  <c r="K106" i="7" s="1"/>
  <c r="J106" i="7"/>
  <c r="G107" i="7"/>
  <c r="I107" i="7"/>
  <c r="K107" i="7" s="1"/>
  <c r="J107" i="7"/>
  <c r="G108" i="7"/>
  <c r="I108" i="7"/>
  <c r="K108" i="7" s="1"/>
  <c r="J108" i="7"/>
  <c r="G109" i="7"/>
  <c r="I109" i="7"/>
  <c r="K109" i="7" s="1"/>
  <c r="J109" i="7"/>
  <c r="G110" i="7"/>
  <c r="I110" i="7"/>
  <c r="K110" i="7" s="1"/>
  <c r="J110" i="7"/>
  <c r="G111" i="7"/>
  <c r="I111" i="7"/>
  <c r="K111" i="7" s="1"/>
  <c r="J111" i="7"/>
  <c r="G112" i="7"/>
  <c r="I112" i="7"/>
  <c r="K112" i="7" s="1"/>
  <c r="J112" i="7"/>
  <c r="G113" i="7"/>
  <c r="I113" i="7"/>
  <c r="K113" i="7" s="1"/>
  <c r="J113" i="7"/>
  <c r="G114" i="7"/>
  <c r="I114" i="7"/>
  <c r="K114" i="7" s="1"/>
  <c r="J114" i="7"/>
  <c r="G115" i="7"/>
  <c r="I115" i="7"/>
  <c r="K115" i="7" s="1"/>
  <c r="J115" i="7"/>
  <c r="G116" i="7"/>
  <c r="I116" i="7"/>
  <c r="K116" i="7" s="1"/>
  <c r="J116" i="7"/>
  <c r="G117" i="7"/>
  <c r="I117" i="7"/>
  <c r="K117" i="7" s="1"/>
  <c r="J117" i="7"/>
  <c r="G118" i="7"/>
  <c r="I118" i="7"/>
  <c r="K118" i="7" s="1"/>
  <c r="J118" i="7"/>
  <c r="G119" i="7"/>
  <c r="I119" i="7"/>
  <c r="K119" i="7" s="1"/>
  <c r="J119" i="7"/>
  <c r="G120" i="7"/>
  <c r="I120" i="7"/>
  <c r="K120" i="7" s="1"/>
  <c r="J120" i="7"/>
  <c r="G121" i="7"/>
  <c r="I121" i="7"/>
  <c r="K121" i="7" s="1"/>
  <c r="J121" i="7"/>
  <c r="G122" i="7"/>
  <c r="I122" i="7"/>
  <c r="K122" i="7" s="1"/>
  <c r="J122" i="7"/>
  <c r="Q51" i="2"/>
  <c r="J51" i="2" s="1"/>
  <c r="K51" i="2" s="1"/>
  <c r="S51" i="2"/>
  <c r="Q50" i="2"/>
  <c r="J50" i="2" s="1"/>
  <c r="K50" i="2" s="1"/>
  <c r="S50" i="2"/>
  <c r="Q49" i="2"/>
  <c r="J49" i="2" s="1"/>
  <c r="K49" i="2" s="1"/>
  <c r="S49" i="2"/>
  <c r="Q41" i="2"/>
  <c r="S41" i="2"/>
  <c r="Q22" i="2"/>
  <c r="J22" i="2" s="1"/>
  <c r="Q58" i="12"/>
  <c r="J117" i="10"/>
  <c r="K117" i="10" s="1"/>
  <c r="J118" i="10"/>
  <c r="K118" i="10" s="1"/>
  <c r="S57" i="12"/>
  <c r="Q57" i="12"/>
  <c r="J57" i="12" s="1"/>
  <c r="K57" i="12" s="1"/>
  <c r="G15" i="4" l="1"/>
  <c r="Q56" i="12"/>
  <c r="J56" i="12" s="1"/>
  <c r="K56" i="12" s="1"/>
  <c r="S56" i="12"/>
  <c r="Q55" i="12"/>
  <c r="S55" i="12"/>
  <c r="J115" i="10"/>
  <c r="K115" i="10" s="1"/>
  <c r="J116" i="10"/>
  <c r="K116" i="10" s="1"/>
  <c r="J114" i="10"/>
  <c r="K114" i="10" s="1"/>
  <c r="J113" i="10"/>
  <c r="K113" i="10" s="1"/>
  <c r="Q155" i="2"/>
  <c r="J155" i="2" s="1"/>
  <c r="Q156" i="2"/>
  <c r="J156" i="2" s="1"/>
  <c r="Q157" i="2"/>
  <c r="J157" i="2" s="1"/>
  <c r="Q158" i="2"/>
  <c r="J158" i="2" s="1"/>
  <c r="Q159" i="2"/>
  <c r="J159" i="2" s="1"/>
  <c r="Q160" i="2"/>
  <c r="J160" i="2" s="1"/>
  <c r="Q161" i="2"/>
  <c r="J161" i="2" s="1"/>
  <c r="Q162" i="2"/>
  <c r="J162" i="2" s="1"/>
  <c r="G94" i="7"/>
  <c r="I94" i="7"/>
  <c r="K94" i="7" s="1"/>
  <c r="J94" i="7"/>
  <c r="G95" i="7"/>
  <c r="I95" i="7"/>
  <c r="K95" i="7" s="1"/>
  <c r="J95" i="7"/>
  <c r="G96" i="7"/>
  <c r="I96" i="7"/>
  <c r="K96" i="7" s="1"/>
  <c r="J96" i="7"/>
  <c r="G97" i="7"/>
  <c r="I97" i="7"/>
  <c r="K97" i="7" s="1"/>
  <c r="J97" i="7"/>
  <c r="G98" i="7"/>
  <c r="I98" i="7"/>
  <c r="K98" i="7" s="1"/>
  <c r="J98" i="7"/>
  <c r="G99" i="7"/>
  <c r="I99" i="7"/>
  <c r="K99" i="7" s="1"/>
  <c r="J99" i="7"/>
  <c r="G100" i="7"/>
  <c r="I100" i="7"/>
  <c r="K100" i="7" s="1"/>
  <c r="J100" i="7"/>
  <c r="G101" i="7"/>
  <c r="I101" i="7"/>
  <c r="K101" i="7" s="1"/>
  <c r="J101" i="7"/>
  <c r="H10" i="5"/>
  <c r="F10" i="5"/>
  <c r="H9" i="5"/>
  <c r="F9" i="5"/>
  <c r="Q18" i="2"/>
  <c r="J18" i="2" s="1"/>
  <c r="H11" i="4" l="1"/>
  <c r="S54" i="12"/>
  <c r="Q54" i="12"/>
  <c r="J54" i="12" s="1"/>
  <c r="K54" i="12" s="1"/>
  <c r="S53" i="12"/>
  <c r="Q53" i="12"/>
  <c r="K53" i="12"/>
  <c r="Q17" i="2"/>
  <c r="J17" i="2" s="1"/>
  <c r="Q52" i="12" l="1"/>
  <c r="J52" i="12" s="1"/>
  <c r="K52" i="12" s="1"/>
  <c r="S52" i="12"/>
  <c r="Q59" i="2" l="1"/>
  <c r="S128" i="10" l="1"/>
  <c r="Q128" i="10"/>
  <c r="K128" i="10"/>
  <c r="K108" i="10" l="1"/>
  <c r="Q108" i="10"/>
  <c r="S108" i="10"/>
  <c r="Q131" i="2"/>
  <c r="J131" i="2" s="1"/>
  <c r="Q132" i="2"/>
  <c r="J132" i="2" s="1"/>
  <c r="Q133" i="2"/>
  <c r="J133" i="2" s="1"/>
  <c r="Q134" i="2"/>
  <c r="J134" i="2" s="1"/>
  <c r="Q135" i="2"/>
  <c r="J135" i="2" s="1"/>
  <c r="Q136" i="2"/>
  <c r="J136" i="2" s="1"/>
  <c r="Q137" i="2"/>
  <c r="J137" i="2" s="1"/>
  <c r="Q138" i="2"/>
  <c r="J138" i="2" s="1"/>
  <c r="Q139" i="2"/>
  <c r="J139" i="2" s="1"/>
  <c r="Q140" i="2"/>
  <c r="J140" i="2" s="1"/>
  <c r="Q141" i="2"/>
  <c r="J141" i="2" s="1"/>
  <c r="Q142" i="2"/>
  <c r="J142" i="2" s="1"/>
  <c r="Q143" i="2"/>
  <c r="J143" i="2" s="1"/>
  <c r="Q144" i="2"/>
  <c r="J144" i="2" s="1"/>
  <c r="Q145" i="2"/>
  <c r="J145" i="2" s="1"/>
  <c r="Q146" i="2"/>
  <c r="J146" i="2" s="1"/>
  <c r="Q147" i="2"/>
  <c r="J147" i="2" s="1"/>
  <c r="Q148" i="2"/>
  <c r="J148" i="2" s="1"/>
  <c r="Q149" i="2"/>
  <c r="J149" i="2" s="1"/>
  <c r="Q150" i="2"/>
  <c r="J150" i="2" s="1"/>
  <c r="Q151" i="2"/>
  <c r="J151" i="2" s="1"/>
  <c r="Q152" i="2"/>
  <c r="J152" i="2" s="1"/>
  <c r="Q153" i="2"/>
  <c r="J153" i="2" s="1"/>
  <c r="Q154" i="2"/>
  <c r="J154" i="2" s="1"/>
  <c r="Q130" i="2"/>
  <c r="J130" i="2" s="1"/>
  <c r="I93" i="7"/>
  <c r="I92" i="7"/>
  <c r="I91" i="7"/>
  <c r="I90" i="7"/>
  <c r="I89" i="7"/>
  <c r="I88" i="7"/>
  <c r="I87" i="7"/>
  <c r="I86" i="7"/>
  <c r="I85" i="7"/>
  <c r="I84" i="7"/>
  <c r="I83" i="7"/>
  <c r="I82" i="7"/>
  <c r="I81" i="7"/>
  <c r="I80" i="7"/>
  <c r="I79" i="7"/>
  <c r="I78" i="7"/>
  <c r="I77" i="7"/>
  <c r="I76" i="7"/>
  <c r="I75" i="7" l="1"/>
  <c r="K75" i="7" s="1"/>
  <c r="I74" i="7"/>
  <c r="K74" i="7" s="1"/>
  <c r="I73" i="7"/>
  <c r="K73" i="7" s="1"/>
  <c r="I72" i="7"/>
  <c r="K72" i="7" s="1"/>
  <c r="I71" i="7"/>
  <c r="K71" i="7" s="1"/>
  <c r="I70" i="7"/>
  <c r="K70" i="7" s="1"/>
  <c r="I69" i="7"/>
  <c r="K69" i="7" s="1"/>
  <c r="J55" i="2"/>
  <c r="E34" i="3"/>
  <c r="E33" i="3"/>
  <c r="E32" i="3"/>
  <c r="E31" i="3"/>
  <c r="Q129" i="2"/>
  <c r="J129" i="2" s="1"/>
  <c r="G69" i="7"/>
  <c r="J69" i="7"/>
  <c r="G70" i="7"/>
  <c r="J70" i="7"/>
  <c r="G71" i="7"/>
  <c r="J71" i="7"/>
  <c r="G72" i="7"/>
  <c r="J72" i="7"/>
  <c r="G73" i="7"/>
  <c r="J73" i="7"/>
  <c r="G74" i="7"/>
  <c r="J74" i="7"/>
  <c r="G75" i="7"/>
  <c r="J75" i="7"/>
  <c r="G76" i="7"/>
  <c r="J76" i="7"/>
  <c r="K76" i="7"/>
  <c r="G77" i="7"/>
  <c r="K77" i="7"/>
  <c r="J77" i="7"/>
  <c r="G78" i="7"/>
  <c r="J78" i="7"/>
  <c r="K78" i="7"/>
  <c r="G79" i="7"/>
  <c r="K79" i="7"/>
  <c r="J79" i="7"/>
  <c r="G80" i="7"/>
  <c r="J80" i="7"/>
  <c r="K80" i="7"/>
  <c r="G81" i="7"/>
  <c r="K81" i="7"/>
  <c r="J81" i="7"/>
  <c r="G82" i="7"/>
  <c r="J82" i="7"/>
  <c r="K82" i="7"/>
  <c r="G83" i="7"/>
  <c r="K83" i="7"/>
  <c r="J83" i="7"/>
  <c r="G84" i="7"/>
  <c r="J84" i="7"/>
  <c r="K84" i="7"/>
  <c r="G85" i="7"/>
  <c r="K85" i="7"/>
  <c r="J85" i="7"/>
  <c r="G86" i="7"/>
  <c r="J86" i="7"/>
  <c r="K86" i="7"/>
  <c r="G87" i="7"/>
  <c r="K87" i="7"/>
  <c r="J87" i="7"/>
  <c r="G88" i="7"/>
  <c r="J88" i="7"/>
  <c r="K88" i="7"/>
  <c r="G89" i="7"/>
  <c r="K89" i="7"/>
  <c r="J89" i="7"/>
  <c r="G90" i="7"/>
  <c r="J90" i="7"/>
  <c r="K90" i="7"/>
  <c r="G91" i="7"/>
  <c r="K91" i="7"/>
  <c r="J91" i="7"/>
  <c r="G92" i="7"/>
  <c r="J92" i="7"/>
  <c r="K92" i="7"/>
  <c r="G93" i="7"/>
  <c r="K93" i="7"/>
  <c r="J93" i="7"/>
  <c r="J112" i="10"/>
  <c r="K112" i="10" s="1"/>
  <c r="J111" i="10"/>
  <c r="K111" i="10" s="1"/>
  <c r="J110" i="10"/>
  <c r="K110" i="10" s="1"/>
  <c r="J109" i="10"/>
  <c r="K109" i="10" s="1"/>
  <c r="J107" i="10"/>
  <c r="K107" i="10" s="1"/>
  <c r="S51" i="12"/>
  <c r="Q51" i="12"/>
  <c r="J51" i="12" s="1"/>
  <c r="K51" i="12" s="1"/>
  <c r="Q50" i="12"/>
  <c r="J50" i="12" s="1"/>
  <c r="K50" i="12" s="1"/>
  <c r="S50" i="12"/>
  <c r="J47" i="2"/>
  <c r="K47" i="2" s="1"/>
  <c r="Q48" i="2"/>
  <c r="J48" i="2" s="1"/>
  <c r="K48" i="2" s="1"/>
  <c r="S48" i="2"/>
  <c r="C18" i="5"/>
  <c r="F11" i="5"/>
  <c r="H11" i="5"/>
  <c r="H12" i="5"/>
  <c r="E30" i="3"/>
  <c r="E29" i="3"/>
  <c r="E28" i="3"/>
  <c r="J106" i="10" l="1"/>
  <c r="K106" i="10" s="1"/>
  <c r="J105" i="10"/>
  <c r="J104" i="10"/>
  <c r="K104" i="10" s="1"/>
  <c r="Q20" i="2"/>
  <c r="J20" i="2" s="1"/>
  <c r="Q49" i="12"/>
  <c r="Q37" i="2"/>
  <c r="S37" i="2"/>
  <c r="Q35" i="2"/>
  <c r="S35" i="2"/>
  <c r="Q102" i="10"/>
  <c r="S102" i="10"/>
  <c r="Q103" i="10"/>
  <c r="S103" i="10"/>
  <c r="J9" i="11"/>
  <c r="K9" i="11" s="1"/>
  <c r="Q46" i="2"/>
  <c r="J46" i="2" s="1"/>
  <c r="K46" i="2" s="1"/>
  <c r="S46" i="2"/>
  <c r="S101" i="10"/>
  <c r="Q101" i="10"/>
  <c r="F12" i="5" l="1"/>
  <c r="B226" i="1" l="1"/>
  <c r="B227" i="1"/>
  <c r="B228" i="1"/>
  <c r="B229" i="1"/>
  <c r="B230" i="1"/>
  <c r="B231" i="1"/>
  <c r="B232" i="1"/>
  <c r="B233" i="1"/>
  <c r="B234" i="1"/>
  <c r="B235" i="1"/>
  <c r="B236" i="1"/>
  <c r="B237" i="1"/>
  <c r="B238" i="1"/>
  <c r="B239" i="1"/>
  <c r="B225" i="1"/>
  <c r="J100" i="10"/>
  <c r="K100" i="10" s="1"/>
  <c r="Q99" i="10"/>
  <c r="J99" i="10" s="1"/>
  <c r="S99" i="10"/>
  <c r="K99" i="10" l="1"/>
  <c r="K101" i="10"/>
  <c r="I19" i="7"/>
  <c r="F8" i="5"/>
  <c r="H8" i="5"/>
  <c r="F70" i="5"/>
  <c r="H70" i="5"/>
  <c r="E42" i="3"/>
  <c r="E38" i="3"/>
  <c r="H4" i="3"/>
  <c r="F4" i="3" s="1"/>
  <c r="H5" i="3"/>
  <c r="E5" i="3" s="1"/>
  <c r="F5" i="3" s="1"/>
  <c r="E39" i="3"/>
  <c r="Q107" i="2" l="1"/>
  <c r="J107" i="2" s="1"/>
  <c r="Q108" i="2"/>
  <c r="J108" i="2" s="1"/>
  <c r="Q109" i="2"/>
  <c r="J109" i="2" s="1"/>
  <c r="Q110" i="2"/>
  <c r="J110" i="2" s="1"/>
  <c r="Q111" i="2"/>
  <c r="J111" i="2" s="1"/>
  <c r="Q112" i="2"/>
  <c r="J112" i="2" s="1"/>
  <c r="Q113" i="2"/>
  <c r="J113" i="2" s="1"/>
  <c r="Q114" i="2"/>
  <c r="J114" i="2" s="1"/>
  <c r="Q115" i="2"/>
  <c r="J115" i="2" s="1"/>
  <c r="Q116" i="2"/>
  <c r="J116" i="2" s="1"/>
  <c r="Q117" i="2"/>
  <c r="J117" i="2" s="1"/>
  <c r="Q118" i="2"/>
  <c r="J118" i="2" s="1"/>
  <c r="Q119" i="2"/>
  <c r="J119" i="2" s="1"/>
  <c r="Q120" i="2"/>
  <c r="J120" i="2" s="1"/>
  <c r="Q121" i="2"/>
  <c r="J121" i="2" s="1"/>
  <c r="Q122" i="2"/>
  <c r="J122" i="2" s="1"/>
  <c r="Q123" i="2"/>
  <c r="J123" i="2" s="1"/>
  <c r="Q124" i="2"/>
  <c r="J124" i="2" s="1"/>
  <c r="Q125" i="2"/>
  <c r="J125" i="2" s="1"/>
  <c r="Q126" i="2"/>
  <c r="J126" i="2" s="1"/>
  <c r="Q127" i="2"/>
  <c r="J127" i="2" s="1"/>
  <c r="Q128" i="2"/>
  <c r="J128" i="2" s="1"/>
  <c r="Q103" i="2"/>
  <c r="Q66" i="2"/>
  <c r="G65" i="7"/>
  <c r="I65" i="7"/>
  <c r="K65" i="7" s="1"/>
  <c r="J65" i="7"/>
  <c r="G66" i="7"/>
  <c r="I66" i="7"/>
  <c r="K66" i="7" s="1"/>
  <c r="J66" i="7"/>
  <c r="G67" i="7"/>
  <c r="I67" i="7"/>
  <c r="K67" i="7" s="1"/>
  <c r="J67" i="7"/>
  <c r="G68" i="7"/>
  <c r="I68" i="7"/>
  <c r="K68" i="7" s="1"/>
  <c r="J68" i="7"/>
  <c r="G63" i="7"/>
  <c r="I63" i="7"/>
  <c r="K63" i="7" s="1"/>
  <c r="J63" i="7"/>
  <c r="G56" i="7"/>
  <c r="I56" i="7"/>
  <c r="K56" i="7" s="1"/>
  <c r="J56" i="7"/>
  <c r="G57" i="7"/>
  <c r="I57" i="7"/>
  <c r="K57" i="7" s="1"/>
  <c r="J57" i="7"/>
  <c r="G58" i="7"/>
  <c r="I58" i="7"/>
  <c r="K58" i="7" s="1"/>
  <c r="J58" i="7"/>
  <c r="G59" i="7"/>
  <c r="I59" i="7"/>
  <c r="K59" i="7" s="1"/>
  <c r="J59" i="7"/>
  <c r="G60" i="7"/>
  <c r="I60" i="7"/>
  <c r="K60" i="7" s="1"/>
  <c r="J60" i="7"/>
  <c r="J46" i="7"/>
  <c r="J44" i="7"/>
  <c r="G45" i="7"/>
  <c r="I45" i="7"/>
  <c r="K45" i="7" s="1"/>
  <c r="J45" i="7"/>
  <c r="G46" i="7"/>
  <c r="I46" i="7"/>
  <c r="K46" i="7" s="1"/>
  <c r="G47" i="7"/>
  <c r="I47" i="7"/>
  <c r="K47" i="7" s="1"/>
  <c r="J47" i="7"/>
  <c r="G48" i="7"/>
  <c r="I48" i="7"/>
  <c r="K48" i="7" s="1"/>
  <c r="J48" i="7"/>
  <c r="G49" i="7"/>
  <c r="I49" i="7"/>
  <c r="K49" i="7" s="1"/>
  <c r="J49" i="7"/>
  <c r="G50" i="7"/>
  <c r="I50" i="7"/>
  <c r="K50" i="7" s="1"/>
  <c r="J50" i="7"/>
  <c r="G51" i="7"/>
  <c r="I51" i="7"/>
  <c r="K51" i="7" s="1"/>
  <c r="J51" i="7"/>
  <c r="G52" i="7"/>
  <c r="I52" i="7"/>
  <c r="K52" i="7" s="1"/>
  <c r="J52" i="7"/>
  <c r="G53" i="7"/>
  <c r="I53" i="7"/>
  <c r="K53" i="7" s="1"/>
  <c r="J53" i="7"/>
  <c r="G54" i="7"/>
  <c r="I54" i="7"/>
  <c r="K54" i="7" s="1"/>
  <c r="J54" i="7"/>
  <c r="G55" i="7"/>
  <c r="I55" i="7"/>
  <c r="K55" i="7" s="1"/>
  <c r="J55" i="7"/>
  <c r="G61" i="7"/>
  <c r="I61" i="7"/>
  <c r="K61" i="7" s="1"/>
  <c r="J61" i="7"/>
  <c r="G62" i="7"/>
  <c r="I62" i="7"/>
  <c r="K62" i="7" s="1"/>
  <c r="J62" i="7"/>
  <c r="G64" i="7"/>
  <c r="I64" i="7"/>
  <c r="K64" i="7" s="1"/>
  <c r="J64" i="7"/>
  <c r="S45" i="2"/>
  <c r="Q45" i="2"/>
  <c r="J45" i="2" s="1"/>
  <c r="K45" i="2" s="1"/>
  <c r="Q36" i="2"/>
  <c r="J36" i="2" s="1"/>
  <c r="S36" i="2"/>
  <c r="Q44" i="2"/>
  <c r="J44" i="2" s="1"/>
  <c r="K44" i="2" s="1"/>
  <c r="S44" i="2"/>
  <c r="Q26" i="2"/>
  <c r="S26" i="2"/>
  <c r="Q27" i="2"/>
  <c r="S27" i="2"/>
  <c r="Q28" i="2"/>
  <c r="S28" i="2"/>
  <c r="Q48" i="12"/>
  <c r="J48" i="12" s="1"/>
  <c r="K48" i="12" s="1"/>
  <c r="S48" i="12"/>
  <c r="Q97" i="10"/>
  <c r="J97" i="10" s="1"/>
  <c r="K97" i="10" s="1"/>
  <c r="S97" i="10"/>
  <c r="K36" i="2" l="1"/>
  <c r="Q16" i="2"/>
  <c r="J16" i="2" s="1"/>
  <c r="Q10" i="2"/>
  <c r="J10" i="2" s="1"/>
  <c r="J95" i="10"/>
  <c r="K95" i="10" s="1"/>
  <c r="J96" i="10"/>
  <c r="K96" i="10" s="1"/>
  <c r="J4" i="2"/>
  <c r="K4" i="2" s="1"/>
  <c r="J3" i="2"/>
  <c r="K3" i="2" s="1"/>
  <c r="J94" i="10"/>
  <c r="K94" i="10" s="1"/>
  <c r="Q102" i="2"/>
  <c r="J102" i="2" s="1"/>
  <c r="J103" i="2"/>
  <c r="Q104" i="2"/>
  <c r="J104" i="2" s="1"/>
  <c r="Q105" i="2"/>
  <c r="J105" i="2" s="1"/>
  <c r="Q106" i="2"/>
  <c r="J106" i="2" s="1"/>
  <c r="G40" i="7" l="1"/>
  <c r="I40" i="7"/>
  <c r="K40" i="7" s="1"/>
  <c r="J40" i="7"/>
  <c r="G41" i="7"/>
  <c r="I41" i="7"/>
  <c r="K41" i="7" s="1"/>
  <c r="J41" i="7"/>
  <c r="G42" i="7"/>
  <c r="I42" i="7"/>
  <c r="K42" i="7" s="1"/>
  <c r="J42" i="7"/>
  <c r="G43" i="7"/>
  <c r="I43" i="7"/>
  <c r="K43" i="7" s="1"/>
  <c r="J43" i="7"/>
  <c r="G44" i="7"/>
  <c r="K44" i="7"/>
  <c r="Q382" i="5"/>
  <c r="J382" i="5" s="1"/>
  <c r="Q14" i="2"/>
  <c r="J14" i="2" s="1"/>
  <c r="G29" i="5" l="1"/>
  <c r="E27" i="5"/>
  <c r="D27" i="5"/>
  <c r="C27" i="5"/>
  <c r="Q42" i="2" l="1"/>
  <c r="J42" i="2" s="1"/>
  <c r="K42" i="2" s="1"/>
  <c r="Q43" i="2"/>
  <c r="J43" i="2" s="1"/>
  <c r="K43" i="2" s="1"/>
  <c r="S42" i="2"/>
  <c r="S43" i="2"/>
  <c r="G5" i="13" l="1"/>
  <c r="F23" i="13"/>
  <c r="G13" i="6" l="1"/>
  <c r="P6" i="4" l="1"/>
  <c r="K10" i="4"/>
  <c r="H3" i="3"/>
  <c r="E27" i="3"/>
  <c r="E40" i="3"/>
  <c r="E41" i="3"/>
  <c r="Q100" i="2" l="1"/>
  <c r="J100" i="2" s="1"/>
  <c r="J39" i="7"/>
  <c r="I39" i="7"/>
  <c r="K39" i="7" s="1"/>
  <c r="G39" i="7"/>
  <c r="Q46" i="12" l="1"/>
  <c r="J46" i="12" s="1"/>
  <c r="K46" i="12" s="1"/>
  <c r="S46" i="12"/>
  <c r="S91" i="10" l="1"/>
  <c r="Q91" i="10"/>
  <c r="J91" i="10" s="1"/>
  <c r="K91" i="10" s="1"/>
  <c r="E35" i="3" l="1"/>
  <c r="E36" i="3"/>
  <c r="E37" i="3"/>
  <c r="K9" i="4" l="1"/>
  <c r="Q96" i="2"/>
  <c r="J96" i="2" s="1"/>
  <c r="Q80" i="2"/>
  <c r="J80" i="2" s="1"/>
  <c r="Q97" i="2"/>
  <c r="J97" i="2" s="1"/>
  <c r="Q98" i="2"/>
  <c r="J98" i="2" s="1"/>
  <c r="Q99" i="2"/>
  <c r="J99" i="2" s="1"/>
  <c r="Q101" i="2"/>
  <c r="J101" i="2" s="1"/>
  <c r="Q95" i="2"/>
  <c r="J95" i="2" s="1"/>
  <c r="G15" i="7"/>
  <c r="I15" i="7"/>
  <c r="K15" i="7" s="1"/>
  <c r="G19" i="7"/>
  <c r="K19" i="7"/>
  <c r="J19" i="7"/>
  <c r="I232" i="7"/>
  <c r="K232" i="7" s="1"/>
  <c r="J232" i="7"/>
  <c r="I233" i="7"/>
  <c r="K233" i="7" s="1"/>
  <c r="J233" i="7"/>
  <c r="G37" i="7"/>
  <c r="J38" i="7"/>
  <c r="I38" i="7"/>
  <c r="K38" i="7" s="1"/>
  <c r="G38" i="7"/>
  <c r="G36" i="7"/>
  <c r="I35" i="7"/>
  <c r="K35" i="7" s="1"/>
  <c r="J35" i="7"/>
  <c r="I36" i="7"/>
  <c r="K36" i="7" s="1"/>
  <c r="J36" i="7"/>
  <c r="I37" i="7"/>
  <c r="K37" i="7" s="1"/>
  <c r="J37" i="7"/>
  <c r="G35" i="7"/>
  <c r="Q45" i="12" l="1"/>
  <c r="J45" i="12" s="1"/>
  <c r="K87" i="10"/>
  <c r="Q30" i="2"/>
  <c r="J30" i="2" s="1"/>
  <c r="K30" i="2" s="1"/>
  <c r="S30" i="2"/>
  <c r="S58" i="2"/>
  <c r="S59" i="2"/>
  <c r="S61" i="2"/>
  <c r="S62" i="2"/>
  <c r="S63" i="2"/>
  <c r="S60" i="2"/>
  <c r="S64" i="2"/>
  <c r="Q60" i="2"/>
  <c r="Q58" i="2"/>
  <c r="Q61" i="2"/>
  <c r="Q62" i="2"/>
  <c r="Q63" i="2"/>
  <c r="S38" i="2"/>
  <c r="S39" i="2"/>
  <c r="S40" i="2"/>
  <c r="Q38" i="2"/>
  <c r="Q39" i="2"/>
  <c r="Q40" i="2"/>
  <c r="J40" i="2" s="1"/>
  <c r="S33" i="2"/>
  <c r="S34" i="2"/>
  <c r="Q33" i="2"/>
  <c r="Q34" i="2"/>
  <c r="J34" i="2" s="1"/>
  <c r="S32" i="2"/>
  <c r="Q32" i="2"/>
  <c r="S29" i="2"/>
  <c r="S25" i="2"/>
  <c r="Q25" i="2"/>
  <c r="J25" i="2" s="1"/>
  <c r="Q24" i="2"/>
  <c r="S24" i="2"/>
  <c r="K47" i="12" l="1"/>
  <c r="K26" i="2"/>
  <c r="K28" i="2"/>
  <c r="K27" i="2"/>
  <c r="K25" i="2"/>
  <c r="J60" i="2"/>
  <c r="K60" i="2" s="1"/>
  <c r="G32" i="7"/>
  <c r="U21" i="15"/>
  <c r="S21" i="15"/>
  <c r="V18" i="15"/>
  <c r="T18" i="15"/>
  <c r="V14" i="15"/>
  <c r="T14" i="15"/>
  <c r="V10" i="15"/>
  <c r="V21" i="15" s="1"/>
  <c r="T10" i="15"/>
  <c r="V6" i="15"/>
  <c r="T6" i="15"/>
  <c r="V2" i="15"/>
  <c r="T2" i="15"/>
  <c r="T21" i="15" s="1"/>
  <c r="F21" i="14"/>
  <c r="E21" i="14"/>
  <c r="F17" i="14"/>
  <c r="E17" i="14"/>
  <c r="E20" i="14" s="1"/>
  <c r="E23" i="14" s="1"/>
  <c r="F16" i="14"/>
  <c r="F20" i="14" s="1"/>
  <c r="F23" i="14" s="1"/>
  <c r="E16" i="14"/>
  <c r="N8" i="14"/>
  <c r="L8" i="14"/>
  <c r="F8" i="14"/>
  <c r="E8" i="14"/>
  <c r="G6" i="14"/>
  <c r="G8" i="14" s="1"/>
  <c r="O5" i="14"/>
  <c r="O8" i="14" s="1"/>
  <c r="M5" i="14"/>
  <c r="I5" i="14"/>
  <c r="O4" i="14"/>
  <c r="M4" i="14"/>
  <c r="I4" i="14" s="1"/>
  <c r="I8" i="14" s="1"/>
  <c r="G4" i="14"/>
  <c r="I7" i="13"/>
  <c r="G7" i="13"/>
  <c r="H6" i="13"/>
  <c r="H8" i="13" s="1"/>
  <c r="F6" i="13"/>
  <c r="G6" i="13" s="1"/>
  <c r="I5" i="13"/>
  <c r="I4" i="13"/>
  <c r="G4" i="13"/>
  <c r="M20" i="13"/>
  <c r="M14" i="13"/>
  <c r="F14" i="13"/>
  <c r="E14" i="13"/>
  <c r="A53" i="13"/>
  <c r="A54" i="13" s="1"/>
  <c r="A55" i="13" s="1"/>
  <c r="A56" i="13" s="1"/>
  <c r="A57" i="13" s="1"/>
  <c r="F13" i="13"/>
  <c r="E13" i="13"/>
  <c r="E23" i="13" s="1"/>
  <c r="H48" i="13"/>
  <c r="G48" i="13"/>
  <c r="F48" i="13"/>
  <c r="F24" i="13" s="1"/>
  <c r="E48" i="13"/>
  <c r="E24" i="13" s="1"/>
  <c r="A33" i="13"/>
  <c r="A34" i="13" s="1"/>
  <c r="A36" i="13" s="1"/>
  <c r="A37" i="13" s="1"/>
  <c r="A38" i="13" s="1"/>
  <c r="A39" i="13" s="1"/>
  <c r="A40" i="13" s="1"/>
  <c r="A41" i="13" s="1"/>
  <c r="H203" i="13"/>
  <c r="F203" i="13"/>
  <c r="E203" i="13"/>
  <c r="N197" i="13"/>
  <c r="N203" i="13" s="1"/>
  <c r="L197" i="13"/>
  <c r="L203" i="13" s="1"/>
  <c r="G197" i="13"/>
  <c r="O196" i="13"/>
  <c r="M196" i="13"/>
  <c r="I196" i="13" s="1"/>
  <c r="G196" i="13"/>
  <c r="P107" i="11"/>
  <c r="I107" i="11" s="1"/>
  <c r="R140" i="10"/>
  <c r="P140" i="10"/>
  <c r="K89" i="10"/>
  <c r="K88" i="10"/>
  <c r="K86" i="10"/>
  <c r="K85" i="10"/>
  <c r="K84" i="10"/>
  <c r="J82" i="10"/>
  <c r="K82" i="10" s="1"/>
  <c r="J81" i="10"/>
  <c r="K81" i="10" s="1"/>
  <c r="J80" i="10"/>
  <c r="K80" i="10" s="1"/>
  <c r="J78" i="10"/>
  <c r="K78" i="10" s="1"/>
  <c r="J77" i="10"/>
  <c r="K77" i="10" s="1"/>
  <c r="I75" i="10"/>
  <c r="J75" i="10" s="1"/>
  <c r="I74" i="10"/>
  <c r="J73" i="10"/>
  <c r="K73" i="10" s="1"/>
  <c r="I72" i="10"/>
  <c r="J72" i="10" s="1"/>
  <c r="J71" i="10"/>
  <c r="K71" i="10" s="1"/>
  <c r="K69" i="10"/>
  <c r="J68" i="10"/>
  <c r="J67" i="10"/>
  <c r="J66" i="10"/>
  <c r="J65" i="10"/>
  <c r="I64" i="10"/>
  <c r="J64" i="10" s="1"/>
  <c r="I63" i="10"/>
  <c r="J63" i="10" s="1"/>
  <c r="J62" i="10"/>
  <c r="J61" i="10"/>
  <c r="I60" i="10"/>
  <c r="J60" i="10" s="1"/>
  <c r="J59" i="10"/>
  <c r="I58" i="10"/>
  <c r="J58" i="10" s="1"/>
  <c r="J57" i="10"/>
  <c r="J56" i="10"/>
  <c r="J53" i="10"/>
  <c r="J50" i="10"/>
  <c r="I49" i="10"/>
  <c r="J49" i="10" s="1"/>
  <c r="I47" i="10"/>
  <c r="J47" i="10" s="1"/>
  <c r="I45" i="10"/>
  <c r="J45" i="10" s="1"/>
  <c r="J40" i="10"/>
  <c r="J39" i="10"/>
  <c r="J38" i="10"/>
  <c r="J37" i="10"/>
  <c r="I36" i="10"/>
  <c r="J36" i="10" s="1"/>
  <c r="J35" i="10"/>
  <c r="J33" i="10"/>
  <c r="J32" i="10"/>
  <c r="J31" i="10"/>
  <c r="P30" i="10"/>
  <c r="I24" i="10"/>
  <c r="I18" i="10"/>
  <c r="I14" i="10"/>
  <c r="I13" i="10"/>
  <c r="I12" i="10"/>
  <c r="I7" i="10"/>
  <c r="I5" i="10"/>
  <c r="I4" i="10"/>
  <c r="I2" i="10"/>
  <c r="X233" i="7"/>
  <c r="G233" i="7"/>
  <c r="X232" i="7"/>
  <c r="G232" i="7"/>
  <c r="J34" i="7"/>
  <c r="I34" i="7"/>
  <c r="K34" i="7" s="1"/>
  <c r="G34" i="7"/>
  <c r="J33" i="7"/>
  <c r="I33" i="7"/>
  <c r="K33" i="7" s="1"/>
  <c r="G33" i="7"/>
  <c r="J32" i="7"/>
  <c r="I32" i="7"/>
  <c r="K32" i="7" s="1"/>
  <c r="J31" i="7"/>
  <c r="I31" i="7"/>
  <c r="K31" i="7" s="1"/>
  <c r="G31" i="7"/>
  <c r="J30" i="7"/>
  <c r="I30" i="7"/>
  <c r="K30" i="7" s="1"/>
  <c r="G30" i="7"/>
  <c r="J29" i="7"/>
  <c r="I29" i="7"/>
  <c r="K29" i="7" s="1"/>
  <c r="G29" i="7"/>
  <c r="J28" i="7"/>
  <c r="I28" i="7"/>
  <c r="K28" i="7" s="1"/>
  <c r="G28" i="7"/>
  <c r="J27" i="7"/>
  <c r="I27" i="7"/>
  <c r="K27" i="7" s="1"/>
  <c r="G27" i="7"/>
  <c r="J26" i="7"/>
  <c r="I26" i="7"/>
  <c r="K26" i="7" s="1"/>
  <c r="G26" i="7"/>
  <c r="J25" i="7"/>
  <c r="I25" i="7"/>
  <c r="K25" i="7" s="1"/>
  <c r="G25" i="7"/>
  <c r="J24" i="7"/>
  <c r="I24" i="7"/>
  <c r="K24" i="7" s="1"/>
  <c r="G24" i="7"/>
  <c r="J23" i="7"/>
  <c r="I23" i="7"/>
  <c r="K23" i="7" s="1"/>
  <c r="G23" i="7"/>
  <c r="J22" i="7"/>
  <c r="I22" i="7"/>
  <c r="K22" i="7" s="1"/>
  <c r="G22" i="7"/>
  <c r="J21" i="7"/>
  <c r="I21" i="7"/>
  <c r="K21" i="7" s="1"/>
  <c r="G21" i="7"/>
  <c r="J20" i="7"/>
  <c r="I20" i="7"/>
  <c r="K20" i="7" s="1"/>
  <c r="G20" i="7"/>
  <c r="J18" i="7"/>
  <c r="I18" i="7"/>
  <c r="K18" i="7" s="1"/>
  <c r="G18" i="7"/>
  <c r="K17" i="7"/>
  <c r="G17" i="7"/>
  <c r="I16" i="7"/>
  <c r="K16" i="7" s="1"/>
  <c r="G16" i="7"/>
  <c r="I14" i="7"/>
  <c r="K14" i="7" s="1"/>
  <c r="G14" i="7"/>
  <c r="J13" i="7"/>
  <c r="I13" i="7"/>
  <c r="K13" i="7" s="1"/>
  <c r="G13" i="7"/>
  <c r="J12" i="7"/>
  <c r="I12" i="7"/>
  <c r="K12" i="7" s="1"/>
  <c r="G12" i="7"/>
  <c r="X11" i="7"/>
  <c r="J11" i="7"/>
  <c r="I11" i="7"/>
  <c r="K11" i="7" s="1"/>
  <c r="G11" i="7"/>
  <c r="X10" i="7"/>
  <c r="J10" i="7"/>
  <c r="I10" i="7"/>
  <c r="K10" i="7" s="1"/>
  <c r="G10" i="7"/>
  <c r="X9" i="7"/>
  <c r="J9" i="7"/>
  <c r="I9" i="7"/>
  <c r="K9" i="7" s="1"/>
  <c r="G9" i="7"/>
  <c r="J8" i="7"/>
  <c r="I8" i="7"/>
  <c r="K8" i="7" s="1"/>
  <c r="G8" i="7"/>
  <c r="J7" i="7"/>
  <c r="I7" i="7"/>
  <c r="K7" i="7" s="1"/>
  <c r="G7" i="7"/>
  <c r="J6" i="7"/>
  <c r="I6" i="7"/>
  <c r="K6" i="7" s="1"/>
  <c r="G6" i="7"/>
  <c r="X5" i="7"/>
  <c r="J5" i="7"/>
  <c r="I5" i="7"/>
  <c r="K5" i="7" s="1"/>
  <c r="G5" i="7"/>
  <c r="J4" i="7"/>
  <c r="I4" i="7"/>
  <c r="K4" i="7" s="1"/>
  <c r="G4" i="7"/>
  <c r="X3" i="7"/>
  <c r="J3" i="7"/>
  <c r="I3" i="7"/>
  <c r="K3" i="7" s="1"/>
  <c r="G3" i="7"/>
  <c r="X2" i="7"/>
  <c r="J2" i="7"/>
  <c r="I2" i="7"/>
  <c r="K2" i="7" s="1"/>
  <c r="G2" i="7"/>
  <c r="F15" i="6"/>
  <c r="P14" i="6"/>
  <c r="Q14" i="6" s="1"/>
  <c r="G24" i="6" s="1"/>
  <c r="G14" i="6"/>
  <c r="F24" i="6" s="1"/>
  <c r="P13" i="6"/>
  <c r="Q13" i="6" s="1"/>
  <c r="G23" i="6" s="1"/>
  <c r="F23" i="6"/>
  <c r="P12" i="6"/>
  <c r="G12" i="6"/>
  <c r="P11" i="6"/>
  <c r="Q11" i="6" s="1"/>
  <c r="G11" i="6"/>
  <c r="E6" i="6"/>
  <c r="O5" i="6"/>
  <c r="P5" i="6" s="1"/>
  <c r="G21" i="6" s="1"/>
  <c r="F5" i="6"/>
  <c r="F21" i="6" s="1"/>
  <c r="O4" i="6"/>
  <c r="P4" i="6" s="1"/>
  <c r="G20" i="6" s="1"/>
  <c r="F4" i="6"/>
  <c r="F20" i="6" s="1"/>
  <c r="O3" i="6"/>
  <c r="P3" i="6" s="1"/>
  <c r="G19" i="6" s="1"/>
  <c r="F3" i="6"/>
  <c r="F19" i="6" s="1"/>
  <c r="H64" i="5"/>
  <c r="F64" i="5"/>
  <c r="E18" i="5"/>
  <c r="E29" i="5" s="1"/>
  <c r="D29" i="5"/>
  <c r="C29" i="5"/>
  <c r="H17" i="5"/>
  <c r="F17" i="5"/>
  <c r="H69" i="5"/>
  <c r="F69" i="5"/>
  <c r="H16" i="5"/>
  <c r="F16" i="5"/>
  <c r="H13" i="5"/>
  <c r="F13" i="5"/>
  <c r="H71" i="5"/>
  <c r="F71" i="5"/>
  <c r="H7" i="5"/>
  <c r="F7" i="5"/>
  <c r="H6" i="5"/>
  <c r="F6" i="5"/>
  <c r="H25" i="5"/>
  <c r="F25" i="5"/>
  <c r="F27" i="5" s="1"/>
  <c r="H5" i="5"/>
  <c r="F5" i="5"/>
  <c r="H4" i="5"/>
  <c r="F4" i="5"/>
  <c r="O19" i="4"/>
  <c r="J19" i="4"/>
  <c r="I19" i="4"/>
  <c r="D19" i="4"/>
  <c r="K14" i="4"/>
  <c r="H14" i="4"/>
  <c r="L14" i="4" s="1"/>
  <c r="F14" i="4"/>
  <c r="G14" i="4" s="1"/>
  <c r="K13" i="4"/>
  <c r="H13" i="4"/>
  <c r="L13" i="4" s="1"/>
  <c r="F13" i="4"/>
  <c r="G13" i="4" s="1"/>
  <c r="K12" i="4"/>
  <c r="H12" i="4"/>
  <c r="L12" i="4" s="1"/>
  <c r="F12" i="4"/>
  <c r="M12" i="4" s="1"/>
  <c r="K11" i="4"/>
  <c r="L11" i="4"/>
  <c r="F11" i="4"/>
  <c r="M11" i="4" s="1"/>
  <c r="H10" i="4"/>
  <c r="L10" i="4" s="1"/>
  <c r="F10" i="4"/>
  <c r="G10" i="4" s="1"/>
  <c r="H9" i="4"/>
  <c r="F9" i="4"/>
  <c r="M9" i="4" s="1"/>
  <c r="K8" i="4"/>
  <c r="H8" i="4"/>
  <c r="L8" i="4" s="1"/>
  <c r="F8" i="4"/>
  <c r="M8" i="4" s="1"/>
  <c r="E25" i="3"/>
  <c r="E24" i="3"/>
  <c r="E23" i="3"/>
  <c r="E22" i="3"/>
  <c r="E21" i="3"/>
  <c r="E19" i="3"/>
  <c r="E18" i="3"/>
  <c r="E3" i="3"/>
  <c r="F3" i="3" s="1"/>
  <c r="E26" i="3"/>
  <c r="E20" i="3"/>
  <c r="E43" i="3"/>
  <c r="Q94" i="2"/>
  <c r="J94" i="2" s="1"/>
  <c r="Q93" i="2"/>
  <c r="J93" i="2" s="1"/>
  <c r="Q92" i="2"/>
  <c r="J92" i="2" s="1"/>
  <c r="Q91" i="2"/>
  <c r="J91" i="2" s="1"/>
  <c r="Q90" i="2"/>
  <c r="J90" i="2" s="1"/>
  <c r="Q89" i="2"/>
  <c r="J89" i="2" s="1"/>
  <c r="Q88" i="2"/>
  <c r="J88" i="2" s="1"/>
  <c r="Q87" i="2"/>
  <c r="J87" i="2" s="1"/>
  <c r="Q86" i="2"/>
  <c r="J86" i="2" s="1"/>
  <c r="Q85" i="2"/>
  <c r="J85" i="2" s="1"/>
  <c r="Q84" i="2"/>
  <c r="J84" i="2" s="1"/>
  <c r="Q83" i="2"/>
  <c r="J83" i="2" s="1"/>
  <c r="Q82" i="2"/>
  <c r="J82" i="2" s="1"/>
  <c r="Q81" i="2"/>
  <c r="J81" i="2" s="1"/>
  <c r="Q79" i="2"/>
  <c r="J79" i="2" s="1"/>
  <c r="Q78" i="2"/>
  <c r="J78" i="2" s="1"/>
  <c r="Q77" i="2"/>
  <c r="J77" i="2" s="1"/>
  <c r="Q76" i="2"/>
  <c r="J76" i="2" s="1"/>
  <c r="Q75" i="2"/>
  <c r="J75" i="2" s="1"/>
  <c r="Q74" i="2"/>
  <c r="J74" i="2" s="1"/>
  <c r="Q73" i="2"/>
  <c r="J73" i="2" s="1"/>
  <c r="Q72" i="2"/>
  <c r="J72" i="2" s="1"/>
  <c r="Q71" i="2"/>
  <c r="J71" i="2" s="1"/>
  <c r="Q70" i="2"/>
  <c r="J70" i="2" s="1"/>
  <c r="Q69" i="2"/>
  <c r="J69" i="2" s="1"/>
  <c r="Q68" i="2"/>
  <c r="J68" i="2" s="1"/>
  <c r="Q67" i="2"/>
  <c r="J67" i="2" s="1"/>
  <c r="J66" i="2"/>
  <c r="Q65" i="2"/>
  <c r="J65" i="2" s="1"/>
  <c r="J64" i="2"/>
  <c r="K64" i="2" s="1"/>
  <c r="J59" i="2"/>
  <c r="K59" i="2" s="1"/>
  <c r="J58" i="2"/>
  <c r="K58" i="2" s="1"/>
  <c r="J57" i="2"/>
  <c r="K57" i="2" s="1"/>
  <c r="J56" i="2"/>
  <c r="K56" i="2" s="1"/>
  <c r="K55" i="2"/>
  <c r="J54" i="2"/>
  <c r="K54" i="2" s="1"/>
  <c r="J53" i="2"/>
  <c r="K53" i="2" s="1"/>
  <c r="J52" i="2"/>
  <c r="K52" i="2" s="1"/>
  <c r="K40" i="2"/>
  <c r="J39" i="2"/>
  <c r="K39" i="2" s="1"/>
  <c r="J38" i="2"/>
  <c r="K38" i="2" s="1"/>
  <c r="J29" i="2"/>
  <c r="K29" i="2" s="1"/>
  <c r="J24" i="2"/>
  <c r="Q21" i="2"/>
  <c r="J21" i="2" s="1"/>
  <c r="Q19" i="2"/>
  <c r="J19" i="2" s="1"/>
  <c r="Q15" i="2"/>
  <c r="J15" i="2" s="1"/>
  <c r="Q12" i="2"/>
  <c r="J12" i="2" s="1"/>
  <c r="Q11" i="2"/>
  <c r="J11" i="2" s="1"/>
  <c r="J2" i="2"/>
  <c r="K2" i="2" s="1"/>
  <c r="H8" i="3" l="1"/>
  <c r="Q12" i="6"/>
  <c r="P15" i="6"/>
  <c r="F16" i="6"/>
  <c r="Q15" i="6"/>
  <c r="M13" i="13"/>
  <c r="M16" i="13"/>
  <c r="M17" i="13" s="1"/>
  <c r="G203" i="13"/>
  <c r="E26" i="13"/>
  <c r="G8" i="13"/>
  <c r="O197" i="13"/>
  <c r="O203" i="13" s="1"/>
  <c r="O6" i="6"/>
  <c r="P6" i="6" s="1"/>
  <c r="F18" i="5"/>
  <c r="F29" i="5" s="1"/>
  <c r="F22" i="6"/>
  <c r="H18" i="5"/>
  <c r="H29" i="5" s="1"/>
  <c r="S3" i="3"/>
  <c r="K19" i="4"/>
  <c r="G9" i="4"/>
  <c r="M10" i="4"/>
  <c r="M19" i="4" s="1"/>
  <c r="H19" i="4"/>
  <c r="J32" i="2"/>
  <c r="K32" i="2" s="1"/>
  <c r="K34" i="2"/>
  <c r="M8" i="14"/>
  <c r="I6" i="13"/>
  <c r="I8" i="13" s="1"/>
  <c r="I197" i="13"/>
  <c r="I203" i="13" s="1"/>
  <c r="G204" i="13" s="1"/>
  <c r="F8" i="13"/>
  <c r="G22" i="6"/>
  <c r="F6" i="6"/>
  <c r="G15" i="6"/>
  <c r="G12" i="4"/>
  <c r="G11" i="4"/>
  <c r="G8" i="4"/>
  <c r="L9" i="4"/>
  <c r="L19" i="4" s="1"/>
  <c r="F19" i="4"/>
  <c r="G16" i="6" l="1"/>
  <c r="F26" i="13"/>
  <c r="M19" i="13" s="1"/>
  <c r="M203" i="13"/>
  <c r="M18" i="13" s="1"/>
  <c r="G19" i="4"/>
  <c r="C8" i="3" l="1"/>
  <c r="D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Karina Godoy</author>
  </authors>
  <commentList>
    <comment ref="E3" authorId="0" shapeId="0" xr:uid="{8C55F7C4-2B12-48BC-AEFB-BE050B91A7D0}">
      <text>
        <r>
          <rPr>
            <b/>
            <sz val="9"/>
            <color indexed="81"/>
            <rFont val="Tahoma"/>
            <family val="2"/>
          </rPr>
          <t>Karina Godoy:</t>
        </r>
        <r>
          <rPr>
            <sz val="9"/>
            <color indexed="81"/>
            <rFont val="Tahoma"/>
            <family val="2"/>
          </rPr>
          <t xml:space="preserve">
VIGENTE COBRO DE POLIZA QUEDANDO SALDO PTE. DE PAGO</t>
        </r>
      </text>
    </comment>
    <comment ref="D5" authorId="0" shapeId="0" xr:uid="{13D09C9A-2A3B-4CC1-9CF9-70B1521318AC}">
      <text>
        <r>
          <rPr>
            <b/>
            <sz val="9"/>
            <color indexed="81"/>
            <rFont val="Tahoma"/>
            <family val="2"/>
          </rPr>
          <t>Karina Godoy:</t>
        </r>
        <r>
          <rPr>
            <sz val="9"/>
            <color indexed="81"/>
            <rFont val="Tahoma"/>
            <family val="2"/>
          </rPr>
          <t xml:space="preserve">
Resciliación por 10.569,14
</t>
        </r>
      </text>
    </comment>
    <comment ref="J11" authorId="0" shapeId="0" xr:uid="{5D6076DF-7E93-45FE-93E8-04DEC2F184F6}">
      <text>
        <r>
          <rPr>
            <b/>
            <sz val="9"/>
            <color indexed="81"/>
            <rFont val="Tahoma"/>
            <family val="2"/>
          </rPr>
          <t>Karina Godoy:</t>
        </r>
        <r>
          <rPr>
            <sz val="9"/>
            <color indexed="81"/>
            <rFont val="Tahoma"/>
            <family val="2"/>
          </rPr>
          <t xml:space="preserve">
1° CUOTA POR 985,60 UF CON VTO EL 16/12/21</t>
        </r>
      </text>
    </comment>
    <comment ref="J12" authorId="0" shapeId="0" xr:uid="{B2CFB8F1-658E-4227-9FBF-B0E83AD470FB}">
      <text>
        <r>
          <rPr>
            <b/>
            <sz val="9"/>
            <color indexed="81"/>
            <rFont val="Tahoma"/>
            <family val="2"/>
          </rPr>
          <t>Karina Godoy:</t>
        </r>
        <r>
          <rPr>
            <sz val="9"/>
            <color indexed="81"/>
            <rFont val="Tahoma"/>
            <family val="2"/>
          </rPr>
          <t xml:space="preserve">
1° cuota por 729 uf al vto. 03/01/22
</t>
        </r>
      </text>
    </comment>
  </commentList>
</comments>
</file>

<file path=xl/sharedStrings.xml><?xml version="1.0" encoding="utf-8"?>
<sst xmlns="http://schemas.openxmlformats.org/spreadsheetml/2006/main" count="12861" uniqueCount="4325">
  <si>
    <t xml:space="preserve">Actualizado al </t>
  </si>
  <si>
    <t>UF</t>
  </si>
  <si>
    <t>USD</t>
  </si>
  <si>
    <t>Tipo producto</t>
  </si>
  <si>
    <t>Tipo Garantia</t>
  </si>
  <si>
    <t>Descripcion producto</t>
  </si>
  <si>
    <t>T/G</t>
  </si>
  <si>
    <t>Grupo</t>
  </si>
  <si>
    <t>Rut</t>
  </si>
  <si>
    <t>Razón social cliente</t>
  </si>
  <si>
    <t>Monto Doctos $</t>
  </si>
  <si>
    <t>Saldo deuda $</t>
  </si>
  <si>
    <t>Monto garantizado $</t>
  </si>
  <si>
    <t>Cobertura</t>
  </si>
  <si>
    <t>Cia/Propietario</t>
  </si>
  <si>
    <t>Vcto Gtia</t>
  </si>
  <si>
    <t>Descripción</t>
  </si>
  <si>
    <t>Sucursal</t>
  </si>
  <si>
    <t>Tasación en UF ( valor liquidacion)</t>
  </si>
  <si>
    <t>Gtía, Val liquid $</t>
  </si>
  <si>
    <t>Tasación en UF (valor Comercial)</t>
  </si>
  <si>
    <t>Tasacion en $ (Valor comercial)</t>
  </si>
  <si>
    <t>Fecha Tasación y o Valor  Comercial</t>
  </si>
  <si>
    <t>Modelo Vehiculo</t>
  </si>
  <si>
    <t>Patente</t>
  </si>
  <si>
    <t>Observaciones</t>
  </si>
  <si>
    <t>Cant.de cert</t>
  </si>
  <si>
    <t>Tip. Doc.</t>
  </si>
  <si>
    <t>Vcto Docto</t>
  </si>
  <si>
    <t>CONFIRMING</t>
  </si>
  <si>
    <t>WARRANTS</t>
  </si>
  <si>
    <t>CONF GTIA.  WARRANT EN U$</t>
  </si>
  <si>
    <t>E</t>
  </si>
  <si>
    <t>Dimar</t>
  </si>
  <si>
    <t>93.734.000-1</t>
  </si>
  <si>
    <t>Papelera Dimar S.A.</t>
  </si>
  <si>
    <t>Transwarrants</t>
  </si>
  <si>
    <t>Diferentes tipo de Papel por   Vale de prenda Nº 21942 por U$605.497,78</t>
  </si>
  <si>
    <t>Grande empresas</t>
  </si>
  <si>
    <t>FX</t>
  </si>
  <si>
    <t>CONF GTIA.  WARRANT EN U$ + POLIZA CREDITO</t>
  </si>
  <si>
    <t>Diferentes tipo de Papel por   Vale de prenda Nº 21992 por U$563.250,00</t>
  </si>
  <si>
    <t>Diferentes tipo de Papel por   Vale de prenda Nº 22240 por U$486.924,00</t>
  </si>
  <si>
    <t>Diferentes tipo de Papel por   Vale de prenda Nº 22295 por U$1.500.000,64</t>
  </si>
  <si>
    <t>COMEX</t>
  </si>
  <si>
    <t xml:space="preserve"> COMEX GTIA.  WARRANT EN U$</t>
  </si>
  <si>
    <t>Santis</t>
  </si>
  <si>
    <t>76.009.140-5</t>
  </si>
  <si>
    <t>Sociedad Exportadora Santis  Frut Ltda.</t>
  </si>
  <si>
    <t>Tattersall Warrants</t>
  </si>
  <si>
    <t>Frutos secos (pasas)  por  Vale de prenda Nº 220, con saldo U$247.234,00</t>
  </si>
  <si>
    <t>G. Empresas</t>
  </si>
  <si>
    <t>Frutos secos (pasas)  por  Vale de prenda Nº 243, por U$115.000,00</t>
  </si>
  <si>
    <t>Multiwireless</t>
  </si>
  <si>
    <t>76.056.463-K</t>
  </si>
  <si>
    <t>Comercial Multiwireless  Ltda.</t>
  </si>
  <si>
    <t>Celulares xiaomi  por   Vale de prenda Nº 350 por U$750.026,96</t>
  </si>
  <si>
    <t xml:space="preserve">ASOCIADA CON POLIZA </t>
  </si>
  <si>
    <t>V. Echeverria</t>
  </si>
  <si>
    <t>78.334.060-7</t>
  </si>
  <si>
    <t>Viña Echeverria Ltda.</t>
  </si>
  <si>
    <t>Vino tinto en barricas  por Vale de  prenda N°22289 por  U$63.481,00</t>
  </si>
  <si>
    <t>VP Endosado a Euro por Op.5</t>
  </si>
  <si>
    <t>X1</t>
  </si>
  <si>
    <t>Vino tinto en barricas  por Vale de  prenda N°22330 por  U$91.627,17</t>
  </si>
  <si>
    <t>Vino tinto en barricas  reserva por Vale de  prenda N°22335 por  U$50.259,69</t>
  </si>
  <si>
    <t>Vino tinto en barricas  reserva por Vale de  prenda N°22338 por  U$76.807,06</t>
  </si>
  <si>
    <t>Mercury</t>
  </si>
  <si>
    <t>76.283.252-6</t>
  </si>
  <si>
    <t>Comercial Mercury Music Ltda.</t>
  </si>
  <si>
    <t xml:space="preserve">Articulos e instrumentos  musical   por Vale de  Prenda N°22299 </t>
  </si>
  <si>
    <t xml:space="preserve">POLIZA CLIENTE </t>
  </si>
  <si>
    <t>COMEX CON POLIZA DE CLIENTE</t>
  </si>
  <si>
    <t>Interlog</t>
  </si>
  <si>
    <t>96.911.210-8</t>
  </si>
  <si>
    <t>Interlog Paper Spa</t>
  </si>
  <si>
    <t xml:space="preserve">Compañía de seguros de Credito Continental S.A. </t>
  </si>
  <si>
    <t xml:space="preserve">FI POLIZA + FLUJO.  Factoring internacional con poliza de credito </t>
  </si>
  <si>
    <t>X4</t>
  </si>
  <si>
    <t>Casa Silva</t>
  </si>
  <si>
    <t>78.945.100-1</t>
  </si>
  <si>
    <t xml:space="preserve">Viña Casa Silva S.A. </t>
  </si>
  <si>
    <t>Rancagua</t>
  </si>
  <si>
    <t>Casanova</t>
  </si>
  <si>
    <t>76.136.570-3</t>
  </si>
  <si>
    <t>Comercial Hugo Casanova Ltda.</t>
  </si>
  <si>
    <t>Avla Seguros de Credito y Garantia S.A.</t>
  </si>
  <si>
    <t>Apoquindo</t>
  </si>
  <si>
    <t xml:space="preserve">Op. 1 endoso a Euro.  Pte. Informe. </t>
  </si>
  <si>
    <t>FACTORING</t>
  </si>
  <si>
    <t>POLIZA CREDITO FINAN INV</t>
  </si>
  <si>
    <t>OP. DE FACTORING CON POLIZA CREDITO FINAN.  INV</t>
  </si>
  <si>
    <t>Eurotrading</t>
  </si>
  <si>
    <t>77.367.664-K</t>
  </si>
  <si>
    <t>Eurotrading Spa</t>
  </si>
  <si>
    <t>Solunión Chile Seguros  de Creditos S.A.</t>
  </si>
  <si>
    <t xml:space="preserve">POLIZA  FIRMADA </t>
  </si>
  <si>
    <t>CREDITO</t>
  </si>
  <si>
    <t>POLIZA CREDITO</t>
  </si>
  <si>
    <t>CREDITO EXP GTIA. POLIZA DE CREDITO</t>
  </si>
  <si>
    <t>Valle Frio</t>
  </si>
  <si>
    <t>76.197.286-3</t>
  </si>
  <si>
    <t>Agroindustrial Valle Frio S.A.</t>
  </si>
  <si>
    <t>Cia. Davies Insunance Limited</t>
  </si>
  <si>
    <t>CX</t>
  </si>
  <si>
    <t>CONF CON PAGARE + POLIZA DE CREDITO</t>
  </si>
  <si>
    <t>Politex</t>
  </si>
  <si>
    <t>96.777.810-9</t>
  </si>
  <si>
    <t>Politex S.A.</t>
  </si>
  <si>
    <t xml:space="preserve">OP CONF Con poliza credito internacional </t>
  </si>
  <si>
    <t>Seguridad</t>
  </si>
  <si>
    <t>76.756.768-5</t>
  </si>
  <si>
    <t>Seguridad  Industrial  S.A.</t>
  </si>
  <si>
    <t>Temuco</t>
  </si>
  <si>
    <t>Marsella</t>
  </si>
  <si>
    <t>79.996.420-1</t>
  </si>
  <si>
    <t>Ferreteria Marsella Spa</t>
  </si>
  <si>
    <t>Hbc Latina</t>
  </si>
  <si>
    <t>76.942.020-7</t>
  </si>
  <si>
    <t>HBC Latina Spa</t>
  </si>
  <si>
    <t>Multimecanica</t>
  </si>
  <si>
    <t>76.037.092-4</t>
  </si>
  <si>
    <t xml:space="preserve">Terramar </t>
  </si>
  <si>
    <t>77.620.020-4</t>
  </si>
  <si>
    <t>Terramar Chile SPA.</t>
  </si>
  <si>
    <t>Precisión</t>
  </si>
  <si>
    <t>96.980.910-9</t>
  </si>
  <si>
    <t>Precisión SPA</t>
  </si>
  <si>
    <t xml:space="preserve">Australis </t>
  </si>
  <si>
    <t>76.003.885-7</t>
  </si>
  <si>
    <t>Australis Mar  S.A.</t>
  </si>
  <si>
    <t xml:space="preserve">Credito Exportación Pae con Poliza  credito, asociada a op. comex </t>
  </si>
  <si>
    <t>CG</t>
  </si>
  <si>
    <t xml:space="preserve">Collipulli </t>
  </si>
  <si>
    <t>96.651.180-K</t>
  </si>
  <si>
    <t>Collipulli Red Soil S.A.</t>
  </si>
  <si>
    <t>Credito Exportación Pae con Poliza  credito internacional</t>
  </si>
  <si>
    <t>BB Trading</t>
  </si>
  <si>
    <t>76.411.988-6</t>
  </si>
  <si>
    <t>Exp. BB Trading Spa</t>
  </si>
  <si>
    <t xml:space="preserve"> CG</t>
  </si>
  <si>
    <t>LEASING</t>
  </si>
  <si>
    <t>HIPOTECA</t>
  </si>
  <si>
    <t>OP. LEASING GTIA. HIPOTECA</t>
  </si>
  <si>
    <t>G</t>
  </si>
  <si>
    <t>Errazuriz</t>
  </si>
  <si>
    <t>96.836.500-2</t>
  </si>
  <si>
    <t>Interagro S.A.</t>
  </si>
  <si>
    <t>Bismaq Spa</t>
  </si>
  <si>
    <t>Indefinido</t>
  </si>
  <si>
    <t xml:space="preserve">Hip+Prenda:Lote 3A comuna de Coronel, por 34.000 M2. Prenda 4 galpones almacenaje, mas un galpón redes, </t>
  </si>
  <si>
    <t xml:space="preserve">Hipoteca + prendas </t>
  </si>
  <si>
    <t>DEUDA LEASING</t>
  </si>
  <si>
    <t>96.571.770-6</t>
  </si>
  <si>
    <t>Compañía Minera Florida S.A.</t>
  </si>
  <si>
    <t>Baquedano Spa</t>
  </si>
  <si>
    <t xml:space="preserve">Hip:Inmueble  por 3 lotes: A) Lote 1 por  17.280 M2. B)  Lote 2 de 19.200 M2.C) Lote terreno de 45.300 M2.    Coronel Fundo Playa Negra. </t>
  </si>
  <si>
    <t>OP. FACTORING GTIA. HIPOTECA</t>
  </si>
  <si>
    <t>Movterra</t>
  </si>
  <si>
    <t>76.530.017-7</t>
  </si>
  <si>
    <t>Ingenieria Obras y Proyecto Movterra Ltda.</t>
  </si>
  <si>
    <t>Carlos Alberto Maldonado Bahamondes</t>
  </si>
  <si>
    <t>Lote N° 24 ubicado en retazo del terreo Pichinal, San Fabián. Bio-Bio</t>
  </si>
  <si>
    <t>Calama</t>
  </si>
  <si>
    <t>G/E</t>
  </si>
  <si>
    <t>Aninat</t>
  </si>
  <si>
    <t>76.418.704-0</t>
  </si>
  <si>
    <t xml:space="preserve"> Maquinarias y  Transporte Aninat Ltda.  </t>
  </si>
  <si>
    <t>Sociedad Inmobiliaria A Y S S.A.</t>
  </si>
  <si>
    <t>Lote MEQ 1 -1A3 ubicado en Camino el Venado N° 2850 , San Pedro de la Paz , Concepcion.</t>
  </si>
  <si>
    <t>Concepcion</t>
  </si>
  <si>
    <t>Agricola Sta. Luisa</t>
  </si>
  <si>
    <t>77.332.790-4</t>
  </si>
  <si>
    <t>Agricola Santa Luisa Ltda.</t>
  </si>
  <si>
    <r>
      <rPr>
        <b/>
        <sz val="8"/>
        <rFont val="Calibri"/>
        <family val="2"/>
        <scheme val="minor"/>
      </rPr>
      <t>A)</t>
    </r>
    <r>
      <rPr>
        <sz val="8"/>
        <rFont val="Calibri"/>
        <family val="2"/>
        <scheme val="minor"/>
      </rPr>
      <t xml:space="preserve"> </t>
    </r>
    <r>
      <rPr>
        <u/>
        <sz val="8"/>
        <rFont val="Calibri"/>
        <family val="2"/>
        <scheme val="minor"/>
      </rPr>
      <t>Parcela nº 9</t>
    </r>
    <r>
      <rPr>
        <sz val="8"/>
        <rFont val="Calibri"/>
        <family val="2"/>
        <scheme val="minor"/>
      </rPr>
      <t xml:space="preserve">, con superf.  6,89 has,  </t>
    </r>
    <r>
      <rPr>
        <b/>
        <sz val="8"/>
        <rFont val="Calibri"/>
        <family val="2"/>
        <scheme val="minor"/>
      </rPr>
      <t>B)</t>
    </r>
    <r>
      <rPr>
        <sz val="8"/>
        <rFont val="Calibri"/>
        <family val="2"/>
        <scheme val="minor"/>
      </rPr>
      <t xml:space="preserve"> </t>
    </r>
    <r>
      <rPr>
        <u/>
        <sz val="8"/>
        <rFont val="Calibri"/>
        <family val="2"/>
        <scheme val="minor"/>
      </rPr>
      <t>Parcela nº 10</t>
    </r>
    <r>
      <rPr>
        <sz val="8"/>
        <rFont val="Calibri"/>
        <family val="2"/>
        <scheme val="minor"/>
      </rPr>
      <t xml:space="preserve">, superf 1,20 has.  + </t>
    </r>
    <r>
      <rPr>
        <u/>
        <sz val="8"/>
        <rFont val="Calibri"/>
        <family val="2"/>
        <scheme val="minor"/>
      </rPr>
      <t>Derecho de aprov de agua por cada parcela</t>
    </r>
    <r>
      <rPr>
        <sz val="8"/>
        <rFont val="Calibri"/>
        <family val="2"/>
        <scheme val="minor"/>
      </rPr>
      <t xml:space="preserve">.   ambas del Proy. de Parcelación Los Faisanes, ubicada en predio rústico denominado Fundo Lo Rojas,   </t>
    </r>
    <r>
      <rPr>
        <b/>
        <sz val="8"/>
        <rFont val="Calibri"/>
        <family val="2"/>
        <scheme val="minor"/>
      </rPr>
      <t>C)</t>
    </r>
    <r>
      <rPr>
        <sz val="8"/>
        <rFont val="Calibri"/>
        <family val="2"/>
        <scheme val="minor"/>
      </rPr>
      <t xml:space="preserve"> </t>
    </r>
    <r>
      <rPr>
        <u/>
        <sz val="8"/>
        <rFont val="Calibri"/>
        <family val="2"/>
        <scheme val="minor"/>
      </rPr>
      <t>50% de los derechos en el Sitio nº 10</t>
    </r>
    <r>
      <rPr>
        <sz val="8"/>
        <rFont val="Calibri"/>
        <family val="2"/>
        <scheme val="minor"/>
      </rPr>
      <t xml:space="preserve">, superf 1,01 has de la subdivisión del Bien Común Lote D, Vegas, del P.P. +  </t>
    </r>
    <r>
      <rPr>
        <u/>
        <sz val="8"/>
        <rFont val="Calibri"/>
        <family val="2"/>
        <scheme val="minor"/>
      </rPr>
      <t>Derecho de aprov de agua subterranea</t>
    </r>
    <r>
      <rPr>
        <sz val="8"/>
        <rFont val="Calibri"/>
        <family val="2"/>
        <scheme val="minor"/>
      </rPr>
      <t xml:space="preserve">.  Los Faisanes, ubicado en Lo Rojas, Comuna La Cruz. </t>
    </r>
  </si>
  <si>
    <t>INSCRIPCION DE HIPOTECA CBR OK TASACACION INDICA NO ES VALIDA COMO TASACION PARA  GTIAS HIPOTECARIA Y BANCARIA.</t>
  </si>
  <si>
    <t>Semar</t>
  </si>
  <si>
    <t>76.370.253-7</t>
  </si>
  <si>
    <t>Soc. de Transporte y  Serv. Semar Ltda.</t>
  </si>
  <si>
    <t>Guillermo Iraola</t>
  </si>
  <si>
    <t>Sitio Nº10 del predio ubicado en Ciudad de Calama. Denominado Lotes Primero  y  Tercero" de la Finca Carvajal</t>
  </si>
  <si>
    <t xml:space="preserve">Frugood </t>
  </si>
  <si>
    <t>77.150.951-7</t>
  </si>
  <si>
    <t>Frugood Spa</t>
  </si>
  <si>
    <t xml:space="preserve">Agricola el Principal Ltda. </t>
  </si>
  <si>
    <t xml:space="preserve">1 Oficina N°716 piso 7 y 2 estacionamientos, unicados en edificio  Nueva la Dehesa, comuna La Dehesa, Stgo. </t>
  </si>
  <si>
    <t>Curico</t>
  </si>
  <si>
    <t>PRENDA</t>
  </si>
  <si>
    <t>OP. FACTORING GTIA. PRVEHIC</t>
  </si>
  <si>
    <t>Cauquenes</t>
  </si>
  <si>
    <t>99.580.390-9</t>
  </si>
  <si>
    <t xml:space="preserve">Constructora Cauquenes S.A. </t>
  </si>
  <si>
    <t>1 Camioneta, marca Hyundai, modelo porter CRDI GL 2.5. año 2018</t>
  </si>
  <si>
    <t>Porter CRDI GL 2.5</t>
  </si>
  <si>
    <t>KPPX26-8</t>
  </si>
  <si>
    <t>Por automotriz, solo fotocopia</t>
  </si>
  <si>
    <t>Villegas</t>
  </si>
  <si>
    <t>76.177.912-5</t>
  </si>
  <si>
    <t>Soc. Com. e Import. Villegas y Mora Ltda.</t>
  </si>
  <si>
    <t>Pta. Arenas</t>
  </si>
  <si>
    <t xml:space="preserve">New BT 50 DCAB SDX  4x4 </t>
  </si>
  <si>
    <t>HRKT.36-0.</t>
  </si>
  <si>
    <t>SE ALZO  VEHICULO  PATENTE  JBJS.98-9 CON FECHA DEL 17/06</t>
  </si>
  <si>
    <t>76.177.912-6</t>
  </si>
  <si>
    <t>modelo 2500 laramie</t>
  </si>
  <si>
    <t>LKRZ.97.-0</t>
  </si>
  <si>
    <t>1 Camión, marca mercedez benz, modelo actros 2.233,  año 2008</t>
  </si>
  <si>
    <t>actros 2.233</t>
  </si>
  <si>
    <t>JRKD.53-9</t>
  </si>
  <si>
    <t>NUEVAS PRENDAS CON FECHA DE NOV 2020</t>
  </si>
  <si>
    <t>Ytamblay</t>
  </si>
  <si>
    <t>76.327.647-3</t>
  </si>
  <si>
    <t>Yoselin Tamblay Contr. Obras Menores EIRL.</t>
  </si>
  <si>
    <t>1 Camion, año 2017, marca hyundau, modelo HD 65</t>
  </si>
  <si>
    <t>modelo HD 65</t>
  </si>
  <si>
    <t>JSVT.92-4</t>
  </si>
  <si>
    <t>Bermudez</t>
  </si>
  <si>
    <t>76.146.887-1</t>
  </si>
  <si>
    <t>Bermudez y Castillo Service S.A.</t>
  </si>
  <si>
    <t>Iquique</t>
  </si>
  <si>
    <t>AC100</t>
  </si>
  <si>
    <t>FVLR.92-1</t>
  </si>
  <si>
    <t xml:space="preserve">VALOR DE VEHICULO EN EL MERCADO . </t>
  </si>
  <si>
    <t>E/G</t>
  </si>
  <si>
    <t xml:space="preserve">Kiefer </t>
  </si>
  <si>
    <t>77.004.517-7</t>
  </si>
  <si>
    <t>1 Minibus, marca Ford, modelo transit 2.2. año 2016</t>
  </si>
  <si>
    <t>Castro</t>
  </si>
  <si>
    <t>Transit 2.2</t>
  </si>
  <si>
    <t>HSRF.46-0</t>
  </si>
  <si>
    <t>credito</t>
  </si>
  <si>
    <t>76.040.561-2</t>
  </si>
  <si>
    <t xml:space="preserve">Maquinaria y Equipos Herrera Ltda. </t>
  </si>
  <si>
    <t>Apoquindo 1</t>
  </si>
  <si>
    <t>HCR 1200 EDII, RP/RF CABINADO</t>
  </si>
  <si>
    <t>VALOR DE MAQUINARIA INDICADO EN SOL.</t>
  </si>
  <si>
    <t>Tansp Jaiña Q</t>
  </si>
  <si>
    <t>76.177.293-7</t>
  </si>
  <si>
    <t>Transportes y Almacenamiento de carga Rene Jaiña Q. EIRL</t>
  </si>
  <si>
    <t>1 Semirremolque , marca randon, modelo SR PT CS0226, año 2016</t>
  </si>
  <si>
    <t>SR PT CS0226</t>
  </si>
  <si>
    <t>Cruzero</t>
  </si>
  <si>
    <t>76.706.738-0</t>
  </si>
  <si>
    <t>1 Bus , marca Volvo, modelo B380R, año 2013</t>
  </si>
  <si>
    <t>76.561.043-5</t>
  </si>
  <si>
    <t xml:space="preserve">Sociedad de Inv. Sepulveda Ltda. </t>
  </si>
  <si>
    <t xml:space="preserve">1 Camioneta, marca Ford, modelo  New Ranger Dcab 4x4 2.0, año 2022. </t>
  </si>
  <si>
    <t>Modelo NEW RANGER DCAB, PATENTE RGDS.73-1</t>
  </si>
  <si>
    <t>patente HZKC.75-4</t>
  </si>
  <si>
    <t>NUEVA</t>
  </si>
  <si>
    <t xml:space="preserve">Vecchiola </t>
  </si>
  <si>
    <t>76.129.826-7</t>
  </si>
  <si>
    <t xml:space="preserve">Vecchiola Ingenieria y Construcción S.A. </t>
  </si>
  <si>
    <t>1) Maquinaria  Industrial  año 2018. marca kleemann, modelo ms 15  y Planta  de Asfalto marca terex; modelo  magnum 140, año 2006</t>
  </si>
  <si>
    <t>Normalización</t>
  </si>
  <si>
    <t>modelo ms 15</t>
  </si>
  <si>
    <t>Patente JZKJ 68.4</t>
  </si>
  <si>
    <t>KP</t>
  </si>
  <si>
    <t>CAPITAL PREFERENTE + POLIZA</t>
  </si>
  <si>
    <t>La Cruz</t>
  </si>
  <si>
    <t>76.351.991-0</t>
  </si>
  <si>
    <t>La Cruz Inmobiliria y Constructora S.A.</t>
  </si>
  <si>
    <t>Suaval Seguros S.A.</t>
  </si>
  <si>
    <t>30/07/2023 - 05/08/2023- 01/10/2023</t>
  </si>
  <si>
    <t xml:space="preserve"> Financiar gastos operacionales de 3  proyectos Inmobiliarios.  Con  promesa de cv + Resciliación + Opcion de v.</t>
  </si>
  <si>
    <t>Leasing</t>
  </si>
  <si>
    <t>CON POLIZA ENDOSADAS A EURO</t>
  </si>
  <si>
    <t>30/07/23- 05/08/23- 01/10/23</t>
  </si>
  <si>
    <t>Zañartu</t>
  </si>
  <si>
    <t>76.731.963-0</t>
  </si>
  <si>
    <t>Inmobiliaria Zañartu Spa</t>
  </si>
  <si>
    <t xml:space="preserve">Orsan Seguros  de Credito y Gtias S.A. </t>
  </si>
  <si>
    <t xml:space="preserve"> Financiar gastos operacionales de 1 proyectos Inmobiliario.  Con  Promesa de cv + Resciliación  -  sin opcion de venta </t>
  </si>
  <si>
    <t xml:space="preserve">Uno Norte </t>
  </si>
  <si>
    <t>76.754.198-8</t>
  </si>
  <si>
    <t>Inmobiliaria Terrazas de Uno Norte Spa</t>
  </si>
  <si>
    <t xml:space="preserve">Avla Seguros  de Credito y Gtias S.A. </t>
  </si>
  <si>
    <t xml:space="preserve"> Financiar gastos operacionales de 1 proyectos Inmobiliario.  Con  Promesa de cv + Resciliación  con opcion de venta </t>
  </si>
  <si>
    <t xml:space="preserve">Los Alerces </t>
  </si>
  <si>
    <t>77.073.883-0</t>
  </si>
  <si>
    <t>Inmobiliaria Parque Los Alerces II  Spa</t>
  </si>
  <si>
    <t xml:space="preserve">Continental S.A. </t>
  </si>
  <si>
    <t xml:space="preserve"> Financiar gastos operacionales de 2 proyectos Inmobiliario.  Con  Promesa de cv + Resciliación  - con opcion de venta </t>
  </si>
  <si>
    <t>06/12/2023 y 03/01/2024</t>
  </si>
  <si>
    <t>Walker</t>
  </si>
  <si>
    <t>76.874.019-4</t>
  </si>
  <si>
    <t>Inmobiliaria Walker Martines S.A.</t>
  </si>
  <si>
    <t xml:space="preserve"> Financiar gastos operacionales de proyecto Inmobiliario.  Con  Promesa de cv + Resciliación  - con Fianza codeudora</t>
  </si>
  <si>
    <t>23/06/22 al 23/03/2023</t>
  </si>
  <si>
    <t>Olivares</t>
  </si>
  <si>
    <t>76.963.142-9</t>
  </si>
  <si>
    <t>Inmobiliaria Olivares Spa</t>
  </si>
  <si>
    <t xml:space="preserve"> Financiar gastos operacionales de 1 proyectos Inmobiliario.  Con  Promesa de cv + Resciliación  - </t>
  </si>
  <si>
    <t>27/07/2022 al 27/10/2024</t>
  </si>
  <si>
    <t>OP. LEASING GTIA. PRVEHIC</t>
  </si>
  <si>
    <t>La Vinilla</t>
  </si>
  <si>
    <t>76.186.358-4</t>
  </si>
  <si>
    <t>Obras Civiles y Transportes La Vinilla SPA</t>
  </si>
  <si>
    <t xml:space="preserve">1 Tractocamion  año 2015, marca renault </t>
  </si>
  <si>
    <t>Apoquindo 2</t>
  </si>
  <si>
    <t>premiun lander 460</t>
  </si>
  <si>
    <t>HDPD.21-8</t>
  </si>
  <si>
    <t>PRENDA PARA GTIA LEASING</t>
  </si>
  <si>
    <t>1 Maquina Industrial Marca Powescreen, Modeo Warrior 600, año 2018</t>
  </si>
  <si>
    <t>KRZB50-0</t>
  </si>
  <si>
    <r>
      <rPr>
        <b/>
        <sz val="8"/>
        <color rgb="FF000000"/>
        <rFont val="Calibri"/>
        <family val="2"/>
      </rPr>
      <t xml:space="preserve">01) </t>
    </r>
    <r>
      <rPr>
        <sz val="8"/>
        <color rgb="FF000000"/>
        <rFont val="Calibri"/>
        <family val="2"/>
      </rPr>
      <t>Camion  M. Benz Actros 4144 K Año 2015 -</t>
    </r>
    <r>
      <rPr>
        <b/>
        <sz val="8"/>
        <color rgb="FF000000"/>
        <rFont val="Calibri"/>
        <family val="2"/>
      </rPr>
      <t xml:space="preserve"> 02) </t>
    </r>
    <r>
      <rPr>
        <sz val="8"/>
        <color rgb="FF000000"/>
        <rFont val="Calibri"/>
        <family val="2"/>
      </rPr>
      <t xml:space="preserve"> Maquinas Industrial  Telestrack Ltda  Modelo TC 420  año  2019</t>
    </r>
  </si>
  <si>
    <t>GWXT30-1 - LBDF47-6 - LCPS93-1</t>
  </si>
  <si>
    <t>PRENDA PARA GTIA LEASING valor de tasacion camion M$58.500.- y Camiones MM$63.</t>
  </si>
  <si>
    <t>Inversiones  La Vinilla SPA</t>
  </si>
  <si>
    <r>
      <rPr>
        <b/>
        <sz val="8"/>
        <color rgb="FF000000"/>
        <rFont val="Calibri"/>
        <family val="2"/>
      </rPr>
      <t>1 )</t>
    </r>
    <r>
      <rPr>
        <sz val="8"/>
        <color rgb="FF000000"/>
        <rFont val="Calibri"/>
        <family val="2"/>
      </rPr>
      <t xml:space="preserve"> Maquina Industrial, marca Powerscreen, modelo premiertrak 1180,1  año 2020   /  </t>
    </r>
    <r>
      <rPr>
        <b/>
        <sz val="8"/>
        <color rgb="FF000000"/>
        <rFont val="Calibri"/>
        <family val="2"/>
      </rPr>
      <t>1 )</t>
    </r>
    <r>
      <rPr>
        <sz val="8"/>
        <color rgb="FF000000"/>
        <rFont val="Calibri"/>
        <family val="2"/>
      </rPr>
      <t xml:space="preserve">  maquina industrial, marca Komatsu, Modelo GD6755, año 2011</t>
    </r>
  </si>
  <si>
    <t>LXJH.49-4 / JGXH.35-8</t>
  </si>
  <si>
    <t>PRENDA PARA GTIA LEASING valor de tasación maquina, año 2020 UF3443,89.- y Maquina año 2011 UF 860,97.</t>
  </si>
  <si>
    <t>PARA OP. 3579</t>
  </si>
  <si>
    <r>
      <rPr>
        <b/>
        <sz val="8"/>
        <color rgb="FF000000"/>
        <rFont val="Calibri"/>
        <family val="2"/>
      </rPr>
      <t>2)</t>
    </r>
    <r>
      <rPr>
        <sz val="8"/>
        <color rgb="FF000000"/>
        <rFont val="Calibri"/>
        <family val="2"/>
      </rPr>
      <t xml:space="preserve"> Camiones , marca man, modelo TGS 50.440,  año 2014</t>
    </r>
  </si>
  <si>
    <t>TGS 50.440</t>
  </si>
  <si>
    <t>GWGD.43-6 Y GWGD.44-4</t>
  </si>
  <si>
    <t>PRENDA POR 2 VEHICULOS CON VALOR DE UF 1.119,26 C/U</t>
  </si>
  <si>
    <t>1 Maquina Industrial Marca Komatsu Modelo GD675 5, Año 2017.</t>
  </si>
  <si>
    <t>GD675 5</t>
  </si>
  <si>
    <t>JFVV.97-6</t>
  </si>
  <si>
    <t xml:space="preserve">PRENDA POR 1 MAQUINA  </t>
  </si>
  <si>
    <t xml:space="preserve"> 1 Maquina Industrial Marca HAMM  Modelo 3410, Año 2018.-</t>
  </si>
  <si>
    <t>KRPR.48-6</t>
  </si>
  <si>
    <t xml:space="preserve">G/E </t>
  </si>
  <si>
    <t>G2</t>
  </si>
  <si>
    <t>76.057.186-5</t>
  </si>
  <si>
    <t>Ingenieria y  Construccion G2 Ltda.</t>
  </si>
  <si>
    <t>1 Camion marca JMC, modelo  Carryin, año 2013</t>
  </si>
  <si>
    <t>Sin tasacion</t>
  </si>
  <si>
    <t>modelo  Carryin</t>
  </si>
  <si>
    <t>FGBL.65-5</t>
  </si>
  <si>
    <t>E Com</t>
  </si>
  <si>
    <t>76.208.658-1</t>
  </si>
  <si>
    <t>E Com Latam SPA</t>
  </si>
  <si>
    <t>1 Camion marca HINO, modelo  GD8JLTA STD, año 2013</t>
  </si>
  <si>
    <t>modelo   GD8JLTA STD</t>
  </si>
  <si>
    <t>FKRY.54-2</t>
  </si>
  <si>
    <t>Esteros</t>
  </si>
  <si>
    <t>76.312.634-K</t>
  </si>
  <si>
    <t>Sociedad Comercial tres Esteros Ltda</t>
  </si>
  <si>
    <t>Patricio Hermogenes Torres Paz</t>
  </si>
  <si>
    <t xml:space="preserve">1 Tractor, marca  Case IH, Modelo Maxxum 125 FWD, año 2011.  </t>
  </si>
  <si>
    <t>Modelo Maxxum 125 FWD</t>
  </si>
  <si>
    <t>CTFW.50-2</t>
  </si>
  <si>
    <t xml:space="preserve">R y D </t>
  </si>
  <si>
    <t>76.122.917-6</t>
  </si>
  <si>
    <t>R y D Montajes Ltda.</t>
  </si>
  <si>
    <t xml:space="preserve">1 Camioneta, marca Nissan, modelo NP300 doble cabina, año 2018 </t>
  </si>
  <si>
    <t>modelo NP300 doble cabin</t>
  </si>
  <si>
    <t>KLVX.47-9</t>
  </si>
  <si>
    <t>Ciba</t>
  </si>
  <si>
    <t>76.337.011-9</t>
  </si>
  <si>
    <t>1 Semirremolque  marca Mussre, año 2014</t>
  </si>
  <si>
    <t>Viña</t>
  </si>
  <si>
    <t xml:space="preserve">14.6M Marca Mussre </t>
  </si>
  <si>
    <t>JF.8420-5</t>
  </si>
  <si>
    <t xml:space="preserve">Kruger </t>
  </si>
  <si>
    <t>12.226.488-2</t>
  </si>
  <si>
    <t>Alberto Kruger Orrego</t>
  </si>
  <si>
    <t>Alberto Ernesto Kruger Orrego</t>
  </si>
  <si>
    <t>1 Camión  marca Volkswagen, modelo constellation 16.280  año 2017.</t>
  </si>
  <si>
    <t>HBFV.24-8</t>
  </si>
  <si>
    <t xml:space="preserve">Soc. Rio Maule </t>
  </si>
  <si>
    <t>78.398.090-8</t>
  </si>
  <si>
    <t>Sociedad Arquitectura y Paisajismo Rio Maule Ltda.</t>
  </si>
  <si>
    <t>2 Camiónes  marca Ford, modelo cargo 1723  año 2015.</t>
  </si>
  <si>
    <t>Cargo 1723</t>
  </si>
  <si>
    <t>HCPV.19-4 /HCPV.21-6</t>
  </si>
  <si>
    <t>OP. 3875</t>
  </si>
  <si>
    <t>Alce Uno</t>
  </si>
  <si>
    <t>76.179.035-8</t>
  </si>
  <si>
    <t>Renta Bus Alce Uno  Ltda.</t>
  </si>
  <si>
    <t>Renta bus dos Ltda</t>
  </si>
  <si>
    <t>1 bus zhongtong, marca Navagator,  año 2014</t>
  </si>
  <si>
    <t>FXJB.73-7</t>
  </si>
  <si>
    <t>FXJB.76-1</t>
  </si>
  <si>
    <t>Renta bus alce tres Ltda</t>
  </si>
  <si>
    <t>FYTL59-0</t>
  </si>
  <si>
    <t>RD LEASING GTIA. HIPOTECA</t>
  </si>
  <si>
    <t xml:space="preserve">Inmobiliaria Trans-Car y Compañía Ltda. </t>
  </si>
  <si>
    <t xml:space="preserve">2  Propiedades, ubicadas en 5 Abril, comuna Estacion Central. </t>
  </si>
  <si>
    <t xml:space="preserve">fecha de tasación </t>
  </si>
  <si>
    <t xml:space="preserve">Propiedades inscritas en el conservador. 1 º propiedad con tasación valor Liq por UF3.020,21.- 2º propiedad valor Liq. UF5.678,26.- </t>
  </si>
  <si>
    <t>RL</t>
  </si>
  <si>
    <t>Sisa</t>
  </si>
  <si>
    <t>76.822.889-2</t>
  </si>
  <si>
    <t>Sisa Spa</t>
  </si>
  <si>
    <t>1 Maquina Industrial excavadora Hidraulica, marca Jhon Deere, modelo 310 L, año 2020</t>
  </si>
  <si>
    <t>LXWT66-6</t>
  </si>
  <si>
    <t>FOGAIN</t>
  </si>
  <si>
    <t>OP. LEASING GTIA. CORFO</t>
  </si>
  <si>
    <t>Tc  Spa</t>
  </si>
  <si>
    <t>77.044.498-5</t>
  </si>
  <si>
    <t xml:space="preserve">Transportes TC Spa </t>
  </si>
  <si>
    <t>Op.  Leasing con tipo de bien por: 01 Bus marca Scania, modelo K400 4x2, Euro V, 42 + 2 asientos, año 2022, nuevo y sin uso.</t>
  </si>
  <si>
    <t>OP.3847</t>
  </si>
  <si>
    <t xml:space="preserve">Hector Lav. </t>
  </si>
  <si>
    <t>77.118.201-1</t>
  </si>
  <si>
    <t xml:space="preserve">Transportes  hector  Lavandero Ltda. </t>
  </si>
  <si>
    <t>Op.  Leasing con tipo de bien por: 01 Bus marca Scania, modelo K400 4x2, Euro V, 42 + 2 asientos, año 2022.</t>
  </si>
  <si>
    <t>OP.3883</t>
  </si>
  <si>
    <t>Aliwen</t>
  </si>
  <si>
    <t>76.970.791-3</t>
  </si>
  <si>
    <t>Transporte y Comercializadora  Aliwen Spa</t>
  </si>
  <si>
    <t xml:space="preserve">Op. Leasing  con tipo de bien  por:  01 Tractocamión marca International modelo Prostar 6x4, año 2018, patente JYTK.90  </t>
  </si>
  <si>
    <t>OP.3887</t>
  </si>
  <si>
    <t>Seal</t>
  </si>
  <si>
    <t>76.794.529-9</t>
  </si>
  <si>
    <t>Op. Leasing con tipo de bien por: 02 Bus Pullman marca Mercedes Benz modelo LO-916/48 (31 + 1 asientos) carrocería marca Mascarello modelo Gran Miro S4, año 2022.</t>
  </si>
  <si>
    <t>OP. 3885</t>
  </si>
  <si>
    <t>Full Med</t>
  </si>
  <si>
    <t>76.278.882-9</t>
  </si>
  <si>
    <t>Servicios Full Med Spa</t>
  </si>
  <si>
    <t xml:space="preserve">No definida </t>
  </si>
  <si>
    <t>Op.3892,  Leasing  con tipo de bien por: 01 Equipo RX marca Lanmage modelo 6600A, nuevo y sin uso año 2022</t>
  </si>
  <si>
    <t>c-18</t>
  </si>
  <si>
    <t>OP. 3892</t>
  </si>
  <si>
    <t>Op.3893,  Leasing  con tipo de bien por: 01 Detector Flat Panel marca Konica Minolta modelo Universal DR, nuevo y sin uso año 2022</t>
  </si>
  <si>
    <t>OP. 3893</t>
  </si>
  <si>
    <t>Op.3894,  Leasing  con tipo de bien por: 01 Ecógrafo marca Sonoscape modelo P20, nuevo y sin uso, año 2022</t>
  </si>
  <si>
    <t>OP. 3894</t>
  </si>
  <si>
    <t>Autolimpio</t>
  </si>
  <si>
    <t>76.404.103-8</t>
  </si>
  <si>
    <t>Sociedad Comercial Autolimpio Spa</t>
  </si>
  <si>
    <t>Op. Leasing  con tipo de bien por: 01 Camioneta marca Jac modelo HFC 1039 K1MV CH E5, año 2022,</t>
  </si>
  <si>
    <t>OP.3903</t>
  </si>
  <si>
    <t>Univerzoo</t>
  </si>
  <si>
    <t>77.286.901-0</t>
  </si>
  <si>
    <t>Clinica Veterinaria Universo Spa</t>
  </si>
  <si>
    <t xml:space="preserve">Op. Leasing  con tipo de bien por: 01 Equipo Ecógrafo Mindray DP50VET Expert, nuevo sin uso, año 2022. </t>
  </si>
  <si>
    <t>OP.3901</t>
  </si>
  <si>
    <t xml:space="preserve">Clean </t>
  </si>
  <si>
    <t>76.948.488-4</t>
  </si>
  <si>
    <t>Clean Home Servicios Spa</t>
  </si>
  <si>
    <t>Op. Leasing  con tipo de bien por: 01 Camión marca Jac modelo HFC1120KN_E5_PU_AC , año 2022</t>
  </si>
  <si>
    <t>OP. 3918</t>
  </si>
  <si>
    <t>PROINVERSION</t>
  </si>
  <si>
    <t>Intergrade</t>
  </si>
  <si>
    <t>96.669.540-4</t>
  </si>
  <si>
    <t>Intergrade S.A.</t>
  </si>
  <si>
    <t>OP.3896</t>
  </si>
  <si>
    <t>Energy</t>
  </si>
  <si>
    <t>76.951.498-8</t>
  </si>
  <si>
    <t>Inversiones y gestión New Energy Spa</t>
  </si>
  <si>
    <t>OP.3933</t>
  </si>
  <si>
    <t>OP.3958</t>
  </si>
  <si>
    <t>D&amp;M</t>
  </si>
  <si>
    <t>77.094.601-8</t>
  </si>
  <si>
    <t xml:space="preserve">Arriendo de Maquinarias D&amp;M </t>
  </si>
  <si>
    <t>77.215.148-9</t>
  </si>
  <si>
    <t>Servicios Integrales Cerro Sombrero Spa</t>
  </si>
  <si>
    <t>Opazo y Silva</t>
  </si>
  <si>
    <t>76.909.503-9</t>
  </si>
  <si>
    <t>Opazo y Silva Spa</t>
  </si>
  <si>
    <t xml:space="preserve">Opazo y Silva Spa </t>
  </si>
  <si>
    <t>Op. Leasing  con tipo de bien por: 01 Furgón marca Jac modelo Furgon HFC 5049 E5, año 2022, nuevo sin uso.</t>
  </si>
  <si>
    <t>OP.3980</t>
  </si>
  <si>
    <t>Rojas  Ordenes</t>
  </si>
  <si>
    <t>16.248.498-2</t>
  </si>
  <si>
    <t xml:space="preserve">Alberto Alexis Rojas Ordenes </t>
  </si>
  <si>
    <t xml:space="preserve">Op. Leasing  con tipo de bien por:01 Camión marca JAC modelo HFC  1120KN_E5_PU_AC, año 2022, nuevo sin uso. </t>
  </si>
  <si>
    <t>OP.3984</t>
  </si>
  <si>
    <t>Maquinarias Fuentes compañía</t>
  </si>
  <si>
    <t>76.221.413-K</t>
  </si>
  <si>
    <t xml:space="preserve">Arriendo y Trasnportes de Maquinaria Fuentes y Compañía </t>
  </si>
  <si>
    <t>Op. Leasing  con tipo de bien por:  01 Grúa horquilla marca HELI modelo CPCD 160-CZ, año 2022, nueva sin uso. Incluye estándar minero completo.</t>
  </si>
  <si>
    <t>Fundación Camen Olivares</t>
  </si>
  <si>
    <t>65.156.385-2</t>
  </si>
  <si>
    <t>Fundación Educacional Eva del Carmen Olivares</t>
  </si>
  <si>
    <t>Op. Leasing  con tipo de bien por: enovo 14e Chromebook AMD A4-9120C (1,60GHz, 1MB), 8GB DDR4-1666 soldada, 64GB eMMC 5.1 pantalla Multitouch 14" FHD IPS 250 nits Anti-glare. Google Chrome OS, nuevos sin uso / CEU (Chrome Education Upgrade</t>
  </si>
  <si>
    <t>OP.4002</t>
  </si>
  <si>
    <t>Toro Carrasco</t>
  </si>
  <si>
    <t>20.057.126-6</t>
  </si>
  <si>
    <t xml:space="preserve">Camilo Andes  Toro Carrasco </t>
  </si>
  <si>
    <t>Op. Leasing  con tipo de bien por: 01 Camión marca Sinotruk modelo T5G 280 AT EV 6x2 con plataforma plana de 8,2 x 2,6 metros por fabricar, año 2022, nuevo sin uso.</t>
  </si>
  <si>
    <t>c18</t>
  </si>
  <si>
    <t>OP.4001</t>
  </si>
  <si>
    <t xml:space="preserve">Maria  Tardon </t>
  </si>
  <si>
    <t>76.997.670-1</t>
  </si>
  <si>
    <t>Maria Ballerstero Tardon y Servicios E.I.R.L</t>
  </si>
  <si>
    <t>Op. Leasing  con tipo de bien por: 01 Bus marca Higer modelo H 75.30 EV 29+1, año 2022, nuevo sin uso.</t>
  </si>
  <si>
    <t>C-18</t>
  </si>
  <si>
    <t>OP.4005</t>
  </si>
  <si>
    <t>Nettle</t>
  </si>
  <si>
    <t>76.061.539-0</t>
  </si>
  <si>
    <t>Servicios Nettle Hermanos Ltda.</t>
  </si>
  <si>
    <t>Op. Leasing  con tipo de bien por: 5  Camiones,.  marca Renault modelo K 480, año 2022, 480 HP, 8x4, Euro 5 con tolva roquera, nuevos sin uso.</t>
  </si>
  <si>
    <t>OP. 3991</t>
  </si>
  <si>
    <t>Castle</t>
  </si>
  <si>
    <t>76.709.604-6</t>
  </si>
  <si>
    <t>Transportes Castle Spa</t>
  </si>
  <si>
    <t>Op. Leasing  con tipo de bien por: 1 Camión marca Jac modelo HFC1137KN_E5_PU_AC, año 2023, nuevo sin uso.</t>
  </si>
  <si>
    <t>OP.4013</t>
  </si>
  <si>
    <t xml:space="preserve">Latorre </t>
  </si>
  <si>
    <t>76.593.049-9</t>
  </si>
  <si>
    <t>Transportes  Luis  Latorre Guajardo E.I.R.L.</t>
  </si>
  <si>
    <t>Op. Leasing  con tipo de bien por: 1 Camión marca Volkswagen modelo Constellation 14.190 DC 4800mm MT6, año 2023, nuevo sin uso.</t>
  </si>
  <si>
    <t>OP.4012</t>
  </si>
  <si>
    <t>Unicar</t>
  </si>
  <si>
    <t>77.194.822-7</t>
  </si>
  <si>
    <t>Unicardio Spa</t>
  </si>
  <si>
    <t>OP.4022</t>
  </si>
  <si>
    <t>Maroti</t>
  </si>
  <si>
    <t>76.955.615-K</t>
  </si>
  <si>
    <t>Maestranza Maroti Spa</t>
  </si>
  <si>
    <t>OP.4030</t>
  </si>
  <si>
    <t>OP.4038</t>
  </si>
  <si>
    <t>San Jose</t>
  </si>
  <si>
    <t>76.866.142-1</t>
  </si>
  <si>
    <t>Transportes Internacional San Jose Spa</t>
  </si>
  <si>
    <t>OP.3973</t>
  </si>
  <si>
    <t xml:space="preserve">Ingevalle </t>
  </si>
  <si>
    <t>76.946.239-2</t>
  </si>
  <si>
    <t>Constructora Ingevalle Spa</t>
  </si>
  <si>
    <t>OP.4032</t>
  </si>
  <si>
    <t xml:space="preserve">Macfran </t>
  </si>
  <si>
    <t>76.875.128-5</t>
  </si>
  <si>
    <t>Macfran Spa</t>
  </si>
  <si>
    <t>RUT</t>
  </si>
  <si>
    <t>RAZON SOCIAL</t>
  </si>
  <si>
    <t>MONTO DCTO. EN PESOS</t>
  </si>
  <si>
    <t>SALDO DEUDA EN PESOS</t>
  </si>
  <si>
    <t>MONTO GARANTIZADO</t>
  </si>
  <si>
    <t>COBERTURA</t>
  </si>
  <si>
    <t>MONTO VP VIGENTE  EN U$</t>
  </si>
  <si>
    <t>MONTO VP VIGENTE  EN $</t>
  </si>
  <si>
    <t>CIA. ADMINISTRADORA</t>
  </si>
  <si>
    <t>N°VALE PRENDA Y CERTIF DEPOSITO</t>
  </si>
  <si>
    <t xml:space="preserve">VTO.VALE PRENDA </t>
  </si>
  <si>
    <t>DESCRIPCIÓN</t>
  </si>
  <si>
    <t>SUCURSAL</t>
  </si>
  <si>
    <t>OPERACIÓN</t>
  </si>
  <si>
    <t>TIPO DCTO.</t>
  </si>
  <si>
    <t>TIPO PRODUCTO</t>
  </si>
  <si>
    <t>VTO. DCTO.</t>
  </si>
  <si>
    <t>LIBERACION PARCIAL</t>
  </si>
  <si>
    <t xml:space="preserve">SOLICITADO POR COMITÉ PARA CUBIR AL </t>
  </si>
  <si>
    <t>PAPELERA DIMAR S.A.</t>
  </si>
  <si>
    <t>TRANSWARRANTS</t>
  </si>
  <si>
    <t>VP POR DIFERENTES TIPOS DE PAPEL</t>
  </si>
  <si>
    <t>G.EMPRESAS</t>
  </si>
  <si>
    <t>US$12.275,97 EL 23/07/21</t>
  </si>
  <si>
    <t>150 /  110</t>
  </si>
  <si>
    <t>US$359.780,47 EL 23/07/21</t>
  </si>
  <si>
    <t>COMERCIAL MULTIWIRILESS LTDA.</t>
  </si>
  <si>
    <t xml:space="preserve">TATTERSALL WARRANTS </t>
  </si>
  <si>
    <t>VP POR CELULARES MARCA XIAOMI</t>
  </si>
  <si>
    <t>1)  US$52.000 EL 23/12/20 , 2)US$52.000 EL 27/01/21,  3)US$18.766.- EL 10/06/21</t>
  </si>
  <si>
    <t>COMERCIAL  MERCURY MUSIC LTDA.</t>
  </si>
  <si>
    <t xml:space="preserve">ARTICULOS E INSTRUMENTOS DE MUSICA </t>
  </si>
  <si>
    <t>VIÑA ECHEVERRIA LTDA.</t>
  </si>
  <si>
    <t xml:space="preserve">VP POR VINO TINTO EN BARRICAS </t>
  </si>
  <si>
    <t>OP. N°5 DEL 29/06/22 , CORRESPONDIENTE A FACTORING FINANCIERO  + V DE PRENDA</t>
  </si>
  <si>
    <t>COMEX (COBRANZA DELEGADA)</t>
  </si>
  <si>
    <t>OP. N°7 DEL 12/10/22 , CORRESPONDIENTE A FACTORING FINANCIERO  + V DE PRENDA</t>
  </si>
  <si>
    <t>OP. N°8 DEL 20/10/22 , CORRESPONDIENTE A FACTORING FINANCIERO  + V DE PRENDA</t>
  </si>
  <si>
    <t>SOCIEDAD EXPORTADORA SANTIS FRUT LTDA.</t>
  </si>
  <si>
    <t xml:space="preserve">VP POR FRUTOS SECOS, MOTO INDCADO CORRESPONDE  A SALDO DE VP </t>
  </si>
  <si>
    <t xml:space="preserve">VP POR FRUTOS SECOS  </t>
  </si>
  <si>
    <t>ALZADO</t>
  </si>
  <si>
    <t xml:space="preserve">OP. N°3 DEL 17/06/22 , CORRESPONDIENTE A FACTORING FINANCIERO  </t>
  </si>
  <si>
    <t xml:space="preserve">OP. N°4 DEL 23/06/22 , CORRESPONDIENTE A FACTORING FINANCIERO  </t>
  </si>
  <si>
    <t>76.222.804-1</t>
  </si>
  <si>
    <t xml:space="preserve">EXPORTACIONES TRALUÑE SPA </t>
  </si>
  <si>
    <t xml:space="preserve">TATTERSAL WARRANT </t>
  </si>
  <si>
    <t>VP POR FRUTILLAS CONGELADAS</t>
  </si>
  <si>
    <t>CURICO</t>
  </si>
  <si>
    <t>N°3 DEL 03/01/2022</t>
  </si>
  <si>
    <t xml:space="preserve">OP. N°1  DEL 09/06/22, CORRESPONDIENTE A FACTORING FINANCIERO  </t>
  </si>
  <si>
    <t xml:space="preserve">OP. N°2 DEL 13/06/22 CORRESPONDIENTE A FACTORING FINANCIERO  </t>
  </si>
  <si>
    <t>POLIZA DE SEGURO DE CREDITO -FINANCIAMIENTO DE INVENTARIOS</t>
  </si>
  <si>
    <t>TOMADOR DE POLIZA /CLIENTE:</t>
  </si>
  <si>
    <t>EUROTRADING SPA</t>
  </si>
  <si>
    <t>LINEA APROBADA  MM$2.000</t>
  </si>
  <si>
    <t>RUT:77.367.664-K</t>
  </si>
  <si>
    <t>POR 12 MESES (DESDE EL 07/09/22)</t>
  </si>
  <si>
    <t xml:space="preserve">NOMINA DE  CLIENTE </t>
  </si>
  <si>
    <t>NOMBRE</t>
  </si>
  <si>
    <t>FECHA DE COBERTURA DESDE</t>
  </si>
  <si>
    <t>LINEA COBERTURA DE POLIZA EN UF</t>
  </si>
  <si>
    <t>PLAZO MAXIMO CIA SEGUROS (dias)</t>
  </si>
  <si>
    <t>LINEA  COBERTURA DE POLIZA EN PESOS</t>
  </si>
  <si>
    <t>COBERTURA DE POLIZA EN DÓLAR</t>
  </si>
  <si>
    <t>DEUDA VIGENTE UF</t>
  </si>
  <si>
    <t>DEUDA VIGENTE EN PESOS</t>
  </si>
  <si>
    <t>SALDO DCTO EN PESOS</t>
  </si>
  <si>
    <t>DEUDA VIGENTE EN DÓLAR</t>
  </si>
  <si>
    <t>SALDO COBERTURA UF</t>
  </si>
  <si>
    <t>SALDO COBERTURA  PESOS</t>
  </si>
  <si>
    <t>ULTIMO VTO.  DE FACTURA</t>
  </si>
  <si>
    <t>LINEA DEUDORA EUROCAPITAL EN PESOS</t>
  </si>
  <si>
    <t>VTO.  DE LINEA EUROCAPITAL</t>
  </si>
  <si>
    <t>AGROINDUSTRIAL VALLE FRIO S.A</t>
  </si>
  <si>
    <t>EUROTRADING</t>
  </si>
  <si>
    <t>77.819.950-5</t>
  </si>
  <si>
    <t>AGRO ENTRE RIOS SPA</t>
  </si>
  <si>
    <t>96.615.800-K</t>
  </si>
  <si>
    <t>EXPORTADORA SUBSOLE S.A.</t>
  </si>
  <si>
    <t>LINEA DEUDORA</t>
  </si>
  <si>
    <t>76.135.122-2</t>
  </si>
  <si>
    <t>DEMO CONSTRUCCIONES S.A.</t>
  </si>
  <si>
    <t>96.697.910-0</t>
  </si>
  <si>
    <t>COMERCIAL Y PESQUERA SOUTH WIND S.A.</t>
  </si>
  <si>
    <t>EN PROCESO</t>
  </si>
  <si>
    <t>93.372.000-4</t>
  </si>
  <si>
    <t>CRISTALERIAS TORO SPA</t>
  </si>
  <si>
    <t>COMERCIAL MULTIWIRELESS LIMITADA</t>
  </si>
  <si>
    <t>TOTALES</t>
  </si>
  <si>
    <t>INFORMACION DE POLIZA</t>
  </si>
  <si>
    <t>POLIZA N°</t>
  </si>
  <si>
    <t xml:space="preserve">COMPAÑÍA : </t>
  </si>
  <si>
    <t>SOLUNION CHILE SEGUROS DE CREDITO S.A.</t>
  </si>
  <si>
    <t>COBERTURA :</t>
  </si>
  <si>
    <t>PLAZO MAXIMO DE COBERTURA:</t>
  </si>
  <si>
    <t>180 DIAS</t>
  </si>
  <si>
    <t>VTO. POLIZA:</t>
  </si>
  <si>
    <t>PLAZO GESTIONES PROPIAS:</t>
  </si>
  <si>
    <t>60 DIAS +10 DIAS PARA AVISO A LA COMPAÑÍA</t>
  </si>
  <si>
    <t>PLAZO INDEMNIZACIÓN:</t>
  </si>
  <si>
    <t>INFORME LIQUIDACION SE EMITIRÁ EL D 90 Y SE ENDMNIZARÁ AL DIA 120</t>
  </si>
  <si>
    <t>INDEM. MAXIMA:</t>
  </si>
  <si>
    <t>35 VECES DE LA PRIMA ESTIMADA O  LA DEVENGADA, LA QUE SEA MAYOR</t>
  </si>
  <si>
    <t>VENTAS A  ASEGURAR (ESTIMACION):</t>
  </si>
  <si>
    <t>UF 149.000.- (APP) ANUAL</t>
  </si>
  <si>
    <t xml:space="preserve">23 CLIENTES </t>
  </si>
  <si>
    <t xml:space="preserve">PARA INGRESAR. </t>
  </si>
  <si>
    <t>APROBADO POR LA COMPAÑÍA DE SEGURO</t>
  </si>
  <si>
    <t>79813740-9</t>
  </si>
  <si>
    <t>CHEMIE S A</t>
  </si>
  <si>
    <t>76003885-7</t>
  </si>
  <si>
    <t>AUSTRALIS MAR S.A.</t>
  </si>
  <si>
    <t>96716620-0</t>
  </si>
  <si>
    <t>ARRENDAMIENTO DE MAQUINAS ROYAL RENTAL</t>
  </si>
  <si>
    <t>76225273-2</t>
  </si>
  <si>
    <t>SOCIEDAD AGRICOLA TAITAMITO S.A.</t>
  </si>
  <si>
    <t>76327430-6</t>
  </si>
  <si>
    <t>AGRICOLA-FRUTICOLA MARANELLO LIMITADA</t>
  </si>
  <si>
    <t>76248671-7</t>
  </si>
  <si>
    <t>MAR FUSION S.A.</t>
  </si>
  <si>
    <t>79743390-K</t>
  </si>
  <si>
    <t>SOC AGRICOLA LA SELVA LIMITADA</t>
  </si>
  <si>
    <t>76037092-4</t>
  </si>
  <si>
    <t>MULTITECNICA S.A.</t>
  </si>
  <si>
    <t>99570800-0</t>
  </si>
  <si>
    <t>SOUTHERN CHERRY SOCIEDAD ANONIMA</t>
  </si>
  <si>
    <t>96563630-7</t>
  </si>
  <si>
    <t>BAYAS DEL SUR S.A.</t>
  </si>
  <si>
    <t>76146222-9</t>
  </si>
  <si>
    <t>SERVICIOS AGROINDUSTRIALES DANILO</t>
  </si>
  <si>
    <t>76080655-2</t>
  </si>
  <si>
    <t>INDUSTRIA PROCESADORA DE ACEITES Y</t>
  </si>
  <si>
    <t>76046956-4</t>
  </si>
  <si>
    <t>AGRICOLA SAN OSVALDO LIMITADA</t>
  </si>
  <si>
    <t>76237458-7</t>
  </si>
  <si>
    <t>COMERCIALIZADORA SAN LUIS S.A.</t>
  </si>
  <si>
    <t>76411988-6</t>
  </si>
  <si>
    <t>EXPORTADORA BB TRADING SPA</t>
  </si>
  <si>
    <t>96640940-1</t>
  </si>
  <si>
    <t>GENERAL TRADE S A</t>
  </si>
  <si>
    <t>76135122-2</t>
  </si>
  <si>
    <t>TERMICA SOCIEDAD ANONIMA</t>
  </si>
  <si>
    <t>02980644-6</t>
  </si>
  <si>
    <t>HOSAIN SABAG CASTILLO</t>
  </si>
  <si>
    <t>76368230-7</t>
  </si>
  <si>
    <t>BIOMASA CHILE S.A</t>
  </si>
  <si>
    <t>77332790-4</t>
  </si>
  <si>
    <t>AGRICOLA SANTA LUISA LTDA.</t>
  </si>
  <si>
    <t>79996420-1</t>
  </si>
  <si>
    <t>FERRETERIA MARSELLA LIMITADA</t>
  </si>
  <si>
    <t>79835560-0</t>
  </si>
  <si>
    <t>PLASTYVERG S.A.</t>
  </si>
  <si>
    <t>91510000-7</t>
  </si>
  <si>
    <t>EDYCE METALURGICA S.A.</t>
  </si>
  <si>
    <t>96651180-K</t>
  </si>
  <si>
    <t>COLLIPULLI RED SOIL S.A</t>
  </si>
  <si>
    <t>77333980-5</t>
  </si>
  <si>
    <t>RUBIO Y MAUAD LIMITADA</t>
  </si>
  <si>
    <t>96854230-3</t>
  </si>
  <si>
    <t>EXPORTADORA HUERTOS DEL VALLE S A</t>
  </si>
  <si>
    <t>76009140-5</t>
  </si>
  <si>
    <t>SOC EXPORTADORA SANTIS FRUT LIMITADA</t>
  </si>
  <si>
    <t>76942020-7</t>
  </si>
  <si>
    <t>HBC LATINA SPA</t>
  </si>
  <si>
    <t>76167091-3</t>
  </si>
  <si>
    <t>COMERCIAL MARES DE CHILOE SPA</t>
  </si>
  <si>
    <t>77295440-9</t>
  </si>
  <si>
    <t>INDEF S.A.</t>
  </si>
  <si>
    <t>78143850-2</t>
  </si>
  <si>
    <t>AUTOMA ELECTRONICA S.A</t>
  </si>
  <si>
    <t>76424331-5</t>
  </si>
  <si>
    <t>ALCHILE SPA</t>
  </si>
  <si>
    <t xml:space="preserve">RUT </t>
  </si>
  <si>
    <t>CLIENTE</t>
  </si>
  <si>
    <t>MONTO DCTOS. EN $</t>
  </si>
  <si>
    <t>SALDO DCTO. EN $</t>
  </si>
  <si>
    <t>LIMITE DE RESP.  O TRANSACCION DE POLIZA EN DÓLAR</t>
  </si>
  <si>
    <t>LIMITE DE RESP.  O TRANSACCION DE POLIZA EN PESOS</t>
  </si>
  <si>
    <t>MONTO COBERTURA EN $</t>
  </si>
  <si>
    <t>VTO. POLIZA</t>
  </si>
  <si>
    <t>COMPAÑÍA DE SEGURO DE CREDITO</t>
  </si>
  <si>
    <t>N° DE ENDOSO</t>
  </si>
  <si>
    <t>ESTADO DE ENDOSO</t>
  </si>
  <si>
    <t>TIPO DE OP.</t>
  </si>
  <si>
    <t>DESCRIPCION OP.</t>
  </si>
  <si>
    <t>DETALLE OP</t>
  </si>
  <si>
    <t>FECHA DE OP.</t>
  </si>
  <si>
    <t>N° DE OP.</t>
  </si>
  <si>
    <t>LINEA APROBADA POR EUROCAPITAL EN PESOS</t>
  </si>
  <si>
    <t>FECHA VTO. LINEAS  EUROCAPITAL</t>
  </si>
  <si>
    <t xml:space="preserve">DAVIES INSURANCE LIMITED </t>
  </si>
  <si>
    <t>VIGENTE</t>
  </si>
  <si>
    <t>CONF CON POLIZA DE CREDITO +WARRANTS</t>
  </si>
  <si>
    <t>OP CONFIRMING CON POLIZA  DE CREDITO ASOCIADA CON PAGARE + WARRANTS (TRANSWARRANTS CIA ALMACENISTA)</t>
  </si>
  <si>
    <t>G. EMPRESAS</t>
  </si>
  <si>
    <t>POLITEX  S.A.</t>
  </si>
  <si>
    <t>CONF CON POLIZA DE CREDITO</t>
  </si>
  <si>
    <t>OP CONFIRMING CON POLIZA CREDITO + PAGARE POR NO TENER CONVENIO DE CONFIRMING</t>
  </si>
  <si>
    <t>SEGURIDAD INDUSTRIAL   S.A.</t>
  </si>
  <si>
    <t>OP CONFIRMING CON POLIZA  DE CREDITO  +  PAGARE DE RESPALDO</t>
  </si>
  <si>
    <t xml:space="preserve">VENCIDA </t>
  </si>
  <si>
    <t>FERRETERIA MARSELLA SPA</t>
  </si>
  <si>
    <t>COMERCIAL MULTIWIRELESS LTDA.</t>
  </si>
  <si>
    <t>OP CONFIRMING CON POLIZA  DE CREDITO +  PAGARE DE RESPALDO</t>
  </si>
  <si>
    <t>MULTIMECANICA  S.A.</t>
  </si>
  <si>
    <t>TERRAMAR CHILE SPA</t>
  </si>
  <si>
    <t>PRECISIÓN SPA</t>
  </si>
  <si>
    <t>AGROINDUSTRIAL VALLE FRIO S.A.</t>
  </si>
  <si>
    <t xml:space="preserve">CREDITO  </t>
  </si>
  <si>
    <t>CREDITO EXPORT  CON POLIZA</t>
  </si>
  <si>
    <t>CREDITO PAE CON PAGARE + POLIZA DE SEGURO CREDITO</t>
  </si>
  <si>
    <t>COLLIPULLI RED SOIL S.A.</t>
  </si>
  <si>
    <t xml:space="preserve">CREDITO </t>
  </si>
  <si>
    <t>CREDITO CON POLIZA</t>
  </si>
  <si>
    <t>CREDITO  PAE CON PAGARE,  ASOCIADA A OP. DE COMEX, CON COBRANZA DELEGADA (X1) + POLIZA CREDITO</t>
  </si>
  <si>
    <t>AUSTRALIS MAR   S.A.</t>
  </si>
  <si>
    <t>CREDITO  PAE CON PAGARE,  ASOCIADA A OP. DE COMEX ( X3) POR DEUDOR RELACIONADO + POLIZA CREDITO</t>
  </si>
  <si>
    <t>PTO. MONTT</t>
  </si>
  <si>
    <t>EXP.  BB TRADING SPA</t>
  </si>
  <si>
    <t>CREDITO PAE CON POLIZA</t>
  </si>
  <si>
    <t>LIMITE DE RESPONSABILIDAD: US$10.000.000</t>
  </si>
  <si>
    <t>COMPAÑÍA:DAVIES INSURANCE LIMITED (POR Y EN NOMBRE DE LA CUENTA SEGREGADA DEL TCU ED CONTINENTAL)</t>
  </si>
  <si>
    <t xml:space="preserve">1°POLIZA </t>
  </si>
  <si>
    <t xml:space="preserve">N°. TCU20-20020-026 </t>
  </si>
  <si>
    <t>CON VTO AL 15/04/22</t>
  </si>
  <si>
    <t>NOTA: La póliza tiene un límite máximo de indemnización de US$10MM, lo cual las líneas pueden sumar mucho más que eso.</t>
  </si>
  <si>
    <t xml:space="preserve">Informado por Julio N. el 16/06. </t>
  </si>
  <si>
    <t>76.294.030-2</t>
  </si>
  <si>
    <t>EXP. FRUTAMERICA S.A.</t>
  </si>
  <si>
    <t xml:space="preserve">SINIESTRADA </t>
  </si>
  <si>
    <t>CIA. LTR GLOBAL INSIGHT</t>
  </si>
  <si>
    <t xml:space="preserve"> Endoso de Transacción N°7,  Póliza N°TCU21-20032-026 </t>
  </si>
  <si>
    <t xml:space="preserve">POLIZA RENOVADA </t>
  </si>
  <si>
    <t xml:space="preserve">CREDITO EXPORT </t>
  </si>
  <si>
    <t>CANCELADO</t>
  </si>
  <si>
    <t xml:space="preserve">OP. POR  MONTO DE RESCILIACION </t>
  </si>
  <si>
    <t>OP</t>
  </si>
  <si>
    <t>CLIENTE (RAZON SOCIAL)</t>
  </si>
  <si>
    <t>MONTO DEL KP. / CURSADO VALOR RESCILIACION) UF</t>
  </si>
  <si>
    <t>CUOTAS</t>
  </si>
  <si>
    <t>CUOTA PAGADA</t>
  </si>
  <si>
    <t>VALOR  CADA CUOTA UF</t>
  </si>
  <si>
    <t>ULTIMA CUOTA  UF</t>
  </si>
  <si>
    <t xml:space="preserve">PERIOCIDAD </t>
  </si>
  <si>
    <t xml:space="preserve">FECHA PRIMER VTO. </t>
  </si>
  <si>
    <t xml:space="preserve">FECHA ULTIMO VTO. </t>
  </si>
  <si>
    <t>PERIODOS</t>
  </si>
  <si>
    <t xml:space="preserve"> VALOR POLIZA EN UF SALDO DEUDA </t>
  </si>
  <si>
    <t>VALOR POLIZA EN $ SALDO DEUDA</t>
  </si>
  <si>
    <t>DETALLE</t>
  </si>
  <si>
    <t xml:space="preserve">ESCRITURA PROMESA DE COMPRA VENTA </t>
  </si>
  <si>
    <t xml:space="preserve">ESCRITURA OPCION RESCILIACIÓN </t>
  </si>
  <si>
    <t xml:space="preserve">ESCRITURA CON OPCION DE VENTA/ </t>
  </si>
  <si>
    <t>PROXIMA CUOTA A VENCER</t>
  </si>
  <si>
    <t>VTO. DE POLIZAS</t>
  </si>
  <si>
    <t>PAGO DE PRIMA POLIZA</t>
  </si>
  <si>
    <t>NUMERO DE POLIZA (CODIGO)</t>
  </si>
  <si>
    <t>TIPO DE GTIA.</t>
  </si>
  <si>
    <t>LA CRUZ INMOBILIARIA Y CONSTRUCTORA S.A</t>
  </si>
  <si>
    <t>TRIMESTRAL</t>
  </si>
  <si>
    <t>PROYECTO INMOBILIARIO EL PRADO, COMUNA SAN VICENTE DE TAGUA TAGUA. RANCAGUA  (DS19) -CONST. DE CASAS</t>
  </si>
  <si>
    <t>REP 11.635-2021 CON FECHA DEL 30/07/2021</t>
  </si>
  <si>
    <t>REP 11.636-2021 CON FECHA DEL 30/07/2021</t>
  </si>
  <si>
    <t>REP 11.637-2021 CON FECHA DEL 30/07/2021</t>
  </si>
  <si>
    <t>GFCM-11999-0</t>
  </si>
  <si>
    <t>FIEL CUMPLIMIENTO DEL CONTRATO</t>
  </si>
  <si>
    <t xml:space="preserve">NO PAGADA </t>
  </si>
  <si>
    <t>PROYECTO INMOBILIARIO EL ABRA II, COMUNA REQUINOA, RANCAGUA. CONST. DE CASAS</t>
  </si>
  <si>
    <t>REP 12.081-2021 CON FECHA DEL 05/08/2021</t>
  </si>
  <si>
    <t>REP 12.082-2021 CON FECHA DEL 05/08/2021</t>
  </si>
  <si>
    <t>REP 12.083-2021 CON FECHA DEL 05/08/2021</t>
  </si>
  <si>
    <t>GFCM-11998-0</t>
  </si>
  <si>
    <t xml:space="preserve">PROYECTO INMOBILIARIO  ALTOS DE YUNGAY IV,  QUILLOTA - EDIFICIOS </t>
  </si>
  <si>
    <t>REP 15.572-2021 CON FECHA DEL 01/10/2021</t>
  </si>
  <si>
    <t>REP 15.575-2021 CON FECHA DEL 01/10/2021</t>
  </si>
  <si>
    <t>REP 15.576-2021 CON FECHA DEL 01/10/2021</t>
  </si>
  <si>
    <t>GFCM-17177-0</t>
  </si>
  <si>
    <t>INMOBILIARIA ZAÑARTU SPA</t>
  </si>
  <si>
    <t xml:space="preserve">PROYECTO INMOBILIARIA  VITRO II, COMUNA ÑUÑOA. SANTIAGO- CONST. DE EDIFICIO </t>
  </si>
  <si>
    <t>REP 14.613-2021 CON FECHA DEL 14/09/2021</t>
  </si>
  <si>
    <t>REP 14.616-2021 CON FECHA DEL 14/09/2021</t>
  </si>
  <si>
    <t>SE CURSA SIN OPCION DE VENTA</t>
  </si>
  <si>
    <t xml:space="preserve">FIEL CUMPLIMIENTO DEL CONTRATO, EJECUCION INMEDIATA </t>
  </si>
  <si>
    <t xml:space="preserve">INMOBILIARIA TERRAZAS DE UNO NORTE  SPA </t>
  </si>
  <si>
    <t xml:space="preserve">PROYECTO INMOBILIARIO "TERRAZAS DE UNO NORTE",  VIÑA DEL MAR- 12 TORRES HASTA 6 PISOS </t>
  </si>
  <si>
    <t>REP 18.695-2021 CON FECHA DEL 16/12/2021</t>
  </si>
  <si>
    <t>REP 18.696-2021 CON FECHA DEL 16/12/2021</t>
  </si>
  <si>
    <t>TOTAL</t>
  </si>
  <si>
    <t xml:space="preserve">OP POR MONTO DE PROMESA DE COMPRA Y VENTA </t>
  </si>
  <si>
    <t>MONTO DE PROMESA CVTA + OPCION DE V (ENTREGADO A CLIENTE)</t>
  </si>
  <si>
    <t>MONTO DE RESCILIACION) UF</t>
  </si>
  <si>
    <t xml:space="preserve"> VALOR POLIZA EN UF</t>
  </si>
  <si>
    <t>VALOR POLIZA EN $</t>
  </si>
  <si>
    <t>ESCRITURA CON OPCION DE VENTA</t>
  </si>
  <si>
    <t>TIPO DE GTIA</t>
  </si>
  <si>
    <t>INMOBILIARIA PARQUE LOS ALERCES II  SPA</t>
  </si>
  <si>
    <t xml:space="preserve">CUATRIMESTRAL </t>
  </si>
  <si>
    <t xml:space="preserve">PROYECTO INMOBILIARIO  "EDIFICIO LA PLAZA"- EDIFICIOS DE 4 PISOS DE ALTURA  CON 44 DEP. COMUNA LO BARNECHEA, REG METROPOLITANA </t>
  </si>
  <si>
    <t>REP 19.219-2021 CON FECHA DEL 16/12/2021</t>
  </si>
  <si>
    <t>REP 19.221-2021  CON FECHA DEL 16/12/2021</t>
  </si>
  <si>
    <t>REP 19.223-2021 CON FECHA DEL 16/12/2021</t>
  </si>
  <si>
    <t>PARTE DEL PRECIO QUE EURO HA PAGADO EN EL ACTO. (PROMESA DE COMPRA VENTA)</t>
  </si>
  <si>
    <t>217.20</t>
  </si>
  <si>
    <t xml:space="preserve">PROYECTO INMOBILIARIO  "EDIFICIO LA PLAZA"- EDIFICIOS DE 4 PISOS DE ALTURA  CON 44 DEP. IBICADA EN CALLE EL PERAL,  COMUNA LO BARNECHEA, REG METROPOLITANA </t>
  </si>
  <si>
    <t>REP 31-2022 CON FECHA DEL 03/01/2022</t>
  </si>
  <si>
    <t>REP 32-2022 CON FECHA DEL 03/01/2022</t>
  </si>
  <si>
    <t>REP 33-2022 CON FECHA DEL 03/01/2022</t>
  </si>
  <si>
    <t>PARTE DEL PRECIO QUE EURO HA PAGADO EN EL ACTO. POR 6.727,78 (PROMESA DE COMPRA VENTA)</t>
  </si>
  <si>
    <t xml:space="preserve">INMOBILIARIA WALKER MARTINEZ S.A. </t>
  </si>
  <si>
    <t>PROYECTO INMOBILIARIO  EDIFICIOS 104 VIVIENDAS +15 EST. Y 106 BODEGAS , EN LA COMUNA DE LA FLORIDA</t>
  </si>
  <si>
    <t>REP 2791-2022 CON FECHA DEL 23/03/2022</t>
  </si>
  <si>
    <t>REP 2792-2022 CON FECHA DEL 23/03/2022</t>
  </si>
  <si>
    <t>REP 2793-2022 CON FECHA DEL 23/03/2022. FIANZA Y CODEUDORA SOLIDARIA.</t>
  </si>
  <si>
    <t>FIEL Y OPORTUNO  CUMPLIMIENTO DE LA OBLIGACION</t>
  </si>
  <si>
    <t>INMOBILIARIA OLIVARES SPA</t>
  </si>
  <si>
    <t>PROYECTO INMOBILIARIO  EDIFICIO CORTE SUPREMA 140  VIVIENDAS + EST. Y  BODEGAS , EN LA COMUNA DE STGO.</t>
  </si>
  <si>
    <t>REP 4411-2022 CON FECHA DEL 27/04/2022</t>
  </si>
  <si>
    <t>REP 4412-2022 CON FECHA DEL 27/04/2022</t>
  </si>
  <si>
    <t>NO HAY</t>
  </si>
  <si>
    <t>OBSERVACIONES:</t>
  </si>
  <si>
    <t>SALDO TOTA  DE CARTERA  $</t>
  </si>
  <si>
    <t>SALDO  DE POLIZA $</t>
  </si>
  <si>
    <t xml:space="preserve">OP. N°8 y 9 SE TRANSFIERE A CLIENTE LA CANTIDAD DE PROMESA </t>
  </si>
  <si>
    <t>LA CRUZ</t>
  </si>
  <si>
    <t xml:space="preserve">DE COMPRAVENTA Y SE DESCTA. 1° CUOTA DE RESCILIACIÓN EN </t>
  </si>
  <si>
    <t>ZAÑARTU</t>
  </si>
  <si>
    <t xml:space="preserve">SALDO DE DEUDA. </t>
  </si>
  <si>
    <t>TERRAZAS UNO</t>
  </si>
  <si>
    <t xml:space="preserve">PAGO ANTICIPADO  POR PARTE DEL CLIENTE TOTAL DE PRIMA DE POLIZA,  UNA VEZ GENERADO EL ENDOSO </t>
  </si>
  <si>
    <t>LOS ALERCES</t>
  </si>
  <si>
    <t>WALKER MARTINEZ</t>
  </si>
  <si>
    <t>OLIVARES</t>
  </si>
  <si>
    <t xml:space="preserve">Proyectos por cliente La Cruz Inmob. Y Const. S.A. </t>
  </si>
  <si>
    <t xml:space="preserve">Compañía de seguro: Suaval seguros S.A. </t>
  </si>
  <si>
    <t>Poliza:</t>
  </si>
  <si>
    <t>POL120170185 (En formato electronico y validad en pagina de compañía con codigos de PO)</t>
  </si>
  <si>
    <t xml:space="preserve">Endosada:  Eurocapital S.A. </t>
  </si>
  <si>
    <t>Proyecto Inmobiliaria Zañartu Spa</t>
  </si>
  <si>
    <t xml:space="preserve">Compañía de Seguro: Orsan  seguro de creditos y Gtias S.A. </t>
  </si>
  <si>
    <t xml:space="preserve">Poliza:  </t>
  </si>
  <si>
    <t>4712 (En formato electronico y validad en pagina de compañía )</t>
  </si>
  <si>
    <t>Proyecto Inmobiliaria Terrazas de uno Norte Spa</t>
  </si>
  <si>
    <t xml:space="preserve">Compañía de Seguro:Avla  seguros de creditos y Gtias S.A. </t>
  </si>
  <si>
    <t xml:space="preserve">Garantiza la evantual restitución del precio de compraventa </t>
  </si>
  <si>
    <t>Proyecto Inmobiliaria Parque Los Alerces II Spa</t>
  </si>
  <si>
    <t xml:space="preserve">Compañía de Seguro: Continental    S.A. </t>
  </si>
  <si>
    <t>Garantiza parte del precio que Euro ha pagado en el act o (promesa de compra venta)</t>
  </si>
  <si>
    <t>Garantiza parte del precio que Euro ha pagado en el acto (promesa de compra venta) de venta en verde</t>
  </si>
  <si>
    <t xml:space="preserve">Proyecto Inmobiliaria Comuna la Florida </t>
  </si>
  <si>
    <t>Compañía de Seguro: Avla Seguros de Credito y Gtia S.A.</t>
  </si>
  <si>
    <t>Garantiza Fiel  y oprotuno cumplimiento de las oblig. De restituir a la priminente compradora la totalidad del anticipo pagado corresp a compraventa</t>
  </si>
  <si>
    <t>Proyecto Inmobiliario Edificio Corte Suprema</t>
  </si>
  <si>
    <t>Compañía de Seguro: Orzan Seguros de Credito y Gtia.S.A.</t>
  </si>
  <si>
    <t xml:space="preserve">Garantiza Fiel  y oprotuno cumplimiento de las oblig. Asumidas por el cliente </t>
  </si>
  <si>
    <t xml:space="preserve">Nota:  Operaciones  Capial Preferente para financiar gastos Operacionales  no financiados por Banco. </t>
  </si>
  <si>
    <t xml:space="preserve">Pago de prima de polizas pagadas al inicio de toma de garantia. </t>
  </si>
  <si>
    <t>N°</t>
  </si>
  <si>
    <t>RUT CLIENTE</t>
  </si>
  <si>
    <t>RAZON SOCIAL DEL CLIENTE</t>
  </si>
  <si>
    <t>GARANTIA  (FOGAIN O PROINVERSION)</t>
  </si>
  <si>
    <t xml:space="preserve">% GARANTIA </t>
  </si>
  <si>
    <t>MONTO VALOR CONTRATO  EN UF</t>
  </si>
  <si>
    <t>MONTO O VALOR CONTRATO EN $</t>
  </si>
  <si>
    <t>SALDO CARTERA EN UF</t>
  </si>
  <si>
    <t>SALDO CARTERA  EN  $</t>
  </si>
  <si>
    <t>MONTO GARANTIZADO EN  UF</t>
  </si>
  <si>
    <t>MONTO GARANTIZADO EN $</t>
  </si>
  <si>
    <t>ESTADO DE CONTRATO</t>
  </si>
  <si>
    <t>FECHA TERMINO CONTRATO</t>
  </si>
  <si>
    <t>TIPO DE BIEN</t>
  </si>
  <si>
    <t>CARTA FIRMADA</t>
  </si>
  <si>
    <t>DECLARACION JURADA FIRMADA</t>
  </si>
  <si>
    <t>OPERACIÓN/CONTRATO</t>
  </si>
  <si>
    <t>FECHA INGRESO
CONTRATO</t>
  </si>
  <si>
    <t>EJECUTIVO LEASING</t>
  </si>
  <si>
    <t>TIPO DE ARRIENDO</t>
  </si>
  <si>
    <t>PLAZO CONTRATO</t>
  </si>
  <si>
    <t>COSTO 
 FONDO %</t>
  </si>
  <si>
    <t>SPREAD %</t>
  </si>
  <si>
    <t>TASA %</t>
  </si>
  <si>
    <t>TRANSPORTES TC SPA</t>
  </si>
  <si>
    <t>01 BUS MARCA SCANIA, MODELO K400 4X2, EURO V, 42 + 2 ASIENTOS, AÑO 2022, NUEVO Y SIN USO, CON CARROCERÍA IRIZAR MODELO I6.</t>
  </si>
  <si>
    <t>SI</t>
  </si>
  <si>
    <t>A.QUEZADA</t>
  </si>
  <si>
    <t>ANTICIPADO</t>
  </si>
  <si>
    <t xml:space="preserve">TRANSPORTES HECTOR LAVANDERO LIMITADA </t>
  </si>
  <si>
    <t>01 CAMIÓN MARCA JAC MODELO HFC 1039 K1MV_CH_E5 CON CARROCERÍA DE CARGA GENERAL, AÑO 2022, NUEVO SIN USO.</t>
  </si>
  <si>
    <t>MT.EMPARAN</t>
  </si>
  <si>
    <t>TRANSPORTE Y COMERCIALIZADORA ALIWEN SPA</t>
  </si>
  <si>
    <t>01 TRACTOCAMIÓN MARCA INTERNATIONAL MODELO PROSTAR 6X4, AÑO 2018, PATENTE JYTK.90, NÚMERO CHASIS 3HSDJAPT4JN072677, NUMERO MOTOR 3HSDJAPT4JN072677.</t>
  </si>
  <si>
    <t>SEAL CORP SPA</t>
  </si>
  <si>
    <t>02 BUS PULLMAN MARCA MERCEDES BENZ MODELO LO-916/48 (31 + 1 ASIENTOS) CARROCERÍA MARCA MASCARELLO MODELO GRAN MIRO S4, AÑO 2022, NUEVO SIN USO.</t>
  </si>
  <si>
    <t>SERVICIOS FULL MED SPA</t>
  </si>
  <si>
    <t>NO DEFINIDA</t>
  </si>
  <si>
    <t>01 EQUIPO RX MARCA LANMAGE MODELO 6600A, NUEVO Y SIN USO AÑO 2022</t>
  </si>
  <si>
    <t>01 DETECTOR FLAT PANEL MARCA KONICA MINOLTA MODELO UNIVERSAL DR, NUEVO Y SIN USO AÑO 2022</t>
  </si>
  <si>
    <t>01 ECÓGRAFO MARCA SONOSCAPE MODELO P20, NUEVO Y SIN USO, AÑO 2022</t>
  </si>
  <si>
    <t>SOCIEDAD COMERCIAL AUTOLIMPIO SPA</t>
  </si>
  <si>
    <t>01 CAMIONETA MARCA JAC MODELO HFC 1039 K1MV CH E5 CON CARROCERÍA TIPO PICK UP 500 MM., AÑO 2022, NUEVO SIN USO.</t>
  </si>
  <si>
    <t>CLINICA VETERINARIA UNIVERSO SPA</t>
  </si>
  <si>
    <t>01 EQUIPO ECÓGRAFO MINDRAY DP50VET EXPERT, NUEVO SIN USO, AÑO 2022.</t>
  </si>
  <si>
    <t>CLEAN HOME SERVICIOS SPA</t>
  </si>
  <si>
    <t>01 CAMIÓN MARCA JAC MODELO HFC1120KN_E5_PU_AC CON TOMA DE FUERZA, AÑO 2022, NUEVO SIN USO.</t>
  </si>
  <si>
    <t>INTERGRADE S.A.</t>
  </si>
  <si>
    <t>INVERSIONES Y GESTION  NEW ENEGY SPA</t>
  </si>
  <si>
    <t>ARRIENDO DE MAQUINARIAS D&amp;M</t>
  </si>
  <si>
    <t>01 CAMIÓN MARCA SINOTRUK, MODELO  T7H 6X4 400 TOLVA EV, AÑO  2022, NUEVO SIN USO.</t>
  </si>
  <si>
    <t>SERVICIOS INTEGRALES CERRO SOMBRERO SPA</t>
  </si>
  <si>
    <t>01 TRACTOCAMION MARCA SCANIA MODELO G400A NÚMERO MOTOR 8270826, NÚMERO CHASIS 9BSG6X400G3882468, PATENTE JDZL.32, AÑO 2017, USADO</t>
  </si>
  <si>
    <t>01 TRACTOCAMIÓN MARCA SCANIA MODELO R480A , NÚMERO MOTOR 8283492, NÚMERO CHASIS 9BSR6X400H3894611, PATENTE JFTX.14, AÑO 2017, USADO.</t>
  </si>
  <si>
    <t>OPAZO Y SILVA SPA</t>
  </si>
  <si>
    <t xml:space="preserve">ALBERTO ALEXIS ROJAS ORDENES </t>
  </si>
  <si>
    <t xml:space="preserve">ARRIENDO Y TRANSPORTES  DE MAQUINARIA FUENTES Y COMPAÑÍA </t>
  </si>
  <si>
    <t xml:space="preserve">FUNDACION EDUCACIONAL EVA DEL CARMEN OLIVARES </t>
  </si>
  <si>
    <t>F.AREVALO</t>
  </si>
  <si>
    <t xml:space="preserve">CAMILO ANDES TORO CARRASCO  </t>
  </si>
  <si>
    <t>MARIA BALLESTERO TARDON Y SERVICIOS  E.I.R.L</t>
  </si>
  <si>
    <t>SERVICIO NETTLE HERMANOS LTDA.</t>
  </si>
  <si>
    <t xml:space="preserve">5 CAMION, MARCA RENAULT, MODELO K480, AÑO 2022, 480 HP, 8x4, EURO 5 CON TOLVA ROQUERA, NUEVOS SIN USO. </t>
  </si>
  <si>
    <t>TRANSPORTES CASTLE SPA</t>
  </si>
  <si>
    <t>1 CAMIÓN MARCA JAC MODELO HFC1137KN_E5_PU_AC, AÑO 2023, NUEVO SIN USO.</t>
  </si>
  <si>
    <t>TRANSPORTES LUS LATORRE GUAJARDO E.I.R.L.</t>
  </si>
  <si>
    <t>1 CAMIÓN MARCA VOLKSWAGEN MODELO CONSTELLATION 14.190 DC 4800MM MT6, AÑO 2023, NUEVO SIN USO.</t>
  </si>
  <si>
    <t>UNICARDIO SPA</t>
  </si>
  <si>
    <t>MAESTRANZA MAROTI SPA</t>
  </si>
  <si>
    <t>TRANSPORTES  CASTLE SPA</t>
  </si>
  <si>
    <t>TRANSPORTE INTERNACIONAL SAN JOSE SPA</t>
  </si>
  <si>
    <t>CONSTRUCTORA INGEVALLE SPA</t>
  </si>
  <si>
    <t>MACFRAN SPA</t>
  </si>
  <si>
    <t xml:space="preserve">RESCILIADOS   EN MAYO INCLUIDO EN CARTERA DE ABRIL </t>
  </si>
  <si>
    <t>76.191.689-0</t>
  </si>
  <si>
    <t>LR CHILE SPA</t>
  </si>
  <si>
    <t>FOGAIN:  Capital de Trabajo Micro, pequeñas y medianas empresas con ventas hasta por UF100.000 al año (excluido el IVA).</t>
  </si>
  <si>
    <t xml:space="preserve"> Beneficiarios de proyectos de inversión en tierras indígenas, con ventas hasta por UF 100.000 al año (excluido el IVA).</t>
  </si>
  <si>
    <t xml:space="preserve">Proinversion : Fomenta a empresas que desean realizar proyectos de inversión y/o adquirir  Activos fijos. </t>
  </si>
  <si>
    <t xml:space="preserve">esta garantía tiene como objetivo facilitar el acceso a financiamientos que requieran las empresas (venta anual hasta UF600.000). </t>
  </si>
  <si>
    <t>Respalda operaciones de largo plazo para fomentar la inversión en empresas. Las operaciones deben ser otorgadas a un plazo superior a 3 años y pueden ser créditos, leasing y leaseback</t>
  </si>
  <si>
    <t>Karina : Las operaciones indicadas , son operaciones comunes ; sólo que tienen una garantía adicional otorgada por la Corfo, llamada FOGAIN o PROINVERSION ,</t>
  </si>
  <si>
    <t>Distinto nombre por que son programas distintos y que tiene el mismo fin , garantizar un porcentaje del saldo capital de los contratos que lo cubrirá la Corfo si el cliente</t>
  </si>
  <si>
    <t>Cae en mora,  en mas de 2 cuotas del contrato de arriendo.</t>
  </si>
  <si>
    <t>No hay póliza de seguro asociada , cliente debe firmar 2 documentos que los firma , también Felipe Sanhueza en representación de Eurocapital .</t>
  </si>
  <si>
    <t>El procedimiento,  es que Sandra Bahamondes;  provea a Garantías de dichos documentos cada vez que se formalice una operación , asociada a este tipo de Garantía.</t>
  </si>
  <si>
    <t>Copias de ambos documentos , o originales si se define así, los podría custodiar la unidad de Garantías.</t>
  </si>
  <si>
    <t>Creo que a lo que se refiere Felipe , es que a nivel de informe sistémico, no podemos obtener listado, puesto que recién se esta sacando Orden de compra , para el desarrollo del sistema , que marque y liste estas operaciones.</t>
  </si>
  <si>
    <t>Por tanto hoy, sólo tenemos un control Manual , listado que lo preparemos hoy al cierre del mes.</t>
  </si>
  <si>
    <t>Pd: Te adjunto, un ejemplo de los documentos, que se firman</t>
  </si>
  <si>
    <t>PRENDAS   POR   CONTRATOS   DE   SERVICIOS,   EJECUCION   DE   OBRAS   CIVILES   Y   OTROS</t>
  </si>
  <si>
    <t>D A T O S         D E L          C O N T R A T O</t>
  </si>
  <si>
    <t>GARANTIA DEL CONTRATO</t>
  </si>
  <si>
    <t>DATOS DE LA PRENDA A EUROCAPITAL</t>
  </si>
  <si>
    <t>OBSERVACIONES</t>
  </si>
  <si>
    <t>FECHA</t>
  </si>
  <si>
    <t xml:space="preserve">N° </t>
  </si>
  <si>
    <t>INICIO</t>
  </si>
  <si>
    <t>TERMINO</t>
  </si>
  <si>
    <t>CONCEPTO</t>
  </si>
  <si>
    <t>MONTO $</t>
  </si>
  <si>
    <t>PORC</t>
  </si>
  <si>
    <t>BCO/CIA SEG</t>
  </si>
  <si>
    <t>VIGENCIA</t>
  </si>
  <si>
    <t>TIPO GTIA</t>
  </si>
  <si>
    <t>N° REP</t>
  </si>
  <si>
    <t>NOTARIA</t>
  </si>
  <si>
    <t>FECHA NOT</t>
  </si>
  <si>
    <t>GRANDE EMPRESAS</t>
  </si>
  <si>
    <t>96.716.620-0</t>
  </si>
  <si>
    <t>ARRENDAMIENTO DE MAQUINARIAS ROYAL RENTAL S.A.</t>
  </si>
  <si>
    <t>76.319.017-9</t>
  </si>
  <si>
    <t>FPC TISSUE SPA</t>
  </si>
  <si>
    <t>7 MAQUINARIAS QUE LA ARRENDATARIAOPERARA EN SUS DEPENDECIAS, UBICADA NE PARQUE INDUSTRIAL ESCUADRON II KM 17,5</t>
  </si>
  <si>
    <t>319,2 UF + IVA (19,152 UF)</t>
  </si>
  <si>
    <t>SERV.MENSUAL</t>
  </si>
  <si>
    <t>NO SE MENCIONA EN EL CONTRATO</t>
  </si>
  <si>
    <t>GRAL</t>
  </si>
  <si>
    <t>16981/2021</t>
  </si>
  <si>
    <t xml:space="preserve">ROBERTO CIFUENTES </t>
  </si>
  <si>
    <t xml:space="preserve">PRENDA OK Y NOTIFICADA AL DEUDOR  CON ACUSE </t>
  </si>
  <si>
    <t>76.359.722-9</t>
  </si>
  <si>
    <t>ID LOGISTICA CHILE S.A.</t>
  </si>
  <si>
    <t>81 MAQUINARIAS PARA LA PRESTACION DE SERVICIOS LOGISTICO EN EL CENTRO DE DISTRIBUCIÓN DE UNILEVER EN LAMPA</t>
  </si>
  <si>
    <t>1.809 UF +119 UF POR SERV ADICIONAL (TOTAL 1.928 UF)+ IVA</t>
  </si>
  <si>
    <t>16984/2021</t>
  </si>
  <si>
    <t xml:space="preserve">NOTA: SE GESTIONA PRENDA POR CONTRATO CLIENTE </t>
  </si>
  <si>
    <t>PRENDAS POR CONTRATOS DE SERVICOS, EJECUCION DE OBRAS CIVILES Y OTROS</t>
  </si>
  <si>
    <t>GARANTIA</t>
  </si>
  <si>
    <t>DATOS DE LA PRENDA</t>
  </si>
  <si>
    <t>EJECUTIVO</t>
  </si>
  <si>
    <t>PORCENTAJE</t>
  </si>
  <si>
    <t xml:space="preserve">A.QUEZADA </t>
  </si>
  <si>
    <t>76.110.359-8</t>
  </si>
  <si>
    <t>GRUPO COMERCIAL ABLUO LTDA</t>
  </si>
  <si>
    <t>78.627.210-6</t>
  </si>
  <si>
    <t>HIPERMERCADO TOTTUS S.A.</t>
  </si>
  <si>
    <t>SUMINISTROS QUIMICOS Y DE MAQUINARIAS  QUE SE DETALLAN:  03 VACUOLAVADORA PIONNER 300BU / 12 VACUOLAVADORA PIONNER 300BU / 02 VACUOLAVADORA PIONNER 300BU / 01 VACUOLAVADORA PIONNER 300BU / 14 VACUOLAVADORA FIMAP, MMG 107640  / 08 MÁQUINA DECAPADORA-SECADORA FIMAP, MAGNA 108671 / 1 ELECTROMECÁNICA, DE PISOS, USO INDUSTRIAL / 17 MÁQUINA DECAPADORA / 1 SECADORA FIMAP, MXR 108671 / 1 ELECTROMECÁNICA, DE PISOS, USO INDUSTRIAL.</t>
  </si>
  <si>
    <t xml:space="preserve">GENERAL </t>
  </si>
  <si>
    <t>11.892-2019</t>
  </si>
  <si>
    <t>NO INDICA EN CONTRATO INICIO DE TRABAJOS / POR 48 MESES. SE INDICA QUE NO SE DEBE TRANSFERIR A TERCEROS, FALTA ANEXO 1</t>
  </si>
  <si>
    <t>A.CONTRERAS</t>
  </si>
  <si>
    <t>99.591.040-3</t>
  </si>
  <si>
    <t>MEKANO SIGA S.A.</t>
  </si>
  <si>
    <t>82.623.500-4</t>
  </si>
  <si>
    <t>IDEAL S.A.</t>
  </si>
  <si>
    <t xml:space="preserve">CONTRATO  MARCO DE LICENCIA DE USO DE PROGRAMAS DE COMPUTO Y DE SERVICIOS </t>
  </si>
  <si>
    <t>33467-2019</t>
  </si>
  <si>
    <t xml:space="preserve">RICARDO SAN MARTIN </t>
  </si>
  <si>
    <t>SE ADJUNTA NOTIFICACION CERTIFICADA EL 27/08/19</t>
  </si>
  <si>
    <t>MT. EMPARAN</t>
  </si>
  <si>
    <t>78.779.600-1</t>
  </si>
  <si>
    <t>SERVICIOS GENERALES DE ASEO AROMOS LTDA</t>
  </si>
  <si>
    <t>69.200.800-6</t>
  </si>
  <si>
    <t>MUNICIPALIDAD DE LA UNION</t>
  </si>
  <si>
    <t>CONCESIÓN ADMIN. DE SERVICIOS DE ASEO DOMICILIARIO Y BARRIDOS DE CALLES DE LA COMUNA DE LA UNION</t>
  </si>
  <si>
    <t>SERV.MENSUAL + IVA INCLUIDO</t>
  </si>
  <si>
    <t xml:space="preserve">VALE VISTA - O BG. </t>
  </si>
  <si>
    <t>8684-2019</t>
  </si>
  <si>
    <t xml:space="preserve">CARTA RECIBIDA E INDICADA POR CORREOS DE CHILE. </t>
  </si>
  <si>
    <t>76.141.007-5</t>
  </si>
  <si>
    <t>INMOBILIARIA, INVERSIONES, ASESORIAS SJCE S.A.</t>
  </si>
  <si>
    <t>76.096.195-7</t>
  </si>
  <si>
    <t>ESTACIONAMIENTOS GASTRONOMICOS JACQUES ALBAGLIMONTT EIRL</t>
  </si>
  <si>
    <t>RENTAS DE ARRENDAMIENTOS  DE PROPIEDAD PARA USO INDUSTRIAL DE DISTRIBUIDORA Y COMERCIALIZADO DE FRUTAS Y VERDURAS</t>
  </si>
  <si>
    <t>SERV. MENSUAL POR 12 MESES RENOVABLES</t>
  </si>
  <si>
    <t>CUOTA DE ARRIENDO</t>
  </si>
  <si>
    <t>1878-2017</t>
  </si>
  <si>
    <t>NO NOTIFICADO</t>
  </si>
  <si>
    <t>PRENDA MERCANTIL  POR CONTRATO DE ARRIENDO CON OPORTUNIDAD DE COMPRA SOBRE INMUEBLE. ARRIENDO DE 60 RENTAS MESNUALES DE 114 UF A PARTIR DEL 01/09/2017 Y ULTIMA POR 10.571,1 CON VTO. 01/09/2021</t>
  </si>
  <si>
    <t>PROPIEDAD UBICADA EN CALLE CAMINO DEL BOSQUE  126, DEL CONDOMINIO CATAGUA COMUNA DE ZAPALLAR, Rol 324-4</t>
  </si>
  <si>
    <t>96.502.540-5</t>
  </si>
  <si>
    <t>STUDEMANN S.A. (OFIMUNDO)</t>
  </si>
  <si>
    <t>85.555.900-5</t>
  </si>
  <si>
    <t>FLUOR CHILE S.A.</t>
  </si>
  <si>
    <t>NO INDICA</t>
  </si>
  <si>
    <t>EQUIPOS COMPUTACIONALES (LA GARANTIA ES SOBRE LOS CONTRATOS A PLAZO FIJO POR BIENES EN SUBARRIENDO A TERCEROS)</t>
  </si>
  <si>
    <t>90,36 UF</t>
  </si>
  <si>
    <t>SERV. MENSUAL POR 36 MESES</t>
  </si>
  <si>
    <t>37857-2019</t>
  </si>
  <si>
    <t>PRENDA  MERCANTIL CON MANDATO DE COBRO CORRESP. A CONTRATO CON EURO DE ARRENDAMIENTO CON OPORTUNIDAD DE COMPRA  POR 36 RENTAS MENSUALES POR 77,32 UF.  SIN COMPROBANTE DE INGRESO  Y SIN  NOTIFICAR (INDICA EN ESCRITRUA QUE  SI  CLIENTE SE ATRASA EN 30 DIAS SE DEBE NOTIFICAR). APROB EN ESAS CONDICIONES</t>
  </si>
  <si>
    <t>76.940.700-6</t>
  </si>
  <si>
    <t>MORALESA BESA Y CIA LTDA</t>
  </si>
  <si>
    <t xml:space="preserve">ARRIENDO DE EQUIPOS COMPUTACIONALES </t>
  </si>
  <si>
    <t>115,20 UF</t>
  </si>
  <si>
    <t>SERV. MENSUAL</t>
  </si>
  <si>
    <t xml:space="preserve">POLIZA </t>
  </si>
  <si>
    <t xml:space="preserve">NO  INDICA </t>
  </si>
  <si>
    <t>51980-2019</t>
  </si>
  <si>
    <t>ANEXO  DE CONTRATO  CON FECHA 08/07/19. NO  ESTA INGRESADO  EN REGISTRO  DE PRENDA Y NO  NOTIFICADO. INDICA EN ESCRITRUA QUE  SI  CLIENTE SE ATRASA EN 30 DIAS SE DEBE NOTIFICAR.  APROBADA EN ESAS CONDICIONES</t>
  </si>
  <si>
    <t>1 PRENDA POR 3 SUB. CO</t>
  </si>
  <si>
    <t>76.466.770-7</t>
  </si>
  <si>
    <t>JORGE ODEH Y CIA LTDA</t>
  </si>
  <si>
    <t>LEASEBACK EQUIPOS COMPUTACIONALES POR CONTRATO A04193098</t>
  </si>
  <si>
    <t>18,50 UF</t>
  </si>
  <si>
    <t>SERV MENSUAL POR 64 MESES</t>
  </si>
  <si>
    <t>18341-2020</t>
  </si>
  <si>
    <t>PRENDA  MERCANTIL CON MANDATO DE COBRO CORRESP. A CONTRATO CON EURO DE ARRENDAMIENTO CON OPORTUNIDAD DE COMPRA  POR 36 RENTAS MENSUALES POR 54,38 UF.  COMPROBANTE DE INGRESO Nº207331 DEL 23/07/2020.  PRENDA NO SE ENCUENTRA NOTIFICADA (INDICA EN ESCRITRUA QUE  SI  CLIENTE SE ATRASA EN 30 DIAS SE DEBE NOTIFICAR). APROB EN ESAS CONDICIONES</t>
  </si>
  <si>
    <t>76.991.567-2</t>
  </si>
  <si>
    <t>INVERSIONES MIGS SPA</t>
  </si>
  <si>
    <t>LEASEBACK EQUIPOS COMPUTACIONALES POR CONTRATO A11193257</t>
  </si>
  <si>
    <t>21,32 UF</t>
  </si>
  <si>
    <t>SERV MENSUAL POR 48 MESES</t>
  </si>
  <si>
    <t>18341-2021</t>
  </si>
  <si>
    <t>76.320.186-4</t>
  </si>
  <si>
    <t>TECNO FAST S.A.</t>
  </si>
  <si>
    <t>LEASEBACK EQUIPOS COMPUTACIONALES POR CONTRATO A05193114</t>
  </si>
  <si>
    <t>15 UF</t>
  </si>
  <si>
    <t>18341-2022</t>
  </si>
  <si>
    <t>96.522.220-0</t>
  </si>
  <si>
    <t>UPGRADE (CHILE) S.A.</t>
  </si>
  <si>
    <t>99.551.050-2</t>
  </si>
  <si>
    <t xml:space="preserve">ASESORIA Y SERVICIOS  DE GESTION EMPRESARIAL SPA </t>
  </si>
  <si>
    <t xml:space="preserve">ARRIENDO DE EQUIPOS DE IMPRESIÓN </t>
  </si>
  <si>
    <t>169,87 UF</t>
  </si>
  <si>
    <t>SERV. MENSUAL POR 48 MESES</t>
  </si>
  <si>
    <t>12035-2020</t>
  </si>
  <si>
    <t>FALTA</t>
  </si>
  <si>
    <t>NO SE ADJ NOTIF Y CONTRATO- COMPROBANTE DE INGRESO  Nº179654 DEL 18/06/20. MANDATO ESPECIAL  REP.12037/2020 + PROTOCOLIZACION DEL 23/04/20.</t>
  </si>
  <si>
    <t>78.083.710-1</t>
  </si>
  <si>
    <t>SERVICIOS AGROSISTEMAS LTDA</t>
  </si>
  <si>
    <t>118,49 UF</t>
  </si>
  <si>
    <t>12031-2020</t>
  </si>
  <si>
    <t>NO SE ADJ NOTIF Y CONTRATO- COMPROBANTE DE INGRESO  Nº 179655 DEL 18/06/20. MANDATO ESPECIAL  REP.12031/2020 + PROTOCOLIZACION DEL 23/04/20.</t>
  </si>
  <si>
    <t>61.953.200-7</t>
  </si>
  <si>
    <t>CENTRO DE REFERENCIA DE SALUD DE PEÑALOLEN CORDILLERA  ORIENTE</t>
  </si>
  <si>
    <t>SERVICIO DE ARRIENDO Y MANTENCION DE IMPRESORAS (300 LICENCIAS OFFICE 365 BUSSINES/630 LICENCIAS OFICCE 365 B. PRO PLUS)</t>
  </si>
  <si>
    <t>TOTAL CONTRATO</t>
  </si>
  <si>
    <t>187 UF</t>
  </si>
  <si>
    <t>POLIZA  HDMI</t>
  </si>
  <si>
    <t>34756-2020</t>
  </si>
  <si>
    <t>CERTIFICADA EL 25/01/2021</t>
  </si>
  <si>
    <t>SE ADJUNTA CON MANDATO  ESPECIAL Y DE COBRO REP.35473/2020 CON EFCHA DEL 22/12/20. CONTRATO, ADJUDICACION Y COMPROBANTE DE INGRESO Nº410805</t>
  </si>
  <si>
    <t xml:space="preserve">1 PRENDA POR OC/ 3 CO DE ARRIENDO </t>
  </si>
  <si>
    <t>61.601.000-K</t>
  </si>
  <si>
    <t>SEREMI SALUD V REGION</t>
  </si>
  <si>
    <t xml:space="preserve">OC  2123-826-CM POR LEASEBACK EQUIPOS COMPUTACIONALES </t>
  </si>
  <si>
    <t>SERV MENSUAL POR 12 MESES</t>
  </si>
  <si>
    <t>6876/2021</t>
  </si>
  <si>
    <t>PRENDA  INGRESADA EN REGISTRO DE PRENDA CON CONTRATO CON EURO POR 24 RENTAS ARRENDAMIENTO POR  101,01 CON  PRENDA NO SE ENCUENTRA NOTIFICADA (INDICA EN ESCRITRUA QUE  SI  CLIENTE SE ATRASA EN 30 DIAS SE DEBE NOTIFICAR). APROB EN ESAS CONDICIONES</t>
  </si>
  <si>
    <t>77.260.520-K</t>
  </si>
  <si>
    <t>KOMATSU CUMMINGS CHILE LTDA</t>
  </si>
  <si>
    <t xml:space="preserve">CONTRATO DE ARRIENDO POR LEASEBACK EQUIPOS COMPUTACIONALES </t>
  </si>
  <si>
    <t>4,55 UF</t>
  </si>
  <si>
    <t>SERV MENSUAL POR 36 MESES</t>
  </si>
  <si>
    <t>76.547.643-7</t>
  </si>
  <si>
    <t>OHL SERVICIOS INGESAM S.A. AGENCIA EN CHILE</t>
  </si>
  <si>
    <t>2,62 UF</t>
  </si>
  <si>
    <t>REVISAR</t>
  </si>
  <si>
    <t>5.858.793-1</t>
  </si>
  <si>
    <t>ROBERTO DIAZ ARANCIBIA</t>
  </si>
  <si>
    <t>79.606.430-7</t>
  </si>
  <si>
    <t>EURO /VICHERAT Y PRADENAS LTDA</t>
  </si>
  <si>
    <t>ARRENDAMIENTO DE BUS MARCA VOLVO, MODELO B450R 6X2, AÑO 2021 DUEÑO EUROCAPITAL</t>
  </si>
  <si>
    <t>4261/2021</t>
  </si>
  <si>
    <t>PROMESA DE COMPRAVENTA: RETROCOMPRA, SI ARRENDATARIO SE RETRASA EN PAGO DE RENTA 90 DIAS Y CON ENVIO DE NOTIF RESPECTIVAS, SE GENERA UNA COMPRAVENTA ENTRE EURO CON VICHERAT Y PRADENAS LTDA. POR EL PAGO TOTAL DE LA DEUDA VIGENTE.</t>
  </si>
  <si>
    <t>61.108.000-K</t>
  </si>
  <si>
    <t>CAJA DE PREVISION DE LA DEFENSA NACIONAL</t>
  </si>
  <si>
    <t xml:space="preserve">SERVICIO DE ARRIENDO Y SUMINISTRO   DE IMPRESORAS </t>
  </si>
  <si>
    <t>US$262.739,36</t>
  </si>
  <si>
    <t>UF 740</t>
  </si>
  <si>
    <t>28852-2021</t>
  </si>
  <si>
    <t>CERTIFICADA EL 14/10/2021</t>
  </si>
  <si>
    <t>CARTA CERTIFICADA Y ENVIADA POR CORRESO DE CHILE., CON PROTOCOLIZACIÓN Y PRENDA</t>
  </si>
  <si>
    <t>1 MANDATO</t>
  </si>
  <si>
    <t>81.242.500-5</t>
  </si>
  <si>
    <t>COOPERATIVA DE CONSUMO CARABINEROS DE CHILE LTDA</t>
  </si>
  <si>
    <t>MANDATO MERCANTIL CONTRATO SISTEMA HIPERCONVERGENTE  NUTANIX</t>
  </si>
  <si>
    <t xml:space="preserve">NO NOTARIADO </t>
  </si>
  <si>
    <t xml:space="preserve">CON FECHA DEL 11/05/20 POR ABOGADO INF QUE NO ES INGRESADO </t>
  </si>
  <si>
    <t>65.117.794-4</t>
  </si>
  <si>
    <t xml:space="preserve">ASOCIACION METROPOLITANA DE MUNICIPALIDAD DE SANTIAGO SUR </t>
  </si>
  <si>
    <t>76.360.050-5</t>
  </si>
  <si>
    <t>OMB LATAM S.A.</t>
  </si>
  <si>
    <t xml:space="preserve">PROMESA DE COMPRAVENTA ENTRE OMB TALTAM Y EURO POR INCUMPLIMIENTO  DEL ARRENDATARIO </t>
  </si>
  <si>
    <t>MANDATO</t>
  </si>
  <si>
    <t>61.313.000-4</t>
  </si>
  <si>
    <t xml:space="preserve">CORPORACION NACIONAL FORESTAL </t>
  </si>
  <si>
    <t xml:space="preserve">LEASEBACK EQUIPOS COMPUTACIONALES / MANDATO MERCANTIL  POR ARRIENDO DE IMPRESORAS </t>
  </si>
  <si>
    <t>SERVICIO MENSUAL POR 36 MESES</t>
  </si>
  <si>
    <t xml:space="preserve">NO NOTIFICADO </t>
  </si>
  <si>
    <t xml:space="preserve">Nota: </t>
  </si>
  <si>
    <t>Empresa de Aseo Cordillera SpA contrato mencionado en CO por factoring</t>
  </si>
  <si>
    <t>VENCIDOS</t>
  </si>
  <si>
    <t>76.594.786-3</t>
  </si>
  <si>
    <t>SERVICIOS JOSABA SPA</t>
  </si>
  <si>
    <t xml:space="preserve">55,23 UF </t>
  </si>
  <si>
    <t>1964-2018</t>
  </si>
  <si>
    <t>RICARDO SAN MARTIN</t>
  </si>
  <si>
    <t>PRENDA ESPECIFICA  MERCANTIL. NO INGRESADAS AL REGISTRO CIVIL</t>
  </si>
  <si>
    <t>93.628.000-5</t>
  </si>
  <si>
    <t>MOLIBDENOS Y METALES S.A.</t>
  </si>
  <si>
    <t>101,87 UF</t>
  </si>
  <si>
    <t>7976-2018</t>
  </si>
  <si>
    <t>96.723.770-1</t>
  </si>
  <si>
    <t>KORTHO CHILE S.A.</t>
  </si>
  <si>
    <t>91.083.000-7</t>
  </si>
  <si>
    <t>EMPRESAS TUCAPEL S.A.</t>
  </si>
  <si>
    <t>14 EQUIPOS CODIFICADORES MARCA HITACHI MODELO RX2-SD160E, NUEVOS SIN USO</t>
  </si>
  <si>
    <t>68,58 UF</t>
  </si>
  <si>
    <t>SERVICIO MENSUAL POR 35 MESES</t>
  </si>
  <si>
    <t>54991-2017</t>
  </si>
  <si>
    <t xml:space="preserve">PRENDA ESPECIFICA  MERCANTIL. </t>
  </si>
  <si>
    <t>96.940.420-K</t>
  </si>
  <si>
    <t>CONATRUCTORA BERSA S.A.</t>
  </si>
  <si>
    <t>88,10 UF</t>
  </si>
  <si>
    <t>19194-2017</t>
  </si>
  <si>
    <t>95.467.000-7</t>
  </si>
  <si>
    <t>ORICA CHILE S.A.</t>
  </si>
  <si>
    <t>72,84 UF</t>
  </si>
  <si>
    <t>19191-2017</t>
  </si>
  <si>
    <t>79.915.540-0</t>
  </si>
  <si>
    <t>SOCIEDAD EDUCACIONAL LA ABADIA LTDA</t>
  </si>
  <si>
    <t>2.233,90 UF</t>
  </si>
  <si>
    <t>48706-2016</t>
  </si>
  <si>
    <t>79.527.230-5</t>
  </si>
  <si>
    <t>EMIN INGENIERIA Y CONSTRUCCION S.A.</t>
  </si>
  <si>
    <t>107,02 UF</t>
  </si>
  <si>
    <t>32472-2016</t>
  </si>
  <si>
    <t>76.071.935-8</t>
  </si>
  <si>
    <t>AAKTEI SPA</t>
  </si>
  <si>
    <t>179,21 UF</t>
  </si>
  <si>
    <t>22071-2016</t>
  </si>
  <si>
    <t>76.178.360-2</t>
  </si>
  <si>
    <t>CENTRAL DE RESTAURANTES ARAMARK LTDA</t>
  </si>
  <si>
    <t>196 EQUIPOS COMPUTACIONALES (LA GARANTIA ES SOBRE LOS CONTRATOS A PLAZO FIJO POR BIENES EN SUBARRIENDO A TERCEROS)</t>
  </si>
  <si>
    <t xml:space="preserve">126,79 UF </t>
  </si>
  <si>
    <t>12997-2016</t>
  </si>
  <si>
    <t>81.847.800-5</t>
  </si>
  <si>
    <t>FUNDICION BRUNO S.A.</t>
  </si>
  <si>
    <t>19969-2016</t>
  </si>
  <si>
    <t>93.329.000-K</t>
  </si>
  <si>
    <t>DAVIS DEL CRTO S.A.</t>
  </si>
  <si>
    <t>67,75 UF</t>
  </si>
  <si>
    <t>19970-2016</t>
  </si>
  <si>
    <t>INTEGRADE S.A.</t>
  </si>
  <si>
    <t>69.255.200-8</t>
  </si>
  <si>
    <t>MUNICIPALIDAD LO BARNECHEA</t>
  </si>
  <si>
    <t>ARRIENDO Y SOPORTE DE EQUIPOS  COMPUTACIONALES, MANTENCION, SOPORTE  PARA PLATAFORMA</t>
  </si>
  <si>
    <t>65.342,27 USD</t>
  </si>
  <si>
    <t>MENSUAL</t>
  </si>
  <si>
    <t>CERTIFICADO DE FIANZA</t>
  </si>
  <si>
    <r>
      <rPr>
        <sz val="8"/>
        <color rgb="FFFF0000"/>
        <rFont val="Calibri"/>
        <family val="2"/>
        <scheme val="minor"/>
      </rPr>
      <t>PTE. INSCRIPCION DE  AMPLIACION PRENDA EN REGISTRO CIVIL Y NOTIFICACION:</t>
    </r>
    <r>
      <rPr>
        <sz val="8"/>
        <color theme="1"/>
        <rFont val="Calibri"/>
        <family val="2"/>
        <scheme val="minor"/>
      </rPr>
      <t xml:space="preserve"> SE ADJ MODIFICACION DECONTRATO, DECRETO POR AUMENTO (CO INDICA QUE PUEDE SER RENOVADA POR 3 MESE MAS). PRENDA POR AUMENTO DE SERVICIO</t>
    </r>
  </si>
  <si>
    <t>1 PRENDA POR 4 SUB CO</t>
  </si>
  <si>
    <t>79.651.900-2</t>
  </si>
  <si>
    <t>ADMINISTRADORA DE EMPRESAS LTDA</t>
  </si>
  <si>
    <t>EQUIPOS COMPUTACIONALES (LA GARANTIA ES SOBRE LOS CONTRATOS A PLAZO FIJO POR BIENES EN SUBARRIENDO A TERCEROS) CO A07172620</t>
  </si>
  <si>
    <t>101,22 UF</t>
  </si>
  <si>
    <t>25369-2019</t>
  </si>
  <si>
    <t>PRENDA  MERCANTIL CON MANDATO DE COBRO CORRESP. A CONTRATO CON EURO DE ARRENDAMIENTO CON OPORTUNIDAD DE COMPRA  POR 36 RENTAS MENSUALES POR 209,63 UF.  SIN COMPROBANTE DE INGRESO  Y SIN  NOTIFICAR (INDICA EN ESCRITRUA QUE  SI  CLIENTE SE ATRASA EN 30 DIAS SE DEBE NOTIFICAR). APROB EN ESAS CONDICIONES</t>
  </si>
  <si>
    <t>82.135.600-6</t>
  </si>
  <si>
    <t xml:space="preserve">INSTITUTO CHILENO DE ADMIN. RACIONAL DE EMPRESA ICARE </t>
  </si>
  <si>
    <t>EQUIPOS COMPUTACIONALES (LA GARANTIA ES SOBRE LOS CONTRATOS A PLAZO FIJO POR BIENES EN SUBARRIENDO A TERCEROS) CO A62182734</t>
  </si>
  <si>
    <t>49,29 UF</t>
  </si>
  <si>
    <t>96.545.450-0</t>
  </si>
  <si>
    <t>DERCOMAQ S.A.</t>
  </si>
  <si>
    <t>EQUIPOS COMPUTACIONALES (LA GARANTIA ES SOBRE LOS CONTRATOS A PLAZO FIJO POR BIENES EN SUBARRIENDO A TERCEROS) CO A05110957 ANEXO A04172576</t>
  </si>
  <si>
    <t>809 USD</t>
  </si>
  <si>
    <t>76.257.513-2</t>
  </si>
  <si>
    <t>MACO S.A.</t>
  </si>
  <si>
    <t>EQUIPOS COMPUTACIONALES (LA GARANTIA ES SOBRE LOS CONTRATOS A PLAZO FIJO POR BIENES EN SUBARRIENDO A TERCEROS) CO A09182942</t>
  </si>
  <si>
    <t>41,50 UF</t>
  </si>
  <si>
    <t>ARRIENDO Y SOPORTE DE EQUIPOS  COMPUTACIONALES, MANTENCION, SOPORTE  PARA PLATAFORMA (LEASEBACK DE 540 ORDENADOR PORTATIL PROBOOK 445 G7 RYZEN  5 4500U 8GB SSD 512, NUEVOS</t>
  </si>
  <si>
    <t>9721/2021</t>
  </si>
  <si>
    <t>INSCRIPCION DE  AMPLIACION PRENDA EN REGISTRO CIVIL Y NOTIFICACION: SE ADJ MODIFICACION DE CONTRATO, DECRETO POR AUMENTO (CO INDICA QUE PUEDE SER RENOVADA POR 3 MESES MAS). PRENDA POR AUMENTO DE SERVICIO HASTA MAYO. SE ADJ CARTA CERTIFICADA</t>
  </si>
  <si>
    <t xml:space="preserve">ALZADA </t>
  </si>
  <si>
    <t>60.701.000-5</t>
  </si>
  <si>
    <t>SUBSECRETARIA DE ECONOMIA Y EMPRESAS  DE MENOR TAMAÑO</t>
  </si>
  <si>
    <t>ARRIENDO DE EQUIPOS IMPRESORAS HP, SEGÚN OC18519,NUEVOS SIN USO</t>
  </si>
  <si>
    <t>321.063  USD TOTAL CO /403,95 USD MONTO FIJO MENSUAL</t>
  </si>
  <si>
    <t>12038-2020</t>
  </si>
  <si>
    <t>76.441.153-6</t>
  </si>
  <si>
    <t>INVERSIONES TI SPA</t>
  </si>
  <si>
    <t>SECRETARIA REGIONAL MINISTERIAL DE SALUD MAGALLANES Y ANTARTICA DE CHILE</t>
  </si>
  <si>
    <t>ARRIENDO DE 70 EQUIPOS  PROONE 400 G5 AIO I5-9500 CON 30 LICENCIAS OFFICE HOME AND BUSINESS  2019 SPANISH</t>
  </si>
  <si>
    <t xml:space="preserve">1.949,00 UDS  </t>
  </si>
  <si>
    <t>SERVICIO MENSUAL POR CADA EQUIPO</t>
  </si>
  <si>
    <t>SERAN REPARACIONES, REPUESTOS DE LOS EQUIPOS</t>
  </si>
  <si>
    <t>1171-2021</t>
  </si>
  <si>
    <t>SE ADJUNTA PROTOCOLIZACION  DE PRENDA, COMPROBANTE DE INGRESO 30138 22/01/21, MANDATO DE COBRO  REP.1172/2021 DEL 14/01/21, CONTRATO DE ARRIENDO  Y PROTOCOLIZACION DE CO REP 35-2021 / SE ADJUNTA CARTA  CON CERTIFICACION N° 1176306743695 CERTIFICADO CORREOS DE CHILE  DEL 07-05-2021.-</t>
  </si>
  <si>
    <t>INVEERSIONES LA VINILLA SPA</t>
  </si>
  <si>
    <t>61.704.000-K</t>
  </si>
  <si>
    <t>CORPORACION NACIONAL DEL COBRE</t>
  </si>
  <si>
    <t>01 CHANCADOR DE CONO MOVIL  3 1/4' + HARNERO DE  2 DECK, MARCA POWERSCREEN, MODELO MAXTRAK 1000SR, NUEVO Y SIN USO  / 01 CHANCADOR DE  MANDIBULA MOVIL  MARCA POWERSCREEN, MODELO  PREMIERTRAK 330, año 2021 (CO:SERVICIO DE CHANCADO DE CARGA FRIA)</t>
  </si>
  <si>
    <t>UF 3.350</t>
  </si>
  <si>
    <t>BOLETA SOLO SE MENCIONA EN CO</t>
  </si>
  <si>
    <t xml:space="preserve">E </t>
  </si>
  <si>
    <t>10347/2021</t>
  </si>
  <si>
    <t>SIN NOTIFICACION</t>
  </si>
  <si>
    <t>SERA SOLO NOTIFICADA LA PRENDA EN CASO DE CLIENTE CAE EN MORA (CLAUSULA OCTAVA DEL CONVENIO). SE SIGUEN INSTRUCCIONES DE ALVARO ASTABURUAGA POR CORREO  DIRIGIDO A NOTARIA  SAN MARTIN CON FECHA DEL 22/04/21</t>
  </si>
  <si>
    <t>Saldo deuda</t>
  </si>
  <si>
    <t>PRVEHIC/FACTORING</t>
  </si>
  <si>
    <t>RCM</t>
  </si>
  <si>
    <t>76.316.451-9</t>
  </si>
  <si>
    <t>RMC Servicios Ltda.</t>
  </si>
  <si>
    <t>Roberto Marcelo Munizaga Castro - RCM Servicios Ltda.</t>
  </si>
  <si>
    <t>1 Camioneta  año 2014 Marca Dodge -  1 Camion marca dodge año 2013 y  1 camion  hyundai año 2011</t>
  </si>
  <si>
    <t xml:space="preserve">  (cam) GKVK.38-0 (cam) DDPL.78-9 (camioneta) GKVJ.88-0 </t>
  </si>
  <si>
    <t>Llubomir</t>
  </si>
  <si>
    <t>77.540.850-2</t>
  </si>
  <si>
    <t xml:space="preserve">Soc. Com. E Inm. Llubonir Derpic y Cia. Ltda. </t>
  </si>
  <si>
    <t>ALZADA 2018</t>
  </si>
  <si>
    <t>Marco Antonio Drpic Diaz</t>
  </si>
  <si>
    <t>1 camioneta  marca honda año 2012</t>
  </si>
  <si>
    <t>P Arenas</t>
  </si>
  <si>
    <t>ridseline D car 4x4</t>
  </si>
  <si>
    <t>DXVY.70-5</t>
  </si>
  <si>
    <t xml:space="preserve">Soc. Escobar y Olivares </t>
  </si>
  <si>
    <t>76.241.327-2</t>
  </si>
  <si>
    <t>Soc. Constr. E Ing. Escobar y Olivares Ltda.</t>
  </si>
  <si>
    <t>ALZADA 05/04/2018</t>
  </si>
  <si>
    <t>Jaime Olivares Rodriguez</t>
  </si>
  <si>
    <t>1 Minibus, año 2009, marca Peugeot - 1 Camioneta Mahindra, año 2012</t>
  </si>
  <si>
    <t>modelo  Peugot; modleo expert tepee,  y mahindra; modeo New pik up;</t>
  </si>
  <si>
    <t>año 2009; patente BRFC.27-K -  año 2012; patente DKBC.46-4</t>
  </si>
  <si>
    <t>Oliver y  Burgos S.A.</t>
  </si>
  <si>
    <t>78.085.070-1</t>
  </si>
  <si>
    <t>ALZADA 17/05/18</t>
  </si>
  <si>
    <t>2 Camiones Chassis cabina  FVR 1724 año 2010 y 2013</t>
  </si>
  <si>
    <t>Los Angeles</t>
  </si>
  <si>
    <t>CRCP.92-K , FVWP.51-5</t>
  </si>
  <si>
    <t>Serv. J y R Ltda.</t>
  </si>
  <si>
    <t>76.585.899-2</t>
  </si>
  <si>
    <t>Servicios de Alimentos J y R Ltda.</t>
  </si>
  <si>
    <t>Jorge Astete Fernandez</t>
  </si>
  <si>
    <t>1 camioneta  marca Hyundau, modelo Porter HR STD TDI 2.5 , año 2008</t>
  </si>
  <si>
    <t>modelo Porter HR STD TDI 2.5</t>
  </si>
  <si>
    <t>BRRZ.20-6</t>
  </si>
  <si>
    <t>Retalmin</t>
  </si>
  <si>
    <t>78.812.120-2</t>
  </si>
  <si>
    <t>Echeverria Oyarzun e  Hijos  Ltda  (Retalmin)</t>
  </si>
  <si>
    <t>ALZADA, SIN RECIBO  DE ESCRITURA</t>
  </si>
  <si>
    <t>Christtian Ignacio Echeverria Oyarzun</t>
  </si>
  <si>
    <t>Dpto N° 72 + bodega, + 3 estac. Lo Barrenechea</t>
  </si>
  <si>
    <t>Antofagasta</t>
  </si>
  <si>
    <t>76.110.235-4</t>
  </si>
  <si>
    <t xml:space="preserve">Rentalmin Spa </t>
  </si>
  <si>
    <t>Misma tasación de Echeverria Izquierdo.</t>
  </si>
  <si>
    <t>ALZADA POR  CAMBIO  DE GTIA 06/08/2018</t>
  </si>
  <si>
    <t xml:space="preserve">1 Camioneta, marca Chevrolet, año 2017.  </t>
  </si>
  <si>
    <t>Modelo Montana LS 1.8</t>
  </si>
  <si>
    <t xml:space="preserve"> JSYX.72-5</t>
  </si>
  <si>
    <t>Rosales</t>
  </si>
  <si>
    <t>18.147.446-7</t>
  </si>
  <si>
    <t>Matias Rosales Zambrano</t>
  </si>
  <si>
    <t>ALZADA 09/08/2018</t>
  </si>
  <si>
    <t>1 camion marca mercedez benz , año 2005</t>
  </si>
  <si>
    <t>Modelo 33485 S</t>
  </si>
  <si>
    <t>YV4008-8</t>
  </si>
  <si>
    <t>Tcribach Ltda.</t>
  </si>
  <si>
    <t>76.146.110-9</t>
  </si>
  <si>
    <t>Transportes Construccion y  Servicios Cribach Ltda.</t>
  </si>
  <si>
    <t>ALZADA POR CABIO DE GTIA 26/10/18</t>
  </si>
  <si>
    <t xml:space="preserve"> 1 Maquina Industrial, año 2011, marca caterpillar, modelo D9T.</t>
  </si>
  <si>
    <t>DFLZ.45-6</t>
  </si>
  <si>
    <t>PRVEHIC/LEASING</t>
  </si>
  <si>
    <t>Sotrans</t>
  </si>
  <si>
    <t>76.242.122-4</t>
  </si>
  <si>
    <t xml:space="preserve">Servicio de Transporte Aut. E Inv. Sotrans Ltda. </t>
  </si>
  <si>
    <t>ALZADA 06/11/18</t>
  </si>
  <si>
    <t>Diego Soto Gonzalez</t>
  </si>
  <si>
    <t>1 Furgon  año 2013   y 1 Camion año 2013.</t>
  </si>
  <si>
    <t>Mercedes Benz.</t>
  </si>
  <si>
    <t>FDHJ.64-2.  FHFG.56-1</t>
  </si>
  <si>
    <t>MDn Nicolas</t>
  </si>
  <si>
    <t>76.016.900-5</t>
  </si>
  <si>
    <t>Maquinarias Don Nicolas Ltda.</t>
  </si>
  <si>
    <t>ALZADA 13/12/18</t>
  </si>
  <si>
    <t>1 Camion man</t>
  </si>
  <si>
    <t>TGS 33.370</t>
  </si>
  <si>
    <t>FYRH.98-1</t>
  </si>
  <si>
    <t>ALZADA POR CAMBIO DE PRENDA 24/12/18</t>
  </si>
  <si>
    <t>1 Camión  marca Volkswagen, modelo delivery 8160,  año 2015.</t>
  </si>
  <si>
    <t>ALZADA 18/02/19</t>
  </si>
  <si>
    <t>1 Station Wagon, marca BMW, modelo X6 M 4.4 Aut. Año 2012.</t>
  </si>
  <si>
    <t xml:space="preserve"> X6 M 4.4 AUT</t>
  </si>
  <si>
    <t>DJVT.56-1</t>
  </si>
  <si>
    <t>ALZADA POR CAMBIO DE PRENDA 20/02/19</t>
  </si>
  <si>
    <t>1 Camioneta marca Mazda año 2016.</t>
  </si>
  <si>
    <t>New BT 50 DCAB SDX - Santa fe CRDI 2.2</t>
  </si>
  <si>
    <t>HYCF.35-8, GKST.44-9</t>
  </si>
  <si>
    <t>NUEVO VEICULO  VALOR COM 526,01 Y  VALOR LIQ 315,60</t>
  </si>
  <si>
    <t>Aguilera, Becerra</t>
  </si>
  <si>
    <t>76.137.619-5</t>
  </si>
  <si>
    <t>Aguilera, Becerra y  Compañía Ltda.</t>
  </si>
  <si>
    <t>ALZADA 05/03/19</t>
  </si>
  <si>
    <t>1 Camión,  marca Mercedes Benz, modelo actros 3336 ,  año 2012.</t>
  </si>
  <si>
    <t>actros 3336</t>
  </si>
  <si>
    <t>DJKZ.43-8</t>
  </si>
  <si>
    <t>XCiudad</t>
  </si>
  <si>
    <t>13.640.464-4</t>
  </si>
  <si>
    <t>Ximena Andrea Ciudad Varela</t>
  </si>
  <si>
    <t>ALZADA 05/04/19</t>
  </si>
  <si>
    <t>Juan Carlos Brito Ayala</t>
  </si>
  <si>
    <t xml:space="preserve">Lote B (vivienda). Ubicado en calle Las Bugambilias, nº2518, Poblacion 11 de Sep. Iquique. </t>
  </si>
  <si>
    <t>Puchi SPA</t>
  </si>
  <si>
    <t>76.216.131-1</t>
  </si>
  <si>
    <t>Puchi Constructora Spa</t>
  </si>
  <si>
    <t>ALZADA 24/04/19</t>
  </si>
  <si>
    <t>Cristian Aliro Puchi Mancilla</t>
  </si>
  <si>
    <t>1 Station Wagon, año 2009, marca Chrysler, modelo gtown y country touting</t>
  </si>
  <si>
    <t>Talca</t>
  </si>
  <si>
    <t>Patente: BSRX.30-5</t>
  </si>
  <si>
    <t>Realini</t>
  </si>
  <si>
    <t>78.075.740-K</t>
  </si>
  <si>
    <t>Realini Fuentes Compañía Ltda.</t>
  </si>
  <si>
    <t>ALZADA</t>
  </si>
  <si>
    <t>2 Camioneta Fiat, año 2017</t>
  </si>
  <si>
    <t>Soc. C y C</t>
  </si>
  <si>
    <t>76.149.976-9</t>
  </si>
  <si>
    <t xml:space="preserve">Sociedad Transp.  C y C Ltda. </t>
  </si>
  <si>
    <t>ALZADA  26/06/19</t>
  </si>
  <si>
    <t>1 Camioneta, marca mazda Modelo  New BT50 DCAB SDX 4x4  2.2, año 2018</t>
  </si>
  <si>
    <t>new bt 50 DCAB SDX 4X4</t>
  </si>
  <si>
    <t>KBJS.21-4</t>
  </si>
  <si>
    <t>Carlos Rene Gross</t>
  </si>
  <si>
    <t>78.868.250-6</t>
  </si>
  <si>
    <t>Constructora Carlos Rene Garcia Gross Ltda.</t>
  </si>
  <si>
    <t>EJECUTIVO INDICA QUE  ALZAMIENTO  SE ENCUENTRA EN CBR PARA SOLICITAR ESCRITURA DE ALZAMIENTO</t>
  </si>
  <si>
    <t>Carlos Rene Garcia Grosses</t>
  </si>
  <si>
    <t xml:space="preserve">1) Sitio Nº8 de la manzana Nº8 ubicada en Genral Carrera 964, Temuco </t>
  </si>
  <si>
    <t>Soc. M y M Ltda.</t>
  </si>
  <si>
    <t>76.608.392-7</t>
  </si>
  <si>
    <t xml:space="preserve">Sociedad M y M Ltda. </t>
  </si>
  <si>
    <t>ALZADA 14/08/2019</t>
  </si>
  <si>
    <t>1 Furgon , marca peugeot, año 2016. Modelo Partner maxi HFI 1.6</t>
  </si>
  <si>
    <t>Modelo Partner maxi HFI 1.6</t>
  </si>
  <si>
    <t>Patente  JCSC.29-2</t>
  </si>
  <si>
    <t>POLIZA AL30/08/17 PTE. PAGO PRIMA</t>
  </si>
  <si>
    <t>NORMALIZACION</t>
  </si>
  <si>
    <t>Induflex</t>
  </si>
  <si>
    <t>76.143.988-K</t>
  </si>
  <si>
    <t>Induflex Spa</t>
  </si>
  <si>
    <t>EN PROCESO DE ALZAMIENTO 30/07/19</t>
  </si>
  <si>
    <t>Indulog Spa</t>
  </si>
  <si>
    <t>1 Maquina industrial , marca JCB,  Modelo 533 105 T, año 2017</t>
  </si>
  <si>
    <t>533 105 T</t>
  </si>
  <si>
    <t>JFRJ.13-1</t>
  </si>
  <si>
    <t>Master Chile</t>
  </si>
  <si>
    <t>76.364.506-1</t>
  </si>
  <si>
    <t>Master Chile Limitada</t>
  </si>
  <si>
    <t>ALZADA 22/07/19</t>
  </si>
  <si>
    <t>1 Camioneta, marca ssanyong, modelo actyon sprt 2.0, año 2015</t>
  </si>
  <si>
    <t>Informado por  leasing</t>
  </si>
  <si>
    <t>GZCK.29-K</t>
  </si>
  <si>
    <t>Asegim</t>
  </si>
  <si>
    <t>77.067.410-7</t>
  </si>
  <si>
    <t>Soc. Ing. Electrica Asegim Ltda</t>
  </si>
  <si>
    <t>EN PROCESO DE ALZAMIENTO 29/11/19</t>
  </si>
  <si>
    <t xml:space="preserve">2 Camionetas Marca Nissan Año 2013 </t>
  </si>
  <si>
    <t>La Serena</t>
  </si>
  <si>
    <t>Terrano</t>
  </si>
  <si>
    <t>FFXC-77-2 FFXC-78-0</t>
  </si>
  <si>
    <t>GTIA EN NORMALIZACION</t>
  </si>
  <si>
    <t>Jorge Giménez González</t>
  </si>
  <si>
    <t xml:space="preserve"> 1 Station wagon, año 2013. marca Honda, Nodeo CRV EXR 4X4</t>
  </si>
  <si>
    <t>FJLT.65-6</t>
  </si>
  <si>
    <t>1 Camiontea, marca chevrolet, modelo colorado 4 WD3.7, año 2008</t>
  </si>
  <si>
    <t>30/11/02018</t>
  </si>
  <si>
    <t>Spoblete</t>
  </si>
  <si>
    <t>53.325.481-0</t>
  </si>
  <si>
    <t>Sucesion Poblete Poblete Juan de Dios</t>
  </si>
  <si>
    <t>ALZADA 23/11/19</t>
  </si>
  <si>
    <t>Sucesion Poblete Poblete</t>
  </si>
  <si>
    <t>1 Camion Hino, Modelo XZU, año 2014</t>
  </si>
  <si>
    <t>GJCX.98-7</t>
  </si>
  <si>
    <t>COMEX CON  POL DE SEGUROS</t>
  </si>
  <si>
    <t>Armenia</t>
  </si>
  <si>
    <t>76.683.010-2</t>
  </si>
  <si>
    <t>Armenia Export Ltda.</t>
  </si>
  <si>
    <t>POLIZA VENCIDA</t>
  </si>
  <si>
    <t>Coface</t>
  </si>
  <si>
    <t>FCI CZA + POLIZA</t>
  </si>
  <si>
    <t>X7</t>
  </si>
  <si>
    <t>vigencia poliza 30/06/19. Plazo para siniestrar 29/12/19</t>
  </si>
  <si>
    <t>ALZADA  30/12/19</t>
  </si>
  <si>
    <t>1 Chasis Cabinado, marca volkswagen, modelo 8120 M3, año 2012</t>
  </si>
  <si>
    <t>8120 M3</t>
  </si>
  <si>
    <t>DVVP.75-3</t>
  </si>
  <si>
    <t>Scharpntier EIRL</t>
  </si>
  <si>
    <t>76.337.307-K</t>
  </si>
  <si>
    <t>Sebastian Charpentier Representaciones Comerciales spa (Incosil)</t>
  </si>
  <si>
    <t>ALZADA  17/01/20</t>
  </si>
  <si>
    <t>Sebastian Charpentier Representaciones Comerciales EIRL</t>
  </si>
  <si>
    <t>2 Maquina Industrial  , año 2010. Color amarillo,  marca Caterpillar y Lingong</t>
  </si>
  <si>
    <t>842 -966H</t>
  </si>
  <si>
    <t>CFDT.53-9 - CCLC.48-3</t>
  </si>
  <si>
    <t>ALZADA 24/02/20</t>
  </si>
  <si>
    <t>1 Camion, año 2014, marca Hyundai, Modelo HD120</t>
  </si>
  <si>
    <t>Modelo HD120</t>
  </si>
  <si>
    <t>GHZL.79-7</t>
  </si>
  <si>
    <t>Inverbas</t>
  </si>
  <si>
    <t>76.001.012-K</t>
  </si>
  <si>
    <t>Inverbas S.A.</t>
  </si>
  <si>
    <t>ALZADA 27/02/20</t>
  </si>
  <si>
    <t>Itzami Manases Valenzuela Fuentes</t>
  </si>
  <si>
    <t>Propiedad , casa ubicada en calle Rio Lauca Numero  3.675. Peñuela, Coquimbo</t>
  </si>
  <si>
    <t>Normalizacion</t>
  </si>
  <si>
    <t xml:space="preserve">GTIA solo fotocopia en gtias- En poder Normalziacion. </t>
  </si>
  <si>
    <t>ALZADA 03/06/2020</t>
  </si>
  <si>
    <t xml:space="preserve">1 Camionetas Marca Chevrolet Año 2014 </t>
  </si>
  <si>
    <t xml:space="preserve">Silverado AT 5.3 </t>
  </si>
  <si>
    <t>GSFH-75-4</t>
  </si>
  <si>
    <t>Dmo  Const</t>
  </si>
  <si>
    <t>77.804.210-K</t>
  </si>
  <si>
    <t>Soc. Cons. Com. de Capacitacion Ocup. DMO Const Ltda.</t>
  </si>
  <si>
    <t>ALZADA 06/07/2020</t>
  </si>
  <si>
    <t>1 Camion, marca  Mitsubishi fuso, Modelo Canter 915, año 2017</t>
  </si>
  <si>
    <t>Modelo Canter 915</t>
  </si>
  <si>
    <t>JFTD.39-0</t>
  </si>
  <si>
    <t>ALZADA SOLO 1 VEHICULO  EL 17/06/20</t>
  </si>
  <si>
    <t xml:space="preserve">  1 Camioneta  Marca Toyota año 2017.</t>
  </si>
  <si>
    <t>HI LUX 4x4</t>
  </si>
  <si>
    <t xml:space="preserve"> JBJS.98-9</t>
  </si>
  <si>
    <t>FACTORING GTIA  WARRANTS U$</t>
  </si>
  <si>
    <t>76.359.616-8</t>
  </si>
  <si>
    <t>Pesquera Mar Azul SPA</t>
  </si>
  <si>
    <t>ALZADO 06/07/20</t>
  </si>
  <si>
    <t>756 TN Harina de Pescado  Nº VP 21586</t>
  </si>
  <si>
    <t>PTE. ENDOSO A VALE DE PRENDA EN CONJUNTO CON HIOJA DE PROLONGACION VALOR DE HARINA 1.298,00</t>
  </si>
  <si>
    <t>PX</t>
  </si>
  <si>
    <t>FACTORING GTIA  WARRANTS $</t>
  </si>
  <si>
    <t>Agrospec /Lira</t>
  </si>
  <si>
    <t>76.411.040-4</t>
  </si>
  <si>
    <t>Lira Garnham y Cia Ltda.</t>
  </si>
  <si>
    <t>Insumos Agric.  Vale de prenda Nº 21339</t>
  </si>
  <si>
    <t>POR OP. 306</t>
  </si>
  <si>
    <t>FZ</t>
  </si>
  <si>
    <t>saldo vprenda</t>
  </si>
  <si>
    <t>79.670.620-1</t>
  </si>
  <si>
    <t>Agrospec S.A.</t>
  </si>
  <si>
    <t>ALZADO 01/09/2020</t>
  </si>
  <si>
    <t>Insumos Agric.  Vale de prenda Nº 21546</t>
  </si>
  <si>
    <t>193-194/ SE SOLICITA POLIZA A EJE</t>
  </si>
  <si>
    <t>Metalmar</t>
  </si>
  <si>
    <t>76.128.098-8</t>
  </si>
  <si>
    <t>Ing. Servicios Metalmar S.A.C.</t>
  </si>
  <si>
    <t>ALZADA EL 21/08/2020</t>
  </si>
  <si>
    <t>1 Camion, año 2015, marca Jac, Modelo Urban HFC 1042</t>
  </si>
  <si>
    <t>Urban HFC 1042</t>
  </si>
  <si>
    <t>GZBT,12-4</t>
  </si>
  <si>
    <t>Oceano</t>
  </si>
  <si>
    <t>76.492.186-0</t>
  </si>
  <si>
    <t xml:space="preserve">Constructora Oceano Spa. </t>
  </si>
  <si>
    <t>ALZADA, 05/10/2020</t>
  </si>
  <si>
    <t>Camila Andrea Hormazabal Miranda</t>
  </si>
  <si>
    <t>1 Automovil, año 2013. Marca MG, Modelo 31.5</t>
  </si>
  <si>
    <t>FWPF.56-1</t>
  </si>
  <si>
    <t>Jaguilera</t>
  </si>
  <si>
    <t>6.606.294-5</t>
  </si>
  <si>
    <t>Jaime Aguilera Leon</t>
  </si>
  <si>
    <t>1 Maquina Industrial, año 2014, marca Doosan, modelo D160S5</t>
  </si>
  <si>
    <t>modelo D160S5</t>
  </si>
  <si>
    <t>GCGH.98-4</t>
  </si>
  <si>
    <t>EmpJOsorio</t>
  </si>
  <si>
    <t>76.011.547-9</t>
  </si>
  <si>
    <t>Empresa de Construccion y  Obras Civiles Jacqueline Rossana Ororio Rojas EIRL</t>
  </si>
  <si>
    <t>Jacqueline Osorio Rojas</t>
  </si>
  <si>
    <t>1 Semiremolque  Rondon, año 1998</t>
  </si>
  <si>
    <t>V. del Mar</t>
  </si>
  <si>
    <t>TMS</t>
  </si>
  <si>
    <t>76.330.665-8</t>
  </si>
  <si>
    <t>Soc. Com. e Industrial TMS Obras Civiles Ltda. nueva</t>
  </si>
  <si>
    <t>ALZADA, 24/12/20</t>
  </si>
  <si>
    <t>Soc. Com. e Industrial TMS Obras Civiles Ltda.</t>
  </si>
  <si>
    <t>1 Camion , marca hyundai, modelo  HD120, año 2014</t>
  </si>
  <si>
    <t>modelo  HD120</t>
  </si>
  <si>
    <t>FXGG.98-7</t>
  </si>
  <si>
    <t>Adng</t>
  </si>
  <si>
    <t>76.856.202-4</t>
  </si>
  <si>
    <t xml:space="preserve">Adng Ingenieria y  Construccion Ltda </t>
  </si>
  <si>
    <t>ALZADA 30/12/2020</t>
  </si>
  <si>
    <t>1 Maquina industrial , año 2008, marca  JCB, Modelo 3c4x4 T US</t>
  </si>
  <si>
    <t>Viña del Mar</t>
  </si>
  <si>
    <t>Modelo 3c4x4 T US</t>
  </si>
  <si>
    <t>BDLB70-7</t>
  </si>
  <si>
    <t>Cpalacios</t>
  </si>
  <si>
    <t>16.204.931-3</t>
  </si>
  <si>
    <t xml:space="preserve">Carlos Palacios Mardones </t>
  </si>
  <si>
    <t xml:space="preserve"> ALZADA  28/01/2021</t>
  </si>
  <si>
    <t>1 chasis cabinado chevrolet et nq . Año 2016</t>
  </si>
  <si>
    <t>Transportes Internacional  San Jose Spa</t>
  </si>
  <si>
    <t>ALZADA  8/01/2021</t>
  </si>
  <si>
    <t>1 Semiremolque , marca wabash, modelo 53  pies  reefer, año 2014</t>
  </si>
  <si>
    <t>53  pies  reefer</t>
  </si>
  <si>
    <t>GRCC.88-5</t>
  </si>
  <si>
    <t>Matmin</t>
  </si>
  <si>
    <t>76.345.790-7</t>
  </si>
  <si>
    <t>Soc. Comercial Matmin Spa.</t>
  </si>
  <si>
    <t xml:space="preserve">ALZADA MARZO </t>
  </si>
  <si>
    <t>Rodolfo Nuñez  Droguett</t>
  </si>
  <si>
    <t>1 Camion marca Man. Modelo TGS 18.320, AÑO 2012</t>
  </si>
  <si>
    <t>Modelo TGS 18.320</t>
  </si>
  <si>
    <t>DXLG.87-K</t>
  </si>
  <si>
    <t>VALOR LIQ INDICADO EN SOLICITUD DE CREDITO</t>
  </si>
  <si>
    <t>CONF IMP USD DEP PLAZO</t>
  </si>
  <si>
    <t>Com. Americas</t>
  </si>
  <si>
    <t>76.014.543-2</t>
  </si>
  <si>
    <t>Comercial Las Americas S.A.</t>
  </si>
  <si>
    <t>VENCIDO</t>
  </si>
  <si>
    <t>Eurocapital</t>
  </si>
  <si>
    <t xml:space="preserve"> Garantia  Deposito a plaza en EK. Por U$30.000.-</t>
  </si>
  <si>
    <t>Op- 2184</t>
  </si>
  <si>
    <t>ALZADA    29/03/2021</t>
  </si>
  <si>
    <t>Jorge Antonio Puchi Mancilla</t>
  </si>
  <si>
    <t>1  Station Wagon, año 2015, marca Kia Motors, modelo Sorento EX</t>
  </si>
  <si>
    <t>Patente: HGCD.93-5</t>
  </si>
  <si>
    <t>Maesur</t>
  </si>
  <si>
    <t>76.396.651-8</t>
  </si>
  <si>
    <t>Maestranza Industrial Maesur Ltda.</t>
  </si>
  <si>
    <t>ALZADA EL 29/03/2021</t>
  </si>
  <si>
    <t>Ruben Uribe Vargas</t>
  </si>
  <si>
    <t>1 Station wagon, marca kia motors, modelo Sorento 2.4, año 2010</t>
  </si>
  <si>
    <t>modelo, sorento 2.4</t>
  </si>
  <si>
    <t>Patente; CGRL.98-K</t>
  </si>
  <si>
    <t>CREDITO PAE  GTIA  WARRANTS U$</t>
  </si>
  <si>
    <t>Traluñe</t>
  </si>
  <si>
    <t>Exportaciones Traluñe Spa</t>
  </si>
  <si>
    <t>ALZADO  11/06/21</t>
  </si>
  <si>
    <t>Tattersall Warrant</t>
  </si>
  <si>
    <t xml:space="preserve">   Vale de prenda Nº 230 por U$462.001,40.- Por fruta congelada</t>
  </si>
  <si>
    <t>Op. nº2</t>
  </si>
  <si>
    <t>Zambrano</t>
  </si>
  <si>
    <t>76.061.187-5</t>
  </si>
  <si>
    <t xml:space="preserve">Transportes  Eduardo Zambrano y  Cia Ltda. </t>
  </si>
  <si>
    <t>Transporte Eduardo Zambrano Cia Ltda.</t>
  </si>
  <si>
    <t>2 tractocamiones, marca scania, modelo P310A. Año 2013</t>
  </si>
  <si>
    <t>patente FTYB.39-9 Y FTYB.40-2</t>
  </si>
  <si>
    <t>B Juarez</t>
  </si>
  <si>
    <t>76.071.708-8</t>
  </si>
  <si>
    <t>Soc. Const. Berta Juarez y Cia Ltda</t>
  </si>
  <si>
    <t>ALZADA  08/06/2021</t>
  </si>
  <si>
    <t>Hugo Montecinos Rojas</t>
  </si>
  <si>
    <t xml:space="preserve">Lote N° 27 Parcela N° 11 Sector Piedra Colgada,  Copiapó. </t>
  </si>
  <si>
    <t>Luzga</t>
  </si>
  <si>
    <t>76.602.845-4</t>
  </si>
  <si>
    <t>Sociedad Construcotra Luzga Ltda.</t>
  </si>
  <si>
    <t xml:space="preserve">Alzada por cambio de garantia a empresa  P y C Spa </t>
  </si>
  <si>
    <t>Luz Soledad Rodriguez Bruna</t>
  </si>
  <si>
    <t>Lote Nº8, de la parcela Campo de lo Vasquez, ubicada en Casa Blanca</t>
  </si>
  <si>
    <t>SIN TASACION</t>
  </si>
  <si>
    <t>Central Gas</t>
  </si>
  <si>
    <t>76.747.198-K</t>
  </si>
  <si>
    <t xml:space="preserve">Comercial  Central Gas Ltda. </t>
  </si>
  <si>
    <t>ALZADA  25/06/2021</t>
  </si>
  <si>
    <t xml:space="preserve">1 Camioneta, marca Kia Motors , Modelo frontier 2.5 , año 2016.  </t>
  </si>
  <si>
    <t>Modelo frontier 2.5</t>
  </si>
  <si>
    <t>HVBB.47-3</t>
  </si>
  <si>
    <t xml:space="preserve">TG Spa </t>
  </si>
  <si>
    <t>77.029.546-7</t>
  </si>
  <si>
    <t>Comercializadora TG  Spa</t>
  </si>
  <si>
    <t>ALZADA  30/06/2021</t>
  </si>
  <si>
    <t>Manuel Torres Fuentes</t>
  </si>
  <si>
    <t xml:space="preserve">Predio santa Doris, (Terreno + propiedad) superficie de 4.481,43 M2. const. Viv 218,69 + 74,80 M2 y Galeria 30,76 M2.  Lugar Puentes Negros, Ubicado en la  Comuna de Cabrero, Concepcion. </t>
  </si>
  <si>
    <t xml:space="preserve">TASACION ENTREGADA POR CLIENTE </t>
  </si>
  <si>
    <t>ENTREGADA A NORMALIZACION 26/12/19</t>
  </si>
  <si>
    <t>AVega</t>
  </si>
  <si>
    <t>12.815.468-k</t>
  </si>
  <si>
    <t>Antonio Manuel Vega Vega</t>
  </si>
  <si>
    <t>ALZADA    30/07/2021</t>
  </si>
  <si>
    <t>Manuel Vega</t>
  </si>
  <si>
    <t>1 Minibus, año 2012</t>
  </si>
  <si>
    <t>DLLH.47-6</t>
  </si>
  <si>
    <t>Scerda</t>
  </si>
  <si>
    <t>8.049.815-2</t>
  </si>
  <si>
    <t xml:space="preserve">Sergio Cerda Vidal </t>
  </si>
  <si>
    <t>ALZADA      30/07/2021</t>
  </si>
  <si>
    <t>1 Semirremolque Strick, Modelo DRY van Vin, año 2012</t>
  </si>
  <si>
    <t>GRCF.84-5</t>
  </si>
  <si>
    <t>Southern</t>
  </si>
  <si>
    <t>76.730.288-6</t>
  </si>
  <si>
    <t>Exportadora Southern Food Trading Ltda.</t>
  </si>
  <si>
    <t>ALZADA  02/08/2021</t>
  </si>
  <si>
    <t>Jaime Errazuriz Push</t>
  </si>
  <si>
    <t>Lote Nº16, ubicado en la comuna   de Casa Blanca, provincia de Valparaiso, quinta Región. Sitio eriazo</t>
  </si>
  <si>
    <t xml:space="preserve"> HIPOTECA  CORRESPONDE COMO DEUDOR A CLIENTE LOS NOGALES </t>
  </si>
  <si>
    <t>SIN TACACION SOLO ACON AVALUO FISCAL</t>
  </si>
  <si>
    <t>ENTREGADA A NORMALIZACION 03/02/21</t>
  </si>
  <si>
    <t>Covo</t>
  </si>
  <si>
    <t>76.064.989-9</t>
  </si>
  <si>
    <t xml:space="preserve">Amigorena Ing y Construcciones S.A. </t>
  </si>
  <si>
    <t>ALZADA EL 24/08/2021</t>
  </si>
  <si>
    <t>Inmob. Futa Ruca Spa</t>
  </si>
  <si>
    <t xml:space="preserve">Sitio N°105 correspondiente a Casa, poblacion subercaseaux, San Miguel. </t>
  </si>
  <si>
    <t>N. York</t>
  </si>
  <si>
    <t>RENOVADA</t>
  </si>
  <si>
    <t>Mcarrasco</t>
  </si>
  <si>
    <t>13.220.233-8</t>
  </si>
  <si>
    <t>Maria Angelica Carrasco Diaz</t>
  </si>
  <si>
    <t>ALZADA EL 14/10/2021</t>
  </si>
  <si>
    <t>3 Maquinas Industrial Marca hyundai y  2 Komatsu, año 2004, año 2006</t>
  </si>
  <si>
    <t>ROBEX 210 LC 7 - WA 470-5</t>
  </si>
  <si>
    <t>XV.1318-5 - WJ.3651-K - WJ.3651</t>
  </si>
  <si>
    <t>PTE DE RECIBIR  1 PRENDA</t>
  </si>
  <si>
    <t>PRVEHIC/FACTORING (RD)</t>
  </si>
  <si>
    <t>Puga</t>
  </si>
  <si>
    <t>89.003.900-6</t>
  </si>
  <si>
    <t>Puga Mujica Asociados S.A.</t>
  </si>
  <si>
    <t>ALZAMIENTO EL  23/11/2021</t>
  </si>
  <si>
    <t>Soc. Renovada de Inversiones S.A.</t>
  </si>
  <si>
    <t>1 Maquina industrial , marca  XCMG, Modelo QY50K, patente DCWV.92-7</t>
  </si>
  <si>
    <t>Modelo QY50K</t>
  </si>
  <si>
    <t>DCWV.92-7</t>
  </si>
  <si>
    <t>REVISADO EN PAG DE INTERNET</t>
  </si>
  <si>
    <t>RD</t>
  </si>
  <si>
    <t>Altos del Sur</t>
  </si>
  <si>
    <t>76.832.973-7</t>
  </si>
  <si>
    <t>Constructora Altos del Sur Spa</t>
  </si>
  <si>
    <t>ALZADA EL 01/12/2021</t>
  </si>
  <si>
    <t>1 Camioneta, marca Nissan, Modelo Terrano DCAB DX turbo, año 2010</t>
  </si>
  <si>
    <t xml:space="preserve">Los Angeles </t>
  </si>
  <si>
    <t>Terrano DCAB DX turbo</t>
  </si>
  <si>
    <t>CPDJ.70-K</t>
  </si>
  <si>
    <t>ALZADA EL  22/12/2021</t>
  </si>
  <si>
    <t>1 automovil, marca audi, modelo AX2.0 multitronic, año 2006</t>
  </si>
  <si>
    <t>AX2.0 multitronic</t>
  </si>
  <si>
    <t>ZN.1840-0</t>
  </si>
  <si>
    <t>NUEVA  PRENDA POR CAMBIO DE GTIA</t>
  </si>
  <si>
    <t xml:space="preserve">CREDITO GTIA WARRANTS $ </t>
  </si>
  <si>
    <t xml:space="preserve">Upgrade </t>
  </si>
  <si>
    <t>Upgrade Chile S.A.</t>
  </si>
  <si>
    <t>ALZADO 31/12/21</t>
  </si>
  <si>
    <t xml:space="preserve">Equipos computacionales por  Vale de prenda Nº 22027. </t>
  </si>
  <si>
    <t>OP. 1 POR DEUDA LEASIN CON GTIA ADCIONAL DE CONTRATO</t>
  </si>
  <si>
    <t>C1</t>
  </si>
  <si>
    <t>ALZADA  POR CAMBIO DE GTIA.</t>
  </si>
  <si>
    <t>1 Camioneta, marca chevrolet, modelo silverado LT 4WD 5.3. Autimatica, año 2016</t>
  </si>
  <si>
    <t>Silverado LT 4WD 5.3</t>
  </si>
  <si>
    <t>HSDP.65-7</t>
  </si>
  <si>
    <t>CREDITO EXPT. PAE  GTIA  WARRANTS U$</t>
  </si>
  <si>
    <t>ALZADO 08/04/2022</t>
  </si>
  <si>
    <t xml:space="preserve">   Vale de prenda Nº 326 por U$560,007.- Por frutillas  congelada</t>
  </si>
  <si>
    <t xml:space="preserve">Op. nº3 del 03/01/2022, asociado a pagare </t>
  </si>
  <si>
    <t xml:space="preserve">Agrícola y Viñedos Tierruca S.A. </t>
  </si>
  <si>
    <r>
      <rPr>
        <b/>
        <sz val="8"/>
        <rFont val="Calibri"/>
        <family val="2"/>
      </rPr>
      <t>Hip</t>
    </r>
    <r>
      <rPr>
        <sz val="8"/>
        <rFont val="Calibri"/>
        <family val="2"/>
      </rPr>
      <t>:</t>
    </r>
    <r>
      <rPr>
        <sz val="8"/>
        <color indexed="8"/>
        <rFont val="Calibri"/>
        <family val="2"/>
      </rPr>
      <t>Fundo El Maitén, Graneros. 11 Parcelas  mas derechos de agua.</t>
    </r>
  </si>
  <si>
    <t>Machuca</t>
  </si>
  <si>
    <t>7.008.827-4</t>
  </si>
  <si>
    <t>Luis Machuca</t>
  </si>
  <si>
    <t>ALZADA 21/03/2022</t>
  </si>
  <si>
    <t>1 Camion, marca Volkswagen , año 1998, modelo 14.150</t>
  </si>
  <si>
    <t>Modelo 14.150</t>
  </si>
  <si>
    <t>SD.7875-3</t>
  </si>
  <si>
    <t>Tpaine</t>
  </si>
  <si>
    <t>76.381.806-3</t>
  </si>
  <si>
    <t>Constructora Torres del Paine Spa</t>
  </si>
  <si>
    <t>ALZADA 31/05/2022</t>
  </si>
  <si>
    <t>Maria Soledad  Bayer Anabalon</t>
  </si>
  <si>
    <t>Lote 10 A, subdivision de lote 2 y 1,  Emplazado en CatapiLCO, Comuna de Zapallar</t>
  </si>
  <si>
    <t>Fgonzalez M</t>
  </si>
  <si>
    <t>16.562.867-5</t>
  </si>
  <si>
    <t>Freddy Gonzalez Maripangue</t>
  </si>
  <si>
    <t>ALZADA  23/06/2022</t>
  </si>
  <si>
    <t>01 Camión Volkswagen 26.220  Año 2011</t>
  </si>
  <si>
    <t>CXSC.49-1</t>
  </si>
  <si>
    <t>Maqman</t>
  </si>
  <si>
    <t>76.225.719-K</t>
  </si>
  <si>
    <t>ALZADA 12/04/22</t>
  </si>
  <si>
    <t xml:space="preserve">Maquinaria Marcelo  Cubillos Manzur Spa </t>
  </si>
  <si>
    <t>2 Minicargadores  marca case , modelo SR175, año 2017.   A) patente JSGK.91-1,  B)patente  JSGJ,41-9</t>
  </si>
  <si>
    <t>SR175</t>
  </si>
  <si>
    <t>A) JSGK.91-1,  B)  JSGJ,41-9</t>
  </si>
  <si>
    <t>Jocam</t>
  </si>
  <si>
    <t>76.680.378-4</t>
  </si>
  <si>
    <t>Jocam Construcciones Ingenieria Ltda.</t>
  </si>
  <si>
    <t>ALZADA 21/04/2022</t>
  </si>
  <si>
    <t>Ricardo Alberto Camps Camps</t>
  </si>
  <si>
    <t>1 Camioneta marca JAC, modelo T6 DCAB CE 2,0, año 2016</t>
  </si>
  <si>
    <t>T6 DCAB CE 2,0</t>
  </si>
  <si>
    <t>HZKC.65-4</t>
  </si>
  <si>
    <t xml:space="preserve">Transportes Giovanni </t>
  </si>
  <si>
    <t>76.496.419-5</t>
  </si>
  <si>
    <t>Transportes y  Logistica Giovanni SPA</t>
  </si>
  <si>
    <t>ALZADA 03/08/2022</t>
  </si>
  <si>
    <t xml:space="preserve">Transportes Nora Carrasco  Naranjo EIRL </t>
  </si>
  <si>
    <t>1 Tractocamion international, modelo 9800, año 2007</t>
  </si>
  <si>
    <t>YW.8628-6</t>
  </si>
  <si>
    <t>Transportes Logisitica Giovanni Spa</t>
  </si>
  <si>
    <t>3 Semirremolque, marca  rondon, modelo SR BS CO 12.40 HC Multi, año 2017</t>
  </si>
  <si>
    <t>HGJS12-6,  HGJS13-4,  HGJS88-6</t>
  </si>
  <si>
    <t>Vino tinto en barricas  por Vale de  prenda N°22274 por  U$79.397,48</t>
  </si>
  <si>
    <t>VP Endosado a Euro por Op.1</t>
  </si>
  <si>
    <t>Vino tinto en barricas  por Vale de  prenda N°22275 por  U$66.421,02</t>
  </si>
  <si>
    <t>VP Endosado a Euro por Op.2</t>
  </si>
  <si>
    <t>1 tractocamión  marca scania, modelo G400A, año 2017</t>
  </si>
  <si>
    <t>modelo G400A,</t>
  </si>
  <si>
    <t>JDZL.32-4</t>
  </si>
  <si>
    <t xml:space="preserve">C Diaz </t>
  </si>
  <si>
    <t>77.875.330-8</t>
  </si>
  <si>
    <t>Cofre y  Diaz Ltda</t>
  </si>
  <si>
    <t>Cofre y  Dfiaz Ltda.</t>
  </si>
  <si>
    <t>1 Retroexcavadora , mcarca john deere, modelo 310K año 2014</t>
  </si>
  <si>
    <t>310k 4x4</t>
  </si>
  <si>
    <t>GFTY.36-0</t>
  </si>
  <si>
    <t>Neumadiesel</t>
  </si>
  <si>
    <t>76.676.209-3</t>
  </si>
  <si>
    <t>Neimadiesel Servicios Insutriales Spa</t>
  </si>
  <si>
    <t xml:space="preserve">1 Maquina Industrial, marca Linde,  modelo H 160 D. año 2006. </t>
  </si>
  <si>
    <t>H-160 D</t>
  </si>
  <si>
    <t>WT.1991-7</t>
  </si>
  <si>
    <t xml:space="preserve">Maestranza Maersur Ltda. </t>
  </si>
  <si>
    <t>1 Camioneta, marca Mahindra,  modelo Pink Up.  XL DCAB año 2012</t>
  </si>
  <si>
    <t>Pink Up.  XL DCAB</t>
  </si>
  <si>
    <t>DHPH.94-5</t>
  </si>
  <si>
    <t>Vino tinto en barricas  por Vale de  prenda N°22280 por  U$28.946,64</t>
  </si>
  <si>
    <t>VP Endosado a Euro por Op.3</t>
  </si>
  <si>
    <t>Vino tinto en barricas  por Vale de  prenda N°22284 por  U$50.461,16</t>
  </si>
  <si>
    <t>VP Endosado a Euro por Op.4</t>
  </si>
  <si>
    <t xml:space="preserve">PTES O EN PROCESO: </t>
  </si>
  <si>
    <t>Tasui</t>
  </si>
  <si>
    <t>79.894.670-6</t>
  </si>
  <si>
    <t>Servicios Tasui S.A. (Grupo)</t>
  </si>
  <si>
    <t>Servicios Tasui S.A.</t>
  </si>
  <si>
    <t xml:space="preserve">Predio de 110.724 M2.  ubicado en sector Peñuelas,  Coquimbo(Parcela 219 D)  </t>
  </si>
  <si>
    <t xml:space="preserve">Predio  de 13,578 Has, mas construc 957 M2, ubicado en sector Peñuelas, Coquimbo(Parcela 219 A)  </t>
  </si>
  <si>
    <t>EN PROCESO  PTE DCTO DE RESPALDO 19/12/19. EJECUTIVO NO  HA  ENVIADO  INF</t>
  </si>
  <si>
    <t>2)inmueble  ubicado en calle San Martin 985. Temuco</t>
  </si>
  <si>
    <t>PROCESO DE ALZAMIENTO  AL 18/08 FUE INGRESADA AL CBR, LA DEMORA PORQUE TENIA PAGO PTES. DE CONST</t>
  </si>
  <si>
    <t xml:space="preserve">Luz Jimena Rocha Duran </t>
  </si>
  <si>
    <t>Inmueble ubicado en calle plaza del Rey Nº2196. Loteo Pto. De Alcala, Comuna Temuco</t>
  </si>
  <si>
    <t>LA SERENA</t>
  </si>
  <si>
    <t>SERVICIOS TASUI</t>
  </si>
  <si>
    <t>69.073.400-1</t>
  </si>
  <si>
    <t>MUNICIPALIDAD DE SAN ANTONIO</t>
  </si>
  <si>
    <t>RECOLECCION DE RESIDUOS DOMICILIARIOS, BARRIDO DE CALLES, TRANSPORTE Y DISPOSICION FINAL,.</t>
  </si>
  <si>
    <t>POLIZA DE SEGURO MAS AVAL</t>
  </si>
  <si>
    <t>8979-2018</t>
  </si>
  <si>
    <t>OSCAR FERNANDEZ</t>
  </si>
  <si>
    <t>POLIZA CON VTO. 31/10/24 90 DIAS DESPUES DE LA RECEPCION FINAL/ NOTIIFCACION REALIZADA EN SAN ANTONIO</t>
  </si>
  <si>
    <t xml:space="preserve">CONTRATOS PRENDADOS Y VENCIDOS </t>
  </si>
  <si>
    <t>APOQUINDO 2</t>
  </si>
  <si>
    <t>96.580.060-3</t>
  </si>
  <si>
    <t>ADEXUS SA</t>
  </si>
  <si>
    <t>96.689.310-9</t>
  </si>
  <si>
    <t>TRANSBANK SA</t>
  </si>
  <si>
    <t>REQUERIMIENTO DE OFERTA DE SERVICIOS PARA LA RED POS DE TRANSBANK</t>
  </si>
  <si>
    <t>LIBERTY CÍA DE SEGUROS GENERALES SA</t>
  </si>
  <si>
    <t>11997-2019</t>
  </si>
  <si>
    <t>PRENDA POR MM$1.200.- SEERV MES DE NOV-DIC/ENERO, GARANTIA  CREDITO PAGARE 12692</t>
  </si>
  <si>
    <t>TALCA</t>
  </si>
  <si>
    <t>76.173.457-1</t>
  </si>
  <si>
    <t xml:space="preserve">CONSTRUCTORA PROESSA SPA </t>
  </si>
  <si>
    <t>69.255.400-0</t>
  </si>
  <si>
    <t xml:space="preserve">MUNICIPALIDAD DE HUECHURABA </t>
  </si>
  <si>
    <t>CONSTRUCCION CENTROS CULTURAL DE HUECHURABA, COMUNA HUECHURABA</t>
  </si>
  <si>
    <t>11.278,80 UF</t>
  </si>
  <si>
    <t xml:space="preserve">POLIZA DE SEGURO A LA VISTA </t>
  </si>
  <si>
    <t>1544-2019</t>
  </si>
  <si>
    <t>TEODORO DURAN PALMA</t>
  </si>
  <si>
    <t>PRENDA POR EL TOTAL DEL CONTRATO (EN NORMALIZACION)</t>
  </si>
  <si>
    <t>61.933.800-6</t>
  </si>
  <si>
    <t>DIRECCION REGIONAL METROPOLITANA DE GENDARMERIA DE CHILE</t>
  </si>
  <si>
    <t>SOLUCION HIPERCONVERGENTE  PARA EL MEJORAMINETO DE LA INFRAESTRUCTORA TECNOLOGICA EN LA DIR. REG. METROPOLITANA</t>
  </si>
  <si>
    <t>CERT DE FIANZA INSUR 218101775</t>
  </si>
  <si>
    <t>3419-2019</t>
  </si>
  <si>
    <t>GERMAN ROUSEEAU</t>
  </si>
  <si>
    <t xml:space="preserve">PRENDA INSCRITA Y  NOTARIADA. </t>
  </si>
  <si>
    <t>CARTERA</t>
  </si>
  <si>
    <t>933.160 uf</t>
  </si>
  <si>
    <t>30.000 UF</t>
  </si>
  <si>
    <t>13484-2019</t>
  </si>
  <si>
    <t>PRENDA POR MM$800.- SEERV MES DE FEB-MARZO, GARANTIA  CREDITO PAGARE 12714</t>
  </si>
  <si>
    <t>NOTIFICADA EL 30/10/19 A GTE GENERAL, FINANZAS Y FISCAL  POR PG12714</t>
  </si>
  <si>
    <t>69.040.300-5</t>
  </si>
  <si>
    <t>MUNICIPALIDAD DE COQUIMBO</t>
  </si>
  <si>
    <t xml:space="preserve">SERVICIO DE RECOLECCIÓN , TRANSPORTE Y DISPOSICIÓN FINAL DE RESIDUOS SÓLIDOS DOMICILIARIOS BARRIDO DE CALLES Y FERIAS LIBRES </t>
  </si>
  <si>
    <t>7006-2017</t>
  </si>
  <si>
    <t xml:space="preserve">PRENDA POR TOTAL DEL CONTRATO (SE ADJ CONTRATO POR AUMENTO DE PLAZO Y CERTIFICADO POR FIEL CUMPLIMIENTO </t>
  </si>
  <si>
    <t>SIN OP</t>
  </si>
  <si>
    <t>CONCESION ADMINISTRATIVA DE SERVIICO DE ASEO DOMICILIARIO Y BARRIDO DE CALLES DE LA COMUNA DE LA  UNION</t>
  </si>
  <si>
    <t xml:space="preserve">VALE VISTA  O  BOLETA DE GTIA </t>
  </si>
  <si>
    <t>120 DIAS</t>
  </si>
  <si>
    <t>INSCRIPCION PRENDA 29/07/2019, 68307.058.- + IVA MENSUAL</t>
  </si>
  <si>
    <t>QUILLOTA</t>
  </si>
  <si>
    <t>77.050.525-9</t>
  </si>
  <si>
    <t>EMPRESA DE ASEO CORDILLERA SPA</t>
  </si>
  <si>
    <t>69.070.100-1</t>
  </si>
  <si>
    <t>MUNICIPALIDAD DE QUILLOTA</t>
  </si>
  <si>
    <t>SERVICIO DE RECOLECCION Y  TRANSPORTE DE RESIDUOS DOMICILIARIOS, LIMPIEZA Y  BARRIDO DE CALZADAS, ACERAS Y  ALCANTARILLAS</t>
  </si>
  <si>
    <t>650 UF</t>
  </si>
  <si>
    <t xml:space="preserve">POLIZA SEGURO </t>
  </si>
  <si>
    <t>1901-2019</t>
  </si>
  <si>
    <t>HUGO MONROY</t>
  </si>
  <si>
    <t>SE RECIBE CORREO  DE LEASING INFORMANDO  Y  ADJ EN PFD NO  ORIGINALES. CONTRATO  GARANTIZA OP. FACTORING Y  LEASING</t>
  </si>
  <si>
    <t>69.040.700-0</t>
  </si>
  <si>
    <t>MUNICIPALIDAD OVALLE</t>
  </si>
  <si>
    <t xml:space="preserve">SERVICIOS DE DISPOSICION FINAL DE RESIDUOS SOLIDOS Y  SERVICIOS DE RECOLECCION Y  TRANSPORTE DE RESIDUOS </t>
  </si>
  <si>
    <t>CERTIF DE FIANZA MAS AVAL</t>
  </si>
  <si>
    <t>7692-2020</t>
  </si>
  <si>
    <t>JESUS OSSES REVECO</t>
  </si>
  <si>
    <t xml:space="preserve">PTE. DE RECIBIR DCTOS.  EN STGO. CON OFICIO 008/20 DEL 15/12/20 SE PRORROGA CONTRATO.  CARTA  POR MANO A TRAVES DE NOTARIA EL 17/02/21. </t>
  </si>
  <si>
    <t xml:space="preserve">VIÑA DEL MAR </t>
  </si>
  <si>
    <t>79.840.520-9</t>
  </si>
  <si>
    <t>SOC. PROFESIONALES DE LA SEGURIDAD LTDA</t>
  </si>
  <si>
    <t xml:space="preserve">MUNICIPALIDAD DE OVALLE </t>
  </si>
  <si>
    <t>SERVICIOS DE GUARDIAS PARA RECINTOS MUNICPALES, PERIODO 2018-2020</t>
  </si>
  <si>
    <t>CERTIF DE FIANZA INSUR PAGADERO A LA VISTA</t>
  </si>
  <si>
    <t>3462-2018/1935-2019</t>
  </si>
  <si>
    <t>25-06-19/06-12-18</t>
  </si>
  <si>
    <t>LIDIA MARIA CHAHUA ISSA</t>
  </si>
  <si>
    <t>28-12-18/31-07-2019</t>
  </si>
  <si>
    <t>PRENDA POR TOTAL CONTRATO PARA GARANTIZAR CREDITOS ENLACE/ PRENDA POR RENOVACION DE SERVICIOS</t>
  </si>
  <si>
    <t>VIÑA DEL MAR /NORMALIZACION</t>
  </si>
  <si>
    <t>CONSTRUCOTRA TORRES DEL PAINE SPA</t>
  </si>
  <si>
    <t>69.060.700-K</t>
  </si>
  <si>
    <t>MUNICIPALIDAD QUINTEROS</t>
  </si>
  <si>
    <t>1) CONTRATO DE CONSTRUCCION PAVIMENTACION CALLE JOSE BRITO. 2) CONTRUCCION PAVIMENTO CALLE SALAS QUINTEROS POR 240 DIAS</t>
  </si>
  <si>
    <t xml:space="preserve">POLIZA DE SEGURO Y BG POR 5% POR FIEL CUMPLIMIENTO Y CORRECTA EJECUCION </t>
  </si>
  <si>
    <t>4406-2021</t>
  </si>
  <si>
    <t>LUIS FISHER YAVAR</t>
  </si>
  <si>
    <t xml:space="preserve">PRENDA  CON INGRESO AL REGISTRO DE PRENDA  REP. 109413, NOTARIADA CON FECHA DEL 24/03/2021.  PAGO DE LAS OBRAS POR EP. FONDOS GORE Y  FAC MESNUAL DEBE SER EMITIDA AL GORE. </t>
  </si>
  <si>
    <t>LEASING/CREDITO</t>
  </si>
  <si>
    <t>61.603.000-0</t>
  </si>
  <si>
    <t>FONDO NACIONAL DE SALUD (FONASA)</t>
  </si>
  <si>
    <t xml:space="preserve">31/05/21 (+ 3 MESES MÁS AGOSTO </t>
  </si>
  <si>
    <t>CONTRATO POR ARRIENDO Y CONTINUIDAD  OPERATIVA DE COMPUTADORES Y  NOTEBOOKS</t>
  </si>
  <si>
    <t>76673,43 USD</t>
  </si>
  <si>
    <t>23.335,7 USD</t>
  </si>
  <si>
    <t xml:space="preserve">CERTIFICADO POR FIEL 5% DEL CONTRATO POR CUMPLIMIENTO </t>
  </si>
  <si>
    <t>E/GRAL</t>
  </si>
  <si>
    <t>3222/2021</t>
  </si>
  <si>
    <t xml:space="preserve">NO SE ADJ NOTIFICACION SOLO IMAGEN EN FORMATO WORD Y CERTIFICACION  DE ESTA CON FECHA EL 30/04/21. SE ASJ CORREO DE ABOGADO </t>
  </si>
  <si>
    <t>Tandrea Lara</t>
  </si>
  <si>
    <t>76.161.262-K</t>
  </si>
  <si>
    <t xml:space="preserve"> Transportes Andrea del Rosario Lara Nuñez EIRL</t>
  </si>
  <si>
    <t>SINIESTRADO, ALZADA CON ESCRITURA ENVIADA</t>
  </si>
  <si>
    <t>Andrea del Rosario Lara Nuñez</t>
  </si>
  <si>
    <t>1 Camioneta,  marca Ford, año 2012.</t>
  </si>
  <si>
    <t>F150 Lariat DCAB full 4x4 AUT</t>
  </si>
  <si>
    <t>CLCV.10-6</t>
  </si>
  <si>
    <t>Const OH</t>
  </si>
  <si>
    <t>76.583.450-3</t>
  </si>
  <si>
    <t xml:space="preserve">Soc. Constructora OH Ltda  </t>
  </si>
  <si>
    <t>REMATADO POR ACREEDOR PREFERENTE. NO VIGENTE.</t>
  </si>
  <si>
    <t>Dpto N° 1006 Edificio City 2 en Calle Angol N° 47.  Concepción.</t>
  </si>
  <si>
    <t>Chillan/Normalizacion</t>
  </si>
  <si>
    <t>Tasacion realizada por Eprointa</t>
  </si>
  <si>
    <t>A y A Ing</t>
  </si>
  <si>
    <t>77.268.280-8</t>
  </si>
  <si>
    <t>A y A Ing. Mecanica Integral Ltda</t>
  </si>
  <si>
    <t>REMATADO POR EL LIQ. NO VIGENTE</t>
  </si>
  <si>
    <t xml:space="preserve">Camion Marca Ford Año 2010 </t>
  </si>
  <si>
    <t xml:space="preserve">Cargo 1722E </t>
  </si>
  <si>
    <t>CJJZ-89-7</t>
  </si>
  <si>
    <t>Transp. Cielo</t>
  </si>
  <si>
    <t>76.954.140-3</t>
  </si>
  <si>
    <t>Transportes Cielo Ltda.</t>
  </si>
  <si>
    <t>1 Bus, marca Mercedes Benz, modelo Sprinter 515, año 2013.</t>
  </si>
  <si>
    <t xml:space="preserve"> modelo Sprinter 515</t>
  </si>
  <si>
    <t>DLGS.91-2</t>
  </si>
  <si>
    <t>SMP</t>
  </si>
  <si>
    <t>76.234.609-5</t>
  </si>
  <si>
    <t>SMP Expeditorias y Transporte SPA .</t>
  </si>
  <si>
    <t>EJECUTADOS</t>
  </si>
  <si>
    <t>SMP Transp. Y Serv. S.A.</t>
  </si>
  <si>
    <t xml:space="preserve">3 Camiones; año 2011 y 2012. </t>
  </si>
  <si>
    <t>Calama/Normalizacion</t>
  </si>
  <si>
    <t>NO- Solo inf de abogado indicando valor total de vehiculos M$131.240.-</t>
  </si>
  <si>
    <t xml:space="preserve">  MDOS 106 Y MDOS 112</t>
  </si>
  <si>
    <t>CYHW-76-5 CYHW-78-1  DPJJ.68-3</t>
  </si>
  <si>
    <t>76.105.945-9</t>
  </si>
  <si>
    <t>Exp. Frutamerica S.A.</t>
  </si>
  <si>
    <t>Cia. LTR Global  INSIGHT</t>
  </si>
  <si>
    <t>nuevo endoso N°8</t>
  </si>
  <si>
    <t>Op. 18</t>
  </si>
  <si>
    <t xml:space="preserve">Endoso n°8, Póliza No. TCU20-20020-026 </t>
  </si>
  <si>
    <t>CONF IMP USD CERT FIANZA</t>
  </si>
  <si>
    <t>Urbano</t>
  </si>
  <si>
    <t>76.182.684-0</t>
  </si>
  <si>
    <t>Comercial Urbano Chile Ltda</t>
  </si>
  <si>
    <t>Insur</t>
  </si>
  <si>
    <t xml:space="preserve">FC IMP GAR FIANZA </t>
  </si>
  <si>
    <t>IF</t>
  </si>
  <si>
    <t xml:space="preserve">siniestrando  certificdo. Inf enviada a Insur. </t>
  </si>
  <si>
    <t>Saldo  pte.  Se gestiona cobro  judicial</t>
  </si>
  <si>
    <t>Tsalinas</t>
  </si>
  <si>
    <t>76.275.767-2</t>
  </si>
  <si>
    <t>Transportes Salinas SPA</t>
  </si>
  <si>
    <t>SIN MOVIMIENTO</t>
  </si>
  <si>
    <t>Roberto Antonio Salinas Leon  - Transp. Salinas e Hijo Ltda</t>
  </si>
  <si>
    <t>3 Camiones kenworth año 2012-2013 + 1 Camion chevrolet año 2010</t>
  </si>
  <si>
    <t>T-460 / FVR-1830</t>
  </si>
  <si>
    <t>DSBB-49-9 DSBB.51-1 / CGJ-10-8 / FFVT.79-0</t>
  </si>
  <si>
    <t>C Austral</t>
  </si>
  <si>
    <t>76.329.654-7</t>
  </si>
  <si>
    <t>Construnova Autral Spa</t>
  </si>
  <si>
    <t>Carlos Felipe Sanchez Inostroza</t>
  </si>
  <si>
    <t>1 camioneta blanca 4x4 marca Great Wall año 2012</t>
  </si>
  <si>
    <t xml:space="preserve">WINGLE 5 2.2 </t>
  </si>
  <si>
    <t>DKGY.13-8</t>
  </si>
  <si>
    <t>Se intentó cobrar judicialmente, pero como no se pudo notificar, no hubo posibilidad de incautar y rematar la garantía. Sigue vigente.</t>
  </si>
  <si>
    <t>Mcadiz</t>
  </si>
  <si>
    <t>13.695.255-2</t>
  </si>
  <si>
    <t>Marta Cadiz Carrillo</t>
  </si>
  <si>
    <t>Marta Cadiz</t>
  </si>
  <si>
    <t>Automovil marca Renault, modeo Clio Expression, año 2005</t>
  </si>
  <si>
    <t xml:space="preserve"> modelo clio expression 1.6</t>
  </si>
  <si>
    <t>yp.1320-7. año 2005</t>
  </si>
  <si>
    <t xml:space="preserve">NORMALIZACION </t>
  </si>
  <si>
    <t>Savoy SPA</t>
  </si>
  <si>
    <t>76.622.125-4</t>
  </si>
  <si>
    <t>Savoy Camiones y  Equipos Spa.</t>
  </si>
  <si>
    <t>Importadora Kranen Spa</t>
  </si>
  <si>
    <t>1 camioneta ford negra año 2016, modelo F-150 Lariat CC Sport 5.0</t>
  </si>
  <si>
    <t>HSFX.65-7</t>
  </si>
  <si>
    <t>Ing. Const. Mauricio Toro EIRL</t>
  </si>
  <si>
    <t>76.152.636-7</t>
  </si>
  <si>
    <t>Ing. y  Const. Mauricio Zamora Toro EIRL</t>
  </si>
  <si>
    <t xml:space="preserve">1 Camioneta, año 2015. marca Mitsubishi, modelo  L200 Katana CR 2.5 </t>
  </si>
  <si>
    <t xml:space="preserve"> HCYT.71-K</t>
  </si>
  <si>
    <t>96.163.000-2</t>
  </si>
  <si>
    <t>Inver. y Servicios Isis S.A.(Grupo)</t>
  </si>
  <si>
    <t>Sin movimiento con con Ek</t>
  </si>
  <si>
    <t>88.501.200-0</t>
  </si>
  <si>
    <t>Tasui Norte Sur S.A. (Grupo)</t>
  </si>
  <si>
    <t>Jcuevas</t>
  </si>
  <si>
    <t>9.544.992-1</t>
  </si>
  <si>
    <t>Jose Cuevas Vargas</t>
  </si>
  <si>
    <t>1 Camión,marca  freightlinrt, modelo FL80,  año  1997</t>
  </si>
  <si>
    <t>FL80</t>
  </si>
  <si>
    <t>SK-3906-8</t>
  </si>
  <si>
    <t>Gomez</t>
  </si>
  <si>
    <t>76.532.786-5</t>
  </si>
  <si>
    <t xml:space="preserve">Gomez y  Florido Ingenieria y  Construcción Ltda. </t>
  </si>
  <si>
    <t>1 Martillo de 7 pulgadas, Air Bursting. Marca Hammerhead, Modelo; siete pulgadas air reverse</t>
  </si>
  <si>
    <t>Modelo; siete pulgadas air reverse</t>
  </si>
  <si>
    <t>Piramide</t>
  </si>
  <si>
    <t>77.153.620-4</t>
  </si>
  <si>
    <t>Com. Piramide Spa</t>
  </si>
  <si>
    <t>2 Vehiculos:  Camion Hyundai año 2012 Peugeot Año 2012  Camioneta Kia año 2011</t>
  </si>
  <si>
    <t>Patner L 1 HDI, HD 68 STD , Frontier II Plus</t>
  </si>
  <si>
    <t>DPDJ-54-1 DYDH-20-7 CWYK-64-6</t>
  </si>
  <si>
    <t xml:space="preserve">Julio infante Cia Ltda </t>
  </si>
  <si>
    <t>78.198.430-2</t>
  </si>
  <si>
    <t>Automotriz Julio Infante y  Compañía Ltda</t>
  </si>
  <si>
    <t>Inmobiliaria e Inversiones La Colina Ltda</t>
  </si>
  <si>
    <t>1 Propiedad ubicada en pasaje la llaveria  Nº615, comuna Vitacura</t>
  </si>
  <si>
    <t>Se adjunta  solo  certificado  de avaluo. Ejecutiva aun sin enviar tasacion</t>
  </si>
  <si>
    <t xml:space="preserve">P y P </t>
  </si>
  <si>
    <t>78.774.330-7</t>
  </si>
  <si>
    <t xml:space="preserve">Transportes y  Servicios P y P Ltda. </t>
  </si>
  <si>
    <t>1 Tractocamion,  marca Volvo, modelo FH,  año 2015.</t>
  </si>
  <si>
    <t>FH</t>
  </si>
  <si>
    <t>DGHC.27-1</t>
  </si>
  <si>
    <t>Sacha</t>
  </si>
  <si>
    <t>8.328.014-k</t>
  </si>
  <si>
    <t xml:space="preserve">Sacha Ivan Razmilic </t>
  </si>
  <si>
    <t>Carolina Serrano Joerges</t>
  </si>
  <si>
    <t xml:space="preserve">Automóvil  Wolkswagen  Año 2012  </t>
  </si>
  <si>
    <t>Vento 2.0</t>
  </si>
  <si>
    <t>DWXP-36-8</t>
  </si>
  <si>
    <t xml:space="preserve">AL 31/07/20 EJECUTIVA NUNCA ENVIO EL CERTIFICADO  PARA ALZAR </t>
  </si>
  <si>
    <t>PRVEHIC/FACTORING (RD UF)</t>
  </si>
  <si>
    <t>Sn Pedro</t>
  </si>
  <si>
    <t>76.012.946-1</t>
  </si>
  <si>
    <t>Industrial San Pedro S.A.</t>
  </si>
  <si>
    <t>Transportes Alcapan Ltda.</t>
  </si>
  <si>
    <t>1 Camión marca Ford, año 1997</t>
  </si>
  <si>
    <t>Jcampos</t>
  </si>
  <si>
    <t>12.698.037-K</t>
  </si>
  <si>
    <t>Jorge Campos Gertosio</t>
  </si>
  <si>
    <t>1 Camioneta, marca Mahindra, Modelo New Pick Up DCAB  4X4, año 2016</t>
  </si>
  <si>
    <t>New Pick Up DCAB  4X4,</t>
  </si>
  <si>
    <t>HHSL.77-1</t>
  </si>
  <si>
    <t xml:space="preserve">HIPOTECA </t>
  </si>
  <si>
    <t>Vial Vives</t>
  </si>
  <si>
    <t>76.136.076-0</t>
  </si>
  <si>
    <t>Vial Vives -DSD S.A.</t>
  </si>
  <si>
    <t>Lote B plano de subdivision de la parcela nº29 de la ruta de chena, San Bernardo. Sup. Aprox. 17.049 mt2 (camino la Vara  03422 PC29 B)</t>
  </si>
  <si>
    <t>VALOR DE AVALUO FISCAL EN SII</t>
  </si>
  <si>
    <t>ROL DE AVALUO  Nº4.570-45</t>
  </si>
  <si>
    <t xml:space="preserve">compraventa de bien, como garantia a Euro con mandato de cobro. </t>
  </si>
  <si>
    <t>MService</t>
  </si>
  <si>
    <t>8.786.142-2</t>
  </si>
  <si>
    <t>Jose Miguel Solar (Magic Service)</t>
  </si>
  <si>
    <t xml:space="preserve">CASTIGADO </t>
  </si>
  <si>
    <t>Jose Miguel Solar</t>
  </si>
  <si>
    <t xml:space="preserve"> Casa en sitio N° 9 Lote 2 Cerro Negro.  Calama. </t>
  </si>
  <si>
    <t xml:space="preserve">PROCESO DE EJECUCION DE HIP.  ULTIMO VTO RD 01/07/19. </t>
  </si>
  <si>
    <t>POLIZA EN RENOVACION POR 6 MESES</t>
  </si>
  <si>
    <t>Bcollege</t>
  </si>
  <si>
    <t>76.017.191-3</t>
  </si>
  <si>
    <t xml:space="preserve">Soc. Educacional Boston College Huechuraba Ltda. </t>
  </si>
  <si>
    <t>Inversiones Macar Ltda.</t>
  </si>
  <si>
    <t>Parcerlas  Nº59,60,63 y 64. Ubicadas en el ex Fundo  La Bandera de Algarrobo, San Antonio. Quinta Región.</t>
  </si>
  <si>
    <t xml:space="preserve">Tasacion año 2015 entregada por ejecutivo </t>
  </si>
  <si>
    <t>76.110.673-2</t>
  </si>
  <si>
    <t xml:space="preserve">Soc. Educacional Boston College Alto Macul Ltda. </t>
  </si>
  <si>
    <t>76.349.947-2</t>
  </si>
  <si>
    <t>Inversiones Panul Ltda.</t>
  </si>
  <si>
    <t>Csan Andres Spa</t>
  </si>
  <si>
    <t>76.275.866-0</t>
  </si>
  <si>
    <t>Comercial San Andres Spa</t>
  </si>
  <si>
    <t xml:space="preserve">Jaime Rodriguez </t>
  </si>
  <si>
    <t>1 Station wagon, marca jeep, modelo Compass Sport 2.4 aut. año 2014</t>
  </si>
  <si>
    <t xml:space="preserve"> 1  Camion, año 2013, marca volkswagen, modelo constellation 31280.</t>
  </si>
  <si>
    <t>FSPY.98-0</t>
  </si>
  <si>
    <t>Mancilla y Valenzuela</t>
  </si>
  <si>
    <t>76.070.063-0</t>
  </si>
  <si>
    <t>Mancilla y Valenzuela Ltda</t>
  </si>
  <si>
    <t>SIN MOVIMIENTO / EJECUTIVA NUNCA ADJ CERTIFICADO PARA LIBERACIÓN</t>
  </si>
  <si>
    <t>Juan Mancilla Olave</t>
  </si>
  <si>
    <t>2 Camioneta marca Ford,  modelo Ranger XLS 4X4, AÑO 2019</t>
  </si>
  <si>
    <t>Ranger XLS</t>
  </si>
  <si>
    <t>LBGF.20-3 Y LBGF.20-5</t>
  </si>
  <si>
    <t xml:space="preserve">VALOR DE VEHICULO REVISADO EN SII TASACION </t>
  </si>
  <si>
    <t>OP. 55 DEL 05/05/21</t>
  </si>
  <si>
    <t>Servicios de Arrend. Y  Transp. Guillermo Iriola Rojas E.I.R.L.</t>
  </si>
  <si>
    <t>1 Camión marca international; año 2014. + 1 Maquina Industrial; marca Komatsu, año 2012.</t>
  </si>
  <si>
    <t>Modelo camion;4400. Maquinaria PC 208</t>
  </si>
  <si>
    <t>GFDW.29-K; DPZW.54-8 camionpor MM$38 y maquina MM$45.-</t>
  </si>
  <si>
    <t>rep. De prenda 692-2017</t>
  </si>
  <si>
    <t>1 Maquina industrial, año 2011, marca Heli y 1 Semiremolque, año 2011</t>
  </si>
  <si>
    <t>Patente: 1)DBYF.83-8 2)CFKP.19-0-39 JL.1468-9</t>
  </si>
  <si>
    <t>Pontenova</t>
  </si>
  <si>
    <t>76.110.370-9</t>
  </si>
  <si>
    <t xml:space="preserve">Soc. Com. Pontenova y  compañía Ltda. </t>
  </si>
  <si>
    <t xml:space="preserve">Com. Pontenova y  compañía Ltda. </t>
  </si>
  <si>
    <t>2 Maquinas Industrial marca John Deere año 2009, Marca Clark año 1985 y 1 Semiremolque año 2000</t>
  </si>
  <si>
    <t>03/08/2017 valor estimativo</t>
  </si>
  <si>
    <t>Sermar</t>
  </si>
  <si>
    <t>77.460.480-4</t>
  </si>
  <si>
    <t>Soc. de Asesorias, Servicios e Integraciones Maritimas Sermar Ltda.</t>
  </si>
  <si>
    <t>1 Camioneta  marca Kia Motors, año 2013, Modelo  Frontier 2.5</t>
  </si>
  <si>
    <t>Pto. Montt</t>
  </si>
  <si>
    <t>FGPB.26-8</t>
  </si>
  <si>
    <t>Antar</t>
  </si>
  <si>
    <t>77.807.670-5</t>
  </si>
  <si>
    <t>Inversiones Antar Ltda.</t>
  </si>
  <si>
    <t>Sociedad de Transportes Movil Spa</t>
  </si>
  <si>
    <t>1 Furgon marca Peugeot, Modelo Boxer Bluehdi 2.0, año 2019</t>
  </si>
  <si>
    <t>Boxer Bluehdi 2.0</t>
  </si>
  <si>
    <t>LBBB.13-1</t>
  </si>
  <si>
    <t>VALOR DE VEHICULO EN EL MERCADO . M$15.000</t>
  </si>
  <si>
    <t>Transsaqm</t>
  </si>
  <si>
    <t>76.998.845-9</t>
  </si>
  <si>
    <t>Arriendo de Maq. Transsaqm Spa</t>
  </si>
  <si>
    <t>Alexis Quispe Muraña</t>
  </si>
  <si>
    <t>1 Tractocamion, marca Mack, Modelo CXU 613E, año 2013.</t>
  </si>
  <si>
    <t>Modelo CXU 613E</t>
  </si>
  <si>
    <t>FWWJ.76-K</t>
  </si>
  <si>
    <t>Biomaq</t>
  </si>
  <si>
    <t>76.180.165-1</t>
  </si>
  <si>
    <t>Soc. Comercilaizadora y  Distribuidora Biomaq Ltda.</t>
  </si>
  <si>
    <t>Sebastian Egaña Contreras</t>
  </si>
  <si>
    <t>Lote 2  Manzana 1, ubicada en calle Alcalde Flores Millan Nº1834, comuna Chillan</t>
  </si>
  <si>
    <t>Chillan</t>
  </si>
  <si>
    <t>Se adjunta  solo  certificado  de avaluo (Valor liq estimativo  con un 70%)</t>
  </si>
  <si>
    <t>L Gutierrez</t>
  </si>
  <si>
    <t>12.793.544-0</t>
  </si>
  <si>
    <t>Leonardo Gutierrez Zuñiga</t>
  </si>
  <si>
    <t xml:space="preserve">1 Camioneta Nissan </t>
  </si>
  <si>
    <t xml:space="preserve">Nevara LE. 2.5 </t>
  </si>
  <si>
    <t>FBFV.88-7</t>
  </si>
  <si>
    <t>Ingraff</t>
  </si>
  <si>
    <t>76.276.701-5</t>
  </si>
  <si>
    <t>Graf. Ind. y Comercializadora  de BBySS Public. Ingraff Ltda. (Grupo Ingraff Ltda.)</t>
  </si>
  <si>
    <t>Andres Gutierrez Quilodran</t>
  </si>
  <si>
    <t>1 Camioneta Doge  año 2012</t>
  </si>
  <si>
    <t>PRENDAS EN PODER  DE NORMALIZACION DEL 30/01/2019 POR B. CORNEJO</t>
  </si>
  <si>
    <t>76.276.701-6</t>
  </si>
  <si>
    <t>Ricardo Gutierrez Quilodran</t>
  </si>
  <si>
    <t>1 Camioneta marca Ford, modelo F 150 Lariat. Año 2012</t>
  </si>
  <si>
    <t>DJFR.15-6</t>
  </si>
  <si>
    <t>tasacion realizada el 14/07/17</t>
  </si>
  <si>
    <t>Tec. Procesos Min.</t>
  </si>
  <si>
    <t>76.780.623-K</t>
  </si>
  <si>
    <t>Tecnologia en Procesos Mineros e Industriales Spa</t>
  </si>
  <si>
    <t xml:space="preserve">Mitzi Joyce Galindo </t>
  </si>
  <si>
    <t>1 Camioneta, marca Nissan, modelo NP300 DCAB2.3, año 2016.</t>
  </si>
  <si>
    <t>NP300 DCAB2.3</t>
  </si>
  <si>
    <t>HYKW.10-8</t>
  </si>
  <si>
    <t>VALOR DE VEHICULO EN EL MERCADO . M$5.000</t>
  </si>
  <si>
    <t>Borellana</t>
  </si>
  <si>
    <t>9.022.530-8</t>
  </si>
  <si>
    <t>Bernardo Orellana Arellano</t>
  </si>
  <si>
    <t>Bernardo Antonio Orellana Arellano</t>
  </si>
  <si>
    <t>1 Maquina Industrial marca shantui, modelo SE 210,  año 2014</t>
  </si>
  <si>
    <t xml:space="preserve">Calama </t>
  </si>
  <si>
    <t>SE.210</t>
  </si>
  <si>
    <t>GPHK.77-0</t>
  </si>
  <si>
    <r>
      <t xml:space="preserve">VALOR DE VEHICULO EN EL MERCADO . </t>
    </r>
    <r>
      <rPr>
        <b/>
        <sz val="8"/>
        <color rgb="FFFF0000"/>
        <rFont val="Calibri"/>
        <family val="2"/>
        <scheme val="minor"/>
      </rPr>
      <t>FALTA COMPROBANTE DE INGRESO</t>
    </r>
  </si>
  <si>
    <t>VCM</t>
  </si>
  <si>
    <t>76.445.564-9</t>
  </si>
  <si>
    <t xml:space="preserve">VCM Ingenieria Civil y Construcción Ltda. </t>
  </si>
  <si>
    <t>1 Camion, marca Merdeces Benz, Modelo 3.341A, año 2011</t>
  </si>
  <si>
    <t>3.341A</t>
  </si>
  <si>
    <t>CZXV.71-8</t>
  </si>
  <si>
    <t xml:space="preserve">VALOR DE VEHICULO EN TASACION DE SII . </t>
  </si>
  <si>
    <t>Hit</t>
  </si>
  <si>
    <t>77.292.200-0</t>
  </si>
  <si>
    <t xml:space="preserve">Ing de Proy Desarrollo  Est y  Servicios Hit Ltda. </t>
  </si>
  <si>
    <t xml:space="preserve">Ingenieria  de Proyectos, desarrollo, Estudios y Servicios H.I.T. Ltda. </t>
  </si>
  <si>
    <t>Equipo perforacion de superfiecie, marca Atlas Copco, modelo ROC D 7-LM. Y Motor Caterpillar , Modelo C7, año 2011</t>
  </si>
  <si>
    <t>1 Maquina Industrial, marca Atlas copco, modelo flexiroc D 6010, año 2012</t>
  </si>
  <si>
    <t>CGM</t>
  </si>
  <si>
    <t>76.275.538-6</t>
  </si>
  <si>
    <t xml:space="preserve">Sociedad Constructora CGM  Ltda. </t>
  </si>
  <si>
    <t>1 Camioneta marca KYC, modelo T31.5, AÑO 2020</t>
  </si>
  <si>
    <t>T31.5</t>
  </si>
  <si>
    <t>LVJC.13-9</t>
  </si>
  <si>
    <t xml:space="preserve">VALOR DE VEHICULO EN EL MERCADO </t>
  </si>
  <si>
    <t>Hipocampo</t>
  </si>
  <si>
    <t>77.084.121-6</t>
  </si>
  <si>
    <t xml:space="preserve">1 Camioneta, marca Jac, modelo T6 DCAB 2.0, AÑO 2016. </t>
  </si>
  <si>
    <t>modelo T6 DCAB 2.0</t>
  </si>
  <si>
    <t>SVS Servicios</t>
  </si>
  <si>
    <t>76.549.525-3</t>
  </si>
  <si>
    <t>SVS Servicios Integrales a la Mineria Spa</t>
  </si>
  <si>
    <t>Ana Madrid Ortiz</t>
  </si>
  <si>
    <t>1 Depto Nº1001, decimo  piso + estacionamiento Nº 95 y Bodega Nº54. ubicado en calle Carmen. Stgo.</t>
  </si>
  <si>
    <t>Tasacion entregada por cliente</t>
  </si>
  <si>
    <t>Mecamin</t>
  </si>
  <si>
    <t>76.736.471-7</t>
  </si>
  <si>
    <t>Mecamin Chile Spa</t>
  </si>
  <si>
    <t>2 Maquinas Industrial Marca Grove, Modelo T350 E, año 2004</t>
  </si>
  <si>
    <t>T350 E</t>
  </si>
  <si>
    <t>XS.8770-3 Y XS.8779-K</t>
  </si>
  <si>
    <t>VALOR DE VEHICULO EN EL MERCADO . MM$120 C/U</t>
  </si>
  <si>
    <t>Incomec</t>
  </si>
  <si>
    <t>76.801.451-5</t>
  </si>
  <si>
    <t>Incomec Spa</t>
  </si>
  <si>
    <t>1 Maquina industrial, marca Caterpillar, modelo 950L,  año 2021</t>
  </si>
  <si>
    <t>Modelo 950L Patente PSXV.17-9</t>
  </si>
  <si>
    <t>Jmessen</t>
  </si>
  <si>
    <t>15.994.132-9</t>
  </si>
  <si>
    <t>Jose Carlos Messen Guajardo</t>
  </si>
  <si>
    <t xml:space="preserve">1 Camioneta año 2013. marca DODGE </t>
  </si>
  <si>
    <t>RAM metalico</t>
  </si>
  <si>
    <t>FHFB.50-7</t>
  </si>
  <si>
    <t>HIPOTECA/LEASING</t>
  </si>
  <si>
    <t>TTabilo</t>
  </si>
  <si>
    <t>76.139.143-7</t>
  </si>
  <si>
    <t>Transportes Juan Emilio Tabilo E.I.R.L.</t>
  </si>
  <si>
    <t xml:space="preserve">Juan Emilio Tabilo Godoy </t>
  </si>
  <si>
    <t>1 Depto N°903 tipo C,  piso 9 de Ed Parque,año 2015 y 1 estac N°175, segundo subterraneo del edificio Parque.Calama</t>
  </si>
  <si>
    <t xml:space="preserve">Valor indicado en escritura de compraventa. No se cuenta con tasacion por  ser un bien nuevo. </t>
  </si>
  <si>
    <t xml:space="preserve">Santa Teresita </t>
  </si>
  <si>
    <t>76.425.197-0</t>
  </si>
  <si>
    <t>Empresa de Aseo Santa Teresita Spa</t>
  </si>
  <si>
    <t>Rafael Eduardo Pasten Aguirre</t>
  </si>
  <si>
    <t xml:space="preserve">2 Camiones Marca Ford, modelo cargo 1723E, Año 2015. </t>
  </si>
  <si>
    <t>A) HJGD.13.2,  B) HJGD12.4</t>
  </si>
  <si>
    <t>Tnavarrete</t>
  </si>
  <si>
    <t>76.350.307-0</t>
  </si>
  <si>
    <t>Transporte Navarrete  Sepulveda EIRL</t>
  </si>
  <si>
    <t>1 Camion marca mercedes Benz, modelo 172048, año 2006</t>
  </si>
  <si>
    <t>ZJ.9437-3XV</t>
  </si>
  <si>
    <t xml:space="preserve">ENTREGADA A NORMALIZACION </t>
  </si>
  <si>
    <t>Mct Comercial</t>
  </si>
  <si>
    <t>76.095.665-1</t>
  </si>
  <si>
    <t>MCT Comercial y Servicios Chile Limitada                                        </t>
  </si>
  <si>
    <t>1 Camión  marca Volkswagen, año 2012.</t>
  </si>
  <si>
    <t>Apoquindo 3</t>
  </si>
  <si>
    <t>Constellation 17190</t>
  </si>
  <si>
    <t>FCCV.92</t>
  </si>
  <si>
    <t xml:space="preserve"> Garantia  Deposito a plaza en EK. Por U$28.879.-</t>
  </si>
  <si>
    <t>OP -2427 DEL 16/06</t>
  </si>
  <si>
    <t>76.397.362-K</t>
  </si>
  <si>
    <t>Jacqueline Belmar Hernandez Servicios de Transp. EIRL</t>
  </si>
  <si>
    <t xml:space="preserve">Jacqueline Belmar Hernandez </t>
  </si>
  <si>
    <t>Chasis cabinado, marca Chevrolet, modelo  NQR 919, año 2016</t>
  </si>
  <si>
    <t xml:space="preserve"> NQR 919</t>
  </si>
  <si>
    <t>HYZH94-4</t>
  </si>
  <si>
    <t>Christiansen</t>
  </si>
  <si>
    <t>76.061.135-2</t>
  </si>
  <si>
    <t>Christiansen Ingenieria Ltda</t>
  </si>
  <si>
    <t xml:space="preserve">Automóvil  Mercedes Benz Año 2014  Motor 64282641409189 </t>
  </si>
  <si>
    <t>Station Wagon MI 350</t>
  </si>
  <si>
    <t>GRSW-53-3</t>
  </si>
  <si>
    <t>Fgonzalez</t>
  </si>
  <si>
    <t>16.078.052-5</t>
  </si>
  <si>
    <t>Fabian Gonzalez Lopez</t>
  </si>
  <si>
    <t>Transp. Por Carretera  Fabian Gonzalez Lopez EIRL</t>
  </si>
  <si>
    <t>1 Camión Volkswagen, modelo 8120, año 2005</t>
  </si>
  <si>
    <t>YN.6461-5</t>
  </si>
  <si>
    <t xml:space="preserve">Tinversiones Escanilla </t>
  </si>
  <si>
    <t>76.510.107-7</t>
  </si>
  <si>
    <t>Transportes e inversiones Felipe Escanilla Lizama EIRL</t>
  </si>
  <si>
    <t>1 Camion, marca Jac, modelo Urban hfc 1055, año 2016</t>
  </si>
  <si>
    <t>Urban HFC 1055 KN</t>
  </si>
  <si>
    <t>HLHF.73-7</t>
  </si>
  <si>
    <t>Bavaria</t>
  </si>
  <si>
    <t>76.024.444-9</t>
  </si>
  <si>
    <t xml:space="preserve">Com. Bavaria Ltda </t>
  </si>
  <si>
    <t>Com. Bavaria Ltda</t>
  </si>
  <si>
    <t>Camión kenworth año 1998</t>
  </si>
  <si>
    <t>T-800</t>
  </si>
  <si>
    <t>SB-5320-1</t>
  </si>
  <si>
    <t>Marriaza EIRL</t>
  </si>
  <si>
    <t>76.116.161-K</t>
  </si>
  <si>
    <t>Servicios Mecanicos, Electronicos, Hidraulicos y otros Mariana Arrianza Galdames EIRL</t>
  </si>
  <si>
    <t xml:space="preserve">1 Camioneta, marca Chevrolet, año 2014 , modelo Silverado LTZ III. </t>
  </si>
  <si>
    <t>Silverado LTZ III 4 WD5.3</t>
  </si>
  <si>
    <t>GKCB.13-4</t>
  </si>
  <si>
    <t>Kinvast</t>
  </si>
  <si>
    <t>76.775.044-7</t>
  </si>
  <si>
    <t>Kinvast Famuly  Wines Spa</t>
  </si>
  <si>
    <t xml:space="preserve">Factoring internacional con poliza de credito </t>
  </si>
  <si>
    <t>Op. N°3, ejecutivo inf que no hay  nuevo endoso por plazo, poliza cubre op</t>
  </si>
  <si>
    <t xml:space="preserve">GARANTIAS  GRUPO ERRAZURIZ </t>
  </si>
  <si>
    <t>HIPOTECAS Y PRENDAS</t>
  </si>
  <si>
    <t>Razón Social Cliente</t>
  </si>
  <si>
    <t>Saldo Deuda</t>
  </si>
  <si>
    <t xml:space="preserve">Monto Garantizado </t>
  </si>
  <si>
    <t>Sin Garantía</t>
  </si>
  <si>
    <t xml:space="preserve"> Garantia Real, valor liquidacion</t>
  </si>
  <si>
    <t>Descripcion del Bien</t>
  </si>
  <si>
    <t>T/ Garantia</t>
  </si>
  <si>
    <t>Tasacion  $ (valor liquidacion)</t>
  </si>
  <si>
    <t>,</t>
  </si>
  <si>
    <t>DESCRIP.</t>
  </si>
  <si>
    <t>GENERAL</t>
  </si>
  <si>
    <t>ESPECIFICA</t>
  </si>
  <si>
    <t>OBSERVAC</t>
  </si>
  <si>
    <r>
      <rPr>
        <b/>
        <sz val="8"/>
        <color indexed="10"/>
        <rFont val="Calibri"/>
        <family val="2"/>
      </rPr>
      <t>Hip</t>
    </r>
    <r>
      <rPr>
        <sz val="8"/>
        <color indexed="8"/>
        <rFont val="Calibri"/>
        <family val="2"/>
      </rPr>
      <t xml:space="preserve">:Inmueble  por 3 lotes: A) Lote 1 por  17.280 M2. B)  Lote 2 de 19.200 M2.C) Lote terreno de 45.300 M2.    Coronel Fundo Playa Negra. </t>
    </r>
  </si>
  <si>
    <t>FN</t>
  </si>
  <si>
    <t>FAC NAC DOLARES</t>
  </si>
  <si>
    <t>COSAYACH EXP.  MAR AZUL/SOC. CONT COSAYACH YODO,SALMONES CHILE LIMENTOS S.A./INTERAGO S.A./FORESTAL S.A./PESQUERA CENTRO SUR/CIA MINERA FLORIDA S.A./PESQUERA LITORAL SPA</t>
  </si>
  <si>
    <t xml:space="preserve">TASADOR INDICA  3º LOTE SE RECOMIENDA CONFIRMAR EL DOMINIO  </t>
  </si>
  <si>
    <t>96.538.430-8</t>
  </si>
  <si>
    <t>Cosayach  Exportadora S.A.</t>
  </si>
  <si>
    <r>
      <rPr>
        <b/>
        <sz val="8"/>
        <color indexed="10"/>
        <rFont val="Calibri"/>
        <family val="2"/>
      </rPr>
      <t>Hip+Prenda</t>
    </r>
    <r>
      <rPr>
        <sz val="8"/>
        <color indexed="8"/>
        <rFont val="Calibri"/>
        <family val="2"/>
      </rPr>
      <t>:Lote 3A comuna de Coronel,  por 34.000 M2. Prenda 4 galpones almacenaje, mas un galpón redes.</t>
    </r>
  </si>
  <si>
    <t>PG</t>
  </si>
  <si>
    <t xml:space="preserve"> CRED</t>
  </si>
  <si>
    <t xml:space="preserve">Interago S.A. </t>
  </si>
  <si>
    <t xml:space="preserve">Nueva ampliación:  prenda Galpones/ Hipotecas Predio Damas, Lote 3A y 3 lotes  </t>
  </si>
  <si>
    <t>99.555.220-5</t>
  </si>
  <si>
    <t>Forestal S.A.</t>
  </si>
  <si>
    <t>76.531.040-7</t>
  </si>
  <si>
    <t>Pesquera Centro Sur S.A.</t>
  </si>
  <si>
    <t xml:space="preserve">Compañía Minera Florida S.A. </t>
  </si>
  <si>
    <t>99.520.820-2</t>
  </si>
  <si>
    <t>Salmones Chile Alimentos S.A.</t>
  </si>
  <si>
    <t>Totales</t>
  </si>
  <si>
    <t>C L I E N T E</t>
  </si>
  <si>
    <t>D E U D O R</t>
  </si>
  <si>
    <t>Valor Docto $</t>
  </si>
  <si>
    <t>Estado</t>
  </si>
  <si>
    <t>tipo docto</t>
  </si>
  <si>
    <t>78.002.160-8 </t>
  </si>
  <si>
    <t xml:space="preserve">SCM COSAYACH SOLEDAD </t>
  </si>
  <si>
    <t>79.780.600-5</t>
  </si>
  <si>
    <t>CIDEF COMERCIAL S.A.</t>
  </si>
  <si>
    <t>76.572.496-1</t>
  </si>
  <si>
    <t>DFM S.A. (ex Cidef  S.A.)</t>
  </si>
  <si>
    <t>NUEVA RAZON SOCIAL A DFM /ANTES CIDEF S.A.</t>
  </si>
  <si>
    <t>94.827.000-5</t>
  </si>
  <si>
    <t>HOLDING AN TRADING S.A.</t>
  </si>
  <si>
    <t>96.623.770-8 </t>
  </si>
  <si>
    <t>CIA. DE SALITRE Y YODO CALACA S.A.</t>
  </si>
  <si>
    <t>96.630.310-7 </t>
  </si>
  <si>
    <t xml:space="preserve">SCM CORP. DE DES. DEL NORTE </t>
  </si>
  <si>
    <t>96.893.940-8</t>
  </si>
  <si>
    <t>TAMBILLOS SERVICIOS MINEROS S.A.</t>
  </si>
  <si>
    <t>96.894.000-7</t>
  </si>
  <si>
    <t>ENAPESA S.A.</t>
  </si>
  <si>
    <t>76.015.255-2</t>
  </si>
  <si>
    <t>OPERACIONES COSTERAS S.A.</t>
  </si>
  <si>
    <t>76.427.360-5</t>
  </si>
  <si>
    <t>CHINA CAR S.A.</t>
  </si>
  <si>
    <t>96.625.710-5</t>
  </si>
  <si>
    <t>SOC.  CONTRACTUAL MINERA COSAYACH YODO</t>
  </si>
  <si>
    <t>vigente /morosas(prorrogadas)</t>
  </si>
  <si>
    <t>facts</t>
  </si>
  <si>
    <t>76.298.300-1</t>
  </si>
  <si>
    <t>PESQUERA LITORAL  SPA</t>
  </si>
  <si>
    <t>SALMONES CHILE   S.A.</t>
  </si>
  <si>
    <t>PESQUERA MAR AZUL SPA</t>
  </si>
  <si>
    <t>Total deuda sin garantía</t>
  </si>
  <si>
    <t>CLIENTES ASOCIADOS A GARANTÍAS</t>
  </si>
  <si>
    <t>Restricciones</t>
  </si>
  <si>
    <t>Deuda</t>
  </si>
  <si>
    <t>Resumen $</t>
  </si>
  <si>
    <t>pg hasta MM$1.000</t>
  </si>
  <si>
    <t>nacional</t>
  </si>
  <si>
    <t>pg hasta MM$1.650</t>
  </si>
  <si>
    <t>comex</t>
  </si>
  <si>
    <t>Soc Contractual Minera Cosayach Yodo</t>
  </si>
  <si>
    <t>pg hasta MM$4.500</t>
  </si>
  <si>
    <t>96.657.460-7</t>
  </si>
  <si>
    <t>Pesquera Bahia Coronel S.A.</t>
  </si>
  <si>
    <t>leasing</t>
  </si>
  <si>
    <t>Pesquera  Litoral SPA</t>
  </si>
  <si>
    <t>total deuda</t>
  </si>
  <si>
    <t>Interago S.A.</t>
  </si>
  <si>
    <t>tot deuda cliente/deudor</t>
  </si>
  <si>
    <t>deudor s/gtia</t>
  </si>
  <si>
    <t>Total deuda cliente con garantías $</t>
  </si>
  <si>
    <t>2.-</t>
  </si>
  <si>
    <t>Total deuda  cliente sin garantía</t>
  </si>
  <si>
    <t xml:space="preserve">Total deuda (grupo como deudor sin garantia </t>
  </si>
  <si>
    <t>Totales  $</t>
  </si>
  <si>
    <t>DETALLE DE BIENES EN GARANTÍA</t>
  </si>
  <si>
    <r>
      <rPr>
        <b/>
        <sz val="8"/>
        <color rgb="FFFF0000"/>
        <rFont val="Calibri"/>
        <family val="2"/>
      </rPr>
      <t xml:space="preserve">Hip: </t>
    </r>
    <r>
      <rPr>
        <sz val="8"/>
        <color theme="1"/>
        <rFont val="Calibri"/>
        <family val="2"/>
      </rPr>
      <t xml:space="preserve">Predio las Damas, Litueche, 1.557,3 has. </t>
    </r>
  </si>
  <si>
    <t xml:space="preserve">G </t>
  </si>
  <si>
    <t>*</t>
  </si>
  <si>
    <r>
      <rPr>
        <b/>
        <sz val="8"/>
        <color indexed="10"/>
        <rFont val="Calibri"/>
        <family val="2"/>
      </rPr>
      <t>Hip</t>
    </r>
    <r>
      <rPr>
        <sz val="8"/>
        <color indexed="8"/>
        <rFont val="Calibri"/>
        <family val="2"/>
      </rPr>
      <t>:Fundo El Maiten, Graneros.</t>
    </r>
  </si>
  <si>
    <t>GARANTIAS  GRUPO TASUI</t>
  </si>
  <si>
    <t xml:space="preserve">Predio  de 12.592,67 M2 (Terreno) + 985,38  M2 (Servidumbre)+ 1.519,5 M2 (construccion) ubicado en sector Peñuelas, Coquimbo (Parcela 219 A)  </t>
  </si>
  <si>
    <t>C1, FZ</t>
  </si>
  <si>
    <t>PAGARE, FACTURAS</t>
  </si>
  <si>
    <t xml:space="preserve">Escritura firmada  2018 inscrita en CBR </t>
  </si>
  <si>
    <t>Hipoteca garantiza Inversiones Panul y  Servicios Tasui indicado en escritura 2017</t>
  </si>
  <si>
    <t xml:space="preserve">Predio de 108.503,00 M2 (Terreno) + 2.221,49 M2 (Servidumbre).  ubicado en sector Peñuelas,  Coquimbo  Parcela 219 D </t>
  </si>
  <si>
    <t>PARA ALZAR</t>
  </si>
  <si>
    <t>Total deuda con garantías $</t>
  </si>
  <si>
    <t xml:space="preserve">Leasing </t>
  </si>
  <si>
    <t>Información</t>
  </si>
  <si>
    <t>sin actividad comercial</t>
  </si>
  <si>
    <t xml:space="preserve"> Contratos prendados: </t>
  </si>
  <si>
    <t>FECHA PRENDA</t>
  </si>
  <si>
    <t>I. MUNICIPALIDAD DE COQUIMBO</t>
  </si>
  <si>
    <t>Servicio de recolección , transporte y disposición final de residuos sólidos domiciliarios y barrido de calles</t>
  </si>
  <si>
    <t>$ 68.500.000.-+ Iva  mensual durante la vigencia de contrato</t>
  </si>
  <si>
    <t>Mas Aval</t>
  </si>
  <si>
    <t>PRORRORGA CO con drecreto Nº757 del 27/04/20</t>
  </si>
  <si>
    <t>Servicio de recolección , transporte y disposición final de residuos sólidos, ferias libres</t>
  </si>
  <si>
    <t>I. MUNICIPALIDAD DE SAN ANTONIO</t>
  </si>
  <si>
    <t>Recolección de resiudos domiciliarios , barrido de calles , transporte y disposición final . Comuna San Antonio</t>
  </si>
  <si>
    <t>$ 128.500.000 mensual durante la vigencia de contrato</t>
  </si>
  <si>
    <t>$ 323.870.400</t>
  </si>
  <si>
    <t>Ref. 31/10/2024 . 90 días después de la recepción final</t>
  </si>
  <si>
    <t>I. MUNICIPALIDAD OVALLE</t>
  </si>
  <si>
    <t>Servicios de disposición final de residuos sólidos  ($39.101.934.-) y Recoleccion y Transporte de residuos solidos  ($70.532.829.-)</t>
  </si>
  <si>
    <t>Precio pactado por todo el proyecto</t>
  </si>
  <si>
    <t>Oficio 008/20 del 15/12/20 prorrogando contrato</t>
  </si>
  <si>
    <t>ALZAMIENTO  DEL LOTE 219D DE ESCRITURA AÑO 2003</t>
  </si>
  <si>
    <t>ESCRITURA DEL 2018 INDICA A.A. QUE NO  HUBO MODIFICACION DE LOS 110 MTS2 EN ALZAMIENTO DE ESTE AÑO</t>
  </si>
  <si>
    <t>Bienes hipotecados o prendados</t>
  </si>
  <si>
    <t>Actual propietario</t>
  </si>
  <si>
    <t>Rol</t>
  </si>
  <si>
    <t>Ubicación</t>
  </si>
  <si>
    <t>comuna</t>
  </si>
  <si>
    <t>TG</t>
  </si>
  <si>
    <t>Cob</t>
  </si>
  <si>
    <t>garantiza</t>
  </si>
  <si>
    <t>Rep.N</t>
  </si>
  <si>
    <t>Fecha.E</t>
  </si>
  <si>
    <t>Notaria</t>
  </si>
  <si>
    <t>Fecha CBR/RP</t>
  </si>
  <si>
    <t>fs/N° ingreso</t>
  </si>
  <si>
    <t>CBR/RP</t>
  </si>
  <si>
    <t>Prohibicion</t>
  </si>
  <si>
    <t>fs</t>
  </si>
  <si>
    <t>Tasación en UF ( valor liquidac)</t>
  </si>
  <si>
    <t>Tasacion  $ (valor liquidac)</t>
  </si>
  <si>
    <t>Tasación en UF (valor Com)</t>
  </si>
  <si>
    <t>Fecha Tasación y o Valor  Com</t>
  </si>
  <si>
    <t>T/DOCTO</t>
  </si>
  <si>
    <t>OBSERVAC 1</t>
  </si>
  <si>
    <t>OBSERVAC 2</t>
  </si>
  <si>
    <t>Pesquera centro Sur</t>
  </si>
  <si>
    <t>5017-19</t>
  </si>
  <si>
    <t>Fdo Playa negra</t>
  </si>
  <si>
    <t>Coronel</t>
  </si>
  <si>
    <t>H</t>
  </si>
  <si>
    <t>Pesquera  Bahia Coronel S.A.</t>
  </si>
  <si>
    <t>Sn Martin</t>
  </si>
  <si>
    <t>Baquedano Spa (cambio dueño)</t>
  </si>
  <si>
    <t>Salmones de Chile/Cosayach Exp</t>
  </si>
  <si>
    <t>2354 N°533</t>
  </si>
  <si>
    <t>Nota 1</t>
  </si>
  <si>
    <t xml:space="preserve">Baquedano Spa </t>
  </si>
  <si>
    <t>Pesq Mar Azul/Cosayach Yodo</t>
  </si>
  <si>
    <t>632 Nº415</t>
  </si>
  <si>
    <t>Inscrita el 31/05/17</t>
  </si>
  <si>
    <t>No incluye Pesquera Litoral</t>
  </si>
  <si>
    <t>Nota 8</t>
  </si>
  <si>
    <t>Compañía Minera Florida S.A./ Pesquera Litoral Spa / almones de Chile /Interago S.A. /Forestal S.A. /Pesquera Centro  Sur Spa.</t>
  </si>
  <si>
    <t>1588v Nº557</t>
  </si>
  <si>
    <t xml:space="preserve">FALTA PRHIBICION </t>
  </si>
  <si>
    <r>
      <rPr>
        <b/>
        <sz val="8"/>
        <color indexed="10"/>
        <rFont val="Calibri"/>
        <family val="2"/>
      </rPr>
      <t>Hip</t>
    </r>
    <r>
      <rPr>
        <sz val="8"/>
        <color indexed="8"/>
        <rFont val="Calibri"/>
        <family val="2"/>
      </rPr>
      <t xml:space="preserve">:Lote 3A comuna de Coronel,  por 34.000 M2. </t>
    </r>
  </si>
  <si>
    <t>5007-48</t>
  </si>
  <si>
    <t>6258 N°1814</t>
  </si>
  <si>
    <t>Bismark Spa (Ex Pesq Cto Sur)</t>
  </si>
  <si>
    <t>2350 N°531</t>
  </si>
  <si>
    <t>Nota 2</t>
  </si>
  <si>
    <t>630 Nº414</t>
  </si>
  <si>
    <t>Nota 9</t>
  </si>
  <si>
    <t>1587 Nº556</t>
  </si>
  <si>
    <r>
      <rPr>
        <b/>
        <sz val="8"/>
        <color indexed="10"/>
        <rFont val="Calibri"/>
        <family val="2"/>
      </rPr>
      <t>Prenda</t>
    </r>
    <r>
      <rPr>
        <sz val="8"/>
        <color indexed="8"/>
        <rFont val="Calibri"/>
        <family val="2"/>
      </rPr>
      <t>: Prenda 4 galpones de 10.080 mts2,almacenaje, mas un galpón redes, ubicado en Lote 3A de 2.640 mts2. Coronel</t>
    </r>
  </si>
  <si>
    <t>P</t>
  </si>
  <si>
    <t>Stgo</t>
  </si>
  <si>
    <t>Salmones de Chile/Ewos</t>
  </si>
  <si>
    <t>No alzada G/E</t>
  </si>
  <si>
    <t>Nota 3</t>
  </si>
  <si>
    <t>Inscrita el 23/05/17</t>
  </si>
  <si>
    <t>No incluye Pesquera Litoral/ Cosyach Exp</t>
  </si>
  <si>
    <t>Nota 6</t>
  </si>
  <si>
    <t>Falta certificado de prenda</t>
  </si>
  <si>
    <r>
      <rPr>
        <b/>
        <sz val="8"/>
        <color rgb="FFFF0000"/>
        <rFont val="Calibri"/>
        <family val="2"/>
      </rPr>
      <t>Hip :</t>
    </r>
    <r>
      <rPr>
        <sz val="8"/>
        <color theme="1"/>
        <rFont val="Calibri"/>
        <family val="2"/>
      </rPr>
      <t>Predio las Damas, Litueche, 1.557,3 has. eucaliptus</t>
    </r>
  </si>
  <si>
    <t>Inversiones Las Damas</t>
  </si>
  <si>
    <t>46-26</t>
  </si>
  <si>
    <t>oki</t>
  </si>
  <si>
    <t>Litueche</t>
  </si>
  <si>
    <t>335 N°335</t>
  </si>
  <si>
    <t xml:space="preserve">X3 </t>
  </si>
  <si>
    <t>95 N°95</t>
  </si>
  <si>
    <t>Nota 4</t>
  </si>
  <si>
    <t>Santelices</t>
  </si>
  <si>
    <t>96 Nº96</t>
  </si>
  <si>
    <t>FN/X3</t>
  </si>
  <si>
    <t>Inscrita el 14/06/17</t>
  </si>
  <si>
    <t>Nota 7</t>
  </si>
  <si>
    <t>Compañía Minera Florida S.A./ Pesquera Litoral Spa / Salmones de Chile /Interago S.A. /Forestal S.A. /Pesquera Centro  Sur Spa.</t>
  </si>
  <si>
    <t>335  Nº335</t>
  </si>
  <si>
    <r>
      <rPr>
        <b/>
        <sz val="8"/>
        <color rgb="FFFF0000"/>
        <rFont val="Calibri"/>
        <family val="2"/>
      </rPr>
      <t>Hip :</t>
    </r>
    <r>
      <rPr>
        <sz val="8"/>
        <rFont val="Calibri"/>
        <family val="2"/>
      </rPr>
      <t xml:space="preserve"> Fundo El Maitén, Graneros. Con 11 parcelas y  derechos de agua.</t>
    </r>
  </si>
  <si>
    <t>319-23/529/699/576/579/581/598/607/614 al 619/624</t>
  </si>
  <si>
    <t>Salmones de Chile/Cosayach Exp/Pesquera Mar Azul/Cosayach Yodo/Pesquera Litoral Spa</t>
  </si>
  <si>
    <t>2157 /2158/2159/2160 al 2170</t>
  </si>
  <si>
    <t>3089 al 3099/3100 al 3102</t>
  </si>
  <si>
    <t>X3 Y PG</t>
  </si>
  <si>
    <t>Inscrita el 17/08/17</t>
  </si>
  <si>
    <t>No Inluye Pesquera Bahia Coronel</t>
  </si>
  <si>
    <t>Nota 5</t>
  </si>
  <si>
    <r>
      <rPr>
        <b/>
        <sz val="8"/>
        <color rgb="FFFF0000"/>
        <rFont val="Calibri"/>
        <family val="2"/>
        <scheme val="minor"/>
      </rPr>
      <t>Hip:</t>
    </r>
    <r>
      <rPr>
        <sz val="8"/>
        <color rgb="FFFF0000"/>
        <rFont val="Calibri"/>
        <family val="2"/>
        <scheme val="minor"/>
      </rPr>
      <t xml:space="preserve"> </t>
    </r>
    <r>
      <rPr>
        <sz val="8"/>
        <color theme="1"/>
        <rFont val="Calibri"/>
        <family val="2"/>
        <scheme val="minor"/>
      </rPr>
      <t xml:space="preserve"> Sociedad Agricola Gandera  y Forestal Las Cruces S.A. Corresponde a Derecho Aprovechamiento  de agua  desde un pozo, ubicado  en parcela nº15</t>
    </r>
  </si>
  <si>
    <t xml:space="preserve"> Sociedad Agricola Gandera  y Forestal Las Cruces S.A. </t>
  </si>
  <si>
    <t>98-173</t>
  </si>
  <si>
    <t>Cosayach Exportadora S.A/ Cosayach Yodo/ Salmones Chile/ Pesquera Litoral/Pesquera Mar azul</t>
  </si>
  <si>
    <t>51 Nº94</t>
  </si>
  <si>
    <t>35 Nº59</t>
  </si>
  <si>
    <t>Notas:</t>
  </si>
  <si>
    <t>1.-  Hip 3 lotes, Coronel: No incluye Pesquera Litoral</t>
  </si>
  <si>
    <t>2.-  Hip Lote 3A, Coronel. No incluye Pesquera Lirotal</t>
  </si>
  <si>
    <t>3.-  Prenda 4 galpones + 1 redes:  No incluye Pesquera Litoral, Cosayach Export</t>
  </si>
  <si>
    <t>4.-  Hip Predio Las Damas, Litueche:  No incluye Pesquera Litoral</t>
  </si>
  <si>
    <t>5.-  Hip Fundo El Maiten, Derechos de agua : No incluye Pesq Bahia Coronel</t>
  </si>
  <si>
    <t xml:space="preserve">6.- Se adjunta nueva apliación de prenda por galpones garantizando  6 empresas. </t>
  </si>
  <si>
    <t>Del 31/05/19</t>
  </si>
  <si>
    <t xml:space="preserve">7.- Se adjunta nueva apliación de Hipoteca de Inversiones Las Damas  garantizando  6 empresas. </t>
  </si>
  <si>
    <t xml:space="preserve">8.- Se adjunta nueva apliación de Hipoteca de Baquedano  garantizando  6 empresas. </t>
  </si>
  <si>
    <t xml:space="preserve">9.- Se adjunta nueva apliación de Hipoteca de Bismark  garantizando  6 empresas. </t>
  </si>
  <si>
    <t>PENDIENTE:</t>
  </si>
  <si>
    <t xml:space="preserve">Se dio  aviso  que  se esta ampliando hipotecas del Fundo el Maiten </t>
  </si>
  <si>
    <t>ALZAMIENTOS</t>
  </si>
  <si>
    <t>1.</t>
  </si>
  <si>
    <r>
      <t>Hip :</t>
    </r>
    <r>
      <rPr>
        <sz val="8"/>
        <color theme="1"/>
        <rFont val="Calibri"/>
        <family val="2"/>
      </rPr>
      <t>3 parcelas ( Nº5,32 ,41. fundo El Maitén.)</t>
    </r>
  </si>
  <si>
    <t>Agrícola y  Viñedos  Tierruca S.A.</t>
  </si>
  <si>
    <t>HIP</t>
  </si>
  <si>
    <t>Alzamiento</t>
  </si>
  <si>
    <r>
      <t>Hip :</t>
    </r>
    <r>
      <rPr>
        <sz val="8"/>
        <color theme="1"/>
        <rFont val="Calibri"/>
        <family val="2"/>
      </rPr>
      <t xml:space="preserve"> Derechos de agua Aprovechamientos de agua  en 6,83 acciones en Graneros en Parcela Nº25, (no hipotecada) fundo  el Maitén.</t>
    </r>
  </si>
  <si>
    <t>1.-</t>
  </si>
  <si>
    <t>ALZAMIENTO HIPOTECAS ESPECIFICA POR DEUDA SALMONES DE CHILE/EWOS</t>
  </si>
  <si>
    <t>6262 N°1817</t>
  </si>
  <si>
    <t>6260 N°1815</t>
  </si>
  <si>
    <t>336 N°336</t>
  </si>
  <si>
    <t>Prenda con valor total antes del incendio</t>
  </si>
  <si>
    <r>
      <rPr>
        <b/>
        <sz val="8"/>
        <color rgb="FFFF0000"/>
        <rFont val="Calibri"/>
        <family val="2"/>
      </rPr>
      <t>Prenda: p</t>
    </r>
    <r>
      <rPr>
        <sz val="8"/>
        <color theme="1"/>
        <rFont val="Calibri"/>
        <family val="2"/>
      </rPr>
      <t>lantaciones 674 has, pino y eucaliptus</t>
    </r>
  </si>
  <si>
    <r>
      <rPr>
        <b/>
        <sz val="8"/>
        <color rgb="FFFF0000"/>
        <rFont val="Calibri"/>
        <family val="2"/>
      </rPr>
      <t>Prenda:</t>
    </r>
    <r>
      <rPr>
        <sz val="8"/>
        <color theme="1"/>
        <rFont val="Calibri"/>
        <family val="2"/>
      </rPr>
      <t>Predio las Damas, Litueche, 1.557,3 has. Mas prenda de plantaciones  674 has, pino y eucaliptus</t>
    </r>
  </si>
  <si>
    <r>
      <rPr>
        <b/>
        <sz val="8"/>
        <color rgb="FFFF0000"/>
        <rFont val="Calibri"/>
        <family val="2"/>
      </rPr>
      <t>Prenda:</t>
    </r>
    <r>
      <rPr>
        <sz val="8"/>
        <color theme="1"/>
        <rFont val="Calibri"/>
        <family val="2"/>
      </rPr>
      <t>Predio de plantaciones  135 has, pino y eucaliptus. Nota 5</t>
    </r>
  </si>
  <si>
    <t>1.- Alzamiento  de prendas por plantaciones de Pino y Eucaliptus, Litueche, con fecha de escritura el 08/08/17</t>
  </si>
  <si>
    <t>2.- (22/06/21)  ALZAMIENTO PARA PRENDA QUE FUE CONSTITUIDA EL AÑO 2019.- SE REALIZO PRENDA DESCONOCIENDO QUE ESTAS SE ENCONTRABAN ALZADAS EN EL AÑO 2017</t>
  </si>
  <si>
    <t>CENTRO DE SALUD  Y ESTETICA DEL VALLE LTDA</t>
  </si>
  <si>
    <t>76.977.468-8</t>
  </si>
  <si>
    <t>14.124.128-1</t>
  </si>
  <si>
    <t>TRANSP.  CONST, Y SERV. CRIBACH</t>
  </si>
  <si>
    <t>Copetrans</t>
  </si>
  <si>
    <t>77.514.987-6</t>
  </si>
  <si>
    <t>Victor Quispe Mamani</t>
  </si>
  <si>
    <t xml:space="preserve">1) Vehiculo Tractocamión, marca Volvo, Modelo FH,  año 2012. </t>
  </si>
  <si>
    <t>modelo FH</t>
  </si>
  <si>
    <t>Patente KGJY.13-3</t>
  </si>
  <si>
    <t>Maderas Entre Rios</t>
  </si>
  <si>
    <t>96.578.420-9</t>
  </si>
  <si>
    <t>Industria Maderera Entre Rios S.A.</t>
  </si>
  <si>
    <t>INSCRITA EN CBR STGO.</t>
  </si>
  <si>
    <t>1 Lote B del Loteo Manquehua,  ubicado en el sector Maquehua, de la comuna y provincia de Curico.   Superfie 15.900,00 M2</t>
  </si>
  <si>
    <t>Madera Mujica S.A.</t>
  </si>
  <si>
    <t>Grupo Errazuriz</t>
  </si>
  <si>
    <t>Vino tinto y blanco , sin embotellar, diferentes cepas  por Vale de  prenda N°22345 por  U$57.700,72</t>
  </si>
  <si>
    <t>XW</t>
  </si>
  <si>
    <t>Vino tinto y blanco , sin embotellar, diferentes cepas  por Vale de  prenda N°22354 por  U$62.837,20</t>
  </si>
  <si>
    <t>Articulos de  higiene personal    por Vale de  Prenda N°22324</t>
  </si>
  <si>
    <t xml:space="preserve">VP endosado a  Euro + Endoso n°12, Póliza No. TCU20-20020-026 </t>
  </si>
  <si>
    <t>1 TOMOGRAFO OP3D PRO PANO+ CEFA 1 SENSOR NUEVO SIN USO</t>
  </si>
  <si>
    <t>1 ECÓGRAFO MARCA GENERAL ELECTRIC MODELO VIVID IQ PREMIUM, AÑO 2022, NUEVO Y SIN USO.</t>
  </si>
  <si>
    <t>1 MAQUINA DE CORTE Y GRABADO LÁSER MARCA OREE LÁSER EQUIPMET, NUEVA SIN USO / PRENSA HIDRÁULICA DE CONTROL NUMÉRICO MODELO WADE 22T3200, NUEVO</t>
  </si>
  <si>
    <t>1 GRÚA HORQUILLA SEMI TODO TERRENO MARCA LIUGONG, MODELO CPCD25A - SERIE A, AÑO 2023, NUEVA SIN USO.</t>
  </si>
  <si>
    <t>1 SEMIRREMOLQUE FRIGORÍFICO MARCA GREAT DANE MODELO 3 REEFER, AÑO 2012, PRIMERA INSCRIPCIÓN EN CHILE</t>
  </si>
  <si>
    <t>1 CAMIÓN MARCA FOTON, MODELO AUMAN 4146 8X4 TOLVA RETARDER, AÑO 2023, NUEVO Y SIN USO.</t>
  </si>
  <si>
    <t>01 CAMION MARCA JAC MODELO HFC3430 8X4 E5, AÑO 2023, NUEVO SIN USO.</t>
  </si>
  <si>
    <t>96.675.820-8</t>
  </si>
  <si>
    <t>FORM SCAFF CHILE S.A.</t>
  </si>
  <si>
    <t>CAMIONETA MARCA VOLKSWAGEN MODELO SAVEIRO CABINA SIMPLE 4X2 EURO V, AÑO 2022, NUEVO SIN USO.</t>
  </si>
  <si>
    <t>77.136.861-1</t>
  </si>
  <si>
    <t>TRANSPORTES  GOMEZ SPA</t>
  </si>
  <si>
    <t>Op. Leasing  con tipo de bien por: 01 Ecógrafo marca General Electric modelo Vivid IQ Premium, año 2022, nuevo y sin uso.</t>
  </si>
  <si>
    <t>Op. Leasing  con tipo de bien por: Maquina de corte y grabado láser marca Oree Láser Equipmet, nueva sin uso / Prensa hidráulica de control numérico modelo Wade 22T3200, nuevo</t>
  </si>
  <si>
    <t>Op. Leasing  con tipo de bien por: 01 Grúa horquilla Semi todo terreno marca LiuGong, modelo CPCD25A - Serie A, año 2023, nueva sin uso.</t>
  </si>
  <si>
    <t>Op. Leasing  con tipo de bien por: 01 Semirremolque frigorífico marca Great Dane modelo 3 Reefer, año 2012, primera inscripción en Chile</t>
  </si>
  <si>
    <t>Op. Leasing  con tipo de bien por: 01 Camión marca Foton, modelo Auman 4146 8x4 Tolva Retarder, año 2023, nuevo y sin uso.</t>
  </si>
  <si>
    <t>Op. Leasing  con tipo de bien por: 01 Camion marca Jac modelo HFC3430 8X4 E5, año 2023, nuevo sin uso.</t>
  </si>
  <si>
    <t>Transportes Gomez  Spa</t>
  </si>
  <si>
    <t>Op. Leasing  con tipo de bien por:02 Camión marca Mitsubishi-Fuso, modelo Canter 915 Euro V, año 2022, nuevo y sin uso. / 02 Carrocería Términa Panel modelo Panel Car, año 2022, nueva y sin uso / 02 Equipo de Frío TSA-54-12V, nuevo y sin uso</t>
  </si>
  <si>
    <t>Fscaff</t>
  </si>
  <si>
    <t>96.759.820-8</t>
  </si>
  <si>
    <t>Form Scaff Chile S.A.</t>
  </si>
  <si>
    <t>Op. Leasing  con tipo de bien por: 01 Camioneta marca Volkswagen modelo Saveiro cabina simple 4x2 Euro V, año 2022, nuevo sin uso.</t>
  </si>
  <si>
    <t>Cvalle</t>
  </si>
  <si>
    <t>Centro de Salud y Estetica del Valle Ltda.</t>
  </si>
  <si>
    <t>Op. Leasing  con tipo de bien por: Tomografo OP3D Pro Pano + Cefa 1 Sensor, nuevo y sin uso.</t>
  </si>
  <si>
    <t>Antillanca</t>
  </si>
  <si>
    <t xml:space="preserve">Maria Cristinas Pineda Antillanca </t>
  </si>
  <si>
    <t>Op. Leasing  con tipo de bien por:01 Bus Mercedes Benz LO-916/48, modelo carrocería Senior Rural G6 LO-916/48 Euro V 4.800 EE - 9.155 largo, 34 asientos, año 2022 nuevo y sin uso</t>
  </si>
  <si>
    <t>Cribach</t>
  </si>
  <si>
    <t>Transportes  Construccion y Serv. Cribach Ltda</t>
  </si>
  <si>
    <t>Op. Leasing  con tipo de bien por: 01 Camión marca Iveco modelo Trakker HI LAND AD380T50, numero de motor 257488, numero de chasis WJME3TUS4JC381497, patente KFKZ.47-5 año 2018, usado.</t>
  </si>
  <si>
    <t>Op. Leasing  con tipo de bien por: 01 Maquina industrial (planta seleccionadora móvil) marca Kleemann modelo "Mobiscreen ms 5z”, motor Caterpillar montada en chasis sobre orugas, incluye harnero vibratorio de dos pisos y tolva de alimentacion con extensiones, y accesorios, fabricacion: irlanda, año 2022</t>
  </si>
  <si>
    <t>Etiquetas de fila</t>
  </si>
  <si>
    <t>Total general</t>
  </si>
  <si>
    <t>Suma de Monto Doctos $</t>
  </si>
  <si>
    <t>Suma de Saldo deuda $</t>
  </si>
  <si>
    <t>Suma de Monto garantizado $</t>
  </si>
  <si>
    <t>Suma de Gtía, Val liquid $</t>
  </si>
  <si>
    <t>GRUPO</t>
  </si>
  <si>
    <t>78.334.060-8</t>
  </si>
  <si>
    <t>78.334.060-9</t>
  </si>
  <si>
    <t xml:space="preserve">VP POR VINO TINTO Y BLANCO  SIN EMBOTELLAR </t>
  </si>
  <si>
    <t>VP POR ARTICULOS DE HIGIENE PERSONAL</t>
  </si>
  <si>
    <t xml:space="preserve">ULTIMO VTO. </t>
  </si>
  <si>
    <t>sacar</t>
  </si>
  <si>
    <t>LEASEBACK EQUIPOS COMPUTACIONALES DETALLEDOS EN ANEXO CONTRATO.</t>
  </si>
  <si>
    <t>3 GRÚA HORQUILLA MARCA HANGCHA MODELO CPCD30-XRW10, AÑO 2022, NUEVA SIN USO.</t>
  </si>
  <si>
    <t>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</si>
  <si>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 xml:space="preserve">
2 CAMIÓN MARCA MITSUBISHI-FUSO, MODELO CANTER 915 EURO V, AÑO 2022, NUEVO Y SIN USO. / 02 CARROCERÍA TÉRMINA PANEL MODELO PANEL CAR, AÑO 2022, NUEVA Y SIN USO / 02 EQUIPO DE FRÍO TSA-54-12V, NUEVO Y SIN USO</t>
  </si>
  <si>
    <t>01 BUS MERCEDES BENZ LO-916/48, MODELO CARROCERÍA SENIOR RURAL G6 LO-916/48 EURO V 4.800 EE - 9.155 LARGO, 34 ASIENTOS, AÑO 2022 NUEVO Y SIN USO</t>
  </si>
  <si>
    <t>01 CAMIÓN MARCA IVECO MODELO TRAKKER HI LAND AD380T50, NUMERO DE MOTOR 257488, NUMERO DE CHASIS WJME3TUS4JC381497, PATENTE KFKZ.47-5 AÑO 2018, USADO.</t>
  </si>
  <si>
    <t xml:space="preserve">Op. Leasing  con tipo de bien por: 01 Camión marca Jac modelo HFC1120KN_E5_PU_AC con toma de fuerza, año 2022, nuevo sin uso. </t>
  </si>
  <si>
    <t>Op. Leasing  con tipo de bien por: 03 Grúa horquilla marca Hangcha modelo CPCD30-XRW10, año 2022, nueva sin uso.</t>
  </si>
  <si>
    <t>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</si>
  <si>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Op. Leasing  con tipo de bien por: 01 Camión marca Sinotruk modelo T7H 6X4 400 TOLVA EV, año 2022, nuevo sin uso.</t>
  </si>
  <si>
    <t>Op. Leasing  con tipo de bien por: 01 Tractocamión marca Scania modelo R480A , número motor 8283492, número chasis 9BSR6X400H3894611, patente JFTX.14, año 2017, usado.</t>
  </si>
  <si>
    <t>77.029.901-2</t>
  </si>
  <si>
    <t>Const. Joel</t>
  </si>
  <si>
    <t>Arquitectura y Construcción Joel San Martin E.I.R.L.</t>
  </si>
  <si>
    <t>Joel San Martin Torres</t>
  </si>
  <si>
    <t>1 Furgon, año 2004, marca Peugeot, modelo  Partner Tole 1,9</t>
  </si>
  <si>
    <t xml:space="preserve">Plataforma digital </t>
  </si>
  <si>
    <t>XA.5925-3</t>
  </si>
  <si>
    <t xml:space="preserve"> modelo  Partner Tole 1,9</t>
  </si>
  <si>
    <t xml:space="preserve">Jose  Molina Herrera </t>
  </si>
  <si>
    <t>RFZT.70-4</t>
  </si>
  <si>
    <t>1 camión , marca JMC, Modelo Conquer 5.5 T SC, año 2021</t>
  </si>
  <si>
    <t>Conquer 5.5 T SC</t>
  </si>
  <si>
    <t>Jmolina</t>
  </si>
  <si>
    <t>14.055.367-0</t>
  </si>
  <si>
    <t xml:space="preserve">Jose Molina Herrera </t>
  </si>
  <si>
    <t>MARIA CRISTINAS  PINEDA</t>
  </si>
  <si>
    <t>76.658.241-9</t>
  </si>
  <si>
    <t>CONSTRUCTORA CALAFQUEN SPA</t>
  </si>
  <si>
    <t>01 EXCAVADORA SOBRE ORUGAS MARCA DOOSAN MODELO DX140LC NUEVA Y SIN USO AÑO 2023</t>
  </si>
  <si>
    <t xml:space="preserve">NO </t>
  </si>
  <si>
    <t>NO</t>
  </si>
  <si>
    <t>B.VALDERIA</t>
  </si>
  <si>
    <t>OP. 3971</t>
  </si>
  <si>
    <t>OP. 3967</t>
  </si>
  <si>
    <t>OP.3965</t>
  </si>
  <si>
    <t>OP. 4039</t>
  </si>
  <si>
    <t>Calafquen</t>
  </si>
  <si>
    <t>Constructora Calafquen  Spa</t>
  </si>
  <si>
    <t>Op. Leasing  con tipo de bien por: 1 excavadora sobre orugas marca doosan modelo dx140lc nueva y sin uso año 2023</t>
  </si>
  <si>
    <t>OP. 4072</t>
  </si>
  <si>
    <t>OP. 4054</t>
  </si>
  <si>
    <t>OP. 4011</t>
  </si>
  <si>
    <t>OP. 4048</t>
  </si>
  <si>
    <t>OP. 4040</t>
  </si>
  <si>
    <t>OP. 3970</t>
  </si>
  <si>
    <t>OP. 3946</t>
  </si>
  <si>
    <t>OP.3955</t>
  </si>
  <si>
    <t>Op. Leasing  con tipo de bien por: 01 
Tractocamión marca scania modelo r480a , número motor 8283492, número chasis 9bsr6x400h3894611, patente jftx.14, año 2017, usado.</t>
  </si>
  <si>
    <t>LINEA INDICA QUE  WARRANT SE LIBERA UNA VEZ RECIBIDO EL SWIFT DE PAGO DEL CLIENTE AL PROVEEDOR  (DEUDA $429.755.000) FALTA PRORROGA  Y END VP</t>
  </si>
  <si>
    <t>VP Endosado a Euro por Op.185484 del 12/10/22</t>
  </si>
  <si>
    <t>VP Endosado a Euro por Op.185940 del 20/10/22</t>
  </si>
  <si>
    <t>Vino tinto y blanco , sin embotellar, diferentes cepas  por Vale de  prenda N°22357 por  U$94.242,04</t>
  </si>
  <si>
    <t>Vino tinto y blanco, sin embotellar, diferentes cepas  por Vale de  prenda N°22360 por  U$78.488,50</t>
  </si>
  <si>
    <t xml:space="preserve">RD CON  GTIA.  WARRANT EN U$ </t>
  </si>
  <si>
    <t>VP Endosado a Euro por  Op 189993  del 29/12/22 por RD</t>
  </si>
  <si>
    <t xml:space="preserve"> CREDITO GTIA.  WARRANT EN U$</t>
  </si>
  <si>
    <t>Gildemeister</t>
  </si>
  <si>
    <t>79.649.140-K</t>
  </si>
  <si>
    <t>Automotora Gildemeister Spa</t>
  </si>
  <si>
    <t xml:space="preserve">VP Endosado a Euro por Op.189808  del  27/12/22 </t>
  </si>
  <si>
    <t>Vehículos modelo creta, 120 B13 y x55FLTMT por Vale de  prenda N°22364  por  U$1.381.236,22</t>
  </si>
  <si>
    <t xml:space="preserve"> Endoso de Transacción N°3,  Póliza N°TCU22-40043-026</t>
  </si>
  <si>
    <t>Multitecnica S.A.</t>
  </si>
  <si>
    <t xml:space="preserve">Op. 3431 ver </t>
  </si>
  <si>
    <t xml:space="preserve">Endoso n°9, Póliza No. TCU22-40043-026 </t>
  </si>
  <si>
    <t xml:space="preserve">Endoso n°11, Póliza No. TCU22-40043-026 </t>
  </si>
  <si>
    <t xml:space="preserve">Endoso N°6 Póliza N°. TCU22-40043-026  </t>
  </si>
  <si>
    <t xml:space="preserve">Endoso n°5  Póliza N°. TCU22-40043-026  </t>
  </si>
  <si>
    <t>OP. N°3431 DEL 26/10/22  O OP. 3600 DEL 16/12. VALE DE PRENDA + POLIZA  CREDITO ASOCIADA A PAGARE DE RESPALDO</t>
  </si>
  <si>
    <t xml:space="preserve">OP. N°189993  29/12/2022  DE RD + VALE DE  PRENDA  </t>
  </si>
  <si>
    <t>REC DE DEUDA</t>
  </si>
  <si>
    <t>AUTOMOTORA GILDEMESITER SPA</t>
  </si>
  <si>
    <t>VP VEHICULOS, MODELO CRETA, 120 B13 Y X55FLTMT</t>
  </si>
  <si>
    <t>OP. N°189808 DEL  27/12/2022 , CORRESPONDIENTE A FACTORING FINANCIERO  + V DE PRENDA</t>
  </si>
  <si>
    <t>3°RENOVACION DE POLIZA  N° TCU22-40043-026 TOMADA POR EUROCAPITAL S.A.</t>
  </si>
  <si>
    <t>PERIODO DE APEGO : 01/11/22 AL 01/11/2023</t>
  </si>
  <si>
    <t>VTO. POR ENDOSOS AL 2024</t>
  </si>
  <si>
    <t>N° TCU21-20032-026</t>
  </si>
  <si>
    <t xml:space="preserve">2°RENOVACION DE POLIZA   </t>
  </si>
  <si>
    <t>PERIODO DE POLIZA: 01/11/2022 HASTA 23/05/2024</t>
  </si>
  <si>
    <t>CON VTO AL 23/05/23</t>
  </si>
  <si>
    <t xml:space="preserve"> Endoso  de Transacción N°1  por  Póliza N°TCU22-40043-026 </t>
  </si>
  <si>
    <t xml:space="preserve"> Endoso  de Transacción N°2  por  Póliza N°TCU22-40043-026 </t>
  </si>
  <si>
    <t xml:space="preserve"> Endoso  de Transacción N°3  por  Póliza N°TCU22-40043-026 </t>
  </si>
  <si>
    <t xml:space="preserve"> Endoso  de Transacción N°10  por  Póliza N°TCU22-40043-026 </t>
  </si>
  <si>
    <t xml:space="preserve"> Endoso  de Transacción N°12  por  Póliza N°TCU22-40043-026 </t>
  </si>
  <si>
    <t xml:space="preserve"> Endoso  de Transacción N°11  por  Póliza N°TCU22-40043-026 </t>
  </si>
  <si>
    <t xml:space="preserve"> Endoso  de Transacción N°5  por  Póliza N°TCU22-40043-026 </t>
  </si>
  <si>
    <t xml:space="preserve"> Endoso  de Transacción N°6  por  Póliza N°TCU22-40043-026 </t>
  </si>
  <si>
    <t xml:space="preserve"> Endoso  de Transacción N°8  por  Póliza N°TCU22-40043-026 </t>
  </si>
  <si>
    <t>PROXIMA 4° CUOTA  23/03/2023</t>
  </si>
  <si>
    <t>FALTA COMPROBANTE DE INGRESO EN RVM</t>
  </si>
  <si>
    <t xml:space="preserve">Alzado </t>
  </si>
  <si>
    <t>vigente para Op. leasing</t>
  </si>
  <si>
    <t xml:space="preserve">DEUDA GRUPO ERRAZURIZ </t>
  </si>
  <si>
    <t>total gtia (hip)</t>
  </si>
  <si>
    <t>COSAYACH NITRATOS S.A.</t>
  </si>
  <si>
    <t>1 Camioneta marca Volkswagen. Modelo amarok Highline 2.0, año 2020</t>
  </si>
  <si>
    <t xml:space="preserve">1 Camioneta marca Mazda,  modelo  new BT 50 DCAB SDX 4X4,  año 2016  </t>
  </si>
  <si>
    <t>1 camioneta  marca dodge, modelo 2500 laramie, año 2019</t>
  </si>
  <si>
    <t>1 Maquina industrial, marca terex demag, modelo AC100, año 2010</t>
  </si>
  <si>
    <t>1 Maquina  de perforación hidraulico industrial, marca  furukawa, modelo HCR 1200 EDII, año 2019</t>
  </si>
  <si>
    <t xml:space="preserve">TOTALES </t>
  </si>
  <si>
    <t>SINIESTRADO ENDOSO</t>
  </si>
  <si>
    <t>SUBTOTALES SOLO CON POLIZA</t>
  </si>
  <si>
    <t>POLIZA DE CREDITO + WARRANTS</t>
  </si>
  <si>
    <t>Total</t>
  </si>
  <si>
    <t>TOTAL GENERAL</t>
  </si>
  <si>
    <t>Vino tinto y blanco, sin embotellar, diferentes cepas  por Vale de  prenda N°22392 por  U$26.648,10</t>
  </si>
  <si>
    <t>VP Endosado a Euro por Op.181520 del  24/01/23</t>
  </si>
  <si>
    <t>Op. 3189</t>
  </si>
  <si>
    <t>Con poliza de credito, Endoso n°9, Póliza No. TCU22-40043-026   Op. 3600</t>
  </si>
  <si>
    <t>76.351.947-3</t>
  </si>
  <si>
    <t>SANADENT S.A.</t>
  </si>
  <si>
    <t>BRENNI RENTAL SPA</t>
  </si>
  <si>
    <t>INDUSTRIAL SAN PEDRO S.A.</t>
  </si>
  <si>
    <t>77.333.734-9</t>
  </si>
  <si>
    <t>SERVICIOS MEDICOS DOÑA DOMIMGA SPA</t>
  </si>
  <si>
    <t>MAQUINARIAS Y EQUIPOS HERRERA LTDA.</t>
  </si>
  <si>
    <t>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</si>
  <si>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1 MAMÓGRAFO DIGITAL DIRECTO SELENIA 2D RF, AÑO 2013, REACONDICIONADO.</t>
  </si>
  <si>
    <t>1 MÁQUINA REASERRADORA DE 4 CABEZALES DE 2 PULGADAS, NUEVA SIN USO.</t>
  </si>
  <si>
    <t>4 CAMIONETA MARCA MAXUS MODELO T60 4X4 GLX D20 ABS NUEVO Y SIN USO AÑO 2023.</t>
  </si>
  <si>
    <t>1 EXCAVADORA HIDRÁULICA SOBRE ORUGAS MARCA KOMATSU MODELO PC220LC-8MO, AÑO 2023, NUEVA SIN USO</t>
  </si>
  <si>
    <t>Sanadent</t>
  </si>
  <si>
    <t>OP. 4073</t>
  </si>
  <si>
    <t>Sanadent S.A.</t>
  </si>
  <si>
    <t>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</si>
  <si>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Brenni</t>
  </si>
  <si>
    <t>76.904.951-7</t>
  </si>
  <si>
    <t>Brenni  Rental Spa</t>
  </si>
  <si>
    <t>San Pedro</t>
  </si>
  <si>
    <t>Industrial San Pedro</t>
  </si>
  <si>
    <t>OP. 4060</t>
  </si>
  <si>
    <t>Dominga</t>
  </si>
  <si>
    <t>Serviicos Medicos Doña Dominga Spa</t>
  </si>
  <si>
    <t>OP. 4114</t>
  </si>
  <si>
    <t>Maq. Herrera</t>
  </si>
  <si>
    <t>OP. 4116</t>
  </si>
  <si>
    <t>Op. Leasing  con tipo de bien por: 04 Camioneta marca Maxus modelo T60 4X4 GLX D20 ABS nuevo y sin uso año 2023</t>
  </si>
  <si>
    <t>Op. Leasing  con tipo de bien por: 01 Máquina reaserradora de 4 cabezales de 2 pulgadas, nueva sin uso</t>
  </si>
  <si>
    <t>Op. Leasing  con tipo de bien por:01 Mamógrafo Digital Directo Selenia 2D RF, año 2013, reacondicionado.</t>
  </si>
  <si>
    <t>Op. Leasing  con tipo de bien por: 01 Excavadora hidráulica sobre orugas marca Komatsu modelo PC220LC-8MO, año 2023, nueva sin uso</t>
  </si>
  <si>
    <t>OP. 4109</t>
  </si>
  <si>
    <t>Garantiza Op.  190320  05/01/23 Op.192065 01/02/23 Op. 192889 15/02/23  Op. 194533 del 14/03/23</t>
  </si>
  <si>
    <t>Vino tinto  y blanco sin embotellar y en barricas   por Vale de  prenda N°22417 por  U$100.889,04</t>
  </si>
  <si>
    <t>Vino tinto  y blanco sin embotellar y en barricas   por Vale de  prenda N°22428 por  U$123.500,56</t>
  </si>
  <si>
    <t>Vino tinto y blanco , sin embotellar,   por Vale de  prenda N°22447 por  U$83.300,18</t>
  </si>
  <si>
    <t>VP Endosado a Euro por Op.195349 F-420 DEL 24/03/23</t>
  </si>
  <si>
    <t>FZ -PS DOL GAR POLIZA</t>
  </si>
  <si>
    <t>76.075.072-7</t>
  </si>
  <si>
    <t>Tecnopapel</t>
  </si>
  <si>
    <t>Tecnopapel S.A.</t>
  </si>
  <si>
    <t>Asland</t>
  </si>
  <si>
    <t>76.108.071-7</t>
  </si>
  <si>
    <t xml:space="preserve">Endoso n°15, Póliza No. TCU22-40043-026 </t>
  </si>
  <si>
    <t>INSCRITA EN EL CBR</t>
  </si>
  <si>
    <t>Op. 188918-189125-189424-190481</t>
  </si>
  <si>
    <t>Sin poliza de seguro  Internacional / con descto. De liberacion parcial  (op 3866-3865-3863-3868-3856-3869-3650-3867)</t>
  </si>
  <si>
    <t>cambio de prenda sermar por  camion año 2014</t>
  </si>
  <si>
    <t xml:space="preserve">mutuo hipotecario por aninat </t>
  </si>
  <si>
    <t xml:space="preserve">Sociedad de Transp. Arrend y Serv. Semar Ltda. </t>
  </si>
  <si>
    <t>1 Maquina industrial, marcar Komatsu, modelo PC200-8, año 2012.</t>
  </si>
  <si>
    <t xml:space="preserve"> modelo PC200-8, año 2012.</t>
  </si>
  <si>
    <t>patente DSTC.65-4</t>
  </si>
  <si>
    <t>Prenda constituida año 2017</t>
  </si>
  <si>
    <t xml:space="preserve">Ser. Arrend. Y  Transp. Guillermo Iriola Rojas E.I.R.L. y  Soc.  Transp. Arrend y Serv. Semar Ltda. </t>
  </si>
  <si>
    <t xml:space="preserve">Prenda constituida 2023 por 4 vehiculos </t>
  </si>
  <si>
    <t>76.141.685-5</t>
  </si>
  <si>
    <t>Sociedad de Transporte Terrestre Argel Ltda.</t>
  </si>
  <si>
    <t xml:space="preserve">Pto. Montt </t>
  </si>
  <si>
    <t>1 Tractocamion , marca Scania, modelo G360A, año 2015.</t>
  </si>
  <si>
    <t>G360A</t>
  </si>
  <si>
    <t>HCKW.21-6</t>
  </si>
  <si>
    <t>PRENDA AÑO 2019</t>
  </si>
  <si>
    <t xml:space="preserve">2 Maquina Industrial, marca Haulotte, modelo HTL3210,  año 2017  </t>
  </si>
  <si>
    <t xml:space="preserve"> HTL3210</t>
  </si>
  <si>
    <t>JVKP.52-5 / JGSP.91-9</t>
  </si>
  <si>
    <t>NUEVAS PRENDAS CON FECHA DE ENERO 23</t>
  </si>
  <si>
    <t>Ingenieria y Construccion Franco Anconetani Spa</t>
  </si>
  <si>
    <t>1 Tractocamion , marca Man, modelo 26.430 BLS, año 2008. /1 Semirremolque marca gooseneck, modelo Srlow boy año 2023 / 1  Automovil  marca Mercedes Benz, modelo CLS 350, año 2012</t>
  </si>
  <si>
    <t>77.337.704-9</t>
  </si>
  <si>
    <t>Ingenieria y Construccion  Ancona Spa</t>
  </si>
  <si>
    <t>Ancona</t>
  </si>
  <si>
    <t>BFHH.65-8 /PWWY.28-1 / DPBF.80-0</t>
  </si>
  <si>
    <t>26.430 BLS / Srlow boy / CLS 350,</t>
  </si>
  <si>
    <t>VALOR UF AL 31/03/2023</t>
  </si>
  <si>
    <t>SERVICIOS NETTLE HERMANOS LIMITADA</t>
  </si>
  <si>
    <t>SOC.TRANSPORTE TERRESTRE ARGEL LTDA.</t>
  </si>
  <si>
    <t>TRANSPORTES CAM LIMITADA</t>
  </si>
  <si>
    <t>SERVICIOS MINEROS CORTES LTDA</t>
  </si>
  <si>
    <t xml:space="preserve">YOSAM MAQUINARIAS LIMITADA              </t>
  </si>
  <si>
    <t xml:space="preserve">INVERSIONES CARDIO CENTER SPA           </t>
  </si>
  <si>
    <t>PROINVERSION (MODIFICACION OP.3991)</t>
  </si>
  <si>
    <t xml:space="preserve">FOGAIN </t>
  </si>
  <si>
    <t xml:space="preserve">PROINVERSION </t>
  </si>
  <si>
    <t>76.141.686-3</t>
  </si>
  <si>
    <t>76.064.281-9</t>
  </si>
  <si>
    <t>76.955.157-3</t>
  </si>
  <si>
    <t>77.754.200-1</t>
  </si>
  <si>
    <t>77.210.924-5</t>
  </si>
  <si>
    <t>77.455.822-5</t>
  </si>
  <si>
    <t xml:space="preserve">TRANSPORTES ALRASSI LTDA. </t>
  </si>
  <si>
    <t>76.955.086-0</t>
  </si>
  <si>
    <t>CGI SOLUCIONBES SPA</t>
  </si>
  <si>
    <t>77.402.069-1</t>
  </si>
  <si>
    <t>EQUIPOS RENTAL SPA</t>
  </si>
  <si>
    <t>76.863.682-6</t>
  </si>
  <si>
    <t>MODIFICACION DE CONTRATO OP. 3991 SOLICITADA POR AREA COMERCIAL CAMBIO FECHA VENCIMIENTO.</t>
  </si>
  <si>
    <t>VENCIDO TERMINADO</t>
  </si>
  <si>
    <t>1 CAMIÓN MARCA JAC MODELO HFC1120KN_E5_CH_AC, AÑO 2023, NUEVO SIN USO / 2 CAMIÓN MARCA JAC MODELO HFC1135KN_E5_CH_AC, AÑO 2023, NUEVO SIN USO</t>
  </si>
  <si>
    <t xml:space="preserve"> 01 CAMIÓN MARCA HINO MODELO FD 1121 FULL CON CARROCERÍA PLANA CON BARANDAS DE 6,60 X 2,40 METROS, AÑO 2023, NUEVO SIN USO</t>
  </si>
  <si>
    <t xml:space="preserve">VIGENTE </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</si>
  <si>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</si>
  <si>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</si>
  <si>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</si>
  <si>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</si>
  <si>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</si>
  <si>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</si>
  <si>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</si>
  <si>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</si>
  <si>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65.156.382-8</t>
  </si>
  <si>
    <t>FUNDACION EDUCACIONAL EDUCADOR HERIBERTO PAVEZ CARVAJAL</t>
  </si>
  <si>
    <t>MODIFICACION DE CONTRATO OP.4002 POR NOVACION Y DISTRIBUCION DE BIENES, A ESTA OPERACIÓN LE CORRESPONDE 22 Lenovo 14e Chromebook AMD A4-9120C  Y 22 CEU (Chrome Education Upgrade), consola de gestión de equipos.</t>
  </si>
  <si>
    <t>MODIFICACION DE CONTRATO OP.4002 POR NOVACION Y DISTRIBUCION DE BIENES, A ESTA OPERACIÓN LE CORRESPONDE 40 Lenovo 14e Chromebook AMD A4-9120C  Y 40 CEU (Chrome Education Upgrade), consola de gestión de equipos.</t>
  </si>
  <si>
    <t>65.156.386-0</t>
  </si>
  <si>
    <t>FUNDACION EDUCACIONAL DANIEL ALBERTO MUÑOZ</t>
  </si>
  <si>
    <t>76.982.246-1</t>
  </si>
  <si>
    <t>EMPRESA DE TRANSPORTES Y SERVICIOS FENIX - JUAN MORALES ANTONIO E.I.R.L.</t>
  </si>
  <si>
    <t>B.VALERIA</t>
  </si>
  <si>
    <t>01 TRACTOCAMIÓN MARCA FOTON MODELO AUMAN TRACTO 1944 4X2 E5 NUEVO Y SIN USO AÑO 2022 / 01 SEMIRREMOLQUE MARCA TREMAC MODELO SR PLANO 13,5 MTS. 2+1 EJES CON PIÑAS (ABS) AÑO 2023, NUEVO Y SIN USO</t>
  </si>
  <si>
    <t>76.846.464-2</t>
  </si>
  <si>
    <t>FERNANDEZ SPA</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</si>
  <si>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</si>
  <si>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</si>
  <si>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</si>
  <si>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77.166.525-K</t>
  </si>
  <si>
    <t>DISAUTRAL SPA</t>
  </si>
  <si>
    <t>01 CAMIÓN MARCA FREIGHTLINER MODELO M2 106 EURO V, AÑO 2023, NUEVO SIN USO.</t>
  </si>
  <si>
    <t>01 TRACTOCAMIÓN MARCA JAC MODELO HFC4494_6X4_AMT_CL CON KIT HIDRÁULICO, AÑO 2023, NUEVO SIN USO.</t>
  </si>
  <si>
    <t>76.952.594-7</t>
  </si>
  <si>
    <t>SANTIVAPE SPA</t>
  </si>
  <si>
    <t>01 CAMIÓN MARCA VOLKSWAGEN MODELO DELIVERY 9.170 4600MM AZ6 - PRIME CON CARROCERÍA CARGA GENERAL, AÑO 2023, NUEVO SIN USO</t>
  </si>
  <si>
    <t>77.455.616-8</t>
  </si>
  <si>
    <t>JCMG SPA</t>
  </si>
  <si>
    <t>DISTRIBUIDORA Y SERVICIO TÉCNICO INDUSTRIAL MARIO ENRIQUE AGUIRRE AQUEZ E.I.R.L.</t>
  </si>
  <si>
    <t>01 GRÚA HORQUILLA MARCA HELI MODELO CPCD30-Q22K2, AÑO 2023, NUEVA SIN USO.</t>
  </si>
  <si>
    <t>76.095.533-7</t>
  </si>
  <si>
    <t>INGENIERIA Y TECNOLOGIA KROPSYS SOCIEDAD DE RESPONSABILIDAD LTDA</t>
  </si>
  <si>
    <t>110 COMPUTADORES HP PRODESK 400 G7 SFF I3-10100 8GB 512 S, NUEVOS / 110 PANTALLAS HP MONITOR P24V G5 FHD COLOR NEGRO 48 A, NUEVAS</t>
  </si>
  <si>
    <t>MODIFICACION DE CONTRATO OP.4130, SOLO ADMNISTRATIVA PARA AJUSTAR DOCUMENTOS CORFO. NO HAY FIRMA DE NUEVO CONTRATO.</t>
  </si>
  <si>
    <t>Alrassi</t>
  </si>
  <si>
    <t>Cam</t>
  </si>
  <si>
    <t>Argel</t>
  </si>
  <si>
    <t>Soc. Transporte Terrestre Argel Ltda.</t>
  </si>
  <si>
    <t xml:space="preserve">Transportes Alrassi Ltda. </t>
  </si>
  <si>
    <t>Transportes Cam Ltda.</t>
  </si>
  <si>
    <t>Min.Cortes</t>
  </si>
  <si>
    <t xml:space="preserve">Servicios Mineros Cortes  Ltda. </t>
  </si>
  <si>
    <t>Yosam</t>
  </si>
  <si>
    <t xml:space="preserve">Yosam Maquinarias Limitada              </t>
  </si>
  <si>
    <t>Cardio</t>
  </si>
  <si>
    <t xml:space="preserve">Inversiones Cardio Center Spa           </t>
  </si>
  <si>
    <t>Fundacion Educacional Educador Heriberto Pavez Carvajal</t>
  </si>
  <si>
    <t>Fun.edu</t>
  </si>
  <si>
    <t>Fundacion Educacional Daniel Alberto Muñoz</t>
  </si>
  <si>
    <t>Fun.dani</t>
  </si>
  <si>
    <t>Fenix</t>
  </si>
  <si>
    <t>Empresa de Transportes y Servicios Fenix - Juan Morales Antonio E.I.R.L.</t>
  </si>
  <si>
    <t>Fernandez</t>
  </si>
  <si>
    <t>Santivape</t>
  </si>
  <si>
    <t>CGI Soluciones Spa</t>
  </si>
  <si>
    <t>CGI</t>
  </si>
  <si>
    <t>Equipos Rental Spa</t>
  </si>
  <si>
    <t>Disautral Spa</t>
  </si>
  <si>
    <t>Disa</t>
  </si>
  <si>
    <t>Distribuidora y Servicio Técnico Industrial Mario Enrique Aguirre Aquez E.I.R.L.</t>
  </si>
  <si>
    <t>Santivape Spa</t>
  </si>
  <si>
    <t>Ingenieria y Tecnologia Kropsys Sociedad de Responsabilidad ltda</t>
  </si>
  <si>
    <t>Kropsys</t>
  </si>
  <si>
    <t>OP.4130</t>
  </si>
  <si>
    <t>OP. 4119</t>
  </si>
  <si>
    <t>OP. 4120</t>
  </si>
  <si>
    <t>OP.4058</t>
  </si>
  <si>
    <t>OP. 4122</t>
  </si>
  <si>
    <t>OP. 4115</t>
  </si>
  <si>
    <t>OP. 4004</t>
  </si>
  <si>
    <t>OP. 4139</t>
  </si>
  <si>
    <t>OP. 4140</t>
  </si>
  <si>
    <t>OP. 4135</t>
  </si>
  <si>
    <t>OP. 4138</t>
  </si>
  <si>
    <t>OP. 4127</t>
  </si>
  <si>
    <t>OP. 4128</t>
  </si>
  <si>
    <t>OP. 4129</t>
  </si>
  <si>
    <t>OP. 4137</t>
  </si>
  <si>
    <t>OP. 4111</t>
  </si>
  <si>
    <t>OP. 4152</t>
  </si>
  <si>
    <t>OP. 4156</t>
  </si>
  <si>
    <t>OP. 4155</t>
  </si>
  <si>
    <t>OP. 4159</t>
  </si>
  <si>
    <t>OP. 4157</t>
  </si>
  <si>
    <t>OP. 4165</t>
  </si>
  <si>
    <t>OP. 4169</t>
  </si>
  <si>
    <t>OP. 4171</t>
  </si>
  <si>
    <t>Modif de CO OP. 3991 Solicitada por area comercial cambio fecha vto.</t>
  </si>
  <si>
    <t>01 Camión marca JAC modelo HFC1120KN_E5_CH_AC, año 2023, nuevo sin uso / 02 Camión marca JAC modelo HFC1135KN_E5_CH_AC, año 2023, nuevo sin uso</t>
  </si>
  <si>
    <t>01 Camión marca HINO modelo FD 1121 FULL con carrocería plana con barandas de 6,60 x 2,40 metros, año 2023, nuevo sin uso</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</si>
  <si>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</si>
  <si>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</si>
  <si>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</si>
  <si>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</si>
  <si>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</si>
  <si>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</si>
  <si>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</si>
  <si>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</si>
  <si>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01 Tractocamión marca Foton modelo AUMAN TRACTO 1944 4X2 E5 nuevo y sin uso año 2022 / 01 Semirremolque marca Tremac modelo SR PLANO 13,5 MTS. 2+1 EJES CON PIÑAS (ABS) año 2023, nuevo y sin uso</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</si>
  <si>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</si>
  <si>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</si>
  <si>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</si>
  <si>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01 Camión marca Freightliner modelo M2 106 EURO V, año 2023, nuevo sin uso.</t>
  </si>
  <si>
    <t>01 Tractocamión marca Jac modelo HFC4494_6X4_AMT_CL con kit hidráulico, año 2023, nuevo sin uso.</t>
  </si>
  <si>
    <t>01 Camión marca Volkswagen modelo Delivery 9.170 4600MM AZ6 - Prime con carrocería carga general, año 2023, nuevo sin uso</t>
  </si>
  <si>
    <t>01 Grúa horquilla marca Heli modelo CPCD30-Q22K2, año 2023, nueva sin uso.</t>
  </si>
  <si>
    <t>110 Computadores HP Prodesk 400 G7 SFF i3-10100 8GB 512 S, nuevos / 110 Pantallas HP monitor P24v G5 FHD color negro 48 a, nuevas</t>
  </si>
  <si>
    <t>Modif Contrato OP.4002 por novacion y distribucion de bienes, a esta Op.  Corresp. A  17 Lenovo 14e Chromebook AMD A4-9120C  Y 17 CEU (Chrome Education Upgrade), consola de gestión de equipos.</t>
  </si>
  <si>
    <t>Modif de Contrato  OP.4002 Por novación y distrib. De bienes, Op. corresp.  22 Lenovo 14e Chromebook AMD A4-9120C  Y 22 CEU (Chrome Education Upgrade), consola de gestión de equipos.</t>
  </si>
  <si>
    <t xml:space="preserve">Modif de Contrato  OP. 4130, Solo Admin. Para adjuntar documento corfo.  NO HAY FIRMA DE NUEVO CONTRATO.
</t>
  </si>
  <si>
    <t>ALZADO  28/03/2023</t>
  </si>
  <si>
    <t xml:space="preserve"> OP. 3189  del 03/08/22 VALE DE PRENDA + POLIZA  CREDITO ASOCIADA A PAGARE DE RESPALDO</t>
  </si>
  <si>
    <t xml:space="preserve">ALZADO  21/02/2023   </t>
  </si>
  <si>
    <t>ALZADO 09/03/2023</t>
  </si>
  <si>
    <t>OP. N°195349 F-420 DEL 24/03/23 , CORRESPONDIENTE A FACTORING FINANCIERO  + V DE PRENDA</t>
  </si>
  <si>
    <t>OP. N°181520 DEL  24/01/2023, CORRESPONDIENTE A FACTORING FINANCIERO  + V DE PRENDA</t>
  </si>
  <si>
    <t>OP. N°195349 DEL  24/03/2023 , CORRESPONDIENTE A FACTORING FINANCIERO  + V DE PRENDA</t>
  </si>
  <si>
    <t xml:space="preserve"> OP. 190320  DEL 05/01/23 Y OP. 192065 DEL 01/02/23 +V DE PRENDA</t>
  </si>
  <si>
    <t>TECNOPAPEL S.A.</t>
  </si>
  <si>
    <t xml:space="preserve"> Endoso  de Transacción N°14  por  Póliza N°TCU22-40043-026 </t>
  </si>
  <si>
    <t xml:space="preserve"> Endoso  de Transacción N°15  por  Póliza N°TCU22-40043-026 </t>
  </si>
  <si>
    <t>IMPORTADORA Y EXPORTADORA ASLAND SPA</t>
  </si>
  <si>
    <t>Importadora y Exportadora Asland Spa</t>
  </si>
  <si>
    <t xml:space="preserve">PROXIMA 3° CUOTA 16/07/23- ACUERDO COMPLEMENTARIO  REP 19.220-2021 , POR CUMPLIMIENTO A LA LEY POR CO DE PROMESA  CLIENTE ENTREGA POLIZA </t>
  </si>
  <si>
    <t>29/11/22 - 07/12/22 - 14/12/22- 29/12/22 - 16/02/23</t>
  </si>
  <si>
    <t>Credito Exportación Pae con Poliza  credito, asociada a op. comex (X1)</t>
  </si>
  <si>
    <t>Credito Exportación Pae con Poliza  credito, asociada a op. comex (X1).</t>
  </si>
  <si>
    <t>Globalmix</t>
  </si>
  <si>
    <t>76.653.704-9</t>
  </si>
  <si>
    <t>alzada 03/02/23</t>
  </si>
  <si>
    <t>alzada  03/04/2023</t>
  </si>
  <si>
    <t>SE ADJUNTA IMAGEN DE INSCRIPCION DE HIPOTECA (FALTA ENVIO A CUSTODIA)</t>
  </si>
  <si>
    <t>VP Endosado a Euro por Op.196778  del 18/04</t>
  </si>
  <si>
    <t>VP Endosado a Euro por Op.197220 del  25/04/23</t>
  </si>
  <si>
    <t>pedir respaldo</t>
  </si>
  <si>
    <t>VP Endosado a Euro por Op.197387 del 27/04/23</t>
  </si>
  <si>
    <t>ANTAWARA SPA</t>
  </si>
  <si>
    <t>77.227.738-5</t>
  </si>
  <si>
    <t>Metal Luz Ltda.</t>
  </si>
  <si>
    <t>76.183.259-K</t>
  </si>
  <si>
    <t>76.129.210-2</t>
  </si>
  <si>
    <t>76.070.698-1</t>
  </si>
  <si>
    <t>Metaluz</t>
  </si>
  <si>
    <t xml:space="preserve">Sociedad Constructora y de Transportes el Toqui Ltda. </t>
  </si>
  <si>
    <t>Toqui</t>
  </si>
  <si>
    <r>
      <rPr>
        <b/>
        <sz val="8"/>
        <rFont val="Calibri"/>
        <family val="2"/>
        <scheme val="minor"/>
      </rPr>
      <t>1</t>
    </r>
    <r>
      <rPr>
        <sz val="8"/>
        <rFont val="Calibri"/>
        <family val="2"/>
        <scheme val="minor"/>
      </rPr>
      <t xml:space="preserve">  Camión, marca interational, modelo 4.400, año 2014 </t>
    </r>
  </si>
  <si>
    <t xml:space="preserve"> modelo 4.400</t>
  </si>
  <si>
    <t xml:space="preserve">patente FYWX.35-1 </t>
  </si>
  <si>
    <t>SE ALZO 1</t>
  </si>
  <si>
    <t>CZCG.22-2/ KDYH.81-1 /TL.8555-4/ BVTZ.97-9</t>
  </si>
  <si>
    <t>Carryng dcab/mamut t80 D CAB/ DM690 S/ 3410</t>
  </si>
  <si>
    <t>Inmobiliaria  A y S  S.A.</t>
  </si>
  <si>
    <r>
      <rPr>
        <b/>
        <sz val="8"/>
        <color theme="1"/>
        <rFont val="Calibri"/>
        <family val="2"/>
        <scheme val="minor"/>
      </rPr>
      <t>4 Vehiculos :</t>
    </r>
    <r>
      <rPr>
        <sz val="8"/>
        <color theme="1"/>
        <rFont val="Calibri"/>
        <family val="2"/>
        <scheme val="minor"/>
      </rPr>
      <t xml:space="preserve"> 2  Maquinas Industriales , año 2008, marca haulotte, modelo compact 12 y 2  Maquinas Industriales , año 2008, marca haulotte, modelo compact 10N </t>
    </r>
  </si>
  <si>
    <r>
      <rPr>
        <b/>
        <sz val="8"/>
        <color theme="1"/>
        <rFont val="Calibri"/>
        <family val="2"/>
        <scheme val="minor"/>
      </rPr>
      <t>1 Vehiculo :</t>
    </r>
    <r>
      <rPr>
        <sz val="8"/>
        <color theme="1"/>
        <rFont val="Calibri"/>
        <family val="2"/>
        <scheme val="minor"/>
      </rPr>
      <t xml:space="preserve"> PRENDA DE 5 VEHICULOS SINIESTRADO SOLO 1 POR CAMIONETA  AÑO 2018 MARCA MAXUS, MODELO T60  DX2.8 PATENTE KKTR.13-2</t>
    </r>
  </si>
  <si>
    <t>Metal Luz Ltda</t>
  </si>
  <si>
    <r>
      <t xml:space="preserve">4 Vehiculos: </t>
    </r>
    <r>
      <rPr>
        <sz val="8"/>
        <color theme="1"/>
        <rFont val="Calibri"/>
        <family val="2"/>
        <scheme val="minor"/>
      </rPr>
      <t xml:space="preserve">1) Camión marca JMC, modelo carryng dcab, año 2011 - 1) Camioneta marca FAW, modelo mamut T80 D CAB 1,5, año 2018 - 1) Camion marca MACK, modelo DM690S, año 2001 - 1) Maquina Industrial marca HAMM, modelo 3410, año 2008. </t>
    </r>
  </si>
  <si>
    <t>LPBY.72-7/LPBY.86-7 / LPBY.74-3 / LPBY.83-2</t>
  </si>
  <si>
    <t>COMPACT 12 Y COMPACT10N</t>
  </si>
  <si>
    <t>1 vehiculo siniestrado</t>
  </si>
  <si>
    <t>1 Camión, marca Chevrolet, modelo npr 816  ac, año 2022</t>
  </si>
  <si>
    <t>RXWB.95-5</t>
  </si>
  <si>
    <t xml:space="preserve"> modelo npr 816  ac</t>
  </si>
  <si>
    <t xml:space="preserve"> PRENDAS CON FECHA 14/06/22</t>
  </si>
  <si>
    <t xml:space="preserve"> PRENDAS CON FECHA DE NOV 2020</t>
  </si>
  <si>
    <t>ALZADA  31/05/23</t>
  </si>
  <si>
    <t>2  Vehiculos por: 1 Tractocamión, marca scania, modelo R480A, año 2017 y 1 Tractocamión marca scania, modelo R440A</t>
  </si>
  <si>
    <t>R480A / R440A</t>
  </si>
  <si>
    <t>JJLD.75-8 Y JDZL.28-6</t>
  </si>
  <si>
    <t>PRENDA 17/05/23</t>
  </si>
  <si>
    <t>PRENDA GARANTIZA A CERRO SOMBRERO Y VILLEGAS.</t>
  </si>
  <si>
    <t>2 Vehiculos: 1 Tractocamioón, marca scania, modelo R441A, año 2017 y 1 Tractocamión marca scania, modelo G440A, año 2017</t>
  </si>
  <si>
    <t>JDLZL.27-8 Y JDLZL.26-K</t>
  </si>
  <si>
    <t>SCANIA</t>
  </si>
  <si>
    <t>PRENDA ABRIL 2023</t>
  </si>
  <si>
    <t>Mutuo por hipoteca Lote B7-A, Superfie 9.275,10 nts2  con rol 10.7061 san Pesdro de la Paz y LoteLP-5 ubicado AV. Wiliams  N°3.305.- Barro Nevado, San Pedro.  Sup. 12.149,79 mts2</t>
  </si>
  <si>
    <t>Antawara</t>
  </si>
  <si>
    <t>Antawara Spa</t>
  </si>
  <si>
    <t xml:space="preserve">Entre Rios </t>
  </si>
  <si>
    <t>Agro Entre Rios Spa</t>
  </si>
  <si>
    <t>ALZADO 27/05/23</t>
  </si>
  <si>
    <t>Vino tinto y blanco, sin embotellar, diferentes cepas  por Vale de  prenda N°22458 por  U$74.694,72</t>
  </si>
  <si>
    <t>VP Endosado a Euro por Op.195931 del  04/04/23</t>
  </si>
  <si>
    <t>ALZADO 24/05/23</t>
  </si>
  <si>
    <t>VP Endosado a Euro por Op.195349 F-417 del 24/03/23</t>
  </si>
  <si>
    <t xml:space="preserve">OP. N°3830-3701-3702-3831-3832-3833-3916-3908-3910-3911-3913-3915-3938  Con poliza credito internacional Cobertura al 80%, Cia. R&amp; Q Quest. Insrance Limited </t>
  </si>
  <si>
    <t>OP. N°3676-3693-3961-3962-4031 Con poliza credito internacional Cobertura al 80%, Cia. R&amp; Q Quest. Insrance Limited OP. al 01/05/2024</t>
  </si>
  <si>
    <t>OP. N°3439-3779-3780 con poliza  internacional Cobertura al 80%, Cia. R&amp; Q Quest. Insrance Limited OP. al 01/05/2024</t>
  </si>
  <si>
    <t xml:space="preserve"> DEL OP. 3650-3856-3863-3865- 3866-3867-3869-3921   OP DEL  10/01/23 17/03/23 30/03/23 y 26/04/23  OP. VALE DE PRENDA .</t>
  </si>
  <si>
    <t xml:space="preserve"> OP. 3830-3701-3702-3831-3832-3833-3916-3908-3910-3911-3913-3915-3938 del  26/01/23, 10/03/23, 26/04/23, 02/05/23 DEL  VALE DE PRENDA + POLIZA  CREDITO ASOCIADA A PAGARE DE RESPALDO</t>
  </si>
  <si>
    <t xml:space="preserve"> OP. 3676-3693-3961-3962-4031 Del 19/01/23, 17/05/23,24/05/23  VALE DE PRENDA + POLIZA  CREDITO ASOCIADA A PAGARE  DE RESPALDO</t>
  </si>
  <si>
    <t xml:space="preserve"> OP.3439-3779-3780 DEL 27/10/22, 16/02/23.  VALE DE PRENDA SIN POLIZA DE CREDITO ASOCIADA A PAGARE DE RESPALDO</t>
  </si>
  <si>
    <t xml:space="preserve">ALZADO 27/05 POR CAMBIO GTIA </t>
  </si>
  <si>
    <t>VP POR FRUTOS SECOS, NUEVO VP POR CAMBIO DE DOS ANTERIORES</t>
  </si>
  <si>
    <t>OP. N°196778  DEL  18/04/23 , CORRESPONDIENTE A FACTORING FINANCIERO  + V DE PRENDA</t>
  </si>
  <si>
    <t>OP. N°197220 DEL  25/04/2023 , CORRESPONDIENTE A FACTORING FINANCIERO  + V DE PRENDA</t>
  </si>
  <si>
    <t>OP. N°197387 DEL  27/04/23 , CORRESPONDIENTE A FACTORING FINANCIERO  + V DE PRENDA</t>
  </si>
  <si>
    <t>OP. N°195931 DEL  04/04/2023, CORRESPONDIENTE A FACTORING FINANCIERO  + V DE PRENDA</t>
  </si>
  <si>
    <t>ALZADO  24/05</t>
  </si>
  <si>
    <t>ALZADO 24/05</t>
  </si>
  <si>
    <t xml:space="preserve"> Endoso  de Transacción N°16  por  Póliza N°TCU22-40043-026 </t>
  </si>
  <si>
    <t>CREDITO  PAE CON PAGARE,  ASOCIADA A OP. DE COMEX ( X1) POR DEUDOR RELACIONADO + POLIZA CREDITO</t>
  </si>
  <si>
    <t>PROXIMA 4° CUOTA  30/07/2023</t>
  </si>
  <si>
    <t>PROXIMA 3° CUOTA  05/08/2023</t>
  </si>
  <si>
    <t>PROXIMA 3° CUOTA   01/07/2023</t>
  </si>
  <si>
    <t xml:space="preserve">PROXIMA 3° CUOTA 03/07/2023 - ACUERDO COMPLEMENTARIO  FIRMADO , POR CUMPLIMIENTO A LA LEY POR CO DE PROMESA  CLIENTE ENTREGA POLIZA </t>
  </si>
  <si>
    <t>ALZADO 29/06/23</t>
  </si>
  <si>
    <t>Diferentes tipo de Papel por   Vale de prenda Nº 581 por U$2.200.010,30</t>
  </si>
  <si>
    <t xml:space="preserve">Por cambio de VP. Garantizando todas las op. </t>
  </si>
  <si>
    <t>ALZADO 30/06/23</t>
  </si>
  <si>
    <t>Op.201241</t>
  </si>
  <si>
    <t>Modificación de contrato  OP.4002 Por novaciob y distribución de bienes a esta op. corresponde 40 Lenovo 14e Chromebook AMD A4-9120C  Y 40 CEU (Chrome Education Upgrade), consola de gestión de equipos.</t>
  </si>
  <si>
    <t xml:space="preserve">01 RETROEXCAVADORA MARCA HDI MODELO DB100 NUEVA Y SIN USO AÑO 2023 / 01 MARTILLO HIDRAULICO  MARCA MTM MODELO MTM50 </t>
  </si>
  <si>
    <t>01 RETROEXCAVADORA MODELO DB100 MARCA HDI NUEVA Y SIN USO AÑO 2023</t>
  </si>
  <si>
    <t>MODIFICACION DE CONTRATO OP.
4135 SOLICITADA POR AREA COMERCIAL,  FINANCIAMIENTO DIFERENCIA TIPO DE CAMBIO.</t>
  </si>
  <si>
    <t>MODIFICACION DE CONTRATO OP.
4032 SOLICITADA POR AREA DE COBRANZAS, RENEGOCIACION DE MORA Y AMPLIACION DE PLAZO.</t>
  </si>
  <si>
    <t>MODIFICACION DE CONTRATO OP.
3847 SOLICITADA POR AREA DE COBRANZAS, RENEGOCIACION DE MORA Y AMPLIACION DE PLAZO.</t>
  </si>
  <si>
    <t>01 CAMIÓN TOLVA MARCA JAC MODELO HFC 3430 PATENTE LTHV 61, AÑO 2020, USADO</t>
  </si>
  <si>
    <t>01 GRÚA HORQUILLA MARCA HELI MODELO CPCD70-W2G, AÑO 2023, NUEVA SIN USO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</si>
  <si>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</si>
  <si>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</si>
  <si>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</si>
  <si>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04  CAMIONETA MARCA MAXUS MODELO T60 DX 4X2, AÑO 2023, NUEVA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</si>
  <si>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</si>
  <si>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</si>
  <si>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</si>
  <si>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</si>
  <si>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</si>
  <si>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</si>
  <si>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</si>
  <si>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</si>
  <si>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</si>
  <si>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</si>
  <si>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01 SUV MARCA VOLKSWAGEN, MODELO TIGUAN 1.4 TSI AT HIGHLINE, AÑO 2023, NUEVO SIN USO</t>
  </si>
  <si>
    <t>01 TRACTO CAMIÓN MARCA SINOTRUCK MODELO C7H 400 AT EV 6X2, AÑO 2023, NUEVO SIN USO.</t>
  </si>
  <si>
    <t>01 TRACTOCAMIÓN MARCA MERCEDES BENZ, MODELO NEW ACTROS 2648 LS, AÑO 2023, NUEVO Y SIN USO.</t>
  </si>
  <si>
    <t>MADERAS NATIVAS SPA</t>
  </si>
  <si>
    <t>EQUIPMENT RENTAL SPA</t>
  </si>
  <si>
    <t>YOSAM MAQUINARIAS LIMITADA</t>
  </si>
  <si>
    <t>FABRICA DE ENVASES FOSKO S.A.</t>
  </si>
  <si>
    <t>SOCIEDAD DE TRANSPORTE Y ARIDOS MILKO SPA</t>
  </si>
  <si>
    <t>GOHE INVERSIONES SPA</t>
  </si>
  <si>
    <t>QUIERO FRENILLOS LOS ANGELES SPA</t>
  </si>
  <si>
    <t>RAMON IBARRA VALDES E HIJO LIMITADA</t>
  </si>
  <si>
    <t>ANDRES RUIZ SPA</t>
  </si>
  <si>
    <t xml:space="preserve">CATALDO DIAZ ESTEBAN ANDRES </t>
  </si>
  <si>
    <t xml:space="preserve">MATRICERIA Y MECANICA DE PRECISIÓN SPA </t>
  </si>
  <si>
    <t xml:space="preserve">SEAL CORP SPA </t>
  </si>
  <si>
    <t xml:space="preserve">GONZALEZ IGLESIAS PAMELA ALEJANDRA </t>
  </si>
  <si>
    <t xml:space="preserve">EMPRESA DE TRANSPORTES TRANZUNUR Y COMPAÑÍA LTDA </t>
  </si>
  <si>
    <t xml:space="preserve">SERVICIOS GENERALES DE ASEOS AROMOS LIMITADA </t>
  </si>
  <si>
    <t>YEAH SPA</t>
  </si>
  <si>
    <t>CONSTRUCTORA HIPATIA SPA</t>
  </si>
  <si>
    <t>77.127.941-4</t>
  </si>
  <si>
    <t>76.692.565-0</t>
  </si>
  <si>
    <t>18.521.130-4</t>
  </si>
  <si>
    <t>81.866.400-1</t>
  </si>
  <si>
    <t>76.723.646-8</t>
  </si>
  <si>
    <t>76.237.394-7</t>
  </si>
  <si>
    <t>77.196.779-5</t>
  </si>
  <si>
    <t>15.812.901-9</t>
  </si>
  <si>
    <t>77.696.555-3</t>
  </si>
  <si>
    <t>76.943.325-2</t>
  </si>
  <si>
    <t>77.020.339-2</t>
  </si>
  <si>
    <t>77.038.460-5</t>
  </si>
  <si>
    <t>77.447.805-1</t>
  </si>
  <si>
    <t>Hipatia</t>
  </si>
  <si>
    <t>Constructora Hipatia Spa</t>
  </si>
  <si>
    <t>Maderas Nativas Spa</t>
  </si>
  <si>
    <t xml:space="preserve">Cataldo Diaz Esteban Andres </t>
  </si>
  <si>
    <t>Equipment Rental Spa</t>
  </si>
  <si>
    <t>Fabrica de Envases Fosko S.A.</t>
  </si>
  <si>
    <t xml:space="preserve">Matriceria y Mecanica de Precisión Spa </t>
  </si>
  <si>
    <t>Sociedad de Transporte y Aridos Milko Spa</t>
  </si>
  <si>
    <t>Gohe Inversiones Spa</t>
  </si>
  <si>
    <t xml:space="preserve">Gonzalez Iglesias Pamela Alejandra </t>
  </si>
  <si>
    <t>Quiero Frenillos Los Angeles Spa</t>
  </si>
  <si>
    <t xml:space="preserve">Empresa de Transportes Tranzunur y Compañía Ltda </t>
  </si>
  <si>
    <t xml:space="preserve">Servicios Generales de Aseos Aromos Limitada </t>
  </si>
  <si>
    <t>Yeah Spa</t>
  </si>
  <si>
    <t>Ramon Ibarra Valdes e Hijo Limitada</t>
  </si>
  <si>
    <t>Andres Ruiz Spa</t>
  </si>
  <si>
    <t>Mnativa</t>
  </si>
  <si>
    <t xml:space="preserve">Cataldo </t>
  </si>
  <si>
    <t>Equipment</t>
  </si>
  <si>
    <t>Fosko</t>
  </si>
  <si>
    <t>Aridos Milko</t>
  </si>
  <si>
    <t>Gohe</t>
  </si>
  <si>
    <t>P.Gonzalez</t>
  </si>
  <si>
    <t>Angeles</t>
  </si>
  <si>
    <t>Tranzunur</t>
  </si>
  <si>
    <t>Aseo Aromos</t>
  </si>
  <si>
    <t>Yeah</t>
  </si>
  <si>
    <t>Valdes e Hijo</t>
  </si>
  <si>
    <t xml:space="preserve">Ruiz </t>
  </si>
  <si>
    <t>OP. 4182</t>
  </si>
  <si>
    <t>OP. 4192</t>
  </si>
  <si>
    <t>01 Tractocamión marca Mercedes Benz, modelo New Actros 2648 LS, año 2023, nuevo y sin uso.</t>
  </si>
  <si>
    <t>01 Tracto camión marca Sinotruck modelo C7H 400 AT EV 6X2, año 2023, nuevo sin uso.</t>
  </si>
  <si>
    <t>01 SUV Marca Volkswagen, modelo Tiguan 1.4 TSI AT HIGHLINE, año 2023, nuevo sin uso</t>
  </si>
  <si>
    <t xml:space="preserve">01 retroexcavadora marca hdi modelo db100 nueva y sin uso año 2023 / 01 martillo hidraulico  marca mtm modelo mtm50 </t>
  </si>
  <si>
    <t>01 retroexcavadora modelo db100 marca hdi nueva y sin uso año 2023</t>
  </si>
  <si>
    <t>01 Camión tolva marca Jac modelo HFC 3430 patente LTHV 61, año 2020, usado</t>
  </si>
  <si>
    <t>01 Grúa horquilla marca Heli modelo CPCD70-W2G, año 2023, nueva sin uso.</t>
  </si>
  <si>
    <t>Modificación de contrato op.4135 solicitada por área comercial, financiamiento diferencia tipo de cambio.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</si>
  <si>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</si>
  <si>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</si>
  <si>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</si>
  <si>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</si>
  <si>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</si>
  <si>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</si>
  <si>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Modificacion de contrato op. 4032 solicitada por area de cobranzas, renegociacion de mora y ampliacion de plazo.</t>
  </si>
  <si>
    <t>Modificacion de contrato op.3847 solicitada por area de cobranzas, renegociacion de mora y ampliacion de plazo.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</si>
  <si>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</si>
  <si>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</si>
  <si>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</si>
  <si>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</si>
  <si>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</si>
  <si>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</si>
  <si>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</si>
  <si>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3887-4054-4055</t>
  </si>
  <si>
    <t>TIPO</t>
  </si>
  <si>
    <t>HIPOTECA INDICA 2 LOTE, SOLO SE REGISTRA TASACION DE 1 LOTE</t>
  </si>
  <si>
    <t>VER</t>
  </si>
  <si>
    <t>El extracto de la renovación de la prorroga  es  21-07-2023  y  la póliza de fiel cumplimiento es hasta el 21-09-2023.</t>
  </si>
  <si>
    <t>ALZADO 08/06/23</t>
  </si>
  <si>
    <r>
      <t xml:space="preserve">3  vehiculos por: </t>
    </r>
    <r>
      <rPr>
        <b/>
        <sz val="8"/>
        <rFont val="Calibri"/>
        <family val="2"/>
        <scheme val="minor"/>
      </rPr>
      <t>1</t>
    </r>
    <r>
      <rPr>
        <sz val="8"/>
        <rFont val="Calibri"/>
        <family val="2"/>
        <scheme val="minor"/>
      </rPr>
      <t xml:space="preserve"> Maquina industrial, marcar JBC, modelo 3CX super 4x4, año 2014  -</t>
    </r>
    <r>
      <rPr>
        <b/>
        <sz val="8"/>
        <rFont val="Calibri"/>
        <family val="2"/>
        <scheme val="minor"/>
      </rPr>
      <t xml:space="preserve">  2</t>
    </r>
    <r>
      <rPr>
        <sz val="8"/>
        <rFont val="Calibri"/>
        <family val="2"/>
        <scheme val="minor"/>
      </rPr>
      <t xml:space="preserve">  Maquina industrial, marca Komatsu, modelo PC200, año 2015 </t>
    </r>
  </si>
  <si>
    <t xml:space="preserve">contrato  por recoleccion de basura </t>
  </si>
  <si>
    <t xml:space="preserve">Rosario Maureria </t>
  </si>
  <si>
    <t>76.229.593-8</t>
  </si>
  <si>
    <t xml:space="preserve"> Transporte Rosario Maurerira EIRL</t>
  </si>
  <si>
    <t>1 Bus marca Mercedes Benz, Modelo LO 915, año 2014</t>
  </si>
  <si>
    <t xml:space="preserve">Iquique </t>
  </si>
  <si>
    <t>Modelo LO 915</t>
  </si>
  <si>
    <t>patente DYHK.22-2</t>
  </si>
  <si>
    <t>patente GPKK.25-9 / GKLJ.67-K / GLYW.55-9</t>
  </si>
  <si>
    <t>PS</t>
  </si>
  <si>
    <t>SOLO SE ALZO 1 DE 4 EL 05/05/23</t>
  </si>
  <si>
    <t>Sabor Peru</t>
  </si>
  <si>
    <t>77.387.960-5</t>
  </si>
  <si>
    <t>Importadora y Comercializadora Sabor Peruano Ltda.</t>
  </si>
  <si>
    <t>NOTA: POLIZA  EN PROCESO DE FIRMA PARA  RENOVACION PARA EL 31/07/2024</t>
  </si>
  <si>
    <t xml:space="preserve">liberación parcial </t>
  </si>
  <si>
    <t xml:space="preserve">con alzamientos parciales </t>
  </si>
  <si>
    <t>IMPORTADORA Y COMERCIALIZADORA SABOR PERUANO LTDA.</t>
  </si>
  <si>
    <t>ver valor de poliza</t>
  </si>
  <si>
    <t>CONSTRUCTORA GREVE Y VERGARA LIMITADA</t>
  </si>
  <si>
    <t>KRUGER ORREGO ALBERTO ERNESTO</t>
  </si>
  <si>
    <t>IZAJE SPA</t>
  </si>
  <si>
    <t>VETERINARIA Y VENTAS DE ALIMENTOS Y ACCESORIOS PARA MASCOTAS YANINA DEL ROSARIO REYES MIÑO E.I.R.L.</t>
  </si>
  <si>
    <t>NAVARRO Y AVALOS SPA</t>
  </si>
  <si>
    <t>77.545.300-1</t>
  </si>
  <si>
    <t>76.648.685-1</t>
  </si>
  <si>
    <t>76.961.041-3</t>
  </si>
  <si>
    <t>77.432.213-2</t>
  </si>
  <si>
    <t>ORELLANA ARELLANO BERNARDO ANTONIO</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</si>
  <si>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</si>
  <si>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</si>
  <si>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</si>
  <si>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</si>
  <si>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</si>
  <si>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</si>
  <si>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</si>
  <si>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</si>
  <si>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EN EXCEL DE MARCELINO PARA CUADRAR SALDO SE SACA MONTO INV  MONEDA ORIGEN MENOS  PIE M.O</t>
  </si>
  <si>
    <t>Constructora Greve y Vergara Limitada</t>
  </si>
  <si>
    <t>Izaje Spa</t>
  </si>
  <si>
    <t>Veterinaria y Ventas de Alimentos y Accesorios para Mascotas Yanina del Rosario Reyes miño e.i.r.l.</t>
  </si>
  <si>
    <t>Orellana Arellano Bernardo Antonio</t>
  </si>
  <si>
    <t>Orellana</t>
  </si>
  <si>
    <t>Navarro y Avalos Spa</t>
  </si>
  <si>
    <t>Navarro</t>
  </si>
  <si>
    <t>Veterinaria</t>
  </si>
  <si>
    <t>Greve</t>
  </si>
  <si>
    <t>Izaje</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</si>
  <si>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</si>
  <si>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</si>
  <si>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</si>
  <si>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</si>
  <si>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</si>
  <si>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</si>
  <si>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</si>
  <si>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</si>
  <si>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Op. 4274</t>
  </si>
  <si>
    <t>Op.4273</t>
  </si>
  <si>
    <t>Op.4270</t>
  </si>
  <si>
    <t>Op.4269</t>
  </si>
  <si>
    <t>Op.4264</t>
  </si>
  <si>
    <t>Op.4256</t>
  </si>
  <si>
    <t>Op.4239</t>
  </si>
  <si>
    <t>Op.4248</t>
  </si>
  <si>
    <t>Op.4253</t>
  </si>
  <si>
    <t>Op.4249</t>
  </si>
  <si>
    <t>Op.4245</t>
  </si>
  <si>
    <t>Op.4096</t>
  </si>
  <si>
    <t>Op.4225</t>
  </si>
  <si>
    <t>Op.4235</t>
  </si>
  <si>
    <t>Op.4233</t>
  </si>
  <si>
    <t>Op.4232</t>
  </si>
  <si>
    <t>Op.4203</t>
  </si>
  <si>
    <t>Op.4227</t>
  </si>
  <si>
    <t>Op.4230</t>
  </si>
  <si>
    <t>Op.4229</t>
  </si>
  <si>
    <t>Op.4226</t>
  </si>
  <si>
    <t>Op.4206</t>
  </si>
  <si>
    <t>Op.4185</t>
  </si>
  <si>
    <t>Op.4212</t>
  </si>
  <si>
    <t>Op.4211</t>
  </si>
  <si>
    <t>Op.4198</t>
  </si>
  <si>
    <t>Op.4202</t>
  </si>
  <si>
    <t>Op.4177</t>
  </si>
  <si>
    <t>Op.4164</t>
  </si>
  <si>
    <t>Op.4195</t>
  </si>
  <si>
    <t>Op.4194</t>
  </si>
  <si>
    <t>OP. FACTORING GTIA. MUTUO HIPOTECA</t>
  </si>
  <si>
    <t xml:space="preserve">No pagada </t>
  </si>
  <si>
    <t>SINIESTRADA  ENDOSO DE POLIZA Y ALZAMIENTO EL 27/07/23</t>
  </si>
  <si>
    <t>15/09/2023, 13/10/2023, 02/11/2023, 24/11/2023</t>
  </si>
  <si>
    <t>3830-3831-3832-3833-3908-3910-3911-3911-3913-3915-3916-3938-3961-4031-4052-4089-4091-4092-4093-4117-4119-4122-4123-4124-4125-4133</t>
  </si>
  <si>
    <t>Subsole</t>
  </si>
  <si>
    <t>Exp. Subsole  S.A.</t>
  </si>
  <si>
    <t>Credito Exportación Pae con Poliza  credito, no asociada a op comex</t>
  </si>
  <si>
    <t xml:space="preserve">Endoso n°20  Póliza N°. TCU22-40043-026  </t>
  </si>
  <si>
    <t>Credito Exportación Pae con Poliza  credito, sin op. de exportación asociada</t>
  </si>
  <si>
    <t>1 Bus , marca SCANIA, modelo K400B, año 2018</t>
  </si>
  <si>
    <t xml:space="preserve"> SCANIA, modelo K400B,</t>
  </si>
  <si>
    <t>VALOR DE MAQUINARIA REVISADA EN WEB</t>
  </si>
  <si>
    <t>Transp. Mamani</t>
  </si>
  <si>
    <t>77.183.112-5</t>
  </si>
  <si>
    <t xml:space="preserve">Transportes Mamani Mamani Ltda. </t>
  </si>
  <si>
    <t xml:space="preserve">1 Tractocamión, marca Volvo, modelo  FH,  año 2015. </t>
  </si>
  <si>
    <t>modelo  FH</t>
  </si>
  <si>
    <t>PATENTE PYYD.21-2</t>
  </si>
  <si>
    <t>Heriberto Araos</t>
  </si>
  <si>
    <t>52.003.229-0</t>
  </si>
  <si>
    <t>Heriberto Araos Ovalle, Ingenieria E.I.R.L.</t>
  </si>
  <si>
    <t>Tec. Procesos Min</t>
  </si>
  <si>
    <t>1 Camioneta, marca ssanyong, Modelo Actyon Sort , año 2018</t>
  </si>
  <si>
    <t>Modelo Actyon Sort</t>
  </si>
  <si>
    <t>PATENTE KJZP.95-7</t>
  </si>
  <si>
    <t>DE AGOSTO</t>
  </si>
  <si>
    <t>Jorge Henriquez  Arros</t>
  </si>
  <si>
    <t>1 Camioneta, marca Mahindra, modelo pik up XL DCAB 4X4, año 2014</t>
  </si>
  <si>
    <t>modelo pik up XL DCAB 4X4</t>
  </si>
  <si>
    <t>PATENTE GFRG.85-9</t>
  </si>
  <si>
    <t>resciliacion c-18</t>
  </si>
  <si>
    <t>Resciliación c-18</t>
  </si>
  <si>
    <t>Recsceiliación c-18</t>
  </si>
  <si>
    <t>Resciliación C-18</t>
  </si>
  <si>
    <t>Resciliación C-19</t>
  </si>
  <si>
    <t>AMTA INGENIERIA Y SERVICIOS SPA</t>
  </si>
  <si>
    <t>SOCIEDAD ESPAÑOLA DE CONSTRUCCIONES ELECTRICAS S.A. AGENCIA EN CHILE</t>
  </si>
  <si>
    <t>SOCIEDAD DE TRANSPORTES CIBA SPA</t>
  </si>
  <si>
    <t>CONSTRUCTORA DEL NORTE SPA</t>
  </si>
  <si>
    <t>TRANSPORTES JR LIMITADA</t>
  </si>
  <si>
    <t>Lazcano Molina Marilyn Estefania</t>
  </si>
  <si>
    <t>Comercializadora Distribuidora Ferramenta Ltda.</t>
  </si>
  <si>
    <t>Henríquez Godoy Segundo Mario</t>
  </si>
  <si>
    <t>Aguimora Spa</t>
  </si>
  <si>
    <t>TRANSPORTES TDH LTDA</t>
  </si>
  <si>
    <t>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</si>
  <si>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</si>
  <si>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</si>
  <si>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</si>
  <si>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</si>
  <si>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</si>
  <si>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</si>
  <si>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</si>
  <si>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</si>
  <si>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</si>
  <si>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</si>
  <si>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</si>
  <si>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</si>
  <si>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</si>
  <si>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</si>
  <si>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</si>
  <si>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</si>
  <si>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</si>
  <si>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</si>
  <si>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</si>
  <si>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</si>
  <si>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 xml:space="preserve">ORELLANA ARELLANO BERNARDO ANTONIO </t>
  </si>
  <si>
    <t>TRANSPORTES PAMELA DEL CARMEN RAMIREZ SOTO EIRL</t>
  </si>
  <si>
    <t>SERVICIOS INTEGRALES DE MEDIACION SPA</t>
  </si>
  <si>
    <t>LAZCANO MOLINA MARILYN ESTEFANIA</t>
  </si>
  <si>
    <t>DISEÑO Y FABRICACION DE MAQUINARIAS ELECTROMECANICAS SPA</t>
  </si>
  <si>
    <t>COMERCIALIZADORA DISTRIBUIDORA FERRAMENTA LTDA.</t>
  </si>
  <si>
    <t>HENRÍQUEZ GODOY SEGUNDO MARIO</t>
  </si>
  <si>
    <t>AGUIMORA SPA</t>
  </si>
  <si>
    <t>MYJ SERVICIOS SPA</t>
  </si>
  <si>
    <t>TRANSPORTES SAN BASTIAN SOCIEDAD SPA</t>
  </si>
  <si>
    <t>76.165.214-1</t>
  </si>
  <si>
    <t>59.178.970-8</t>
  </si>
  <si>
    <t>77.070.746-3</t>
  </si>
  <si>
    <t>76.827.397-9</t>
  </si>
  <si>
    <t>76.730.849-3</t>
  </si>
  <si>
    <t>76.400.367-5</t>
  </si>
  <si>
    <t>17.453.272-9</t>
  </si>
  <si>
    <t>77.031.731-2</t>
  </si>
  <si>
    <t>77.066.489-6</t>
  </si>
  <si>
    <t>76.730.849-6</t>
  </si>
  <si>
    <t>15.232.183-K</t>
  </si>
  <si>
    <t>76.700.406-0</t>
  </si>
  <si>
    <t>76.649.216-9</t>
  </si>
  <si>
    <t>76.543.081-K</t>
  </si>
  <si>
    <t>76.902.040-3</t>
  </si>
  <si>
    <t xml:space="preserve"> 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</si>
  <si>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</si>
  <si>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</si>
  <si>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</si>
  <si>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</si>
  <si>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</si>
  <si>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</si>
  <si>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</si>
  <si>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</si>
  <si>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</si>
  <si>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</si>
  <si>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</si>
  <si>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</si>
  <si>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</si>
  <si>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</si>
  <si>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</si>
  <si>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</si>
  <si>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</si>
  <si>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</si>
  <si>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</si>
  <si>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</si>
  <si>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Constructora del norte spa</t>
  </si>
  <si>
    <t>Transportes tdh Ltda</t>
  </si>
  <si>
    <t>Transportes jr Limitada</t>
  </si>
  <si>
    <t>Myj servicios Spa</t>
  </si>
  <si>
    <t>Transportes san bastian sociedad Spa</t>
  </si>
  <si>
    <t>Servicios Integrales de Mediacion Spa</t>
  </si>
  <si>
    <t>Transportes Pamela del carmen Ramirez Soto eirl</t>
  </si>
  <si>
    <t>Diseño y Fabricacion de Maquinarias Electromecanicas Spa</t>
  </si>
  <si>
    <t>Sociedad española de construcciones electricas S.A. agencia en chile</t>
  </si>
  <si>
    <t>Amta Ingenieria y Servicios Spa</t>
  </si>
  <si>
    <t>Amta</t>
  </si>
  <si>
    <t>Soc.Española</t>
  </si>
  <si>
    <t>Dis.Mario</t>
  </si>
  <si>
    <t>Const. Norte</t>
  </si>
  <si>
    <t>Transp. Pamela</t>
  </si>
  <si>
    <t>JR</t>
  </si>
  <si>
    <t>Mediación</t>
  </si>
  <si>
    <t>Lazcano</t>
  </si>
  <si>
    <t>Electromecanic</t>
  </si>
  <si>
    <t>Ferramenta</t>
  </si>
  <si>
    <t>Henriquez</t>
  </si>
  <si>
    <t>Aguimora</t>
  </si>
  <si>
    <t>MYJ</t>
  </si>
  <si>
    <t>S.Bastian</t>
  </si>
  <si>
    <t>TDH</t>
  </si>
  <si>
    <t>Op. 4250</t>
  </si>
  <si>
    <t>Op.4277</t>
  </si>
  <si>
    <t>Op.4279</t>
  </si>
  <si>
    <t>Op.4285</t>
  </si>
  <si>
    <t>Op.4287</t>
  </si>
  <si>
    <t>Op.4148</t>
  </si>
  <si>
    <t>Op.4278</t>
  </si>
  <si>
    <t>Op.4304</t>
  </si>
  <si>
    <t>Op.4292</t>
  </si>
  <si>
    <t>Op.4286</t>
  </si>
  <si>
    <t>Op.4305</t>
  </si>
  <si>
    <t>Op.4295</t>
  </si>
  <si>
    <t>Op.4297</t>
  </si>
  <si>
    <t>Op.4276</t>
  </si>
  <si>
    <t>Op.4298</t>
  </si>
  <si>
    <t>Op.4311</t>
  </si>
  <si>
    <t>Op.4324</t>
  </si>
  <si>
    <t>Op.4325</t>
  </si>
  <si>
    <t>Op.4328</t>
  </si>
  <si>
    <t>Op.4334</t>
  </si>
  <si>
    <t>Op.4335</t>
  </si>
  <si>
    <t>MONTO VALOR OP</t>
  </si>
  <si>
    <t>MONTO DCTO.</t>
  </si>
  <si>
    <t>SALDO DCTO.$</t>
  </si>
  <si>
    <t>ESTADO DE OP</t>
  </si>
  <si>
    <t xml:space="preserve">EJECUTIVO </t>
  </si>
  <si>
    <t>EXP. SUBSOLE S.A.</t>
  </si>
  <si>
    <t xml:space="preserve"> Endoso  de Transacción N°20  por  Póliza N°TCU22-40043-026 </t>
  </si>
  <si>
    <t>VIÑA ECHEVERRIA LTDA</t>
  </si>
  <si>
    <t>MAQUINARIAS Y EQUIPOS HERRERA LIMITADA</t>
  </si>
  <si>
    <t>La empresa no debe tener mora interna mayor a 60 días en la fecha de curse del crédito.</t>
  </si>
  <si>
    <t>GC</t>
  </si>
  <si>
    <t>ROMINA FUENZALIDA</t>
  </si>
  <si>
    <t xml:space="preserve">INFORMADO A SIGGA </t>
  </si>
  <si>
    <t>GASTOS ADMIN</t>
  </si>
  <si>
    <t>FECHA OERACION</t>
  </si>
  <si>
    <t>76.157.678-K</t>
  </si>
  <si>
    <t>EMPRESA DE INSUMOS INDUSTRIALES TECNOMEC SPA</t>
  </si>
  <si>
    <t>FECHA ULTIMO VTO.</t>
  </si>
  <si>
    <t>CLAUDIA CONTRERAS M.</t>
  </si>
  <si>
    <t xml:space="preserve">APOQUINDO </t>
  </si>
  <si>
    <t>SOCIEDAD INVERSIONES SEPULVEDA LIMITADA</t>
  </si>
  <si>
    <t>IQUIQUE</t>
  </si>
  <si>
    <t>JUAN TORRES</t>
  </si>
  <si>
    <t xml:space="preserve">CALAMA </t>
  </si>
  <si>
    <t>INGENIERIA Y CONSTRUCCION GLOBAL MIX LTDA</t>
  </si>
  <si>
    <t>APOQUINDO</t>
  </si>
  <si>
    <t>PEDRO PONCE</t>
  </si>
  <si>
    <t>76.908.149-6</t>
  </si>
  <si>
    <t>SERVICIOS ACUICOLAS CAHEMAR LIMITADA</t>
  </si>
  <si>
    <t>CASTRO</t>
  </si>
  <si>
    <t>LIDIA MONTECINOS</t>
  </si>
  <si>
    <t>10.360.426-5</t>
  </si>
  <si>
    <t>LUIS ALBERTO MIRANDA VELASQUEZ</t>
  </si>
  <si>
    <t>PUERTO MONTT</t>
  </si>
  <si>
    <t>CAROLINA SEPULVEDA</t>
  </si>
  <si>
    <t>COMISION CORFO</t>
  </si>
  <si>
    <t>77.171.736-5</t>
  </si>
  <si>
    <t>INGENIERIA Y SERVICIOS MRM SPA</t>
  </si>
  <si>
    <t>KARLA ARAYA JIMENEZ</t>
  </si>
  <si>
    <t>76.899.633-4</t>
  </si>
  <si>
    <t>SERVO INGENIERIA HIDRAULICA SPA</t>
  </si>
  <si>
    <t>CARMEN MUÑOZ</t>
  </si>
  <si>
    <t>EN</t>
  </si>
  <si>
    <t>OP. CREDITO GTIA. CORFO</t>
  </si>
  <si>
    <t xml:space="preserve">Op. credito con garantia Corfo </t>
  </si>
  <si>
    <t>Inv. Sepulveda</t>
  </si>
  <si>
    <t>Cahemar</t>
  </si>
  <si>
    <t>Luis Alberto Miranda Velasquez</t>
  </si>
  <si>
    <t>Alzada Octubre</t>
  </si>
  <si>
    <t>Garantiza Op. 203793 del 11/08/23  y Op. 209664 del 20/11/23</t>
  </si>
  <si>
    <t>Op. 4375</t>
  </si>
  <si>
    <t>Op. 4206</t>
  </si>
  <si>
    <t xml:space="preserve"> DEL OP.  3961-3962-4031-4052-4078-4079-4089-4091-4092-4093-4117-4119-4122-4123-4124-4125-4133-4212-4213 DEL 14/05 AL 16/08/23 . VALE DE PRENDA .</t>
  </si>
  <si>
    <t xml:space="preserve"> OP. 203793 del 11/08/23  Y OP. 209664 del 20/11/23 V DE PRENDA</t>
  </si>
  <si>
    <t>76.273.507-5</t>
  </si>
  <si>
    <t>ALPACIFIC EXPORT SA</t>
  </si>
  <si>
    <t>COMERCIAL HUGO CASANOVA LTDA</t>
  </si>
  <si>
    <t>99.510.510-1</t>
  </si>
  <si>
    <t>SOCIEDAD DE CONSTRUCTORES TENSACON S A</t>
  </si>
  <si>
    <t xml:space="preserve">85% POR CLIENTE NOMINADOS </t>
  </si>
  <si>
    <t>05/12/23 - 07/12/23</t>
  </si>
  <si>
    <t>CONSTRUCTORA CAUQUENES SA</t>
  </si>
  <si>
    <t>RANCAGUA</t>
  </si>
  <si>
    <t>SOLEDAD BARAHONA</t>
  </si>
  <si>
    <t>76.738.725-3</t>
  </si>
  <si>
    <t>ELEMENTO AIRE CHILE SPA</t>
  </si>
  <si>
    <t>2 o más cuotas, mínimo 60 días</t>
  </si>
  <si>
    <t>si tiene comisión corfo debe ser calculada para el día que se cursará y por el valor del pagaré</t>
  </si>
  <si>
    <t>CXC separada para comisión corfo y comision sigga</t>
  </si>
  <si>
    <t xml:space="preserve"> se cursa a una cuota minimo 30 días</t>
  </si>
  <si>
    <t>96.921.000-2</t>
  </si>
  <si>
    <t>OPTIMIZA INGENIERIA Y DESARROLLO SA</t>
  </si>
  <si>
    <t>MARIA SANDOVAL</t>
  </si>
  <si>
    <t>TECNOLOGIA EN PROCESOS MINEROS E IND SPA</t>
  </si>
  <si>
    <t>MAURICIO CAMPILLAY</t>
  </si>
  <si>
    <t>TRANSPORTES LUIS SANTIAGO CARDENAS KIEFER E.I.R.L.</t>
  </si>
  <si>
    <t>76.274.507-0</t>
  </si>
  <si>
    <t>AGUA VIVA SPA</t>
  </si>
  <si>
    <t>MARIA MODINGER</t>
  </si>
  <si>
    <t>77.101.244-2</t>
  </si>
  <si>
    <t>77.414.731-4</t>
  </si>
  <si>
    <t>APOQUINDO 1</t>
  </si>
  <si>
    <t>77.391.076-6</t>
  </si>
  <si>
    <t>76.104.233-5</t>
  </si>
  <si>
    <t>NATALIA ROJAS</t>
  </si>
  <si>
    <t>76.615.629-0</t>
  </si>
  <si>
    <t>DANIELA JIMENEZ</t>
  </si>
  <si>
    <t>76.558.353-5</t>
  </si>
  <si>
    <t>77.625.568-8</t>
  </si>
  <si>
    <t>76.497.064-0</t>
  </si>
  <si>
    <t>CONCEPCION</t>
  </si>
  <si>
    <t>CRISTIAN SOTO</t>
  </si>
  <si>
    <t>77.358.755-8</t>
  </si>
  <si>
    <t>77.161.252-0</t>
  </si>
  <si>
    <t>77.084.276-K</t>
  </si>
  <si>
    <t>PLATAFORMA DIGITAL</t>
  </si>
  <si>
    <t>EJECUTIVO BDP</t>
  </si>
  <si>
    <t>76.595.785-0</t>
  </si>
  <si>
    <t>13.720.066-K</t>
  </si>
  <si>
    <t>7.626.848-7</t>
  </si>
  <si>
    <t>PAULINA  LEON</t>
  </si>
  <si>
    <t>77.614.674-9</t>
  </si>
  <si>
    <t>MARIA ERAZO</t>
  </si>
  <si>
    <t>76.267.458-0</t>
  </si>
  <si>
    <t>VALENTINA HERRERA</t>
  </si>
  <si>
    <t>VIÑA DEL MAR</t>
  </si>
  <si>
    <t>77.267.719-7</t>
  </si>
  <si>
    <t>76.547.480-9</t>
  </si>
  <si>
    <t>HERNAN BUSTAMANTE</t>
  </si>
  <si>
    <t>77.039.421-K</t>
  </si>
  <si>
    <t>Hugo CasaNova</t>
  </si>
  <si>
    <t xml:space="preserve">AVLA Seguros de Créditos y  Garantía  S.A. </t>
  </si>
  <si>
    <t>FI FINANCIERO (X1) +POLIZA.  Factoring internacional con poliza de credito exp. Tomada por cliente  con endoso a Euro</t>
  </si>
  <si>
    <t>Op.208144</t>
  </si>
  <si>
    <t xml:space="preserve">Anexo de endoso N°85 de poliza N°2001018000272. PTE </t>
  </si>
  <si>
    <t>Optimizo</t>
  </si>
  <si>
    <t>Codiver Spa</t>
  </si>
  <si>
    <t>Inversiones Rakmar Spa</t>
  </si>
  <si>
    <t>Optimizo Asesorías Financieras Spa</t>
  </si>
  <si>
    <t>Rigelec Spa</t>
  </si>
  <si>
    <t>Agua Viva Spa</t>
  </si>
  <si>
    <t>Grupo Inversores Agua Viva S.A.</t>
  </si>
  <si>
    <t>Von Unger</t>
  </si>
  <si>
    <t>Rakmar</t>
  </si>
  <si>
    <t>Casanga</t>
  </si>
  <si>
    <t>Plataforma Digital</t>
  </si>
  <si>
    <t>01 GRÚA HORQUILLA MARCA MITSUBISHI FG25S, AÑO 2022, NUEVA SIN USO.</t>
  </si>
  <si>
    <t>01 Grúa horquilla marca Mitsubishi modelo FG30S, año 2022, nueva sin uso.</t>
  </si>
  <si>
    <t>RESCILIACION C-18</t>
  </si>
  <si>
    <t>RESCILIACION C-19</t>
  </si>
  <si>
    <t xml:space="preserve"> POR NOVACION Y DISTRIBUCION DE BIENES, A ESTA OPERACIÓN LE CORRESPONDE 17 Lenovo 14e Chromebook AMD A4-9120C  Y 17 CEU (Chrome Education Upgrade), consola de gestión de equipos.</t>
  </si>
  <si>
    <t>MODIFICACION DE CONTRATO OP.4002</t>
  </si>
  <si>
    <t>RESCILIACION C-18 EL 22/06/23</t>
  </si>
  <si>
    <t>MODIFICACION OP 4130</t>
  </si>
  <si>
    <t>MODIFICACION OP 4135</t>
  </si>
  <si>
    <t>MODIFICACION OP.4032</t>
  </si>
  <si>
    <t>MODIFICACION OP.3847</t>
  </si>
  <si>
    <t>RESCILACION C-18 EL 12/09/23</t>
  </si>
  <si>
    <t>RESCILACION C-18 EL 31/08/23</t>
  </si>
  <si>
    <t>RESCILIACION C-18 29/08/23</t>
  </si>
  <si>
    <t>MODIF OP 4211</t>
  </si>
  <si>
    <t>MODIF OP4212</t>
  </si>
  <si>
    <t>INVERSIONES MEGAL SPA</t>
  </si>
  <si>
    <t>DIAZ ARANCIBIA ROBERTO SEGUNDO</t>
  </si>
  <si>
    <t>ASCON SPA</t>
  </si>
  <si>
    <t>SISA SPA</t>
  </si>
  <si>
    <t>ARRIENDO FAST RENTAL CHILE LIMITADA</t>
  </si>
  <si>
    <t>TRANSPORTE CORPORATIVO INFINITY Y COMPANIA LIMITADA</t>
  </si>
  <si>
    <t>76.623.689-8</t>
  </si>
  <si>
    <t>77.122.777-5</t>
  </si>
  <si>
    <t>77.027.539-3</t>
  </si>
  <si>
    <t>77.953.280-1</t>
  </si>
  <si>
    <t>10.934.433-8</t>
  </si>
  <si>
    <t>22.999.518-9</t>
  </si>
  <si>
    <t>76.821.077-2</t>
  </si>
  <si>
    <t>76.746.762-1</t>
  </si>
  <si>
    <t>77.233.053-7</t>
  </si>
  <si>
    <t>76.992.065-K</t>
  </si>
  <si>
    <t>76.454.814-0</t>
  </si>
  <si>
    <t>76.207.531-8</t>
  </si>
  <si>
    <t>76.767.219-5</t>
  </si>
  <si>
    <t>TRANSPORTES Y SERVICIOS OSMAR SPA</t>
  </si>
  <si>
    <t>TRANSPORTES LEO LIMITADA</t>
  </si>
  <si>
    <t>TAPIA SANDOVAL INES VALERIA</t>
  </si>
  <si>
    <t xml:space="preserve">JAIME PAUCAR URIBE                      </t>
  </si>
  <si>
    <t xml:space="preserve">JCMG SPA                                </t>
  </si>
  <si>
    <t>TRANSPORTES LORENZO PIZARRO CORTES EIRL</t>
  </si>
  <si>
    <t>SOCIEDAD DE TRANSPORTES CRUZERO BRYAN MARQUEZ ENCINA E.I.R.L.</t>
  </si>
  <si>
    <t>COMERCIALIZADORA DE MADERAS CORDILLERA SPA</t>
  </si>
  <si>
    <t>TRANSPORTES GALLARDO LTDA.</t>
  </si>
  <si>
    <t>R M ORTODONCIA LINGUAL Y REHABILITACION AVANZADA SPA</t>
  </si>
  <si>
    <t>SERVICIOS DE MAQUINARIAS GALLARDO LTDA.</t>
  </si>
  <si>
    <t>MODIFICACION  OP. 3896</t>
  </si>
  <si>
    <t>MODIFICACION  OP. 3958</t>
  </si>
  <si>
    <t>MODIFICACION  OP. 3887</t>
  </si>
  <si>
    <t>Inversiones Megal Spa</t>
  </si>
  <si>
    <t>Megal</t>
  </si>
  <si>
    <t>Diaz Arancibia Roberto Segundo</t>
  </si>
  <si>
    <t>Transportes y Servicios Osmar Spa</t>
  </si>
  <si>
    <t>Ascon Spa</t>
  </si>
  <si>
    <t>Transportes Leo Limitada</t>
  </si>
  <si>
    <t>Tapia Sandoval Ines Valeria</t>
  </si>
  <si>
    <t xml:space="preserve">Jaime Paucar Uribe                      </t>
  </si>
  <si>
    <t>Transportes Lorenzo Pizarro Cortes E.I.R.L.</t>
  </si>
  <si>
    <t>Sociedad de Transportes Cruzero Bryan Marquez Encina E.I.R.L.</t>
  </si>
  <si>
    <t>Comercializadora de Maderas Cordillera Spa</t>
  </si>
  <si>
    <t>Transportes Gallardo Ltda.</t>
  </si>
  <si>
    <t>RM  Ortodoncia Lingual y Rehabilitacion Avanzada Spa</t>
  </si>
  <si>
    <t>Arriendo Fast Rental Chile Limitada</t>
  </si>
  <si>
    <t>Transporte Corporativo Infinity y Compania Limitada</t>
  </si>
  <si>
    <t>Servicios de Maquinarias Gallardo Ltda.</t>
  </si>
  <si>
    <t>01 TRACTOCAMION MARCA SINOTRUK MODELO SITRAK G7, AÑO 2024,NUEVO SIN USO.</t>
  </si>
  <si>
    <t xml:space="preserve">01 SEMIREMOLQUE CAMA BAJA RECTA CUELLO DESMONTABLE GOREN AÑO 2024. </t>
  </si>
  <si>
    <t>MODIFICACION CONTRATO OP.3896 SOLICITADA POR AREA DE COBRANZAS, RENEGOCIACION DE MORA Y AMPLIACION DE PLAZO.</t>
  </si>
  <si>
    <t>MODIFICACION CONTRATO OP.3958 SOLICITADA POR AREA DE COBRANZAS, RENEGOCIACION DE MORA Y AMPLIACION DE PLAZO.</t>
  </si>
  <si>
    <t>MODIFICACION CONTRATO OP.3887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</si>
  <si>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</si>
  <si>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</si>
  <si>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tractocamion marca sinotruk modelo sitrak g7, año 2024,nuevo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</si>
  <si>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</si>
  <si>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</si>
  <si>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</si>
  <si>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</si>
  <si>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</si>
  <si>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</si>
  <si>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</si>
  <si>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</si>
  <si>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 xml:space="preserve">01 semiremolque cama baja recta cuello desmontable goren año 2024. </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</si>
  <si>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</si>
  <si>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</si>
  <si>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</si>
  <si>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</si>
  <si>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</si>
  <si>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</si>
  <si>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</si>
  <si>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</si>
  <si>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modificacion contrato op.3896 solicitada por area de cobranzas, renegociacion de mora y ampliacion de plazo.</t>
  </si>
  <si>
    <t>modificacion contrato op.3958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</si>
  <si>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</si>
  <si>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</si>
  <si>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</si>
  <si>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</si>
  <si>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</si>
  <si>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</si>
  <si>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</si>
  <si>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</si>
  <si>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</si>
  <si>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</si>
  <si>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</si>
  <si>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</si>
  <si>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</si>
  <si>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</si>
  <si>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</si>
  <si>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</si>
  <si>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</si>
  <si>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</si>
  <si>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Diaz</t>
  </si>
  <si>
    <t>Ascon</t>
  </si>
  <si>
    <t>Osmar</t>
  </si>
  <si>
    <t>Cordillera</t>
  </si>
  <si>
    <t>RM</t>
  </si>
  <si>
    <t>Arriendo Fast</t>
  </si>
  <si>
    <t>Infinity</t>
  </si>
  <si>
    <t>Serv. Gallardo</t>
  </si>
  <si>
    <t>Transp. Gallardo</t>
  </si>
  <si>
    <t>Transp. Leo</t>
  </si>
  <si>
    <t>Tapia . Ines</t>
  </si>
  <si>
    <t xml:space="preserve">Jcmg </t>
  </si>
  <si>
    <t>Op. 4262</t>
  </si>
  <si>
    <t>Op. 4348</t>
  </si>
  <si>
    <t>Op.4255</t>
  </si>
  <si>
    <t>Op.4332</t>
  </si>
  <si>
    <t>Op.4341</t>
  </si>
  <si>
    <t>Op. 4350</t>
  </si>
  <si>
    <t>Op. 4356</t>
  </si>
  <si>
    <t>Op.4357</t>
  </si>
  <si>
    <t>Op.4352</t>
  </si>
  <si>
    <t>Op. 4361</t>
  </si>
  <si>
    <t>Op. 4337</t>
  </si>
  <si>
    <t>Op.4338</t>
  </si>
  <si>
    <t>Op. 4365</t>
  </si>
  <si>
    <t>Op. 4370</t>
  </si>
  <si>
    <t>Op. 4371</t>
  </si>
  <si>
    <t>Op. 4362</t>
  </si>
  <si>
    <t>Op. 4363</t>
  </si>
  <si>
    <t>Op. 4380</t>
  </si>
  <si>
    <t>Op. 4364</t>
  </si>
  <si>
    <t>Op. 4381</t>
  </si>
  <si>
    <t>Op. 4372</t>
  </si>
  <si>
    <t>Op. 4373</t>
  </si>
  <si>
    <t>Op. 4379</t>
  </si>
  <si>
    <t>SERVICIO PRT SPA</t>
  </si>
  <si>
    <t>TRANSPORTES ANDINO SA</t>
  </si>
  <si>
    <t>CONSTRUCCIONES CASANGA LTDA.</t>
  </si>
  <si>
    <t>TRANS DMT LIMITADA</t>
  </si>
  <si>
    <t>CODIVER SPA</t>
  </si>
  <si>
    <t>NORTH MINING SPA</t>
  </si>
  <si>
    <t>SERVICIOS INTEGRALES SPA</t>
  </si>
  <si>
    <t>MC ARIDOS Y TRANSPORTES SPA</t>
  </si>
  <si>
    <t>WMC INGENIERIA Y MANTENCION SPA</t>
  </si>
  <si>
    <t>COMERCIAL Y SERVICIOS WESTERLAN AIR FILTERS SPA</t>
  </si>
  <si>
    <t>MANTENCIONES Y OBRAS MENORES GPS SPA</t>
  </si>
  <si>
    <t>INVERSIONES RAKMAR SPA</t>
  </si>
  <si>
    <t>SAMUEL ANTONIO</t>
  </si>
  <si>
    <t>CONSTRUCTORA Y SERVICIOS PROHAB SPA</t>
  </si>
  <si>
    <t>CRISMA TRANSPORTES EIRL</t>
  </si>
  <si>
    <t>OPTIMIZO ASESORÍAS FINANCIERAS SPA</t>
  </si>
  <si>
    <t>RIGELEC SPA</t>
  </si>
  <si>
    <t>GRUPO INVERSORES AGUA VIVA SA</t>
  </si>
  <si>
    <t>RODRIGO JAVIER VON UNGER THAUBY</t>
  </si>
  <si>
    <t xml:space="preserve">31/07/2024, renovable de acuerdo a condicion general </t>
  </si>
  <si>
    <t>SALDO DEUDA  EN UF  AL 30/11/2023</t>
  </si>
  <si>
    <t xml:space="preserve"> SALDO EN CARTERA EN $ AL 30/11/2023</t>
  </si>
  <si>
    <t>No pagada CUOTA 3 Y 4 Con vto 16/12/23</t>
  </si>
  <si>
    <t>ver si se pago</t>
  </si>
  <si>
    <t xml:space="preserve">NO PAGADAS CUOTAS 4,5,6 </t>
  </si>
  <si>
    <t>ver dic pago, cobranza solicita certificado para ver alzamiento</t>
  </si>
  <si>
    <t>ver pagare mal emitido</t>
  </si>
  <si>
    <t xml:space="preserve">COMISION OP. CORFO </t>
  </si>
  <si>
    <t xml:space="preserve">GASTOS OP.  ADMIN </t>
  </si>
  <si>
    <t>NO INFORMADO CORFO</t>
  </si>
  <si>
    <t xml:space="preserve">SE HACE EFECTIVA LA POLIZA PAGANDO OP. </t>
  </si>
  <si>
    <t xml:space="preserve">SE HACE COBRO DE POLIZA QUEDANDO SALDO PENDIENTE </t>
  </si>
  <si>
    <t>Frutos secos (pasas rubias)  por  Vale de prenda Nº 563, con  U$200.000.-</t>
  </si>
  <si>
    <t>Op.210129-212294</t>
  </si>
  <si>
    <t>FZ /RD</t>
  </si>
  <si>
    <t>Lav</t>
  </si>
  <si>
    <t>76.909.956-5</t>
  </si>
  <si>
    <t>Lav Spa</t>
  </si>
  <si>
    <t xml:space="preserve">Lav Spa </t>
  </si>
  <si>
    <t xml:space="preserve">2 lotes)  Lote A 7-3 Superfiecie  0,50 hectareas y  Lote A 7-4, superficie  0,50 hectareas , ubicados en comuna cochrane. Region Aysen. </t>
  </si>
  <si>
    <t xml:space="preserve">Apoquindo </t>
  </si>
  <si>
    <t>HIPOTECA INSCRITA A FAVOR DE EURO, VALOR DADO POR CLIENTE CADA LOTE POR M$13.000.-</t>
  </si>
  <si>
    <t xml:space="preserve">SE SOLICITA A FISCALIA PARA REALIZAR REVISION INGRESADA POR NORMALIZACION </t>
  </si>
  <si>
    <t>5.796.871-0</t>
  </si>
  <si>
    <t>ANATOLINO SEGUNDO ALBORNOZ VARGAS</t>
  </si>
  <si>
    <t>SEBASTIAN PIZARRO P.</t>
  </si>
  <si>
    <t xml:space="preserve">SI </t>
  </si>
  <si>
    <t>BARBARA DIAZ LUCERO</t>
  </si>
  <si>
    <t>CONSTRUCCIONES CASANGA LTDA</t>
  </si>
  <si>
    <t>77.144.599-3</t>
  </si>
  <si>
    <t>INGENIERIA Y FABRICACION YUDI DELGADO E I R L</t>
  </si>
  <si>
    <t>SOLEDAD BARAHONA M.</t>
  </si>
  <si>
    <t>77.870.650-4</t>
  </si>
  <si>
    <t>SERVICIOS INTEGRALES DE ALIMENTACION LTD</t>
  </si>
  <si>
    <t>PUNTA ARENAS</t>
  </si>
  <si>
    <t>TOMAS GOMEZ M.</t>
  </si>
  <si>
    <t>76.307.364-5</t>
  </si>
  <si>
    <t>COMERCIALIZADORA DE PRODUCTOS DE LA MINERIA JACQUELINE CARES TABOADA EIRL</t>
  </si>
  <si>
    <t>CLAUDIA CONTRERAS</t>
  </si>
  <si>
    <t>77.193.893-0</t>
  </si>
  <si>
    <t>VIA PUBLICA SPA</t>
  </si>
  <si>
    <t>MAURICIO CAMPILLAY A.</t>
  </si>
  <si>
    <t>76.276.262-5</t>
  </si>
  <si>
    <t>INV Y SERV VICTOR GUZMAN MARMOLEJO EIRL</t>
  </si>
  <si>
    <t>77.098.840-3</t>
  </si>
  <si>
    <t>CRANE SERVICE CHILE LTDA</t>
  </si>
  <si>
    <t>76.449.032-0</t>
  </si>
  <si>
    <t>INGENIERIA Y CONSTRUCTORA DARKO CHILE SPA</t>
  </si>
  <si>
    <t>PAULINA EDITH LEON MIRANDA</t>
  </si>
  <si>
    <t>76.583.560-7</t>
  </si>
  <si>
    <t>METALMECÁNICA VARGAS LIMITADA</t>
  </si>
  <si>
    <t>JUAN TORRES S.</t>
  </si>
  <si>
    <t>TRANSPORTES EDUARDO ZAMBRANO Y CIA LTDA.</t>
  </si>
  <si>
    <t>77.490.834-K</t>
  </si>
  <si>
    <t>SERVIPRO EMPRESAS SPA</t>
  </si>
  <si>
    <t>CALAMA</t>
  </si>
  <si>
    <t>CARMEN MUÑOZ A.</t>
  </si>
  <si>
    <t xml:space="preserve"> VP POR DIFERENTES TIPOS DE PAPEL. </t>
  </si>
  <si>
    <t>TRANSPORTE CASTLE SPA</t>
  </si>
  <si>
    <t xml:space="preserve">ROBERTO SEGUNDO DIAZ ARANCIBIA          </t>
  </si>
  <si>
    <t>CONSTRUCCIONES Y MAQUINARIAS FERNANDEZ LTDA.</t>
  </si>
  <si>
    <t>77.229.285-6</t>
  </si>
  <si>
    <t>76.038.662-6</t>
  </si>
  <si>
    <t xml:space="preserve">ARRIENDO FAST RENTAL   CHILE LTDA. </t>
  </si>
  <si>
    <t xml:space="preserve">RENTA NORTH SPA                     </t>
  </si>
  <si>
    <t>MODIFICACION CONTRATO OP.4013 SOLICITADA POR AREA DE COBRANZAS, RENEGOCIACION DE MORA Y AMPLIACION DE PLAZO.</t>
  </si>
  <si>
    <t>MODIFICACION CONTRATO OP.4255 SOLICITADA POR AREA COMERCIAL Y OPERACIONES.</t>
  </si>
  <si>
    <t>01 CHASIS CABINA MARCA IVECO MODELO TECTOR 17-300AZ NUEVO Y SIN USO AÑO 2023</t>
  </si>
  <si>
    <t xml:space="preserve"> 01   TRACTO CAMION MARCA MAN MODELO TGS 26.480 BLS 6X4 E5 NUEVO Y SIN USO AÑO 2024</t>
  </si>
  <si>
    <t>01 CAMION MARCA FREIGHTLINER MODELO M2 112 EPA 10, USADO AÑO 2018 PPU JXYB-15, NRO. MOTOR : 4719928S0484875 NRO. CHASIS : 3ALHC5DV4JDJP8262 CON PLATAFORMA Y GRÚA MARCA HIAB, MODELO HIDUO 298- EP-5 NRO DE SERIE BL298HD00040 AÑO 2017</t>
  </si>
  <si>
    <t>Jcmg Spa</t>
  </si>
  <si>
    <t>Renta North Spa</t>
  </si>
  <si>
    <t>Constructora y Maquinaria Fernandez Ltda.</t>
  </si>
  <si>
    <t>modificacion contrato op.4013 solicitada por area de cobranzas, renegociacion de mora y ampliacion de plazo.</t>
  </si>
  <si>
    <t>modificacion contrato op.4255 solicitada por area comercial y operaciones.</t>
  </si>
  <si>
    <t xml:space="preserve"> 01   tracto camion marca man modelo tgs 26.480 bls 6x4 e5 nuevo y sin uso año 2024</t>
  </si>
  <si>
    <t>01 chasis cabina marca iveco modelo tector 17-300az nuevo y sin uso año 2023</t>
  </si>
  <si>
    <t>01 camion marca freightliner modelo m2 112 epa 10, usado año 2018 ppu jxyb-15, nro. motor : 4719928s0484875 nro. chasis : 3alhc5dv4jdjp8262 con plataforma y grúa marca hiab, modelo hiduo 298- ep-5 nro de serie bl298hd00040 año 2017</t>
  </si>
  <si>
    <t>Op. 4392</t>
  </si>
  <si>
    <t>Op. 4421</t>
  </si>
  <si>
    <t>Op. 4393</t>
  </si>
  <si>
    <t>Op. 4409</t>
  </si>
  <si>
    <t>Op. 4366</t>
  </si>
  <si>
    <t>North</t>
  </si>
  <si>
    <t>Ingenieria y Construccion Global Mix Ltda</t>
  </si>
  <si>
    <t>Optimiza Ingenieria y Desarrollo S.A.</t>
  </si>
  <si>
    <t>Mc Aridos y Transportes Spa</t>
  </si>
  <si>
    <t>Rodrigo Javier Von Unger Thauby</t>
  </si>
  <si>
    <t>Construcciones Casanga Ltda</t>
  </si>
  <si>
    <t>Sociedad Inversiones Sepulveda Limitada</t>
  </si>
  <si>
    <t>Servipro Empresas Spa</t>
  </si>
  <si>
    <t>Mc Aridos</t>
  </si>
  <si>
    <t>GPS</t>
  </si>
  <si>
    <t>Viva</t>
  </si>
  <si>
    <t>Albornoz</t>
  </si>
  <si>
    <t>Servipro</t>
  </si>
  <si>
    <t>65.206.563-5</t>
  </si>
  <si>
    <t>ASOCIACION   GREMIALDETRANSPORTE   CALICHE</t>
  </si>
  <si>
    <t>96.712.570-9</t>
  </si>
  <si>
    <t xml:space="preserve">ULOG    SOLUCIONES LOGISTICAS INTEGRALES LTDA                                       </t>
  </si>
  <si>
    <t>INDEFINIDO</t>
  </si>
  <si>
    <t xml:space="preserve">SERVICIO DE   CARGA POR TIERRA EN CAMIONES OMAQUINARIAS DE CLIENTE U   OTRO SERVICIO QUE DISPONGA </t>
  </si>
  <si>
    <t xml:space="preserve">$30.111.- UNIDAD DE TONELADAS </t>
  </si>
  <si>
    <t xml:space="preserve"> </t>
  </si>
  <si>
    <t>SEGURO CONTRADO NO ADJ</t>
  </si>
  <si>
    <t>3046-2023</t>
  </si>
  <si>
    <t>ANDRES CUEVAS</t>
  </si>
  <si>
    <r>
      <t xml:space="preserve">PRENDA OK Y NOTIFICADA AL DEUDOR  CON ACUSE  FIRMADA  EN FORMATO ELECTRONICO Y CON ACUSE POR CORREO. </t>
    </r>
    <r>
      <rPr>
        <b/>
        <sz val="8"/>
        <color rgb="FFFF0000"/>
        <rFont val="Calibri"/>
        <family val="2"/>
        <scheme val="minor"/>
      </rPr>
      <t>FALTA INSCRIPCION DE PRENDA</t>
    </r>
  </si>
  <si>
    <t>NOTA:  SIN MOVIMIENTO    AL  31/12/2023 INFORMADO  POR EL AREA  FACTORING</t>
  </si>
  <si>
    <t>Modificación contrato op.3887 solicitada por area de cobranzas, renegociacion de mora y ampliacion de plazo.</t>
  </si>
  <si>
    <t xml:space="preserve">Sociedad de Transportes Ciba Spa     </t>
  </si>
  <si>
    <t>Tecnologia en Procesos Mineros e  Industriales Spa</t>
  </si>
  <si>
    <t>Seal Corp. Spa</t>
  </si>
  <si>
    <t>Cont. Maq. Fernandez</t>
  </si>
  <si>
    <t>Fernandez Spa.</t>
  </si>
  <si>
    <t>Matriceria</t>
  </si>
  <si>
    <t>PRODUCTO</t>
  </si>
  <si>
    <t>cruzero</t>
  </si>
  <si>
    <t>Ozmo</t>
  </si>
  <si>
    <t>Ozmo Spa</t>
  </si>
  <si>
    <t>Conservación Ecologica Argentina Spa</t>
  </si>
  <si>
    <t>Hipoteca con14 lotes de la subdivision del lote Leo guión  La Leonera de la Hijulea B. Fundo El Relbún. San Fabian.  Ñuble.   Con 6 lotes  por 39.999,50 M2 y 8 lotes por 40.000,00 M2</t>
  </si>
  <si>
    <t>HIPOTECA INSCRITA A FAVOR DE EURO, VALOR DE TASACION ENTREGADA POR CLIENTE EN FECHA REALIZADA EN OCTUBRE</t>
  </si>
  <si>
    <t>SE ADJ INFORME DE ABOGADO.</t>
  </si>
  <si>
    <t>FR/ FZ</t>
  </si>
  <si>
    <t>MOROSO</t>
  </si>
  <si>
    <t>9.369.643-3</t>
  </si>
  <si>
    <t>JACQUELNE MARIELLA</t>
  </si>
  <si>
    <t>76.815.483-K</t>
  </si>
  <si>
    <t>CONSTRUCTORA AMARO RIVERA SPA</t>
  </si>
  <si>
    <t>76.671.278-9</t>
  </si>
  <si>
    <t>INDUSTRIA MADERERA ENTRE RIOS S.A.</t>
  </si>
  <si>
    <t>HERNAN BUSTAMANTE M.</t>
  </si>
  <si>
    <t>SAMUEL ANTONIO CONCHA VALENZUELA</t>
  </si>
  <si>
    <t>76.902.930-3</t>
  </si>
  <si>
    <t>SOCIEDAD COMERCIAL ABQ LIMITADA</t>
  </si>
  <si>
    <t>12.346.703-5</t>
  </si>
  <si>
    <t>SERGIO FERNANDO NAHUELQUIN BARRIA</t>
  </si>
  <si>
    <t>77.644.318-2</t>
  </si>
  <si>
    <t>METAL INDUSTRIAL COMPANY LIMITADA</t>
  </si>
  <si>
    <t>EDUARDO JAVIER HARO VILLEGAS</t>
  </si>
  <si>
    <t>COMERCIAL HUGO CASANOVA LTDA.</t>
  </si>
  <si>
    <t>SOC DE TRANSP CLAUDIO RIOS ARAVENA EIRL</t>
  </si>
  <si>
    <t>Servo</t>
  </si>
  <si>
    <t xml:space="preserve">OP. DE FACTORING CON POLIZA CREDITO </t>
  </si>
  <si>
    <t>Garware</t>
  </si>
  <si>
    <t>96.926.970-8</t>
  </si>
  <si>
    <t>Garware Technical Fibres Chile Spa</t>
  </si>
  <si>
    <t xml:space="preserve">NO SE TENDRA EL ENDOSO EN PAPEL </t>
  </si>
  <si>
    <t>Op.212939</t>
  </si>
  <si>
    <t xml:space="preserve">Anexo de endoso N°224100730 de poliza N°222108653. PTE </t>
  </si>
  <si>
    <t>76.604.861-7</t>
  </si>
  <si>
    <t>Op.</t>
  </si>
  <si>
    <t>Endoso de Transacción N°9,  Póliza N°TCU22-40043-026</t>
  </si>
  <si>
    <t>RUT:</t>
  </si>
  <si>
    <t>76.094.234-0</t>
  </si>
  <si>
    <t>VP Endosado a Euro por Op.217987 del 26/03/2024</t>
  </si>
  <si>
    <t>VARIAS OP</t>
  </si>
  <si>
    <t>Endoso de Transacción N°1,  Póliza N°TCU22-40043-026</t>
  </si>
  <si>
    <t xml:space="preserve"> Endoso de Transacción N°2,  Póliza N°TCU22-40043-026</t>
  </si>
  <si>
    <t xml:space="preserve">Endoso n°10, Póliza No. TCU22-40043-026 </t>
  </si>
  <si>
    <t>Endoso n°12, Póliza No. TCU22-40043-026</t>
  </si>
  <si>
    <t>Op. 213659-216119-217088</t>
  </si>
  <si>
    <t xml:space="preserve">Endoso N°13 Póliza N°. TCU22-40043-026  </t>
  </si>
  <si>
    <t>Op. -213027-213661-214907-215218</t>
  </si>
  <si>
    <t xml:space="preserve">Endoso n°14  Póliza N°. TCU22-40043-026  </t>
  </si>
  <si>
    <t xml:space="preserve"> Endoso de Transacción N°6,  Póliza N°TCU22-40043-026</t>
  </si>
  <si>
    <t>Op.   209989</t>
  </si>
  <si>
    <t xml:space="preserve">Nuevo  Endoso de Transacción N°5,  Póliza N°TCU21-20032-026 </t>
  </si>
  <si>
    <t>Nuevo  Endoso de Transacción N°16,  Póliza N°TCU21-20032-026</t>
  </si>
  <si>
    <t xml:space="preserve">Endoso n°4  Póliza N°. TCU22-40043-026  </t>
  </si>
  <si>
    <t>MARIA L.SANDOVAL</t>
  </si>
  <si>
    <t>COMERCIALIZADORA DE PRODUCTOS DE LA MINERIA JACQUE</t>
  </si>
  <si>
    <t>MARIA LUISA MODINGER G.</t>
  </si>
  <si>
    <t>SERVICIOS ACUICOLAS CAHEMAR LT</t>
  </si>
  <si>
    <t>77.542.147-9</t>
  </si>
  <si>
    <t>INGENIERÍA Y CONSTRUCCIÓN FRANCO ANCONET</t>
  </si>
  <si>
    <t>CAROLINA CARRASCO</t>
  </si>
  <si>
    <t>NORTH MINING CHILE LTDA.</t>
  </si>
  <si>
    <t>76.875.226-5</t>
  </si>
  <si>
    <t>OBRAS CIVILES EN CONSTRUC HECTOR S OLIVARES ROJAS</t>
  </si>
  <si>
    <t>77.870.517-6</t>
  </si>
  <si>
    <t>METALMECANICA GMG SPA</t>
  </si>
  <si>
    <t>ANDRES ABARCA M.</t>
  </si>
  <si>
    <t>10.812.179-3</t>
  </si>
  <si>
    <t>PATRICIO MILLAO MILLAO</t>
  </si>
  <si>
    <t>77.406.292-0</t>
  </si>
  <si>
    <t>SERVICIOS ELECTRICOS SPA</t>
  </si>
  <si>
    <t>DANIELA JIMENEZ J.</t>
  </si>
  <si>
    <t>SOCTRANSPORTE MARITIMO ARGEL</t>
  </si>
  <si>
    <t>76.089.002-2</t>
  </si>
  <si>
    <t>AUDIOVISUAL DON QUIJOTE FILMS LIMITADA</t>
  </si>
  <si>
    <t>DEPOSITO A PLAZO</t>
  </si>
  <si>
    <t>OP. CREDITO  + DEPOSITO A PLAZO</t>
  </si>
  <si>
    <t>Banco  Security  dep plazo</t>
  </si>
  <si>
    <t>Op. 668 del 19/03/24</t>
  </si>
  <si>
    <t>Banco de Chile -Deposito a plazo</t>
  </si>
  <si>
    <t>Servicios Electricos Spa</t>
  </si>
  <si>
    <t>Andino</t>
  </si>
  <si>
    <t>Constructora Amaro Rivera Spa</t>
  </si>
  <si>
    <t>VP Endosado a Euro por Op. 218076 del 27/03/2024</t>
  </si>
  <si>
    <t>OP. N°217987  DEL  26/03/24 , CORRESPONDIENTE A FACTORING FINANCIERO  + V DE PRENDA</t>
  </si>
  <si>
    <t>OP. N°218076 DEL  27/03/24, CORRESPONDIENTE A FACTORING FINANCIERO  + V DE PRENDA</t>
  </si>
  <si>
    <t xml:space="preserve"> Endoso  de Transacción N°13  por  Póliza N°TCU22-40043-026 </t>
  </si>
  <si>
    <t xml:space="preserve"> Endoso  de Transacción N°4 por  Póliza N°TCU22-40043-026 </t>
  </si>
  <si>
    <t>213659-216119-217088</t>
  </si>
  <si>
    <t>sin op</t>
  </si>
  <si>
    <t>08/03/2024 - 12/03/2024</t>
  </si>
  <si>
    <t>15/01/24- 14/02/24- 07/03/2024</t>
  </si>
  <si>
    <t>23/01/24-   04/03/2024</t>
  </si>
  <si>
    <t>26/01/2024 -13/03/2024</t>
  </si>
  <si>
    <t xml:space="preserve">19/01/2024- 01/02/2024- 22/02/2024- </t>
  </si>
  <si>
    <t>11/01/2024- 22/01/2024- 07/02/2024- 13/02/2024- 26/03/2024</t>
  </si>
  <si>
    <t>23/01/2024- 28/02/2024- 12/03/2024</t>
  </si>
  <si>
    <t>22/01/2024-23/01/2024-25/01/2024-01/03/2024-05/03/2024-07/03/2024- 08/03/2024- 11/03/2024</t>
  </si>
  <si>
    <t>24/01/2024-  11/03/2024 - 14/03/2024</t>
  </si>
  <si>
    <t>WARRANTS  GTIA. POLIZA DE CREDITO</t>
  </si>
  <si>
    <t>77.517.261-4</t>
  </si>
  <si>
    <t>Comercial Multiwireless  Spa</t>
  </si>
  <si>
    <t>OP CONF Con poliza credito internacional con garantia asociada a este rut empresa relacionada</t>
  </si>
  <si>
    <t xml:space="preserve">Endoso n°7  Póliza N°. TCU22-40043-026  </t>
  </si>
  <si>
    <t>RUT DE DAVIS: 44.121-K</t>
  </si>
  <si>
    <t>VP Endosado a Euro por Op.214299 28/06/24</t>
  </si>
  <si>
    <t>Celulares xiaomi  por   Vale de prenda Nº 622 por U$584.060.-</t>
  </si>
  <si>
    <t>Op. 218744 RD</t>
  </si>
  <si>
    <t>Op. N°  217536, endoso de deposito a Euro</t>
  </si>
  <si>
    <t>Op. 212920-222530-218708</t>
  </si>
  <si>
    <t>Op. N° 212920-222530-218708 , endoso de poliza a Euro</t>
  </si>
  <si>
    <r>
      <t xml:space="preserve">CREDITO C1+DEPOSITO PLAZO.  Factoring nacional + </t>
    </r>
    <r>
      <rPr>
        <b/>
        <sz val="8"/>
        <color theme="1"/>
        <rFont val="Calibri"/>
        <family val="2"/>
        <scheme val="minor"/>
      </rPr>
      <t>deposito a plazo renovable a 89 días</t>
    </r>
    <r>
      <rPr>
        <sz val="8"/>
        <color theme="1"/>
        <rFont val="Calibri"/>
        <family val="2"/>
        <scheme val="minor"/>
      </rPr>
      <t xml:space="preserve"> - endosado a Euro.  deposito N°926284735</t>
    </r>
  </si>
  <si>
    <r>
      <t>CREDITO C1+DEPOSITO PLAZO.  Factoring nacional + deposito a</t>
    </r>
    <r>
      <rPr>
        <b/>
        <sz val="8"/>
        <color theme="1"/>
        <rFont val="Calibri"/>
        <family val="2"/>
        <scheme val="minor"/>
      </rPr>
      <t xml:space="preserve"> plazo renovable a 30 días endosado</t>
    </r>
    <r>
      <rPr>
        <sz val="8"/>
        <color theme="1"/>
        <rFont val="Calibri"/>
        <family val="2"/>
        <scheme val="minor"/>
      </rPr>
      <t xml:space="preserve"> a Euro  N°27-4</t>
    </r>
  </si>
  <si>
    <t>Op. 222256-222545-223190-223530</t>
  </si>
  <si>
    <t>Op. N°desde 28/05 al 14/06/24   endoso de poliza a Euro</t>
  </si>
  <si>
    <t>Op.-4826</t>
  </si>
  <si>
    <t>Op -4751-4747-4745-4748-4749-4759-4707-4761-4706-4753-4763-4754-4767-4755-4762-4744-4752-4746</t>
  </si>
  <si>
    <t>Op.4738-4756-4639-4641-4642-4640</t>
  </si>
  <si>
    <t>Op. 4688-4691-4687-4685-4741-4689-4684-4686-4695-4739-4693-4690-4743-4692</t>
  </si>
  <si>
    <t>Op. -4758-4681-4700-4702</t>
  </si>
  <si>
    <t>Op. 4622- 4682-4734-4670-4699-4708-4709-4710</t>
  </si>
  <si>
    <t>Op.4823</t>
  </si>
  <si>
    <t>Op. -219451-221054-221488-221909-223990</t>
  </si>
  <si>
    <t>Op.223192-219963-223192</t>
  </si>
  <si>
    <t>Op. 220854-220947-221056-222172-222257-222348-2522549-222655-222761</t>
  </si>
  <si>
    <t>Op.221566</t>
  </si>
  <si>
    <t>VALOR DÓLAR AL 30/06/2024</t>
  </si>
  <si>
    <t xml:space="preserve">OP. 218744 RD,  CON VALE DE PRENDA +POLIZA CON EMPRESA RELACIONADA </t>
  </si>
  <si>
    <t>RECONOCIMIENTO DE DEUDA</t>
  </si>
  <si>
    <t>OP. N°214299 DEL 28/06/24 , CORRESPONDIENTE A FACTORING FINANCIERO  + V DE PRENDA</t>
  </si>
  <si>
    <t>CON ALZAMIENTOS PARCIALES DE 104.000</t>
  </si>
  <si>
    <t>DEUDA AL 30/06/2024</t>
  </si>
  <si>
    <t>VALOR UF AL 30/06/2024</t>
  </si>
  <si>
    <t>DÓLAR 31/06/2024</t>
  </si>
  <si>
    <t xml:space="preserve"> Endoso  de Transacción N°7  por  Póliza N°TCU22-40043-026 </t>
  </si>
  <si>
    <t>4751-4747-4745-4748-4749-4759-4707-4761-4706-4753-4763-4754-4767-4755-4762-4744-4752-4746</t>
  </si>
  <si>
    <t>4738-4756-4639-4641-4642-4640</t>
  </si>
  <si>
    <t>4688-4691-4687-4685-4741-4689-4684-4686-4695-4739-4693-4690-4743-4692</t>
  </si>
  <si>
    <t>4758-4681-4700-4702</t>
  </si>
  <si>
    <t>4622- 4682-4734-4670-4699-4708-4709-4710</t>
  </si>
  <si>
    <t>219451-221054-221488-221909-223990</t>
  </si>
  <si>
    <t>220854-220947-221056-222172-222257-222348-2522549-222655-222761</t>
  </si>
  <si>
    <t>223192-219963-223192</t>
  </si>
  <si>
    <t>SALDO DEUDA  EN UF  AL 30/06/2024</t>
  </si>
  <si>
    <t xml:space="preserve"> SALDO EN CARTERA EN $ AL 30/06/2024</t>
  </si>
  <si>
    <t>Valor UF AL 30/06/24</t>
  </si>
  <si>
    <t>CANCELADOS JUNIO</t>
  </si>
  <si>
    <t xml:space="preserve">M. VASQUEZ </t>
  </si>
  <si>
    <t>77.040.869-5</t>
  </si>
  <si>
    <t>GAMO EXPORT SPA</t>
  </si>
  <si>
    <t>CARMEN HENZI</t>
  </si>
  <si>
    <t>76.106.405-3</t>
  </si>
  <si>
    <t>CARMONA INGENIERIA Y CONSTRUCCION LIMITADA</t>
  </si>
  <si>
    <t>76.327.894-8</t>
  </si>
  <si>
    <t>RUMBO SUR INGENIERIA SPA</t>
  </si>
  <si>
    <t>TRANSPORTES EDUARDO ZAMBRANO Y CIA LTDA</t>
  </si>
  <si>
    <t>APOQUINDO 3</t>
  </si>
  <si>
    <t>BARBARA DIAZ</t>
  </si>
  <si>
    <t>77.664.918-K</t>
  </si>
  <si>
    <t>MAESTRANZA ACEROS TARAPACA SPA</t>
  </si>
  <si>
    <t>77.802.421-7</t>
  </si>
  <si>
    <t>SOCIEDAD COMERCIAL E INDUSTRIAL ABQ LIMITADA</t>
  </si>
  <si>
    <t>76.962.447-3</t>
  </si>
  <si>
    <t>GRÚAS KUNZA SPA</t>
  </si>
  <si>
    <t>SOCIEDAD VARGAS LIMITADA</t>
  </si>
  <si>
    <t>HERIBERTO ARAOS O INGENIERIA E</t>
  </si>
  <si>
    <t>17.511.466-1</t>
  </si>
  <si>
    <t>ALEJANDRO ALFREDO GALLEGOS VIDAL</t>
  </si>
  <si>
    <t>77.682.714-2</t>
  </si>
  <si>
    <t>METALURGICA Y CONSTRUCTORA EXOM SPA</t>
  </si>
  <si>
    <t>76.885.580-3</t>
  </si>
  <si>
    <t>PRODUCCIONES Y EVENTOS MOB LIMITADA</t>
  </si>
  <si>
    <t>76.887.959-1</t>
  </si>
  <si>
    <t>CONSTRUCCIONES LEIDY TOLEDO CHARRY EIR</t>
  </si>
  <si>
    <t>TRANSPLUIS SANTIAGO CARDENAS EIRL</t>
  </si>
  <si>
    <t>77.733.787-4</t>
  </si>
  <si>
    <t>CONSTRUCTORA Y MONTAJE CYC SPA</t>
  </si>
  <si>
    <t>99.533.360-0</t>
  </si>
  <si>
    <t>MCN SA</t>
  </si>
  <si>
    <t>77.052.501-2</t>
  </si>
  <si>
    <t>SOCIEDAD DESARROLLO SOLUCIONES Y MANUFACTURAS TECNOLOGICAS LIMIT</t>
  </si>
  <si>
    <t>76.428.103-9</t>
  </si>
  <si>
    <t>NOVAXIONA EMPRESA DE SERVICIOS TRANSITOR</t>
  </si>
  <si>
    <t>76.631.607-7</t>
  </si>
  <si>
    <t>NELYBAL INGENIERIA SPA</t>
  </si>
  <si>
    <t>LOS ANGELES</t>
  </si>
  <si>
    <t>PAULINA PEZOA O.</t>
  </si>
  <si>
    <t>ANTOFAGASTA</t>
  </si>
  <si>
    <t>ALEJANDRA NEIRA C</t>
  </si>
  <si>
    <t>GABRIELA MOLINA</t>
  </si>
  <si>
    <t>DINA ARELLANO CH.</t>
  </si>
  <si>
    <t xml:space="preserve">MICHELLE CATALDO </t>
  </si>
  <si>
    <t>76.516.756-6</t>
  </si>
  <si>
    <t>SERVICIOS INDUSTRIALES EYZAVAR SPA</t>
  </si>
  <si>
    <t>CARLOS SIERRALTA CASTILLO</t>
  </si>
  <si>
    <t>77.620.144-8</t>
  </si>
  <si>
    <t>MAQUINARIAS 4H SPA</t>
  </si>
  <si>
    <t>ALEJANDRA ROBLES G.</t>
  </si>
  <si>
    <t>MARIA DE LOS ANGELES ERAZO</t>
  </si>
  <si>
    <t>77.750.621-2</t>
  </si>
  <si>
    <t>FELIX PATRICK MARTIN OTAROLA</t>
  </si>
  <si>
    <t>Ingeniería y Construcción Franco Anconet</t>
  </si>
  <si>
    <t>Constructora Cauquenes S.A.</t>
  </si>
  <si>
    <t>Transportes Andino S.A.</t>
  </si>
  <si>
    <t>Gamo Export Spa</t>
  </si>
  <si>
    <t>Carmona Ingenieria y Construccion Limitada</t>
  </si>
  <si>
    <t>Rumbo Sur Ingenieria Spa</t>
  </si>
  <si>
    <t>Empresa de Insumos Industriales Tecnomec Spa</t>
  </si>
  <si>
    <t>Transportes Eduardo Zambrano y Cia Ltda</t>
  </si>
  <si>
    <t>Servicios Integrales Spa</t>
  </si>
  <si>
    <t>Servicios Industriales Eyzavar Spa</t>
  </si>
  <si>
    <t>Maestranza Aceros Tarapaca Spa</t>
  </si>
  <si>
    <t>Sociedad Comercial e Industrial ABQ  Limitada</t>
  </si>
  <si>
    <t>Maquinarias 4h Spa</t>
  </si>
  <si>
    <t>MCN S.A.</t>
  </si>
  <si>
    <t>Mantenciones y Obras Menores  GPS Spa</t>
  </si>
  <si>
    <t>Grúas Kunza Spa</t>
  </si>
  <si>
    <t>Tecnologia en Procesos Mineros e Ind Spa</t>
  </si>
  <si>
    <t>Sociedad Vargas Limitada</t>
  </si>
  <si>
    <t>Heriberto Araos o Ingenieria E.I.R.L.</t>
  </si>
  <si>
    <t>Servo Ingenieria Hidraulica Spa</t>
  </si>
  <si>
    <t>Alejandro Alfredo Gallegos Vidal</t>
  </si>
  <si>
    <t>Metalurgica y Constructora Exom Spa</t>
  </si>
  <si>
    <t>Trans  DMT Limitada</t>
  </si>
  <si>
    <t>Nelybal Ingenieria Spa</t>
  </si>
  <si>
    <t>Producciones y Eventos Mob Limitada</t>
  </si>
  <si>
    <t>Comercializadora de Productos de la Mineria Jacque</t>
  </si>
  <si>
    <t>Construcciones Leidy Toledo Charry E.I.R.L.</t>
  </si>
  <si>
    <t>Servicios Acuicolas Cahemar Ltda</t>
  </si>
  <si>
    <t>Constructora y Montaje CYC  Spa</t>
  </si>
  <si>
    <t>Sociedad Desarrollo Soluciones y Manufacturas Tecnologicas Limita</t>
  </si>
  <si>
    <t>Novaxiona Empresa de Servicios Transitor</t>
  </si>
  <si>
    <t>Concepción</t>
  </si>
  <si>
    <t>Apoquindo  2</t>
  </si>
  <si>
    <t>Apoquindo  1</t>
  </si>
  <si>
    <t xml:space="preserve">La Serena </t>
  </si>
  <si>
    <t xml:space="preserve">Concepcion </t>
  </si>
  <si>
    <t>VALOR UF AL 30/06/24</t>
  </si>
  <si>
    <t>Carmona</t>
  </si>
  <si>
    <t>Rumbo</t>
  </si>
  <si>
    <t>MCN</t>
  </si>
  <si>
    <t>Codiver</t>
  </si>
  <si>
    <t>Metalurgica</t>
  </si>
  <si>
    <t>Rigelec</t>
  </si>
  <si>
    <t>Comercializadora</t>
  </si>
  <si>
    <t>Novaxiona</t>
  </si>
  <si>
    <t>Tecnomec</t>
  </si>
  <si>
    <t>Serv. Integrales</t>
  </si>
  <si>
    <t>Grúa. Kunza</t>
  </si>
  <si>
    <t>Soci. Vargas</t>
  </si>
  <si>
    <t>Agua. Viva</t>
  </si>
  <si>
    <t>Tran. DMT</t>
  </si>
  <si>
    <t>Nely. Ingenieria</t>
  </si>
  <si>
    <t>Eyzavar</t>
  </si>
  <si>
    <t>Aceros Tarapaca</t>
  </si>
  <si>
    <t>ABQ</t>
  </si>
  <si>
    <t>Maquinarias 4H Spa</t>
  </si>
  <si>
    <t>4H</t>
  </si>
  <si>
    <t>Leidy</t>
  </si>
  <si>
    <t>Transp. Luis Santiago Cardenas E.I.R.L.</t>
  </si>
  <si>
    <t>CYC</t>
  </si>
  <si>
    <t>Luis M.</t>
  </si>
  <si>
    <t>A. Gallegos</t>
  </si>
  <si>
    <t>Paucar</t>
  </si>
  <si>
    <t>Amaro Rivera</t>
  </si>
  <si>
    <t xml:space="preserve">Transp. Lorenzo </t>
  </si>
  <si>
    <t>Eventos Mob</t>
  </si>
  <si>
    <t>Gamo</t>
  </si>
  <si>
    <t>01  EXCAVADORA HIDRÁULICA, SOBRE NEUMÁTICOS, MARCA DEVELON, MODELO DX210W, FABRICADA ENCOREA DEL SUR, NUEVA Y SIN USO, AÑO COMERCIAL 2024</t>
  </si>
  <si>
    <t>08 CAMIONETA MARCA JMC MODELO VIGUS NEW WORK 4X2 EURO 6, AÑO 2024, NUEVO SIN USO</t>
  </si>
  <si>
    <t>01 EXCAVADORA MARCA VOLVO MODELO EC480DL USADA, AÑO 2019 , USADO, INCLUYE TERCERA FUNCION  HIDRAULICA, CLIMATIZADOR SISTEMA DE MONITOREO VOLVO CARETRACK Y CABINA DE PROTECCION ROPS</t>
  </si>
  <si>
    <t>3 MUEBLE HERRAMIENTAS 198 PIEZAS,  1 PLATAFORMA DE ALINEACION 5.5 TONELADAS SIN GATAS,  2 ROLLING JACK PARA PLATAFORMA DE 5.5T, 1 BALANCEADORA SENCILLA JHONBEAN, 1 SCANNER LUNCHPROFESIONAL IMMODAP,  2 ELEVADOR DE DOS COLUMNAS 3.5 TONELADAS,  2 DEPOSITO ACEITERO MANUAL 16 LITROS,  1 COMPRESOR DE TORNILLO 3 HP 200 L Y 1 DESMONTADORA SEMI AUTOMATICA JHON BEEN</t>
  </si>
  <si>
    <t>01 CAMIÓN VOLKSWAGEN CONSTELLATION 32.360 DC 4580MM AZ12, AÑO 2024, NUEVO Y SIN USO. INCLUYE PLUMA PM235A, CUARTO FRENO TELMA, CARROCERÍA MINERA.</t>
  </si>
  <si>
    <t>01 MINIBUS MARCA MAXUS MODELO G10  9+1 MT E6, AÑO 2024, NUEVO SIN USO.</t>
  </si>
  <si>
    <t>01 MINIBUS MARCA FORD MODELO TRANSIT 17+1, AÑO 2024, NUEVO SIN USO.</t>
  </si>
  <si>
    <t>PRO3 SCANNER MULTIMARCA LAUNCH MODELO PRO3SE, 3 MUEBLE6687 MUEBLE HERRAMIENTAS 198 PIEZAS BESITA</t>
  </si>
  <si>
    <t>01 CAMION MARCA RENAULT MODELO C520 /  MECA RET 6X4 NUEVO Y SIN USO AÑO 2024</t>
  </si>
  <si>
    <t>01 CAMIÓN TOLVA MARCA JAC MODELO HFC3311 E5, AÑO 2024, NUEVO SIN USO.</t>
  </si>
  <si>
    <t>01 CAMIONETA MARCA MAXUS, MODELO T60 4X4 GL EURO VI, DOBLE CABINA, NUEVA Y SIN USO, AÑO 2024</t>
  </si>
  <si>
    <t>01 TRACTOCAMION MARCA DAF MODELO 480 FT SC NUEVO Y SINUSO AÑO 2024</t>
  </si>
  <si>
    <t>01 CAMION MARCA SINOTRUCK MODELO SITRAK G7 684 TIPPER NUEVO Y SIN USO AÑO 2024, INCLUYE TOLVA</t>
  </si>
  <si>
    <t>MODIFICACION CONTRATO OP.4442 SOLICITADA POR AREA DE COMERCIAL, CAMBIO FECHA DE VENCIMIENTOS.</t>
  </si>
  <si>
    <t>MODIFICACION CONTRATO OP.3885 SOLICITADA POR AREA DE COBRANZAS, RENEGOCIACION DE MORA Y AMPLIACION DE PLAZO.</t>
  </si>
  <si>
    <t>MODIFICACION CONTRATO OP.4206 SOLICITADA POR AREA DE COBRANZAS, RENEGOCIACION DE MORA Y AMPLIACION DE PLAZO.</t>
  </si>
  <si>
    <t>MODIFICACION CONTRATO OP.4226 SOLICITADA POR AREA DE COBRANZAS, RENEGOCIACION DE MORA Y AMPLIACION DE PLAZO.</t>
  </si>
  <si>
    <t>MODIFICACION CONTRATO OP.4165 SOLICITADA POR AREA DE COMERCIAL, CAMBIO FECHA DE VENCIMIENTOS.</t>
  </si>
  <si>
    <t>01 RETROEXCAVADORA MARCA HIDROMEK MODELO HMK 102B ALFA, NUEVA Y SIN USO AÑO 2024</t>
  </si>
  <si>
    <t>01 BUS CARROCERÍA MARCA MODASA MODELO ZEUS 4, 43 ASIENTOS, CON CHASIS SCANIA MODELO K450, 6X2 E5, AÑO 2024 NUEVO SIN USO.</t>
  </si>
  <si>
    <t>01 BRAZO ARTICULADO MARCA ALOLIFT DIESEL 17AJ RT NUEVOS Y SIN USO AÑO 2024</t>
  </si>
  <si>
    <t>01 ECÓGRAFO ESTACIONARIO MARCA  SONOSCAPE MODELO P11 ELITE INCLUYE UPS DE 1KVA, NUEVO Y SIN USO AÑO 2023</t>
  </si>
  <si>
    <t>01 GRUA ARTICULADA MARCA SIMMA MODELO PK24001DCR5 NUEVA Y SIN USO AÑO 2024, INCORPORA PUENTA ESTABILIZADOR MODELO BS002 NUEVO Y SIN USO. SERA INSTALADA EN CAMION CHEVROLET PATENTE LBKZ.38, USADO AÑO 2018</t>
  </si>
  <si>
    <t>01 CAMIONETA MARCA MAXUS MODELO T60 4X4 ANCAP MT E6. NUEVA SIN USO AÑO 2024</t>
  </si>
  <si>
    <t>01 TRACTOCAMION MARCA SINOTRUK MODELO SITRAK G7 6X2 TRACT, AÑO 2024, NUEVO SIN USO.</t>
  </si>
  <si>
    <t>01 GRÚA HORQUILLA DIESEL 3.500 KG. MARCA LIUGONG MODELO CPCD35-E CABINA CERRADA AÑO 2024, NUEVA SIN USO.</t>
  </si>
  <si>
    <t>01 CAMIÓN MARCA JAC MODELO HFC1040KN_E5_PU_AC, AÑO 2024, NUEVO SIN USO.</t>
  </si>
  <si>
    <t>MODIFICACION CONTRATO OP.4054 SOLICITADA POR AREA DE COBRANZAS, RENEGOCIACION DE MORA Y AMPLIACION DE PLAZO.</t>
  </si>
  <si>
    <t>MODIFICACION CONTRATO OP.4352 SOLICITADA POR AREA DE COMERCIAL.</t>
  </si>
  <si>
    <t>01 CAMIÓN BARREDOR BUCHER-JOHNSTON V65 MONTADA SOBRE CAMIÓN MERCEDES BENZ MODELO ATEGO 1729, AÑO 2023</t>
  </si>
  <si>
    <t>01 TRACTOCAMION MARCA DAF MODELO XF-480 FT SC NUEVO Y SIN USO AÑO 2024, INCLUYE KIT HIDRUALICO Y KIT MINERO</t>
  </si>
  <si>
    <t>01 EQUIPO DE RAYOS X, MARCA GENORAY MODELO PAPAYA PLUS, AÑO 2023, NUEVO Y SIN USO.</t>
  </si>
  <si>
    <t>01 BUS MARCA MERCEDES BENZ MODELO SPRINTER 517 CDI - 19+1 AT, AÑO 2024, NUEVO SIN USO.</t>
  </si>
  <si>
    <t>MODIFICACION CONTRATO OP.4058 SOLICITADA POR AREA DE COBRANZAS, RENEGOCIACION DE MORA Y AMPLIACION DE PLAZO.</t>
  </si>
  <si>
    <t>01 TRACTOCAMIÓN MARCA MACK MODELO AN64TX, NUMERO DE MOTOR: MP81229210, NUMERO DE CHASIS: 1M1AN4HY9KM001621, USADO AÑO 2019 PATENTE LPKD-43</t>
  </si>
  <si>
    <t>01 CARGADOR FRONTAL MARCA LIUGONG MODELO CLG856H, NUEVO Y SIN USO AÑO 2024</t>
  </si>
  <si>
    <t>01 CARGADOR FRONTAL MARCA LIUGONG MODELO CLG 835H NUEVA Y SIN USO AÑO 2024</t>
  </si>
  <si>
    <t>01 BUS, MARCA FORD, MODELO TRANSIT BUS NUEVO Y SIN USO AÑO 2024</t>
  </si>
  <si>
    <t>01 MINIBUS MARCA MERCEDES BENZ MODELO 417 CDI 16+1 FENIX AÑO 2024, NUEVO Y SIN USO</t>
  </si>
  <si>
    <t>01 CAMION VOLKSWAGEN MODELO CONSTELLATION 17.280 NUEVO Y SIN USO AÑO 2024 Y ADICIONALES / 01 GRUA MARCA TKA MODELO TKA 23.700, NUEVA Y SIN USO AÑO 2024</t>
  </si>
  <si>
    <t>MODIFICACION CONTRATO OP.4001 SOLICITADA POR AREA DE COBRANZAS, RENEGOCIACION DE MORA Y AMPLIACION DE PLAZO.</t>
  </si>
  <si>
    <t>MODIFICACION CONTRATO OP.4311 SOLICITADA POR AREA DE COMERCIAL.</t>
  </si>
  <si>
    <t>MODIFICACION CONTRATO OP.4159 SOLICITADA POR AREA DE COMERCIAL.</t>
  </si>
  <si>
    <t>MODIFICACION CONTRATO OP.4455 SOLICITADA POR AREA DE COMERCIAL.</t>
  </si>
  <si>
    <t>01 RETROEXCAVADORA MARCA TEREX - MECALAC, MODELO TLB830 (4X4) OPERADO POR JOYSTICK, AÑO 2024, NUEVA Y SIN USO.</t>
  </si>
  <si>
    <t xml:space="preserve">01 BUS MERCEDES BENZ LO-916/48, CARROCERÍA SENIOR RURAL G7 LO-916/48 EURO V 4.800 EE - 9.155 LARGO, 33 ASIENTOS, AÑO 2024, </t>
  </si>
  <si>
    <t>01 CAMION MARCA VOLVO MODELO FMX 6X4 TRACTOR, NUEVO Y SIN USO AÑO 2024</t>
  </si>
  <si>
    <t>01 BULLDOZER MARCA KOMATSU, MODELO D155AX-6, AÑO 2018, Nº SERIE 82020, HORÓMETRO 5123,0, AÑO 2018, USADO</t>
  </si>
  <si>
    <t>01 TRACTOCAMION MARCA MERCEDES BENZ MODELO NEW ACTROS 3358 S/39 8X4 CLASIC 5 TRC NUEVO Y SIN USO AÑO 2024</t>
  </si>
  <si>
    <t>01 TRACTOCAMIÓN MARCA RENAULT MODELO T 520 NEUMA 4X2, AÑO 2024, NUEVO SIN USO.</t>
  </si>
  <si>
    <t>01 CAMIÓN MARCA CHEVROLET MODELO FTR 1524 AMT - EURO 5 - DIESEL , AÑO 2024, NUEVO SIN USO.</t>
  </si>
  <si>
    <t>RESCILIACION C-18 EL 19-03-2024 / Tabla enviada por JA el 19032024</t>
  </si>
  <si>
    <t>MODIFICACION OP.4442</t>
  </si>
  <si>
    <t>MODIFICACION OP.3885</t>
  </si>
  <si>
    <t>MODIFICACION OP.4206</t>
  </si>
  <si>
    <t>MODIFICACION OP.4226</t>
  </si>
  <si>
    <t>MODIFICACION OP.4165</t>
  </si>
  <si>
    <t xml:space="preserve">MODIFICACION OP.4054	</t>
  </si>
  <si>
    <t>MODIFICACION OP.4352</t>
  </si>
  <si>
    <t>MODIFICACION OP.4058</t>
  </si>
  <si>
    <t>MODIFICACION OP.4001</t>
  </si>
  <si>
    <t>MODIFICACION OP.4311</t>
  </si>
  <si>
    <t>MODIFICACION OP.4159</t>
  </si>
  <si>
    <t>MODIFICACION OP.4455</t>
  </si>
  <si>
    <t>76.492.170-4</t>
  </si>
  <si>
    <t>76.232.986-7</t>
  </si>
  <si>
    <t>76.833.007-7</t>
  </si>
  <si>
    <t>9.967.976-K</t>
  </si>
  <si>
    <t>76.893.227-1</t>
  </si>
  <si>
    <t>76.490.908-9</t>
  </si>
  <si>
    <t>18.373.729-5</t>
  </si>
  <si>
    <t>77.928.480-8</t>
  </si>
  <si>
    <t>77.077.343-1</t>
  </si>
  <si>
    <t>76.491.452-K</t>
  </si>
  <si>
    <t>76.576.329-0</t>
  </si>
  <si>
    <t>76.532.296-0</t>
  </si>
  <si>
    <t>77532532-1</t>
  </si>
  <si>
    <t>76.789.314-0</t>
  </si>
  <si>
    <t>76.379.284-6</t>
  </si>
  <si>
    <t>10.351.976-4</t>
  </si>
  <si>
    <t>77.367.710-7</t>
  </si>
  <si>
    <t>77.621.758-1</t>
  </si>
  <si>
    <t>77.396.565-K</t>
  </si>
  <si>
    <t>76.882.691-9</t>
  </si>
  <si>
    <t>77.018.265-4</t>
  </si>
  <si>
    <t>76.202.690-2</t>
  </si>
  <si>
    <t>76.260.209-1</t>
  </si>
  <si>
    <t>77.629.625-2</t>
  </si>
  <si>
    <t>76.712.026-5</t>
  </si>
  <si>
    <t>76.449.292-7</t>
  </si>
  <si>
    <t>18.757.177-4</t>
  </si>
  <si>
    <t>76.940.753-7</t>
  </si>
  <si>
    <t>77.511.184-4</t>
  </si>
  <si>
    <t>76.989.798-4</t>
  </si>
  <si>
    <t>SERV.DE CARGUÍOS,FOREST.,ÁRIDOS Y ARRIENDO DE MAQ.AQUILES CASTRO FERNANDEZ EIRL</t>
  </si>
  <si>
    <t>SOCIEDAD DE SERVICIOS GENERALES LIMITADA</t>
  </si>
  <si>
    <t>CONSTRUCTORA RIVERA CUBILLOS LTDA.</t>
  </si>
  <si>
    <t>OBRAS CIVILES EN CONSTRUCCIÓN HECTOR SALVADOR ROJAS EIRL</t>
  </si>
  <si>
    <t>SEPULVEDA GARRIDO MARIO GUILLERMO</t>
  </si>
  <si>
    <t>OBRAS CIVILES EN CONSTRUCCIÓN HECTOR SALVADOR OLIVARES ROJAS EIRL</t>
  </si>
  <si>
    <t>TRANSPORTES Y HOSPEDAJE R Y R YAÑEZ LTDA.</t>
  </si>
  <si>
    <t>EMPRESAS MARTE SPA</t>
  </si>
  <si>
    <t>ESPEJO HERRERA FELIPE SEBASTIAN</t>
  </si>
  <si>
    <t>M &amp; D TRANSPORTES LTDA.</t>
  </si>
  <si>
    <t>INVERSIONES EN TRANSPORTES LOPEZ SPA</t>
  </si>
  <si>
    <t>TRANSPORTES ALRASSI LIMITADA</t>
  </si>
  <si>
    <t>CONSTRUCTORA CUATRO REINOS SPA</t>
  </si>
  <si>
    <t>CENTRO DE SALUD INTEGRAL MARIA YOLANDA AROS SILVA E.I.R.L.</t>
  </si>
  <si>
    <t>SOCIEDAD DE INGENIERIA, CONSTRUCCIONES Y SERVICIOS SOTO &amp; VERGARA LIMITADA</t>
  </si>
  <si>
    <t xml:space="preserve">LAZCANO MOLINA MARILYN ESTEFANIA </t>
  </si>
  <si>
    <t>INVERSIONES LARA SPA</t>
  </si>
  <si>
    <t>BIOANTU SPA</t>
  </si>
  <si>
    <t>TRESUR SPA</t>
  </si>
  <si>
    <t>QUIROZ DEL CANTO ALEXANDER BERNABE</t>
  </si>
  <si>
    <t>SOCIEDAD DE SERVICIOS ODONTOLOGICOS SALAMANCA LIMITADA</t>
  </si>
  <si>
    <t>MRC SOLUTIONS SPA</t>
  </si>
  <si>
    <t>TRAMAN SPA</t>
  </si>
  <si>
    <t>WINDOWS PLASTIC SPA</t>
  </si>
  <si>
    <t>ARIDOS JR SPA</t>
  </si>
  <si>
    <t>TRANSPORTES CORRENTOSO LTDA.</t>
  </si>
  <si>
    <t>ANTONELLA ANDREA VALLEJOS CHAVARRIA SERVICIOS DE TRANSPORTES Y ARRIENDOS EIRL</t>
  </si>
  <si>
    <t>TRANSPORTES GEOBUS SPA</t>
  </si>
  <si>
    <t>PROYECTOS ELECTRICOS PEDRO IGNACIO VALDERRAMA AGUILAR EIRL</t>
  </si>
  <si>
    <t>TORO CARRASCO CAMILO ANDRES</t>
  </si>
  <si>
    <t>EUROANDINA SERVICE SPA</t>
  </si>
  <si>
    <t>DÍAZ OSSANDÓN BAYRON ANDRÉS</t>
  </si>
  <si>
    <t>LUIS HUMBERTO ALBORNOZ PERALTA TRANSPORTES EIRL</t>
  </si>
  <si>
    <t>TRANSPORTES Y HOSPEDAJE R YR YAÑEZ LTDA.</t>
  </si>
  <si>
    <t>ESTACION DE SERVICIOS INTEGRALES SPA</t>
  </si>
  <si>
    <t>SERVICIOS INTEGRADOS CONO SUR LIMITADA</t>
  </si>
  <si>
    <t>3 mueble herramientas 198 piezas,  1 plataforma de alineacion 5.5 toneladas sin gatas,  2 rolling jack para plataforma de 5.5t, 1 balanceadora sencilla jhonbean, 1 scanner lunchprofesional immodap,  2 elevador de dos columnas 3.5 toneladas,  2 deposito aceitero manual 16 litros,  1 compresor de tornillo 3 hp 200 l y 1 desmontadora semi automatica jhon been</t>
  </si>
  <si>
    <t>modificacion contrato op.4442 solicitada por area de comercial, cambio fecha de vencimientos.</t>
  </si>
  <si>
    <t>modificacion contrato op.3885 solicitada por area de cobranzas, renegociacion de mora y ampliacion de plazo.</t>
  </si>
  <si>
    <t>modificacion contrato op.4206 solicitada por area de cobranzas, renegociacion de mora y ampliacion de plazo.</t>
  </si>
  <si>
    <t>modificacion contrato op.4226 solicitada por area de cobranzas, renegociacion de mora y ampliacion de plazo.</t>
  </si>
  <si>
    <t>modificacion contrato op.4165 solicitada por area de comercial, cambio fecha de vencimientos.</t>
  </si>
  <si>
    <t>modificacion contrato op.4054 solicitada por area de cobranzas, renegociacion de mora y ampliacion de plazo.</t>
  </si>
  <si>
    <t>modificacion contrato op.4352 solicitada por area de comercial.</t>
  </si>
  <si>
    <t>modificacion contrato op.4058 solicitada por area de cobranzas, renegociacion de mora y ampliacion de plazo.</t>
  </si>
  <si>
    <t>modificacion contrato op.4001 solicitada por area de cobranzas, renegociacion de mora y ampliacion de plazo.</t>
  </si>
  <si>
    <t>modificacion contrato op.4311 solicitada por area de comercial.</t>
  </si>
  <si>
    <t>modificacion contrato op.4159 solicitada por area de comercial.</t>
  </si>
  <si>
    <t>modificacion contrato op.4455 solicitada por area de comercial.</t>
  </si>
  <si>
    <t xml:space="preserve"> 01 Excavadora Hidráulica, sobre neumáticos, marca DEVELON, modelo DX210W, fabricada en Corea del Sur, nueva y sin uso, año comercial 2024</t>
  </si>
  <si>
    <t>08 Camioneta marca JMC modelo Vigus New Work 4x2 Euro 6, año 2024, nuevo sin uso</t>
  </si>
  <si>
    <t>01 Excavadora marca volvo modelo EC480DL usada, año 2019 , usado, incluye tercera funcion  hidraulica, climatizador sistema de monitoreo volvo caretrack y cabina de proteccion ROPS</t>
  </si>
  <si>
    <t>01 Camión Volkswagen Constellation 32.360 DC 4580MM AZ12, año 2024, nuevo y sin uso. Incluye Pluma PM235A, cuarto freno Telma, carrocería minera.</t>
  </si>
  <si>
    <t>01 Minibus marca Maxus modelo G10  9+1 MT E6, año 2024, nuevo sin uso.</t>
  </si>
  <si>
    <t>01 Minibus marca Ford modelo Transit 17+1, año 2024, nuevo sin uso.</t>
  </si>
  <si>
    <t>01 Camion marca Renault modelo C520 /  meca ret 6x4 nuevo y sin uso año 2024</t>
  </si>
  <si>
    <t>01 Camión tolva marca Jac modelo HFC3311 E5, año 2024, nuevo sin uso.</t>
  </si>
  <si>
    <t>01 Camión tolva marca Sinotruk modelo Sitrak G7 Faena, año 2024, nuevo sin uso.</t>
  </si>
  <si>
    <t>01 Camioneta Marca MAXUS, modelo T60 4x4 GL EURO VI, Doble Cabina, nueva y sin uso, año 2024</t>
  </si>
  <si>
    <t>01 Tractocamion marca DAF modelo 480 FT SC nuevo y sinuso año 2024</t>
  </si>
  <si>
    <t>01 Camion marca Sinotruck modelo Sitrak G7 684 Tipper nuevo y sin uso año 2024, incluye tolva</t>
  </si>
  <si>
    <t>01 Retroexcavadora marca hidromek modelo HMK 102B Alfa, nueva y sin uso año 2024</t>
  </si>
  <si>
    <t>01 Bus carrocería marca MODASA modelo Zeus 4, 43 asientos, con chasis Scania modelo K450, 6x2 E5, año 2024 nuevo sin uso.</t>
  </si>
  <si>
    <t>01 Brazo articulado marca ALOLIFT diesel 17AJ RT nuevos y sin uso año 2024</t>
  </si>
  <si>
    <t>01 Ecógrafo Estacionario marca  Sonoscape modelo P11 Elite incluye UPS de 1KVA, nuevo y sin uso año 2023</t>
  </si>
  <si>
    <t>01 Grua articulada marca simma modelo PK24001DCR5 nueva y sin uso año 2024, incorpora puenta estabilizador modelo BS002 nuevo y sin uso. Sera instalada en camion chevrolet patente LBKZ.38, usado año 2018</t>
  </si>
  <si>
    <t>01 Camioneta Marca Maxus modelo T60 4X4 ANCAP MT E6. nueva sin uso año 2024</t>
  </si>
  <si>
    <t>01 Tractocamion marca Sinotruk modelo Sitrak G7 6x2 Tract, año 2024, nuevo sin uso.</t>
  </si>
  <si>
    <t>01 Grúa horquilla diesel 3.500 kg. marca Liugong modelo CPCD35-E cabina cerrada año 2024, nueva sin uso.</t>
  </si>
  <si>
    <t>01 Camión marca Jac modelo HFC1040KN_E5_PU_AC, año 2024, nuevo sin uso.</t>
  </si>
  <si>
    <t>01 Camión barredor Bucher-Johnston V65 montada sobre camión Mercedes Benz modelo Atego 1729, año 2023</t>
  </si>
  <si>
    <t>01 Tractocamion marca DAF modelo XF-480 FT SC nuevo y sin uso año 2024, incluye kit hidrualico y kit minero</t>
  </si>
  <si>
    <t>01 Equipo de Rayos X, marca Genoray modelo Papaya Plus, año 2023, nuevo y sin uso.</t>
  </si>
  <si>
    <t>01 Bus marca Mercedes Benz modelo Sprinter 517 CDI - 19+1 AT, año 2024, nuevo sin uso.</t>
  </si>
  <si>
    <t>01 Tractocamión marca Mack modelo AN64TX, numero de motor: MP81229210, Numero de Chasis: 1M1AN4HY9KM001621, usado año 2019 patente LPKD-43</t>
  </si>
  <si>
    <t>01 Cargador Frontal marca Liugong modelo CLG856H, nuevo y sin uso año 2024</t>
  </si>
  <si>
    <t>01 Cargador frontal marca Liugong modelo CLG 835H nueva y sin uso año 2024</t>
  </si>
  <si>
    <t>01 Bus, marca Ford, modelo transit bus nuevo y sin uso año 2024</t>
  </si>
  <si>
    <t>01 Minibus marca Mercedes Benz modelo 417 CDI 16+1 Fenix año 2024, nuevo y sin uso</t>
  </si>
  <si>
    <t>01 Camion Volkswagen modelo Constellation 17.280 nuevo y sin uso año 2024 y adicionales / 01 Grua marca TKA modelo TKA 23.700, nueva y sin uso año 2024</t>
  </si>
  <si>
    <t>01 Retroexcavadora marca TEREX - MECALAC, modelo TLB830 (4x4) operado por Joystick, año 2024, nueva y sin uso.</t>
  </si>
  <si>
    <t xml:space="preserve">01 Bus Mercedes Benz LO-916/48, carrocería Senior Rural G7 LO-916/48 Euro V 4.800 EE - 9.155 Largo, 33 asientos, año 2024, </t>
  </si>
  <si>
    <t>01 Camion marca Volvo modelo FMX 6X4 tractor, nuevo y sin uso año 2024</t>
  </si>
  <si>
    <t>01 BULLDOZER Marca KOMATSU, Modelo D155AX-6, Año 2018, Nº serie 82020, Horómetro 5123,0, año 2018, usado</t>
  </si>
  <si>
    <t>01 Tractocamion marca Mercedes Benz modelo New Actros 3358 S/39 8X4 clasic 5 TRC nuevo y sin uso año 2024</t>
  </si>
  <si>
    <t>01 Tractocamión marca Renault modelo T 520 Neuma 4x2, año 2024, nuevo sin uso.</t>
  </si>
  <si>
    <t>01 Camión marca Chevrolet modelo FTR 1524 AMT - Euro 5 - Diesel , año 2024, nuevo sin uso.</t>
  </si>
  <si>
    <t>Serv.de Carguíos,Forest.,Aridos y Arriendo de Maq. Castro Fernandez E.I.R.L.</t>
  </si>
  <si>
    <t>Sociedad de Servicios Generales Limitada</t>
  </si>
  <si>
    <t>Constructora Rivera Cubillos Ltda.</t>
  </si>
  <si>
    <t>Sepulveda Garrido Mario Guillermo</t>
  </si>
  <si>
    <t>Obras Civiles en Construcción Hector Salvador Olivares Rojas E.I.R.L.</t>
  </si>
  <si>
    <t>Empresas Marte Spa</t>
  </si>
  <si>
    <t>Espejo Herrera Felipe Sebastian</t>
  </si>
  <si>
    <t>M &amp; D Transportes Ltda.</t>
  </si>
  <si>
    <t>Inversiones en Transportes Lopez Spa</t>
  </si>
  <si>
    <t>Constructora Cuatro Reinos Spa</t>
  </si>
  <si>
    <t>Centro de Salud Integral Maria Yolanda Aros Silva E.I.R.L.</t>
  </si>
  <si>
    <t>Sociedad de Ingenieria, Construcciones y Servicios Soto &amp; Vergara Limitada</t>
  </si>
  <si>
    <t>Inversiones Lara Spa</t>
  </si>
  <si>
    <t>Bioantu Spa</t>
  </si>
  <si>
    <t>Tresur Spa</t>
  </si>
  <si>
    <t>Quiroz del Canto Alexander Bernabe</t>
  </si>
  <si>
    <t>Sociedad de Servicios Odontologicos Salamanca Limitada</t>
  </si>
  <si>
    <t>Mrc Solutions Spa</t>
  </si>
  <si>
    <t>Traman Spa</t>
  </si>
  <si>
    <t>Windows Plastic Spa</t>
  </si>
  <si>
    <t>Aridos JR  Spa</t>
  </si>
  <si>
    <t>Transportes Correntoso Ltda.</t>
  </si>
  <si>
    <t>Antonella Andrea Vallejos Chavarria Servicios de Transportes y Arriendos E.I.R.L.</t>
  </si>
  <si>
    <t>Transportes Geobus Spa</t>
  </si>
  <si>
    <t>Proyectos Electricos Pedro Ignacio Valderrama Aguilar E.I.R.L.</t>
  </si>
  <si>
    <t>Euroandina Service Spa</t>
  </si>
  <si>
    <t>Díaz Ossandón Bayron Andrés</t>
  </si>
  <si>
    <t>Luis Humberto Albornoz Peralta Transportes E.I.R.L.</t>
  </si>
  <si>
    <t>Empresa de Aseo Cordillera Spa</t>
  </si>
  <si>
    <t>Transportes y Hospedaje R y R  Yañez Ltda.</t>
  </si>
  <si>
    <t>Estacion de Servicios Integrales Spa</t>
  </si>
  <si>
    <t>Servicios Integrados Cono Sur Limitada</t>
  </si>
  <si>
    <t>Quiroz</t>
  </si>
  <si>
    <t>Espejo</t>
  </si>
  <si>
    <t>Ossandón</t>
  </si>
  <si>
    <t>Sociedad de Transporte Maritimo  Argel Ltda.</t>
  </si>
  <si>
    <t>Correntoso</t>
  </si>
  <si>
    <t>Soc. Serv Generales</t>
  </si>
  <si>
    <t>Chavarria</t>
  </si>
  <si>
    <t>Tresur</t>
  </si>
  <si>
    <t>Euroandina</t>
  </si>
  <si>
    <t>Marte</t>
  </si>
  <si>
    <t>4 Reinos</t>
  </si>
  <si>
    <t>Carguíos</t>
  </si>
  <si>
    <t>Soc. Serv Soto</t>
  </si>
  <si>
    <t>Yolanda</t>
  </si>
  <si>
    <t>Proyectos</t>
  </si>
  <si>
    <t>Bioantu</t>
  </si>
  <si>
    <t>Rivera</t>
  </si>
  <si>
    <t xml:space="preserve">Obra Civiles Hector </t>
  </si>
  <si>
    <t>Windows</t>
  </si>
  <si>
    <t>R y R Yañez</t>
  </si>
  <si>
    <t>Cono Sur</t>
  </si>
  <si>
    <t>Aridos JR</t>
  </si>
  <si>
    <t>Aseo Cordillera</t>
  </si>
  <si>
    <t>Manufacturas</t>
  </si>
  <si>
    <t>Inv. Lopez</t>
  </si>
  <si>
    <t xml:space="preserve">Odontolg. Salamanca </t>
  </si>
  <si>
    <t>Traman</t>
  </si>
  <si>
    <t>Serv Electricos</t>
  </si>
  <si>
    <t xml:space="preserve">Est. Serv Integrales </t>
  </si>
  <si>
    <t xml:space="preserve">Ing. Franco </t>
  </si>
  <si>
    <t>MRC</t>
  </si>
  <si>
    <t>Geobus</t>
  </si>
  <si>
    <t>M &amp; D</t>
  </si>
  <si>
    <t>77.532.532-1</t>
  </si>
  <si>
    <t>Lara</t>
  </si>
  <si>
    <t>Garrido</t>
  </si>
  <si>
    <t>PROXIMA 8° CUOTA  06/06/2024</t>
  </si>
  <si>
    <t>NUEVA POLIZA</t>
  </si>
  <si>
    <t>PROXIMA 11° CUOTA 14/09/2024</t>
  </si>
  <si>
    <t>CUOTAS MOROSAS 10 Y 11</t>
  </si>
  <si>
    <t>PROXIMA 8° CUOTA  27/10/2024</t>
  </si>
  <si>
    <t xml:space="preserve">OP. 7 SE ADJUNTA NUEAV PROOORGA DE POLIZA CON VTO </t>
  </si>
  <si>
    <t>RESUMEN AL 30/06/2024</t>
  </si>
  <si>
    <t xml:space="preserve">SEGUIMIENTO PARA LA INSCRIPCION </t>
  </si>
  <si>
    <t>2/09/2024 al 22/11/2024</t>
  </si>
  <si>
    <t>POLIZA DE CREDITO</t>
  </si>
  <si>
    <t xml:space="preserve">MODO DE INFORMACIÓN YA INFOMADO EN WARRANTS </t>
  </si>
  <si>
    <t>NOTA:LEASING MONTO DCTO. CORRESPONDE A SALDO DE DEUDA.</t>
  </si>
  <si>
    <t>RD GTIA.  WARRANT EN U$ + POLIZA CREDITO</t>
  </si>
  <si>
    <t>Optimiza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</si>
</sst>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 &quot;$&quot;* #,##0_ ;_ &quot;$&quot;* \-#,##0_ ;_ &quot;$&quot;* &quot;-&quot;_ ;_ @_ "/>
    <numFmt numFmtId="41" formatCode="_ * #,##0_ ;_ * \-#,##0_ ;_ * &quot;-&quot;_ ;_ @_ "/>
    <numFmt numFmtId="43" formatCode="_ * #,##0.00_ ;_ * \-#,##0.00_ ;_ * &quot;-&quot;??_ ;_ @_ "/>
    <numFmt numFmtId="164" formatCode="_-* #,##0.00_-;\-* #,##0.00_-;_-* &quot;-&quot;??_-;_-@_-"/>
    <numFmt numFmtId="165" formatCode="_-* #,##0_-;\-* #,##0_-;_-* &quot;-&quot;_-;_-@_-"/>
    <numFmt numFmtId="166" formatCode="_-* #,##0_-;\-* #,##0_-;_-* &quot;-&quot;??_-;_-@_-"/>
    <numFmt numFmtId="167" formatCode="#,##0.00_ ;\-#,##0.00\ "/>
    <numFmt numFmtId="168" formatCode="_-* #,##0.00_-;\-* #,##0.00_-;_-* &quot;-&quot;_-;_-@_-"/>
    <numFmt numFmtId="169" formatCode="_-* #,##0.0_-;\-* #,##0.0_-;_-* &quot;-&quot;_-;_-@_-"/>
    <numFmt numFmtId="170" formatCode="dd/mm/yy;@"/>
    <numFmt numFmtId="171" formatCode="_ * #,##0.0_ ;_ * \-#,##0.0_ ;_ * &quot;-&quot;?_ ;_ @_ "/>
    <numFmt numFmtId="172" formatCode="#,##0_ ;\-#,##0\ "/>
    <numFmt numFmtId="173" formatCode="&quot;$&quot;\ #,##0;[Red]\-&quot;$&quot;\ #,##0"/>
    <numFmt numFmtId="174" formatCode="_ * #,##0.00_ ;_ * \-#,##0.00_ ;_ * &quot;-&quot;_ ;_ @_ "/>
  </numFmts>
  <fonts count="4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color theme="1"/>
      <name val="Calibri"/>
      <family val="2"/>
      <scheme val="minor"/>
    </font>
    <font>
      <b/>
      <sz val="8"/>
      <color theme="1"/>
      <name val="Calibri"/>
      <family val="2"/>
      <scheme val="minor"/>
    </font>
    <font>
      <b/>
      <sz val="8"/>
      <color rgb="FF000000"/>
      <name val="Calibri"/>
      <family val="2"/>
      <scheme val="minor"/>
    </font>
    <font>
      <b/>
      <sz val="8"/>
      <color theme="1"/>
      <name val="Arial"/>
      <family val="2"/>
    </font>
    <font>
      <sz val="8"/>
      <color rgb="FF000000"/>
      <name val="Calibri"/>
      <family val="2"/>
      <scheme val="minor"/>
    </font>
    <font>
      <sz val="8"/>
      <name val="Calibri"/>
      <family val="2"/>
      <scheme val="minor"/>
    </font>
    <font>
      <sz val="8"/>
      <color rgb="FFFF0000"/>
      <name val="Calibri"/>
      <family val="2"/>
      <scheme val="minor"/>
    </font>
    <font>
      <b/>
      <sz val="8"/>
      <name val="Calibri"/>
      <family val="2"/>
      <scheme val="minor"/>
    </font>
    <font>
      <u/>
      <sz val="8"/>
      <name val="Calibri"/>
      <family val="2"/>
      <scheme val="minor"/>
    </font>
    <font>
      <b/>
      <sz val="8"/>
      <color rgb="FFFF0000"/>
      <name val="Calibri"/>
      <family val="2"/>
      <scheme val="minor"/>
    </font>
    <font>
      <sz val="8"/>
      <color rgb="FF000000"/>
      <name val="Calibri"/>
      <family val="2"/>
    </font>
    <font>
      <b/>
      <sz val="8"/>
      <color rgb="FF000000"/>
      <name val="Calibri"/>
      <family val="2"/>
    </font>
    <font>
      <sz val="9"/>
      <color theme="1"/>
      <name val="Calibri"/>
      <family val="2"/>
      <scheme val="minor"/>
    </font>
    <font>
      <b/>
      <sz val="9"/>
      <color theme="1"/>
      <name val="Calibri"/>
      <family val="2"/>
      <scheme val="minor"/>
    </font>
    <font>
      <b/>
      <sz val="10"/>
      <color theme="1"/>
      <name val="Calibri"/>
      <family val="2"/>
      <scheme val="minor"/>
    </font>
    <font>
      <sz val="10"/>
      <color theme="1"/>
      <name val="Calibri"/>
      <family val="2"/>
      <scheme val="minor"/>
    </font>
    <font>
      <b/>
      <sz val="8"/>
      <name val="Calibri Light"/>
      <family val="2"/>
      <scheme val="major"/>
    </font>
    <font>
      <b/>
      <sz val="8"/>
      <color indexed="63"/>
      <name val="Calibri"/>
      <family val="2"/>
      <scheme val="minor"/>
    </font>
    <font>
      <b/>
      <sz val="11"/>
      <name val="Calibri"/>
      <family val="2"/>
      <scheme val="minor"/>
    </font>
    <font>
      <b/>
      <sz val="9"/>
      <color indexed="81"/>
      <name val="Tahoma"/>
      <family val="2"/>
    </font>
    <font>
      <sz val="9"/>
      <color indexed="81"/>
      <name val="Tahoma"/>
      <family val="2"/>
    </font>
    <font>
      <sz val="10"/>
      <color rgb="FF000000"/>
      <name val="Calibri"/>
      <family val="2"/>
      <scheme val="minor"/>
    </font>
    <font>
      <sz val="10"/>
      <color rgb="FF222222"/>
      <name val="Calibri"/>
      <family val="2"/>
      <scheme val="minor"/>
    </font>
    <font>
      <b/>
      <sz val="14"/>
      <color theme="1"/>
      <name val="Calibri"/>
      <family val="2"/>
      <scheme val="minor"/>
    </font>
    <font>
      <sz val="11"/>
      <color rgb="FF000000"/>
      <name val="Calibri"/>
      <family val="2"/>
    </font>
    <font>
      <sz val="8"/>
      <color theme="1"/>
      <name val="Calibri"/>
      <family val="2"/>
    </font>
    <font>
      <b/>
      <sz val="8"/>
      <name val="Calibri"/>
      <family val="2"/>
    </font>
    <font>
      <sz val="8"/>
      <name val="Calibri"/>
      <family val="2"/>
    </font>
    <font>
      <sz val="8"/>
      <color indexed="8"/>
      <name val="Calibri"/>
      <family val="2"/>
    </font>
    <font>
      <sz val="8"/>
      <color rgb="FFFF0000"/>
      <name val="Calibri"/>
      <family val="2"/>
    </font>
    <font>
      <sz val="10"/>
      <color rgb="FFFF0000"/>
      <name val="Calibri"/>
      <family val="2"/>
      <scheme val="minor"/>
    </font>
    <font>
      <b/>
      <sz val="8"/>
      <color indexed="10"/>
      <name val="Calibri"/>
      <family val="2"/>
    </font>
    <font>
      <sz val="7.5"/>
      <color theme="1"/>
      <name val="Arial"/>
      <family val="2"/>
    </font>
    <font>
      <sz val="11"/>
      <name val="Calibri"/>
      <family val="2"/>
      <scheme val="minor"/>
    </font>
    <font>
      <b/>
      <sz val="8"/>
      <color rgb="FFFF0000"/>
      <name val="Calibri"/>
      <family val="2"/>
    </font>
    <font>
      <b/>
      <sz val="9"/>
      <color rgb="FF000000"/>
      <name val="Calibri"/>
      <family val="2"/>
      <scheme val="minor"/>
    </font>
    <font>
      <b/>
      <sz val="12"/>
      <color theme="1"/>
      <name val="Calibri"/>
      <family val="2"/>
    </font>
    <font>
      <b/>
      <sz val="8"/>
      <color rgb="FF1F497D"/>
      <name val="Calibri"/>
      <family val="2"/>
    </font>
    <font>
      <sz val="8"/>
      <color rgb="FF000000"/>
      <name val="Aptos Narrow"/>
      <family val="2"/>
    </font>
  </fonts>
  <fills count="1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59999389629810485"/>
        <bgColor indexed="64"/>
      </patternFill>
    </fill>
    <fill>
      <patternFill patternType="solid">
        <fgColor rgb="FFDBDBDB"/>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00B0F0"/>
        <bgColor indexed="64"/>
      </patternFill>
    </fill>
    <fill>
      <patternFill patternType="solid">
        <fgColor theme="0" tint="-0.14999847407452621"/>
        <bgColor indexed="64"/>
      </patternFill>
    </fill>
    <fill>
      <patternFill patternType="solid">
        <fgColor theme="2" tint="-9.9978637043366805E-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s>
  <cellStyleXfs count="11">
    <xf numFmtId="0" fontId="0" fillId="0" borderId="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1096">
    <xf numFmtId="0" fontId="0" fillId="0" borderId="0" xfId="0"/>
    <xf numFmtId="16" fontId="0" fillId="0" borderId="0" xfId="0" applyNumberFormat="1"/>
    <xf numFmtId="43" fontId="4" fillId="0" borderId="0" xfId="1" applyFont="1"/>
    <xf numFmtId="0" fontId="4" fillId="0" borderId="0" xfId="0" applyFont="1"/>
    <xf numFmtId="41" fontId="0" fillId="0" borderId="0" xfId="2" applyFont="1"/>
    <xf numFmtId="2" fontId="0" fillId="0" borderId="0" xfId="0" applyNumberFormat="1"/>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6" fillId="2" borderId="1" xfId="0" applyFont="1" applyFill="1" applyBorder="1" applyAlignment="1">
      <alignment horizontal="right" vertical="center" wrapText="1"/>
    </xf>
    <xf numFmtId="0" fontId="7" fillId="2" borderId="1" xfId="0" applyFont="1" applyFill="1" applyBorder="1" applyAlignment="1">
      <alignment horizontal="center" vertical="center" wrapText="1"/>
    </xf>
    <xf numFmtId="0" fontId="5" fillId="2" borderId="1" xfId="0" applyFont="1" applyFill="1" applyBorder="1" applyAlignment="1">
      <alignment wrapText="1"/>
    </xf>
    <xf numFmtId="0" fontId="5" fillId="2" borderId="1" xfId="0" applyFont="1" applyFill="1" applyBorder="1" applyAlignment="1">
      <alignment horizontal="center" vertical="center"/>
    </xf>
    <xf numFmtId="0" fontId="4" fillId="0" borderId="0" xfId="0" applyFont="1" applyAlignment="1">
      <alignment wrapText="1"/>
    </xf>
    <xf numFmtId="0" fontId="4" fillId="0" borderId="1" xfId="0" applyFont="1" applyBorder="1" applyAlignment="1">
      <alignment vertical="center" wrapText="1"/>
    </xf>
    <xf numFmtId="0" fontId="4" fillId="0" borderId="1" xfId="0" applyFont="1" applyBorder="1" applyAlignment="1">
      <alignment vertical="center"/>
    </xf>
    <xf numFmtId="0" fontId="4" fillId="0" borderId="1" xfId="0" applyFont="1" applyBorder="1" applyAlignment="1">
      <alignment horizontal="left" vertical="center" wrapText="1"/>
    </xf>
    <xf numFmtId="166" fontId="4" fillId="0" borderId="1" xfId="1" applyNumberFormat="1" applyFont="1" applyFill="1" applyBorder="1" applyAlignment="1">
      <alignment vertical="center" wrapText="1"/>
    </xf>
    <xf numFmtId="166" fontId="4" fillId="0" borderId="1" xfId="0" applyNumberFormat="1" applyFont="1" applyBorder="1" applyAlignment="1">
      <alignment vertical="center" wrapText="1"/>
    </xf>
    <xf numFmtId="9" fontId="4" fillId="0" borderId="1" xfId="4" applyFont="1" applyFill="1" applyBorder="1" applyAlignment="1">
      <alignment vertical="center" wrapText="1"/>
    </xf>
    <xf numFmtId="0" fontId="8" fillId="0" borderId="1" xfId="0" applyFont="1" applyBorder="1" applyAlignment="1">
      <alignment horizontal="center" vertical="center" wrapText="1"/>
    </xf>
    <xf numFmtId="14" fontId="9" fillId="0" borderId="1" xfId="0" applyNumberFormat="1" applyFont="1" applyBorder="1" applyAlignment="1">
      <alignment horizontal="right" vertical="center" wrapText="1"/>
    </xf>
    <xf numFmtId="43" fontId="4" fillId="0" borderId="1" xfId="1" applyFont="1" applyFill="1" applyBorder="1" applyAlignment="1">
      <alignment vertical="center" wrapText="1"/>
    </xf>
    <xf numFmtId="166" fontId="4" fillId="0" borderId="1" xfId="1" applyNumberFormat="1" applyFont="1" applyFill="1" applyBorder="1" applyAlignment="1">
      <alignment horizontal="right" vertical="center"/>
    </xf>
    <xf numFmtId="0" fontId="9" fillId="0" borderId="1" xfId="0" applyFont="1" applyBorder="1" applyAlignment="1">
      <alignment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right" vertical="center"/>
    </xf>
    <xf numFmtId="166" fontId="4" fillId="0" borderId="0" xfId="0" applyNumberFormat="1" applyFont="1"/>
    <xf numFmtId="0" fontId="4" fillId="0" borderId="0" xfId="0" applyFont="1" applyAlignment="1">
      <alignment vertical="center"/>
    </xf>
    <xf numFmtId="166" fontId="10" fillId="0" borderId="0" xfId="0" applyNumberFormat="1" applyFont="1" applyAlignment="1">
      <alignment vertical="center"/>
    </xf>
    <xf numFmtId="14" fontId="9" fillId="0" borderId="1" xfId="0" applyNumberFormat="1" applyFont="1" applyBorder="1" applyAlignment="1">
      <alignment horizontal="right" vertical="center"/>
    </xf>
    <xf numFmtId="166" fontId="4" fillId="3" borderId="1" xfId="1" applyNumberFormat="1" applyFont="1" applyFill="1" applyBorder="1" applyAlignment="1">
      <alignment vertical="center" wrapText="1"/>
    </xf>
    <xf numFmtId="0" fontId="11" fillId="0" borderId="1" xfId="0"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horizontal="left" vertical="center" wrapText="1"/>
    </xf>
    <xf numFmtId="3" fontId="4" fillId="0" borderId="1" xfId="0" applyNumberFormat="1" applyFont="1" applyBorder="1" applyAlignment="1">
      <alignment vertical="center" wrapText="1"/>
    </xf>
    <xf numFmtId="9" fontId="9" fillId="0" borderId="1" xfId="0" applyNumberFormat="1" applyFont="1" applyBorder="1" applyAlignment="1">
      <alignment vertical="center" wrapText="1"/>
    </xf>
    <xf numFmtId="0" fontId="8" fillId="0" borderId="1" xfId="0" applyFont="1" applyBorder="1" applyAlignment="1">
      <alignment vertical="center" wrapText="1"/>
    </xf>
    <xf numFmtId="9" fontId="8" fillId="0" borderId="1" xfId="0" applyNumberFormat="1" applyFont="1" applyBorder="1" applyAlignment="1">
      <alignment vertical="center" wrapText="1"/>
    </xf>
    <xf numFmtId="0" fontId="4" fillId="0" borderId="1" xfId="0" applyFont="1" applyBorder="1" applyAlignment="1">
      <alignment horizontal="center" vertical="center" wrapText="1"/>
    </xf>
    <xf numFmtId="14" fontId="9" fillId="3" borderId="1" xfId="0" applyNumberFormat="1" applyFont="1" applyFill="1" applyBorder="1" applyAlignment="1">
      <alignment vertical="center" wrapText="1"/>
    </xf>
    <xf numFmtId="0" fontId="4" fillId="0" borderId="1" xfId="0" applyFont="1" applyBorder="1" applyAlignment="1">
      <alignment horizontal="right" vertical="center"/>
    </xf>
    <xf numFmtId="14" fontId="4" fillId="0" borderId="1" xfId="0" applyNumberFormat="1" applyFont="1" applyBorder="1" applyAlignment="1">
      <alignment horizontal="right" vertical="center" wrapText="1"/>
    </xf>
    <xf numFmtId="14" fontId="4" fillId="0" borderId="1" xfId="0" applyNumberFormat="1" applyFont="1" applyBorder="1" applyAlignment="1">
      <alignment vertical="center" wrapText="1"/>
    </xf>
    <xf numFmtId="0" fontId="9" fillId="0" borderId="1" xfId="0" applyFont="1" applyBorder="1" applyAlignment="1">
      <alignment wrapText="1"/>
    </xf>
    <xf numFmtId="14" fontId="4" fillId="3" borderId="1" xfId="0" applyNumberFormat="1" applyFont="1" applyFill="1" applyBorder="1" applyAlignment="1">
      <alignment horizontal="right" vertical="center"/>
    </xf>
    <xf numFmtId="0" fontId="9" fillId="3" borderId="1" xfId="0" applyFont="1" applyFill="1" applyBorder="1" applyAlignment="1">
      <alignment vertical="center" wrapText="1"/>
    </xf>
    <xf numFmtId="166" fontId="4" fillId="0" borderId="1" xfId="5" applyNumberFormat="1" applyFont="1" applyFill="1" applyBorder="1" applyAlignment="1">
      <alignment horizontal="center" vertical="center" wrapText="1"/>
    </xf>
    <xf numFmtId="0" fontId="4" fillId="3" borderId="1" xfId="0" applyFont="1" applyFill="1" applyBorder="1" applyAlignment="1">
      <alignment vertical="center" wrapText="1"/>
    </xf>
    <xf numFmtId="4" fontId="4" fillId="3" borderId="1" xfId="0" applyNumberFormat="1" applyFont="1" applyFill="1" applyBorder="1" applyAlignment="1">
      <alignment horizontal="right" vertical="center" wrapText="1"/>
    </xf>
    <xf numFmtId="3" fontId="4" fillId="0" borderId="1" xfId="0" applyNumberFormat="1" applyFont="1" applyBorder="1" applyAlignment="1">
      <alignment horizontal="right" vertical="center" wrapText="1"/>
    </xf>
    <xf numFmtId="3" fontId="4" fillId="0" borderId="1" xfId="0" applyNumberFormat="1" applyFont="1" applyBorder="1" applyAlignment="1">
      <alignment horizontal="right" vertical="center"/>
    </xf>
    <xf numFmtId="166" fontId="4" fillId="0" borderId="1" xfId="5" applyNumberFormat="1" applyFont="1" applyFill="1" applyBorder="1" applyAlignment="1">
      <alignment horizontal="center" vertical="center"/>
    </xf>
    <xf numFmtId="166" fontId="9" fillId="0" borderId="1" xfId="6" applyNumberFormat="1" applyFont="1" applyFill="1" applyBorder="1" applyAlignment="1">
      <alignment vertical="center" wrapText="1"/>
    </xf>
    <xf numFmtId="4" fontId="4" fillId="3" borderId="1" xfId="0" applyNumberFormat="1" applyFont="1" applyFill="1" applyBorder="1" applyAlignment="1">
      <alignment horizontal="right" vertical="center"/>
    </xf>
    <xf numFmtId="14" fontId="4" fillId="0" borderId="1" xfId="0" applyNumberFormat="1" applyFont="1" applyBorder="1" applyAlignment="1">
      <alignment vertical="center"/>
    </xf>
    <xf numFmtId="166" fontId="4" fillId="0" borderId="1" xfId="5" applyNumberFormat="1" applyFont="1" applyFill="1" applyBorder="1" applyAlignment="1">
      <alignment vertical="center" wrapText="1"/>
    </xf>
    <xf numFmtId="4" fontId="4" fillId="0" borderId="1" xfId="0" applyNumberFormat="1" applyFont="1" applyBorder="1" applyAlignment="1">
      <alignment horizontal="right" vertical="center"/>
    </xf>
    <xf numFmtId="166" fontId="4" fillId="0" borderId="1" xfId="5" applyNumberFormat="1" applyFont="1" applyBorder="1" applyAlignment="1">
      <alignment horizontal="center" vertical="center"/>
    </xf>
    <xf numFmtId="166" fontId="4" fillId="0" borderId="1" xfId="7" applyNumberFormat="1" applyFont="1" applyFill="1" applyBorder="1" applyAlignment="1">
      <alignment horizontal="center" vertical="center" wrapText="1"/>
    </xf>
    <xf numFmtId="166" fontId="4" fillId="0" borderId="1" xfId="7" applyNumberFormat="1" applyFont="1" applyBorder="1" applyAlignment="1">
      <alignment horizontal="center" vertical="center"/>
    </xf>
    <xf numFmtId="0" fontId="4" fillId="3" borderId="1" xfId="0" applyFont="1" applyFill="1" applyBorder="1" applyAlignment="1">
      <alignment horizontal="left" vertical="center" wrapText="1"/>
    </xf>
    <xf numFmtId="166" fontId="4" fillId="3" borderId="1" xfId="5" applyNumberFormat="1" applyFont="1" applyFill="1" applyBorder="1" applyAlignment="1">
      <alignment vertical="center" wrapText="1"/>
    </xf>
    <xf numFmtId="166" fontId="4" fillId="0" borderId="1" xfId="0" applyNumberFormat="1" applyFont="1" applyBorder="1" applyAlignment="1">
      <alignment horizontal="center" vertical="center" wrapText="1"/>
    </xf>
    <xf numFmtId="43" fontId="4" fillId="3" borderId="1" xfId="1" applyFont="1" applyFill="1" applyBorder="1" applyAlignment="1">
      <alignment horizontal="right" vertical="center" wrapText="1"/>
    </xf>
    <xf numFmtId="3" fontId="4" fillId="3" borderId="1" xfId="0" applyNumberFormat="1" applyFont="1" applyFill="1" applyBorder="1" applyAlignment="1">
      <alignment horizontal="right" vertical="center" wrapText="1"/>
    </xf>
    <xf numFmtId="43" fontId="4" fillId="3" borderId="1" xfId="1" applyFont="1" applyFill="1" applyBorder="1" applyAlignment="1">
      <alignment horizontal="right" vertical="center"/>
    </xf>
    <xf numFmtId="0" fontId="9" fillId="3" borderId="1" xfId="0" applyFont="1" applyFill="1" applyBorder="1" applyAlignment="1">
      <alignment horizontal="center" vertical="center" wrapText="1"/>
    </xf>
    <xf numFmtId="0" fontId="13" fillId="3" borderId="1" xfId="0" applyFont="1" applyFill="1" applyBorder="1" applyAlignment="1">
      <alignment vertical="center" wrapText="1"/>
    </xf>
    <xf numFmtId="41" fontId="9" fillId="0" borderId="1" xfId="2" applyFont="1" applyFill="1" applyBorder="1" applyAlignment="1">
      <alignment vertical="center" wrapText="1"/>
    </xf>
    <xf numFmtId="0" fontId="13" fillId="0" borderId="1" xfId="0" applyFont="1" applyBorder="1" applyAlignment="1">
      <alignment horizontal="right" vertical="center" wrapText="1"/>
    </xf>
    <xf numFmtId="0" fontId="4" fillId="0" borderId="1" xfId="0" applyFont="1" applyBorder="1" applyAlignment="1">
      <alignment horizontal="right" vertical="center" wrapText="1"/>
    </xf>
    <xf numFmtId="166" fontId="4" fillId="0" borderId="1" xfId="0" applyNumberFormat="1" applyFont="1" applyBorder="1"/>
    <xf numFmtId="3" fontId="9" fillId="0" borderId="1" xfId="0" applyNumberFormat="1" applyFont="1" applyBorder="1" applyAlignment="1">
      <alignment horizontal="right" vertical="center" wrapText="1"/>
    </xf>
    <xf numFmtId="4" fontId="9" fillId="0" borderId="1" xfId="0" applyNumberFormat="1" applyFont="1" applyBorder="1" applyAlignment="1">
      <alignment horizontal="right" vertical="center"/>
    </xf>
    <xf numFmtId="4" fontId="4" fillId="3" borderId="1" xfId="0" applyNumberFormat="1" applyFont="1" applyFill="1" applyBorder="1" applyAlignment="1">
      <alignment horizontal="left" vertical="center" wrapText="1"/>
    </xf>
    <xf numFmtId="167" fontId="4" fillId="0" borderId="1" xfId="1" applyNumberFormat="1" applyFont="1" applyBorder="1" applyAlignment="1">
      <alignment horizontal="right" vertical="center"/>
    </xf>
    <xf numFmtId="166" fontId="4" fillId="0" borderId="1" xfId="5" applyNumberFormat="1" applyFont="1" applyBorder="1" applyAlignment="1">
      <alignment horizontal="center" vertical="center" wrapText="1"/>
    </xf>
    <xf numFmtId="0" fontId="4" fillId="0" borderId="1" xfId="0" applyFont="1" applyBorder="1" applyAlignment="1">
      <alignment wrapText="1"/>
    </xf>
    <xf numFmtId="0" fontId="4" fillId="0" borderId="1" xfId="0" applyFont="1" applyBorder="1" applyAlignment="1">
      <alignment horizontal="center"/>
    </xf>
    <xf numFmtId="0" fontId="13" fillId="0" borderId="1" xfId="0" applyFont="1" applyBorder="1" applyAlignment="1">
      <alignment horizontal="center" wrapText="1"/>
    </xf>
    <xf numFmtId="14" fontId="4" fillId="0" borderId="1" xfId="0" applyNumberFormat="1" applyFont="1" applyBorder="1" applyAlignment="1">
      <alignment wrapText="1"/>
    </xf>
    <xf numFmtId="0" fontId="4" fillId="0" borderId="2" xfId="0" applyFont="1" applyBorder="1" applyAlignment="1">
      <alignment horizontal="left" vertical="center" wrapText="1"/>
    </xf>
    <xf numFmtId="4" fontId="4" fillId="0" borderId="1" xfId="0" applyNumberFormat="1" applyFont="1" applyBorder="1" applyAlignment="1">
      <alignment vertical="center" wrapText="1"/>
    </xf>
    <xf numFmtId="166" fontId="4" fillId="0" borderId="0" xfId="0" applyNumberFormat="1" applyFont="1" applyAlignment="1">
      <alignment vertical="center"/>
    </xf>
    <xf numFmtId="166" fontId="9" fillId="0" borderId="1" xfId="5" applyNumberFormat="1" applyFont="1" applyFill="1" applyBorder="1" applyAlignment="1">
      <alignment vertical="center" wrapText="1"/>
    </xf>
    <xf numFmtId="166" fontId="9" fillId="0" borderId="1" xfId="1" applyNumberFormat="1" applyFont="1" applyFill="1" applyBorder="1" applyAlignment="1">
      <alignment vertical="center" wrapText="1"/>
    </xf>
    <xf numFmtId="0" fontId="4" fillId="0" borderId="1" xfId="0" applyFont="1" applyBorder="1"/>
    <xf numFmtId="0" fontId="9" fillId="0" borderId="1" xfId="0" applyFont="1" applyBorder="1" applyAlignment="1">
      <alignment horizontal="center" vertical="center"/>
    </xf>
    <xf numFmtId="0" fontId="4" fillId="0" borderId="2" xfId="0" applyFont="1" applyBorder="1" applyAlignment="1">
      <alignment vertical="center" wrapText="1"/>
    </xf>
    <xf numFmtId="0" fontId="9" fillId="3" borderId="3" xfId="0" applyFont="1" applyFill="1" applyBorder="1" applyAlignment="1">
      <alignment vertical="center" wrapText="1"/>
    </xf>
    <xf numFmtId="0" fontId="14" fillId="0" borderId="1" xfId="0" applyFont="1" applyBorder="1" applyAlignment="1">
      <alignment vertical="center" wrapText="1"/>
    </xf>
    <xf numFmtId="0" fontId="4" fillId="0" borderId="4" xfId="0" applyFont="1" applyBorder="1" applyAlignment="1">
      <alignment horizontal="left" vertical="center" wrapText="1"/>
    </xf>
    <xf numFmtId="0" fontId="14" fillId="0" borderId="2" xfId="0" applyFont="1" applyBorder="1" applyAlignment="1">
      <alignment vertical="center" wrapText="1"/>
    </xf>
    <xf numFmtId="43" fontId="4" fillId="0" borderId="1" xfId="1" applyFont="1" applyBorder="1" applyAlignment="1">
      <alignment horizontal="right" vertical="center" wrapText="1"/>
    </xf>
    <xf numFmtId="166" fontId="10" fillId="0" borderId="1" xfId="5" applyNumberFormat="1" applyFont="1" applyFill="1" applyBorder="1" applyAlignment="1">
      <alignment vertical="center" wrapText="1"/>
    </xf>
    <xf numFmtId="0" fontId="8" fillId="0" borderId="1" xfId="0" applyFont="1" applyBorder="1" applyAlignment="1">
      <alignment wrapText="1"/>
    </xf>
    <xf numFmtId="4" fontId="4" fillId="0" borderId="1" xfId="0" applyNumberFormat="1" applyFont="1" applyBorder="1" applyAlignment="1">
      <alignment horizontal="right" vertical="center" wrapText="1"/>
    </xf>
    <xf numFmtId="43" fontId="4" fillId="0" borderId="1" xfId="1" applyFont="1" applyFill="1" applyBorder="1" applyAlignment="1">
      <alignment horizontal="right" vertical="center" wrapText="1"/>
    </xf>
    <xf numFmtId="0" fontId="11" fillId="0" borderId="1" xfId="0" applyFont="1" applyBorder="1" applyAlignment="1">
      <alignment horizontal="center" vertical="center" wrapText="1"/>
    </xf>
    <xf numFmtId="168" fontId="4" fillId="0" borderId="1" xfId="2" applyNumberFormat="1" applyFont="1" applyBorder="1" applyAlignment="1">
      <alignment horizontal="right" vertical="center"/>
    </xf>
    <xf numFmtId="0" fontId="4" fillId="0" borderId="5" xfId="0" applyFont="1" applyBorder="1" applyAlignment="1">
      <alignment horizontal="left" vertical="center" wrapText="1"/>
    </xf>
    <xf numFmtId="0" fontId="4" fillId="0" borderId="5" xfId="0" applyFont="1" applyBorder="1" applyAlignment="1">
      <alignment vertical="center" wrapText="1"/>
    </xf>
    <xf numFmtId="0" fontId="4" fillId="0" borderId="0" xfId="0" applyFont="1" applyAlignment="1">
      <alignment horizontal="right"/>
    </xf>
    <xf numFmtId="0" fontId="4" fillId="0" borderId="0" xfId="0" applyFont="1" applyAlignment="1">
      <alignment horizontal="center"/>
    </xf>
    <xf numFmtId="0" fontId="6"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wrapText="1"/>
    </xf>
    <xf numFmtId="9" fontId="4" fillId="0" borderId="1" xfId="4" applyFont="1" applyFill="1" applyBorder="1" applyAlignment="1">
      <alignment horizontal="center" vertical="center" wrapText="1"/>
    </xf>
    <xf numFmtId="168" fontId="9" fillId="0" borderId="1" xfId="2" applyNumberFormat="1" applyFont="1" applyFill="1" applyBorder="1" applyAlignment="1">
      <alignment horizontal="right" vertical="center" wrapText="1"/>
    </xf>
    <xf numFmtId="41" fontId="9" fillId="0" borderId="1" xfId="2" applyFont="1" applyFill="1" applyBorder="1" applyAlignment="1">
      <alignment horizontal="right" vertical="center" wrapText="1"/>
    </xf>
    <xf numFmtId="164" fontId="4" fillId="0" borderId="1" xfId="5" applyFont="1" applyFill="1" applyBorder="1" applyAlignment="1">
      <alignment vertical="center" wrapText="1"/>
    </xf>
    <xf numFmtId="164" fontId="4" fillId="0" borderId="6" xfId="5" applyFont="1" applyFill="1" applyBorder="1" applyAlignment="1">
      <alignment vertical="center" wrapText="1"/>
    </xf>
    <xf numFmtId="166" fontId="4" fillId="0" borderId="1" xfId="0" applyNumberFormat="1" applyFont="1" applyBorder="1" applyAlignment="1">
      <alignment vertical="center"/>
    </xf>
    <xf numFmtId="164" fontId="4" fillId="0" borderId="6" xfId="5" applyFont="1" applyFill="1" applyBorder="1" applyAlignment="1">
      <alignment horizontal="left" vertical="center" wrapText="1"/>
    </xf>
    <xf numFmtId="168" fontId="8" fillId="0" borderId="1" xfId="2" applyNumberFormat="1" applyFont="1" applyFill="1" applyBorder="1" applyAlignment="1">
      <alignment horizontal="center" vertical="center" wrapText="1"/>
    </xf>
    <xf numFmtId="0" fontId="9" fillId="0" borderId="1" xfId="0" applyFont="1" applyBorder="1" applyAlignment="1">
      <alignment horizontal="center" vertical="center" wrapText="1"/>
    </xf>
    <xf numFmtId="166" fontId="4" fillId="0" borderId="1" xfId="5" applyNumberFormat="1" applyFont="1" applyFill="1" applyBorder="1" applyAlignment="1">
      <alignment horizontal="right" vertical="center"/>
    </xf>
    <xf numFmtId="0" fontId="13" fillId="0" borderId="1" xfId="0" applyFont="1" applyBorder="1" applyAlignment="1">
      <alignment vertical="center" wrapText="1"/>
    </xf>
    <xf numFmtId="14" fontId="4" fillId="0" borderId="0" xfId="0" applyNumberFormat="1" applyFont="1" applyAlignment="1">
      <alignment horizontal="right" vertical="center"/>
    </xf>
    <xf numFmtId="0" fontId="3" fillId="0" borderId="0" xfId="0" applyFont="1"/>
    <xf numFmtId="0" fontId="16" fillId="0" borderId="0" xfId="0" applyFont="1"/>
    <xf numFmtId="2" fontId="17" fillId="5" borderId="0" xfId="0" applyNumberFormat="1" applyFont="1" applyFill="1"/>
    <xf numFmtId="14" fontId="4" fillId="0" borderId="1" xfId="5" applyNumberFormat="1" applyFont="1" applyFill="1" applyBorder="1" applyAlignment="1">
      <alignment vertical="center" wrapText="1"/>
    </xf>
    <xf numFmtId="164" fontId="4" fillId="0" borderId="1" xfId="5" applyFont="1" applyFill="1" applyBorder="1" applyAlignment="1">
      <alignment horizontal="left" vertical="center" wrapText="1"/>
    </xf>
    <xf numFmtId="0" fontId="18" fillId="0" borderId="0" xfId="0" applyFont="1" applyAlignment="1">
      <alignment horizontal="left"/>
    </xf>
    <xf numFmtId="0" fontId="19" fillId="0" borderId="0" xfId="0" applyFont="1"/>
    <xf numFmtId="0" fontId="18" fillId="0" borderId="0" xfId="0" applyFont="1"/>
    <xf numFmtId="0" fontId="5" fillId="0" borderId="0" xfId="0" applyFont="1"/>
    <xf numFmtId="41" fontId="4" fillId="0" borderId="0" xfId="2" applyFont="1"/>
    <xf numFmtId="0" fontId="5" fillId="0" borderId="1" xfId="0" applyFont="1" applyBorder="1" applyAlignment="1">
      <alignment horizontal="center" vertical="center" wrapText="1"/>
    </xf>
    <xf numFmtId="0" fontId="5" fillId="0" borderId="1" xfId="0" applyFont="1" applyBorder="1" applyAlignment="1">
      <alignment horizontal="center" wrapText="1"/>
    </xf>
    <xf numFmtId="14" fontId="4" fillId="0" borderId="1" xfId="0" applyNumberFormat="1" applyFont="1" applyBorder="1"/>
    <xf numFmtId="3" fontId="4" fillId="4" borderId="1" xfId="0" applyNumberFormat="1" applyFont="1" applyFill="1" applyBorder="1" applyAlignment="1">
      <alignment horizontal="center"/>
    </xf>
    <xf numFmtId="3" fontId="4" fillId="0" borderId="1" xfId="0" applyNumberFormat="1" applyFont="1" applyBorder="1" applyAlignment="1">
      <alignment horizontal="center"/>
    </xf>
    <xf numFmtId="169" fontId="4" fillId="0" borderId="1" xfId="2" applyNumberFormat="1" applyFont="1" applyFill="1" applyBorder="1" applyAlignment="1">
      <alignment horizontal="center"/>
    </xf>
    <xf numFmtId="169" fontId="4" fillId="4" borderId="1" xfId="2" applyNumberFormat="1" applyFont="1" applyFill="1" applyBorder="1"/>
    <xf numFmtId="41" fontId="4" fillId="0" borderId="1" xfId="2" applyFont="1" applyFill="1" applyBorder="1"/>
    <xf numFmtId="168" fontId="4" fillId="0" borderId="1" xfId="2" applyNumberFormat="1" applyFont="1" applyFill="1" applyBorder="1"/>
    <xf numFmtId="41" fontId="4" fillId="0" borderId="1" xfId="2" applyFont="1" applyFill="1" applyBorder="1" applyAlignment="1">
      <alignment horizontal="center"/>
    </xf>
    <xf numFmtId="14" fontId="4" fillId="0" borderId="1" xfId="2" applyNumberFormat="1" applyFont="1" applyFill="1" applyBorder="1"/>
    <xf numFmtId="0" fontId="4" fillId="2" borderId="1" xfId="0" applyFont="1" applyFill="1" applyBorder="1"/>
    <xf numFmtId="0" fontId="4" fillId="2" borderId="0" xfId="0" applyFont="1" applyFill="1"/>
    <xf numFmtId="41" fontId="4" fillId="0" borderId="1" xfId="2" applyFont="1" applyBorder="1"/>
    <xf numFmtId="41" fontId="4" fillId="4" borderId="1" xfId="2" applyFont="1" applyFill="1" applyBorder="1"/>
    <xf numFmtId="0" fontId="5" fillId="0" borderId="1" xfId="0" applyFont="1" applyBorder="1"/>
    <xf numFmtId="3" fontId="5" fillId="0" borderId="1" xfId="0" applyNumberFormat="1" applyFont="1" applyBorder="1" applyAlignment="1">
      <alignment horizontal="center"/>
    </xf>
    <xf numFmtId="42" fontId="5" fillId="0" borderId="1" xfId="3" applyFont="1" applyFill="1" applyBorder="1"/>
    <xf numFmtId="169" fontId="5" fillId="0" borderId="1" xfId="2" applyNumberFormat="1" applyFont="1" applyFill="1" applyBorder="1"/>
    <xf numFmtId="168" fontId="5" fillId="0" borderId="1" xfId="2" applyNumberFormat="1" applyFont="1" applyFill="1" applyBorder="1"/>
    <xf numFmtId="41" fontId="5" fillId="0" borderId="1" xfId="2" applyFont="1" applyFill="1" applyBorder="1"/>
    <xf numFmtId="169" fontId="5" fillId="0" borderId="1" xfId="0" applyNumberFormat="1" applyFont="1" applyBorder="1"/>
    <xf numFmtId="41" fontId="4" fillId="0" borderId="0" xfId="2" applyFont="1" applyFill="1"/>
    <xf numFmtId="14" fontId="4" fillId="0" borderId="0" xfId="0" applyNumberFormat="1" applyFont="1"/>
    <xf numFmtId="165" fontId="4" fillId="0" borderId="0" xfId="0" applyNumberFormat="1" applyFont="1"/>
    <xf numFmtId="0" fontId="13" fillId="0" borderId="0" xfId="0" applyFont="1"/>
    <xf numFmtId="1" fontId="4" fillId="0" borderId="0" xfId="0" applyNumberFormat="1" applyFont="1" applyAlignment="1">
      <alignment horizontal="left"/>
    </xf>
    <xf numFmtId="14" fontId="5" fillId="5" borderId="0" xfId="0" applyNumberFormat="1" applyFont="1" applyFill="1" applyAlignment="1">
      <alignment horizontal="left"/>
    </xf>
    <xf numFmtId="0" fontId="4" fillId="0" borderId="0" xfId="0" applyFont="1" applyAlignment="1">
      <alignment vertical="center" wrapText="1"/>
    </xf>
    <xf numFmtId="0" fontId="4" fillId="0" borderId="0" xfId="0" applyFont="1" applyAlignment="1">
      <alignment horizontal="left" vertical="center"/>
    </xf>
    <xf numFmtId="168" fontId="5" fillId="5" borderId="0" xfId="2" applyNumberFormat="1" applyFont="1" applyFill="1"/>
    <xf numFmtId="168" fontId="4" fillId="0" borderId="0" xfId="2" applyNumberFormat="1" applyFont="1" applyFill="1"/>
    <xf numFmtId="2" fontId="5" fillId="5" borderId="0" xfId="0" applyNumberFormat="1" applyFont="1" applyFill="1"/>
    <xf numFmtId="0" fontId="4" fillId="0" borderId="0" xfId="0" applyFont="1" applyAlignment="1">
      <alignment horizontal="center" vertical="center"/>
    </xf>
    <xf numFmtId="41" fontId="4" fillId="0" borderId="1" xfId="2" applyFont="1" applyBorder="1" applyAlignment="1">
      <alignment horizontal="left" vertical="center" wrapText="1"/>
    </xf>
    <xf numFmtId="14" fontId="9" fillId="0" borderId="1" xfId="0" applyNumberFormat="1" applyFont="1" applyBorder="1" applyAlignment="1">
      <alignment vertical="center" wrapText="1"/>
    </xf>
    <xf numFmtId="0" fontId="20" fillId="0" borderId="1" xfId="0" applyFont="1" applyBorder="1" applyAlignment="1">
      <alignment vertical="center" wrapText="1"/>
    </xf>
    <xf numFmtId="14" fontId="4" fillId="0" borderId="1" xfId="0" applyNumberFormat="1" applyFont="1" applyBorder="1" applyAlignment="1">
      <alignment horizontal="left" vertical="center" wrapText="1"/>
    </xf>
    <xf numFmtId="14" fontId="4" fillId="0" borderId="1" xfId="0" applyNumberFormat="1" applyFont="1" applyBorder="1" applyAlignment="1">
      <alignment horizontal="center" vertical="center"/>
    </xf>
    <xf numFmtId="41" fontId="4" fillId="0" borderId="1" xfId="2" applyFont="1" applyBorder="1" applyAlignment="1">
      <alignment vertical="center" wrapText="1"/>
    </xf>
    <xf numFmtId="9" fontId="8" fillId="0" borderId="1" xfId="0" applyNumberFormat="1" applyFont="1" applyBorder="1" applyAlignment="1">
      <alignment horizontal="center" vertical="center" wrapText="1"/>
    </xf>
    <xf numFmtId="14" fontId="4" fillId="3" borderId="1" xfId="0" applyNumberFormat="1" applyFont="1" applyFill="1" applyBorder="1" applyAlignment="1">
      <alignment horizontal="left" vertical="center" wrapText="1"/>
    </xf>
    <xf numFmtId="14" fontId="4" fillId="2" borderId="0" xfId="0" applyNumberFormat="1" applyFont="1" applyFill="1" applyAlignment="1">
      <alignment vertical="center"/>
    </xf>
    <xf numFmtId="14" fontId="4" fillId="3" borderId="1" xfId="0" applyNumberFormat="1" applyFont="1" applyFill="1" applyBorder="1" applyAlignment="1">
      <alignment horizontal="left" vertical="center"/>
    </xf>
    <xf numFmtId="0" fontId="4" fillId="2" borderId="1" xfId="0" applyFont="1" applyFill="1" applyBorder="1" applyAlignment="1">
      <alignment horizontal="center" vertical="center"/>
    </xf>
    <xf numFmtId="49" fontId="4" fillId="0" borderId="1" xfId="0" applyNumberFormat="1" applyFont="1" applyBorder="1" applyAlignment="1">
      <alignment horizontal="left" vertical="center" wrapText="1"/>
    </xf>
    <xf numFmtId="16" fontId="4" fillId="0" borderId="1" xfId="0" applyNumberFormat="1" applyFont="1" applyBorder="1" applyAlignment="1">
      <alignment horizontal="left" vertical="center" wrapText="1"/>
    </xf>
    <xf numFmtId="165" fontId="5" fillId="0" borderId="0" xfId="0" applyNumberFormat="1" applyFont="1"/>
    <xf numFmtId="3" fontId="5" fillId="0" borderId="0" xfId="0" applyNumberFormat="1" applyFont="1"/>
    <xf numFmtId="0" fontId="4" fillId="0" borderId="0" xfId="0" applyFont="1" applyAlignment="1">
      <alignment horizontal="left" vertical="center" wrapText="1"/>
    </xf>
    <xf numFmtId="41" fontId="10" fillId="0" borderId="1" xfId="2" applyFont="1" applyBorder="1" applyAlignment="1">
      <alignment horizontal="left" vertical="center" wrapText="1"/>
    </xf>
    <xf numFmtId="3" fontId="4" fillId="0" borderId="1" xfId="0" applyNumberFormat="1" applyFont="1" applyBorder="1" applyAlignment="1">
      <alignment horizontal="left" vertical="center" wrapText="1"/>
    </xf>
    <xf numFmtId="0" fontId="3" fillId="0" borderId="0" xfId="0" applyFont="1" applyAlignment="1">
      <alignment horizontal="left"/>
    </xf>
    <xf numFmtId="0" fontId="21" fillId="4" borderId="1" xfId="0" applyFont="1" applyFill="1" applyBorder="1" applyAlignment="1">
      <alignment horizontal="center" vertical="center"/>
    </xf>
    <xf numFmtId="0" fontId="21" fillId="4" borderId="1" xfId="0" applyFont="1" applyFill="1" applyBorder="1" applyAlignment="1">
      <alignment horizontal="center" vertical="center" wrapText="1"/>
    </xf>
    <xf numFmtId="41" fontId="21" fillId="4" borderId="1" xfId="2" applyFont="1" applyFill="1" applyBorder="1" applyAlignment="1">
      <alignment horizontal="center" vertical="center" wrapText="1"/>
    </xf>
    <xf numFmtId="49" fontId="9" fillId="0" borderId="1" xfId="0" applyNumberFormat="1" applyFont="1" applyBorder="1" applyAlignment="1">
      <alignment horizontal="left" vertical="center"/>
    </xf>
    <xf numFmtId="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3" fontId="9" fillId="0" borderId="1" xfId="0" applyNumberFormat="1" applyFont="1" applyBorder="1" applyAlignment="1">
      <alignment horizontal="center" vertical="center"/>
    </xf>
    <xf numFmtId="14" fontId="9" fillId="0" borderId="1" xfId="0" applyNumberFormat="1" applyFont="1" applyBorder="1" applyAlignment="1">
      <alignment horizontal="left" vertical="center" wrapText="1"/>
    </xf>
    <xf numFmtId="2"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2" fontId="9" fillId="0" borderId="1" xfId="0" applyNumberFormat="1" applyFont="1" applyBorder="1" applyAlignment="1">
      <alignment horizontal="center" vertical="center"/>
    </xf>
    <xf numFmtId="4" fontId="10" fillId="0" borderId="1" xfId="0" applyNumberFormat="1" applyFont="1" applyBorder="1" applyAlignment="1">
      <alignment horizontal="center" vertical="center"/>
    </xf>
    <xf numFmtId="1" fontId="9" fillId="0" borderId="1" xfId="0" applyNumberFormat="1" applyFont="1" applyBorder="1" applyAlignment="1">
      <alignment horizontal="center" vertical="center"/>
    </xf>
    <xf numFmtId="0" fontId="9" fillId="0" borderId="0" xfId="0" applyFont="1" applyAlignment="1">
      <alignment horizontal="center" vertical="center"/>
    </xf>
    <xf numFmtId="49" fontId="9" fillId="0" borderId="0" xfId="0" applyNumberFormat="1" applyFont="1" applyAlignment="1">
      <alignment horizontal="left" vertical="center"/>
    </xf>
    <xf numFmtId="4" fontId="11" fillId="0" borderId="2" xfId="0" applyNumberFormat="1" applyFont="1" applyBorder="1" applyAlignment="1">
      <alignment horizontal="left" vertical="center"/>
    </xf>
    <xf numFmtId="4" fontId="11" fillId="0" borderId="2" xfId="0" applyNumberFormat="1" applyFont="1" applyBorder="1" applyAlignment="1">
      <alignment horizontal="center" vertical="center"/>
    </xf>
    <xf numFmtId="41" fontId="11" fillId="0" borderId="2" xfId="2" applyFont="1" applyBorder="1" applyAlignment="1">
      <alignment horizontal="center" vertical="center"/>
    </xf>
    <xf numFmtId="2" fontId="9" fillId="0" borderId="0" xfId="0" applyNumberFormat="1" applyFont="1" applyAlignment="1">
      <alignment horizontal="center" vertical="center"/>
    </xf>
    <xf numFmtId="14" fontId="9" fillId="0" borderId="0" xfId="0" applyNumberFormat="1" applyFont="1" applyAlignment="1">
      <alignment horizontal="center" vertical="center"/>
    </xf>
    <xf numFmtId="168" fontId="11" fillId="0" borderId="1" xfId="2" applyNumberFormat="1" applyFont="1" applyBorder="1" applyAlignment="1">
      <alignment horizontal="center" vertical="center"/>
    </xf>
    <xf numFmtId="41" fontId="11" fillId="0" borderId="1" xfId="2" applyFont="1" applyBorder="1" applyAlignment="1">
      <alignment horizontal="center" vertical="center" wrapText="1"/>
    </xf>
    <xf numFmtId="4" fontId="9" fillId="0" borderId="0" xfId="0" applyNumberFormat="1" applyFont="1" applyAlignment="1">
      <alignment horizontal="center" vertical="center"/>
    </xf>
    <xf numFmtId="41" fontId="9" fillId="0" borderId="0" xfId="2" applyFont="1" applyBorder="1" applyAlignment="1">
      <alignment horizontal="center" vertical="center"/>
    </xf>
    <xf numFmtId="4" fontId="10" fillId="0" borderId="0" xfId="0" applyNumberFormat="1" applyFont="1" applyAlignment="1">
      <alignment horizontal="center" vertical="center"/>
    </xf>
    <xf numFmtId="0" fontId="9" fillId="0" borderId="0" xfId="0" applyFont="1" applyAlignment="1">
      <alignment horizontal="left" vertical="center" wrapText="1"/>
    </xf>
    <xf numFmtId="14" fontId="9" fillId="0" borderId="0" xfId="0" applyNumberFormat="1" applyFont="1" applyAlignment="1">
      <alignment horizontal="left" vertical="center" wrapText="1"/>
    </xf>
    <xf numFmtId="4" fontId="9" fillId="0" borderId="0" xfId="0" applyNumberFormat="1" applyFont="1" applyAlignment="1">
      <alignment horizontal="left" vertical="center"/>
    </xf>
    <xf numFmtId="1" fontId="9" fillId="0" borderId="0" xfId="0" applyNumberFormat="1"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xf>
    <xf numFmtId="49" fontId="22" fillId="0" borderId="0" xfId="0" applyNumberFormat="1" applyFont="1" applyAlignment="1">
      <alignment horizontal="left" vertical="center"/>
    </xf>
    <xf numFmtId="0" fontId="11" fillId="0" borderId="0" xfId="0" applyFont="1" applyAlignment="1">
      <alignment horizontal="center" vertical="center"/>
    </xf>
    <xf numFmtId="0" fontId="11" fillId="4" borderId="1" xfId="0" applyFont="1" applyFill="1" applyBorder="1" applyAlignment="1">
      <alignment horizontal="center" vertical="center"/>
    </xf>
    <xf numFmtId="4" fontId="11" fillId="4" borderId="1" xfId="0" applyNumberFormat="1" applyFont="1" applyFill="1" applyBorder="1" applyAlignment="1">
      <alignment horizontal="left" vertical="center" wrapText="1"/>
    </xf>
    <xf numFmtId="0" fontId="11" fillId="4" borderId="1" xfId="0" applyFont="1" applyFill="1" applyBorder="1" applyAlignment="1">
      <alignment horizontal="center" vertical="center" wrapText="1"/>
    </xf>
    <xf numFmtId="41" fontId="11" fillId="4" borderId="1" xfId="2" applyFont="1" applyFill="1" applyBorder="1" applyAlignment="1">
      <alignment horizontal="center" vertical="center" wrapText="1"/>
    </xf>
    <xf numFmtId="0" fontId="9" fillId="0" borderId="2" xfId="0" applyFont="1" applyBorder="1" applyAlignment="1">
      <alignment horizontal="center" vertical="center"/>
    </xf>
    <xf numFmtId="49" fontId="9" fillId="0" borderId="2" xfId="0" applyNumberFormat="1" applyFont="1" applyBorder="1" applyAlignment="1">
      <alignment horizontal="left" vertical="center"/>
    </xf>
    <xf numFmtId="4" fontId="9" fillId="0" borderId="2" xfId="0" applyNumberFormat="1" applyFont="1" applyBorder="1" applyAlignment="1">
      <alignment horizontal="center" vertical="center"/>
    </xf>
    <xf numFmtId="41" fontId="9" fillId="0" borderId="2" xfId="2" applyFont="1" applyBorder="1" applyAlignment="1">
      <alignment horizontal="center" vertical="center"/>
    </xf>
    <xf numFmtId="2" fontId="9" fillId="0" borderId="2" xfId="0" applyNumberFormat="1" applyFont="1" applyBorder="1" applyAlignment="1">
      <alignment horizontal="center"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center" vertical="center"/>
    </xf>
    <xf numFmtId="0" fontId="9" fillId="0" borderId="2" xfId="0" applyFont="1" applyBorder="1" applyAlignment="1">
      <alignment horizontal="left" vertical="center" wrapText="1"/>
    </xf>
    <xf numFmtId="14" fontId="9" fillId="0" borderId="2" xfId="0" applyNumberFormat="1" applyFont="1" applyBorder="1" applyAlignment="1">
      <alignment horizontal="left" vertical="center" wrapText="1"/>
    </xf>
    <xf numFmtId="0" fontId="9" fillId="0" borderId="2" xfId="0" applyFont="1" applyBorder="1" applyAlignment="1">
      <alignment horizontal="center" vertical="center" wrapText="1"/>
    </xf>
    <xf numFmtId="4" fontId="10" fillId="0" borderId="2" xfId="0" applyNumberFormat="1" applyFont="1" applyBorder="1" applyAlignment="1">
      <alignment horizontal="center" vertical="center"/>
    </xf>
    <xf numFmtId="1" fontId="9" fillId="0" borderId="1" xfId="2" applyNumberFormat="1" applyFont="1" applyBorder="1" applyAlignment="1">
      <alignment horizontal="center" vertical="center"/>
    </xf>
    <xf numFmtId="1" fontId="9" fillId="0" borderId="1" xfId="0" applyNumberFormat="1" applyFont="1" applyBorder="1" applyAlignment="1">
      <alignment horizontal="center" vertical="center" wrapText="1"/>
    </xf>
    <xf numFmtId="0" fontId="5" fillId="0" borderId="2" xfId="0" applyFont="1" applyBorder="1"/>
    <xf numFmtId="168" fontId="5" fillId="0" borderId="2" xfId="2" applyNumberFormat="1" applyFont="1" applyBorder="1"/>
    <xf numFmtId="165" fontId="5" fillId="0" borderId="2" xfId="0" applyNumberFormat="1" applyFont="1" applyBorder="1"/>
    <xf numFmtId="4" fontId="5" fillId="0" borderId="1" xfId="0" applyNumberFormat="1" applyFont="1" applyBorder="1"/>
    <xf numFmtId="3" fontId="11" fillId="0" borderId="1" xfId="0" applyNumberFormat="1" applyFont="1" applyBorder="1" applyAlignment="1">
      <alignment horizontal="center" vertical="center"/>
    </xf>
    <xf numFmtId="4" fontId="5" fillId="0" borderId="0" xfId="0" applyNumberFormat="1" applyFont="1"/>
    <xf numFmtId="42" fontId="5" fillId="0" borderId="0" xfId="3" applyFont="1" applyBorder="1"/>
    <xf numFmtId="0" fontId="5" fillId="0" borderId="1" xfId="0" applyFont="1" applyBorder="1" applyAlignment="1">
      <alignment horizontal="center" vertical="center"/>
    </xf>
    <xf numFmtId="168" fontId="9" fillId="0" borderId="0" xfId="2" applyNumberFormat="1" applyFont="1" applyBorder="1" applyAlignment="1">
      <alignment horizontal="center" vertical="center"/>
    </xf>
    <xf numFmtId="0" fontId="17" fillId="0" borderId="0" xfId="0" applyFont="1"/>
    <xf numFmtId="165" fontId="5" fillId="0" borderId="1" xfId="0" applyNumberFormat="1" applyFont="1" applyBorder="1"/>
    <xf numFmtId="165" fontId="0" fillId="0" borderId="0" xfId="0" applyNumberFormat="1"/>
    <xf numFmtId="4" fontId="17" fillId="5" borderId="0" xfId="0" applyNumberFormat="1" applyFont="1" applyFill="1"/>
    <xf numFmtId="0" fontId="17" fillId="0" borderId="7" xfId="0" applyFont="1" applyBorder="1"/>
    <xf numFmtId="0" fontId="17" fillId="0" borderId="8" xfId="0" applyFont="1" applyBorder="1"/>
    <xf numFmtId="0" fontId="17" fillId="0" borderId="9" xfId="0" applyFont="1" applyBorder="1"/>
    <xf numFmtId="0" fontId="16" fillId="0" borderId="10" xfId="0" applyFont="1" applyBorder="1"/>
    <xf numFmtId="0" fontId="16" fillId="0" borderId="11" xfId="0" applyFont="1" applyBorder="1"/>
    <xf numFmtId="0" fontId="16" fillId="0" borderId="12" xfId="0" applyFont="1" applyBorder="1"/>
    <xf numFmtId="0" fontId="16" fillId="0" borderId="13" xfId="0" applyFont="1" applyBorder="1"/>
    <xf numFmtId="0" fontId="16" fillId="0" borderId="14" xfId="0" applyFont="1" applyBorder="1"/>
    <xf numFmtId="0" fontId="5"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5" fillId="6" borderId="6"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0" borderId="0" xfId="0" applyFont="1" applyAlignment="1">
      <alignment horizontal="center" vertical="center"/>
    </xf>
    <xf numFmtId="169" fontId="4" fillId="0" borderId="1" xfId="2" applyNumberFormat="1" applyFont="1" applyFill="1" applyBorder="1" applyAlignment="1">
      <alignment wrapText="1"/>
    </xf>
    <xf numFmtId="2" fontId="5" fillId="0" borderId="1" xfId="0" applyNumberFormat="1" applyFont="1" applyBorder="1" applyAlignment="1">
      <alignment horizontal="center" wrapText="1"/>
    </xf>
    <xf numFmtId="0" fontId="8" fillId="0" borderId="1" xfId="0" applyFont="1" applyBorder="1" applyAlignment="1">
      <alignment horizontal="left" vertical="center" wrapText="1"/>
    </xf>
    <xf numFmtId="9" fontId="5" fillId="0" borderId="1" xfId="0" applyNumberFormat="1" applyFont="1" applyBorder="1" applyAlignment="1">
      <alignment horizontal="center" wrapText="1"/>
    </xf>
    <xf numFmtId="2" fontId="4" fillId="0" borderId="1" xfId="0" applyNumberFormat="1" applyFont="1" applyBorder="1" applyAlignment="1">
      <alignment wrapText="1"/>
    </xf>
    <xf numFmtId="14" fontId="4" fillId="0" borderId="6" xfId="0" applyNumberFormat="1" applyFont="1" applyBorder="1" applyAlignment="1">
      <alignment wrapText="1"/>
    </xf>
    <xf numFmtId="14" fontId="4" fillId="0" borderId="6" xfId="0" applyNumberFormat="1" applyFont="1" applyBorder="1"/>
    <xf numFmtId="0" fontId="5" fillId="0" borderId="1" xfId="0" applyFont="1" applyBorder="1" applyAlignment="1">
      <alignment horizontal="center"/>
    </xf>
    <xf numFmtId="0" fontId="9" fillId="0" borderId="1" xfId="0" applyFont="1" applyBorder="1" applyAlignment="1">
      <alignment horizontal="center"/>
    </xf>
    <xf numFmtId="0" fontId="4" fillId="2" borderId="1" xfId="0" applyFont="1" applyFill="1" applyBorder="1" applyAlignment="1">
      <alignment vertical="center"/>
    </xf>
    <xf numFmtId="168" fontId="5" fillId="8" borderId="0" xfId="2" applyNumberFormat="1" applyFont="1" applyFill="1" applyAlignment="1">
      <alignment horizontal="left"/>
    </xf>
    <xf numFmtId="168" fontId="5" fillId="0" borderId="0" xfId="2" applyNumberFormat="1" applyFont="1" applyFill="1" applyAlignment="1">
      <alignment horizontal="left"/>
    </xf>
    <xf numFmtId="0" fontId="25" fillId="0" borderId="0" xfId="0" applyFont="1"/>
    <xf numFmtId="0" fontId="26" fillId="0" borderId="0" xfId="0" applyFont="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18" fillId="0" borderId="1" xfId="0" applyFont="1" applyBorder="1" applyAlignment="1">
      <alignment horizontal="center"/>
    </xf>
    <xf numFmtId="0" fontId="0" fillId="0" borderId="1" xfId="0" applyBorder="1"/>
    <xf numFmtId="0" fontId="18" fillId="0" borderId="6" xfId="0" applyFont="1" applyBorder="1" applyAlignment="1">
      <alignment horizontal="center"/>
    </xf>
    <xf numFmtId="0" fontId="4" fillId="0" borderId="1" xfId="0" applyFont="1" applyBorder="1" applyAlignment="1">
      <alignment horizontal="left" wrapText="1"/>
    </xf>
    <xf numFmtId="14" fontId="9" fillId="0" borderId="1" xfId="0" applyNumberFormat="1" applyFont="1" applyBorder="1"/>
    <xf numFmtId="14" fontId="4" fillId="0" borderId="1" xfId="0" applyNumberFormat="1" applyFont="1" applyBorder="1" applyAlignment="1">
      <alignment horizontal="right"/>
    </xf>
    <xf numFmtId="3" fontId="4" fillId="0" borderId="1" xfId="0" applyNumberFormat="1" applyFont="1" applyBorder="1"/>
    <xf numFmtId="14" fontId="11" fillId="0" borderId="6" xfId="0" applyNumberFormat="1" applyFont="1" applyBorder="1" applyAlignment="1">
      <alignment wrapText="1"/>
    </xf>
    <xf numFmtId="0" fontId="19" fillId="2" borderId="0" xfId="0" applyFont="1" applyFill="1"/>
    <xf numFmtId="0" fontId="0" fillId="2" borderId="0" xfId="0" applyFill="1"/>
    <xf numFmtId="14" fontId="4" fillId="0" borderId="2" xfId="0" applyNumberFormat="1" applyFont="1" applyBorder="1"/>
    <xf numFmtId="9" fontId="4" fillId="0" borderId="1" xfId="0" applyNumberFormat="1" applyFont="1" applyBorder="1" applyAlignment="1">
      <alignment horizontal="center"/>
    </xf>
    <xf numFmtId="0" fontId="4" fillId="0" borderId="1" xfId="0" applyFont="1" applyBorder="1" applyAlignment="1">
      <alignment horizontal="left"/>
    </xf>
    <xf numFmtId="3" fontId="4" fillId="0" borderId="1" xfId="0" applyNumberFormat="1" applyFont="1" applyBorder="1" applyAlignment="1">
      <alignment horizontal="right"/>
    </xf>
    <xf numFmtId="0" fontId="4" fillId="0" borderId="6" xfId="0" applyFont="1" applyBorder="1"/>
    <xf numFmtId="0" fontId="14" fillId="0" borderId="0" xfId="0" applyFont="1" applyAlignment="1">
      <alignment vertical="center"/>
    </xf>
    <xf numFmtId="41" fontId="4" fillId="0" borderId="1" xfId="2" applyFont="1" applyFill="1" applyBorder="1" applyAlignment="1">
      <alignment horizontal="right"/>
    </xf>
    <xf numFmtId="0" fontId="4" fillId="0" borderId="1" xfId="0" applyFont="1" applyBorder="1" applyAlignment="1">
      <alignment horizontal="right"/>
    </xf>
    <xf numFmtId="4" fontId="4" fillId="0" borderId="1" xfId="0" applyNumberFormat="1" applyFont="1" applyBorder="1" applyAlignment="1">
      <alignment horizontal="right"/>
    </xf>
    <xf numFmtId="0" fontId="28" fillId="0" borderId="0" xfId="0" applyFont="1" applyAlignment="1">
      <alignment vertical="center"/>
    </xf>
    <xf numFmtId="41" fontId="4" fillId="0" borderId="1" xfId="2" applyFont="1" applyBorder="1" applyAlignment="1">
      <alignment horizontal="right"/>
    </xf>
    <xf numFmtId="9" fontId="4" fillId="0" borderId="1" xfId="0" applyNumberFormat="1" applyFont="1" applyBorder="1"/>
    <xf numFmtId="168" fontId="4" fillId="0" borderId="1" xfId="2" applyNumberFormat="1" applyFont="1" applyBorder="1" applyAlignment="1">
      <alignment horizontal="right"/>
    </xf>
    <xf numFmtId="14" fontId="10" fillId="0" borderId="1" xfId="0" applyNumberFormat="1" applyFont="1" applyBorder="1"/>
    <xf numFmtId="0" fontId="9" fillId="0" borderId="1" xfId="0" applyFont="1" applyBorder="1"/>
    <xf numFmtId="0" fontId="4" fillId="4" borderId="1" xfId="0" applyFont="1" applyFill="1" applyBorder="1"/>
    <xf numFmtId="0" fontId="8" fillId="0" borderId="1" xfId="0" applyFont="1" applyBorder="1"/>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right" vertical="center" wrapText="1"/>
    </xf>
    <xf numFmtId="0" fontId="7" fillId="3" borderId="1" xfId="0" applyFont="1" applyFill="1" applyBorder="1" applyAlignment="1">
      <alignment horizontal="center" vertical="center" wrapText="1"/>
    </xf>
    <xf numFmtId="0" fontId="5" fillId="0" borderId="1" xfId="0" applyFont="1" applyBorder="1" applyAlignment="1">
      <alignment wrapText="1"/>
    </xf>
    <xf numFmtId="166" fontId="9" fillId="3" borderId="1" xfId="5" applyNumberFormat="1" applyFont="1" applyFill="1" applyBorder="1" applyAlignment="1">
      <alignment vertical="center" wrapText="1"/>
    </xf>
    <xf numFmtId="167" fontId="4" fillId="0" borderId="1" xfId="5" applyNumberFormat="1" applyFont="1" applyFill="1" applyBorder="1" applyAlignment="1">
      <alignment horizontal="right" vertical="center"/>
    </xf>
    <xf numFmtId="0" fontId="13" fillId="0" borderId="1" xfId="0" applyFont="1" applyBorder="1" applyAlignment="1">
      <alignment horizontal="left" vertical="center" wrapText="1"/>
    </xf>
    <xf numFmtId="166" fontId="4" fillId="0" borderId="1" xfId="5" applyNumberFormat="1" applyFont="1" applyFill="1" applyBorder="1" applyAlignment="1">
      <alignment horizontal="right" vertical="center" wrapText="1"/>
    </xf>
    <xf numFmtId="4" fontId="4" fillId="3" borderId="1" xfId="5" applyNumberFormat="1" applyFont="1" applyFill="1" applyBorder="1" applyAlignment="1">
      <alignment horizontal="right" vertical="center" wrapText="1"/>
    </xf>
    <xf numFmtId="167" fontId="4" fillId="0" borderId="1" xfId="5" applyNumberFormat="1" applyFont="1" applyBorder="1" applyAlignment="1">
      <alignment horizontal="right" vertical="center"/>
    </xf>
    <xf numFmtId="0" fontId="13" fillId="0" borderId="1" xfId="0" applyFont="1" applyBorder="1" applyAlignment="1">
      <alignment wrapText="1"/>
    </xf>
    <xf numFmtId="0" fontId="9" fillId="0" borderId="1" xfId="0" applyFont="1" applyBorder="1" applyAlignment="1">
      <alignment vertical="center"/>
    </xf>
    <xf numFmtId="166" fontId="9" fillId="0" borderId="1" xfId="0" applyNumberFormat="1" applyFont="1" applyBorder="1" applyAlignment="1">
      <alignment vertical="center" wrapText="1"/>
    </xf>
    <xf numFmtId="9" fontId="9" fillId="0" borderId="1" xfId="4" applyFont="1" applyFill="1" applyBorder="1" applyAlignment="1">
      <alignment vertical="center" wrapText="1"/>
    </xf>
    <xf numFmtId="166" fontId="4" fillId="0" borderId="1" xfId="5" applyNumberFormat="1" applyFont="1" applyBorder="1" applyAlignment="1">
      <alignment horizontal="right" vertical="center" wrapText="1"/>
    </xf>
    <xf numFmtId="0" fontId="9" fillId="3" borderId="1" xfId="0" applyFont="1" applyFill="1" applyBorder="1" applyAlignment="1">
      <alignment horizontal="left" vertical="center" wrapText="1"/>
    </xf>
    <xf numFmtId="166" fontId="4" fillId="0" borderId="0" xfId="0" applyNumberFormat="1" applyFont="1" applyAlignment="1">
      <alignment wrapText="1"/>
    </xf>
    <xf numFmtId="0" fontId="4" fillId="0" borderId="1" xfId="0" applyFont="1" applyBorder="1" applyAlignment="1">
      <alignment horizontal="left" vertical="center"/>
    </xf>
    <xf numFmtId="166" fontId="4" fillId="0" borderId="1" xfId="5" applyNumberFormat="1" applyFont="1" applyFill="1" applyBorder="1" applyAlignment="1">
      <alignment vertical="center"/>
    </xf>
    <xf numFmtId="0" fontId="13" fillId="0" borderId="1" xfId="0" applyFont="1" applyBorder="1" applyAlignment="1">
      <alignment vertical="center"/>
    </xf>
    <xf numFmtId="166" fontId="4" fillId="0" borderId="1" xfId="5" applyNumberFormat="1" applyFont="1" applyBorder="1" applyAlignment="1">
      <alignment horizontal="right" vertical="center"/>
    </xf>
    <xf numFmtId="164" fontId="4" fillId="0" borderId="1" xfId="5" applyFont="1" applyBorder="1" applyAlignment="1">
      <alignment horizontal="right" vertical="center" wrapText="1"/>
    </xf>
    <xf numFmtId="164" fontId="4" fillId="0" borderId="1" xfId="5" applyFont="1" applyFill="1" applyBorder="1" applyAlignment="1">
      <alignment horizontal="right" vertical="center" wrapText="1"/>
    </xf>
    <xf numFmtId="14" fontId="4" fillId="0" borderId="1" xfId="0" applyNumberFormat="1" applyFont="1" applyBorder="1" applyAlignment="1">
      <alignment horizontal="left" vertical="center"/>
    </xf>
    <xf numFmtId="3" fontId="8" fillId="0" borderId="1" xfId="0" applyNumberFormat="1" applyFont="1" applyBorder="1" applyAlignment="1">
      <alignment vertical="center" wrapText="1"/>
    </xf>
    <xf numFmtId="9" fontId="8" fillId="3" borderId="1" xfId="0" applyNumberFormat="1" applyFont="1" applyFill="1" applyBorder="1" applyAlignment="1">
      <alignment vertical="center" wrapText="1"/>
    </xf>
    <xf numFmtId="14" fontId="10" fillId="0" borderId="1" xfId="0" applyNumberFormat="1" applyFont="1" applyBorder="1" applyAlignment="1">
      <alignment vertical="center" wrapText="1"/>
    </xf>
    <xf numFmtId="0" fontId="4" fillId="3" borderId="1" xfId="0" applyFont="1" applyFill="1" applyBorder="1" applyAlignment="1">
      <alignment horizontal="right" vertical="center"/>
    </xf>
    <xf numFmtId="0" fontId="4" fillId="3" borderId="1" xfId="0" applyFont="1" applyFill="1" applyBorder="1" applyAlignment="1">
      <alignment vertical="center"/>
    </xf>
    <xf numFmtId="166" fontId="10" fillId="3" borderId="1" xfId="5" applyNumberFormat="1" applyFont="1" applyFill="1" applyBorder="1" applyAlignment="1">
      <alignment vertical="center" wrapText="1"/>
    </xf>
    <xf numFmtId="14" fontId="10" fillId="0" borderId="1" xfId="5" applyNumberFormat="1" applyFont="1" applyFill="1" applyBorder="1" applyAlignment="1">
      <alignment vertical="center" wrapText="1"/>
    </xf>
    <xf numFmtId="0" fontId="8" fillId="0" borderId="1" xfId="0" applyFont="1" applyBorder="1" applyAlignment="1">
      <alignment horizontal="center" vertical="center"/>
    </xf>
    <xf numFmtId="166" fontId="4" fillId="0" borderId="1" xfId="5" applyNumberFormat="1" applyFont="1" applyBorder="1" applyAlignment="1">
      <alignment vertical="center" wrapText="1"/>
    </xf>
    <xf numFmtId="9" fontId="4" fillId="0" borderId="1" xfId="4" applyFont="1" applyBorder="1" applyAlignment="1">
      <alignment vertical="center" wrapText="1"/>
    </xf>
    <xf numFmtId="164" fontId="4" fillId="0" borderId="1" xfId="5" applyFont="1" applyBorder="1" applyAlignment="1">
      <alignment vertical="center" wrapText="1"/>
    </xf>
    <xf numFmtId="166" fontId="4" fillId="0" borderId="1" xfId="5" applyNumberFormat="1" applyFont="1" applyBorder="1" applyAlignment="1">
      <alignment vertical="center"/>
    </xf>
    <xf numFmtId="170" fontId="10" fillId="0" borderId="1" xfId="5" applyNumberFormat="1" applyFont="1" applyFill="1" applyBorder="1" applyAlignment="1">
      <alignment vertical="center" wrapText="1"/>
    </xf>
    <xf numFmtId="3" fontId="10" fillId="0" borderId="1" xfId="0" applyNumberFormat="1" applyFont="1" applyBorder="1" applyAlignment="1">
      <alignment vertical="center" wrapText="1"/>
    </xf>
    <xf numFmtId="164" fontId="4" fillId="0" borderId="1" xfId="5" applyFont="1" applyFill="1" applyBorder="1" applyAlignment="1">
      <alignment vertical="center"/>
    </xf>
    <xf numFmtId="166" fontId="8" fillId="0" borderId="1" xfId="5" applyNumberFormat="1" applyFont="1" applyFill="1" applyBorder="1" applyAlignment="1">
      <alignment horizontal="right" vertical="center"/>
    </xf>
    <xf numFmtId="170" fontId="4" fillId="0" borderId="0" xfId="0" applyNumberFormat="1" applyFont="1"/>
    <xf numFmtId="0" fontId="14" fillId="11" borderId="1" xfId="0" applyFont="1" applyFill="1" applyBorder="1" applyAlignment="1">
      <alignment vertical="center" wrapText="1"/>
    </xf>
    <xf numFmtId="166" fontId="4" fillId="3" borderId="1" xfId="0" applyNumberFormat="1" applyFont="1" applyFill="1" applyBorder="1" applyAlignment="1">
      <alignment vertical="center" wrapText="1"/>
    </xf>
    <xf numFmtId="9" fontId="10" fillId="0" borderId="1" xfId="4" applyFont="1" applyFill="1" applyBorder="1" applyAlignment="1">
      <alignment vertical="center" wrapText="1"/>
    </xf>
    <xf numFmtId="164" fontId="4" fillId="3" borderId="1" xfId="5" applyFont="1" applyFill="1" applyBorder="1" applyAlignment="1">
      <alignment horizontal="right" vertical="center" wrapText="1"/>
    </xf>
    <xf numFmtId="164" fontId="4" fillId="3" borderId="1" xfId="5" applyFont="1" applyFill="1" applyBorder="1" applyAlignment="1">
      <alignment horizontal="right" vertical="center"/>
    </xf>
    <xf numFmtId="0" fontId="9" fillId="3" borderId="1" xfId="0" applyFont="1" applyFill="1" applyBorder="1" applyAlignment="1">
      <alignment horizontal="right" vertical="center" wrapText="1"/>
    </xf>
    <xf numFmtId="164" fontId="4" fillId="0" borderId="1" xfId="5" applyFont="1" applyFill="1" applyBorder="1" applyAlignment="1">
      <alignment horizontal="right" vertical="center"/>
    </xf>
    <xf numFmtId="0" fontId="9" fillId="0" borderId="1" xfId="0" applyFont="1" applyBorder="1" applyAlignment="1">
      <alignment horizontal="right" vertical="center" wrapText="1"/>
    </xf>
    <xf numFmtId="166" fontId="10" fillId="0" borderId="1" xfId="5" applyNumberFormat="1" applyFont="1" applyFill="1" applyBorder="1" applyAlignment="1">
      <alignment horizontal="left" vertical="center" wrapText="1"/>
    </xf>
    <xf numFmtId="166" fontId="4" fillId="0" borderId="1" xfId="5" applyNumberFormat="1" applyFont="1" applyFill="1" applyBorder="1" applyAlignment="1">
      <alignment horizontal="left" vertical="center" wrapText="1"/>
    </xf>
    <xf numFmtId="166" fontId="4" fillId="0" borderId="1" xfId="0" applyNumberFormat="1" applyFont="1" applyBorder="1" applyAlignment="1">
      <alignment horizontal="left" vertical="center" wrapText="1"/>
    </xf>
    <xf numFmtId="9" fontId="4" fillId="0" borderId="1" xfId="4" applyFont="1" applyFill="1" applyBorder="1" applyAlignment="1">
      <alignment horizontal="right" vertical="center" wrapText="1"/>
    </xf>
    <xf numFmtId="14" fontId="10" fillId="3" borderId="1" xfId="5" applyNumberFormat="1" applyFont="1" applyFill="1" applyBorder="1" applyAlignment="1">
      <alignment vertical="center" wrapText="1"/>
    </xf>
    <xf numFmtId="0" fontId="10" fillId="0" borderId="1" xfId="0" applyFont="1" applyBorder="1" applyAlignment="1">
      <alignment horizontal="left" vertical="center" wrapText="1"/>
    </xf>
    <xf numFmtId="0" fontId="29" fillId="0" borderId="1" xfId="0" applyFont="1" applyBorder="1" applyAlignment="1">
      <alignment vertical="center" wrapText="1"/>
    </xf>
    <xf numFmtId="0" fontId="8" fillId="0" borderId="0" xfId="0" applyFont="1" applyAlignment="1">
      <alignment vertical="center" wrapText="1"/>
    </xf>
    <xf numFmtId="0" fontId="14" fillId="0" borderId="1" xfId="0" applyFont="1" applyBorder="1" applyAlignment="1">
      <alignment horizontal="left" vertical="center"/>
    </xf>
    <xf numFmtId="0" fontId="33" fillId="0" borderId="1" xfId="0" applyFont="1" applyBorder="1" applyAlignment="1">
      <alignment vertical="center" wrapText="1"/>
    </xf>
    <xf numFmtId="14" fontId="10" fillId="0" borderId="1" xfId="5" applyNumberFormat="1" applyFont="1" applyFill="1" applyBorder="1" applyAlignment="1">
      <alignment horizontal="left" vertical="center" wrapText="1"/>
    </xf>
    <xf numFmtId="0" fontId="0" fillId="0" borderId="0" xfId="0" applyAlignment="1">
      <alignment horizontal="right"/>
    </xf>
    <xf numFmtId="3" fontId="4" fillId="0" borderId="0" xfId="0" applyNumberFormat="1" applyFont="1" applyAlignment="1">
      <alignment horizontal="left" vertical="center" wrapText="1"/>
    </xf>
    <xf numFmtId="0" fontId="8" fillId="0" borderId="0" xfId="0" applyFont="1" applyAlignment="1">
      <alignment horizontal="left" vertical="center" wrapText="1"/>
    </xf>
    <xf numFmtId="166" fontId="4" fillId="0" borderId="0" xfId="5" applyNumberFormat="1" applyFont="1" applyFill="1" applyBorder="1" applyAlignment="1">
      <alignment horizontal="left" vertical="center" wrapText="1"/>
    </xf>
    <xf numFmtId="166" fontId="4" fillId="0" borderId="0" xfId="0" applyNumberFormat="1" applyFont="1" applyAlignment="1">
      <alignment horizontal="left" vertical="center" wrapText="1"/>
    </xf>
    <xf numFmtId="9" fontId="4" fillId="0" borderId="0" xfId="4" applyFont="1" applyFill="1" applyBorder="1" applyAlignment="1">
      <alignment horizontal="right" vertical="center" wrapText="1"/>
    </xf>
    <xf numFmtId="164" fontId="4" fillId="0" borderId="0" xfId="5" applyFont="1" applyBorder="1" applyAlignment="1">
      <alignment horizontal="right" vertical="center" wrapText="1"/>
    </xf>
    <xf numFmtId="3" fontId="4" fillId="0" borderId="0" xfId="0" applyNumberFormat="1" applyFont="1" applyAlignment="1">
      <alignment horizontal="right" vertical="center" wrapText="1"/>
    </xf>
    <xf numFmtId="0" fontId="4" fillId="0" borderId="0" xfId="0" applyFont="1" applyAlignment="1">
      <alignment horizontal="right" vertical="center"/>
    </xf>
    <xf numFmtId="3" fontId="4" fillId="0" borderId="0" xfId="0" applyNumberFormat="1" applyFont="1" applyAlignment="1">
      <alignment horizontal="right" vertical="center"/>
    </xf>
    <xf numFmtId="14" fontId="4" fillId="0" borderId="0" xfId="0" applyNumberFormat="1" applyFont="1" applyAlignment="1">
      <alignment horizontal="right" vertical="center" wrapText="1"/>
    </xf>
    <xf numFmtId="14" fontId="4" fillId="0" borderId="0" xfId="0" applyNumberFormat="1" applyFont="1" applyAlignment="1">
      <alignment horizontal="left" vertical="center"/>
    </xf>
    <xf numFmtId="166" fontId="10" fillId="0" borderId="1" xfId="5" applyNumberFormat="1" applyFont="1" applyBorder="1" applyAlignment="1">
      <alignment vertical="center" wrapText="1"/>
    </xf>
    <xf numFmtId="14" fontId="16" fillId="0" borderId="1" xfId="0" applyNumberFormat="1" applyFont="1" applyBorder="1"/>
    <xf numFmtId="0" fontId="3" fillId="2" borderId="0" xfId="0" applyFont="1" applyFill="1"/>
    <xf numFmtId="0" fontId="9" fillId="0" borderId="1" xfId="0" applyFont="1" applyBorder="1" applyAlignment="1">
      <alignment horizontal="left"/>
    </xf>
    <xf numFmtId="3" fontId="9" fillId="0" borderId="1" xfId="0" applyNumberFormat="1" applyFont="1" applyBorder="1"/>
    <xf numFmtId="9" fontId="9" fillId="0" borderId="1" xfId="0" applyNumberFormat="1" applyFont="1" applyBorder="1"/>
    <xf numFmtId="0" fontId="9" fillId="0" borderId="1" xfId="0" applyFont="1" applyBorder="1" applyAlignment="1">
      <alignment horizontal="right"/>
    </xf>
    <xf numFmtId="0" fontId="10" fillId="0" borderId="1" xfId="0" applyFont="1" applyBorder="1" applyAlignment="1">
      <alignment horizontal="center"/>
    </xf>
    <xf numFmtId="0" fontId="10" fillId="0" borderId="1" xfId="0" applyFont="1" applyBorder="1"/>
    <xf numFmtId="14" fontId="10" fillId="0" borderId="6" xfId="0" applyNumberFormat="1" applyFont="1" applyBorder="1"/>
    <xf numFmtId="0" fontId="10" fillId="0" borderId="0" xfId="0" applyFont="1"/>
    <xf numFmtId="0" fontId="34" fillId="0" borderId="0" xfId="0" applyFont="1"/>
    <xf numFmtId="0" fontId="9" fillId="0" borderId="1" xfId="0" applyFont="1" applyBorder="1" applyAlignment="1">
      <alignment horizontal="left" wrapText="1"/>
    </xf>
    <xf numFmtId="0" fontId="19" fillId="0" borderId="1" xfId="0" applyFont="1" applyBorder="1"/>
    <xf numFmtId="14" fontId="4" fillId="2" borderId="1" xfId="0" applyNumberFormat="1" applyFont="1" applyFill="1" applyBorder="1" applyAlignment="1">
      <alignment horizontal="center" vertical="center" wrapText="1"/>
    </xf>
    <xf numFmtId="0" fontId="4" fillId="0" borderId="1" xfId="0" applyFont="1" applyBorder="1" applyAlignment="1">
      <alignment horizontal="right" wrapText="1"/>
    </xf>
    <xf numFmtId="167" fontId="4" fillId="0" borderId="1" xfId="5" applyNumberFormat="1" applyFont="1" applyBorder="1" applyAlignment="1">
      <alignment vertical="center"/>
    </xf>
    <xf numFmtId="0" fontId="10" fillId="0" borderId="1" xfId="0" applyFont="1" applyBorder="1" applyAlignment="1">
      <alignment vertical="center"/>
    </xf>
    <xf numFmtId="166" fontId="8" fillId="0" borderId="1" xfId="5" applyNumberFormat="1" applyFont="1" applyBorder="1" applyAlignment="1">
      <alignment vertical="center"/>
    </xf>
    <xf numFmtId="166" fontId="13" fillId="0" borderId="1" xfId="0" applyNumberFormat="1" applyFont="1" applyBorder="1" applyAlignment="1">
      <alignment wrapText="1"/>
    </xf>
    <xf numFmtId="20" fontId="0" fillId="0" borderId="0" xfId="0" applyNumberFormat="1"/>
    <xf numFmtId="3" fontId="4" fillId="0" borderId="1" xfId="0" applyNumberFormat="1" applyFont="1" applyBorder="1" applyAlignment="1">
      <alignment vertical="center"/>
    </xf>
    <xf numFmtId="3" fontId="4" fillId="3" borderId="1" xfId="0" applyNumberFormat="1" applyFont="1" applyFill="1" applyBorder="1" applyAlignment="1">
      <alignment horizontal="right" vertical="center"/>
    </xf>
    <xf numFmtId="167" fontId="4" fillId="0" borderId="1" xfId="10" applyNumberFormat="1" applyFont="1" applyBorder="1" applyAlignment="1">
      <alignment horizontal="right" vertical="center"/>
    </xf>
    <xf numFmtId="4" fontId="4" fillId="3" borderId="1" xfId="10" applyNumberFormat="1" applyFont="1" applyFill="1" applyBorder="1" applyAlignment="1">
      <alignment horizontal="right" vertical="center" wrapText="1"/>
    </xf>
    <xf numFmtId="164" fontId="4" fillId="3" borderId="1" xfId="10" applyFont="1" applyFill="1" applyBorder="1" applyAlignment="1">
      <alignment horizontal="right" vertical="center" wrapText="1"/>
    </xf>
    <xf numFmtId="164" fontId="4" fillId="3" borderId="1" xfId="10" applyFont="1" applyFill="1" applyBorder="1" applyAlignment="1">
      <alignment horizontal="right" vertical="center"/>
    </xf>
    <xf numFmtId="166" fontId="10" fillId="0" borderId="1" xfId="10" applyNumberFormat="1" applyFont="1" applyFill="1" applyBorder="1" applyAlignment="1">
      <alignment vertical="center" wrapText="1"/>
    </xf>
    <xf numFmtId="0" fontId="11" fillId="0" borderId="1" xfId="0" applyFont="1" applyBorder="1" applyAlignment="1">
      <alignment horizontal="right" vertical="center" wrapText="1"/>
    </xf>
    <xf numFmtId="4" fontId="4" fillId="0" borderId="1" xfId="10" applyNumberFormat="1" applyFont="1" applyFill="1" applyBorder="1" applyAlignment="1">
      <alignment horizontal="right" vertical="center" wrapText="1"/>
    </xf>
    <xf numFmtId="166" fontId="9" fillId="0" borderId="1" xfId="10" applyNumberFormat="1" applyFont="1" applyFill="1" applyBorder="1" applyAlignment="1">
      <alignment vertical="center" wrapText="1"/>
    </xf>
    <xf numFmtId="166" fontId="9" fillId="0" borderId="1" xfId="5" applyNumberFormat="1" applyFont="1" applyFill="1" applyBorder="1" applyAlignment="1">
      <alignment horizontal="center" vertical="center" wrapText="1"/>
    </xf>
    <xf numFmtId="4" fontId="4" fillId="0" borderId="1" xfId="10" applyNumberFormat="1" applyFont="1" applyBorder="1" applyAlignment="1">
      <alignment horizontal="right" vertical="center" wrapText="1"/>
    </xf>
    <xf numFmtId="164" fontId="4" fillId="0" borderId="1" xfId="10" applyFont="1" applyBorder="1" applyAlignment="1">
      <alignment horizontal="right" vertical="center"/>
    </xf>
    <xf numFmtId="14" fontId="13" fillId="0" borderId="1" xfId="0" applyNumberFormat="1" applyFont="1" applyBorder="1" applyAlignment="1">
      <alignment vertical="center" wrapText="1"/>
    </xf>
    <xf numFmtId="164" fontId="4" fillId="0" borderId="1" xfId="10" applyFont="1" applyBorder="1" applyAlignment="1">
      <alignment horizontal="right" vertical="center" wrapText="1"/>
    </xf>
    <xf numFmtId="3" fontId="4" fillId="3" borderId="1" xfId="0" applyNumberFormat="1" applyFont="1" applyFill="1" applyBorder="1" applyAlignment="1">
      <alignment horizontal="left" vertical="center" wrapText="1"/>
    </xf>
    <xf numFmtId="0" fontId="9" fillId="3" borderId="2" xfId="0" applyFont="1" applyFill="1" applyBorder="1" applyAlignment="1">
      <alignment horizontal="left" vertical="center" wrapText="1"/>
    </xf>
    <xf numFmtId="164" fontId="4" fillId="0" borderId="1" xfId="10" applyFont="1" applyFill="1" applyBorder="1" applyAlignment="1">
      <alignment vertical="center"/>
    </xf>
    <xf numFmtId="166" fontId="8" fillId="0" borderId="1" xfId="10" applyNumberFormat="1" applyFont="1" applyFill="1" applyBorder="1" applyAlignment="1">
      <alignment horizontal="center" vertical="center"/>
    </xf>
    <xf numFmtId="0" fontId="13" fillId="0" borderId="1" xfId="0" applyFont="1" applyBorder="1" applyAlignment="1">
      <alignment horizontal="center" vertical="center" wrapText="1"/>
    </xf>
    <xf numFmtId="164" fontId="4" fillId="0" borderId="1" xfId="10" applyFont="1" applyFill="1" applyBorder="1" applyAlignment="1">
      <alignment vertical="center" wrapText="1"/>
    </xf>
    <xf numFmtId="14" fontId="3" fillId="0" borderId="0" xfId="0" applyNumberFormat="1" applyFont="1"/>
    <xf numFmtId="164" fontId="4" fillId="0" borderId="0" xfId="8" applyFont="1"/>
    <xf numFmtId="0" fontId="6" fillId="0" borderId="1" xfId="0" applyFont="1" applyBorder="1" applyAlignment="1">
      <alignment horizontal="center" vertical="center"/>
    </xf>
    <xf numFmtId="166" fontId="4" fillId="0" borderId="1" xfId="10" applyNumberFormat="1" applyFont="1" applyBorder="1" applyAlignment="1">
      <alignment vertical="center"/>
    </xf>
    <xf numFmtId="166" fontId="4" fillId="3" borderId="1" xfId="8" applyNumberFormat="1" applyFont="1" applyFill="1" applyBorder="1" applyAlignment="1">
      <alignment vertical="center"/>
    </xf>
    <xf numFmtId="0" fontId="9" fillId="3" borderId="1" xfId="0" applyFont="1" applyFill="1" applyBorder="1" applyAlignment="1">
      <alignment horizontal="left" vertical="center"/>
    </xf>
    <xf numFmtId="166" fontId="9" fillId="3" borderId="1" xfId="8" applyNumberFormat="1" applyFont="1" applyFill="1" applyBorder="1" applyAlignment="1">
      <alignment horizontal="left" vertical="center"/>
    </xf>
    <xf numFmtId="0" fontId="31" fillId="0" borderId="1" xfId="0" applyFont="1" applyBorder="1" applyAlignment="1">
      <alignment vertical="center" wrapText="1"/>
    </xf>
    <xf numFmtId="166" fontId="17" fillId="0" borderId="0" xfId="0" applyNumberFormat="1" applyFont="1"/>
    <xf numFmtId="164" fontId="17" fillId="0" borderId="0" xfId="0" applyNumberFormat="1" applyFont="1"/>
    <xf numFmtId="166" fontId="5" fillId="0" borderId="0" xfId="0" applyNumberFormat="1" applyFont="1"/>
    <xf numFmtId="9" fontId="5" fillId="0" borderId="0" xfId="4" applyFont="1"/>
    <xf numFmtId="3" fontId="4" fillId="0" borderId="0" xfId="0" applyNumberFormat="1" applyFont="1"/>
    <xf numFmtId="14" fontId="16" fillId="0" borderId="0" xfId="0" applyNumberFormat="1" applyFont="1"/>
    <xf numFmtId="164" fontId="5" fillId="0" borderId="0" xfId="0" applyNumberFormat="1" applyFont="1"/>
    <xf numFmtId="171" fontId="0" fillId="0" borderId="0" xfId="0" applyNumberFormat="1"/>
    <xf numFmtId="0" fontId="27" fillId="0" borderId="0" xfId="0" applyFont="1"/>
    <xf numFmtId="164" fontId="0" fillId="0" borderId="0" xfId="0" applyNumberFormat="1"/>
    <xf numFmtId="0" fontId="36" fillId="0" borderId="0" xfId="0" applyFont="1" applyAlignment="1">
      <alignment horizontal="right" wrapText="1"/>
    </xf>
    <xf numFmtId="0" fontId="36" fillId="0" borderId="0" xfId="0" applyFont="1" applyAlignment="1">
      <alignment horizontal="left" wrapText="1"/>
    </xf>
    <xf numFmtId="0" fontId="5" fillId="0" borderId="17" xfId="0" applyFont="1" applyBorder="1" applyAlignment="1">
      <alignment horizontal="center"/>
    </xf>
    <xf numFmtId="0" fontId="5"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166" fontId="17" fillId="0" borderId="0" xfId="0" applyNumberFormat="1" applyFont="1" applyAlignment="1">
      <alignment horizontal="center"/>
    </xf>
    <xf numFmtId="0" fontId="4" fillId="3" borderId="1" xfId="0" applyFont="1" applyFill="1" applyBorder="1" applyAlignment="1">
      <alignment horizontal="left" wrapText="1"/>
    </xf>
    <xf numFmtId="2" fontId="5" fillId="0" borderId="0" xfId="0" applyNumberFormat="1" applyFont="1" applyAlignment="1">
      <alignment horizontal="center"/>
    </xf>
    <xf numFmtId="166" fontId="16" fillId="0" borderId="0" xfId="0" applyNumberFormat="1" applyFont="1"/>
    <xf numFmtId="172" fontId="16" fillId="0" borderId="0" xfId="0" applyNumberFormat="1" applyFont="1"/>
    <xf numFmtId="167" fontId="17" fillId="0" borderId="0" xfId="4" applyNumberFormat="1" applyFont="1" applyFill="1" applyBorder="1"/>
    <xf numFmtId="166" fontId="17" fillId="0" borderId="0" xfId="10" applyNumberFormat="1" applyFont="1" applyFill="1" applyBorder="1"/>
    <xf numFmtId="0" fontId="4" fillId="0" borderId="2" xfId="0" applyFont="1" applyBorder="1" applyAlignment="1">
      <alignment horizontal="left" wrapText="1"/>
    </xf>
    <xf numFmtId="166" fontId="4" fillId="0" borderId="1" xfId="10" applyNumberFormat="1" applyFont="1" applyBorder="1"/>
    <xf numFmtId="166" fontId="4" fillId="0" borderId="1" xfId="8" applyNumberFormat="1" applyFont="1" applyBorder="1" applyAlignment="1">
      <alignment vertical="center"/>
    </xf>
    <xf numFmtId="166" fontId="16" fillId="3" borderId="0" xfId="0" applyNumberFormat="1" applyFont="1" applyFill="1"/>
    <xf numFmtId="172" fontId="16" fillId="3" borderId="0" xfId="0" applyNumberFormat="1" applyFont="1" applyFill="1"/>
    <xf numFmtId="167" fontId="17" fillId="0" borderId="0" xfId="4" applyNumberFormat="1" applyFont="1" applyBorder="1"/>
    <xf numFmtId="166" fontId="17" fillId="0" borderId="0" xfId="10" applyNumberFormat="1" applyFont="1" applyBorder="1"/>
    <xf numFmtId="166" fontId="4" fillId="0" borderId="6" xfId="8" applyNumberFormat="1" applyFont="1" applyBorder="1"/>
    <xf numFmtId="166" fontId="4" fillId="0" borderId="1" xfId="8" applyNumberFormat="1" applyFont="1" applyBorder="1"/>
    <xf numFmtId="166" fontId="4" fillId="0" borderId="1" xfId="8" applyNumberFormat="1" applyFont="1" applyFill="1" applyBorder="1" applyAlignment="1"/>
    <xf numFmtId="0" fontId="4" fillId="3" borderId="6" xfId="0" applyFont="1" applyFill="1" applyBorder="1" applyAlignment="1">
      <alignment vertical="center" wrapText="1"/>
    </xf>
    <xf numFmtId="166" fontId="4" fillId="0" borderId="1" xfId="8" applyNumberFormat="1" applyFont="1" applyFill="1" applyBorder="1" applyAlignment="1">
      <alignment vertical="center"/>
    </xf>
    <xf numFmtId="166" fontId="4" fillId="0" borderId="1" xfId="8" applyNumberFormat="1" applyFont="1" applyFill="1" applyBorder="1"/>
    <xf numFmtId="0" fontId="5" fillId="2" borderId="1" xfId="0" applyFont="1" applyFill="1" applyBorder="1" applyAlignment="1">
      <alignment horizontal="left" vertical="center" wrapText="1"/>
    </xf>
    <xf numFmtId="166" fontId="5" fillId="0" borderId="1" xfId="8" applyNumberFormat="1" applyFont="1" applyBorder="1" applyAlignment="1">
      <alignment vertical="center"/>
    </xf>
    <xf numFmtId="166" fontId="13" fillId="0" borderId="1" xfId="8" applyNumberFormat="1" applyFont="1" applyBorder="1" applyAlignment="1">
      <alignment vertical="center"/>
    </xf>
    <xf numFmtId="166" fontId="0" fillId="0" borderId="0" xfId="0" applyNumberFormat="1"/>
    <xf numFmtId="0" fontId="5" fillId="0" borderId="0" xfId="0" applyFont="1" applyAlignment="1">
      <alignment horizontal="left" wrapText="1"/>
    </xf>
    <xf numFmtId="166" fontId="5" fillId="0" borderId="0" xfId="8" applyNumberFormat="1" applyFont="1" applyBorder="1"/>
    <xf numFmtId="0" fontId="4" fillId="0" borderId="17" xfId="0" applyFont="1" applyBorder="1" applyAlignment="1">
      <alignment horizontal="center"/>
    </xf>
    <xf numFmtId="0" fontId="5" fillId="0" borderId="28" xfId="0" applyFont="1" applyBorder="1" applyAlignment="1">
      <alignment horizontal="center"/>
    </xf>
    <xf numFmtId="0" fontId="5" fillId="0" borderId="29" xfId="0" applyFont="1" applyBorder="1" applyAlignment="1">
      <alignment horizontal="center"/>
    </xf>
    <xf numFmtId="0" fontId="3" fillId="0" borderId="1" xfId="0" applyFont="1" applyBorder="1"/>
    <xf numFmtId="0" fontId="4" fillId="3" borderId="2" xfId="0" applyFont="1" applyFill="1" applyBorder="1" applyAlignment="1">
      <alignment vertical="center"/>
    </xf>
    <xf numFmtId="0" fontId="4" fillId="3" borderId="12" xfId="0" applyFont="1" applyFill="1" applyBorder="1" applyAlignment="1">
      <alignment vertical="center" wrapText="1"/>
    </xf>
    <xf numFmtId="166" fontId="4" fillId="3" borderId="2" xfId="8" applyNumberFormat="1" applyFont="1" applyFill="1" applyBorder="1" applyAlignment="1">
      <alignment vertical="center"/>
    </xf>
    <xf numFmtId="0" fontId="16" fillId="0" borderId="1" xfId="0" applyFont="1" applyBorder="1"/>
    <xf numFmtId="166" fontId="19" fillId="12" borderId="1" xfId="0" applyNumberFormat="1" applyFont="1" applyFill="1" applyBorder="1"/>
    <xf numFmtId="166" fontId="19" fillId="2" borderId="1" xfId="8" applyNumberFormat="1" applyFont="1" applyFill="1" applyBorder="1" applyAlignment="1">
      <alignment vertical="center" wrapText="1"/>
    </xf>
    <xf numFmtId="166" fontId="4" fillId="0" borderId="1" xfId="8" applyNumberFormat="1" applyFont="1" applyFill="1" applyBorder="1" applyAlignment="1">
      <alignment vertical="center" wrapText="1"/>
    </xf>
    <xf numFmtId="166" fontId="34" fillId="0" borderId="1" xfId="6" applyNumberFormat="1" applyFont="1" applyFill="1" applyBorder="1" applyAlignment="1">
      <alignment vertical="center" wrapText="1"/>
    </xf>
    <xf numFmtId="166" fontId="4" fillId="0" borderId="1" xfId="6" applyNumberFormat="1" applyFont="1" applyFill="1" applyBorder="1" applyAlignment="1">
      <alignment vertical="center" wrapText="1"/>
    </xf>
    <xf numFmtId="166" fontId="4" fillId="3" borderId="1" xfId="6" applyNumberFormat="1" applyFont="1" applyFill="1" applyBorder="1" applyAlignment="1">
      <alignment vertical="center" wrapText="1"/>
    </xf>
    <xf numFmtId="166" fontId="19" fillId="0" borderId="1" xfId="0" applyNumberFormat="1" applyFont="1" applyBorder="1"/>
    <xf numFmtId="0" fontId="4" fillId="0" borderId="6" xfId="0" applyFont="1" applyBorder="1" applyAlignment="1">
      <alignment horizontal="left" wrapText="1"/>
    </xf>
    <xf numFmtId="166" fontId="4" fillId="3" borderId="1" xfId="8" applyNumberFormat="1" applyFont="1" applyFill="1" applyBorder="1"/>
    <xf numFmtId="0" fontId="17" fillId="0" borderId="1" xfId="0" applyFont="1" applyBorder="1"/>
    <xf numFmtId="166" fontId="18" fillId="0" borderId="1" xfId="0" applyNumberFormat="1" applyFont="1" applyBorder="1"/>
    <xf numFmtId="0" fontId="4" fillId="0" borderId="30" xfId="0" applyFont="1" applyBorder="1" applyAlignment="1">
      <alignment vertical="center" wrapText="1"/>
    </xf>
    <xf numFmtId="0" fontId="17" fillId="0" borderId="1" xfId="0" applyFont="1" applyBorder="1" applyAlignment="1">
      <alignment wrapText="1"/>
    </xf>
    <xf numFmtId="0" fontId="16" fillId="0" borderId="1" xfId="0" applyFont="1" applyBorder="1" applyAlignment="1">
      <alignment wrapText="1"/>
    </xf>
    <xf numFmtId="0" fontId="16" fillId="0" borderId="1" xfId="0" applyFont="1" applyBorder="1" applyAlignment="1">
      <alignment vertical="center"/>
    </xf>
    <xf numFmtId="166" fontId="34" fillId="0" borderId="1" xfId="0" applyNumberFormat="1" applyFont="1" applyBorder="1" applyAlignment="1">
      <alignment vertical="center"/>
    </xf>
    <xf numFmtId="0" fontId="0" fillId="0" borderId="0" xfId="0" applyAlignment="1">
      <alignment horizontal="center"/>
    </xf>
    <xf numFmtId="166" fontId="5" fillId="2" borderId="1" xfId="8" applyNumberFormat="1" applyFont="1" applyFill="1" applyBorder="1"/>
    <xf numFmtId="166" fontId="9" fillId="2" borderId="1" xfId="8" applyNumberFormat="1" applyFont="1" applyFill="1" applyBorder="1" applyAlignment="1">
      <alignment vertical="center"/>
    </xf>
    <xf numFmtId="0" fontId="4" fillId="2" borderId="6" xfId="0" applyFont="1" applyFill="1" applyBorder="1" applyAlignment="1">
      <alignment horizontal="left" wrapText="1"/>
    </xf>
    <xf numFmtId="0" fontId="37" fillId="0" borderId="0" xfId="0" applyFont="1"/>
    <xf numFmtId="164" fontId="4" fillId="0" borderId="1" xfId="8" applyFont="1" applyBorder="1" applyAlignment="1">
      <alignment horizontal="right" vertical="center" wrapText="1"/>
    </xf>
    <xf numFmtId="0" fontId="2" fillId="0" borderId="0" xfId="0" applyFont="1"/>
    <xf numFmtId="0" fontId="4" fillId="0" borderId="3" xfId="0" applyFont="1" applyBorder="1" applyAlignment="1">
      <alignment horizontal="center" vertical="center" wrapText="1"/>
    </xf>
    <xf numFmtId="4" fontId="16" fillId="2" borderId="4" xfId="0" applyNumberFormat="1" applyFont="1" applyFill="1" applyBorder="1"/>
    <xf numFmtId="3" fontId="16" fillId="2" borderId="1" xfId="0" applyNumberFormat="1" applyFont="1" applyFill="1" applyBorder="1"/>
    <xf numFmtId="4" fontId="16" fillId="2" borderId="1" xfId="0" applyNumberFormat="1" applyFont="1" applyFill="1" applyBorder="1"/>
    <xf numFmtId="3" fontId="0" fillId="0" borderId="0" xfId="0" applyNumberFormat="1"/>
    <xf numFmtId="0" fontId="4" fillId="0" borderId="0" xfId="8" applyNumberFormat="1" applyFont="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wrapText="1"/>
    </xf>
    <xf numFmtId="0" fontId="6" fillId="0" borderId="4" xfId="0" applyFont="1" applyBorder="1" applyAlignment="1">
      <alignment horizontal="center" vertical="center"/>
    </xf>
    <xf numFmtId="0" fontId="4" fillId="2" borderId="0" xfId="0" applyFont="1" applyFill="1" applyAlignment="1">
      <alignment vertical="center" wrapText="1"/>
    </xf>
    <xf numFmtId="0" fontId="0" fillId="0" borderId="0" xfId="0" applyAlignment="1">
      <alignment vertical="center"/>
    </xf>
    <xf numFmtId="0" fontId="0" fillId="0" borderId="1" xfId="0" applyBorder="1" applyAlignment="1">
      <alignment vertical="center"/>
    </xf>
    <xf numFmtId="0" fontId="5" fillId="0" borderId="0" xfId="0" applyFont="1" applyAlignment="1">
      <alignment horizontal="left" vertical="center" wrapText="1"/>
    </xf>
    <xf numFmtId="0" fontId="4" fillId="2" borderId="30" xfId="0" applyFont="1" applyFill="1" applyBorder="1" applyAlignment="1">
      <alignment horizontal="left" wrapText="1"/>
    </xf>
    <xf numFmtId="166" fontId="5" fillId="2" borderId="1" xfId="8" applyNumberFormat="1" applyFont="1" applyFill="1" applyBorder="1" applyAlignment="1">
      <alignment vertical="center"/>
    </xf>
    <xf numFmtId="166" fontId="11" fillId="2" borderId="1" xfId="8" applyNumberFormat="1" applyFont="1" applyFill="1" applyBorder="1"/>
    <xf numFmtId="166" fontId="4" fillId="0" borderId="1" xfId="0" applyNumberFormat="1" applyFont="1" applyBorder="1" applyAlignment="1">
      <alignment wrapText="1"/>
    </xf>
    <xf numFmtId="14" fontId="4" fillId="0" borderId="1" xfId="0" applyNumberFormat="1" applyFont="1" applyBorder="1" applyAlignment="1">
      <alignment horizontal="center" vertical="center" wrapText="1"/>
    </xf>
    <xf numFmtId="173" fontId="4" fillId="0" borderId="1" xfId="0" applyNumberFormat="1" applyFont="1" applyBorder="1" applyAlignment="1">
      <alignment horizontal="center" vertical="center"/>
    </xf>
    <xf numFmtId="14" fontId="9" fillId="3" borderId="1" xfId="0" applyNumberFormat="1" applyFont="1" applyFill="1" applyBorder="1" applyAlignment="1">
      <alignment horizontal="right" vertical="center" wrapText="1"/>
    </xf>
    <xf numFmtId="4" fontId="4" fillId="0" borderId="1" xfId="0" applyNumberFormat="1" applyFont="1" applyBorder="1" applyAlignment="1">
      <alignment horizontal="center" vertical="center"/>
    </xf>
    <xf numFmtId="0" fontId="4" fillId="0" borderId="0" xfId="0" applyFont="1" applyAlignment="1">
      <alignment horizontal="center" vertical="center" wrapText="1"/>
    </xf>
    <xf numFmtId="14" fontId="4" fillId="0" borderId="0" xfId="0" applyNumberFormat="1" applyFont="1" applyAlignment="1">
      <alignment vertical="center"/>
    </xf>
    <xf numFmtId="14" fontId="4" fillId="0" borderId="0" xfId="0" applyNumberFormat="1" applyFont="1" applyAlignment="1">
      <alignment horizontal="center" vertical="center" wrapText="1"/>
    </xf>
    <xf numFmtId="0" fontId="17" fillId="0" borderId="3" xfId="0" applyFont="1" applyBorder="1" applyAlignment="1">
      <alignment horizontal="center" vertical="center"/>
    </xf>
    <xf numFmtId="0" fontId="17" fillId="0" borderId="3" xfId="0" applyFont="1" applyBorder="1" applyAlignment="1">
      <alignment horizont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39" fillId="0" borderId="1" xfId="0" applyFont="1" applyBorder="1" applyAlignment="1">
      <alignment horizontal="center" vertical="center"/>
    </xf>
    <xf numFmtId="0" fontId="39" fillId="0" borderId="0" xfId="0" applyFont="1" applyAlignment="1">
      <alignment horizontal="center" vertical="center"/>
    </xf>
    <xf numFmtId="164" fontId="4" fillId="0" borderId="0" xfId="10" applyFont="1"/>
    <xf numFmtId="0" fontId="3" fillId="0" borderId="0" xfId="0" applyFont="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4" fillId="3" borderId="1" xfId="0" applyFont="1" applyFill="1" applyBorder="1" applyAlignment="1">
      <alignment horizontal="center" vertical="center"/>
    </xf>
    <xf numFmtId="170" fontId="4" fillId="0" borderId="1" xfId="0" applyNumberFormat="1" applyFont="1" applyBorder="1" applyAlignment="1">
      <alignment vertical="center"/>
    </xf>
    <xf numFmtId="170" fontId="4" fillId="3" borderId="1" xfId="0" applyNumberFormat="1" applyFont="1" applyFill="1" applyBorder="1" applyAlignment="1">
      <alignment horizontal="right" vertical="center" wrapText="1"/>
    </xf>
    <xf numFmtId="0" fontId="10" fillId="3" borderId="1" xfId="0" applyFont="1" applyFill="1" applyBorder="1" applyAlignment="1">
      <alignment horizontal="center" vertical="center" wrapText="1"/>
    </xf>
    <xf numFmtId="3" fontId="0" fillId="0" borderId="0" xfId="0" applyNumberFormat="1" applyAlignment="1">
      <alignment vertical="center"/>
    </xf>
    <xf numFmtId="14" fontId="0" fillId="0" borderId="0" xfId="0" applyNumberFormat="1" applyAlignment="1">
      <alignment vertical="center"/>
    </xf>
    <xf numFmtId="0" fontId="4" fillId="0" borderId="5" xfId="0" applyFont="1" applyBorder="1"/>
    <xf numFmtId="170" fontId="4" fillId="0" borderId="1" xfId="0" applyNumberFormat="1" applyFont="1" applyBorder="1"/>
    <xf numFmtId="0" fontId="4" fillId="0" borderId="5" xfId="0" applyFont="1" applyBorder="1" applyAlignment="1">
      <alignment horizontal="right" vertical="center"/>
    </xf>
    <xf numFmtId="170" fontId="4" fillId="3" borderId="1" xfId="0" applyNumberFormat="1" applyFont="1" applyFill="1" applyBorder="1" applyAlignment="1">
      <alignment vertical="center"/>
    </xf>
    <xf numFmtId="170" fontId="4" fillId="3" borderId="1" xfId="0" applyNumberFormat="1" applyFont="1" applyFill="1" applyBorder="1" applyAlignment="1">
      <alignment horizontal="center" vertical="center"/>
    </xf>
    <xf numFmtId="0" fontId="4" fillId="3" borderId="1" xfId="0" applyFont="1" applyFill="1" applyBorder="1"/>
    <xf numFmtId="170" fontId="4" fillId="3" borderId="1" xfId="0" applyNumberFormat="1" applyFont="1" applyFill="1" applyBorder="1"/>
    <xf numFmtId="0" fontId="4" fillId="2" borderId="2" xfId="0" applyFont="1" applyFill="1" applyBorder="1" applyAlignment="1">
      <alignment horizontal="right" vertical="center"/>
    </xf>
    <xf numFmtId="170" fontId="4" fillId="2" borderId="1" xfId="0" applyNumberFormat="1" applyFont="1" applyFill="1" applyBorder="1" applyAlignment="1">
      <alignment vertical="center"/>
    </xf>
    <xf numFmtId="0" fontId="13" fillId="2" borderId="1" xfId="0" applyFont="1" applyFill="1" applyBorder="1" applyAlignment="1">
      <alignment vertical="center" wrapText="1"/>
    </xf>
    <xf numFmtId="0" fontId="29" fillId="0" borderId="5" xfId="0" applyFont="1" applyBorder="1" applyAlignment="1">
      <alignment vertical="center" wrapText="1"/>
    </xf>
    <xf numFmtId="0" fontId="4" fillId="3" borderId="1" xfId="0" applyFont="1" applyFill="1" applyBorder="1" applyAlignment="1">
      <alignment horizontal="left" vertical="center"/>
    </xf>
    <xf numFmtId="170" fontId="4" fillId="3" borderId="1" xfId="0" applyNumberFormat="1" applyFont="1" applyFill="1" applyBorder="1" applyAlignment="1">
      <alignment horizontal="right" vertical="center"/>
    </xf>
    <xf numFmtId="166" fontId="10" fillId="3" borderId="1" xfId="0" applyNumberFormat="1" applyFont="1" applyFill="1" applyBorder="1" applyAlignment="1">
      <alignment vertical="center" wrapText="1"/>
    </xf>
    <xf numFmtId="0" fontId="10" fillId="0" borderId="1" xfId="0" applyFont="1" applyBorder="1" applyAlignment="1">
      <alignment wrapText="1"/>
    </xf>
    <xf numFmtId="170" fontId="4" fillId="0" borderId="1" xfId="0" applyNumberFormat="1" applyFont="1" applyBorder="1" applyAlignment="1">
      <alignment horizontal="center" vertical="center"/>
    </xf>
    <xf numFmtId="4" fontId="4" fillId="0" borderId="1" xfId="0" applyNumberFormat="1" applyFont="1" applyBorder="1"/>
    <xf numFmtId="0" fontId="4" fillId="0" borderId="2" xfId="0" applyFont="1" applyBorder="1" applyAlignment="1">
      <alignment horizontal="right" vertical="center"/>
    </xf>
    <xf numFmtId="0" fontId="4" fillId="3" borderId="1" xfId="0" applyFont="1" applyFill="1" applyBorder="1" applyAlignment="1">
      <alignment horizontal="center"/>
    </xf>
    <xf numFmtId="4" fontId="4" fillId="3" borderId="1" xfId="0" applyNumberFormat="1" applyFont="1" applyFill="1" applyBorder="1"/>
    <xf numFmtId="0" fontId="10" fillId="3" borderId="1" xfId="0" applyFont="1" applyFill="1" applyBorder="1" applyAlignment="1">
      <alignment wrapText="1"/>
    </xf>
    <xf numFmtId="4" fontId="4" fillId="3" borderId="1" xfId="0" applyNumberFormat="1" applyFont="1" applyFill="1" applyBorder="1" applyAlignment="1">
      <alignment vertical="center"/>
    </xf>
    <xf numFmtId="0" fontId="4" fillId="3" borderId="3" xfId="0" applyFont="1" applyFill="1" applyBorder="1" applyAlignment="1">
      <alignment vertical="center"/>
    </xf>
    <xf numFmtId="0" fontId="4" fillId="2" borderId="3" xfId="0" applyFont="1" applyFill="1" applyBorder="1"/>
    <xf numFmtId="0" fontId="4" fillId="3" borderId="3" xfId="0" applyFont="1" applyFill="1" applyBorder="1" applyAlignment="1">
      <alignment horizontal="center" vertical="center"/>
    </xf>
    <xf numFmtId="170" fontId="4" fillId="3" borderId="3" xfId="0" applyNumberFormat="1" applyFont="1" applyFill="1" applyBorder="1" applyAlignment="1">
      <alignment vertical="center"/>
    </xf>
    <xf numFmtId="0" fontId="4" fillId="3" borderId="3" xfId="0" applyFont="1" applyFill="1" applyBorder="1"/>
    <xf numFmtId="170" fontId="4" fillId="3" borderId="3" xfId="0" applyNumberFormat="1" applyFont="1" applyFill="1" applyBorder="1"/>
    <xf numFmtId="0" fontId="4" fillId="3" borderId="3" xfId="0" applyFont="1" applyFill="1" applyBorder="1" applyAlignment="1">
      <alignment vertical="center" wrapText="1"/>
    </xf>
    <xf numFmtId="0" fontId="10" fillId="3" borderId="3" xfId="0" applyFont="1" applyFill="1" applyBorder="1" applyAlignment="1">
      <alignment wrapText="1"/>
    </xf>
    <xf numFmtId="0" fontId="4" fillId="2" borderId="1" xfId="0" applyFont="1" applyFill="1" applyBorder="1" applyAlignment="1">
      <alignment horizontal="right" vertical="center"/>
    </xf>
    <xf numFmtId="0" fontId="4" fillId="3" borderId="2" xfId="0" applyFont="1" applyFill="1" applyBorder="1"/>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170" fontId="4" fillId="0" borderId="2" xfId="0" applyNumberFormat="1" applyFont="1" applyBorder="1" applyAlignment="1">
      <alignment vertical="center"/>
    </xf>
    <xf numFmtId="0" fontId="4" fillId="0" borderId="2" xfId="0" applyFont="1" applyBorder="1" applyAlignment="1">
      <alignment vertical="center"/>
    </xf>
    <xf numFmtId="164" fontId="4" fillId="0" borderId="2" xfId="8" applyFont="1" applyBorder="1" applyAlignment="1">
      <alignment horizontal="right" vertical="center" wrapText="1"/>
    </xf>
    <xf numFmtId="3" fontId="4" fillId="0" borderId="2" xfId="0" applyNumberFormat="1" applyFont="1" applyBorder="1" applyAlignment="1">
      <alignment horizontal="right" vertical="center" wrapText="1"/>
    </xf>
    <xf numFmtId="4" fontId="4" fillId="3" borderId="2" xfId="0" applyNumberFormat="1" applyFont="1" applyFill="1" applyBorder="1" applyAlignment="1">
      <alignment horizontal="right" vertical="center" wrapText="1"/>
    </xf>
    <xf numFmtId="3" fontId="4" fillId="0" borderId="2" xfId="0" applyNumberFormat="1" applyFont="1" applyBorder="1" applyAlignment="1">
      <alignment horizontal="right" vertical="center"/>
    </xf>
    <xf numFmtId="170" fontId="4" fillId="0" borderId="2" xfId="0" applyNumberFormat="1" applyFont="1" applyBorder="1" applyAlignment="1">
      <alignment horizontal="right" vertical="center"/>
    </xf>
    <xf numFmtId="166" fontId="10" fillId="3" borderId="2" xfId="0" applyNumberFormat="1" applyFont="1" applyFill="1" applyBorder="1" applyAlignment="1">
      <alignment vertical="center" wrapText="1"/>
    </xf>
    <xf numFmtId="0" fontId="10" fillId="0" borderId="2" xfId="0" applyFont="1" applyBorder="1" applyAlignment="1">
      <alignment wrapText="1"/>
    </xf>
    <xf numFmtId="170" fontId="4" fillId="0" borderId="1" xfId="0" applyNumberFormat="1" applyFont="1" applyBorder="1" applyAlignment="1">
      <alignment horizontal="right" vertical="center"/>
    </xf>
    <xf numFmtId="164" fontId="4" fillId="3" borderId="1" xfId="8" applyFont="1" applyFill="1" applyBorder="1" applyAlignment="1">
      <alignment horizontal="right" vertical="center" wrapText="1"/>
    </xf>
    <xf numFmtId="0" fontId="4" fillId="3" borderId="1" xfId="0" applyFont="1" applyFill="1" applyBorder="1" applyAlignment="1">
      <alignment horizontal="right" vertical="center" wrapText="1"/>
    </xf>
    <xf numFmtId="166" fontId="9" fillId="3" borderId="1" xfId="0" applyNumberFormat="1" applyFont="1" applyFill="1" applyBorder="1" applyAlignment="1">
      <alignment vertical="center" wrapText="1"/>
    </xf>
    <xf numFmtId="0" fontId="4" fillId="2" borderId="5" xfId="0" applyFont="1" applyFill="1" applyBorder="1" applyAlignment="1">
      <alignment horizontal="right" vertical="center"/>
    </xf>
    <xf numFmtId="0" fontId="4" fillId="3" borderId="3" xfId="0" applyFont="1" applyFill="1" applyBorder="1" applyAlignment="1">
      <alignment horizontal="center" vertical="center" wrapText="1"/>
    </xf>
    <xf numFmtId="164" fontId="4" fillId="3" borderId="3" xfId="8" applyFont="1" applyFill="1" applyBorder="1" applyAlignment="1">
      <alignment horizontal="right" vertical="center" wrapText="1"/>
    </xf>
    <xf numFmtId="3" fontId="4" fillId="3" borderId="3" xfId="0" applyNumberFormat="1" applyFont="1" applyFill="1" applyBorder="1" applyAlignment="1">
      <alignment horizontal="right" vertical="center" wrapText="1"/>
    </xf>
    <xf numFmtId="4" fontId="4" fillId="3" borderId="3" xfId="0" applyNumberFormat="1" applyFont="1" applyFill="1" applyBorder="1" applyAlignment="1">
      <alignment horizontal="right" vertical="center" wrapText="1"/>
    </xf>
    <xf numFmtId="3" fontId="4" fillId="3" borderId="3" xfId="0" applyNumberFormat="1" applyFont="1" applyFill="1" applyBorder="1" applyAlignment="1">
      <alignment horizontal="right" vertical="center"/>
    </xf>
    <xf numFmtId="170" fontId="4" fillId="3" borderId="3" xfId="0" applyNumberFormat="1" applyFont="1" applyFill="1" applyBorder="1" applyAlignment="1">
      <alignment horizontal="right" vertical="center"/>
    </xf>
    <xf numFmtId="0" fontId="4" fillId="3" borderId="3" xfId="0" applyFont="1" applyFill="1" applyBorder="1" applyAlignment="1">
      <alignment horizontal="right" vertical="center" wrapText="1"/>
    </xf>
    <xf numFmtId="166" fontId="9" fillId="3" borderId="3" xfId="0" applyNumberFormat="1" applyFont="1" applyFill="1" applyBorder="1" applyAlignment="1">
      <alignment vertical="center" wrapText="1"/>
    </xf>
    <xf numFmtId="0" fontId="31" fillId="0" borderId="3" xfId="0" applyFont="1" applyBorder="1" applyAlignment="1">
      <alignment vertical="center" wrapText="1"/>
    </xf>
    <xf numFmtId="0" fontId="9" fillId="0" borderId="0" xfId="0" applyFont="1"/>
    <xf numFmtId="0" fontId="9" fillId="0" borderId="3" xfId="0" applyFont="1" applyBorder="1" applyAlignment="1">
      <alignment vertical="center"/>
    </xf>
    <xf numFmtId="0" fontId="9" fillId="3" borderId="3" xfId="0" applyFont="1" applyFill="1" applyBorder="1" applyAlignment="1">
      <alignment wrapText="1"/>
    </xf>
    <xf numFmtId="0" fontId="9" fillId="0" borderId="3" xfId="0" applyFont="1" applyBorder="1"/>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170" fontId="9" fillId="0" borderId="3" xfId="0" applyNumberFormat="1" applyFont="1" applyBorder="1" applyAlignment="1">
      <alignment vertical="center"/>
    </xf>
    <xf numFmtId="170" fontId="9" fillId="0" borderId="3" xfId="0" applyNumberFormat="1" applyFont="1" applyBorder="1" applyAlignment="1">
      <alignment vertical="center" wrapText="1"/>
    </xf>
    <xf numFmtId="0" fontId="9" fillId="0" borderId="3" xfId="0" applyFont="1" applyBorder="1" applyAlignment="1">
      <alignment vertical="center" wrapText="1"/>
    </xf>
    <xf numFmtId="164" fontId="9" fillId="0" borderId="3" xfId="8" applyFont="1" applyBorder="1" applyAlignment="1">
      <alignment horizontal="right" vertical="center" wrapText="1"/>
    </xf>
    <xf numFmtId="3" fontId="9" fillId="0" borderId="3" xfId="0" applyNumberFormat="1" applyFont="1" applyBorder="1" applyAlignment="1">
      <alignment horizontal="right" vertical="center" wrapText="1"/>
    </xf>
    <xf numFmtId="4" fontId="9" fillId="3" borderId="3" xfId="0" applyNumberFormat="1" applyFont="1" applyFill="1" applyBorder="1" applyAlignment="1">
      <alignment horizontal="right" vertical="center" wrapText="1"/>
    </xf>
    <xf numFmtId="3" fontId="9" fillId="0" borderId="3" xfId="0" applyNumberFormat="1" applyFont="1" applyBorder="1" applyAlignment="1">
      <alignment horizontal="right" vertical="center"/>
    </xf>
    <xf numFmtId="170" fontId="9" fillId="0" borderId="3" xfId="0" applyNumberFormat="1" applyFont="1" applyBorder="1" applyAlignment="1">
      <alignment horizontal="right" vertical="center"/>
    </xf>
    <xf numFmtId="0" fontId="9" fillId="0" borderId="3" xfId="0" applyFont="1" applyBorder="1" applyAlignment="1">
      <alignment horizontal="right" vertical="center" wrapText="1"/>
    </xf>
    <xf numFmtId="4" fontId="4" fillId="0" borderId="0" xfId="0" applyNumberFormat="1" applyFont="1"/>
    <xf numFmtId="164" fontId="4" fillId="0" borderId="0" xfId="0" applyNumberFormat="1" applyFont="1"/>
    <xf numFmtId="0" fontId="5" fillId="2" borderId="0" xfId="0" applyFont="1" applyFill="1"/>
    <xf numFmtId="0" fontId="19" fillId="0" borderId="0" xfId="0" applyFont="1" applyAlignment="1">
      <alignment horizontal="right"/>
    </xf>
    <xf numFmtId="164" fontId="4" fillId="0" borderId="0" xfId="8" applyFont="1" applyBorder="1" applyAlignment="1">
      <alignment horizontal="right" vertical="center" wrapText="1"/>
    </xf>
    <xf numFmtId="4" fontId="4" fillId="3" borderId="0" xfId="0" applyNumberFormat="1" applyFont="1" applyFill="1" applyAlignment="1">
      <alignment horizontal="right" vertical="center" wrapText="1"/>
    </xf>
    <xf numFmtId="0" fontId="34" fillId="2" borderId="0" xfId="0" applyFont="1" applyFill="1"/>
    <xf numFmtId="0" fontId="29" fillId="0" borderId="0" xfId="0" applyFont="1" applyAlignment="1">
      <alignment vertical="center" wrapText="1"/>
    </xf>
    <xf numFmtId="170" fontId="4" fillId="0" borderId="0" xfId="0" applyNumberFormat="1" applyFont="1" applyAlignment="1">
      <alignment vertical="center"/>
    </xf>
    <xf numFmtId="0" fontId="40" fillId="2" borderId="0" xfId="0" applyFont="1" applyFill="1" applyAlignment="1">
      <alignment vertical="center" wrapText="1"/>
    </xf>
    <xf numFmtId="0" fontId="0" fillId="0" borderId="0" xfId="0" applyAlignment="1">
      <alignment horizontal="right" vertical="center"/>
    </xf>
    <xf numFmtId="0" fontId="38" fillId="0" borderId="1" xfId="0" applyFont="1" applyBorder="1" applyAlignment="1">
      <alignment vertical="center" wrapText="1"/>
    </xf>
    <xf numFmtId="0" fontId="14" fillId="0" borderId="1" xfId="0" applyFont="1" applyBorder="1" applyAlignment="1">
      <alignment vertic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14" fontId="29" fillId="0" borderId="1" xfId="0" applyNumberFormat="1" applyFont="1" applyBorder="1" applyAlignment="1">
      <alignment horizontal="right" vertical="center"/>
    </xf>
    <xf numFmtId="14" fontId="29" fillId="0" borderId="1" xfId="0" applyNumberFormat="1" applyFont="1" applyBorder="1" applyAlignment="1">
      <alignment horizontal="right" vertical="center" wrapText="1"/>
    </xf>
    <xf numFmtId="14" fontId="14" fillId="0" borderId="1" xfId="0" applyNumberFormat="1" applyFont="1" applyBorder="1" applyAlignment="1">
      <alignment horizontal="right" vertical="center"/>
    </xf>
    <xf numFmtId="0" fontId="40" fillId="3" borderId="0" xfId="0" applyFont="1" applyFill="1" applyAlignment="1">
      <alignment vertical="center" wrapText="1"/>
    </xf>
    <xf numFmtId="170" fontId="0" fillId="0" borderId="0" xfId="0" applyNumberFormat="1"/>
    <xf numFmtId="0" fontId="17" fillId="2" borderId="0" xfId="0" applyFont="1" applyFill="1" applyAlignment="1">
      <alignment vertical="center"/>
    </xf>
    <xf numFmtId="0" fontId="29" fillId="0" borderId="2" xfId="0" applyFont="1" applyBorder="1" applyAlignment="1">
      <alignment vertical="center" wrapText="1"/>
    </xf>
    <xf numFmtId="3" fontId="9" fillId="0" borderId="1" xfId="0" applyNumberFormat="1" applyFont="1" applyBorder="1" applyAlignment="1">
      <alignment horizontal="left" vertical="center" wrapText="1"/>
    </xf>
    <xf numFmtId="166" fontId="4" fillId="2" borderId="1" xfId="1" applyNumberFormat="1" applyFont="1" applyFill="1" applyBorder="1" applyAlignment="1">
      <alignment vertical="center" wrapText="1"/>
    </xf>
    <xf numFmtId="0" fontId="9" fillId="0" borderId="4" xfId="0" applyFont="1" applyBorder="1" applyAlignment="1">
      <alignment horizontal="center"/>
    </xf>
    <xf numFmtId="0" fontId="4" fillId="0" borderId="3" xfId="0" applyFont="1" applyBorder="1" applyAlignment="1">
      <alignment vertical="center"/>
    </xf>
    <xf numFmtId="0" fontId="8" fillId="0" borderId="1" xfId="0" applyFont="1" applyBorder="1" applyAlignment="1">
      <alignment vertical="center"/>
    </xf>
    <xf numFmtId="0" fontId="0" fillId="0" borderId="1" xfId="0" pivotButton="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indent="1"/>
    </xf>
    <xf numFmtId="0" fontId="4" fillId="3" borderId="1" xfId="0" applyFont="1" applyFill="1" applyBorder="1" applyAlignment="1">
      <alignment horizontal="center" vertical="center" wrapText="1"/>
    </xf>
    <xf numFmtId="41" fontId="4" fillId="0" borderId="0" xfId="2" applyFont="1" applyFill="1" applyAlignment="1">
      <alignment vertical="center"/>
    </xf>
    <xf numFmtId="41" fontId="4" fillId="0" borderId="1" xfId="2" applyFont="1" applyFill="1" applyBorder="1" applyAlignment="1">
      <alignment horizontal="left" vertical="center" wrapText="1"/>
    </xf>
    <xf numFmtId="1" fontId="4" fillId="0" borderId="1" xfId="1" applyNumberFormat="1" applyFont="1" applyFill="1" applyBorder="1" applyAlignment="1">
      <alignment vertical="center" wrapText="1"/>
    </xf>
    <xf numFmtId="0" fontId="8" fillId="0" borderId="0" xfId="0" applyFont="1" applyAlignment="1">
      <alignment vertical="center"/>
    </xf>
    <xf numFmtId="166" fontId="4" fillId="0" borderId="0" xfId="5" applyNumberFormat="1" applyFont="1" applyFill="1" applyBorder="1" applyAlignment="1">
      <alignment vertical="center" wrapText="1"/>
    </xf>
    <xf numFmtId="166" fontId="4" fillId="0" borderId="0" xfId="0" applyNumberFormat="1" applyFont="1" applyAlignment="1">
      <alignment vertical="center" wrapText="1"/>
    </xf>
    <xf numFmtId="9" fontId="4" fillId="0" borderId="0" xfId="4" applyFont="1" applyFill="1" applyBorder="1" applyAlignment="1">
      <alignment horizontal="center" vertical="center" wrapText="1"/>
    </xf>
    <xf numFmtId="168" fontId="9" fillId="0" borderId="0" xfId="2" applyNumberFormat="1" applyFont="1" applyFill="1" applyBorder="1" applyAlignment="1">
      <alignment horizontal="right" vertical="center" wrapText="1"/>
    </xf>
    <xf numFmtId="41" fontId="9" fillId="0" borderId="0" xfId="2" applyFont="1" applyFill="1" applyBorder="1" applyAlignment="1">
      <alignment horizontal="right" vertical="center" wrapText="1"/>
    </xf>
    <xf numFmtId="0" fontId="8" fillId="0" borderId="0" xfId="0" applyFont="1" applyAlignment="1">
      <alignment horizontal="center" vertical="center" wrapText="1"/>
    </xf>
    <xf numFmtId="14" fontId="9" fillId="0" borderId="0" xfId="0" applyNumberFormat="1" applyFont="1" applyAlignment="1">
      <alignment horizontal="right" vertical="center" wrapText="1"/>
    </xf>
    <xf numFmtId="164" fontId="4" fillId="0" borderId="0" xfId="5" applyFont="1" applyFill="1" applyBorder="1" applyAlignment="1">
      <alignment vertical="center" wrapText="1"/>
    </xf>
    <xf numFmtId="0" fontId="9" fillId="0" borderId="0" xfId="0" applyFont="1" applyAlignment="1">
      <alignment vertical="center" wrapText="1"/>
    </xf>
    <xf numFmtId="0" fontId="13" fillId="0" borderId="0" xfId="0" applyFont="1" applyAlignment="1">
      <alignment vertical="center" wrapText="1"/>
    </xf>
    <xf numFmtId="41" fontId="4" fillId="0" borderId="1" xfId="2" applyFont="1" applyFill="1" applyBorder="1" applyAlignment="1">
      <alignment vertical="center" wrapText="1"/>
    </xf>
    <xf numFmtId="164" fontId="5" fillId="0" borderId="0" xfId="8" applyFont="1"/>
    <xf numFmtId="4" fontId="4" fillId="0" borderId="1" xfId="1" applyNumberFormat="1" applyFont="1" applyFill="1" applyBorder="1" applyAlignment="1">
      <alignment horizontal="right" vertical="center" wrapText="1"/>
    </xf>
    <xf numFmtId="167" fontId="4" fillId="0" borderId="1" xfId="1" applyNumberFormat="1" applyFont="1" applyFill="1" applyBorder="1" applyAlignment="1">
      <alignment horizontal="right" vertical="center"/>
    </xf>
    <xf numFmtId="168" fontId="5" fillId="0" borderId="0" xfId="2" applyNumberFormat="1" applyFont="1" applyBorder="1"/>
    <xf numFmtId="3" fontId="11" fillId="0" borderId="0" xfId="0" applyNumberFormat="1" applyFont="1" applyAlignment="1">
      <alignment horizontal="center" vertical="center"/>
    </xf>
    <xf numFmtId="3" fontId="5" fillId="0" borderId="1" xfId="0" applyNumberFormat="1" applyFont="1" applyBorder="1"/>
    <xf numFmtId="166" fontId="5" fillId="0" borderId="1" xfId="5" applyNumberFormat="1" applyFont="1" applyFill="1" applyBorder="1" applyAlignment="1">
      <alignment vertical="center" wrapText="1"/>
    </xf>
    <xf numFmtId="166" fontId="9" fillId="3" borderId="1" xfId="1" applyNumberFormat="1" applyFont="1" applyFill="1" applyBorder="1" applyAlignment="1">
      <alignment vertical="center" wrapText="1"/>
    </xf>
    <xf numFmtId="0" fontId="4" fillId="2" borderId="1" xfId="0" applyFont="1" applyFill="1" applyBorder="1" applyAlignment="1">
      <alignment vertical="center" wrapText="1"/>
    </xf>
    <xf numFmtId="0" fontId="11" fillId="0" borderId="1" xfId="0" applyFont="1" applyBorder="1" applyAlignment="1">
      <alignment horizontal="center" wrapText="1"/>
    </xf>
    <xf numFmtId="0" fontId="5" fillId="13" borderId="1"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5" fillId="13" borderId="4" xfId="0" applyFont="1" applyFill="1" applyBorder="1" applyAlignment="1">
      <alignment horizontal="center" vertical="center" wrapText="1"/>
    </xf>
    <xf numFmtId="14" fontId="10" fillId="0" borderId="1" xfId="0" applyNumberFormat="1" applyFont="1" applyBorder="1" applyAlignment="1">
      <alignment horizontal="right" vertical="center"/>
    </xf>
    <xf numFmtId="0" fontId="4" fillId="0" borderId="12" xfId="0" applyFont="1" applyBorder="1" applyAlignment="1">
      <alignment horizontal="left" vertical="center" wrapText="1"/>
    </xf>
    <xf numFmtId="0" fontId="4" fillId="0" borderId="6" xfId="0" applyFont="1" applyBorder="1" applyAlignment="1">
      <alignment vertical="center"/>
    </xf>
    <xf numFmtId="0" fontId="9" fillId="0" borderId="6" xfId="0" applyFont="1" applyBorder="1" applyAlignment="1">
      <alignment horizontal="left" vertical="center" wrapText="1"/>
    </xf>
    <xf numFmtId="9" fontId="4" fillId="0" borderId="1" xfId="0" applyNumberFormat="1" applyFont="1" applyBorder="1" applyAlignment="1">
      <alignment horizontal="right" vertical="center" wrapText="1"/>
    </xf>
    <xf numFmtId="0" fontId="5" fillId="0" borderId="1" xfId="0" applyFont="1" applyBorder="1" applyAlignment="1">
      <alignment vertical="center" wrapText="1"/>
    </xf>
    <xf numFmtId="14" fontId="4" fillId="2" borderId="1" xfId="0" applyNumberFormat="1" applyFont="1" applyFill="1" applyBorder="1" applyAlignment="1">
      <alignment horizontal="center"/>
    </xf>
    <xf numFmtId="14" fontId="9" fillId="2" borderId="1" xfId="0" applyNumberFormat="1" applyFont="1" applyFill="1" applyBorder="1" applyAlignment="1">
      <alignment horizontal="center"/>
    </xf>
    <xf numFmtId="9" fontId="5" fillId="0" borderId="5" xfId="0" applyNumberFormat="1" applyFont="1" applyBorder="1" applyAlignment="1">
      <alignment horizontal="center" vertical="center" wrapText="1"/>
    </xf>
    <xf numFmtId="2" fontId="4" fillId="0" borderId="5" xfId="0" applyNumberFormat="1" applyFont="1" applyBorder="1" applyAlignment="1">
      <alignment vertical="center" wrapText="1"/>
    </xf>
    <xf numFmtId="169" fontId="4" fillId="0" borderId="1" xfId="2" applyNumberFormat="1" applyFont="1" applyFill="1" applyBorder="1" applyAlignment="1">
      <alignment vertical="center" wrapText="1"/>
    </xf>
    <xf numFmtId="2" fontId="5" fillId="0" borderId="1" xfId="0" applyNumberFormat="1" applyFont="1" applyBorder="1" applyAlignment="1">
      <alignment horizontal="center" vertical="center" wrapText="1"/>
    </xf>
    <xf numFmtId="14" fontId="4" fillId="0" borderId="10" xfId="0" applyNumberFormat="1" applyFont="1" applyBorder="1" applyAlignment="1">
      <alignment vertical="center" wrapText="1"/>
    </xf>
    <xf numFmtId="0" fontId="4" fillId="0" borderId="4" xfId="0" applyFont="1" applyBorder="1" applyAlignment="1">
      <alignment horizontal="center" vertical="center" wrapText="1"/>
    </xf>
    <xf numFmtId="0" fontId="11" fillId="0" borderId="5" xfId="0" applyFont="1" applyBorder="1" applyAlignment="1">
      <alignment horizontal="center" vertical="center" wrapText="1"/>
    </xf>
    <xf numFmtId="14" fontId="4" fillId="0" borderId="5" xfId="0" applyNumberFormat="1" applyFont="1" applyBorder="1" applyAlignment="1">
      <alignment vertical="center" wrapText="1"/>
    </xf>
    <xf numFmtId="9" fontId="5" fillId="0" borderId="1" xfId="0" applyNumberFormat="1" applyFont="1" applyBorder="1" applyAlignment="1">
      <alignment horizontal="center" vertical="center" wrapText="1"/>
    </xf>
    <xf numFmtId="2" fontId="4" fillId="0" borderId="1" xfId="0" applyNumberFormat="1" applyFont="1" applyBorder="1" applyAlignment="1">
      <alignment vertical="center" wrapText="1"/>
    </xf>
    <xf numFmtId="14" fontId="4" fillId="0" borderId="6" xfId="0" applyNumberFormat="1" applyFont="1" applyBorder="1" applyAlignment="1">
      <alignment vertical="center" wrapText="1"/>
    </xf>
    <xf numFmtId="2" fontId="4" fillId="0" borderId="1" xfId="0" applyNumberFormat="1" applyFont="1" applyBorder="1" applyAlignment="1">
      <alignment vertical="center"/>
    </xf>
    <xf numFmtId="14" fontId="4" fillId="0" borderId="6" xfId="0" applyNumberFormat="1" applyFont="1" applyBorder="1" applyAlignment="1">
      <alignment vertical="center"/>
    </xf>
    <xf numFmtId="9" fontId="5" fillId="0" borderId="2" xfId="0" applyNumberFormat="1" applyFont="1" applyBorder="1" applyAlignment="1">
      <alignment horizontal="center" vertical="center" wrapText="1"/>
    </xf>
    <xf numFmtId="2" fontId="4" fillId="0" borderId="2" xfId="0" applyNumberFormat="1" applyFont="1" applyBorder="1" applyAlignment="1">
      <alignment vertical="center" wrapText="1"/>
    </xf>
    <xf numFmtId="41" fontId="4" fillId="0" borderId="1" xfId="2" applyFont="1" applyFill="1" applyBorder="1" applyAlignment="1">
      <alignment vertical="center"/>
    </xf>
    <xf numFmtId="0" fontId="9" fillId="0" borderId="4" xfId="0" applyFont="1" applyBorder="1" applyAlignment="1">
      <alignment horizontal="center" vertical="center"/>
    </xf>
    <xf numFmtId="169" fontId="9" fillId="4" borderId="1" xfId="2" applyNumberFormat="1" applyFont="1" applyFill="1" applyBorder="1"/>
    <xf numFmtId="41" fontId="9" fillId="0" borderId="1" xfId="2" applyFont="1" applyFill="1" applyBorder="1"/>
    <xf numFmtId="174" fontId="0" fillId="0" borderId="0" xfId="2" applyNumberFormat="1" applyFont="1"/>
    <xf numFmtId="0" fontId="8" fillId="0" borderId="3" xfId="0" applyFont="1" applyBorder="1" applyAlignment="1">
      <alignment vertical="center" wrapText="1"/>
    </xf>
    <xf numFmtId="14" fontId="9" fillId="0" borderId="6" xfId="0" applyNumberFormat="1" applyFont="1" applyBorder="1" applyAlignment="1">
      <alignment horizontal="right" vertical="center" wrapText="1"/>
    </xf>
    <xf numFmtId="0" fontId="11" fillId="0" borderId="1" xfId="0" applyFont="1" applyBorder="1" applyAlignment="1">
      <alignment horizontal="center" vertical="center"/>
    </xf>
    <xf numFmtId="41" fontId="4" fillId="0" borderId="4" xfId="2" applyFont="1" applyBorder="1" applyAlignment="1">
      <alignment vertical="center"/>
    </xf>
    <xf numFmtId="41" fontId="4" fillId="0" borderId="1" xfId="2" applyFont="1" applyBorder="1" applyAlignment="1">
      <alignment vertical="center"/>
    </xf>
    <xf numFmtId="41" fontId="9" fillId="0" borderId="1" xfId="2" applyFont="1" applyFill="1" applyBorder="1" applyAlignment="1">
      <alignment vertical="center"/>
    </xf>
    <xf numFmtId="164" fontId="4" fillId="0" borderId="1" xfId="10" applyFont="1" applyFill="1" applyBorder="1" applyAlignment="1">
      <alignment horizontal="right" vertical="center" wrapText="1"/>
    </xf>
    <xf numFmtId="164" fontId="4" fillId="0" borderId="1" xfId="10" applyFont="1" applyFill="1" applyBorder="1" applyAlignment="1">
      <alignment horizontal="right" vertical="center"/>
    </xf>
    <xf numFmtId="0" fontId="18" fillId="0" borderId="0" xfId="0" applyFont="1" applyAlignment="1">
      <alignment horizontal="center"/>
    </xf>
    <xf numFmtId="2" fontId="4" fillId="0" borderId="1" xfId="0" applyNumberFormat="1" applyFont="1" applyBorder="1"/>
    <xf numFmtId="0" fontId="5" fillId="14" borderId="1" xfId="0" applyFont="1" applyFill="1" applyBorder="1" applyAlignment="1">
      <alignment horizontal="center" vertical="center" wrapText="1"/>
    </xf>
    <xf numFmtId="0" fontId="4" fillId="0" borderId="4" xfId="0" applyFont="1" applyBorder="1" applyAlignment="1">
      <alignment horizontal="center"/>
    </xf>
    <xf numFmtId="0" fontId="4" fillId="0" borderId="3" xfId="0" applyFont="1" applyBorder="1"/>
    <xf numFmtId="0" fontId="5" fillId="0" borderId="3" xfId="0" applyFont="1" applyBorder="1" applyAlignment="1">
      <alignment horizontal="center" wrapText="1"/>
    </xf>
    <xf numFmtId="9" fontId="5" fillId="0" borderId="3" xfId="0" applyNumberFormat="1" applyFont="1" applyBorder="1" applyAlignment="1">
      <alignment horizontal="center" wrapText="1"/>
    </xf>
    <xf numFmtId="2" fontId="4" fillId="0" borderId="3" xfId="0" applyNumberFormat="1" applyFont="1" applyBorder="1"/>
    <xf numFmtId="41" fontId="4" fillId="0" borderId="3" xfId="2" applyFont="1" applyFill="1" applyBorder="1" applyAlignment="1">
      <alignment vertical="center" wrapText="1"/>
    </xf>
    <xf numFmtId="41" fontId="4" fillId="0" borderId="3" xfId="2" applyFont="1" applyFill="1" applyBorder="1" applyAlignment="1">
      <alignment vertical="center"/>
    </xf>
    <xf numFmtId="169" fontId="4" fillId="0" borderId="3" xfId="2" applyNumberFormat="1" applyFont="1" applyFill="1" applyBorder="1" applyAlignment="1">
      <alignment vertical="center" wrapText="1"/>
    </xf>
    <xf numFmtId="0" fontId="4" fillId="0" borderId="3" xfId="0" applyFont="1" applyBorder="1" applyAlignment="1">
      <alignment wrapText="1"/>
    </xf>
    <xf numFmtId="0" fontId="8" fillId="0" borderId="3" xfId="0" applyFont="1" applyBorder="1" applyAlignment="1">
      <alignment vertical="center"/>
    </xf>
    <xf numFmtId="0" fontId="4" fillId="0" borderId="9" xfId="0" applyFont="1" applyBorder="1" applyAlignment="1">
      <alignment horizontal="center"/>
    </xf>
    <xf numFmtId="0" fontId="4" fillId="0" borderId="3" xfId="0" applyFont="1" applyBorder="1" applyAlignment="1">
      <alignment horizontal="center"/>
    </xf>
    <xf numFmtId="14" fontId="4" fillId="0" borderId="3" xfId="0" applyNumberFormat="1" applyFont="1" applyBorder="1"/>
    <xf numFmtId="41" fontId="14" fillId="0" borderId="1" xfId="2" applyFont="1" applyFill="1" applyBorder="1" applyAlignment="1">
      <alignment vertical="center"/>
    </xf>
    <xf numFmtId="0" fontId="14" fillId="0" borderId="1" xfId="0" applyFont="1" applyBorder="1" applyAlignment="1">
      <alignment horizontal="right" vertical="center" wrapText="1"/>
    </xf>
    <xf numFmtId="0" fontId="5" fillId="13" borderId="5" xfId="0" applyFont="1" applyFill="1" applyBorder="1" applyAlignment="1">
      <alignment horizontal="center" vertical="center" wrapText="1"/>
    </xf>
    <xf numFmtId="0" fontId="5"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14" borderId="3" xfId="0" applyFont="1" applyFill="1" applyBorder="1" applyAlignment="1">
      <alignment horizontal="center" vertical="center" wrapText="1"/>
    </xf>
    <xf numFmtId="0" fontId="5" fillId="13" borderId="3" xfId="0" applyFont="1" applyFill="1" applyBorder="1" applyAlignment="1">
      <alignment horizontal="center" vertical="center" wrapText="1"/>
    </xf>
    <xf numFmtId="0" fontId="5" fillId="13" borderId="9" xfId="0" applyFont="1" applyFill="1" applyBorder="1" applyAlignment="1">
      <alignment horizontal="center" vertical="center" wrapText="1"/>
    </xf>
    <xf numFmtId="0" fontId="4" fillId="0" borderId="33" xfId="0" applyFont="1" applyBorder="1" applyAlignment="1">
      <alignment horizontal="left" wrapText="1"/>
    </xf>
    <xf numFmtId="41" fontId="4" fillId="0" borderId="3" xfId="2" applyFont="1" applyBorder="1" applyAlignment="1">
      <alignment vertical="center" wrapText="1"/>
    </xf>
    <xf numFmtId="0" fontId="4" fillId="0" borderId="3" xfId="0" applyFont="1" applyBorder="1" applyAlignment="1">
      <alignment horizontal="center" vertical="center"/>
    </xf>
    <xf numFmtId="41" fontId="4" fillId="0" borderId="3" xfId="2" applyFont="1" applyBorder="1" applyAlignment="1">
      <alignment vertical="center"/>
    </xf>
    <xf numFmtId="41" fontId="4" fillId="3" borderId="1" xfId="2" applyFont="1" applyFill="1" applyBorder="1" applyAlignment="1">
      <alignment horizontal="center" vertical="center" wrapText="1"/>
    </xf>
    <xf numFmtId="2" fontId="5" fillId="0" borderId="2" xfId="0" applyNumberFormat="1" applyFont="1" applyBorder="1" applyAlignment="1">
      <alignment horizontal="center" vertical="center" wrapText="1"/>
    </xf>
    <xf numFmtId="0" fontId="4" fillId="0" borderId="33" xfId="0" applyFont="1" applyBorder="1" applyAlignment="1">
      <alignment horizontal="right" wrapText="1"/>
    </xf>
    <xf numFmtId="41" fontId="4" fillId="3" borderId="1" xfId="2" applyFont="1" applyFill="1" applyBorder="1" applyAlignment="1">
      <alignment vertical="center" wrapText="1"/>
    </xf>
    <xf numFmtId="9" fontId="14" fillId="0" borderId="1" xfId="0" applyNumberFormat="1" applyFont="1" applyBorder="1" applyAlignment="1">
      <alignment horizontal="right" vertical="center" wrapText="1"/>
    </xf>
    <xf numFmtId="0" fontId="14" fillId="0" borderId="1" xfId="0" applyFont="1" applyBorder="1" applyAlignment="1">
      <alignment horizontal="center" vertical="center" wrapText="1"/>
    </xf>
    <xf numFmtId="9" fontId="4" fillId="0" borderId="0" xfId="0" applyNumberFormat="1" applyFont="1" applyAlignment="1">
      <alignment vertical="center"/>
    </xf>
    <xf numFmtId="0" fontId="14" fillId="0" borderId="6" xfId="0" applyFont="1" applyBorder="1" applyAlignment="1">
      <alignment vertical="center"/>
    </xf>
    <xf numFmtId="0" fontId="14" fillId="0" borderId="4" xfId="0" applyFont="1" applyBorder="1" applyAlignment="1">
      <alignment horizontal="center" vertical="center" wrapText="1"/>
    </xf>
    <xf numFmtId="3" fontId="14" fillId="0" borderId="6" xfId="0" applyNumberFormat="1" applyFont="1" applyBorder="1" applyAlignment="1">
      <alignment vertical="center"/>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9" fontId="8" fillId="0" borderId="1" xfId="0" applyNumberFormat="1" applyFont="1" applyBorder="1" applyAlignment="1">
      <alignment horizontal="left" vertical="center" wrapText="1"/>
    </xf>
    <xf numFmtId="9" fontId="4" fillId="0" borderId="1" xfId="4" applyFont="1" applyFill="1" applyBorder="1" applyAlignment="1">
      <alignment horizontal="left" vertical="center" wrapText="1"/>
    </xf>
    <xf numFmtId="9" fontId="9" fillId="0" borderId="1" xfId="0" applyNumberFormat="1" applyFont="1" applyBorder="1" applyAlignment="1">
      <alignment horizontal="left" vertical="center" wrapText="1"/>
    </xf>
    <xf numFmtId="0" fontId="0" fillId="0" borderId="0" xfId="0" applyAlignment="1">
      <alignment horizontal="left"/>
    </xf>
    <xf numFmtId="9" fontId="8" fillId="0" borderId="1" xfId="0" applyNumberFormat="1" applyFont="1" applyBorder="1" applyAlignment="1">
      <alignment horizontal="right" vertical="center" wrapText="1"/>
    </xf>
    <xf numFmtId="0" fontId="5" fillId="0" borderId="4" xfId="0" applyFont="1" applyBorder="1" applyAlignment="1">
      <alignment horizontal="center" wrapText="1"/>
    </xf>
    <xf numFmtId="14" fontId="4" fillId="3" borderId="1" xfId="0" applyNumberFormat="1" applyFont="1" applyFill="1" applyBorder="1" applyAlignment="1">
      <alignment horizontal="right" vertical="center" wrapText="1"/>
    </xf>
    <xf numFmtId="0" fontId="4" fillId="0" borderId="35" xfId="0" applyFont="1" applyBorder="1" applyAlignment="1">
      <alignment horizontal="left" vertical="center" wrapText="1"/>
    </xf>
    <xf numFmtId="0" fontId="4" fillId="3" borderId="0" xfId="0" applyFont="1" applyFill="1"/>
    <xf numFmtId="14" fontId="4" fillId="0" borderId="3" xfId="0" applyNumberFormat="1" applyFont="1" applyBorder="1" applyAlignment="1">
      <alignment horizontal="right" vertical="center" wrapText="1"/>
    </xf>
    <xf numFmtId="14" fontId="4" fillId="0" borderId="3" xfId="0" applyNumberFormat="1" applyFont="1" applyBorder="1" applyAlignment="1">
      <alignment horizontal="right"/>
    </xf>
    <xf numFmtId="41" fontId="5" fillId="13" borderId="3" xfId="2" applyFont="1" applyFill="1" applyBorder="1" applyAlignment="1">
      <alignment horizontal="center" vertical="center" wrapText="1"/>
    </xf>
    <xf numFmtId="0" fontId="4" fillId="0" borderId="32" xfId="0" applyFont="1" applyBorder="1" applyAlignment="1">
      <alignment horizontal="right"/>
    </xf>
    <xf numFmtId="0" fontId="4" fillId="0" borderId="32" xfId="0" applyFont="1" applyBorder="1" applyAlignment="1">
      <alignment horizontal="left"/>
    </xf>
    <xf numFmtId="41" fontId="4" fillId="3" borderId="1" xfId="2" applyFont="1" applyFill="1" applyBorder="1" applyAlignment="1">
      <alignment horizontal="center" vertical="center"/>
    </xf>
    <xf numFmtId="41" fontId="4" fillId="0" borderId="1" xfId="2" applyFont="1" applyBorder="1" applyAlignment="1"/>
    <xf numFmtId="41" fontId="4" fillId="0" borderId="3" xfId="2" applyFont="1" applyBorder="1" applyAlignment="1"/>
    <xf numFmtId="0" fontId="4" fillId="0" borderId="3" xfId="0" applyFont="1" applyBorder="1" applyAlignment="1">
      <alignment horizontal="right"/>
    </xf>
    <xf numFmtId="0" fontId="4" fillId="0" borderId="3" xfId="0" applyFont="1" applyBorder="1" applyAlignment="1">
      <alignment horizontal="left"/>
    </xf>
    <xf numFmtId="0" fontId="5" fillId="0" borderId="3" xfId="0" applyFont="1" applyBorder="1" applyAlignment="1">
      <alignment horizontal="center"/>
    </xf>
    <xf numFmtId="41" fontId="4" fillId="0" borderId="3" xfId="2" applyFont="1" applyFill="1" applyBorder="1" applyAlignment="1"/>
    <xf numFmtId="2" fontId="5" fillId="0" borderId="3" xfId="0" applyNumberFormat="1" applyFont="1" applyBorder="1" applyAlignment="1">
      <alignment horizontal="center"/>
    </xf>
    <xf numFmtId="0" fontId="9" fillId="0" borderId="3" xfId="0" applyFont="1" applyBorder="1" applyAlignment="1">
      <alignment horizontal="center"/>
    </xf>
    <xf numFmtId="41" fontId="4" fillId="0" borderId="1" xfId="2" applyFont="1" applyFill="1" applyBorder="1" applyAlignment="1"/>
    <xf numFmtId="2" fontId="5" fillId="0" borderId="1" xfId="0" applyNumberFormat="1" applyFont="1" applyBorder="1" applyAlignment="1">
      <alignment horizontal="center"/>
    </xf>
    <xf numFmtId="2" fontId="11" fillId="0" borderId="1" xfId="0" applyNumberFormat="1" applyFont="1" applyBorder="1" applyAlignment="1">
      <alignment horizontal="center"/>
    </xf>
    <xf numFmtId="41" fontId="4" fillId="3" borderId="1" xfId="2" applyFont="1" applyFill="1" applyBorder="1" applyAlignment="1">
      <alignment horizontal="center"/>
    </xf>
    <xf numFmtId="0" fontId="4" fillId="3" borderId="3" xfId="0" applyFont="1" applyFill="1" applyBorder="1" applyAlignment="1">
      <alignment horizontal="center"/>
    </xf>
    <xf numFmtId="0" fontId="4" fillId="0" borderId="34" xfId="0" applyFont="1" applyBorder="1" applyAlignment="1">
      <alignment horizontal="left"/>
    </xf>
    <xf numFmtId="0" fontId="4" fillId="0" borderId="33" xfId="0" applyFont="1" applyBorder="1" applyAlignment="1">
      <alignment horizontal="left" vertical="center"/>
    </xf>
    <xf numFmtId="14" fontId="4" fillId="0" borderId="3" xfId="0" applyNumberFormat="1" applyFont="1" applyBorder="1" applyAlignment="1">
      <alignment horizontal="left"/>
    </xf>
    <xf numFmtId="14" fontId="4" fillId="0" borderId="1" xfId="0" applyNumberFormat="1" applyFont="1" applyBorder="1" applyAlignment="1">
      <alignment horizontal="left"/>
    </xf>
    <xf numFmtId="9" fontId="4" fillId="0" borderId="1" xfId="0" applyNumberFormat="1" applyFont="1" applyBorder="1" applyAlignment="1">
      <alignment horizontal="right" vertical="center"/>
    </xf>
    <xf numFmtId="9" fontId="4" fillId="0" borderId="3" xfId="0" applyNumberFormat="1" applyFont="1" applyBorder="1" applyAlignment="1">
      <alignment horizontal="right" vertical="center"/>
    </xf>
    <xf numFmtId="0" fontId="8" fillId="0" borderId="6" xfId="0" applyFont="1" applyBorder="1" applyAlignment="1">
      <alignment vertical="center"/>
    </xf>
    <xf numFmtId="0" fontId="4" fillId="0" borderId="32" xfId="0" applyFont="1" applyBorder="1" applyAlignment="1">
      <alignment horizontal="left" vertical="center" wrapText="1"/>
    </xf>
    <xf numFmtId="0" fontId="16" fillId="0" borderId="3" xfId="0" applyFont="1" applyBorder="1" applyAlignment="1">
      <alignment wrapText="1"/>
    </xf>
    <xf numFmtId="0" fontId="5" fillId="0" borderId="0" xfId="0" applyFont="1" applyAlignment="1">
      <alignment horizontal="center" wrapText="1"/>
    </xf>
    <xf numFmtId="9" fontId="5" fillId="0" borderId="0" xfId="0" applyNumberFormat="1" applyFont="1" applyAlignment="1">
      <alignment horizontal="center" wrapText="1"/>
    </xf>
    <xf numFmtId="0" fontId="16" fillId="0" borderId="0" xfId="0" applyFont="1" applyAlignment="1">
      <alignment wrapText="1"/>
    </xf>
    <xf numFmtId="0" fontId="5" fillId="0" borderId="0" xfId="0" applyFont="1" applyAlignment="1">
      <alignment horizontal="center" vertical="center" wrapText="1"/>
    </xf>
    <xf numFmtId="0" fontId="8" fillId="3" borderId="1" xfId="0" applyFont="1" applyFill="1" applyBorder="1" applyAlignment="1">
      <alignment vertical="center"/>
    </xf>
    <xf numFmtId="0" fontId="4" fillId="0" borderId="0" xfId="0" applyFont="1" applyAlignment="1">
      <alignment horizontal="left"/>
    </xf>
    <xf numFmtId="0" fontId="41" fillId="0" borderId="0" xfId="0" applyFont="1" applyAlignment="1">
      <alignment horizontal="right" vertical="center"/>
    </xf>
    <xf numFmtId="14" fontId="10" fillId="0" borderId="1" xfId="0" applyNumberFormat="1" applyFont="1" applyBorder="1" applyAlignment="1">
      <alignment horizontal="center" vertical="center"/>
    </xf>
    <xf numFmtId="49" fontId="9" fillId="0" borderId="1" xfId="0" applyNumberFormat="1" applyFont="1" applyBorder="1" applyAlignment="1">
      <alignment horizontal="left" vertical="center" wrapText="1"/>
    </xf>
    <xf numFmtId="0" fontId="5" fillId="0" borderId="0" xfId="0" applyFont="1" applyAlignment="1">
      <alignment horizontal="left"/>
    </xf>
    <xf numFmtId="4" fontId="9" fillId="0" borderId="1" xfId="0" applyNumberFormat="1" applyFont="1" applyBorder="1" applyAlignment="1">
      <alignment horizontal="left" vertical="center"/>
    </xf>
    <xf numFmtId="41" fontId="9" fillId="0" borderId="1" xfId="2" applyFont="1" applyFill="1" applyBorder="1" applyAlignment="1">
      <alignment horizontal="center" vertical="center"/>
    </xf>
    <xf numFmtId="168" fontId="9" fillId="0" borderId="2" xfId="2" applyNumberFormat="1" applyFont="1" applyFill="1" applyBorder="1" applyAlignment="1">
      <alignment horizontal="left" vertical="center"/>
    </xf>
    <xf numFmtId="4" fontId="9" fillId="0" borderId="2" xfId="0" applyNumberFormat="1" applyFont="1" applyBorder="1" applyAlignment="1">
      <alignment horizontal="right" vertical="center"/>
    </xf>
    <xf numFmtId="168" fontId="9" fillId="0" borderId="1" xfId="2" applyNumberFormat="1" applyFont="1" applyFill="1" applyBorder="1" applyAlignment="1">
      <alignment horizontal="left" vertical="center"/>
    </xf>
    <xf numFmtId="168" fontId="9" fillId="0" borderId="1" xfId="2" applyNumberFormat="1" applyFont="1" applyFill="1" applyBorder="1" applyAlignment="1">
      <alignment horizontal="center" vertical="center"/>
    </xf>
    <xf numFmtId="41" fontId="9" fillId="0" borderId="2" xfId="2" applyFont="1" applyFill="1" applyBorder="1" applyAlignment="1">
      <alignment horizontal="center" vertical="center"/>
    </xf>
    <xf numFmtId="1" fontId="9" fillId="0" borderId="1" xfId="2" applyNumberFormat="1" applyFont="1" applyFill="1" applyBorder="1" applyAlignment="1">
      <alignment horizontal="center" vertical="center"/>
    </xf>
    <xf numFmtId="14" fontId="9" fillId="0" borderId="1" xfId="0" applyNumberFormat="1" applyFont="1" applyBorder="1" applyAlignment="1">
      <alignment horizontal="center" vertical="center" wrapText="1"/>
    </xf>
    <xf numFmtId="0" fontId="4" fillId="0" borderId="36" xfId="0" applyFont="1" applyBorder="1" applyAlignment="1">
      <alignment horizontal="left" vertical="center"/>
    </xf>
    <xf numFmtId="0" fontId="4" fillId="0" borderId="32" xfId="0" applyFont="1" applyBorder="1" applyAlignment="1">
      <alignment horizontal="right" wrapText="1"/>
    </xf>
    <xf numFmtId="0" fontId="4" fillId="0" borderId="36" xfId="0" applyFont="1" applyBorder="1" applyAlignment="1">
      <alignment horizontal="left" wrapText="1"/>
    </xf>
    <xf numFmtId="14" fontId="4" fillId="0" borderId="38" xfId="0" applyNumberFormat="1" applyFont="1" applyBorder="1" applyAlignment="1">
      <alignment horizontal="center" wrapText="1"/>
    </xf>
    <xf numFmtId="14" fontId="4" fillId="0" borderId="32" xfId="0" applyNumberFormat="1" applyFont="1" applyBorder="1" applyAlignment="1">
      <alignment horizontal="center" wrapText="1"/>
    </xf>
    <xf numFmtId="0" fontId="4" fillId="0" borderId="32" xfId="0" applyFont="1" applyBorder="1" applyAlignment="1">
      <alignment horizontal="center" wrapText="1"/>
    </xf>
    <xf numFmtId="0" fontId="4" fillId="0" borderId="32" xfId="0" applyFont="1" applyBorder="1" applyAlignment="1">
      <alignment horizontal="left" wrapText="1"/>
    </xf>
    <xf numFmtId="41" fontId="4" fillId="0" borderId="33" xfId="2" applyFont="1" applyBorder="1" applyAlignment="1">
      <alignment horizontal="right" wrapText="1"/>
    </xf>
    <xf numFmtId="0" fontId="4" fillId="0" borderId="37" xfId="0" applyFont="1" applyBorder="1" applyAlignment="1">
      <alignment horizontal="left" wrapText="1"/>
    </xf>
    <xf numFmtId="41" fontId="4" fillId="0" borderId="32" xfId="2" applyFont="1" applyBorder="1" applyAlignment="1">
      <alignment horizontal="right" wrapText="1"/>
    </xf>
    <xf numFmtId="0" fontId="4" fillId="0" borderId="36" xfId="0" applyFont="1" applyBorder="1" applyAlignment="1">
      <alignment horizontal="center" wrapText="1"/>
    </xf>
    <xf numFmtId="9" fontId="5" fillId="0" borderId="1" xfId="0" applyNumberFormat="1" applyFont="1" applyBorder="1" applyAlignment="1">
      <alignment horizontal="center"/>
    </xf>
    <xf numFmtId="169" fontId="4" fillId="0" borderId="1" xfId="2" applyNumberFormat="1" applyFont="1" applyFill="1" applyBorder="1" applyAlignment="1">
      <alignment vertical="center"/>
    </xf>
    <xf numFmtId="0" fontId="4" fillId="0" borderId="37" xfId="0" applyFont="1" applyBorder="1" applyAlignment="1">
      <alignment horizontal="left" vertical="center"/>
    </xf>
    <xf numFmtId="0" fontId="8" fillId="0" borderId="12" xfId="0" applyFont="1" applyBorder="1" applyAlignment="1">
      <alignment vertical="center"/>
    </xf>
    <xf numFmtId="0" fontId="8" fillId="0" borderId="2" xfId="0" applyFont="1" applyBorder="1" applyAlignment="1">
      <alignment vertical="center" wrapText="1"/>
    </xf>
    <xf numFmtId="41" fontId="4" fillId="0" borderId="2" xfId="2" applyFont="1" applyBorder="1" applyAlignment="1">
      <alignment vertical="center"/>
    </xf>
    <xf numFmtId="41" fontId="4" fillId="0" borderId="1" xfId="2" applyFont="1" applyBorder="1" applyAlignment="1">
      <alignment horizontal="center" vertical="center"/>
    </xf>
    <xf numFmtId="0" fontId="9" fillId="0" borderId="1" xfId="0" applyFont="1" applyBorder="1" applyAlignment="1">
      <alignment horizontal="right" vertical="center"/>
    </xf>
    <xf numFmtId="0" fontId="4" fillId="0" borderId="40" xfId="0" applyFont="1" applyBorder="1" applyAlignment="1">
      <alignment horizontal="left" vertical="center"/>
    </xf>
    <xf numFmtId="41" fontId="4" fillId="3" borderId="2" xfId="2" applyFont="1" applyFill="1" applyBorder="1" applyAlignment="1">
      <alignment horizontal="center" vertical="center"/>
    </xf>
    <xf numFmtId="14" fontId="4" fillId="0" borderId="2" xfId="0" applyNumberFormat="1" applyFont="1" applyBorder="1" applyAlignment="1">
      <alignment horizontal="right" vertical="center"/>
    </xf>
    <xf numFmtId="0" fontId="4" fillId="0" borderId="36" xfId="0" applyFont="1" applyBorder="1" applyAlignment="1">
      <alignment horizontal="left" vertical="center" wrapText="1"/>
    </xf>
    <xf numFmtId="0" fontId="4" fillId="0" borderId="39" xfId="0" applyFont="1" applyBorder="1" applyAlignment="1">
      <alignment horizontal="left" vertical="center" wrapText="1"/>
    </xf>
    <xf numFmtId="0" fontId="4" fillId="0" borderId="0" xfId="0" applyFont="1" applyAlignment="1">
      <alignment horizontal="left" wrapText="1"/>
    </xf>
    <xf numFmtId="14" fontId="4" fillId="0" borderId="0" xfId="0" applyNumberFormat="1" applyFont="1" applyAlignment="1">
      <alignment horizontal="right"/>
    </xf>
    <xf numFmtId="14" fontId="4" fillId="0" borderId="0" xfId="0" applyNumberFormat="1" applyFont="1" applyAlignment="1">
      <alignment wrapText="1"/>
    </xf>
    <xf numFmtId="14" fontId="11" fillId="0" borderId="0" xfId="0" applyNumberFormat="1" applyFont="1" applyAlignment="1">
      <alignment wrapText="1"/>
    </xf>
    <xf numFmtId="14" fontId="11" fillId="0" borderId="1" xfId="0" applyNumberFormat="1" applyFont="1" applyBorder="1" applyAlignment="1">
      <alignment wrapText="1"/>
    </xf>
    <xf numFmtId="41" fontId="4" fillId="0" borderId="0" xfId="2" applyFont="1" applyAlignment="1">
      <alignment vertical="center" wrapText="1"/>
    </xf>
    <xf numFmtId="41" fontId="4" fillId="0" borderId="0" xfId="2" applyFont="1" applyAlignment="1">
      <alignment vertical="center"/>
    </xf>
    <xf numFmtId="41" fontId="4" fillId="0" borderId="0" xfId="2" applyFont="1" applyFill="1" applyBorder="1" applyAlignment="1">
      <alignment vertical="center"/>
    </xf>
    <xf numFmtId="9" fontId="4" fillId="0" borderId="0" xfId="4" applyFont="1" applyFill="1" applyBorder="1" applyAlignment="1">
      <alignment vertical="center" wrapText="1"/>
    </xf>
    <xf numFmtId="0" fontId="4" fillId="0" borderId="37" xfId="0" applyFont="1" applyBorder="1" applyAlignment="1">
      <alignment horizontal="center" wrapText="1"/>
    </xf>
    <xf numFmtId="0" fontId="4" fillId="0" borderId="36" xfId="0" applyFont="1" applyBorder="1" applyAlignment="1">
      <alignment horizontal="right" wrapText="1"/>
    </xf>
    <xf numFmtId="0" fontId="4" fillId="0" borderId="40" xfId="0" applyFont="1" applyBorder="1" applyAlignment="1">
      <alignment horizontal="left" vertical="center" wrapText="1"/>
    </xf>
    <xf numFmtId="0" fontId="5" fillId="0" borderId="1" xfId="0" applyFont="1" applyBorder="1" applyAlignment="1">
      <alignment vertical="center"/>
    </xf>
    <xf numFmtId="0" fontId="4" fillId="2" borderId="1" xfId="0" applyFont="1" applyFill="1" applyBorder="1" applyAlignment="1">
      <alignment horizontal="left" vertical="center" wrapText="1"/>
    </xf>
    <xf numFmtId="166" fontId="4" fillId="0" borderId="0" xfId="1" applyNumberFormat="1" applyFont="1" applyFill="1" applyBorder="1" applyAlignment="1">
      <alignment vertical="center" wrapText="1"/>
    </xf>
    <xf numFmtId="43" fontId="4" fillId="0" borderId="0" xfId="1" applyFont="1" applyFill="1" applyBorder="1" applyAlignment="1">
      <alignment vertical="center" wrapText="1"/>
    </xf>
    <xf numFmtId="166" fontId="4" fillId="0" borderId="0" xfId="1" applyNumberFormat="1" applyFont="1" applyFill="1" applyBorder="1" applyAlignment="1">
      <alignment horizontal="right" vertical="center"/>
    </xf>
    <xf numFmtId="0" fontId="5" fillId="2" borderId="1" xfId="0" applyFont="1" applyFill="1" applyBorder="1" applyAlignment="1">
      <alignment horizontal="center"/>
    </xf>
    <xf numFmtId="0" fontId="4" fillId="2" borderId="1" xfId="0" applyFont="1" applyFill="1" applyBorder="1" applyAlignment="1">
      <alignment horizontal="left" wrapText="1"/>
    </xf>
    <xf numFmtId="41" fontId="4" fillId="2" borderId="1" xfId="2" applyFont="1" applyFill="1" applyBorder="1" applyAlignment="1"/>
    <xf numFmtId="2" fontId="5" fillId="2" borderId="1" xfId="0" applyNumberFormat="1" applyFont="1" applyFill="1" applyBorder="1" applyAlignment="1">
      <alignment horizontal="center"/>
    </xf>
    <xf numFmtId="41" fontId="4" fillId="2" borderId="1" xfId="2" applyFont="1" applyFill="1" applyBorder="1"/>
    <xf numFmtId="0" fontId="4" fillId="2" borderId="36" xfId="0" applyFont="1" applyFill="1" applyBorder="1" applyAlignment="1">
      <alignment horizontal="right" wrapText="1"/>
    </xf>
    <xf numFmtId="14" fontId="4" fillId="2" borderId="32" xfId="0" applyNumberFormat="1" applyFont="1" applyFill="1" applyBorder="1" applyAlignment="1">
      <alignment horizontal="center" wrapText="1"/>
    </xf>
    <xf numFmtId="41" fontId="4" fillId="0" borderId="0" xfId="2" applyFont="1" applyFill="1" applyBorder="1"/>
    <xf numFmtId="41" fontId="4" fillId="0" borderId="0" xfId="2" applyFont="1" applyFill="1" applyBorder="1" applyAlignment="1"/>
    <xf numFmtId="9" fontId="4" fillId="0" borderId="3" xfId="0" applyNumberFormat="1" applyFont="1" applyBorder="1" applyAlignment="1">
      <alignment horizontal="center"/>
    </xf>
    <xf numFmtId="41" fontId="4" fillId="0" borderId="1" xfId="2" applyFont="1" applyFill="1" applyBorder="1" applyAlignment="1">
      <alignment horizontal="right" wrapText="1"/>
    </xf>
    <xf numFmtId="0" fontId="5" fillId="0" borderId="32" xfId="0" applyFont="1" applyBorder="1" applyAlignment="1">
      <alignment horizontal="center" wrapText="1"/>
    </xf>
    <xf numFmtId="0" fontId="4" fillId="0" borderId="6" xfId="0" applyFont="1" applyBorder="1" applyAlignment="1">
      <alignment horizontal="right" wrapText="1"/>
    </xf>
    <xf numFmtId="9" fontId="4" fillId="0" borderId="1" xfId="0" applyNumberFormat="1" applyFont="1" applyBorder="1" applyAlignment="1">
      <alignment horizontal="center" vertical="center"/>
    </xf>
    <xf numFmtId="14" fontId="4" fillId="0" borderId="1" xfId="0" applyNumberFormat="1" applyFont="1" applyBorder="1" applyAlignment="1">
      <alignment horizontal="center" wrapText="1"/>
    </xf>
    <xf numFmtId="0" fontId="4" fillId="0" borderId="41" xfId="0" applyFont="1" applyBorder="1" applyAlignment="1">
      <alignment horizontal="left" wrapText="1"/>
    </xf>
    <xf numFmtId="0" fontId="5" fillId="0" borderId="36" xfId="0" applyFont="1" applyBorder="1" applyAlignment="1">
      <alignment horizontal="center" wrapText="1"/>
    </xf>
    <xf numFmtId="0" fontId="4" fillId="0" borderId="1" xfId="0" applyFont="1" applyBorder="1" applyAlignment="1">
      <alignment horizontal="center" wrapText="1"/>
    </xf>
    <xf numFmtId="0" fontId="10" fillId="2" borderId="1" xfId="0" applyFont="1" applyFill="1" applyBorder="1" applyAlignment="1">
      <alignment vertical="center"/>
    </xf>
    <xf numFmtId="0" fontId="4" fillId="2" borderId="1" xfId="0" applyFont="1" applyFill="1" applyBorder="1" applyAlignment="1">
      <alignment horizontal="left" vertical="center"/>
    </xf>
    <xf numFmtId="14" fontId="4" fillId="2" borderId="1" xfId="0" applyNumberFormat="1" applyFont="1" applyFill="1" applyBorder="1" applyAlignment="1">
      <alignment vertical="center" wrapText="1"/>
    </xf>
    <xf numFmtId="0" fontId="4" fillId="2" borderId="1" xfId="0" applyFont="1" applyFill="1" applyBorder="1" applyAlignment="1">
      <alignment wrapText="1"/>
    </xf>
    <xf numFmtId="4" fontId="4" fillId="2" borderId="1" xfId="0" applyNumberFormat="1" applyFont="1" applyFill="1" applyBorder="1" applyAlignment="1">
      <alignment horizontal="right" vertical="center" wrapText="1"/>
    </xf>
    <xf numFmtId="166" fontId="13" fillId="2" borderId="1" xfId="5" applyNumberFormat="1" applyFont="1" applyFill="1" applyBorder="1" applyAlignment="1">
      <alignment vertical="center" wrapText="1"/>
    </xf>
    <xf numFmtId="166" fontId="4" fillId="2" borderId="1" xfId="5" applyNumberFormat="1" applyFont="1" applyFill="1" applyBorder="1" applyAlignment="1">
      <alignment vertical="center" wrapText="1"/>
    </xf>
    <xf numFmtId="166" fontId="4" fillId="2" borderId="1" xfId="0" applyNumberFormat="1" applyFont="1" applyFill="1" applyBorder="1" applyAlignment="1">
      <alignment vertical="center" wrapText="1"/>
    </xf>
    <xf numFmtId="9" fontId="4" fillId="2" borderId="1" xfId="4" applyFont="1" applyFill="1" applyBorder="1" applyAlignment="1">
      <alignment vertical="center" wrapText="1"/>
    </xf>
    <xf numFmtId="166" fontId="4" fillId="2" borderId="1" xfId="5" applyNumberFormat="1" applyFont="1" applyFill="1" applyBorder="1" applyAlignment="1">
      <alignment horizontal="left" vertical="center" wrapText="1"/>
    </xf>
    <xf numFmtId="0" fontId="9" fillId="2" borderId="1" xfId="0" applyFont="1" applyFill="1" applyBorder="1" applyAlignment="1">
      <alignment vertical="center" wrapText="1"/>
    </xf>
    <xf numFmtId="3" fontId="4" fillId="2" borderId="1" xfId="0" applyNumberFormat="1" applyFont="1" applyFill="1" applyBorder="1" applyAlignment="1">
      <alignment horizontal="right" vertical="center" wrapText="1"/>
    </xf>
    <xf numFmtId="0" fontId="4" fillId="0" borderId="38" xfId="0" applyFont="1" applyBorder="1" applyAlignment="1">
      <alignment horizontal="left" wrapText="1"/>
    </xf>
    <xf numFmtId="9" fontId="4" fillId="0" borderId="1" xfId="0" applyNumberFormat="1" applyFont="1" applyBorder="1" applyAlignment="1">
      <alignment horizontal="center" vertical="center" wrapText="1"/>
    </xf>
    <xf numFmtId="9" fontId="4" fillId="0" borderId="3" xfId="0" applyNumberFormat="1" applyFont="1" applyBorder="1" applyAlignment="1">
      <alignment horizontal="center" vertical="center" wrapText="1"/>
    </xf>
    <xf numFmtId="9" fontId="9" fillId="0" borderId="1" xfId="0" applyNumberFormat="1" applyFont="1" applyBorder="1" applyAlignment="1">
      <alignment horizontal="center" vertical="center" wrapText="1"/>
    </xf>
    <xf numFmtId="0" fontId="11" fillId="0" borderId="1" xfId="0" applyFont="1" applyBorder="1" applyAlignment="1">
      <alignment horizontal="center"/>
    </xf>
    <xf numFmtId="0" fontId="0" fillId="0" borderId="1" xfId="0" applyBorder="1" applyAlignment="1">
      <alignment horizontal="center" vertical="center" wrapText="1"/>
    </xf>
    <xf numFmtId="41" fontId="0" fillId="0" borderId="1" xfId="0" applyNumberFormat="1" applyBorder="1"/>
    <xf numFmtId="41" fontId="0" fillId="0" borderId="1" xfId="0" applyNumberFormat="1" applyBorder="1" applyAlignment="1">
      <alignment horizontal="center" vertical="center" wrapText="1"/>
    </xf>
    <xf numFmtId="0" fontId="5" fillId="0" borderId="4" xfId="0" applyFont="1" applyBorder="1" applyAlignment="1">
      <alignment horizontal="center" vertical="center"/>
    </xf>
    <xf numFmtId="0" fontId="5" fillId="0" borderId="0" xfId="0" applyFont="1" applyAlignment="1">
      <alignment horizontal="center"/>
    </xf>
    <xf numFmtId="0" fontId="4" fillId="0" borderId="0" xfId="0" applyFont="1" applyAlignment="1">
      <alignment horizontal="right" wrapText="1"/>
    </xf>
    <xf numFmtId="9" fontId="4" fillId="0" borderId="0" xfId="0" applyNumberFormat="1" applyFont="1" applyAlignment="1">
      <alignment horizontal="center" vertical="center"/>
    </xf>
    <xf numFmtId="14" fontId="4" fillId="0" borderId="0" xfId="0" applyNumberFormat="1" applyFont="1" applyAlignment="1">
      <alignment horizontal="center" wrapText="1"/>
    </xf>
    <xf numFmtId="0" fontId="4" fillId="0" borderId="0" xfId="0" applyFont="1" applyAlignment="1">
      <alignment horizontal="center" wrapText="1"/>
    </xf>
    <xf numFmtId="0" fontId="5" fillId="0" borderId="6" xfId="0" applyFont="1" applyBorder="1" applyAlignment="1">
      <alignment horizontal="center"/>
    </xf>
    <xf numFmtId="9" fontId="4" fillId="0" borderId="3" xfId="0" applyNumberFormat="1" applyFont="1" applyBorder="1" applyAlignment="1">
      <alignment horizontal="center" vertical="center"/>
    </xf>
    <xf numFmtId="0" fontId="4" fillId="0" borderId="3" xfId="0" applyFont="1" applyBorder="1" applyAlignment="1">
      <alignment horizontal="center" wrapText="1"/>
    </xf>
    <xf numFmtId="0" fontId="5" fillId="0" borderId="7" xfId="0" applyFont="1" applyBorder="1" applyAlignment="1">
      <alignment horizontal="center"/>
    </xf>
    <xf numFmtId="0" fontId="5" fillId="0" borderId="3" xfId="0" applyFont="1" applyBorder="1" applyAlignment="1">
      <alignment horizontal="center" vertical="center"/>
    </xf>
    <xf numFmtId="0" fontId="4" fillId="0" borderId="3" xfId="0" applyFont="1" applyBorder="1" applyAlignment="1">
      <alignment horizontal="left" vertical="center"/>
    </xf>
    <xf numFmtId="0" fontId="5" fillId="0" borderId="4" xfId="0" applyFont="1" applyBorder="1" applyAlignment="1">
      <alignment horizontal="center"/>
    </xf>
    <xf numFmtId="0" fontId="5" fillId="0" borderId="9" xfId="0" applyFont="1" applyBorder="1" applyAlignment="1">
      <alignment horizontal="center"/>
    </xf>
    <xf numFmtId="42" fontId="4" fillId="0" borderId="1" xfId="3" applyFont="1" applyBorder="1" applyAlignment="1">
      <alignment horizontal="center" vertical="center"/>
    </xf>
    <xf numFmtId="42" fontId="9" fillId="0" borderId="1" xfId="3" applyFont="1" applyFill="1" applyBorder="1" applyAlignment="1">
      <alignment horizontal="center" vertical="center"/>
    </xf>
    <xf numFmtId="41" fontId="4" fillId="0" borderId="1" xfId="2" applyFont="1" applyBorder="1" applyAlignment="1">
      <alignment horizontal="center" vertical="center" wrapText="1"/>
    </xf>
    <xf numFmtId="14" fontId="4" fillId="0" borderId="3" xfId="0" applyNumberFormat="1" applyFont="1" applyBorder="1" applyAlignment="1">
      <alignment horizontal="center" vertical="center" wrapText="1"/>
    </xf>
    <xf numFmtId="0" fontId="4" fillId="0" borderId="36" xfId="0" applyFont="1" applyBorder="1" applyAlignment="1">
      <alignment horizontal="center" vertical="center" wrapText="1"/>
    </xf>
    <xf numFmtId="42" fontId="4" fillId="0" borderId="1" xfId="3" applyFont="1" applyFill="1" applyBorder="1" applyAlignment="1">
      <alignment horizontal="center" vertical="center" wrapText="1"/>
    </xf>
    <xf numFmtId="42" fontId="4" fillId="0" borderId="1" xfId="3" applyFont="1" applyFill="1" applyBorder="1" applyAlignment="1">
      <alignment horizontal="center" vertical="center"/>
    </xf>
    <xf numFmtId="42" fontId="4" fillId="0" borderId="3" xfId="3" applyFont="1" applyBorder="1" applyAlignment="1">
      <alignment horizontal="center" vertical="center"/>
    </xf>
    <xf numFmtId="14" fontId="4" fillId="0" borderId="1" xfId="0" applyNumberFormat="1" applyFont="1" applyBorder="1" applyAlignment="1">
      <alignment horizontal="right" wrapText="1"/>
    </xf>
    <xf numFmtId="9" fontId="4" fillId="0" borderId="1" xfId="4" applyFont="1" applyBorder="1" applyAlignment="1">
      <alignment horizontal="center" vertical="center"/>
    </xf>
    <xf numFmtId="42" fontId="4" fillId="0" borderId="1" xfId="3" applyFont="1" applyBorder="1" applyAlignment="1">
      <alignment horizontal="center" vertical="center" wrapText="1"/>
    </xf>
    <xf numFmtId="42" fontId="4" fillId="0" borderId="1" xfId="3" applyFont="1" applyBorder="1" applyAlignment="1">
      <alignment horizontal="center"/>
    </xf>
    <xf numFmtId="42" fontId="9" fillId="0" borderId="1" xfId="3" applyFont="1" applyFill="1" applyBorder="1" applyAlignment="1">
      <alignment horizontal="center"/>
    </xf>
    <xf numFmtId="14" fontId="9" fillId="0" borderId="1" xfId="0" applyNumberFormat="1" applyFont="1" applyBorder="1" applyAlignment="1">
      <alignment horizontal="center" wrapText="1"/>
    </xf>
    <xf numFmtId="0" fontId="9" fillId="0" borderId="1" xfId="0" applyFont="1" applyBorder="1" applyAlignment="1">
      <alignment horizontal="center" wrapText="1"/>
    </xf>
    <xf numFmtId="14" fontId="4" fillId="0" borderId="1" xfId="0" applyNumberFormat="1" applyFont="1" applyBorder="1" applyAlignment="1">
      <alignment horizontal="center"/>
    </xf>
    <xf numFmtId="42" fontId="9" fillId="0" borderId="1" xfId="0" applyNumberFormat="1" applyFont="1" applyBorder="1" applyAlignment="1">
      <alignment horizontal="center"/>
    </xf>
    <xf numFmtId="9" fontId="9" fillId="0" borderId="1" xfId="3" applyNumberFormat="1" applyFont="1" applyFill="1" applyBorder="1" applyAlignment="1">
      <alignment horizontal="center"/>
    </xf>
    <xf numFmtId="9" fontId="9" fillId="0" borderId="1" xfId="3" applyNumberFormat="1" applyFont="1" applyBorder="1" applyAlignment="1">
      <alignment horizontal="center"/>
    </xf>
    <xf numFmtId="42" fontId="9" fillId="0" borderId="1" xfId="3" applyFont="1" applyBorder="1" applyAlignment="1"/>
    <xf numFmtId="42" fontId="9" fillId="0" borderId="1" xfId="3" applyFont="1" applyFill="1" applyBorder="1" applyAlignment="1">
      <alignment horizontal="center" wrapText="1"/>
    </xf>
    <xf numFmtId="0" fontId="4" fillId="0" borderId="6" xfId="0" applyFont="1" applyBorder="1" applyAlignment="1">
      <alignment horizontal="left" vertical="center" wrapText="1"/>
    </xf>
    <xf numFmtId="0" fontId="8" fillId="0" borderId="6" xfId="0" applyFont="1" applyBorder="1" applyAlignment="1">
      <alignment horizontal="left" vertical="center" wrapText="1"/>
    </xf>
    <xf numFmtId="0" fontId="8" fillId="0" borderId="6" xfId="0" applyFont="1" applyBorder="1" applyAlignment="1">
      <alignment horizontal="left" vertical="center"/>
    </xf>
    <xf numFmtId="9" fontId="4" fillId="0" borderId="1" xfId="4" applyFont="1" applyBorder="1" applyAlignment="1">
      <alignment horizontal="right" vertical="center"/>
    </xf>
    <xf numFmtId="0" fontId="4" fillId="0" borderId="3" xfId="0" applyFont="1" applyBorder="1" applyAlignment="1">
      <alignment horizontal="right" vertical="center"/>
    </xf>
    <xf numFmtId="0" fontId="9" fillId="11" borderId="1" xfId="0" applyFont="1" applyFill="1" applyBorder="1" applyAlignment="1">
      <alignment horizontal="right" vertical="center" wrapText="1"/>
    </xf>
    <xf numFmtId="0" fontId="4" fillId="0" borderId="33" xfId="0" applyFont="1" applyBorder="1" applyAlignment="1">
      <alignment horizontal="right" vertical="center" wrapText="1"/>
    </xf>
    <xf numFmtId="41" fontId="4" fillId="0" borderId="1" xfId="2" applyFont="1" applyFill="1" applyBorder="1" applyAlignment="1">
      <alignment horizontal="center" vertical="center"/>
    </xf>
    <xf numFmtId="41" fontId="4" fillId="0" borderId="1" xfId="2" applyFont="1" applyBorder="1" applyAlignment="1">
      <alignment horizontal="center" wrapText="1"/>
    </xf>
    <xf numFmtId="41" fontId="4" fillId="0" borderId="1" xfId="2" applyFont="1" applyBorder="1" applyAlignment="1">
      <alignment horizontal="center"/>
    </xf>
    <xf numFmtId="41" fontId="9" fillId="0" borderId="1" xfId="2" applyFont="1" applyFill="1" applyBorder="1" applyAlignment="1">
      <alignment horizontal="center"/>
    </xf>
    <xf numFmtId="41" fontId="9" fillId="0" borderId="1" xfId="2" applyFont="1" applyFill="1" applyBorder="1" applyAlignment="1">
      <alignment horizontal="center" wrapText="1"/>
    </xf>
    <xf numFmtId="41" fontId="9" fillId="0" borderId="1" xfId="2" applyFont="1" applyFill="1" applyBorder="1" applyAlignment="1"/>
    <xf numFmtId="41" fontId="4" fillId="0" borderId="1" xfId="2" applyFont="1" applyBorder="1" applyAlignment="1">
      <alignment horizontal="right" wrapText="1"/>
    </xf>
    <xf numFmtId="0" fontId="8" fillId="0" borderId="7" xfId="0" applyFont="1" applyBorder="1" applyAlignment="1">
      <alignment vertical="center"/>
    </xf>
    <xf numFmtId="9" fontId="4" fillId="0" borderId="2" xfId="0" applyNumberFormat="1" applyFont="1" applyBorder="1" applyAlignment="1">
      <alignment horizontal="right" vertical="center"/>
    </xf>
    <xf numFmtId="9" fontId="5" fillId="0" borderId="3" xfId="0" applyNumberFormat="1" applyFont="1" applyBorder="1" applyAlignment="1">
      <alignment horizontal="center"/>
    </xf>
    <xf numFmtId="169" fontId="4" fillId="0" borderId="3" xfId="2" applyNumberFormat="1" applyFont="1" applyFill="1" applyBorder="1" applyAlignment="1">
      <alignment vertical="center"/>
    </xf>
    <xf numFmtId="3" fontId="4" fillId="0" borderId="6" xfId="0" applyNumberFormat="1" applyFont="1" applyBorder="1"/>
    <xf numFmtId="0" fontId="4" fillId="0" borderId="12" xfId="0" applyFont="1" applyBorder="1"/>
    <xf numFmtId="4" fontId="4" fillId="0" borderId="2" xfId="0" applyNumberFormat="1" applyFont="1" applyBorder="1"/>
    <xf numFmtId="2" fontId="4" fillId="0" borderId="4" xfId="0" applyNumberFormat="1" applyFont="1" applyBorder="1"/>
    <xf numFmtId="0" fontId="5" fillId="0" borderId="4" xfId="0" applyFont="1" applyBorder="1" applyAlignment="1">
      <alignment horizontal="center" vertical="center" wrapText="1"/>
    </xf>
    <xf numFmtId="41" fontId="4" fillId="3" borderId="3" xfId="2" applyFont="1" applyFill="1" applyBorder="1" applyAlignment="1">
      <alignment horizontal="center" vertical="center"/>
    </xf>
    <xf numFmtId="14" fontId="4" fillId="0" borderId="3" xfId="0" applyNumberFormat="1" applyFont="1" applyBorder="1" applyAlignment="1">
      <alignment horizontal="right" vertical="center"/>
    </xf>
    <xf numFmtId="14" fontId="17" fillId="0" borderId="0" xfId="0" applyNumberFormat="1" applyFont="1"/>
    <xf numFmtId="3" fontId="4" fillId="0" borderId="6" xfId="0" applyNumberFormat="1" applyFont="1" applyBorder="1" applyAlignment="1">
      <alignment vertical="center"/>
    </xf>
    <xf numFmtId="0" fontId="4" fillId="0" borderId="12" xfId="0" applyFont="1" applyBorder="1" applyAlignment="1">
      <alignment vertical="center"/>
    </xf>
    <xf numFmtId="41" fontId="4" fillId="0" borderId="1" xfId="2" applyFont="1" applyFill="1" applyBorder="1" applyAlignment="1">
      <alignment horizontal="right" vertical="center" wrapText="1"/>
    </xf>
    <xf numFmtId="14" fontId="4" fillId="0" borderId="32" xfId="0" applyNumberFormat="1" applyFont="1" applyBorder="1" applyAlignment="1">
      <alignment vertical="center" wrapText="1"/>
    </xf>
    <xf numFmtId="0" fontId="4" fillId="0" borderId="32" xfId="0" applyFont="1" applyBorder="1" applyAlignment="1">
      <alignment horizontal="right" vertical="center" wrapText="1"/>
    </xf>
    <xf numFmtId="14" fontId="4" fillId="0" borderId="33" xfId="0" applyNumberFormat="1" applyFont="1" applyBorder="1" applyAlignment="1">
      <alignment vertical="center" wrapText="1"/>
    </xf>
    <xf numFmtId="0" fontId="4" fillId="0" borderId="33" xfId="0" applyFont="1" applyBorder="1" applyAlignment="1">
      <alignment horizontal="left" vertical="center" wrapText="1"/>
    </xf>
    <xf numFmtId="0" fontId="4" fillId="0" borderId="37" xfId="0" applyFont="1" applyBorder="1" applyAlignment="1">
      <alignment horizontal="right" vertical="center" wrapText="1"/>
    </xf>
    <xf numFmtId="3" fontId="4" fillId="0" borderId="32" xfId="0" applyNumberFormat="1" applyFont="1" applyBorder="1" applyAlignment="1">
      <alignment horizontal="right" vertical="center" wrapText="1"/>
    </xf>
    <xf numFmtId="0" fontId="4" fillId="0" borderId="38" xfId="0" applyFont="1" applyBorder="1" applyAlignment="1">
      <alignment horizontal="left" vertical="center" wrapText="1"/>
    </xf>
    <xf numFmtId="0" fontId="4" fillId="0" borderId="36" xfId="0" applyFont="1" applyBorder="1" applyAlignment="1">
      <alignment horizontal="right" vertical="center" wrapText="1"/>
    </xf>
    <xf numFmtId="0" fontId="4" fillId="0" borderId="37" xfId="0" applyFont="1" applyBorder="1" applyAlignment="1">
      <alignment horizontal="left" vertical="center" wrapText="1"/>
    </xf>
    <xf numFmtId="0" fontId="4" fillId="0" borderId="2" xfId="0" applyFont="1" applyBorder="1" applyAlignment="1">
      <alignment horizontal="left" vertical="center"/>
    </xf>
    <xf numFmtId="0" fontId="9" fillId="0" borderId="6" xfId="0" applyFont="1" applyBorder="1" applyAlignment="1">
      <alignment horizontal="left" vertical="center"/>
    </xf>
    <xf numFmtId="42" fontId="9" fillId="0" borderId="1" xfId="3" applyFont="1" applyFill="1" applyBorder="1" applyAlignment="1">
      <alignment horizontal="center" vertical="center" wrapText="1"/>
    </xf>
    <xf numFmtId="3" fontId="4" fillId="0" borderId="1" xfId="0" applyNumberFormat="1" applyFont="1" applyBorder="1" applyAlignment="1">
      <alignment horizontal="center" vertical="center" wrapText="1"/>
    </xf>
    <xf numFmtId="42" fontId="9" fillId="0" borderId="1" xfId="3" applyFont="1" applyFill="1" applyBorder="1" applyAlignment="1">
      <alignment vertical="center"/>
    </xf>
    <xf numFmtId="9" fontId="9" fillId="0" borderId="1" xfId="3" applyNumberFormat="1" applyFont="1" applyFill="1" applyBorder="1" applyAlignment="1">
      <alignment horizontal="right" vertical="center"/>
    </xf>
    <xf numFmtId="14" fontId="9" fillId="0" borderId="1" xfId="3" applyNumberFormat="1" applyFont="1" applyFill="1" applyBorder="1" applyAlignment="1">
      <alignment horizontal="center" vertical="center"/>
    </xf>
    <xf numFmtId="9" fontId="9" fillId="0" borderId="1" xfId="3" applyNumberFormat="1" applyFont="1" applyBorder="1" applyAlignment="1">
      <alignment horizontal="right" vertical="center"/>
    </xf>
    <xf numFmtId="14" fontId="9" fillId="0" borderId="1" xfId="3" applyNumberFormat="1" applyFont="1" applyBorder="1" applyAlignment="1">
      <alignment horizontal="center" vertical="center"/>
    </xf>
    <xf numFmtId="42" fontId="4" fillId="0" borderId="1" xfId="3" applyFont="1" applyBorder="1" applyAlignment="1">
      <alignment horizontal="right" vertical="center" wrapText="1"/>
    </xf>
    <xf numFmtId="42" fontId="4" fillId="0" borderId="1" xfId="3" applyFont="1" applyFill="1" applyBorder="1" applyAlignment="1">
      <alignment horizontal="right" vertical="center" wrapText="1"/>
    </xf>
    <xf numFmtId="0" fontId="31" fillId="0" borderId="1" xfId="0" applyFont="1" applyBorder="1" applyAlignment="1">
      <alignment horizontal="right" vertical="center"/>
    </xf>
    <xf numFmtId="0" fontId="31" fillId="0" borderId="3" xfId="0" applyFont="1" applyBorder="1" applyAlignment="1">
      <alignment horizontal="right" vertical="center"/>
    </xf>
    <xf numFmtId="0" fontId="4" fillId="0" borderId="3" xfId="0" applyFont="1" applyBorder="1" applyAlignment="1">
      <alignment horizontal="left" vertical="center" wrapText="1"/>
    </xf>
    <xf numFmtId="41" fontId="0" fillId="0" borderId="1" xfId="0" pivotButton="1" applyNumberFormat="1" applyBorder="1" applyAlignment="1">
      <alignment horizontal="center" vertical="center" wrapText="1"/>
    </xf>
    <xf numFmtId="41" fontId="0" fillId="0" borderId="1" xfId="0" applyNumberFormat="1" applyBorder="1" applyAlignment="1">
      <alignment horizontal="left"/>
    </xf>
    <xf numFmtId="41" fontId="0" fillId="0" borderId="1" xfId="0" applyNumberFormat="1" applyBorder="1" applyAlignment="1">
      <alignment horizontal="left" indent="1"/>
    </xf>
    <xf numFmtId="0" fontId="5" fillId="0" borderId="6" xfId="0" applyFont="1" applyBorder="1" applyAlignment="1">
      <alignment horizontal="center" vertical="center"/>
    </xf>
    <xf numFmtId="14" fontId="4" fillId="0" borderId="3" xfId="0" applyNumberFormat="1" applyFont="1" applyBorder="1" applyAlignment="1">
      <alignment horizontal="center"/>
    </xf>
    <xf numFmtId="0" fontId="14" fillId="0" borderId="32" xfId="0" applyFont="1" applyBorder="1" applyAlignment="1">
      <alignment horizontal="center" vertical="center" wrapText="1"/>
    </xf>
    <xf numFmtId="0" fontId="4" fillId="0" borderId="36" xfId="0" applyFont="1" applyBorder="1" applyAlignment="1">
      <alignment horizontal="right"/>
    </xf>
    <xf numFmtId="0" fontId="4" fillId="0" borderId="6" xfId="0" applyFont="1" applyBorder="1" applyAlignment="1">
      <alignment horizontal="center" vertical="center" wrapText="1"/>
    </xf>
    <xf numFmtId="0" fontId="14" fillId="0" borderId="32" xfId="0" applyFont="1" applyBorder="1" applyAlignment="1">
      <alignment vertical="center" wrapText="1"/>
    </xf>
    <xf numFmtId="9" fontId="4" fillId="0" borderId="3" xfId="4" applyFont="1" applyBorder="1" applyAlignment="1">
      <alignment horizontal="center" vertical="center"/>
    </xf>
    <xf numFmtId="41" fontId="4" fillId="0" borderId="3" xfId="2" applyFont="1" applyBorder="1" applyAlignment="1">
      <alignment horizontal="center"/>
    </xf>
    <xf numFmtId="14" fontId="31" fillId="0" borderId="33" xfId="0" applyNumberFormat="1" applyFont="1" applyBorder="1" applyAlignment="1">
      <alignment horizontal="center" wrapText="1"/>
    </xf>
    <xf numFmtId="14" fontId="4" fillId="0" borderId="32" xfId="0" applyNumberFormat="1" applyFont="1" applyBorder="1" applyAlignment="1">
      <alignment horizontal="right"/>
    </xf>
    <xf numFmtId="14" fontId="4" fillId="0" borderId="33" xfId="0" applyNumberFormat="1" applyFont="1" applyBorder="1" applyAlignment="1">
      <alignment horizontal="center"/>
    </xf>
    <xf numFmtId="14" fontId="4" fillId="0" borderId="32" xfId="0" applyNumberFormat="1" applyFont="1" applyBorder="1" applyAlignment="1">
      <alignment horizontal="center"/>
    </xf>
    <xf numFmtId="0" fontId="11" fillId="0" borderId="32" xfId="0" applyFont="1" applyBorder="1" applyAlignment="1">
      <alignment horizontal="center"/>
    </xf>
    <xf numFmtId="0" fontId="5" fillId="0" borderId="32" xfId="0" applyFont="1" applyBorder="1" applyAlignment="1">
      <alignment horizontal="center" vertical="center"/>
    </xf>
    <xf numFmtId="0" fontId="5" fillId="0" borderId="32" xfId="0" applyFont="1" applyBorder="1" applyAlignment="1">
      <alignment horizontal="center"/>
    </xf>
    <xf numFmtId="0" fontId="4" fillId="3" borderId="37" xfId="0" applyFont="1" applyFill="1" applyBorder="1" applyAlignment="1">
      <alignment horizontal="center"/>
    </xf>
    <xf numFmtId="0" fontId="4" fillId="0" borderId="32" xfId="0" applyFont="1" applyBorder="1" applyAlignment="1">
      <alignment horizontal="center" vertical="center" wrapText="1"/>
    </xf>
    <xf numFmtId="0" fontId="4" fillId="0" borderId="33" xfId="0" applyFont="1" applyBorder="1" applyAlignment="1">
      <alignment horizontal="center" wrapText="1"/>
    </xf>
    <xf numFmtId="42" fontId="31" fillId="0" borderId="3" xfId="3" applyFont="1" applyBorder="1" applyAlignment="1">
      <alignment horizontal="center"/>
    </xf>
    <xf numFmtId="42" fontId="4" fillId="0" borderId="3" xfId="3" applyFont="1" applyBorder="1" applyAlignment="1">
      <alignment horizontal="center"/>
    </xf>
    <xf numFmtId="0" fontId="0" fillId="0" borderId="9" xfId="0" applyBorder="1" applyAlignment="1">
      <alignment horizontal="center" vertical="center" wrapText="1"/>
    </xf>
    <xf numFmtId="0" fontId="0" fillId="0" borderId="3" xfId="0" applyBorder="1" applyAlignment="1">
      <alignment horizontal="center" vertical="center" wrapText="1"/>
    </xf>
    <xf numFmtId="3" fontId="4" fillId="0" borderId="32" xfId="0" applyNumberFormat="1" applyFont="1" applyBorder="1" applyAlignment="1">
      <alignment horizontal="right" wrapText="1"/>
    </xf>
    <xf numFmtId="14" fontId="4" fillId="0" borderId="32" xfId="0" applyNumberFormat="1" applyFont="1" applyBorder="1" applyAlignment="1">
      <alignment horizontal="right" wrapText="1"/>
    </xf>
    <xf numFmtId="0" fontId="11" fillId="11" borderId="1" xfId="0" applyFont="1" applyFill="1" applyBorder="1" applyAlignment="1">
      <alignment horizontal="center" vertical="center" wrapText="1"/>
    </xf>
    <xf numFmtId="41" fontId="4" fillId="0" borderId="1" xfId="2" applyFont="1" applyFill="1" applyBorder="1" applyAlignment="1">
      <alignment horizontal="center" vertical="center" wrapText="1"/>
    </xf>
    <xf numFmtId="14" fontId="9" fillId="0" borderId="1" xfId="0" applyNumberFormat="1" applyFont="1" applyBorder="1" applyAlignment="1">
      <alignment horizontal="center"/>
    </xf>
    <xf numFmtId="14" fontId="9" fillId="0" borderId="1" xfId="0" applyNumberFormat="1" applyFont="1" applyBorder="1" applyAlignment="1">
      <alignment wrapText="1"/>
    </xf>
    <xf numFmtId="14" fontId="9" fillId="0" borderId="1" xfId="3" applyNumberFormat="1" applyFont="1" applyFill="1" applyBorder="1" applyAlignment="1">
      <alignment horizontal="center"/>
    </xf>
    <xf numFmtId="42" fontId="9" fillId="0" borderId="1" xfId="3" applyFont="1" applyFill="1" applyBorder="1" applyAlignment="1"/>
    <xf numFmtId="14" fontId="9" fillId="0" borderId="1" xfId="3" applyNumberFormat="1" applyFont="1" applyBorder="1" applyAlignment="1">
      <alignment horizontal="center"/>
    </xf>
    <xf numFmtId="0" fontId="30" fillId="0" borderId="1" xfId="0" applyFont="1" applyBorder="1" applyAlignment="1">
      <alignment horizontal="center"/>
    </xf>
    <xf numFmtId="14" fontId="4" fillId="0" borderId="33" xfId="0" applyNumberFormat="1" applyFont="1" applyBorder="1" applyAlignment="1">
      <alignment horizontal="center" vertical="center" wrapText="1"/>
    </xf>
    <xf numFmtId="0" fontId="4" fillId="0" borderId="33" xfId="0" applyFont="1" applyBorder="1" applyAlignment="1">
      <alignment horizontal="center" vertical="center" wrapText="1"/>
    </xf>
    <xf numFmtId="0" fontId="4" fillId="0" borderId="37" xfId="0" applyFont="1" applyBorder="1" applyAlignment="1">
      <alignment horizontal="center" vertical="center" wrapText="1"/>
    </xf>
    <xf numFmtId="0" fontId="14" fillId="0" borderId="1" xfId="0" applyFont="1" applyBorder="1" applyAlignment="1">
      <alignment horizontal="center" vertical="center"/>
    </xf>
    <xf numFmtId="42" fontId="9" fillId="0" borderId="1" xfId="3" applyFont="1" applyBorder="1" applyAlignment="1">
      <alignment horizontal="center" vertical="center"/>
    </xf>
    <xf numFmtId="0" fontId="5" fillId="6" borderId="3" xfId="0" applyFont="1" applyFill="1" applyBorder="1" applyAlignment="1">
      <alignment horizontal="right" vertical="center" wrapText="1"/>
    </xf>
    <xf numFmtId="0" fontId="5" fillId="6" borderId="3" xfId="0" applyFont="1" applyFill="1" applyBorder="1" applyAlignment="1">
      <alignment horizontal="left" vertical="center" wrapText="1"/>
    </xf>
    <xf numFmtId="0" fontId="5" fillId="13" borderId="3" xfId="0" applyFont="1" applyFill="1" applyBorder="1" applyAlignment="1">
      <alignment horizontal="right" vertical="center" wrapText="1"/>
    </xf>
    <xf numFmtId="0" fontId="5" fillId="6" borderId="3" xfId="0" applyFont="1" applyFill="1" applyBorder="1" applyAlignment="1">
      <alignment horizontal="left" vertical="center"/>
    </xf>
    <xf numFmtId="0" fontId="4" fillId="0" borderId="33" xfId="0" applyFont="1" applyBorder="1" applyAlignment="1">
      <alignment horizontal="right"/>
    </xf>
    <xf numFmtId="0" fontId="4" fillId="0" borderId="33" xfId="0" applyFont="1" applyBorder="1" applyAlignment="1">
      <alignment horizontal="left"/>
    </xf>
    <xf numFmtId="41" fontId="4" fillId="0" borderId="3" xfId="2" applyFont="1" applyFill="1" applyBorder="1" applyAlignment="1">
      <alignment horizontal="center"/>
    </xf>
    <xf numFmtId="0" fontId="4" fillId="0" borderId="6" xfId="0" applyFont="1" applyBorder="1" applyAlignment="1">
      <alignment horizontal="center" wrapText="1"/>
    </xf>
    <xf numFmtId="0" fontId="14" fillId="0" borderId="6" xfId="0" applyFont="1" applyBorder="1" applyAlignment="1">
      <alignment horizontal="center" vertical="center" wrapText="1"/>
    </xf>
    <xf numFmtId="0" fontId="14" fillId="0" borderId="33" xfId="0" applyFont="1" applyBorder="1" applyAlignment="1">
      <alignment horizontal="center" vertical="center" wrapText="1"/>
    </xf>
    <xf numFmtId="0" fontId="8" fillId="0" borderId="32" xfId="0" applyFont="1" applyBorder="1" applyAlignment="1">
      <alignment horizontal="left" vertical="center"/>
    </xf>
    <xf numFmtId="0" fontId="42" fillId="0" borderId="32" xfId="0" applyFont="1" applyBorder="1" applyAlignment="1">
      <alignment horizontal="left"/>
    </xf>
    <xf numFmtId="0" fontId="4" fillId="0" borderId="13" xfId="0" applyFont="1" applyBorder="1" applyAlignment="1">
      <alignment horizontal="left" wrapText="1"/>
    </xf>
    <xf numFmtId="0" fontId="8" fillId="0" borderId="32" xfId="0" applyFont="1" applyBorder="1" applyAlignment="1">
      <alignment vertical="center" wrapText="1"/>
    </xf>
    <xf numFmtId="0" fontId="9" fillId="0" borderId="3" xfId="0" applyFont="1" applyBorder="1" applyAlignment="1">
      <alignment horizontal="left" wrapText="1"/>
    </xf>
    <xf numFmtId="0" fontId="8" fillId="0" borderId="41" xfId="0" applyFont="1" applyBorder="1" applyAlignment="1">
      <alignment vertical="center" wrapText="1"/>
    </xf>
    <xf numFmtId="0" fontId="14" fillId="0" borderId="33" xfId="0" applyFont="1" applyBorder="1" applyAlignment="1">
      <alignment vertical="center" wrapText="1"/>
    </xf>
    <xf numFmtId="41" fontId="4" fillId="0" borderId="3" xfId="2" applyFont="1" applyBorder="1" applyAlignment="1">
      <alignment horizontal="center" wrapText="1"/>
    </xf>
    <xf numFmtId="41" fontId="4" fillId="0" borderId="3" xfId="2" applyFont="1" applyBorder="1" applyAlignment="1">
      <alignment horizontal="center" vertical="center" wrapText="1"/>
    </xf>
    <xf numFmtId="41" fontId="4" fillId="0" borderId="3" xfId="2" applyFont="1" applyBorder="1" applyAlignment="1">
      <alignment horizontal="center" vertical="center"/>
    </xf>
    <xf numFmtId="14" fontId="4" fillId="0" borderId="42" xfId="0" applyNumberFormat="1" applyFont="1" applyBorder="1" applyAlignment="1">
      <alignment horizontal="center" vertical="center" wrapText="1"/>
    </xf>
    <xf numFmtId="14" fontId="9" fillId="0" borderId="3" xfId="0" applyNumberFormat="1" applyFont="1" applyBorder="1" applyAlignment="1">
      <alignment horizontal="center" vertical="center"/>
    </xf>
    <xf numFmtId="0" fontId="5" fillId="0" borderId="37" xfId="0" applyFont="1" applyBorder="1" applyAlignment="1">
      <alignment horizontal="center"/>
    </xf>
    <xf numFmtId="0" fontId="5" fillId="0" borderId="33" xfId="0" applyFont="1" applyBorder="1" applyAlignment="1">
      <alignment horizontal="center" vertical="center"/>
    </xf>
    <xf numFmtId="0" fontId="11" fillId="0" borderId="33" xfId="0" applyFont="1" applyBorder="1" applyAlignment="1">
      <alignment horizontal="center" vertical="center"/>
    </xf>
    <xf numFmtId="0" fontId="11" fillId="0" borderId="32" xfId="0" applyFont="1" applyBorder="1" applyAlignment="1">
      <alignment horizontal="center" wrapText="1"/>
    </xf>
    <xf numFmtId="0" fontId="9" fillId="3" borderId="6" xfId="0" applyFont="1" applyFill="1" applyBorder="1" applyAlignment="1">
      <alignment wrapText="1"/>
    </xf>
    <xf numFmtId="0" fontId="4" fillId="0" borderId="6" xfId="0" applyFont="1" applyBorder="1" applyAlignment="1">
      <alignment horizontal="left"/>
    </xf>
    <xf numFmtId="0" fontId="4" fillId="0" borderId="6" xfId="0" applyFont="1" applyBorder="1" applyAlignment="1">
      <alignment horizontal="center" vertical="center"/>
    </xf>
    <xf numFmtId="0" fontId="9" fillId="0" borderId="32" xfId="0" applyFont="1" applyBorder="1" applyAlignment="1">
      <alignment horizontal="center" vertical="center" wrapText="1"/>
    </xf>
    <xf numFmtId="0" fontId="42" fillId="0" borderId="33" xfId="0" applyFont="1" applyBorder="1" applyAlignment="1">
      <alignment vertical="center"/>
    </xf>
    <xf numFmtId="42" fontId="4" fillId="0" borderId="3" xfId="3" applyFont="1" applyFill="1" applyBorder="1" applyAlignment="1">
      <alignment horizontal="center" vertical="center" wrapText="1"/>
    </xf>
    <xf numFmtId="0" fontId="5" fillId="4" borderId="3"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5" fillId="4" borderId="3" xfId="0" applyFont="1" applyFill="1" applyBorder="1" applyAlignment="1">
      <alignment horizontal="center" vertical="center"/>
    </xf>
    <xf numFmtId="0" fontId="0" fillId="0" borderId="0" xfId="0" applyAlignment="1">
      <alignment horizontal="left" indent="1"/>
    </xf>
    <xf numFmtId="0" fontId="18" fillId="0" borderId="0" xfId="0" applyFont="1" applyAlignment="1">
      <alignment horizontal="left"/>
    </xf>
    <xf numFmtId="0" fontId="5" fillId="0" borderId="0" xfId="0" applyFont="1" applyAlignment="1">
      <alignment horizontal="center"/>
    </xf>
    <xf numFmtId="0" fontId="4" fillId="0" borderId="0" xfId="0" applyFont="1" applyAlignment="1">
      <alignment horizontal="left" vertical="center" wrapText="1"/>
    </xf>
    <xf numFmtId="0" fontId="17" fillId="0" borderId="0" xfId="0" applyFont="1" applyAlignment="1">
      <alignment horizontal="left" wrapText="1"/>
    </xf>
    <xf numFmtId="3" fontId="5" fillId="0" borderId="1" xfId="0" applyNumberFormat="1" applyFont="1" applyBorder="1" applyAlignment="1">
      <alignment horizontal="center"/>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16" fillId="0" borderId="0" xfId="0" applyFont="1" applyAlignment="1">
      <alignment horizontal="left" wrapText="1"/>
    </xf>
    <xf numFmtId="0" fontId="16" fillId="0" borderId="11" xfId="0" applyFont="1" applyBorder="1" applyAlignment="1">
      <alignment horizontal="left" wrapText="1"/>
    </xf>
    <xf numFmtId="0" fontId="27" fillId="0" borderId="0" xfId="0" applyFont="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9" borderId="17" xfId="0" applyFont="1" applyFill="1" applyBorder="1" applyAlignment="1">
      <alignment horizontal="center"/>
    </xf>
    <xf numFmtId="0" fontId="3" fillId="9" borderId="18" xfId="0" applyFont="1" applyFill="1" applyBorder="1" applyAlignment="1">
      <alignment horizontal="center"/>
    </xf>
    <xf numFmtId="0" fontId="3" fillId="9" borderId="19" xfId="0" applyFont="1" applyFill="1" applyBorder="1" applyAlignment="1">
      <alignment horizontal="center"/>
    </xf>
    <xf numFmtId="0" fontId="3" fillId="10" borderId="17" xfId="0" applyFont="1" applyFill="1" applyBorder="1" applyAlignment="1">
      <alignment horizontal="center"/>
    </xf>
    <xf numFmtId="0" fontId="3" fillId="10" borderId="18" xfId="0" applyFont="1" applyFill="1" applyBorder="1" applyAlignment="1">
      <alignment horizontal="center"/>
    </xf>
    <xf numFmtId="0" fontId="3" fillId="10" borderId="19"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0" fontId="5" fillId="0" borderId="15" xfId="0" applyFont="1" applyBorder="1" applyAlignment="1">
      <alignment horizontal="center"/>
    </xf>
    <xf numFmtId="0" fontId="5" fillId="0" borderId="16" xfId="0" applyFont="1" applyBorder="1" applyAlignment="1">
      <alignment horizontal="center"/>
    </xf>
    <xf numFmtId="0" fontId="5" fillId="2" borderId="6"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0" borderId="26" xfId="0" applyFont="1" applyBorder="1" applyAlignment="1">
      <alignment horizontal="center"/>
    </xf>
    <xf numFmtId="0" fontId="5" fillId="0" borderId="27" xfId="0" applyFont="1" applyBorder="1" applyAlignment="1">
      <alignment horizontal="center"/>
    </xf>
    <xf numFmtId="0" fontId="5" fillId="2" borderId="6" xfId="0" applyFont="1" applyFill="1" applyBorder="1" applyAlignment="1">
      <alignment horizontal="left" wrapText="1"/>
    </xf>
    <xf numFmtId="0" fontId="5" fillId="2" borderId="30" xfId="0" applyFont="1" applyFill="1" applyBorder="1" applyAlignment="1">
      <alignment horizontal="left" wrapText="1"/>
    </xf>
    <xf numFmtId="0" fontId="29" fillId="0" borderId="3" xfId="0" applyFont="1" applyBorder="1" applyAlignment="1">
      <alignment horizontal="left" vertical="center" wrapText="1"/>
    </xf>
    <xf numFmtId="0" fontId="0" fillId="2" borderId="15" xfId="0" applyFill="1" applyBorder="1" applyAlignment="1">
      <alignment horizontal="center"/>
    </xf>
    <xf numFmtId="0" fontId="0" fillId="2" borderId="31" xfId="0" applyFill="1" applyBorder="1" applyAlignment="1">
      <alignment horizontal="center"/>
    </xf>
    <xf numFmtId="0" fontId="0" fillId="2" borderId="16" xfId="0" applyFill="1" applyBorder="1" applyAlignment="1">
      <alignment horizontal="center"/>
    </xf>
    <xf numFmtId="0" fontId="4" fillId="2" borderId="1" xfId="0" applyFont="1" applyFill="1" applyBorder="1" applyAlignment="1">
      <alignment horizontal="left" wrapText="1"/>
    </xf>
    <xf numFmtId="0" fontId="4" fillId="2" borderId="6" xfId="0" applyFont="1" applyFill="1" applyBorder="1" applyAlignment="1">
      <alignment horizontal="left" wrapText="1"/>
    </xf>
    <xf numFmtId="0" fontId="5" fillId="2" borderId="6" xfId="0" applyFont="1" applyFill="1" applyBorder="1" applyAlignment="1">
      <alignment horizontal="center"/>
    </xf>
    <xf numFmtId="0" fontId="5" fillId="2" borderId="4" xfId="0" applyFont="1" applyFill="1" applyBorder="1" applyAlignment="1">
      <alignment horizontal="center"/>
    </xf>
    <xf numFmtId="0" fontId="11" fillId="0" borderId="1" xfId="0" applyFont="1" applyBorder="1" applyAlignment="1">
      <alignment horizontal="center" vertical="center" wrapText="1"/>
    </xf>
    <xf numFmtId="0" fontId="29" fillId="0" borderId="1" xfId="0" applyFont="1" applyBorder="1" applyAlignment="1">
      <alignment horizontal="left" vertical="center" wrapText="1"/>
    </xf>
    <xf numFmtId="0" fontId="4" fillId="0" borderId="1" xfId="0" applyFont="1" applyBorder="1" applyAlignment="1">
      <alignment horizontal="left" vertical="center" wrapText="1"/>
    </xf>
    <xf numFmtId="0" fontId="33" fillId="0" borderId="0" xfId="0" applyFont="1" applyAlignment="1">
      <alignment horizontal="center" vertical="center" wrapText="1"/>
    </xf>
  </cellXfs>
  <cellStyles count="11">
    <cellStyle name="Millares" xfId="1" builtinId="3"/>
    <cellStyle name="Millares [0]" xfId="2" builtinId="6"/>
    <cellStyle name="Millares 10" xfId="10" xr:uid="{9FE625F5-0B22-4276-9E1F-1377F4E566AB}"/>
    <cellStyle name="Millares 2" xfId="5" xr:uid="{9210F908-9323-4CB3-8708-A856E8850CD0}"/>
    <cellStyle name="Millares 2 6" xfId="6" xr:uid="{C05D50E4-7429-4759-A348-57DCED39A5A8}"/>
    <cellStyle name="Millares 2 8" xfId="7" xr:uid="{78F9E723-9BBF-4E5D-8791-8FA1E3BC2E1E}"/>
    <cellStyle name="Millares 2 9" xfId="9" xr:uid="{AFA73D2D-33E8-4D30-8A5D-B594F5C13506}"/>
    <cellStyle name="Millares 7" xfId="8" xr:uid="{481693B7-D96A-4C58-8C11-E7C472C42944}"/>
    <cellStyle name="Moneda [0]" xfId="3" builtinId="7"/>
    <cellStyle name="Normal" xfId="0" builtinId="0"/>
    <cellStyle name="Porcentaje" xfId="4" builtinId="5"/>
  </cellStyles>
  <dxfs count="592">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wrapText="1"/>
    </dxf>
    <dxf>
      <numFmt numFmtId="33"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na Godoy" refreshedDate="45482.753823379629" createdVersion="8" refreshedVersion="8" minRefreshableVersion="3" recordCount="320" xr:uid="{E4E53809-00F6-4C9E-B954-5679008A9393}">
  <cacheSource type="worksheet">
    <worksheetSource ref="A1:Z321" sheet="Detalle de garantías"/>
  </cacheSource>
  <cacheFields count="26">
    <cacheField name="Tipo producto" numFmtId="0">
      <sharedItems count="5">
        <s v="COMEX"/>
        <s v="FACTORING"/>
        <s v="CONFIRMING"/>
        <s v="CREDITO"/>
        <s v="LEASING"/>
      </sharedItems>
    </cacheField>
    <cacheField name="Tipo Garantia" numFmtId="0">
      <sharedItems count="12">
        <s v="WARRANTS"/>
        <s v="POLIZA DE CREDITO"/>
        <s v="DEPOSITO A PLAZO"/>
        <s v="POLIZA CLIENTE "/>
        <s v="POLIZA CREDITO FINAN INV"/>
        <s v="POLIZA CREDITO"/>
        <s v="HIPOTECA"/>
        <s v="PRENDA"/>
        <s v="KP"/>
        <s v="FOGAIN"/>
        <s v="PROINVERSION"/>
        <s v="PROINVERSION "/>
      </sharedItems>
    </cacheField>
    <cacheField name="Descripcion producto" numFmtId="0">
      <sharedItems count="16">
        <s v=" COMEX GTIA.  WARRANT EN U$"/>
        <s v="RD GTIA.  WARRANT EN U$ + POLIZA CREDITO"/>
        <s v="WARRANTS  GTIA. POLIZA DE CREDITO"/>
        <s v="OP. CREDITO  + DEPOSITO A PLAZO"/>
        <s v="COMEX CON POLIZA DE CLIENTE"/>
        <s v="OP. DE FACTORING CON POLIZA CREDITO FINAN.  INV"/>
        <s v="CONF CON PAGARE + POLIZA DE CREDITO"/>
        <s v="CREDITO EXP GTIA. POLIZA DE CREDITO"/>
        <s v="OP. FACTORING GTIA. HIPOTECA"/>
        <s v="OP. FACTORING GTIA. PRVEHIC"/>
        <s v="CAPITAL PREFERENTE + POLIZA"/>
        <s v="OP. LEASING GTIA. PRVEHIC"/>
        <s v="RD LEASING GTIA. HIPOTECA"/>
        <s v="OP. LEASING GTIA. CORFO"/>
        <s v="OP. CREDITO GTIA. CORFO"/>
        <s v="CONF GTIA.  WARRANT EN U$ + POLIZA CREDITO" u="1"/>
      </sharedItems>
    </cacheField>
    <cacheField name="T/G" numFmtId="0">
      <sharedItems/>
    </cacheField>
    <cacheField name="Grupo" numFmtId="0">
      <sharedItems count="220">
        <s v="V. Echeverria"/>
        <s v="Multiwireless"/>
        <s v="Cauquenes"/>
        <s v="Interlog"/>
        <s v="Casa Silva"/>
        <s v="Eurotrading"/>
        <s v="Politex"/>
        <s v="Seguridad"/>
        <s v="Multimecanica"/>
        <s v="Terramar "/>
        <s v="Tecnopapel"/>
        <s v="Sabor Peru"/>
        <s v="Marsella"/>
        <s v="Antawara"/>
        <s v="Entre Rios "/>
        <s v="BB Trading"/>
        <s v="Collipulli "/>
        <s v="Aninat"/>
        <s v="Semar"/>
        <s v="Frugood "/>
        <s v="Maderas Entre Rios"/>
        <s v="Ozmo"/>
        <s v="Villegas"/>
        <s v="Kiefer "/>
        <s v="Maq. Herrera"/>
        <s v="Cruzero"/>
        <s v="Const. Joel"/>
        <s v="Jmolina"/>
        <s v="Argel"/>
        <s v="Ancona"/>
        <s v="Metaluz"/>
        <s v="Incomec"/>
        <s v="Inv. Sepulveda"/>
        <s v="Transp. Mamani"/>
        <s v="Heriberto Araos"/>
        <s v="Tec. Procesos Min"/>
        <s v="La Cruz"/>
        <s v="Zañartu"/>
        <s v="Uno Norte "/>
        <s v="Los Alerces "/>
        <s v="Walker"/>
        <s v="Olivares"/>
        <s v="Kruger "/>
        <s v="Soc. Rio Maule "/>
        <s v="Alce Uno"/>
        <s v="Sisa"/>
        <s v="Tc  Spa"/>
        <s v="Hector Lav. "/>
        <s v="Aliwen"/>
        <s v="Seal"/>
        <s v="Full Med"/>
        <s v="Autolimpio"/>
        <s v="Univerzoo"/>
        <s v="Clean "/>
        <s v="Intergrade"/>
        <s v="Energy"/>
        <s v="D&amp;M"/>
        <s v="Fscaff"/>
        <s v="Opazo y Silva"/>
        <s v="Rojas  Ordenes"/>
        <s v="Maquinarias Fuentes compañía"/>
        <s v="Fundación Camen Olivares"/>
        <s v="Toro Carrasco"/>
        <s v="Maria  Tardon "/>
        <s v="Nettle"/>
        <s v="Castle"/>
        <s v="Latorre "/>
        <s v="Unicar"/>
        <s v="Maroti"/>
        <s v="San Jose"/>
        <s v="Ingevalle "/>
        <s v="Macfran "/>
        <s v="Gomez"/>
        <s v="Cvalle"/>
        <s v="Antillanca"/>
        <s v="Cribach"/>
        <s v="Calafquen"/>
        <s v="Sanadent"/>
        <s v="Brenni"/>
        <s v="San Pedro"/>
        <s v="Dominga"/>
        <s v="Alrassi"/>
        <s v="Cam"/>
        <s v="Min.Cortes"/>
        <s v="Yosam"/>
        <s v="Cardio"/>
        <s v="Fun.edu"/>
        <s v="Fenix"/>
        <s v="Fernandez"/>
        <s v="CGI"/>
        <s v="Equipment"/>
        <s v="Disa"/>
        <s v="Dis.Mario"/>
        <s v="Santivape"/>
        <s v="Jcmg "/>
        <s v="Kropsys"/>
        <s v="Hipatia"/>
        <s v="Mnativa"/>
        <s v="Cataldo "/>
        <s v="Fosko"/>
        <s v="Matriceria"/>
        <s v="Aridos Milko"/>
        <s v="Gohe"/>
        <s v="P.Gonzalez"/>
        <s v="Angeles"/>
        <s v="Tranzunur"/>
        <s v="Aseo Aromos"/>
        <s v="Yeah"/>
        <s v="Valdes e Hijo"/>
        <s v="Ruiz "/>
        <s v="Greve"/>
        <s v="Izaje"/>
        <s v="Veterinaria"/>
        <s v="Orellana"/>
        <s v="Navarro"/>
        <s v="Amta"/>
        <s v="Soc.Española"/>
        <s v="Ciba"/>
        <s v="Const. Norte"/>
        <s v="Transp. Pamela"/>
        <s v="JR"/>
        <s v="Mediación"/>
        <s v="Lazcano"/>
        <s v="Electromecanic"/>
        <s v="Ferramenta"/>
        <s v="Henriquez"/>
        <s v="Aguimora"/>
        <s v="MYJ"/>
        <s v="S.Bastian"/>
        <s v="TDH"/>
        <s v="Megal"/>
        <s v="Diaz"/>
        <s v="Osmar"/>
        <s v="Ascon"/>
        <s v="Transp. Leo"/>
        <s v="Tapia . Ines"/>
        <s v="Paucar"/>
        <s v="Transp. Lorenzo "/>
        <s v="Cordillera"/>
        <s v="Transp. Gallardo"/>
        <s v="RM"/>
        <s v="Arriendo Fast"/>
        <s v="Infinity"/>
        <s v="Serv. Gallardo"/>
        <s v="North"/>
        <s v="Cont. Maq. Fernandez"/>
        <s v="Carguíos"/>
        <s v="Soc. Serv Generales"/>
        <s v="Rivera"/>
        <s v="Obra Civiles Hector "/>
        <s v="Garrido"/>
        <s v="R y R Yañez"/>
        <s v="Marte"/>
        <s v="Espejo"/>
        <s v="M &amp; D"/>
        <s v="Inv. Lopez"/>
        <s v="4 Reinos"/>
        <s v="Yolanda"/>
        <s v="Soc. Serv Soto"/>
        <s v="Lara"/>
        <s v="Bioantu"/>
        <s v="Tresur"/>
        <s v="Quiroz"/>
        <s v="Odontolg. Salamanca "/>
        <s v="MRC"/>
        <s v="Traman"/>
        <s v="Windows"/>
        <s v="Aridos JR"/>
        <s v="Correntoso"/>
        <s v="Chavarria"/>
        <s v="Geobus"/>
        <s v="Proyectos"/>
        <s v="Euroandina"/>
        <s v="Ossandón"/>
        <s v="Albornoz"/>
        <s v="Aseo Cordillera"/>
        <s v="Est. Serv Integrales "/>
        <s v="Cono Sur"/>
        <s v="Mc Aridos"/>
        <s v="Rakmar"/>
        <s v="Optimizo"/>
        <s v="Servipro"/>
        <s v="Casanga"/>
        <s v="Ing. Franco "/>
        <s v="Serv Electricos"/>
        <s v="Andino"/>
        <s v="Gamo"/>
        <s v="Von Unger"/>
        <s v="Luis M."/>
        <s v="Carmona"/>
        <s v="Rumbo"/>
        <s v="Tecnomec"/>
        <s v="Zambrano"/>
        <s v="Serv. Integrales"/>
        <s v="Casanova"/>
        <s v="Eyzavar"/>
        <s v="Aceros Tarapaca"/>
        <s v="ABQ"/>
        <s v="4H"/>
        <s v="MCN"/>
        <s v="GPS"/>
        <s v="Grúa. Kunza"/>
        <s v="Soci. Vargas"/>
        <s v="Codiver"/>
        <s v="Servo"/>
        <s v="A. Gallegos"/>
        <s v="Amaro Rivera"/>
        <s v="Metalurgica"/>
        <s v="Tran. DMT"/>
        <s v="Nely. Ingenieria"/>
        <s v="Agua. Viva"/>
        <s v="Viva"/>
        <s v="Rigelec"/>
        <s v="Eventos Mob"/>
        <s v="Comercializadora"/>
        <s v="Leidy"/>
        <s v="Cahemar"/>
        <s v="CYC"/>
        <s v="Manufacturas"/>
        <s v="Novaxiona"/>
      </sharedItems>
    </cacheField>
    <cacheField name="Rut" numFmtId="0">
      <sharedItems/>
    </cacheField>
    <cacheField name="Razón social cliente" numFmtId="0">
      <sharedItems/>
    </cacheField>
    <cacheField name="Monto Doctos $" numFmtId="0">
      <sharedItems containsString="0" containsBlank="1" containsNumber="1" containsInteger="1" minValue="196125" maxValue="4108365385"/>
    </cacheField>
    <cacheField name="Saldo deuda $" numFmtId="0">
      <sharedItems containsString="0" containsBlank="1" containsNumber="1" containsInteger="1" minValue="0" maxValue="4108365385"/>
    </cacheField>
    <cacheField name="Monto garantizado $" numFmtId="0">
      <sharedItems containsString="0" containsBlank="1" containsNumber="1" minValue="0" maxValue="4108365385"/>
    </cacheField>
    <cacheField name="Cobertura" numFmtId="9">
      <sharedItems containsString="0" containsBlank="1" containsNumber="1" minValue="0.10822536228342647" maxValue="1"/>
    </cacheField>
    <cacheField name="Cia/Propietario" numFmtId="0">
      <sharedItems containsBlank="1"/>
    </cacheField>
    <cacheField name="Vcto Gtia" numFmtId="0">
      <sharedItems containsDate="1" containsBlank="1" containsMixedTypes="1" minDate="2023-05-22T00:00:00" maxDate="2026-05-11T00:00:00"/>
    </cacheField>
    <cacheField name="Descripción" numFmtId="0">
      <sharedItems longText="1"/>
    </cacheField>
    <cacheField name="Sucursal" numFmtId="0">
      <sharedItems/>
    </cacheField>
    <cacheField name="Tasación en UF ( valor liquidacion)" numFmtId="0">
      <sharedItems containsBlank="1" containsMixedTypes="1" containsNumber="1" minValue="68.349999999999994" maxValue="144250"/>
    </cacheField>
    <cacheField name="Gtía, Val liquid $" numFmtId="0">
      <sharedItems containsSemiMixedTypes="0" containsString="0" containsNumber="1" minValue="88419.599999999991" maxValue="5419740805"/>
    </cacheField>
    <cacheField name="Tasación en UF (valor Comercial)" numFmtId="0">
      <sharedItems containsString="0" containsBlank="1" containsNumber="1" minValue="113.93" maxValue="206072"/>
    </cacheField>
    <cacheField name="Tasacion en $ (Valor comercial)" numFmtId="0">
      <sharedItems containsString="0" containsBlank="1" containsNumber="1" minValue="0" maxValue="7742508333.9200001"/>
    </cacheField>
    <cacheField name="Fecha Tasación y o Valor  Comercial" numFmtId="0">
      <sharedItems containsDate="1" containsBlank="1" containsMixedTypes="1" minDate="2018-05-28T00:00:00" maxDate="2023-10-11T00:00:00"/>
    </cacheField>
    <cacheField name="Modelo Vehiculo" numFmtId="0">
      <sharedItems containsBlank="1"/>
    </cacheField>
    <cacheField name="Patente" numFmtId="0">
      <sharedItems containsBlank="1" containsMixedTypes="1" containsNumber="1" minValue="478.31900000000002" maxValue="478.31900000000002"/>
    </cacheField>
    <cacheField name="Observaciones" numFmtId="0">
      <sharedItems containsBlank="1" containsMixedTypes="1" containsNumber="1" minValue="4351" maxValue="16386362.315370003"/>
    </cacheField>
    <cacheField name="Cant.de cert" numFmtId="0">
      <sharedItems containsString="0" containsBlank="1" containsNumber="1" containsInteger="1" minValue="1" maxValue="1"/>
    </cacheField>
    <cacheField name="Tip. Doc." numFmtId="0">
      <sharedItems containsBlank="1"/>
    </cacheField>
    <cacheField name="Vcto Docto" numFmtId="0">
      <sharedItems containsDate="1" containsBlank="1" containsMixedTypes="1" minDate="2023-12-06T00:00:00" maxDate="2026-05-16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
  <r>
    <x v="0"/>
    <x v="0"/>
    <x v="0"/>
    <s v="E"/>
    <x v="0"/>
    <s v="78.334.060-7"/>
    <s v="Viña Echeverria Ltda."/>
    <n v="66778114"/>
    <n v="66778114"/>
    <n v="66778114"/>
    <n v="1"/>
    <s v="Transwarrants"/>
    <d v="2024-11-30T00:00:00"/>
    <s v="Vino tinto en barricas  por Vale de  prenda N°22330 por  U$91.627,17"/>
    <s v="G. Empresas"/>
    <m/>
    <n v="87139271"/>
    <m/>
    <m/>
    <m/>
    <m/>
    <m/>
    <s v="VP Endosado a Euro por Op.214299 28/06/24"/>
    <n v="1"/>
    <s v="XW"/>
    <d v="2024-10-29T00:00:00"/>
  </r>
  <r>
    <x v="0"/>
    <x v="0"/>
    <x v="0"/>
    <s v="E"/>
    <x v="0"/>
    <s v="78.334.060-7"/>
    <s v="Viña Echeverria Ltda."/>
    <n v="77289062"/>
    <n v="77289062"/>
    <n v="77289062"/>
    <n v="1"/>
    <s v="Transwarrants"/>
    <d v="2024-09-30T00:00:00"/>
    <s v="Vino tinto  y blanco sin embotellar y en barricas   por Vale de  prenda N°22417 por  U$100.889,04"/>
    <s v="G. Empresas"/>
    <m/>
    <n v="95947495"/>
    <m/>
    <m/>
    <m/>
    <m/>
    <m/>
    <s v="VP Endosado a Euro por Op.217987 del 26/03/2024"/>
    <n v="1"/>
    <s v="XW"/>
    <d v="2024-07-24T00:00:00"/>
  </r>
  <r>
    <x v="0"/>
    <x v="0"/>
    <x v="0"/>
    <s v="E"/>
    <x v="0"/>
    <s v="78.334.060-7"/>
    <s v="Viña Echeverria Ltda."/>
    <n v="90654545"/>
    <n v="90654545"/>
    <n v="90654545"/>
    <n v="1"/>
    <s v="Transwarrants"/>
    <d v="2024-09-30T00:00:00"/>
    <s v="Vino tinto  y blanco sin embotellar y en barricas   por Vale de  prenda N°22428 por  U$123.500,56"/>
    <s v="G. Empresas"/>
    <m/>
    <n v="117451502"/>
    <m/>
    <m/>
    <m/>
    <m/>
    <m/>
    <s v="VP Endosado a Euro por Op. 218076 del 27/03/2024"/>
    <n v="1"/>
    <s v="XW"/>
    <d v="2024-08-01T00:00:00"/>
  </r>
  <r>
    <x v="1"/>
    <x v="0"/>
    <x v="1"/>
    <s v="E"/>
    <x v="1"/>
    <s v="76.056.463-K"/>
    <s v="Comercial Multiwireless  Ltda."/>
    <n v="530036713"/>
    <n v="530036713"/>
    <n v="530036713"/>
    <n v="1"/>
    <s v="Tattersall Warrants"/>
    <d v="2024-09-15T00:00:00"/>
    <s v="Celulares xiaomi  por   Vale de prenda Nº 622 por U$584.060.-"/>
    <s v="G. Empresas"/>
    <m/>
    <n v="555452741"/>
    <m/>
    <m/>
    <s v="ASOCIADA CON POLIZA "/>
    <m/>
    <s v="Op. 218744 RD"/>
    <s v="Con poliza de credito, Endoso n°9, Póliza No. TCU22-40043-026   Op. 3600"/>
    <n v="1"/>
    <s v="RD"/>
    <d v="2024-08-26T00:00:00"/>
  </r>
  <r>
    <x v="2"/>
    <x v="1"/>
    <x v="2"/>
    <s v="E"/>
    <x v="1"/>
    <s v="77.517.261-4"/>
    <s v="Comercial Multiwireless  Spa"/>
    <m/>
    <m/>
    <n v="0"/>
    <n v="0.8"/>
    <s v="Cia. Davies Insunance Limited"/>
    <d v="2025-05-15T00:00:00"/>
    <s v="OP CONF Con poliza credito internacional con garantia asociada a este rut empresa relacionada"/>
    <s v="G. Empresas"/>
    <m/>
    <n v="424029370.40000004"/>
    <m/>
    <m/>
    <m/>
    <m/>
    <s v="Op. -213027-213661-214907-215218"/>
    <s v="Endoso n°7  Póliza N°. TCU22-40043-026  "/>
    <n v="1"/>
    <s v="FX"/>
    <d v="2024-06-21T00:00:00"/>
  </r>
  <r>
    <x v="1"/>
    <x v="2"/>
    <x v="3"/>
    <s v="E"/>
    <x v="2"/>
    <s v="99.580.390-9"/>
    <s v="Constructora Cauquenes S.A. "/>
    <n v="17990000"/>
    <n v="17990000"/>
    <n v="17250740"/>
    <n v="0.95890717065036135"/>
    <s v="Banco  Security  dep plazo"/>
    <d v="2024-04-18T00:00:00"/>
    <s v="CREDITO C1+DEPOSITO PLAZO.  Factoring nacional + deposito a plazo renovable a 89 días - endosado a Euro.  deposito N°926284735"/>
    <s v="Rancagua"/>
    <m/>
    <n v="8650740"/>
    <m/>
    <m/>
    <m/>
    <m/>
    <s v="Op. 668 del 19/03/24"/>
    <s v="Op. N°  217536, endoso de deposito a Euro"/>
    <n v="1"/>
    <s v="C1"/>
    <d v="2025-01-17T00:00:00"/>
  </r>
  <r>
    <x v="1"/>
    <x v="2"/>
    <x v="3"/>
    <s v="E"/>
    <x v="2"/>
    <s v="99.580.390-9"/>
    <s v="Constructora Cauquenes S.A. "/>
    <m/>
    <m/>
    <m/>
    <m/>
    <s v="Banco de Chile -Deposito a plazo"/>
    <d v="2024-04-19T00:00:00"/>
    <s v="CREDITO C1+DEPOSITO PLAZO.  Factoring nacional + deposito a plazo renovable a 30 días endosado a Euro  N°27-4"/>
    <s v="Rancagua"/>
    <m/>
    <n v="8600000"/>
    <m/>
    <m/>
    <m/>
    <m/>
    <s v="Op. 668 del 19/03/24"/>
    <s v="Op. N°  217536, endoso de deposito a Euro"/>
    <n v="1"/>
    <s v="C1"/>
    <d v="2025-01-17T00:00:00"/>
  </r>
  <r>
    <x v="0"/>
    <x v="3"/>
    <x v="4"/>
    <s v="E"/>
    <x v="3"/>
    <s v="96.911.210-8"/>
    <s v="Interlog Paper Spa"/>
    <n v="262674824"/>
    <n v="262674824"/>
    <n v="236407341.59999999"/>
    <n v="0.9"/>
    <s v="Compañía de seguros de Credito Continental S.A. "/>
    <d v="2024-11-30T00:00:00"/>
    <s v="FI POLIZA + FLUJO.  Factoring internacional con poliza de credito "/>
    <s v="G. Empresas"/>
    <m/>
    <n v="236407341.59999999"/>
    <m/>
    <m/>
    <m/>
    <m/>
    <s v="Op. 212920-222530-218708"/>
    <s v="Op. N° 212920-222530-218708 , endoso de poliza a Euro"/>
    <n v="1"/>
    <s v="X4"/>
    <d v="2024-06-16T00:00:00"/>
  </r>
  <r>
    <x v="0"/>
    <x v="3"/>
    <x v="4"/>
    <s v="E"/>
    <x v="4"/>
    <s v="78.945.100-1"/>
    <s v="Viña Casa Silva S.A. "/>
    <n v="187893040"/>
    <n v="187893040"/>
    <n v="169103736"/>
    <n v="0.9"/>
    <s v="Compañía de seguros de Credito Continental S.A. "/>
    <d v="2026-03-30T00:00:00"/>
    <s v="FI POLIZA + FLUJO.  Factoring internacional con poliza de credito "/>
    <s v="Rancagua"/>
    <m/>
    <n v="169103736"/>
    <m/>
    <m/>
    <m/>
    <m/>
    <s v="Op. 222256-222545-223190-223530"/>
    <s v="Op. N°desde 28/05 al 14/06/24   endoso de poliza a Euro"/>
    <n v="1"/>
    <s v="X4"/>
    <d v="2024-08-15T00:00:00"/>
  </r>
  <r>
    <x v="1"/>
    <x v="4"/>
    <x v="5"/>
    <s v="E"/>
    <x v="5"/>
    <s v="77.367.664-K"/>
    <s v="Eurotrading Spa"/>
    <n v="764183497"/>
    <n v="764183497"/>
    <n v="649555972.44999993"/>
    <n v="0.85"/>
    <s v="Solunión Chile Seguros  de Creditos S.A."/>
    <d v="2024-07-31T00:00:00"/>
    <s v="FZ -PS DOL GAR POLIZA"/>
    <s v="G. Empresas"/>
    <m/>
    <n v="649555972.44999993"/>
    <m/>
    <m/>
    <m/>
    <m/>
    <s v="VARIAS OP"/>
    <s v="POLIZA  FIRMADA "/>
    <n v="1"/>
    <s v="PS"/>
    <d v="2024-09-27T00:00:00"/>
  </r>
  <r>
    <x v="2"/>
    <x v="5"/>
    <x v="6"/>
    <s v="E"/>
    <x v="6"/>
    <s v="96.777.810-9"/>
    <s v="Politex S.A."/>
    <n v="517659206"/>
    <n v="517659206"/>
    <n v="414127364.80000001"/>
    <n v="0.8"/>
    <s v="Cia. Davies Insunance Limited"/>
    <d v="2025-05-15T00:00:00"/>
    <s v="OP CONF Con poliza credito internacional "/>
    <s v="G. Empresas"/>
    <m/>
    <n v="414127364.80000001"/>
    <m/>
    <m/>
    <m/>
    <m/>
    <s v="Op.-4826"/>
    <s v="Endoso de Transacción N°1,  Póliza N°TCU22-40043-026"/>
    <n v="1"/>
    <s v="FX"/>
    <d v="2024-11-22T00:00:00"/>
  </r>
  <r>
    <x v="2"/>
    <x v="5"/>
    <x v="6"/>
    <s v="E"/>
    <x v="7"/>
    <s v="76.756.768-5"/>
    <s v="Seguridad  Industrial  S.A."/>
    <n v="684796587"/>
    <n v="684796587"/>
    <n v="547837269.60000002"/>
    <n v="0.8"/>
    <s v="Cia. Davies Insunance Limited"/>
    <d v="2025-05-15T00:00:00"/>
    <s v="OP CONF Con poliza credito internacional "/>
    <s v="Castro"/>
    <m/>
    <n v="547837269.60000002"/>
    <m/>
    <m/>
    <m/>
    <m/>
    <s v="Op -4751-4747-4745-4748-4749-4759-4707-4761-4706-4753-4763-4754-4767-4755-4762-4744-4752-4746"/>
    <s v=" Endoso de Transacción N°2,  Póliza N°TCU22-40043-026"/>
    <n v="1"/>
    <s v="FX"/>
    <d v="2024-09-06T00:00:00"/>
  </r>
  <r>
    <x v="2"/>
    <x v="5"/>
    <x v="6"/>
    <s v="E"/>
    <x v="8"/>
    <s v="76.037.092-4"/>
    <s v="Multitecnica S.A."/>
    <n v="925731722"/>
    <n v="925731722"/>
    <n v="740585377.60000002"/>
    <n v="0.8"/>
    <s v="Cia. Davies Insunance Limited"/>
    <d v="2025-05-15T00:00:00"/>
    <s v="OP CONF Con poliza credito internacional "/>
    <s v="G. Empresas"/>
    <m/>
    <n v="740585377.60000002"/>
    <m/>
    <m/>
    <m/>
    <m/>
    <s v="Op.4738-4756-4639-4641-4642-4640"/>
    <s v=" Endoso  de Transacción N°8  por  Póliza N°TCU22-40043-026 "/>
    <n v="1"/>
    <s v="FX"/>
    <d v="2024-09-27T00:00:00"/>
  </r>
  <r>
    <x v="2"/>
    <x v="5"/>
    <x v="6"/>
    <s v="E"/>
    <x v="9"/>
    <s v="77.620.020-4"/>
    <s v="Terramar Chile SPA."/>
    <n v="2560339753"/>
    <n v="2560339753"/>
    <n v="2048271802.4000001"/>
    <n v="0.8"/>
    <s v="Cia. Davies Insunance Limited"/>
    <d v="2025-05-15T00:00:00"/>
    <s v="OP CONF Con poliza credito internacional "/>
    <s v="G. Empresas"/>
    <m/>
    <n v="2048271802.4000001"/>
    <m/>
    <m/>
    <m/>
    <m/>
    <s v="Op. 4688-4691-4687-4685-4741-4689-4684-4686-4695-4739-4693-4690-4743-4692"/>
    <s v="Endoso n°10, Póliza No. TCU22-40043-026 "/>
    <n v="1"/>
    <s v="FX"/>
    <d v="2024-08-28T00:00:00"/>
  </r>
  <r>
    <x v="2"/>
    <x v="5"/>
    <x v="6"/>
    <s v="E"/>
    <x v="10"/>
    <s v="76.075.072-7"/>
    <s v="Tecnopapel S.A."/>
    <n v="450809880"/>
    <n v="450809880"/>
    <n v="360647904"/>
    <n v="0.8"/>
    <s v="Cia. Davies Insunance Limited"/>
    <d v="2025-05-15T00:00:00"/>
    <s v="OP CONF Con poliza credito internacional "/>
    <s v="G. Empresas"/>
    <m/>
    <n v="360647904"/>
    <m/>
    <m/>
    <m/>
    <m/>
    <s v="Op. -4758-4681-4700-4702"/>
    <s v="Endoso n°11, Póliza No. TCU22-40043-026 "/>
    <n v="1"/>
    <s v="FX"/>
    <d v="2024-09-02T00:00:00"/>
  </r>
  <r>
    <x v="2"/>
    <x v="5"/>
    <x v="6"/>
    <s v="E"/>
    <x v="11"/>
    <s v="77.387.960-5"/>
    <s v="Importadora y Comercializadora Sabor Peruano Ltda."/>
    <n v="184928036"/>
    <n v="184928036"/>
    <n v="147942428.80000001"/>
    <n v="0.8"/>
    <s v="Cia. Davies Insunance Limited"/>
    <d v="2025-05-15T00:00:00"/>
    <s v="OP CONF Con poliza credito internacional "/>
    <s v="G. Empresas"/>
    <m/>
    <n v="147942428.80000001"/>
    <m/>
    <m/>
    <m/>
    <m/>
    <s v="Op. 4622- 4682-4734-4670-4699-4708-4709-4710"/>
    <s v="Endoso n°12, Póliza No. TCU22-40043-026"/>
    <n v="1"/>
    <s v="FX"/>
    <d v="2024-09-13T00:00:00"/>
  </r>
  <r>
    <x v="2"/>
    <x v="5"/>
    <x v="6"/>
    <s v="E"/>
    <x v="12"/>
    <s v="79.996.420-1"/>
    <s v="Ferreteria Marsella Spa"/>
    <n v="19020400"/>
    <n v="19020400"/>
    <n v="15216320"/>
    <n v="0.8"/>
    <s v="Cia. Davies Insunance Limited"/>
    <d v="2025-05-15T00:00:00"/>
    <s v="OP CONF Con poliza credito internacional "/>
    <s v="G. Empresas"/>
    <m/>
    <n v="15216320"/>
    <m/>
    <m/>
    <m/>
    <m/>
    <s v="Op.4823"/>
    <s v=" Endoso de Transacción N°3,  Póliza N°TCU22-40043-026"/>
    <n v="1"/>
    <s v="FX"/>
    <d v="2024-10-17T00:00:00"/>
  </r>
  <r>
    <x v="3"/>
    <x v="5"/>
    <x v="7"/>
    <s v="E"/>
    <x v="13"/>
    <s v="77.227.738-5"/>
    <s v="Antawara Spa"/>
    <n v="429473528"/>
    <n v="429473528"/>
    <n v="343578822.40000004"/>
    <n v="0.8"/>
    <s v="Cia. Davies Insunance Limited"/>
    <d v="2025-05-15T00:00:00"/>
    <s v="Credito Exportación Pae con Poliza  credito, asociada a op. comex (X1)"/>
    <s v="G. Empresas"/>
    <m/>
    <n v="343578822.40000004"/>
    <m/>
    <m/>
    <m/>
    <m/>
    <s v="Op. 213659-216119-217088"/>
    <s v="Endoso N°13 Póliza N°. TCU22-40043-026  "/>
    <n v="1"/>
    <s v="CG"/>
    <d v="2024-09-08T00:00:00"/>
  </r>
  <r>
    <x v="3"/>
    <x v="5"/>
    <x v="7"/>
    <s v="E"/>
    <x v="14"/>
    <s v="77.819.950-5"/>
    <s v="Agro Entre Rios Spa"/>
    <n v="840489155"/>
    <n v="840489155"/>
    <n v="672391324"/>
    <n v="0.8"/>
    <s v="Cia. Davies Insunance Limited"/>
    <d v="2025-05-15T00:00:00"/>
    <s v="Credito Exportación Pae con Poliza  credito, asociada a op. comex (X1)"/>
    <s v="G. Empresas"/>
    <m/>
    <n v="672391324"/>
    <m/>
    <m/>
    <m/>
    <m/>
    <s v="Op. -219451-221054-221488-221909-223990"/>
    <s v="Endoso n°14  Póliza N°. TCU22-40043-026  "/>
    <n v="1"/>
    <s v="CG"/>
    <d v="2024-09-23T00:00:00"/>
  </r>
  <r>
    <x v="3"/>
    <x v="5"/>
    <x v="7"/>
    <s v="E"/>
    <x v="15"/>
    <s v="76.411.988-6"/>
    <s v="Exp. BB Trading Spa"/>
    <n v="2373182421"/>
    <n v="2373182421"/>
    <n v="1898545936.8000002"/>
    <n v="0.8"/>
    <s v="Cia. Davies Insunance Limited"/>
    <d v="2025-05-15T00:00:00"/>
    <s v="Credito Exportación Pae con Poliza  credito, asociada a op. comex (X1)."/>
    <s v="G. Empresas"/>
    <m/>
    <n v="1898545936.8000002"/>
    <m/>
    <m/>
    <m/>
    <m/>
    <s v="Op.223192-219963-223192"/>
    <s v=" Endoso de Transacción N°6,  Póliza N°TCU22-40043-026"/>
    <n v="1"/>
    <s v=" CG"/>
    <d v="2024-08-08T00:00:00"/>
  </r>
  <r>
    <x v="3"/>
    <x v="5"/>
    <x v="7"/>
    <s v="E"/>
    <x v="0"/>
    <s v="78.334.060-7"/>
    <s v="Viña Echeverria Ltda."/>
    <n v="475510000"/>
    <n v="475510000"/>
    <n v="380408000"/>
    <n v="0.8"/>
    <s v="Cia. Davies Insunance Limited"/>
    <d v="2025-05-15T00:00:00"/>
    <s v="Credito Exportación Pae con Poliza  credito, sin op. de exportación asociada"/>
    <s v="G. Empresas"/>
    <m/>
    <n v="380408000"/>
    <m/>
    <m/>
    <m/>
    <m/>
    <s v="Op. 220854-220947-221056-222172-222257-222348-2522549-222655-222761"/>
    <s v="Nuevo  Endoso de Transacción N°16,  Póliza N°TCU21-20032-026"/>
    <n v="1"/>
    <s v=" CG"/>
    <d v="2024-09-02T00:00:00"/>
  </r>
  <r>
    <x v="3"/>
    <x v="5"/>
    <x v="7"/>
    <s v="E"/>
    <x v="16"/>
    <s v="96.651.180-K"/>
    <s v="Collipulli Red Soil S.A."/>
    <n v="475510000"/>
    <n v="475510000"/>
    <n v="380408000"/>
    <n v="0.8"/>
    <s v="Cia. Davies Insunance Limited"/>
    <d v="2025-05-15T00:00:00"/>
    <s v="Credito Exportación Pae con Poliza  credito, asociada a op. comex (X1)"/>
    <s v="G. Empresas"/>
    <m/>
    <n v="380408000"/>
    <m/>
    <m/>
    <m/>
    <m/>
    <s v="Op.221566"/>
    <s v="Endoso n°4  Póliza N°. TCU22-40043-026  "/>
    <n v="1"/>
    <s v="CG"/>
    <d v="2024-08-06T00:00:00"/>
  </r>
  <r>
    <x v="1"/>
    <x v="6"/>
    <x v="8"/>
    <s v="G/E"/>
    <x v="17"/>
    <s v="76.418.704-0"/>
    <s v=" Maquinarias y  Transporte Aninat Ltda.  "/>
    <n v="1492221847"/>
    <n v="1408736330"/>
    <n v="1408736330"/>
    <n v="1"/>
    <s v="Sociedad Inmobiliaria A Y S S.A."/>
    <s v="Indefinido"/>
    <s v="Lote MEQ 1 -1A3 ubicado en Camino el Venado N° 2850 , San Pedro de la Paz , Concepcion."/>
    <s v="Concepcion"/>
    <n v="144250"/>
    <n v="5419740805"/>
    <n v="206072"/>
    <n v="7742508333.9200001"/>
    <d v="2023-04-06T00:00:00"/>
    <m/>
    <m/>
    <m/>
    <n v="1"/>
    <s v="FZ /RD"/>
    <d v="2024-02-26T00:00:00"/>
  </r>
  <r>
    <x v="1"/>
    <x v="6"/>
    <x v="8"/>
    <s v="G"/>
    <x v="18"/>
    <s v="76.370.253-7"/>
    <s v="Soc. de Transporte y  Serv. Semar Ltda."/>
    <n v="174336001"/>
    <n v="174336001"/>
    <n v="174336001"/>
    <n v="1"/>
    <s v="Guillermo Iraola"/>
    <s v="Indefinido"/>
    <s v="Sitio Nº10 del predio ubicado en Ciudad de Calama. Denominado Lotes Primero  y  Tercero&quot; de la Finca Carvajal"/>
    <s v="Calama"/>
    <n v="3363"/>
    <n v="126354165.18000001"/>
    <n v="4804"/>
    <n v="180495215.44"/>
    <d v="2023-07-27T00:00:00"/>
    <m/>
    <m/>
    <s v="INSCRITA EN EL CBR"/>
    <n v="1"/>
    <m/>
    <m/>
  </r>
  <r>
    <x v="1"/>
    <x v="7"/>
    <x v="9"/>
    <s v="G"/>
    <x v="18"/>
    <s v="76.370.253-7"/>
    <s v="Soc. de Transporte y  Serv. Semar Ltda."/>
    <m/>
    <n v="0"/>
    <n v="0"/>
    <n v="1"/>
    <s v="Servicios de Arrend. Y  Transp. Guillermo Iriola Rojas E.I.R.L."/>
    <s v="Indefinido"/>
    <s v="1 Camión marca international; año 2014. + 1 Maquina Industrial; marca Komatsu, año 2012."/>
    <s v="Calama"/>
    <n v="1515.11"/>
    <n v="56925500.8046"/>
    <n v="2164.4499999999998"/>
    <n v="81322412.376999989"/>
    <d v="2023-03-31T00:00:00"/>
    <s v="Modelo camion;4400. Maquinaria PC 208"/>
    <s v="GFDW.29-K; DPZW.54-8 camionpor MM$38 y maquina MM$45.-"/>
    <s v="rep. De prenda 692-2017"/>
    <n v="1"/>
    <m/>
    <m/>
  </r>
  <r>
    <x v="1"/>
    <x v="7"/>
    <x v="9"/>
    <s v="G"/>
    <x v="18"/>
    <s v="76.370.253-7"/>
    <s v="Soc. de Transporte y  Serv. Semar Ltda."/>
    <m/>
    <m/>
    <m/>
    <n v="1"/>
    <s v="Sociedad de Transp. Arrend y Serv. Semar Ltda. "/>
    <s v="Indefinido"/>
    <s v="1 Maquina industrial, marcar Komatsu, modelo PC200-8, año 2012."/>
    <s v="Calama"/>
    <n v="728.03499999999997"/>
    <n v="27353629.095100001"/>
    <n v="1040.0450000000001"/>
    <n v="39076425.133700006"/>
    <d v="2023-03-31T00:00:00"/>
    <s v=" modelo PC200-8, año 2012."/>
    <s v="patente DSTC.65-4"/>
    <s v="Prenda constituida año 2017"/>
    <n v="1"/>
    <m/>
    <m/>
  </r>
  <r>
    <x v="1"/>
    <x v="7"/>
    <x v="9"/>
    <s v="G"/>
    <x v="18"/>
    <s v="76.370.253-7"/>
    <s v="Soc. de Transporte y  Serv. Semar Ltda."/>
    <m/>
    <m/>
    <m/>
    <n v="1"/>
    <s v="Ser. Arrend. Y  Transp. Guillermo Iriola Rojas E.I.R.L. y  Soc.  Transp. Arrend y Serv. Semar Ltda. "/>
    <s v="Indefinido"/>
    <s v="3  vehiculos por: 1 Maquina industrial, marcar JBC, modelo 3CX super 4x4, año 2014  -  2  Maquina industrial, marca Komatsu, modelo PC200, año 2015 "/>
    <s v="Calama"/>
    <n v="1871.73"/>
    <n v="70324377.517800003"/>
    <n v="2673.9"/>
    <n v="100463396.45400001"/>
    <d v="2023-03-31T00:00:00"/>
    <s v=" modelo PC200-8, año 2012."/>
    <s v="patente GPKK.25-9 / GKLJ.67-K / GLYW.55-9"/>
    <s v="Prenda constituida 2023 por 4 vehiculos "/>
    <n v="1"/>
    <m/>
    <s v="SE ALZO 1"/>
  </r>
  <r>
    <x v="1"/>
    <x v="6"/>
    <x v="8"/>
    <s v="G"/>
    <x v="19"/>
    <s v="77.150.951-7"/>
    <s v="Frugood Spa"/>
    <n v="98996082"/>
    <n v="23235805"/>
    <n v="23235805"/>
    <n v="1"/>
    <s v="Agricola el Principal Ltda. "/>
    <s v="Indefinido"/>
    <s v="1 Oficina N°716 piso 7 y 2 estacionamientos, unicados en edificio  Nueva la Dehesa, comuna La Dehesa, Stgo. "/>
    <s v="Curico"/>
    <n v="4200"/>
    <n v="157801812"/>
    <n v="6000"/>
    <n v="225431160"/>
    <m/>
    <m/>
    <m/>
    <s v="INSCRITA EN CBR STGO."/>
    <n v="1"/>
    <m/>
    <m/>
  </r>
  <r>
    <x v="1"/>
    <x v="6"/>
    <x v="8"/>
    <s v="G"/>
    <x v="20"/>
    <s v="96.578.420-9"/>
    <s v="Industria Maderera Entre Rios S.A."/>
    <n v="25208250"/>
    <n v="23038913"/>
    <n v="23038913"/>
    <n v="1"/>
    <s v="Madera Mujica S.A."/>
    <s v="Indefinido"/>
    <s v="1 Lote B del Loteo Manquehua,  ubicado en el sector Maquehua, de la comuna y provincia de Curico.   Superfie 15.900,00 M2"/>
    <s v="Curico"/>
    <n v="5560.8"/>
    <n v="208929599.088"/>
    <n v="7944"/>
    <n v="298470855.84000003"/>
    <d v="2022-06-20T00:00:00"/>
    <m/>
    <m/>
    <s v="SE ADJUNTA IMAGEN DE INSCRIPCION DE HIPOTECA (FALTA ENVIO A CUSTODIA)"/>
    <n v="1"/>
    <m/>
    <m/>
  </r>
  <r>
    <x v="1"/>
    <x v="6"/>
    <x v="8"/>
    <s v="E/G"/>
    <x v="21"/>
    <s v="76.604.861-7"/>
    <s v="Ozmo Spa"/>
    <n v="453684931"/>
    <n v="356723632"/>
    <n v="356723632"/>
    <n v="1"/>
    <s v="Conservación Ecologica Argentina Spa"/>
    <s v="Indefinido"/>
    <s v="Hipoteca con14 lotes de la subdivision del lote Leo guión  La Leonera de la Hijulea B. Fundo El Relbún. San Fabian.  Ñuble.   Con 6 lotes  por 39.999,50 M2 y 8 lotes por 40.000,00 M2"/>
    <s v="Apoquindo "/>
    <n v="24886"/>
    <n v="935013307.96000004"/>
    <n v="31107"/>
    <n v="1168747849.02"/>
    <d v="2023-10-10T00:00:00"/>
    <m/>
    <m/>
    <s v="HIPOTECA INSCRITA A FAVOR DE EURO, VALOR DE TASACION ENTREGADA POR CLIENTE EN FECHA REALIZADA EN OCTUBRE"/>
    <n v="1"/>
    <s v="FR/ FZ"/>
    <s v="SE ADJ INFORME DE ABOGADO."/>
  </r>
  <r>
    <x v="1"/>
    <x v="7"/>
    <x v="9"/>
    <s v="G"/>
    <x v="2"/>
    <s v="99.580.390-9"/>
    <s v="Constructora Cauquenes S.A. "/>
    <n v="182653673"/>
    <n v="86347915"/>
    <n v="23749172.706"/>
    <n v="0.2750404883082585"/>
    <s v="Constructora Cauquenes S.A. "/>
    <s v="Indefinido"/>
    <s v="1 Camioneta marca Volkswagen. Modelo amarok Highline 2.0, año 2020"/>
    <s v="Rancagua"/>
    <n v="392.82"/>
    <n v="14758978.0452"/>
    <n v="654.72"/>
    <n v="24599048.179200001"/>
    <d v="2022-12-31T00:00:00"/>
    <m/>
    <n v="478.31900000000002"/>
    <n v="16386362.315370003"/>
    <n v="1"/>
    <m/>
    <m/>
  </r>
  <r>
    <x v="1"/>
    <x v="7"/>
    <x v="9"/>
    <s v="G"/>
    <x v="2"/>
    <s v="99.580.390-9"/>
    <s v="Constructora Cauquenes S.A. "/>
    <m/>
    <m/>
    <m/>
    <m/>
    <s v="Constructora Cauquenes S.A. "/>
    <m/>
    <s v="1 Camioneta, marca Hyundai, modelo porter CRDI GL 2.5. año 2018"/>
    <s v="Rancagua"/>
    <n v="239.28"/>
    <n v="8990194.6608000007"/>
    <n v="398.8"/>
    <n v="14983657.768000001"/>
    <d v="2022-12-31T00:00:00"/>
    <s v="Porter CRDI GL 2.5"/>
    <s v="KPPX26-8"/>
    <s v="Por automotriz, solo fotocopia"/>
    <n v="1"/>
    <m/>
    <m/>
  </r>
  <r>
    <x v="1"/>
    <x v="7"/>
    <x v="9"/>
    <s v="G"/>
    <x v="22"/>
    <s v="76.177.912-5"/>
    <s v="Soc. Com. e Import. Villegas y Mora Ltda."/>
    <n v="598014422"/>
    <n v="598014422"/>
    <n v="97218314.905799985"/>
    <n v="0.16256851227878913"/>
    <s v="Soc. Com. e Import. Villegas y Mora Ltda."/>
    <s v="Indefinido"/>
    <s v="1 Camioneta marca Mazda,  modelo  new BT 50 DCAB SDX 4X4,  año 2016  "/>
    <s v="Pta. Arenas"/>
    <n v="256.33"/>
    <n v="9630794.8738000002"/>
    <n v="427.22"/>
    <n v="16051450.029200001"/>
    <d v="2022-12-31T00:00:00"/>
    <s v="New BT 50 DCAB SDX  4x4 "/>
    <s v="HRKT.36-0."/>
    <s v="SE ALZO  VEHICULO  PATENTE  JBJS.98-9 CON FECHA DEL 17/06"/>
    <n v="1"/>
    <m/>
    <s v="PRENDA AÑO 2019"/>
  </r>
  <r>
    <x v="1"/>
    <x v="7"/>
    <x v="9"/>
    <s v="G"/>
    <x v="22"/>
    <s v="76.177.912-5"/>
    <s v="Soc. Com. e Import. Villegas y Mora Ltda."/>
    <m/>
    <m/>
    <m/>
    <m/>
    <s v="Servicios Integrales Cerro Sombrero Spa"/>
    <s v="Indefinido"/>
    <s v="2 Vehiculos: 1 Tractocamioón, marca scania, modelo R441A, año 2017 y 1 Tractocamión marca scania, modelo G440A, año 2017"/>
    <s v="Pta. Arenas"/>
    <n v="2331.1999999999998"/>
    <n v="87587520.03199999"/>
    <n v="3330.29"/>
    <n v="125125189.63940001"/>
    <d v="2023-04-25T00:00:00"/>
    <s v="SCANIA"/>
    <s v="JDLZL.27-8 Y JDLZL.26-K"/>
    <s v="PRENDA GARANTIZA A CERRO SOMBRERO Y VILLEGAS."/>
    <n v="1"/>
    <m/>
    <s v="PRENDA ABRIL 2023"/>
  </r>
  <r>
    <x v="1"/>
    <x v="7"/>
    <x v="9"/>
    <s v="G"/>
    <x v="22"/>
    <s v="77.215.148-9"/>
    <s v="Servicios Integrales Cerro Sombrero Spa"/>
    <n v="93880770"/>
    <n v="93880770"/>
    <n v="93880770"/>
    <n v="1"/>
    <s v="Soc. Com. e Import. Villegas y Mora Ltda."/>
    <s v="Indefinido"/>
    <s v="2 Maquina Industrial, marca Haulotte, modelo HTL3210,  año 2017  "/>
    <s v="Pta. Arenas"/>
    <n v="2754.71"/>
    <n v="103499578.4606"/>
    <n v="3935.3"/>
    <n v="147856540.65800002"/>
    <d v="2022-12-31T00:00:00"/>
    <s v=" HTL3210"/>
    <s v="JVKP.52-5 / JGSP.91-9"/>
    <s v="NUEVAS PRENDAS CON FECHA DE ENERO 23"/>
    <n v="1"/>
    <m/>
    <m/>
  </r>
  <r>
    <x v="1"/>
    <x v="7"/>
    <x v="9"/>
    <s v="G"/>
    <x v="22"/>
    <s v="77.215.148-9"/>
    <s v="Servicios Integrales Cerro Sombrero Spa"/>
    <m/>
    <m/>
    <m/>
    <m/>
    <s v="Servicios Integrales Cerro Sombrero Spa"/>
    <s v="Indefinido"/>
    <s v="2  Vehiculos por: 1 Tractocamión, marca scania, modelo R480A, año 2017 y 1 Tractocamión marca scania, modelo R440A"/>
    <s v="Pta. Arenas"/>
    <n v="2719.73"/>
    <n v="102185314.7978"/>
    <n v="3885.34"/>
    <n v="145979450.53240001"/>
    <d v="2023-05-31T00:00:00"/>
    <s v="R480A / R440A"/>
    <s v="JJLD.75-8 Y JDZL.28-6"/>
    <s v="PRENDA GARANTIZA A CERRO SOMBRERO Y VILLEGAS."/>
    <n v="1"/>
    <m/>
    <s v="PRENDA 17/05/23"/>
  </r>
  <r>
    <x v="1"/>
    <x v="7"/>
    <x v="9"/>
    <s v="E/G"/>
    <x v="23"/>
    <s v="77.004.517-7"/>
    <s v="Transportes Luis Cardenas Kiefer E.I.R.L."/>
    <n v="19730000"/>
    <n v="19730000"/>
    <n v="19261589.7476"/>
    <n v="0.97625898365940189"/>
    <s v="Transportes Luis Cardenas Kiefer E.I.R.L."/>
    <s v="Indefinido"/>
    <s v="1 Minibus, marca Ford, modelo transit 2.2. año 2016"/>
    <s v="Castro"/>
    <n v="512.66"/>
    <n v="19261589.7476"/>
    <n v="854"/>
    <n v="32086368.440000001"/>
    <d v="2022-12-31T00:00:00"/>
    <s v="Transit 2.2"/>
    <s v="HSRF.46-0"/>
    <s v="VALOR DE VEHICULO EN EL MERCADO . "/>
    <n v="1"/>
    <m/>
    <s v="credito"/>
  </r>
  <r>
    <x v="1"/>
    <x v="7"/>
    <x v="9"/>
    <s v="G"/>
    <x v="24"/>
    <s v="76.040.561-2"/>
    <s v="Maquinaria y Equipos Herrera Ltda. "/>
    <n v="1252234655"/>
    <n v="1153720655"/>
    <n v="192615897.47600001"/>
    <n v="0.16695193645120274"/>
    <s v="Maquinaria y Equipos Herrera Ltda. "/>
    <s v="Indefinido"/>
    <s v="1 Maquina  de perforación hidraulico industrial, marca  furukawa, modelo HCR 1200 EDII, año 2019"/>
    <s v="Apoquindo 1"/>
    <n v="5126.6000000000004"/>
    <n v="192615897.47600001"/>
    <n v="8544.34"/>
    <n v="321026746.27240002"/>
    <d v="2022-12-31T00:00:00"/>
    <s v="HCR 1200 EDII, RP/RF CABINADO"/>
    <m/>
    <s v="VALOR DE MAQUINARIA INDICADO EN SOL."/>
    <n v="1"/>
    <m/>
    <s v="credito"/>
  </r>
  <r>
    <x v="1"/>
    <x v="7"/>
    <x v="9"/>
    <s v="G"/>
    <x v="25"/>
    <s v="76.706.738-0"/>
    <s v="Sociedad de Transportes Cruzero Bryan Marquez Encina E.I.R.L."/>
    <n v="74040000"/>
    <n v="55015867"/>
    <n v="55015867"/>
    <n v="1"/>
    <s v="Sociedad de Transportes Cruzero Bryan Marquez Encina E.I.R.L."/>
    <s v="Indefinido"/>
    <s v="1 Bus , marca Volvo, modelo B380R, año 2013"/>
    <s v="Iquique"/>
    <n v="510.95"/>
    <n v="19197341.866999999"/>
    <n v="851.59"/>
    <n v="31995820.257400002"/>
    <d v="2022-12-31T00:00:00"/>
    <s v="HCR 1200 EDII, RP/RF CABINADO"/>
    <m/>
    <s v="VALOR DE MAQUINARIA INDICADO EN SOL."/>
    <n v="1"/>
    <m/>
    <s v="credito"/>
  </r>
  <r>
    <x v="1"/>
    <x v="7"/>
    <x v="9"/>
    <s v="G"/>
    <x v="25"/>
    <s v="76.706.738-0"/>
    <s v="Sociedad de Transportes Cruzero Bryan Marquez Encina E.I.R.L."/>
    <m/>
    <m/>
    <m/>
    <m/>
    <s v="Sociedad de Transportes Cruzero Bryan Marquez Encina E.I.R.L."/>
    <s v="Indefinido"/>
    <s v="1 Bus , marca SCANIA, modelo K400B, año 2018"/>
    <s v="Iquique"/>
    <n v="1895.15"/>
    <n v="71204310.479000002"/>
    <n v="2707.36"/>
    <n v="101720550.88960001"/>
    <d v="2023-09-30T00:00:00"/>
    <s v=" SCANIA, modelo K400B,"/>
    <m/>
    <s v="VALOR DE MAQUINARIA REVISADA EN WEB"/>
    <m/>
    <m/>
    <m/>
  </r>
  <r>
    <x v="1"/>
    <x v="7"/>
    <x v="9"/>
    <s v="G"/>
    <x v="26"/>
    <s v="77.029.901-2"/>
    <s v="Arquitectura y Construcción Joel San Martin E.I.R.L."/>
    <n v="1684492"/>
    <n v="1684492"/>
    <n v="1684492"/>
    <n v="1"/>
    <s v="Joel San Martin Torres"/>
    <s v="Indefinido"/>
    <s v="1 Furgon, año 2004, marca Peugeot, modelo  Partner Tole 1,9"/>
    <s v="Plataforma digital "/>
    <n v="68.349999999999994"/>
    <n v="2568036.6310000001"/>
    <n v="113.93"/>
    <n v="4280562.0098000001"/>
    <d v="2022-12-31T00:00:00"/>
    <s v=" modelo  Partner Tole 1,9"/>
    <s v="XA.5925-3"/>
    <s v="FALTA COMPROBANTE DE INGRESO EN RVM"/>
    <n v="1"/>
    <m/>
    <m/>
  </r>
  <r>
    <x v="1"/>
    <x v="7"/>
    <x v="9"/>
    <s v="G"/>
    <x v="27"/>
    <s v="14.055.367-0"/>
    <s v="Jose Molina Herrera "/>
    <n v="3540000"/>
    <n v="3540000"/>
    <n v="3540000"/>
    <n v="1"/>
    <s v="Jose  Molina Herrera "/>
    <s v="Indefinido"/>
    <s v="1 camión , marca JMC, Modelo Conquer 5.5 T SC, año 2021"/>
    <s v="Temuco"/>
    <n v="512.66"/>
    <n v="19261589.7476"/>
    <n v="854.44"/>
    <n v="32102900.058400001"/>
    <d v="2022-12-31T00:00:00"/>
    <s v="Conquer 5.5 T SC"/>
    <s v="RFZT.70-4"/>
    <m/>
    <n v="1"/>
    <m/>
    <m/>
  </r>
  <r>
    <x v="1"/>
    <x v="7"/>
    <x v="9"/>
    <s v="G"/>
    <x v="28"/>
    <s v="76.141.685-5"/>
    <s v="Sociedad de Transporte Maritimo  Argel Ltda."/>
    <n v="256999958"/>
    <n v="24544192"/>
    <n v="24544192"/>
    <n v="1"/>
    <s v="Sociedad de Transporte Maritimo  Argel Ltda."/>
    <s v="Indefinido"/>
    <s v="1 Tractocamion , marca Scania, modelo G360A, año 2015."/>
    <s v="Pto. Montt "/>
    <n v="674.64"/>
    <n v="25347479.630399998"/>
    <n v="1124.4000000000001"/>
    <n v="42245799.384000003"/>
    <d v="2023-03-31T00:00:00"/>
    <s v="G360A"/>
    <s v="HCKW.21-6"/>
    <m/>
    <n v="1"/>
    <m/>
    <m/>
  </r>
  <r>
    <x v="1"/>
    <x v="7"/>
    <x v="9"/>
    <s v="G"/>
    <x v="29"/>
    <s v="77.337.704-9"/>
    <s v="Ingenieria y Construccion  Ancona Spa"/>
    <n v="293854241"/>
    <n v="293854241"/>
    <n v="37703361.509999998"/>
    <n v="0.1283063378009916"/>
    <s v="Ingenieria y Construccion Franco Anconetani Spa"/>
    <s v="Indefinido"/>
    <s v="1 Tractocamion , marca Man, modelo 26.430 BLS, año 2008. /1 Semirremolque marca gooseneck, modelo Srlow boy año 2023 / 1  Automovil  marca Mercedes Benz, modelo CLS 350, año 2012"/>
    <s v="Concepcion"/>
    <n v="1003.5"/>
    <n v="37703361.509999998"/>
    <n v="1433.58"/>
    <n v="53862267.058799997"/>
    <d v="2023-03-31T00:00:00"/>
    <s v="26.430 BLS / Srlow boy / CLS 350,"/>
    <s v="BFHH.65-8 /PWWY.28-1 / DPBF.80-0"/>
    <m/>
    <n v="1"/>
    <m/>
    <m/>
  </r>
  <r>
    <x v="1"/>
    <x v="7"/>
    <x v="9"/>
    <s v="G"/>
    <x v="30"/>
    <s v="76.129.210-2"/>
    <s v="Metal Luz Ltda."/>
    <n v="148194603"/>
    <n v="148194603"/>
    <n v="43793760.015999995"/>
    <n v="0.29551521532805075"/>
    <s v="Metal Luz Ltda"/>
    <s v="Indefinido"/>
    <s v="4 Vehiculos : 2  Maquinas Industriales , año 2008, marca haulotte, modelo compact 12 y 2  Maquinas Industriales , año 2008, marca haulotte, modelo compact 10N "/>
    <s v="Apoquindo 1"/>
    <n v="1165.5999999999999"/>
    <n v="43793760.015999995"/>
    <n v="1665.15"/>
    <n v="62562782.679000005"/>
    <d v="2023-04-02T00:00:00"/>
    <s v="COMPACT 12 Y COMPACT10N"/>
    <s v="LPBY.72-7/LPBY.86-7 / LPBY.74-3 / LPBY.83-2"/>
    <m/>
    <n v="1"/>
    <m/>
    <s v="1 vehiculo siniestrado"/>
  </r>
  <r>
    <x v="1"/>
    <x v="7"/>
    <x v="9"/>
    <s v="G"/>
    <x v="31"/>
    <s v="76.801.451-5"/>
    <s v="Incomec Spa"/>
    <n v="187033861"/>
    <n v="187033861"/>
    <n v="62690236.527600005"/>
    <n v="0.3351812136712507"/>
    <s v="Incomec Spa"/>
    <s v="Indefinido"/>
    <s v="1 Maquina industrial, marca Caterpillar, modelo 950L,  año 2021"/>
    <s v="Iquique"/>
    <n v="1813.41"/>
    <n v="62690236.527600005"/>
    <n v="3022.35"/>
    <n v="104483727.546"/>
    <d v="2022-06-30T00:00:00"/>
    <s v="Modelo 950L Patente PSXV.17-9"/>
    <m/>
    <m/>
    <n v="1"/>
    <m/>
    <m/>
  </r>
  <r>
    <x v="1"/>
    <x v="7"/>
    <x v="9"/>
    <s v="G"/>
    <x v="32"/>
    <s v="76.561.043-5"/>
    <s v="Sociedad de Inv. Sepulveda Ltda. "/>
    <n v="106216168"/>
    <n v="104539074"/>
    <n v="19261589.7476"/>
    <n v="0.18425253841066164"/>
    <s v="Sociedad de Inv. Sepulveda Ltda. "/>
    <s v="Indefinido"/>
    <s v="1 Camioneta, marca Ford, modelo  New Ranger Dcab 4x4 2.0, año 2022. "/>
    <s v="Iquique"/>
    <n v="512.66"/>
    <n v="19261589.7476"/>
    <n v="854.44"/>
    <n v="32102900.058400001"/>
    <d v="2022-12-31T00:00:00"/>
    <s v="Modelo NEW RANGER DCAB, PATENTE RGDS.73-1"/>
    <m/>
    <s v="patente HZKC.75-4"/>
    <n v="1"/>
    <m/>
    <m/>
  </r>
  <r>
    <x v="1"/>
    <x v="7"/>
    <x v="9"/>
    <s v="G"/>
    <x v="33"/>
    <s v="77.183.112-5"/>
    <s v="Transportes Mamani Mamani Ltda. "/>
    <n v="268541128"/>
    <n v="268541128"/>
    <n v="29062960.865800001"/>
    <n v="0.10822536228342647"/>
    <s v="Transportes Mamani Mamani Ltda. "/>
    <s v="Indefinido"/>
    <s v="1 Tractocamión, marca Volvo, modelo  FH,  año 2015. "/>
    <s v="Iquique"/>
    <n v="773.53"/>
    <n v="29062960.865800001"/>
    <n v="1105.048"/>
    <n v="41518708.749279998"/>
    <d v="2023-09-30T00:00:00"/>
    <s v="modelo  FH"/>
    <m/>
    <s v="PATENTE PYYD.21-2"/>
    <n v="1"/>
    <m/>
    <s v="NUEVA"/>
  </r>
  <r>
    <x v="1"/>
    <x v="7"/>
    <x v="9"/>
    <s v="G"/>
    <x v="34"/>
    <s v="52.003.229-0"/>
    <s v="Heriberto Araos Ovalle, Ingenieria E.I.R.L."/>
    <n v="10000000"/>
    <n v="10000000"/>
    <n v="7992661.7777999993"/>
    <n v="0.79926617777999998"/>
    <s v="Heriberto Araos Ovalle, Ingenieria E.I.R.L."/>
    <s v="Indefinido"/>
    <s v="1 Camioneta, marca ssanyong, Modelo Actyon Sort , año 2018"/>
    <s v="Viña"/>
    <n v="212.73"/>
    <n v="7992661.7777999993"/>
    <n v="303.89999999999998"/>
    <n v="11418088.253999999"/>
    <d v="2023-09-30T00:00:00"/>
    <s v="Modelo Actyon Sort"/>
    <m/>
    <s v="PATENTE KJZP.95-7"/>
    <n v="1"/>
    <m/>
    <s v="DE AGOSTO"/>
  </r>
  <r>
    <x v="1"/>
    <x v="7"/>
    <x v="9"/>
    <s v="G"/>
    <x v="35"/>
    <s v="76.780.623-K"/>
    <s v="Tecnologia en Procesos Mineros e  Industriales Spa"/>
    <n v="15055079"/>
    <n v="15055079"/>
    <n v="5086102.6882000007"/>
    <n v="0.33783301224789325"/>
    <s v="Jorge Henriquez  Arros"/>
    <s v="Indefinido"/>
    <s v="1 Camioneta, marca Mahindra, modelo pik up XL DCAB 4X4, año 2014"/>
    <s v="Viña"/>
    <n v="135.37"/>
    <n v="5086102.6882000007"/>
    <n v="193.39"/>
    <n v="7266022.0053999992"/>
    <d v="2023-09-30T00:00:00"/>
    <s v="modelo pik up XL DCAB 4X4"/>
    <m/>
    <s v="PATENTE GFRG.85-9"/>
    <n v="1"/>
    <m/>
    <m/>
  </r>
  <r>
    <x v="4"/>
    <x v="8"/>
    <x v="10"/>
    <s v="E"/>
    <x v="36"/>
    <s v="76.351.991-0"/>
    <s v="La Cruz Inmobiliria y Constructora S.A."/>
    <n v="609485836"/>
    <n v="609485836"/>
    <n v="609485836"/>
    <n v="1"/>
    <s v="Suaval Seguros S.A."/>
    <s v="30/07/2023 - 05/08/2023- 01/10/2023"/>
    <s v=" Financiar gastos operacionales de 3  proyectos Inmobiliarios.  Con  promesa de cv + Resciliación + Opcion de v."/>
    <s v="Leasing"/>
    <m/>
    <n v="609485836"/>
    <m/>
    <m/>
    <m/>
    <m/>
    <m/>
    <s v="CON POLIZA ENDOSADAS A EURO"/>
    <n v="1"/>
    <m/>
    <s v="30/07/23- 05/08/23- 01/10/23"/>
  </r>
  <r>
    <x v="4"/>
    <x v="8"/>
    <x v="10"/>
    <s v="E"/>
    <x v="37"/>
    <s v="76.731.963-0"/>
    <s v="Inmobiliaria Zañartu Spa"/>
    <n v="4108365385"/>
    <n v="4108365385"/>
    <n v="4108365385"/>
    <n v="1"/>
    <s v="Orsan Seguros  de Credito y Gtias S.A. "/>
    <d v="2024-10-14T00:00:00"/>
    <s v=" Financiar gastos operacionales de 1 proyectos Inmobiliario.  Con  Promesa de cv + Resciliación  -  sin opcion de venta "/>
    <s v="Leasing"/>
    <m/>
    <n v="4108365385"/>
    <m/>
    <m/>
    <m/>
    <m/>
    <m/>
    <s v="CON POLIZA ENDOSADAS A EURO"/>
    <n v="1"/>
    <m/>
    <d v="2024-09-14T00:00:00"/>
  </r>
  <r>
    <x v="4"/>
    <x v="8"/>
    <x v="10"/>
    <s v="E"/>
    <x v="38"/>
    <s v="76.754.198-8"/>
    <s v="Inmobiliaria Terrazas de Uno Norte Spa"/>
    <n v="1719974751"/>
    <n v="1719974751"/>
    <n v="1719974751"/>
    <n v="1"/>
    <s v="Avla Seguros  de Credito y Gtias S.A. "/>
    <d v="2024-02-04T00:00:00"/>
    <s v=" Financiar gastos operacionales de 1 proyectos Inmobiliario.  Con  Promesa de cv + Resciliación  con opcion de venta "/>
    <s v="Leasing"/>
    <m/>
    <n v="1719974751"/>
    <m/>
    <m/>
    <m/>
    <m/>
    <m/>
    <s v="CON POLIZA ENDOSADAS A EURO"/>
    <n v="1"/>
    <m/>
    <d v="2023-12-06T00:00:00"/>
  </r>
  <r>
    <x v="4"/>
    <x v="8"/>
    <x v="10"/>
    <s v="E"/>
    <x v="39"/>
    <s v="77.073.883-0"/>
    <s v="Inmobiliaria Parque Los Alerces II  Spa"/>
    <n v="511294027"/>
    <n v="511294027"/>
    <n v="511294027"/>
    <n v="1"/>
    <s v="Continental S.A. "/>
    <d v="2024-01-21T00:00:00"/>
    <s v=" Financiar gastos operacionales de 2 proyectos Inmobiliario.  Con  Promesa de cv + Resciliación  - con opcion de venta "/>
    <s v="Leasing"/>
    <m/>
    <n v="511294027"/>
    <m/>
    <m/>
    <m/>
    <m/>
    <m/>
    <s v="CON POLIZA ENDOSADAS A EURO"/>
    <n v="1"/>
    <m/>
    <s v="06/12/2023 y 03/01/2024"/>
  </r>
  <r>
    <x v="4"/>
    <x v="8"/>
    <x v="10"/>
    <s v="E"/>
    <x v="40"/>
    <s v="76.874.019-4"/>
    <s v="Inmobiliaria Walker Martines S.A."/>
    <n v="661169679"/>
    <n v="661169679"/>
    <n v="661169679"/>
    <n v="1"/>
    <s v="Avla Seguros  de Credito y Gtias S.A. "/>
    <d v="2023-05-22T00:00:00"/>
    <s v=" Financiar gastos operacionales de proyecto Inmobiliario.  Con  Promesa de cv + Resciliación  - con Fianza codeudora"/>
    <s v="Leasing"/>
    <m/>
    <n v="661169679"/>
    <m/>
    <m/>
    <m/>
    <m/>
    <m/>
    <s v="CON POLIZA ENDOSADAS A EURO"/>
    <n v="1"/>
    <m/>
    <s v="23/06/22 al 23/03/2023"/>
  </r>
  <r>
    <x v="4"/>
    <x v="8"/>
    <x v="10"/>
    <s v="E"/>
    <x v="41"/>
    <s v="76.963.142-9"/>
    <s v="Inmobiliaria Olivares Spa"/>
    <n v="911080033"/>
    <n v="911080033"/>
    <n v="911080033"/>
    <n v="1"/>
    <s v="Orsan Seguros  de Credito y Gtias S.A. "/>
    <d v="2024-12-26T00:00:00"/>
    <s v=" Financiar gastos operacionales de 1 proyectos Inmobiliario.  Con  Promesa de cv + Resciliación  - "/>
    <s v="Leasing"/>
    <m/>
    <n v="911080033"/>
    <m/>
    <m/>
    <m/>
    <m/>
    <m/>
    <s v="CON POLIZA ENDOSADAS A EURO"/>
    <n v="1"/>
    <m/>
    <s v="27/07/2022 al 27/10/2024"/>
  </r>
  <r>
    <x v="4"/>
    <x v="7"/>
    <x v="11"/>
    <s v="G/E"/>
    <x v="42"/>
    <s v="12.226.488-2"/>
    <s v="Alberto Kruger Orrego"/>
    <n v="75110281"/>
    <n v="75110281"/>
    <n v="39172045.517399997"/>
    <n v="0.52152707986007929"/>
    <s v="Alberto Ernesto Kruger Orrego"/>
    <s v="Indefinido"/>
    <s v="1 Camión  marca Volkswagen, modelo constellation 16.280  año 2017."/>
    <s v="Leasing"/>
    <n v="1042.5899999999999"/>
    <n v="39172045.517399997"/>
    <n v="1737.66"/>
    <n v="65287118.247600004"/>
    <d v="2018-05-28T00:00:00"/>
    <m/>
    <s v="HBFV.24-8"/>
    <m/>
    <n v="1"/>
    <m/>
    <m/>
  </r>
  <r>
    <x v="4"/>
    <x v="7"/>
    <x v="11"/>
    <s v="G/E"/>
    <x v="43"/>
    <s v="78.398.090-8"/>
    <s v="Sociedad Arquitectura y Paisajismo Rio Maule Ltda."/>
    <n v="76765697"/>
    <n v="76765697"/>
    <n v="50397390.129599996"/>
    <n v="0.65650924956234025"/>
    <s v="Sociedad Arquitectura y Paisajismo Rio Maule Ltda."/>
    <s v="Indefinido"/>
    <s v="2 Camiónes  marca Ford, modelo cargo 1723  año 2015."/>
    <s v="Leasing"/>
    <n v="1341.36"/>
    <n v="50397390.129599996"/>
    <n v="2235.6"/>
    <n v="83995650.215999991"/>
    <d v="2022-04-30T00:00:00"/>
    <s v="Cargo 1723"/>
    <s v="HCPV.19-4 /HCPV.21-6"/>
    <s v="OP. 3875"/>
    <n v="1"/>
    <m/>
    <d v="2026-05-15T00:00:00"/>
  </r>
  <r>
    <x v="4"/>
    <x v="6"/>
    <x v="12"/>
    <s v="G"/>
    <x v="44"/>
    <s v="76.179.035-8"/>
    <s v="Renta Bus Alce Uno  Ltda."/>
    <n v="72719584"/>
    <n v="72719584"/>
    <n v="72719584"/>
    <n v="1"/>
    <s v="Inmobiliaria Trans-Car y Compañía Ltda. "/>
    <s v="Indefinido"/>
    <s v="2  Propiedades, ubicadas en 5 Abril, comuna Estacion Central. "/>
    <s v="Leasing"/>
    <n v="8698.4699999999993"/>
    <n v="326817697.05419999"/>
    <n v="10873.09"/>
    <n v="408522215.24739999"/>
    <d v="2021-02-27T00:00:00"/>
    <s v="fecha de tasación "/>
    <m/>
    <s v="Propiedades inscritas en el conservador. 1 º propiedad con tasación valor Liq por UF3.020,21.- 2º propiedad valor Liq. UF5.678,26.- "/>
    <n v="1"/>
    <s v="RL"/>
    <m/>
  </r>
  <r>
    <x v="4"/>
    <x v="7"/>
    <x v="11"/>
    <s v="G"/>
    <x v="44"/>
    <s v="76.179.035-8"/>
    <s v="Renta Bus Alce Uno  Ltda."/>
    <m/>
    <m/>
    <m/>
    <m/>
    <s v="Renta bus dos Ltda"/>
    <s v="Indefinido"/>
    <s v="1 bus zhongtong, marca Navagator,  año 2014"/>
    <s v="Leasing"/>
    <n v="537.37"/>
    <n v="20189990.408199999"/>
    <n v="895.62"/>
    <n v="33650109.253200002"/>
    <d v="2020-11-30T00:00:00"/>
    <m/>
    <s v="FXJB.73-7"/>
    <m/>
    <n v="1"/>
    <m/>
    <m/>
  </r>
  <r>
    <x v="4"/>
    <x v="7"/>
    <x v="11"/>
    <s v="G"/>
    <x v="44"/>
    <s v="76.179.035-8"/>
    <s v="Renta Bus Alce Uno  Ltda."/>
    <m/>
    <m/>
    <m/>
    <m/>
    <s v="Renta bus dos Ltda"/>
    <s v="Indefinido"/>
    <s v="1 bus zhongtong, marca Navagator,  año 2014"/>
    <s v="Leasing"/>
    <n v="537.37"/>
    <n v="20189990.408199999"/>
    <n v="895.62"/>
    <n v="33650109.253200002"/>
    <d v="2020-11-30T00:00:00"/>
    <m/>
    <s v="FXJB.76-1"/>
    <m/>
    <n v="1"/>
    <m/>
    <m/>
  </r>
  <r>
    <x v="4"/>
    <x v="7"/>
    <x v="11"/>
    <s v="G"/>
    <x v="44"/>
    <s v="76.179.035-8"/>
    <s v="Renta Bus Alce Uno  Ltda."/>
    <m/>
    <m/>
    <m/>
    <m/>
    <s v="Renta bus alce tres Ltda"/>
    <s v="Indefinido"/>
    <s v="1 bus zhongtong, marca Navagator,  año 2014"/>
    <s v="Leasing"/>
    <n v="537.37"/>
    <n v="20189990.408199999"/>
    <n v="895.62"/>
    <n v="33650109.253200002"/>
    <d v="2020-11-30T00:00:00"/>
    <m/>
    <s v="FYTL59-0"/>
    <m/>
    <n v="1"/>
    <m/>
    <m/>
  </r>
  <r>
    <x v="4"/>
    <x v="7"/>
    <x v="11"/>
    <s v="G"/>
    <x v="45"/>
    <s v="76.822.889-2"/>
    <s v="Sisa Spa"/>
    <n v="193215169"/>
    <n v="193215169"/>
    <n v="27577875.150000002"/>
    <n v="0.14273141851507529"/>
    <s v="Sisa Spa"/>
    <s v="Indefinido"/>
    <s v="1 Maquina Industrial excavadora Hidraulica, marca Jhon Deere, modelo 310 L, año 2020"/>
    <s v="Leasing"/>
    <n v="805"/>
    <n v="27577875.150000002"/>
    <n v="1150"/>
    <n v="43207639"/>
    <d v="2022-09-30T00:00:00"/>
    <m/>
    <s v="LXWT66-6"/>
    <m/>
    <n v="1"/>
    <m/>
    <m/>
  </r>
  <r>
    <x v="4"/>
    <x v="9"/>
    <x v="13"/>
    <s v="E"/>
    <x v="46"/>
    <s v="77.044.498-5"/>
    <s v="Transportes TC Spa "/>
    <n v="127860797"/>
    <n v="127860797"/>
    <n v="63930398.5"/>
    <n v="0.5"/>
    <s v="Transportes TC Spa "/>
    <d v="2026-05-10T00:00:00"/>
    <s v="Op.  Leasing con tipo de bien por: 01 Bus marca Scania, modelo K400 4x2, Euro V, 42 + 2 asientos, año 2022, nuevo y sin uso."/>
    <s v="Leasing"/>
    <m/>
    <n v="63930398.5"/>
    <m/>
    <m/>
    <d v="2022-02-18T00:00:00"/>
    <m/>
    <m/>
    <s v="OP.3847"/>
    <n v="1"/>
    <m/>
    <m/>
  </r>
  <r>
    <x v="4"/>
    <x v="9"/>
    <x v="13"/>
    <s v="E"/>
    <x v="47"/>
    <s v="77.118.201-1"/>
    <s v="Transportes  hector  Lavandero Ltda. "/>
    <n v="8372513"/>
    <n v="8372513"/>
    <n v="6698010.4000000004"/>
    <n v="0.8"/>
    <s v="Transportes  hector  Lavandero Ltda. "/>
    <d v="2025-06-05T00:00:00"/>
    <s v="Op.  Leasing con tipo de bien por: 01 Bus marca Scania, modelo K400 4x2, Euro V, 42 + 2 asientos, año 2022."/>
    <s v="Leasing"/>
    <m/>
    <n v="6698010.4000000004"/>
    <m/>
    <n v="0"/>
    <d v="2022-03-15T00:00:00"/>
    <m/>
    <m/>
    <s v="OP.3883"/>
    <n v="1"/>
    <m/>
    <m/>
  </r>
  <r>
    <x v="4"/>
    <x v="9"/>
    <x v="13"/>
    <s v="E"/>
    <x v="48"/>
    <s v="76.970.791-3"/>
    <s v="Transporte y Comercializadora  Aliwen Spa"/>
    <n v="23342645"/>
    <n v="23342645"/>
    <n v="16339851.499999998"/>
    <n v="0.7"/>
    <s v="Transporte y Comercializadora  Aliwen Spa"/>
    <d v="2025-05-05T00:00:00"/>
    <s v="Op. Leasing  con tipo de bien  por:  01 Tractocamión marca International modelo Prostar 6x4, año 2018, patente JYTK.90  "/>
    <s v="Leasing"/>
    <m/>
    <n v="16339851.499999998"/>
    <m/>
    <n v="0"/>
    <d v="2022-03-25T00:00:00"/>
    <m/>
    <m/>
    <s v="OP.3887"/>
    <n v="1"/>
    <m/>
    <m/>
  </r>
  <r>
    <x v="4"/>
    <x v="9"/>
    <x v="13"/>
    <s v="E"/>
    <x v="49"/>
    <s v="76.794.529-9"/>
    <s v="Seal Corp. Spa"/>
    <n v="67423454"/>
    <n v="67423454"/>
    <n v="33711727"/>
    <n v="0.5"/>
    <s v="Seal Corp. Spa"/>
    <d v="2025-06-15T00:00:00"/>
    <s v="Op. Leasing con tipo de bien por: 02 Bus Pullman marca Mercedes Benz modelo LO-916/48 (31 + 1 asientos) carrocería marca Mascarello modelo Gran Miro S4, año 2022."/>
    <s v="Leasing"/>
    <m/>
    <n v="33711727"/>
    <m/>
    <n v="0"/>
    <d v="2022-03-29T00:00:00"/>
    <m/>
    <m/>
    <s v="OP. 3885"/>
    <n v="1"/>
    <m/>
    <m/>
  </r>
  <r>
    <x v="4"/>
    <x v="9"/>
    <x v="13"/>
    <s v="E"/>
    <x v="50"/>
    <s v="76.278.882-9"/>
    <s v="Servicios Full Med Spa"/>
    <n v="5897279"/>
    <n v="5897279"/>
    <n v="2948639.5"/>
    <n v="0.5"/>
    <s v="Servicios Full Med Spa"/>
    <s v="No definida "/>
    <s v="Op.3892,  Leasing  con tipo de bien por: 01 Equipo RX marca Lanmage modelo 6600A, nuevo y sin uso año 2022"/>
    <s v="Leasing"/>
    <s v="c-18"/>
    <n v="2948639.5"/>
    <m/>
    <n v="0"/>
    <d v="2022-04-14T00:00:00"/>
    <m/>
    <m/>
    <s v="OP. 3892"/>
    <n v="1"/>
    <m/>
    <m/>
  </r>
  <r>
    <x v="4"/>
    <x v="9"/>
    <x v="13"/>
    <s v="E"/>
    <x v="50"/>
    <s v="76.278.882-9"/>
    <s v="Servicios Full Med Spa"/>
    <n v="4271545"/>
    <n v="4271545"/>
    <n v="2135772.5"/>
    <n v="0.5"/>
    <s v="Servicios Full Med Spa"/>
    <s v="No definida "/>
    <s v="Op.3893,  Leasing  con tipo de bien por: 01 Detector Flat Panel marca Konica Minolta modelo Universal DR, nuevo y sin uso año 2022"/>
    <s v="Leasing"/>
    <s v="c-18"/>
    <n v="2135772.5"/>
    <m/>
    <n v="0"/>
    <d v="2022-04-14T00:00:00"/>
    <m/>
    <m/>
    <s v="OP. 3893"/>
    <n v="1"/>
    <m/>
    <m/>
  </r>
  <r>
    <x v="4"/>
    <x v="9"/>
    <x v="13"/>
    <s v="E"/>
    <x v="50"/>
    <s v="76.278.882-9"/>
    <s v="Servicios Full Med Spa"/>
    <n v="5465578"/>
    <n v="5465578"/>
    <n v="2732789"/>
    <n v="0.5"/>
    <s v="Servicios Full Med Spa"/>
    <s v="No definida "/>
    <s v="Op.3894,  Leasing  con tipo de bien por: 01 Ecógrafo marca Sonoscape modelo P20, nuevo y sin uso, año 2022"/>
    <s v="Leasing"/>
    <s v="c-18"/>
    <n v="2732789"/>
    <m/>
    <n v="0"/>
    <d v="2022-04-14T00:00:00"/>
    <m/>
    <m/>
    <s v="OP. 3894"/>
    <n v="1"/>
    <m/>
    <m/>
  </r>
  <r>
    <x v="4"/>
    <x v="9"/>
    <x v="13"/>
    <s v="E"/>
    <x v="51"/>
    <s v="76.404.103-8"/>
    <s v="Sociedad Comercial Autolimpio Spa"/>
    <n v="6822298"/>
    <n v="6822298"/>
    <n v="4775608.5999999996"/>
    <n v="0.7"/>
    <s v="Sociedad Comercial Autolimpio Spa"/>
    <s v="No definida "/>
    <s v="Op. Leasing  con tipo de bien por: 01 Camioneta marca Jac modelo HFC 1039 K1MV CH E5, año 2022,"/>
    <s v="Leasing"/>
    <s v="c-18"/>
    <n v="4775608.5999999996"/>
    <m/>
    <m/>
    <d v="2022-04-20T00:00:00"/>
    <m/>
    <m/>
    <s v="OP.3903"/>
    <n v="1"/>
    <m/>
    <m/>
  </r>
  <r>
    <x v="4"/>
    <x v="9"/>
    <x v="13"/>
    <s v="E"/>
    <x v="52"/>
    <s v="77.286.901-0"/>
    <s v="Clinica Veterinaria Universo Spa"/>
    <n v="1788796"/>
    <n v="1788796"/>
    <n v="1431036.8"/>
    <n v="0.8"/>
    <s v="Clinica Veterinaria Universo Spa"/>
    <s v="No definida "/>
    <s v="Op. Leasing  con tipo de bien por: 01 Equipo Ecógrafo Mindray DP50VET Expert, nuevo sin uso, año 2022. "/>
    <s v="Leasing"/>
    <s v="c-18"/>
    <n v="1431036.8"/>
    <m/>
    <m/>
    <d v="2022-04-27T00:00:00"/>
    <m/>
    <m/>
    <s v="OP.3901"/>
    <n v="1"/>
    <m/>
    <m/>
  </r>
  <r>
    <x v="4"/>
    <x v="9"/>
    <x v="13"/>
    <s v="E"/>
    <x v="53"/>
    <s v="76.948.488-4"/>
    <s v="Clean Home Servicios Spa"/>
    <n v="10838354"/>
    <n v="10838354"/>
    <n v="7586847.7999999998"/>
    <n v="0.7"/>
    <s v="Clean Home Servicios Spa"/>
    <s v="No definida "/>
    <s v="Op. Leasing  con tipo de bien por: 01 Camión marca Jac modelo HFC1120KN_E5_PU_AC , año 2022"/>
    <s v="Leasing"/>
    <s v="c-18"/>
    <n v="7586847.7999999998"/>
    <m/>
    <m/>
    <d v="2022-04-29T00:00:00"/>
    <m/>
    <m/>
    <s v="OP. 3918"/>
    <n v="1"/>
    <m/>
    <m/>
  </r>
  <r>
    <x v="4"/>
    <x v="10"/>
    <x v="13"/>
    <s v="E"/>
    <x v="54"/>
    <s v="96.669.540-4"/>
    <s v="Intergrade S.A."/>
    <n v="4549577"/>
    <n v="4549577"/>
    <n v="2047309.6500000001"/>
    <n v="0.45"/>
    <s v="Intergrade S.A."/>
    <s v="No definida "/>
    <s v="Op. Leasing  con tipo de bien por: 01 Camión marca Jac modelo HFC1120KN_E5_PU_AC con toma de fuerza, año 2022, nuevo sin uso. "/>
    <s v="Leasing"/>
    <s v="c-18"/>
    <n v="2047309.6500000001"/>
    <m/>
    <m/>
    <d v="2022-05-11T00:00:00"/>
    <m/>
    <m/>
    <s v="OP.3896"/>
    <n v="1"/>
    <m/>
    <m/>
  </r>
  <r>
    <x v="4"/>
    <x v="9"/>
    <x v="13"/>
    <s v="E"/>
    <x v="55"/>
    <s v="76.951.498-8"/>
    <s v="Inversiones y gestión New Energy Spa"/>
    <n v="19169539"/>
    <n v="19169539"/>
    <n v="11501723.4"/>
    <n v="0.6"/>
    <s v="Inversiones y gestión New Energy Spa"/>
    <s v="No definida "/>
    <s v="Op. Leasing  con tipo de bien por: 03 Grúa horquilla marca Hangcha modelo CPCD30-XRW10, año 2022, nueva sin uso."/>
    <s v="Leasing"/>
    <s v="c-18"/>
    <n v="11501723.4"/>
    <m/>
    <m/>
    <d v="2022-05-30T00:00:00"/>
    <m/>
    <m/>
    <s v="OP.3933"/>
    <n v="1"/>
    <m/>
    <m/>
  </r>
  <r>
    <x v="4"/>
    <x v="10"/>
    <x v="13"/>
    <s v="E"/>
    <x v="54"/>
    <s v="96.669.540-4"/>
    <s v="Intergrade S.A."/>
    <n v="64365105"/>
    <n v="64365105"/>
    <n v="51492084"/>
    <n v="0.8"/>
    <s v="Intergrade S.A."/>
    <s v="No definida "/>
    <s v="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
    <s v="Leasing"/>
    <m/>
    <n v="51492084"/>
    <m/>
    <m/>
    <d v="2022-06-30T00:00:00"/>
    <m/>
    <m/>
    <s v="OP.3958"/>
    <n v="1"/>
    <m/>
    <m/>
  </r>
  <r>
    <x v="4"/>
    <x v="10"/>
    <x v="13"/>
    <s v="E"/>
    <x v="56"/>
    <s v="77.094.601-8"/>
    <s v="Arriendo de Maquinarias D&amp;M "/>
    <n v="24958235"/>
    <n v="24958235"/>
    <n v="17470764.5"/>
    <n v="0.7"/>
    <s v="Arriendo de Maquinarias D&amp;M "/>
    <s v="No definida "/>
    <s v="Op. Leasing  con tipo de bien por: 01 Camión marca Sinotruk modelo T7H 6X4 400 TOLVA EV, año 2022, nuevo sin uso."/>
    <s v="Leasing"/>
    <m/>
    <n v="17470764.5"/>
    <m/>
    <m/>
    <m/>
    <m/>
    <m/>
    <s v="OP. 3971"/>
    <n v="1"/>
    <m/>
    <m/>
  </r>
  <r>
    <x v="4"/>
    <x v="10"/>
    <x v="13"/>
    <s v="E"/>
    <x v="22"/>
    <s v="77.215.148-9"/>
    <s v="Servicios Integrales Cerro Sombrero Spa"/>
    <n v="30861150"/>
    <n v="30861150"/>
    <n v="18516690"/>
    <n v="0.6"/>
    <s v="Servicios Integrales Cerro Sombrero Spa"/>
    <s v="No definida "/>
    <s v="Op. Leasing  con tipo de bien por: 01 _x000a_Tractocamión marca scania modelo r480a , número motor 8283492, número chasis 9bsr6x400h3894611, patente jftx.14, año 2017, usado."/>
    <s v="Leasing"/>
    <m/>
    <n v="18516690"/>
    <m/>
    <m/>
    <d v="2022-06-30T00:00:00"/>
    <m/>
    <m/>
    <s v="OP.3955"/>
    <n v="1"/>
    <m/>
    <m/>
  </r>
  <r>
    <x v="4"/>
    <x v="9"/>
    <x v="13"/>
    <s v="E"/>
    <x v="57"/>
    <s v="96.759.820-8"/>
    <s v="Form Scaff Chile S.A."/>
    <n v="5910805"/>
    <n v="5910805"/>
    <n v="2364322"/>
    <n v="0.4"/>
    <s v="Form Scaff Chile S.A."/>
    <s v="Indefinido"/>
    <s v="Op. Leasing  con tipo de bien por: 01 Camioneta marca Volkswagen modelo Saveiro cabina simple 4x2 Euro V, año 2022, nuevo sin uso."/>
    <s v="Leasing"/>
    <m/>
    <n v="2364322"/>
    <m/>
    <m/>
    <m/>
    <m/>
    <m/>
    <s v="OP. 3970"/>
    <n v="1"/>
    <m/>
    <m/>
  </r>
  <r>
    <x v="4"/>
    <x v="9"/>
    <x v="13"/>
    <s v="E"/>
    <x v="58"/>
    <s v="76.909.503-9"/>
    <s v="Opazo y Silva Spa"/>
    <n v="8385288"/>
    <n v="8385288"/>
    <n v="6708230.4000000004"/>
    <n v="0.8"/>
    <s v="Opazo y Silva Spa "/>
    <d v="2025-09-28T00:00:00"/>
    <s v="Op. Leasing  con tipo de bien por: 01 Furgón marca Jac modelo Furgon HFC 5049 E5, año 2022, nuevo sin uso."/>
    <s v="Leasing"/>
    <m/>
    <n v="6708230.4000000004"/>
    <m/>
    <m/>
    <d v="2022-08-11T00:00:00"/>
    <m/>
    <m/>
    <s v="OP.3980"/>
    <n v="1"/>
    <m/>
    <d v="2025-09-28T00:00:00"/>
  </r>
  <r>
    <x v="4"/>
    <x v="9"/>
    <x v="13"/>
    <s v="E"/>
    <x v="59"/>
    <s v="16.248.498-2"/>
    <s v="Alberto Alexis Rojas Ordenes "/>
    <n v="14968629"/>
    <n v="14968629"/>
    <n v="11974903.200000001"/>
    <n v="0.8"/>
    <s v="Alberto Alexis Rojas Ordenes "/>
    <d v="2025-09-29T00:00:00"/>
    <s v="Op. Leasing  con tipo de bien por:01 Camión marca JAC modelo HFC  1120KN_E5_PU_AC, año 2022, nuevo sin uso. "/>
    <s v="Leasing"/>
    <m/>
    <n v="11974903.200000001"/>
    <m/>
    <m/>
    <d v="2022-08-19T00:00:00"/>
    <m/>
    <m/>
    <s v="OP.3984"/>
    <n v="1"/>
    <m/>
    <d v="2025-09-29T00:00:00"/>
  </r>
  <r>
    <x v="4"/>
    <x v="10"/>
    <x v="13"/>
    <s v="E"/>
    <x v="60"/>
    <s v="76.221.413-K"/>
    <s v="Arriendo y Trasnportes de Maquinaria Fuentes y Compañía "/>
    <n v="63959329"/>
    <n v="63959329"/>
    <n v="35177630.950000003"/>
    <n v="0.55000000000000004"/>
    <s v="Arriendo y Trasnportes de Maquinaria Fuentes y Compañía "/>
    <s v="No definida "/>
    <s v="Op. Leasing  con tipo de bien por:  01 Grúa horquilla marca HELI modelo CPCD 160-CZ, año 2022, nueva sin uso. Incluye estándar minero completo."/>
    <s v="Leasing"/>
    <m/>
    <n v="35177630.950000003"/>
    <m/>
    <m/>
    <d v="2022-08-30T00:00:00"/>
    <m/>
    <m/>
    <s v="OP.3965"/>
    <n v="1"/>
    <m/>
    <m/>
  </r>
  <r>
    <x v="4"/>
    <x v="9"/>
    <x v="13"/>
    <s v="E"/>
    <x v="61"/>
    <s v="65.156.385-2"/>
    <s v="Fundación Educacional Eva del Carmen Olivares"/>
    <n v="2669481"/>
    <n v="2669481"/>
    <n v="1868636.7"/>
    <n v="0.7"/>
    <s v="Fundación Educacional Eva del Carmen Olivares"/>
    <d v="2025-09-24T00:00:00"/>
    <s v="Op. Leasing  con tipo de bien por: enovo 14e Chromebook AMD A4-9120C (1,60GHz, 1MB), 8GB DDR4-1666 soldada, 64GB eMMC 5.1 pantalla Multitouch 14&quot; FHD IPS 250 nits Anti-glare. Google Chrome OS, nuevos sin uso / CEU (Chrome Education Upgrade"/>
    <s v="Leasing"/>
    <m/>
    <n v="1868636.7"/>
    <m/>
    <m/>
    <s v="c-18"/>
    <m/>
    <m/>
    <s v="OP.4002"/>
    <n v="1"/>
    <m/>
    <d v="2025-09-24T00:00:00"/>
  </r>
  <r>
    <x v="4"/>
    <x v="9"/>
    <x v="13"/>
    <s v="E"/>
    <x v="62"/>
    <s v="20.057.126-6"/>
    <s v="Camilo Andes  Toro Carrasco "/>
    <n v="25907300"/>
    <n v="25907300"/>
    <n v="20725840"/>
    <n v="0.8"/>
    <s v="Camilo Andes  Toro Carrasco "/>
    <d v="2025-11-10T00:00:00"/>
    <s v="Op. Leasing  con tipo de bien por: 01 Camión marca Sinotruk modelo T5G 280 AT EV 6x2 con plataforma plana de 8,2 x 2,6 metros por fabricar, año 2022, nuevo sin uso."/>
    <s v="Leasing"/>
    <s v="c18"/>
    <n v="20725840"/>
    <m/>
    <m/>
    <s v="c-18"/>
    <m/>
    <m/>
    <s v="OP.4001"/>
    <n v="1"/>
    <m/>
    <d v="2025-11-10T00:00:00"/>
  </r>
  <r>
    <x v="4"/>
    <x v="9"/>
    <x v="13"/>
    <s v="E"/>
    <x v="63"/>
    <s v="76.997.670-1"/>
    <s v="Maria Ballerstero Tardon y Servicios E.I.R.L"/>
    <n v="10996908"/>
    <n v="10996908"/>
    <n v="8797526.4000000004"/>
    <n v="0.8"/>
    <s v="Maria Ballerstero Tardon y Servicios E.I.R.L"/>
    <d v="2025-11-10T00:00:00"/>
    <s v="Op. Leasing  con tipo de bien por: 01 Bus marca Higer modelo H 75.30 EV 29+1, año 2022, nuevo sin uso."/>
    <s v="Leasing"/>
    <m/>
    <n v="8797526.4000000004"/>
    <m/>
    <m/>
    <s v="C-18"/>
    <m/>
    <m/>
    <s v="OP.4005"/>
    <n v="1"/>
    <m/>
    <d v="2025-11-10T00:00:00"/>
  </r>
  <r>
    <x v="4"/>
    <x v="10"/>
    <x v="13"/>
    <s v="E"/>
    <x v="64"/>
    <s v="76.061.539-0"/>
    <s v="Servicios Nettle Hermanos Ltda."/>
    <n v="654491281"/>
    <n v="654491281"/>
    <n v="294521076.44999999"/>
    <n v="0.45"/>
    <s v="Servicios Nettle Hermanos Ltda."/>
    <s v="Indefinido"/>
    <s v="Op. Leasing  con tipo de bien por: 5  Camiones,.  marca Renault modelo K 480, año 2022, 480 HP, 8x4, Euro 5 con tolva roquera, nuevos sin uso."/>
    <s v="Leasing"/>
    <m/>
    <n v="294521076.44999999"/>
    <m/>
    <m/>
    <s v="c-18"/>
    <m/>
    <m/>
    <s v="OP. 3991"/>
    <n v="1"/>
    <m/>
    <m/>
  </r>
  <r>
    <x v="4"/>
    <x v="9"/>
    <x v="13"/>
    <s v="E"/>
    <x v="65"/>
    <s v="76.709.604-6"/>
    <s v="Transportes Castle Spa"/>
    <n v="11927938"/>
    <n v="11927938"/>
    <n v="8349556.5999999996"/>
    <n v="0.7"/>
    <s v="Transportes Castle Spa"/>
    <s v="Indefinido"/>
    <s v="Op. Leasing  con tipo de bien por: 1 Camión marca Jac modelo HFC1137KN_E5_PU_AC, año 2023, nuevo sin uso."/>
    <s v="Leasing"/>
    <m/>
    <n v="8349556.5999999996"/>
    <m/>
    <m/>
    <s v="C-18"/>
    <m/>
    <m/>
    <s v="OP.4013"/>
    <n v="1"/>
    <m/>
    <m/>
  </r>
  <r>
    <x v="4"/>
    <x v="9"/>
    <x v="13"/>
    <s v="E"/>
    <x v="66"/>
    <s v="76.593.049-9"/>
    <s v="Transportes  Luis  Latorre Guajardo E.I.R.L."/>
    <n v="21550092"/>
    <n v="21550092"/>
    <n v="15085064.399999999"/>
    <n v="0.7"/>
    <s v="Transportes  Luis  Latorre Guajardo E.I.R.L."/>
    <s v="Indefinido"/>
    <s v="Op. Leasing  con tipo de bien por: 1 Camión marca Volkswagen modelo Constellation 14.190 DC 4800mm MT6, año 2023, nuevo sin uso."/>
    <s v="Leasing"/>
    <m/>
    <n v="15085064.399999999"/>
    <m/>
    <m/>
    <s v="C-18"/>
    <m/>
    <m/>
    <s v="OP.4012"/>
    <n v="1"/>
    <m/>
    <m/>
  </r>
  <r>
    <x v="4"/>
    <x v="9"/>
    <x v="13"/>
    <s v="E"/>
    <x v="67"/>
    <s v="77.194.822-7"/>
    <s v="Unicardio Spa"/>
    <n v="15206083"/>
    <n v="15206083"/>
    <n v="12164866.4"/>
    <n v="0.8"/>
    <s v="Unicardio Spa"/>
    <s v="Indefinido"/>
    <s v="Op. Leasing  con tipo de bien por: 01 Ecógrafo marca General Electric modelo Vivid IQ Premium, año 2022, nuevo y sin uso."/>
    <s v="Leasing"/>
    <m/>
    <n v="12164866.4"/>
    <m/>
    <m/>
    <m/>
    <m/>
    <m/>
    <s v="OP.4022"/>
    <n v="1"/>
    <m/>
    <m/>
  </r>
  <r>
    <x v="4"/>
    <x v="9"/>
    <x v="13"/>
    <s v="E"/>
    <x v="68"/>
    <s v="76.955.615-K"/>
    <s v="Maestranza Maroti Spa"/>
    <n v="2583441"/>
    <n v="2583441"/>
    <n v="1808408.7"/>
    <n v="0.7"/>
    <s v="Maestranza Maroti Spa"/>
    <s v="Indefinido"/>
    <s v="Op. Leasing  con tipo de bien por: Maquina de corte y grabado láser marca Oree Láser Equipmet, nueva sin uso / Prensa hidráulica de control numérico modelo Wade 22T3200, nuevo"/>
    <s v="Leasing"/>
    <m/>
    <n v="1808408.7"/>
    <m/>
    <m/>
    <m/>
    <m/>
    <m/>
    <s v="OP.4030"/>
    <n v="1"/>
    <m/>
    <m/>
  </r>
  <r>
    <x v="4"/>
    <x v="9"/>
    <x v="13"/>
    <s v="E"/>
    <x v="65"/>
    <s v="76.709.604-6"/>
    <s v="Transportes Castle Spa"/>
    <n v="7065388"/>
    <n v="7065388"/>
    <n v="4239232.8"/>
    <n v="0.6"/>
    <s v="Transportes Castle Spa"/>
    <s v="Indefinido"/>
    <s v="Op. Leasing  con tipo de bien por: 01 Grúa horquilla Semi todo terreno marca LiuGong, modelo CPCD25A - Serie A, año 2023, nueva sin uso."/>
    <s v="Leasing"/>
    <m/>
    <n v="4239232.8"/>
    <m/>
    <m/>
    <m/>
    <m/>
    <m/>
    <s v="OP.4038"/>
    <n v="1"/>
    <m/>
    <m/>
  </r>
  <r>
    <x v="4"/>
    <x v="10"/>
    <x v="13"/>
    <s v="E"/>
    <x v="69"/>
    <s v="76.866.142-1"/>
    <s v="Transportes Internacional San Jose Spa"/>
    <n v="20883567"/>
    <n v="20883567"/>
    <n v="9397605.1500000004"/>
    <n v="0.45"/>
    <s v="Transportes Internacional San Jose Spa"/>
    <s v="Indefinido"/>
    <s v="Op. Leasing  con tipo de bien por: 01 Semirremolque frigorífico marca Great Dane modelo 3 Reefer, año 2012, primera inscripción en Chile"/>
    <s v="Leasing"/>
    <m/>
    <n v="9397605.1500000004"/>
    <m/>
    <m/>
    <m/>
    <m/>
    <m/>
    <s v="OP.3973"/>
    <n v="1"/>
    <m/>
    <m/>
  </r>
  <r>
    <x v="4"/>
    <x v="10"/>
    <x v="13"/>
    <s v="E"/>
    <x v="70"/>
    <s v="76.946.239-2"/>
    <s v="Constructora Ingevalle Spa"/>
    <n v="76719108"/>
    <n v="76719108"/>
    <n v="42195509.400000006"/>
    <n v="0.55000000000000004"/>
    <s v="Constructora Ingevalle Spa"/>
    <s v="Indefinido"/>
    <s v="Op. Leasing  con tipo de bien por: 01 Camión marca Foton, modelo Auman 4146 8x4 Tolva Retarder, año 2023, nuevo y sin uso."/>
    <s v="Leasing"/>
    <m/>
    <n v="42195509.400000006"/>
    <m/>
    <m/>
    <m/>
    <m/>
    <m/>
    <s v="OP.4032"/>
    <n v="1"/>
    <m/>
    <m/>
  </r>
  <r>
    <x v="4"/>
    <x v="9"/>
    <x v="13"/>
    <s v="E"/>
    <x v="71"/>
    <s v="76.875.128-5"/>
    <s v="Macfran Spa"/>
    <n v="29464228"/>
    <n v="29464228"/>
    <n v="20624959.599999998"/>
    <n v="0.7"/>
    <s v="Macfran Spa"/>
    <s v="Indefinido"/>
    <s v="Op. Leasing  con tipo de bien por: 01 Camion marca Jac modelo HFC3430 8X4 E5, año 2023, nuevo sin uso."/>
    <s v="Leasing"/>
    <m/>
    <n v="20624959.599999998"/>
    <m/>
    <m/>
    <m/>
    <m/>
    <m/>
    <s v="OP. 4039"/>
    <n v="1"/>
    <m/>
    <m/>
  </r>
  <r>
    <x v="4"/>
    <x v="9"/>
    <x v="13"/>
    <s v="E"/>
    <x v="72"/>
    <s v="77.136.861-1"/>
    <s v="Transportes Gomez  Spa"/>
    <n v="62979455"/>
    <n v="62979455"/>
    <n v="50383564"/>
    <n v="0.8"/>
    <s v="Transportes Gomez  Spa"/>
    <s v="Indefinido"/>
    <s v="Op. Leasing  con tipo de bien por:02 Camión marca Mitsubishi-Fuso, modelo Canter 915 Euro V, año 2022, nuevo y sin uso. / 02 Carrocería Términa Panel modelo Panel Car, año 2022, nueva y sin uso / 02 Equipo de Frío TSA-54-12V, nuevo y sin uso"/>
    <s v="Leasing"/>
    <m/>
    <n v="50383564"/>
    <m/>
    <m/>
    <m/>
    <m/>
    <m/>
    <s v="OP. 3946"/>
    <n v="1"/>
    <m/>
    <m/>
  </r>
  <r>
    <x v="4"/>
    <x v="9"/>
    <x v="13"/>
    <s v="E"/>
    <x v="73"/>
    <s v="76.977.468-8"/>
    <s v="Centro de Salud y Estetica del Valle Ltda."/>
    <n v="7169462"/>
    <n v="7169462"/>
    <n v="5018623.3999999994"/>
    <n v="0.7"/>
    <s v="Centro de Salud y Estetica del Valle Ltda."/>
    <s v="Indefinido"/>
    <s v="Op. Leasing  con tipo de bien por: Tomografo OP3D Pro Pano + Cefa 1 Sensor, nuevo y sin uso."/>
    <s v="Leasing"/>
    <m/>
    <n v="5018623.3999999994"/>
    <m/>
    <m/>
    <m/>
    <m/>
    <m/>
    <s v="OP. 4040"/>
    <n v="1"/>
    <m/>
    <m/>
  </r>
  <r>
    <x v="4"/>
    <x v="9"/>
    <x v="13"/>
    <s v="E"/>
    <x v="74"/>
    <s v="14.124.128-1"/>
    <s v="Maria Cristinas Pineda Antillanca "/>
    <n v="61752733"/>
    <n v="61752733"/>
    <n v="49402186.400000006"/>
    <n v="0.8"/>
    <s v="Maria Cristinas Pineda Antillanca "/>
    <s v="Indefinido"/>
    <s v="Op. Leasing  con tipo de bien por:01 Bus Mercedes Benz LO-916/48, modelo carrocería Senior Rural G6 LO-916/48 Euro V 4.800 EE - 9.155 largo, 34 asientos, año 2022 nuevo y sin uso"/>
    <s v="Leasing"/>
    <m/>
    <n v="49402186.400000006"/>
    <m/>
    <m/>
    <m/>
    <m/>
    <m/>
    <s v="OP. 4048"/>
    <n v="1"/>
    <m/>
    <m/>
  </r>
  <r>
    <x v="4"/>
    <x v="10"/>
    <x v="13"/>
    <s v="E"/>
    <x v="75"/>
    <s v="76.146.110-9"/>
    <s v="Transportes  Construccion y Serv. Cribach Ltda"/>
    <n v="27680316"/>
    <n v="27680316"/>
    <n v="12456142.200000001"/>
    <n v="0.45"/>
    <s v="Transportes  Construccion y Serv. Cribach Ltda"/>
    <s v="Indefinido"/>
    <s v="Op. Leasing  con tipo de bien por: 01 Camión marca Iveco modelo Trakker HI LAND AD380T50, numero de motor 257488, numero de chasis WJME3TUS4JC381497, patente KFKZ.47-5 año 2018, usado."/>
    <s v="Leasing"/>
    <m/>
    <n v="12456142.200000001"/>
    <m/>
    <m/>
    <m/>
    <m/>
    <m/>
    <s v="OP. 4011"/>
    <n v="1"/>
    <m/>
    <m/>
  </r>
  <r>
    <x v="4"/>
    <x v="9"/>
    <x v="13"/>
    <s v="E"/>
    <x v="71"/>
    <s v="76.875.128-5"/>
    <s v="Macfran Spa"/>
    <n v="35742486"/>
    <n v="35742486"/>
    <n v="21445491.599999998"/>
    <n v="0.6"/>
    <s v="Macfran Spa"/>
    <s v="Indefinido"/>
    <s v="Op. Leasing  con tipo de bien por: 01 Maquina industrial (planta seleccionadora móvil) marca Kleemann modelo &quot;Mobiscreen ms 5z”, motor Caterpillar montada en chasis sobre orugas, incluye harnero vibratorio de dos pisos y tolva de alimentacion con extensiones, y accesorios, fabricacion: irlanda, año 2022"/>
    <s v="Leasing"/>
    <m/>
    <n v="21445491.599999998"/>
    <m/>
    <m/>
    <m/>
    <m/>
    <m/>
    <s v="OP. 4054"/>
    <n v="1"/>
    <m/>
    <m/>
  </r>
  <r>
    <x v="4"/>
    <x v="10"/>
    <x v="13"/>
    <s v="E"/>
    <x v="76"/>
    <s v="76.658.241-9"/>
    <s v="Constructora Calafquen  Spa"/>
    <n v="35742486"/>
    <n v="35742486"/>
    <n v="21445491.599999998"/>
    <n v="0.6"/>
    <s v="Constructora Calafquen  Spa"/>
    <s v="Indefinido"/>
    <s v="Op. Leasing  con tipo de bien por: 1 excavadora sobre orugas marca doosan modelo dx140lc nueva y sin uso año 2023"/>
    <s v="Leasing"/>
    <m/>
    <n v="21445491.599999998"/>
    <m/>
    <m/>
    <m/>
    <m/>
    <m/>
    <s v="OP. 4072"/>
    <n v="1"/>
    <m/>
    <m/>
  </r>
  <r>
    <x v="4"/>
    <x v="10"/>
    <x v="13"/>
    <s v="E"/>
    <x v="77"/>
    <s v="76.351.947-3"/>
    <s v="Sanadent S.A."/>
    <n v="24256017"/>
    <n v="24256017"/>
    <n v="12128008.5"/>
    <n v="0.5"/>
    <s v="Sanadent S.A."/>
    <s v="Indefinido"/>
    <s v="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
    <s v="Leasing"/>
    <m/>
    <n v="12128008.5"/>
    <m/>
    <m/>
    <m/>
    <m/>
    <m/>
    <s v="OP. 4073"/>
    <n v="1"/>
    <m/>
    <m/>
  </r>
  <r>
    <x v="4"/>
    <x v="10"/>
    <x v="13"/>
    <s v="E"/>
    <x v="78"/>
    <s v="76.904.951-7"/>
    <s v="Brenni  Rental Spa"/>
    <n v="29296658"/>
    <n v="29296658"/>
    <n v="16113161.9"/>
    <n v="0.55000000000000004"/>
    <s v="Brenni  Rental Spa"/>
    <s v="Indefinido"/>
    <s v="Op. Leasing  con tipo de bien por: 04 Camioneta marca Maxus modelo T60 4X4 GLX D20 ABS nuevo y sin uso año 2023"/>
    <s v="Leasing"/>
    <m/>
    <n v="16113161.9"/>
    <m/>
    <m/>
    <m/>
    <m/>
    <m/>
    <s v="OP. 4060"/>
    <n v="1"/>
    <m/>
    <m/>
  </r>
  <r>
    <x v="4"/>
    <x v="9"/>
    <x v="13"/>
    <s v="E"/>
    <x v="79"/>
    <s v="76.012.946-1"/>
    <s v="Industrial San Pedro"/>
    <n v="48354232"/>
    <n v="48354232"/>
    <n v="33847962.399999999"/>
    <n v="0.7"/>
    <s v="Constructora Calafquen  Spa"/>
    <s v="Indefinido"/>
    <s v="Op. Leasing  con tipo de bien por: 01 Máquina reaserradora de 4 cabezales de 2 pulgadas, nueva sin uso"/>
    <s v="Leasing"/>
    <m/>
    <n v="33847962.399999999"/>
    <m/>
    <m/>
    <m/>
    <m/>
    <m/>
    <s v="OP. 4109"/>
    <n v="1"/>
    <m/>
    <m/>
  </r>
  <r>
    <x v="4"/>
    <x v="9"/>
    <x v="13"/>
    <s v="E"/>
    <x v="80"/>
    <s v="77.333.734-9"/>
    <s v="Serviicos Medicos Doña Dominga Spa"/>
    <n v="15716309"/>
    <n v="15716309"/>
    <n v="7858154.5"/>
    <n v="0.5"/>
    <s v="Constructora Calafquen  Spa"/>
    <s v="Indefinido"/>
    <s v="Op. Leasing  con tipo de bien por:01 Mamógrafo Digital Directo Selenia 2D RF, año 2013, reacondicionado."/>
    <s v="Leasing"/>
    <m/>
    <n v="7858154.5"/>
    <m/>
    <m/>
    <m/>
    <m/>
    <m/>
    <s v="OP. 4114"/>
    <n v="1"/>
    <m/>
    <m/>
  </r>
  <r>
    <x v="4"/>
    <x v="9"/>
    <x v="13"/>
    <s v="E"/>
    <x v="24"/>
    <s v="76.040.561-2"/>
    <s v="Maquinaria y Equipos Herrera Ltda. "/>
    <n v="36777967"/>
    <n v="36777967"/>
    <n v="25744576.899999999"/>
    <n v="0.7"/>
    <s v="Constructora Calafquen  Spa"/>
    <s v="Indefinido"/>
    <s v="Op. Leasing  con tipo de bien por: 01 Excavadora hidráulica sobre orugas marca Komatsu modelo PC220LC-8MO, año 2023, nueva sin uso"/>
    <s v="Leasing"/>
    <m/>
    <n v="25744576.899999999"/>
    <m/>
    <m/>
    <m/>
    <m/>
    <m/>
    <s v="OP. 4116"/>
    <n v="1"/>
    <m/>
    <m/>
  </r>
  <r>
    <x v="4"/>
    <x v="9"/>
    <x v="13"/>
    <s v="E"/>
    <x v="64"/>
    <s v="76.061.539-0"/>
    <s v="Servicios Nettle Hermanos Ltda."/>
    <n v="22368783"/>
    <n v="22368783"/>
    <n v="10065952.35"/>
    <n v="0.45"/>
    <s v="Servicios Nettle Hermanos Ltda."/>
    <s v="Indefinido"/>
    <s v="Modif de CO OP. 3991 Solicitada por area comercial cambio fecha vto."/>
    <s v="Leasing"/>
    <m/>
    <n v="10065952.35"/>
    <m/>
    <m/>
    <m/>
    <m/>
    <m/>
    <s v="OP.4130"/>
    <n v="1"/>
    <m/>
    <m/>
  </r>
  <r>
    <x v="4"/>
    <x v="9"/>
    <x v="13"/>
    <s v="E"/>
    <x v="24"/>
    <s v="76.040.561-2"/>
    <s v="Maquinaria y Equipos Herrera Ltda. "/>
    <n v="28902153"/>
    <n v="28902153"/>
    <n v="17341291.800000001"/>
    <n v="0.6"/>
    <s v="Maquinaria y Equipos Herrera Ltda. "/>
    <s v="Indefinido"/>
    <s v="01 Camión marca JAC modelo HFC1120KN_E5_CH_AC, año 2023, nuevo sin uso / 02 Camión marca JAC modelo HFC1135KN_E5_CH_AC, año 2023, nuevo sin uso"/>
    <s v="Leasing"/>
    <m/>
    <n v="17341291.800000001"/>
    <m/>
    <m/>
    <m/>
    <m/>
    <m/>
    <s v="OP. 4119"/>
    <n v="1"/>
    <m/>
    <m/>
  </r>
  <r>
    <x v="4"/>
    <x v="9"/>
    <x v="13"/>
    <s v="E"/>
    <x v="24"/>
    <s v="76.040.561-2"/>
    <s v="Maquinaria y Equipos Herrera Ltda. "/>
    <n v="12159381"/>
    <n v="12159381"/>
    <n v="7295628.5999999996"/>
    <n v="0.6"/>
    <s v="Maquinaria y Equipos Herrera Ltda. "/>
    <s v="Indefinido"/>
    <s v="01 Camión marca HINO modelo FD 1121 FULL con carrocería plana con barandas de 6,60 x 2,40 metros, año 2023, nuevo sin uso"/>
    <s v="Leasing"/>
    <m/>
    <n v="7295628.5999999996"/>
    <m/>
    <m/>
    <m/>
    <m/>
    <m/>
    <s v="OP. 4120"/>
    <n v="1"/>
    <m/>
    <m/>
  </r>
  <r>
    <x v="4"/>
    <x v="9"/>
    <x v="13"/>
    <s v="E"/>
    <x v="28"/>
    <s v="76.141.686-3"/>
    <s v="Sociedad de Transporte Terrestre Argel Ltda."/>
    <n v="38637022"/>
    <n v="38637022"/>
    <n v="19318511"/>
    <n v="0.5"/>
    <s v="Soc. Transporte Terrestre Argel Ltda."/>
    <s v="Indefinido"/>
    <s v="01 Tracto camión marca Freightliner modelo New CA116 Euro V, año 2023, nuevo sin uso."/>
    <s v="Leasing"/>
    <m/>
    <n v="19318511"/>
    <m/>
    <m/>
    <m/>
    <m/>
    <m/>
    <s v="OP.4058"/>
    <n v="1"/>
    <m/>
    <m/>
  </r>
  <r>
    <x v="4"/>
    <x v="9"/>
    <x v="13"/>
    <s v="E"/>
    <x v="81"/>
    <s v="76.064.281-9"/>
    <s v="Transportes Alrassi Ltda. "/>
    <n v="53922006"/>
    <n v="53922006"/>
    <n v="32353203.599999998"/>
    <n v="0.6"/>
    <s v="Transportes Alrassi Ltda. "/>
    <s v="Indefinido"/>
    <s v="01 Bus chasis marca Scania modelo K 400 E5 con carrocería marca Busscar modelo Vista Buss 340 para 42 pasajeros, año 2023, nuevo sin uso"/>
    <s v="Leasing"/>
    <m/>
    <n v="32353203.599999998"/>
    <m/>
    <m/>
    <m/>
    <m/>
    <m/>
    <s v="OP. 4122"/>
    <n v="1"/>
    <m/>
    <m/>
  </r>
  <r>
    <x v="4"/>
    <x v="9"/>
    <x v="13"/>
    <s v="E"/>
    <x v="82"/>
    <s v="76.955.157-3"/>
    <s v="Transportes Cam Ltda."/>
    <n v="8841034"/>
    <n v="8841034"/>
    <n v="6188723.7999999998"/>
    <n v="0.7"/>
    <s v="Transportes Cam Ltda."/>
    <s v="Indefinido"/>
    <s v="01 Semirremolque plataforma plana marca Randon modelo SR-PT-CS-03-30 con 12 neumáticos, año 2023, nuevo sin uso."/>
    <s v="Leasing"/>
    <m/>
    <n v="6188723.7999999998"/>
    <m/>
    <m/>
    <m/>
    <m/>
    <m/>
    <s v="OP. 4115"/>
    <n v="1"/>
    <m/>
    <m/>
  </r>
  <r>
    <x v="4"/>
    <x v="9"/>
    <x v="13"/>
    <s v="E"/>
    <x v="83"/>
    <s v="77.754.200-1"/>
    <s v="Servicios Mineros Cortes  Ltda. "/>
    <n v="16156276"/>
    <n v="16156276"/>
    <n v="8885951.8000000007"/>
    <n v="0.55000000000000004"/>
    <s v="Servicios Mineros Cortes  Ltda. "/>
    <s v="Indefinido"/>
    <s v="02 Camión marca Foton modelo Aumark 613 DC E5, año 2023, nuevo sin uso."/>
    <s v="Leasing"/>
    <m/>
    <n v="8885951.8000000007"/>
    <m/>
    <m/>
    <m/>
    <m/>
    <m/>
    <s v="OP. 4004"/>
    <n v="1"/>
    <m/>
    <m/>
  </r>
  <r>
    <x v="4"/>
    <x v="9"/>
    <x v="13"/>
    <s v="E"/>
    <x v="83"/>
    <s v="77.754.200-1"/>
    <s v="Servicios Mineros Cortes  Ltda. "/>
    <n v="19871757"/>
    <n v="19871757"/>
    <n v="10929466.350000001"/>
    <n v="0.55000000000000004"/>
    <s v="Servicios Mineros Cortes  Ltda. "/>
    <s v="Indefinido"/>
    <s v="01 Camión marca Mitsubishi-Fuso modelo Canter 915 Euro V, año 2023, nuevo sin uso."/>
    <s v="Leasing"/>
    <m/>
    <n v="10929466.350000001"/>
    <m/>
    <m/>
    <m/>
    <m/>
    <m/>
    <s v="OP. 4139"/>
    <n v="1"/>
    <m/>
    <m/>
  </r>
  <r>
    <x v="4"/>
    <x v="9"/>
    <x v="13"/>
    <s v="E"/>
    <x v="83"/>
    <s v="77.754.200-1"/>
    <s v="Servicios Mineros Cortes  Ltda. "/>
    <n v="24617458"/>
    <n v="24617458"/>
    <n v="13539601.9"/>
    <n v="0.55000000000000004"/>
    <s v="Servicios Mineros Cortes  Ltda. "/>
    <s v="Indefinido"/>
    <s v="04 Camioneta marca Maxus modelo T60 DX 4x2, año 2023, nueva sin uso."/>
    <s v="Leasing"/>
    <m/>
    <n v="13539601.9"/>
    <m/>
    <m/>
    <m/>
    <m/>
    <m/>
    <s v="OP. 4140"/>
    <n v="1"/>
    <m/>
    <m/>
  </r>
  <r>
    <x v="4"/>
    <x v="9"/>
    <x v="13"/>
    <s v="E"/>
    <x v="84"/>
    <s v="77.210.924-5"/>
    <s v="Yosam Maquinarias Limitada              "/>
    <n v="46837832"/>
    <n v="46837832"/>
    <n v="37470265.600000001"/>
    <n v="0.8"/>
    <s v="Yosam Maquinarias Limitada              "/>
    <s v="Indefinido"/>
    <s v="01 Excavadora Hyundai sobre orugas modelo Robex 210 LC-7A, año 2023, nueva y sin uso."/>
    <s v="Leasing"/>
    <m/>
    <n v="37470265.600000001"/>
    <m/>
    <m/>
    <m/>
    <m/>
    <m/>
    <s v="OP. 4135"/>
    <n v="1"/>
    <m/>
    <m/>
  </r>
  <r>
    <x v="4"/>
    <x v="9"/>
    <x v="13"/>
    <s v="E"/>
    <x v="85"/>
    <s v="77.455.822-5"/>
    <s v="Inversiones Cardio Center Spa           "/>
    <n v="9218632"/>
    <n v="9218632"/>
    <n v="7374905.6000000006"/>
    <n v="0.8"/>
    <s v="Inversiones Cardio Center Spa           "/>
    <s v="Indefinido"/>
    <s v="01 Ecógrafo Doppler color marca General Electric Vivid E9 XDclear, más Transductor Transesofágico 6Tc para ecógrafo GE, año 2023, nuevo sin uso. / 01Sistema de rescate coronario compuesto por monitor-desfibrilador-marcapaso externo-dea marca Comen modelo S5, año 2023, nuevo sin uso."/>
    <s v="Leasing"/>
    <m/>
    <n v="7374905.6000000006"/>
    <m/>
    <m/>
    <m/>
    <m/>
    <m/>
    <s v="OP. 4138"/>
    <n v="1"/>
    <m/>
    <m/>
  </r>
  <r>
    <x v="4"/>
    <x v="9"/>
    <x v="13"/>
    <s v="E"/>
    <x v="61"/>
    <s v="65.156.385-2"/>
    <s v="Fundación Educacional Eva del Carmen Olivares"/>
    <n v="196125"/>
    <n v="196125"/>
    <n v="117675"/>
    <n v="0.6"/>
    <s v="Fundación Educacional Eva del Carmen Olivares"/>
    <s v="Indefinido"/>
    <s v="Modif Contrato OP.4002 por novacion y distribucion de bienes, a esta Op.  Corresp. A  17 Lenovo 14e Chromebook AMD A4-9120C  Y 17 CEU (Chrome Education Upgrade), consola de gestión de equipos."/>
    <s v="Leasing"/>
    <m/>
    <n v="117675"/>
    <m/>
    <m/>
    <m/>
    <m/>
    <m/>
    <s v="OP. 4127"/>
    <n v="1"/>
    <m/>
    <m/>
  </r>
  <r>
    <x v="4"/>
    <x v="9"/>
    <x v="13"/>
    <s v="E"/>
    <x v="86"/>
    <s v="65.156.382-8"/>
    <s v="Fundacion Educacional Educador Heriberto Pavez Carvajal"/>
    <n v="244969"/>
    <n v="244969"/>
    <n v="146981.4"/>
    <n v="0.6"/>
    <s v="Fundacion Educacional Educador Heriberto Pavez Carvajal"/>
    <s v="Indefinido"/>
    <s v="Modif de Contrato  OP.4002 Por novación y distrib. De bienes, Op. corresp.  22 Lenovo 14e Chromebook AMD A4-9120C  Y 22 CEU (Chrome Education Upgrade), consola de gestión de equipos."/>
    <s v="Leasing"/>
    <m/>
    <n v="146981.4"/>
    <m/>
    <m/>
    <m/>
    <m/>
    <m/>
    <s v="OP. 4128"/>
    <n v="1"/>
    <m/>
    <m/>
  </r>
  <r>
    <x v="4"/>
    <x v="9"/>
    <x v="13"/>
    <s v="E"/>
    <x v="87"/>
    <s v="76.982.246-1"/>
    <s v="Empresa de Transportes y Servicios Fenix - Juan Morales Antonio E.I.R.L."/>
    <n v="24954478"/>
    <n v="24954478"/>
    <n v="17468134.599999998"/>
    <n v="0.7"/>
    <s v="Empresa de Transportes y Servicios Fenix - Juan Morales Antonio E.I.R.L."/>
    <s v="Indefinido"/>
    <s v="01 Tractocamión marca Foton modelo AUMAN TRACTO 1944 4X2 E5 nuevo y sin uso año 2022 / 01 Semirremolque marca Tremac modelo SR PLANO 13,5 MTS. 2+1 EJES CON PIÑAS (ABS) año 2023, nuevo y sin uso"/>
    <s v="Leasing"/>
    <m/>
    <n v="17468134.599999998"/>
    <m/>
    <m/>
    <m/>
    <m/>
    <m/>
    <s v="OP. 4137"/>
    <n v="1"/>
    <m/>
    <m/>
  </r>
  <r>
    <x v="4"/>
    <x v="9"/>
    <x v="13"/>
    <s v="E"/>
    <x v="88"/>
    <s v="76.846.464-2"/>
    <s v="Fernandez Spa."/>
    <n v="38414597"/>
    <n v="38414597"/>
    <n v="26890217.899999999"/>
    <n v="0.7"/>
    <s v="Fernandez Spa."/>
    <s v="Indefinido"/>
    <s v="01 Tracto camión marca International, 6x4, modelo RH613 Mecánico, año 2023, nuevo y sin uso."/>
    <s v="Leasing"/>
    <m/>
    <n v="26890217.899999999"/>
    <m/>
    <m/>
    <m/>
    <m/>
    <m/>
    <s v="OP. 4111"/>
    <n v="1"/>
    <m/>
    <m/>
  </r>
  <r>
    <x v="4"/>
    <x v="9"/>
    <x v="13"/>
    <s v="E"/>
    <x v="89"/>
    <s v="76.955.086-0"/>
    <s v="CGI Soluciones Spa"/>
    <n v="25005200"/>
    <n v="25005200"/>
    <n v="20004160"/>
    <n v="0.8"/>
    <s v="CGI Soluciones Spa"/>
    <s v="Indefinido"/>
    <s v="01 Retroexcavadora marca JCB modelo 3CX 4X4 con martillo hidráulico, kit minero, kit de horquillas abatibles y rueda delantera completa, año 2023, nueva sin uso."/>
    <s v="Leasing"/>
    <m/>
    <n v="20004160"/>
    <m/>
    <m/>
    <m/>
    <m/>
    <m/>
    <s v="OP. 4152"/>
    <n v="1"/>
    <m/>
    <m/>
  </r>
  <r>
    <x v="4"/>
    <x v="9"/>
    <x v="13"/>
    <s v="E"/>
    <x v="90"/>
    <s v="77.402.069-1"/>
    <s v="Equipment Rental Spa"/>
    <n v="9828799"/>
    <n v="9828799"/>
    <n v="7863039.2000000002"/>
    <n v="0.8"/>
    <s v="Equipos Rental Spa"/>
    <s v="Indefinido"/>
    <s v="01 Grúa horquilla marca Heli modelo CPCD30-W10G, año 2023, nueva sin uso."/>
    <s v="Leasing"/>
    <m/>
    <n v="7863039.2000000002"/>
    <m/>
    <m/>
    <m/>
    <m/>
    <m/>
    <s v="OP. 4156"/>
    <n v="1"/>
    <m/>
    <m/>
  </r>
  <r>
    <x v="4"/>
    <x v="9"/>
    <x v="13"/>
    <s v="E"/>
    <x v="91"/>
    <s v="77.166.525-K"/>
    <s v="Disautral Spa"/>
    <n v="53458370"/>
    <n v="53458370"/>
    <n v="24056266.5"/>
    <n v="0.45"/>
    <s v="Disautral Spa"/>
    <s v="Indefinido"/>
    <s v="01 Camión marca Freightliner modelo M2 106 EURO V, año 2023, nuevo sin uso."/>
    <s v="Leasing"/>
    <m/>
    <n v="24056266.5"/>
    <m/>
    <m/>
    <m/>
    <m/>
    <m/>
    <s v="OP. 4155"/>
    <n v="1"/>
    <m/>
    <m/>
  </r>
  <r>
    <x v="4"/>
    <x v="9"/>
    <x v="13"/>
    <s v="E"/>
    <x v="92"/>
    <s v="76.863.682-6"/>
    <s v="Distribuidora y Servicio Técnico Industrial Mario Enrique Aguirre Aquez E.I.R.L."/>
    <n v="25510166"/>
    <n v="25510166"/>
    <n v="17857116.199999999"/>
    <n v="0.7"/>
    <s v="Distribuidora y Servicio Técnico Industrial Mario Enrique Aguirre Aquez E.I.R.L."/>
    <s v="Indefinido"/>
    <s v="01 Tractocamión marca Jac modelo HFC4494_6X4_AMT_CL con kit hidráulico, año 2023, nuevo sin uso."/>
    <s v="Leasing"/>
    <m/>
    <n v="17857116.199999999"/>
    <m/>
    <m/>
    <m/>
    <m/>
    <m/>
    <s v="OP. 4159"/>
    <n v="1"/>
    <m/>
    <m/>
  </r>
  <r>
    <x v="4"/>
    <x v="9"/>
    <x v="13"/>
    <s v="E"/>
    <x v="93"/>
    <s v="76.952.594-7"/>
    <s v="Santivape Spa"/>
    <n v="9494033"/>
    <n v="9494033"/>
    <n v="6645823.0999999996"/>
    <n v="0.7"/>
    <s v="Santivape Spa"/>
    <s v="Indefinido"/>
    <s v="01 Camión marca Volkswagen modelo Delivery 9.170 4600MM AZ6 - Prime con carrocería carga general, año 2023, nuevo sin uso"/>
    <s v="Leasing"/>
    <m/>
    <n v="6645823.0999999996"/>
    <m/>
    <m/>
    <m/>
    <m/>
    <m/>
    <s v="OP. 4157"/>
    <n v="1"/>
    <m/>
    <m/>
  </r>
  <r>
    <x v="4"/>
    <x v="9"/>
    <x v="13"/>
    <s v="E"/>
    <x v="94"/>
    <s v="77.455.616-8"/>
    <s v="Jcmg Spa"/>
    <n v="28679352"/>
    <n v="28679352"/>
    <n v="17207611.199999999"/>
    <n v="0.6"/>
    <s v="Jcmg Spa"/>
    <s v="Indefinido"/>
    <s v="01 Grúa horquilla marca Heli modelo CPCD30-Q22K2, año 2023, nueva sin uso."/>
    <s v="Leasing"/>
    <m/>
    <n v="17207611.199999999"/>
    <m/>
    <m/>
    <m/>
    <m/>
    <m/>
    <s v="OP. 4165"/>
    <n v="1"/>
    <m/>
    <m/>
  </r>
  <r>
    <x v="4"/>
    <x v="9"/>
    <x v="13"/>
    <s v="E"/>
    <x v="95"/>
    <s v="76.095.533-7"/>
    <s v="Ingenieria y Tecnologia Kropsys Sociedad de Responsabilidad ltda"/>
    <n v="12598596"/>
    <n v="12598596"/>
    <n v="6299298"/>
    <n v="0.5"/>
    <s v="Ingenieria y Tecnologia Kropsys Sociedad de Responsabilidad ltda"/>
    <s v="Indefinido"/>
    <s v="110 Computadores HP Prodesk 400 G7 SFF i3-10100 8GB 512 S, nuevos / 110 Pantallas HP monitor P24v G5 FHD color negro 48 a, nuevas"/>
    <s v="Leasing"/>
    <m/>
    <n v="6299298"/>
    <m/>
    <m/>
    <m/>
    <m/>
    <m/>
    <s v="OP. 4169"/>
    <n v="1"/>
    <m/>
    <m/>
  </r>
  <r>
    <x v="4"/>
    <x v="9"/>
    <x v="13"/>
    <s v="E"/>
    <x v="64"/>
    <s v="76.061.539-0"/>
    <s v="Servicios Nettle Hermanos Ltda."/>
    <n v="2366226"/>
    <n v="2366226"/>
    <n v="1064801.7"/>
    <n v="0.45"/>
    <s v="Servicios Nettle Hermanos Ltda."/>
    <s v="Indefinido"/>
    <s v="Modif de Contrato  OP. 4130, Solo Admin. Para adjuntar documento corfo.  NO HAY FIRMA DE NUEVO CONTRATO._x000a_"/>
    <s v="Leasing"/>
    <m/>
    <n v="1064801.7"/>
    <m/>
    <m/>
    <m/>
    <m/>
    <m/>
    <s v="OP. 4171"/>
    <n v="1"/>
    <m/>
    <m/>
  </r>
  <r>
    <x v="4"/>
    <x v="9"/>
    <x v="13"/>
    <s v="E"/>
    <x v="96"/>
    <s v="77.127.941-4"/>
    <s v="Constructora Hipatia Spa"/>
    <n v="26076374"/>
    <n v="26076374"/>
    <n v="13038187"/>
    <n v="0.5"/>
    <s v="Constructora Hipatia Spa"/>
    <s v="Indefinido"/>
    <s v="01 retroexcavadora marca hdi modelo db100 nueva y sin uso año 2023 / 01 martillo hidraulico  marca mtm modelo mtm50 "/>
    <s v="Leasing"/>
    <m/>
    <n v="13038187"/>
    <m/>
    <m/>
    <m/>
    <m/>
    <m/>
    <s v="OP. 4182"/>
    <n v="1"/>
    <m/>
    <m/>
  </r>
  <r>
    <x v="4"/>
    <x v="9"/>
    <x v="13"/>
    <s v="E"/>
    <x v="97"/>
    <s v="76.692.565-0"/>
    <s v="Maderas Nativas Spa"/>
    <n v="16637571"/>
    <n v="16637571"/>
    <n v="8318785.5"/>
    <n v="0.5"/>
    <s v="Maderas Nativas Spa"/>
    <s v="Indefinido"/>
    <s v="01 retroexcavadora modelo db100 marca hdi nueva y sin uso año 2023"/>
    <s v="Leasing"/>
    <m/>
    <n v="8318785.5"/>
    <m/>
    <m/>
    <m/>
    <m/>
    <m/>
    <s v="OP. 4192"/>
    <n v="1"/>
    <m/>
    <m/>
  </r>
  <r>
    <x v="4"/>
    <x v="9"/>
    <x v="13"/>
    <s v="E"/>
    <x v="98"/>
    <s v="18.521.130-4"/>
    <s v="Cataldo Diaz Esteban Andres "/>
    <n v="18742722"/>
    <n v="18742722"/>
    <n v="13119905.399999999"/>
    <n v="0.7"/>
    <s v="Cataldo Diaz Esteban Andres "/>
    <s v="Indefinido"/>
    <s v="01 Camión tolva marca Jac modelo HFC 3430 patente LTHV 61, año 2020, usado"/>
    <s v="Leasing"/>
    <m/>
    <n v="13119905.399999999"/>
    <m/>
    <m/>
    <m/>
    <m/>
    <m/>
    <s v="Op.4194"/>
    <n v="1"/>
    <m/>
    <m/>
  </r>
  <r>
    <x v="4"/>
    <x v="9"/>
    <x v="13"/>
    <s v="E"/>
    <x v="90"/>
    <s v="77.402.069-1"/>
    <s v="Equipment Rental Spa"/>
    <n v="17538920"/>
    <n v="17538920"/>
    <n v="14031136"/>
    <n v="0.8"/>
    <s v="Equipment Rental Spa"/>
    <s v="Indefinido"/>
    <s v="01 Grúa horquilla marca Heli modelo CPCD70-W2G, año 2023, nueva sin uso."/>
    <s v="Leasing"/>
    <m/>
    <n v="14031136"/>
    <m/>
    <m/>
    <m/>
    <m/>
    <m/>
    <s v="Op.4195"/>
    <n v="1"/>
    <m/>
    <m/>
  </r>
  <r>
    <x v="4"/>
    <x v="9"/>
    <x v="13"/>
    <s v="E"/>
    <x v="84"/>
    <s v="77.210.924-5"/>
    <s v="Yosam Maquinarias Limitada              "/>
    <n v="2362143"/>
    <n v="2362143"/>
    <n v="1889714.4000000001"/>
    <n v="0.8"/>
    <s v="Yosam Maquinarias Limitada              "/>
    <s v="Indefinido"/>
    <s v="Modificación de contrato op.4135 solicitada por área comercial, financiamiento diferencia tipo de cambio."/>
    <s v="Leasing"/>
    <m/>
    <n v="1889714.4000000001"/>
    <m/>
    <m/>
    <m/>
    <m/>
    <m/>
    <s v="Op.4164"/>
    <n v="1"/>
    <m/>
    <m/>
  </r>
  <r>
    <x v="4"/>
    <x v="10"/>
    <x v="13"/>
    <s v="E"/>
    <x v="99"/>
    <s v="81.866.400-1"/>
    <s v="Fabrica de Envases Fosko S.A."/>
    <n v="3578344"/>
    <n v="3578344"/>
    <n v="1610254.8"/>
    <n v="0.45"/>
    <s v="Fabrica de Envases Fosko S.A."/>
    <s v="Indefinido"/>
    <s v="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
    <s v="Leasing"/>
    <m/>
    <n v="1610254.8"/>
    <m/>
    <m/>
    <m/>
    <m/>
    <m/>
    <s v="Op.4177"/>
    <n v="1"/>
    <m/>
    <m/>
  </r>
  <r>
    <x v="4"/>
    <x v="9"/>
    <x v="13"/>
    <s v="E"/>
    <x v="100"/>
    <s v="76.723.646-8"/>
    <s v="Matriceria y Mecanica de Precisión Spa "/>
    <n v="5326563"/>
    <n v="5326563"/>
    <n v="3728594.0999999996"/>
    <n v="0.7"/>
    <s v="Matriceria y Mecanica de Precisión Spa "/>
    <s v="Indefinido"/>
    <s v="01 Centro de mecanizado marca Lilian modeloVMC-1100, serie Nº13304, año2013. Bien usado y en estado en que se encuentra. / 01 Equipo de Corte o Rana de Corte por plasma marca Portable CNC Cutting Machine modelo Caricut5 (EN60204-1), serie Nº141200003"/>
    <s v="Leasing"/>
    <m/>
    <n v="3728594.0999999996"/>
    <m/>
    <m/>
    <m/>
    <m/>
    <m/>
    <s v="Op.4202"/>
    <n v="1"/>
    <m/>
    <m/>
  </r>
  <r>
    <x v="4"/>
    <x v="9"/>
    <x v="13"/>
    <s v="E"/>
    <x v="101"/>
    <s v="76.237.394-7"/>
    <s v="Sociedad de Transporte y Aridos Milko Spa"/>
    <n v="14092078"/>
    <n v="14092078"/>
    <n v="9864454.5999999996"/>
    <n v="0.7"/>
    <s v="Sociedad de Transporte y Aridos Milko Spa"/>
    <s v="Indefinido"/>
    <s v="01 CONO marca GVK modelo PYB-900 STD, año 2023, nuevo sin uso."/>
    <s v="Leasing"/>
    <m/>
    <n v="9864454.5999999996"/>
    <m/>
    <m/>
    <m/>
    <m/>
    <m/>
    <s v="Op.4198"/>
    <n v="1"/>
    <m/>
    <m/>
  </r>
  <r>
    <x v="4"/>
    <x v="10"/>
    <x v="13"/>
    <s v="E"/>
    <x v="83"/>
    <s v="77.754.200-1"/>
    <s v="Servicios Mineros Cortes  Ltda. "/>
    <n v="14092078"/>
    <n v="14092078"/>
    <n v="7750642.9000000004"/>
    <n v="0.55000000000000004"/>
    <s v="Servicios Mineros Cortes  Ltda. "/>
    <s v="Indefinido"/>
    <s v="04 Camioneta marca Maxus modelo T60 DX 4x2, año 2023, nueva sin uso."/>
    <s v="Leasing"/>
    <m/>
    <n v="7750642.9000000004"/>
    <m/>
    <m/>
    <m/>
    <m/>
    <m/>
    <s v="Op.4211"/>
    <n v="1"/>
    <m/>
    <m/>
  </r>
  <r>
    <x v="4"/>
    <x v="10"/>
    <x v="13"/>
    <s v="E"/>
    <x v="83"/>
    <s v="77.754.200-1"/>
    <s v="Servicios Mineros Cortes  Ltda. "/>
    <n v="16092028"/>
    <n v="16092028"/>
    <n v="8850615.4000000004"/>
    <n v="0.55000000000000004"/>
    <s v="Servicios Mineros Cortes  Ltda. "/>
    <s v="Indefinido"/>
    <s v="02 Camión marca Foton modelo Aumark 613 DC E5 , año 2023, nueva sin uso."/>
    <s v="Leasing"/>
    <m/>
    <n v="8850615.4000000004"/>
    <m/>
    <m/>
    <m/>
    <m/>
    <m/>
    <s v="Op.4212"/>
    <n v="1"/>
    <m/>
    <m/>
  </r>
  <r>
    <x v="4"/>
    <x v="9"/>
    <x v="13"/>
    <s v="E"/>
    <x v="102"/>
    <s v="77.196.779-5"/>
    <s v="Gohe Inversiones Spa"/>
    <n v="36436063"/>
    <n v="36436063"/>
    <n v="18218031.5"/>
    <n v="0.5"/>
    <s v="Gohe Inversiones Spa"/>
    <s v="Indefinido"/>
    <s v="01 Maquinaria Industrial (Excavadora) marca Volvo, modelo EC300DL, nro. motor 12454197, nro. serie VCEC300DV00281455, color amarillo, año 2020, PPU LXTZ.84-5 usada."/>
    <s v="Leasing"/>
    <m/>
    <n v="18218031.5"/>
    <m/>
    <m/>
    <m/>
    <m/>
    <m/>
    <s v="Op.4185"/>
    <n v="1"/>
    <m/>
    <m/>
  </r>
  <r>
    <x v="4"/>
    <x v="9"/>
    <x v="13"/>
    <s v="E"/>
    <x v="49"/>
    <s v="76.794.529-9"/>
    <s v="Seal Corp. Spa"/>
    <n v="37494838"/>
    <n v="37494838"/>
    <n v="18747419"/>
    <n v="0.5"/>
    <s v="Seal Corp. Spa"/>
    <s v="Indefinido"/>
    <s v="01 Bus marca Carrocería King Long, modelo Carrocería XMQ 6117 Euro V (43+1), año 2023, nuevo sin uso."/>
    <s v="Leasing"/>
    <m/>
    <n v="18747419"/>
    <m/>
    <m/>
    <m/>
    <m/>
    <m/>
    <s v="Op.4206"/>
    <n v="1"/>
    <m/>
    <m/>
  </r>
  <r>
    <x v="4"/>
    <x v="9"/>
    <x v="13"/>
    <s v="E"/>
    <x v="49"/>
    <s v="76.794.529-9"/>
    <s v="Seal Corp. Spa"/>
    <n v="37494838"/>
    <n v="37494838"/>
    <n v="18747419"/>
    <n v="0.5"/>
    <s v="Seal Corp. Spa"/>
    <s v="Indefinido"/>
    <s v="01 Bus marca Carrocería King Long, modelo Carrocería XMQ 6117 Euro V (43+1), año 2023, nuevo sin uso."/>
    <s v="Leasing"/>
    <m/>
    <n v="18747419"/>
    <m/>
    <m/>
    <m/>
    <m/>
    <m/>
    <s v="Op.4226"/>
    <n v="1"/>
    <m/>
    <m/>
  </r>
  <r>
    <x v="4"/>
    <x v="10"/>
    <x v="13"/>
    <s v="E"/>
    <x v="70"/>
    <s v="76.946.239-2"/>
    <s v="Constructora Ingevalle Spa"/>
    <n v="4914775"/>
    <n v="4914775"/>
    <n v="2703126.25"/>
    <n v="0.55000000000000004"/>
    <s v="Constructora Ingevalle Spa"/>
    <s v="Indefinido"/>
    <s v="Modificacion de contrato op. 4032 solicitada por area de cobranzas, renegociacion de mora y ampliacion de plazo."/>
    <s v="Leasing"/>
    <m/>
    <n v="2703126.25"/>
    <m/>
    <m/>
    <m/>
    <m/>
    <m/>
    <s v="Op.4229"/>
    <n v="1"/>
    <m/>
    <m/>
  </r>
  <r>
    <x v="4"/>
    <x v="9"/>
    <x v="13"/>
    <s v="E"/>
    <x v="46"/>
    <s v="77.044.498-5"/>
    <s v="Transportes TC Spa "/>
    <n v="4141922"/>
    <n v="4141922"/>
    <n v="2070961"/>
    <n v="0.5"/>
    <s v="Transportes TC Spa "/>
    <s v="Indefinido"/>
    <s v="Modificacion de contrato op.3847 solicitada por area de cobranzas, renegociacion de mora y ampliacion de plazo."/>
    <s v="Leasing"/>
    <m/>
    <n v="2070961"/>
    <m/>
    <m/>
    <m/>
    <m/>
    <m/>
    <s v="Op.4230"/>
    <n v="1"/>
    <m/>
    <m/>
  </r>
  <r>
    <x v="4"/>
    <x v="9"/>
    <x v="13"/>
    <s v="E"/>
    <x v="103"/>
    <s v="15.812.901-9"/>
    <s v="Gonzalez Iglesias Pamela Alejandra "/>
    <n v="14133031"/>
    <n v="14133031"/>
    <n v="8479818.5999999996"/>
    <n v="0.6"/>
    <s v="Gonzalez Iglesias Pamela Alejandra "/>
    <s v="Indefinido"/>
    <s v="01 Grúa Horquilla 4x4 marca Fullen modelo F220, año 2023, nueva sin uso."/>
    <s v="Leasing"/>
    <m/>
    <n v="8479818.5999999996"/>
    <m/>
    <m/>
    <m/>
    <m/>
    <m/>
    <s v="Op.4227"/>
    <n v="1"/>
    <m/>
    <m/>
  </r>
  <r>
    <x v="4"/>
    <x v="9"/>
    <x v="13"/>
    <s v="E"/>
    <x v="104"/>
    <s v="77.696.555-3"/>
    <s v="Quiero Frenillos Los Angeles Spa"/>
    <n v="6150138"/>
    <n v="6150138"/>
    <n v="3690082.8"/>
    <n v="0.6"/>
    <s v="Quiero Frenillos Los Angeles Spa"/>
    <s v="Indefinido"/>
    <s v="01 Equipo de radiología extra oral marca Myray de Italia, modelo Hyperion X9 Pro 2D, incluye computador más monitor y estabilizador de voltaje. Todo nuevo y sin uso."/>
    <s v="Leasing"/>
    <m/>
    <n v="3690082.8"/>
    <m/>
    <m/>
    <m/>
    <m/>
    <m/>
    <s v="Op.4203"/>
    <n v="1"/>
    <m/>
    <m/>
  </r>
  <r>
    <x v="4"/>
    <x v="9"/>
    <x v="13"/>
    <s v="E"/>
    <x v="104"/>
    <s v="77.696.555-3"/>
    <s v="Quiero Frenillos Los Angeles Spa"/>
    <n v="3628315"/>
    <n v="3628315"/>
    <n v="2539820.5"/>
    <n v="0.7"/>
    <s v="Quiero Frenillos Los Angeles Spa"/>
    <s v="Indefinido"/>
    <s v="01 3 sillón dental marca Olsen, modelo Quality + piso operatorio, origen Brasil, nuevo y sin uso"/>
    <s v="Leasing"/>
    <m/>
    <n v="2539820.5"/>
    <m/>
    <m/>
    <m/>
    <m/>
    <m/>
    <s v="Op.4232"/>
    <n v="1"/>
    <m/>
    <m/>
  </r>
  <r>
    <x v="4"/>
    <x v="9"/>
    <x v="13"/>
    <s v="E"/>
    <x v="104"/>
    <s v="77.696.555-3"/>
    <s v="Quiero Frenillos Los Angeles Spa"/>
    <n v="1587411"/>
    <n v="1587411"/>
    <n v="1111187.7"/>
    <n v="0.7"/>
    <s v="Quiero Frenillos Los Angeles Spa"/>
    <s v="Indefinido"/>
    <s v="01 Central de aire comprimido compuesto por: 1 Comp Scroll Airone 3HP, 8BAR, 30L, 50HZ/220V; 1 Purgador electrónico 1/2 con hilo interior/ex; 1 estanque acum. 220L Odontológico. Todo nuevo y sin uso"/>
    <s v="Leasing"/>
    <m/>
    <n v="1111187.7"/>
    <m/>
    <m/>
    <m/>
    <m/>
    <m/>
    <s v="Op.4233"/>
    <n v="1"/>
    <m/>
    <m/>
  </r>
  <r>
    <x v="4"/>
    <x v="9"/>
    <x v="13"/>
    <s v="E"/>
    <x v="88"/>
    <s v="76.846.464-2"/>
    <s v="Fernandez Spa."/>
    <n v="13329744"/>
    <n v="13329744"/>
    <n v="9330820.7999999989"/>
    <n v="0.7"/>
    <s v="Fernandez Spa."/>
    <s v="Indefinido"/>
    <s v="01 Tractocamión marca Renault, modelo T380, nro. Motor 418375, nro. Chasis VF611A153HD002095, color blanco, año 2018, placa patente KJTS.40-1, usado."/>
    <s v="Leasing"/>
    <m/>
    <n v="9330820.7999999989"/>
    <m/>
    <m/>
    <m/>
    <m/>
    <m/>
    <s v="Op.4235"/>
    <n v="1"/>
    <m/>
    <m/>
  </r>
  <r>
    <x v="4"/>
    <x v="9"/>
    <x v="13"/>
    <s v="E"/>
    <x v="105"/>
    <s v="76.943.325-2"/>
    <s v="Empresa de Transportes Tranzunur y Compañía Ltda "/>
    <n v="19862740"/>
    <n v="19862740"/>
    <n v="13903918"/>
    <n v="0.7"/>
    <s v="Empresa de Transportes Tranzunur y Compañía Ltda "/>
    <s v="Indefinido"/>
    <s v="01 Retroexcavadora marca John Deere modelo 310L patente PJHT.12-4, año 2020, usada."/>
    <s v="Leasing"/>
    <m/>
    <n v="13903918"/>
    <m/>
    <m/>
    <m/>
    <m/>
    <m/>
    <s v="Op.4225"/>
    <n v="1"/>
    <m/>
    <m/>
  </r>
  <r>
    <x v="4"/>
    <x v="9"/>
    <x v="13"/>
    <s v="E"/>
    <x v="106"/>
    <s v="78.779.600-1"/>
    <s v="Servicios Generales de Aseos Aromos Limitada "/>
    <n v="23391113"/>
    <n v="23391113"/>
    <n v="14034667.799999999"/>
    <n v="0.6"/>
    <s v="Servicios Generales de Aseos Aromos Limitada "/>
    <s v="Indefinido"/>
    <s v="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
    <s v="Leasing"/>
    <m/>
    <n v="14034667.799999999"/>
    <m/>
    <m/>
    <m/>
    <m/>
    <m/>
    <s v="Op.4096"/>
    <n v="1"/>
    <m/>
    <m/>
  </r>
  <r>
    <x v="4"/>
    <x v="9"/>
    <x v="13"/>
    <s v="E"/>
    <x v="107"/>
    <s v="77.020.339-2"/>
    <s v="Yeah Spa"/>
    <n v="6588601"/>
    <n v="6588601"/>
    <n v="3294300.5"/>
    <n v="0.5"/>
    <s v="Yeah Spa"/>
    <s v="Indefinido"/>
    <s v="01 SUV Marca Volkswagen, modelo Tiguan 1.4 TSI AT HIGHLINE, año 2023, nuevo sin uso"/>
    <s v="Leasing"/>
    <m/>
    <n v="3294300.5"/>
    <m/>
    <m/>
    <m/>
    <m/>
    <m/>
    <s v="Op.4245"/>
    <n v="1"/>
    <m/>
    <m/>
  </r>
  <r>
    <x v="4"/>
    <x v="9"/>
    <x v="13"/>
    <s v="E"/>
    <x v="108"/>
    <s v="77.038.460-5"/>
    <s v="Ramon Ibarra Valdes e Hijo Limitada"/>
    <n v="15073455"/>
    <n v="15073455"/>
    <n v="10551418.5"/>
    <n v="0.7"/>
    <s v="Ramon Ibarra Valdes e Hijo Limitada"/>
    <s v="Indefinido"/>
    <s v="01 Tracto camión marca Sinotruck modelo C7H 400 AT EV 6X2, año 2023, nuevo sin uso."/>
    <s v="Leasing"/>
    <m/>
    <n v="10551418.5"/>
    <m/>
    <m/>
    <m/>
    <m/>
    <m/>
    <s v="Op.4249"/>
    <n v="1"/>
    <m/>
    <m/>
  </r>
  <r>
    <x v="4"/>
    <x v="9"/>
    <x v="13"/>
    <s v="E"/>
    <x v="109"/>
    <s v="77.447.805-1"/>
    <s v="Andres Ruiz Spa"/>
    <n v="43546913"/>
    <n v="43546913"/>
    <n v="34837530.399999999"/>
    <n v="0.8"/>
    <s v="Andres Ruiz Spa"/>
    <s v="Indefinido"/>
    <s v="01 Tractocamión marca Mercedes Benz, modelo New Actros 2648 LS, año 2023, nuevo y sin uso."/>
    <s v="Leasing"/>
    <m/>
    <n v="34837530.399999999"/>
    <m/>
    <m/>
    <m/>
    <m/>
    <m/>
    <s v="Op.4253"/>
    <n v="1"/>
    <m/>
    <m/>
  </r>
  <r>
    <x v="4"/>
    <x v="9"/>
    <x v="13"/>
    <s v="E"/>
    <x v="110"/>
    <s v="77.545.300-1"/>
    <s v="Constructora Greve y Vergara Limitada"/>
    <n v="13475523"/>
    <n v="13475523"/>
    <n v="9432866.0999999996"/>
    <n v="0.7"/>
    <s v="Constructora Greve y Vergara Limitada"/>
    <s v="Indefinido"/>
    <s v=" 01 miniexcavadora vio35 con balde nivelador y pad de gomas, año 2023, nueva sin uso."/>
    <s v="Leasing"/>
    <m/>
    <n v="9432866.0999999996"/>
    <m/>
    <m/>
    <m/>
    <m/>
    <m/>
    <s v="Op.4248"/>
    <m/>
    <m/>
    <m/>
  </r>
  <r>
    <x v="4"/>
    <x v="9"/>
    <x v="13"/>
    <s v="E"/>
    <x v="76"/>
    <s v="76.658.241-9"/>
    <s v="Constructora Calafquen  Spa"/>
    <n v="18150214"/>
    <n v="18150214"/>
    <n v="9075107"/>
    <n v="0.5"/>
    <s v="Constructora Calafquen  Spa"/>
    <s v="Indefinido"/>
    <s v="01 camioneta marca chevrolet modelo silverado 6.21 zr2 at 4wd p nueva y sin uso año 2023"/>
    <s v="Leasing"/>
    <m/>
    <n v="9075107"/>
    <m/>
    <m/>
    <m/>
    <m/>
    <m/>
    <s v="Op.4239"/>
    <m/>
    <m/>
    <m/>
  </r>
  <r>
    <x v="4"/>
    <x v="10"/>
    <x v="13"/>
    <s v="E"/>
    <x v="42"/>
    <s v="12.226.488-2"/>
    <s v="Alberto Kruger Orrego"/>
    <n v="54979654"/>
    <n v="54979654"/>
    <n v="24740844.300000001"/>
    <n v="0.45"/>
    <s v="Alberto Kruger Orrego"/>
    <s v="Indefinido"/>
    <s v="01 grúa marca pm modelo pm 50526 px, año 2023, color azul, nueva sin uso"/>
    <s v="Leasing"/>
    <m/>
    <n v="24740844.300000001"/>
    <m/>
    <m/>
    <m/>
    <m/>
    <m/>
    <s v="Op.4256"/>
    <m/>
    <m/>
    <m/>
  </r>
  <r>
    <x v="4"/>
    <x v="9"/>
    <x v="13"/>
    <s v="E"/>
    <x v="111"/>
    <s v="76.648.685-1"/>
    <s v="Izaje Spa"/>
    <n v="40872548"/>
    <n v="40872548"/>
    <n v="24523528.800000001"/>
    <n v="0.6"/>
    <s v="Izaje Spa"/>
    <s v="Indefinido"/>
    <s v="01 tractocamion marca dongfeng modelo 6x4 modelo df-2652 nuevo y sin uso año 2022, ppu sbkb-52 incluye kit minero e hidraulico"/>
    <s v="Leasing"/>
    <m/>
    <n v="24523528.800000001"/>
    <m/>
    <m/>
    <m/>
    <m/>
    <m/>
    <s v="Op.4264"/>
    <m/>
    <m/>
    <m/>
  </r>
  <r>
    <x v="4"/>
    <x v="9"/>
    <x v="13"/>
    <s v="E"/>
    <x v="112"/>
    <s v="76.961.041-3"/>
    <s v="Veterinaria y Ventas de Alimentos y Accesorios para Mascotas Yanina del Rosario Reyes miño e.i.r.l."/>
    <n v="7408795"/>
    <n v="7408795"/>
    <n v="5186156.5"/>
    <n v="0.7"/>
    <s v="Veterinaria y Ventas de Alimentos y Accesorios para Mascotas Yanina del Rosario Reyes miño e.i.r.l."/>
    <s v="Indefinido"/>
    <s v="01 equipo de rayos x digital veterinario con mesa, modelo vray20 marca lanmdage, año 2023, nuevo y sin uso."/>
    <s v="Leasing"/>
    <m/>
    <n v="5186156.5"/>
    <m/>
    <m/>
    <m/>
    <m/>
    <m/>
    <s v="Op.4269"/>
    <m/>
    <m/>
    <m/>
  </r>
  <r>
    <x v="4"/>
    <x v="9"/>
    <x v="13"/>
    <s v="E"/>
    <x v="113"/>
    <s v="9.022.530-8"/>
    <s v="Orellana Arellano Bernardo Antonio"/>
    <n v="31239123"/>
    <n v="31239123"/>
    <n v="21867386.099999998"/>
    <n v="0.7"/>
    <s v="Orellana Arellano Bernardo Antonio"/>
    <s v="Indefinido"/>
    <s v="01 camión marca sinotruk, modelo c7h 480 tolva 8x4 at, año 2023, nuevo y sin uso. incluye retardador, tolva con material hardox, kit minero y autoencarpe."/>
    <s v="Leasing"/>
    <m/>
    <n v="21867386.099999998"/>
    <m/>
    <m/>
    <m/>
    <m/>
    <m/>
    <s v="Op.4270"/>
    <m/>
    <m/>
    <m/>
  </r>
  <r>
    <x v="4"/>
    <x v="9"/>
    <x v="13"/>
    <s v="E"/>
    <x v="114"/>
    <s v="77.432.213-2"/>
    <s v="Navarro y Avalos Spa"/>
    <n v="11726553"/>
    <n v="11726553"/>
    <n v="9381242.4000000004"/>
    <n v="0.8"/>
    <s v="Navarro y Avalos Spa"/>
    <s v="Indefinido"/>
    <s v="01 camión marca jac modelo hfc1130kn_e5_pu_ac, año 2023, nuevo sin uso."/>
    <s v="Leasing"/>
    <m/>
    <n v="9381242.4000000004"/>
    <m/>
    <m/>
    <m/>
    <m/>
    <m/>
    <s v="Op.4273"/>
    <m/>
    <m/>
    <m/>
  </r>
  <r>
    <x v="4"/>
    <x v="9"/>
    <x v="13"/>
    <s v="E"/>
    <x v="114"/>
    <s v="77.432.213-2"/>
    <s v="Navarro y Avalos Spa"/>
    <n v="17257882"/>
    <n v="17257882"/>
    <n v="13806305.600000001"/>
    <n v="0.8"/>
    <s v="Navarro y Avalos Spa"/>
    <s v="Indefinido"/>
    <s v="01 bus marca higer modelo h 75.30 ev, año 2023, nuevo sin uso."/>
    <s v="Leasing"/>
    <m/>
    <n v="13806305.600000001"/>
    <m/>
    <m/>
    <m/>
    <m/>
    <m/>
    <s v="Op. 4274"/>
    <m/>
    <m/>
    <m/>
  </r>
  <r>
    <x v="4"/>
    <x v="10"/>
    <x v="13"/>
    <s v="E"/>
    <x v="115"/>
    <s v="76.165.214-1"/>
    <s v="Amta Ingenieria y Servicios Spa"/>
    <n v="56731254"/>
    <n v="56731254"/>
    <n v="34038752.399999999"/>
    <n v="0.6"/>
    <s v="Amta Ingenieria y Servicios Spa"/>
    <s v="Indefinido"/>
    <s v=" 1 camión volkswagen constellation 32.360 dc 4580mm az12, año 2024, nuevo y sin uso. incluye pluma pm 235a, cuarto freno telma, carrocería minera."/>
    <s v="Leasing"/>
    <m/>
    <n v="34038752.399999999"/>
    <m/>
    <m/>
    <m/>
    <m/>
    <m/>
    <s v="Op. 4250"/>
    <m/>
    <m/>
    <m/>
  </r>
  <r>
    <x v="4"/>
    <x v="10"/>
    <x v="13"/>
    <s v="E"/>
    <x v="116"/>
    <s v="59.178.970-8"/>
    <s v="Sociedad española de construcciones electricas S.A. agencia en chile"/>
    <n v="10034692"/>
    <n v="10034692"/>
    <n v="6020815.2000000002"/>
    <n v="0.6"/>
    <s v="Sociedad española de construcciones electricas S.A. agencia en chile"/>
    <s v="Indefinido"/>
    <s v="1  camión marca volkswagen modelo delivery con alza hombre marca alo lift modelo vam 175/13, todo nuevo y sin uso año 2023"/>
    <s v="Leasing"/>
    <m/>
    <n v="6020815.2000000002"/>
    <m/>
    <m/>
    <m/>
    <m/>
    <m/>
    <s v="Op.4277"/>
    <m/>
    <m/>
    <m/>
  </r>
  <r>
    <x v="4"/>
    <x v="9"/>
    <x v="13"/>
    <s v="E"/>
    <x v="117"/>
    <s v="76.337.011-9"/>
    <s v="Sociedad de Transportes Ciba Spa     "/>
    <n v="10912747"/>
    <n v="10912747"/>
    <n v="7638922.8999999994"/>
    <n v="0.7"/>
    <s v="Sociedad de Transportes Ciba Spa     "/>
    <s v="Indefinido"/>
    <s v="01 equipo: semiremolque marca: wabash modelo: reefer año: 2017 largo: 53 pies, suspensión: aire piso: acanaladopuertas: abatible ejes: 2 color: blanco patente: kylw-58"/>
    <s v="Leasing"/>
    <m/>
    <n v="7638922.8999999994"/>
    <m/>
    <m/>
    <m/>
    <m/>
    <m/>
    <s v="Op.4279"/>
    <m/>
    <m/>
    <m/>
  </r>
  <r>
    <x v="4"/>
    <x v="9"/>
    <x v="13"/>
    <s v="E"/>
    <x v="92"/>
    <s v="76.863.682-6"/>
    <s v="Distribuidora y Servicio Técnico Industrial Mario Enrique Aguirre Aquez E.I.R.L."/>
    <n v="16904331"/>
    <n v="16904331"/>
    <n v="11833031.699999999"/>
    <n v="0.7"/>
    <s v="Distribuidora y Servicio Técnico Industrial Mario Enrique Aguirre Aquez E.I.R.L."/>
    <s v="Indefinido"/>
    <s v="01 camion marca jac modelo hfc1137kn_e5_pu_ac, patente sblf11, vin lj11r2dh5p3500004, año 2023, usado."/>
    <s v="Leasing"/>
    <m/>
    <n v="11833031.699999999"/>
    <m/>
    <m/>
    <m/>
    <m/>
    <m/>
    <s v="Op.4285"/>
    <m/>
    <m/>
    <m/>
  </r>
  <r>
    <x v="4"/>
    <x v="9"/>
    <x v="13"/>
    <s v="E"/>
    <x v="113"/>
    <s v="9.022.530-8"/>
    <s v="Orellana Arellano Bernardo Antonio"/>
    <n v="35974305"/>
    <n v="35974305"/>
    <n v="25182013.5"/>
    <n v="0.7"/>
    <s v="Orellana Arellano Bernardo Antonio"/>
    <s v="Indefinido"/>
    <s v="01 camión tolva marca sinotruk, modelo c7h 480 tolva 8x4 at, año 2023, nuevo y sin uso. incluye retardador, tolva con material hardox, kit minero y autoencarpe."/>
    <s v="Leasing"/>
    <m/>
    <n v="25182013.5"/>
    <m/>
    <m/>
    <m/>
    <m/>
    <m/>
    <s v="Op.4287"/>
    <m/>
    <m/>
    <m/>
  </r>
  <r>
    <x v="4"/>
    <x v="9"/>
    <x v="13"/>
    <s v="E"/>
    <x v="118"/>
    <s v="77.070.746-3"/>
    <s v="Constructora del norte spa"/>
    <n v="28744727"/>
    <n v="28744727"/>
    <n v="20121308.899999999"/>
    <n v="0.7"/>
    <s v="Constructora del norte spa"/>
    <s v="Indefinido"/>
    <s v="01 camión marca volkswagen, modelo constellation 31.330 dc 3440 mm mt16 euro v (6x4), año 2024, nuevo y sin uso. incluye estanque 20m3, parametrización, mantenciones hasta los 60.000 km."/>
    <s v="Leasing"/>
    <m/>
    <n v="20121308.899999999"/>
    <m/>
    <m/>
    <m/>
    <m/>
    <m/>
    <s v="Op.4148"/>
    <m/>
    <m/>
    <m/>
  </r>
  <r>
    <x v="4"/>
    <x v="9"/>
    <x v="13"/>
    <s v="E"/>
    <x v="119"/>
    <s v="76.827.397-9"/>
    <s v="Transportes Pamela del carmen Ramirez Soto eirl"/>
    <n v="29135850"/>
    <n v="29135850"/>
    <n v="20395095"/>
    <n v="0.7"/>
    <s v="Transportes Pamela del carmen Ramirez Soto eirl"/>
    <s v="Indefinido"/>
    <s v="01 bus marca mercedes benz modelo sprinter 516 cdi 4x4 2.1 at año 2021 ppu pbzs-.69-0, usado, 19+1 / 01 bus marca mercedes benz modelo sprinter 516 cdi 4x4 at año 2021 ppu pprc.94-2 usado, 19+1"/>
    <s v="Leasing"/>
    <m/>
    <n v="20395095"/>
    <m/>
    <m/>
    <m/>
    <m/>
    <m/>
    <s v="Op.4278"/>
    <m/>
    <m/>
    <m/>
  </r>
  <r>
    <x v="4"/>
    <x v="11"/>
    <x v="13"/>
    <s v="E"/>
    <x v="120"/>
    <s v="76.730.849-3"/>
    <s v="Transportes jr Limitada"/>
    <n v="5647426"/>
    <n v="5647426"/>
    <n v="2541341.7000000002"/>
    <n v="0.45"/>
    <s v="Transportes jr Limitada"/>
    <s v="Indefinido"/>
    <s v="03 carro de arrastre marca wewfe modelo comedor con dos ruedas y un eje, año 2023, nuevos sin uso."/>
    <s v="Leasing"/>
    <m/>
    <n v="2541341.7000000002"/>
    <m/>
    <m/>
    <m/>
    <m/>
    <m/>
    <s v="Op.4304"/>
    <m/>
    <m/>
    <m/>
  </r>
  <r>
    <x v="4"/>
    <x v="9"/>
    <x v="13"/>
    <s v="E"/>
    <x v="121"/>
    <s v="76.400.367-5"/>
    <s v="Servicios Integrales de Mediacion Spa"/>
    <n v="6130225"/>
    <n v="6130225"/>
    <n v="4291157.5"/>
    <n v="0.7"/>
    <s v="Servicios Integrales de Mediacion Spa"/>
    <s v="Indefinido"/>
    <s v="01 camioneta marca maxus modelo t60 gl at 4x2 e6, año 2024, nueva sin uso."/>
    <s v="Leasing"/>
    <m/>
    <n v="4291157.5"/>
    <m/>
    <m/>
    <m/>
    <m/>
    <m/>
    <s v="Op.4292"/>
    <m/>
    <m/>
    <m/>
  </r>
  <r>
    <x v="4"/>
    <x v="9"/>
    <x v="13"/>
    <s v="E"/>
    <x v="122"/>
    <s v="17.453.272-9"/>
    <s v="Lazcano Molina Marilyn Estefania"/>
    <n v="18941853"/>
    <n v="18941853"/>
    <n v="17047667.699999999"/>
    <n v="0.9"/>
    <s v="Lazcano Molina Marilyn Estefania"/>
    <s v="Indefinido"/>
    <s v="01 tractocamion marca sinotruk modelo sitrak g7 6x2 neuma, año 2023, nuevo sin uso."/>
    <s v="Leasing"/>
    <m/>
    <n v="17047667.699999999"/>
    <m/>
    <m/>
    <m/>
    <m/>
    <m/>
    <s v="Op.4286"/>
    <m/>
    <m/>
    <m/>
  </r>
  <r>
    <x v="4"/>
    <x v="9"/>
    <x v="13"/>
    <s v="E"/>
    <x v="119"/>
    <s v="76.827.397-9"/>
    <s v="Transportes Pamela del carmen Ramirez Soto eirl"/>
    <n v="27997423"/>
    <n v="27997423"/>
    <n v="19598196.099999998"/>
    <n v="0.7"/>
    <s v="Transportes Pamela del carmen Ramirez Soto eirl"/>
    <s v="Indefinido"/>
    <s v="01 bus marca mercedes benz modelo sprinter ppu pprc-94  usada año 2021 / 01 bus marca mercedes benz modelo sprinter, usados año 2021 ppu pbzs-69"/>
    <s v="Leasing"/>
    <m/>
    <n v="19598196.099999998"/>
    <m/>
    <m/>
    <m/>
    <m/>
    <m/>
    <s v="Op.4305"/>
    <m/>
    <m/>
    <m/>
  </r>
  <r>
    <x v="4"/>
    <x v="9"/>
    <x v="13"/>
    <s v="E"/>
    <x v="123"/>
    <s v="77.031.731-2"/>
    <s v="Diseño y Fabricacion de Maquinarias Electromecanicas Spa"/>
    <n v="20713366"/>
    <n v="20713366"/>
    <n v="12428019.6"/>
    <n v="0.6"/>
    <s v="Diseño y Fabricacion de Maquinarias Electromecanicas Spa"/>
    <s v="Indefinido"/>
    <s v="01 máquina de corte por láser de fibra a (1500w) clco1500 + compresor nueva y sin uso / 01 limpiadora láser modelo cl300, nueva y sin uso"/>
    <s v="Leasing"/>
    <m/>
    <n v="12428019.6"/>
    <m/>
    <m/>
    <m/>
    <m/>
    <m/>
    <s v="Op.4295"/>
    <m/>
    <m/>
    <m/>
  </r>
  <r>
    <x v="4"/>
    <x v="11"/>
    <x v="13"/>
    <s v="E"/>
    <x v="124"/>
    <s v="77.066.489-6"/>
    <s v="Comercializadora Distribuidora Ferramenta Ltda."/>
    <n v="12269467"/>
    <n v="12269467"/>
    <n v="5521260.1500000004"/>
    <n v="0.45"/>
    <s v="Comercializadora Distribuidora Ferramenta Ltda."/>
    <s v="Indefinido"/>
    <s v="01 maquina industrial ( cargador frontal)  marca sdlg, modelo l938, motor 6p20j051600, serie: vlgl9380vl0600219 usada, año 2021, patente slxb.52-k incluye implemento modelo acople lg936, afi: 3717334"/>
    <s v="Leasing"/>
    <m/>
    <n v="5521260.1500000004"/>
    <m/>
    <m/>
    <m/>
    <m/>
    <m/>
    <s v="Op.4297"/>
    <m/>
    <m/>
    <m/>
  </r>
  <r>
    <x v="4"/>
    <x v="11"/>
    <x v="13"/>
    <s v="E"/>
    <x v="120"/>
    <s v="76.730.849-3"/>
    <s v="Transportes jr Limitada"/>
    <n v="13174573"/>
    <n v="13174573"/>
    <n v="5928557.8500000006"/>
    <n v="0.45"/>
    <s v="Transportes jr Limitada"/>
    <s v="Indefinido"/>
    <s v="01 semi remolque cama baja 50 toneladas, 3 ejes marca tremac modelo pt18-0104,  año 2024, nueva sin uso."/>
    <s v="Leasing"/>
    <m/>
    <n v="5928557.8500000006"/>
    <m/>
    <m/>
    <m/>
    <m/>
    <m/>
    <s v="Op.4276"/>
    <m/>
    <m/>
    <m/>
  </r>
  <r>
    <x v="4"/>
    <x v="9"/>
    <x v="13"/>
    <s v="E"/>
    <x v="125"/>
    <s v="15.232.183-K"/>
    <s v="Henríquez Godoy Segundo Mario"/>
    <n v="35801850"/>
    <n v="35801850"/>
    <n v="25061295"/>
    <n v="0.7"/>
    <s v="Henríquez Godoy Segundo Mario"/>
    <s v="Indefinido"/>
    <s v="01 tractocamión, marca man, modelo tgx26480 bls, 6x4, año 2024, nuevo sin uso con kit hidraúlico y parachoques"/>
    <s v="Leasing"/>
    <m/>
    <n v="25061295"/>
    <m/>
    <m/>
    <m/>
    <m/>
    <m/>
    <s v="Op.4298"/>
    <m/>
    <m/>
    <m/>
  </r>
  <r>
    <x v="4"/>
    <x v="9"/>
    <x v="13"/>
    <s v="E"/>
    <x v="126"/>
    <s v="76.700.406-0"/>
    <s v="Aguimora Spa"/>
    <n v="53062738"/>
    <n v="53062738"/>
    <n v="37143916.599999994"/>
    <n v="0.7"/>
    <s v="Aguimora Spa"/>
    <s v="Indefinido"/>
    <s v="01 camión tolva marca sinotruk modelo sitrak g7 684 tipper, año 2024, nuevo sin uso."/>
    <s v="Leasing"/>
    <m/>
    <n v="37143916.599999994"/>
    <m/>
    <m/>
    <m/>
    <m/>
    <m/>
    <s v="Op.4311"/>
    <m/>
    <m/>
    <m/>
  </r>
  <r>
    <x v="4"/>
    <x v="9"/>
    <x v="13"/>
    <s v="E"/>
    <x v="127"/>
    <s v="76.649.216-9"/>
    <s v="Myj servicios Spa"/>
    <n v="16076623"/>
    <n v="16076623"/>
    <n v="12861298.4"/>
    <n v="0.8"/>
    <s v="Myj servicios Spa"/>
    <s v="Indefinido"/>
    <s v="01 camión marca jac modelo hfc1130kn_e5_pu_ac, año 2024, nuevo sin uso."/>
    <s v="Leasing"/>
    <m/>
    <n v="12861298.4"/>
    <m/>
    <m/>
    <m/>
    <m/>
    <m/>
    <s v="Op.4324"/>
    <m/>
    <m/>
    <m/>
  </r>
  <r>
    <x v="4"/>
    <x v="9"/>
    <x v="13"/>
    <s v="E"/>
    <x v="128"/>
    <s v="76.543.081-K"/>
    <s v="Transportes san bastian sociedad Spa"/>
    <n v="17707242"/>
    <n v="17707242"/>
    <n v="8853621"/>
    <n v="0.5"/>
    <s v="Transportes san bastian sociedad Spa"/>
    <s v="Indefinido"/>
    <s v="01 tractocamión marca sinotruk modelo sitrak g7, año 2024, nuevo sin uso."/>
    <s v="Leasing"/>
    <m/>
    <n v="8853621"/>
    <m/>
    <m/>
    <m/>
    <m/>
    <m/>
    <s v="Op.4325"/>
    <m/>
    <m/>
    <m/>
  </r>
  <r>
    <x v="4"/>
    <x v="9"/>
    <x v="13"/>
    <s v="E"/>
    <x v="129"/>
    <s v="76.902.040-3"/>
    <s v="Transportes tdh Ltda"/>
    <n v="29169665"/>
    <n v="29169665"/>
    <n v="14584832.5"/>
    <n v="0.5"/>
    <s v="Transportes tdh Ltda"/>
    <s v="Indefinido"/>
    <s v="01 tractocamión marca man modelo tgx 33.540 6x4, año 2024, nuevo sin uso."/>
    <s v="Leasing"/>
    <m/>
    <n v="14584832.5"/>
    <m/>
    <m/>
    <m/>
    <m/>
    <m/>
    <s v="Op.4328"/>
    <m/>
    <m/>
    <m/>
  </r>
  <r>
    <x v="4"/>
    <x v="9"/>
    <x v="13"/>
    <s v="E"/>
    <x v="83"/>
    <s v="77.754.200-1"/>
    <s v="Servicios Mineros Cortes  Ltda. "/>
    <n v="2241913"/>
    <n v="2241913"/>
    <n v="1120956.5"/>
    <n v="0.5"/>
    <s v="Servicios Mineros Cortes  Ltda. "/>
    <s v="Indefinido"/>
    <s v="modificacion contrato op.4211 solicitada por area de cobranzas, renegociacion de mora y ampliacion de plazo."/>
    <s v="Leasing"/>
    <m/>
    <n v="1120956.5"/>
    <m/>
    <m/>
    <m/>
    <m/>
    <m/>
    <s v="Op.4334"/>
    <m/>
    <m/>
    <m/>
  </r>
  <r>
    <x v="4"/>
    <x v="9"/>
    <x v="13"/>
    <s v="E"/>
    <x v="83"/>
    <s v="77.754.200-1"/>
    <s v="Servicios Mineros Cortes  Ltda. "/>
    <n v="1494233"/>
    <n v="1494233"/>
    <n v="747116.5"/>
    <n v="0.5"/>
    <s v="Servicios Mineros Cortes  Ltda. "/>
    <s v="Indefinido"/>
    <s v="modificacion contrato op.4212 solicitada por area de cobranzas, renegociacion de mora y ampliacion de plazo."/>
    <s v="Leasing"/>
    <m/>
    <n v="747116.5"/>
    <m/>
    <m/>
    <m/>
    <m/>
    <m/>
    <s v="Op.4335"/>
    <m/>
    <m/>
    <m/>
  </r>
  <r>
    <x v="4"/>
    <x v="9"/>
    <x v="13"/>
    <s v="E"/>
    <x v="130"/>
    <s v="76.623.689-8"/>
    <s v="Inversiones Megal Spa"/>
    <n v="9906572"/>
    <n v="9906572"/>
    <n v="7925257.6000000006"/>
    <n v="0.8"/>
    <s v="Inversiones Megal Spa"/>
    <s v="Indefinido"/>
    <s v="01  fresador ceramill motion 2 para fresado seco, nuevo y sin uso / 01 compresor ac 200."/>
    <s v="Leasing"/>
    <m/>
    <n v="7925257.6000000006"/>
    <m/>
    <m/>
    <m/>
    <m/>
    <m/>
    <s v="Op. 4262"/>
    <m/>
    <m/>
    <m/>
  </r>
  <r>
    <x v="4"/>
    <x v="9"/>
    <x v="13"/>
    <s v="E"/>
    <x v="121"/>
    <s v="76.400.367-5"/>
    <s v="Servicios Integrales de Mediacion Spa"/>
    <n v="5703784"/>
    <n v="5703784"/>
    <n v="3992648.8"/>
    <n v="0.7"/>
    <s v="Servicios Integrales de Mediacion Spa"/>
    <s v="Indefinido"/>
    <s v="01 camioneta marca maxus modelo t60 gl at 4x2 e6, año 2024, nueva sin uso."/>
    <s v="Leasing"/>
    <m/>
    <n v="3992648.8"/>
    <m/>
    <m/>
    <m/>
    <m/>
    <m/>
    <s v="Op. 4348"/>
    <m/>
    <m/>
    <m/>
  </r>
  <r>
    <x v="4"/>
    <x v="11"/>
    <x v="13"/>
    <s v="E"/>
    <x v="131"/>
    <s v="5.858.793-1"/>
    <s v="Diaz Arancibia Roberto Segundo"/>
    <n v="95889774"/>
    <n v="95889774"/>
    <n v="57533864.399999999"/>
    <n v="0.6"/>
    <s v="Diaz Arancibia Roberto Segundo"/>
    <s v="Indefinido"/>
    <s v="01 bus marca volvo, modelo b450r 6x2 e5, con carrocería busscar brasil modelo vissta buss dd, 45 asientos, año 2024, nuevo y sin uso"/>
    <s v="Leasing"/>
    <m/>
    <n v="57533864.399999999"/>
    <m/>
    <m/>
    <m/>
    <m/>
    <m/>
    <s v="Op.4255"/>
    <m/>
    <m/>
    <m/>
  </r>
  <r>
    <x v="4"/>
    <x v="11"/>
    <x v="13"/>
    <s v="E"/>
    <x v="132"/>
    <s v="77.122.777-5"/>
    <s v="Transportes y Servicios Osmar Spa"/>
    <n v="26184581"/>
    <n v="26184581"/>
    <n v="13092290.5"/>
    <n v="0.5"/>
    <s v="Transportes y Servicios Osmar Spa"/>
    <s v="Indefinido"/>
    <s v="01 tractocamion marca sinotruk modelo sitrak g7, año 2024,nuevo sin uso."/>
    <s v="Leasing"/>
    <m/>
    <n v="13092290.5"/>
    <m/>
    <m/>
    <m/>
    <m/>
    <m/>
    <s v="Op.4332"/>
    <m/>
    <m/>
    <m/>
  </r>
  <r>
    <x v="4"/>
    <x v="11"/>
    <x v="13"/>
    <s v="E"/>
    <x v="133"/>
    <s v="77.027.539-3"/>
    <s v="Ascon Spa"/>
    <n v="61735450"/>
    <n v="61735450"/>
    <n v="37041270"/>
    <n v="0.6"/>
    <s v="Ascon Spa"/>
    <s v="Indefinido"/>
    <s v="01 bus mercedes benz o500rs 1936 con carrocería viaggio 1050 g7, euro v, 42 asientos, año 2024, nuevo y sin uso."/>
    <s v="Leasing"/>
    <m/>
    <n v="37041270"/>
    <m/>
    <m/>
    <m/>
    <m/>
    <m/>
    <s v="Op.4341"/>
    <m/>
    <m/>
    <m/>
  </r>
  <r>
    <x v="4"/>
    <x v="9"/>
    <x v="13"/>
    <s v="E"/>
    <x v="134"/>
    <s v="77.953.280-1"/>
    <s v="Transportes Leo Limitada"/>
    <n v="35900664"/>
    <n v="35900664"/>
    <n v="25130464.799999997"/>
    <n v="0.7"/>
    <s v="Transportes Leo Limitada"/>
    <s v="Indefinido"/>
    <s v="01 grúa horquilla marca liugong mod clg 2100h nueva sin uso, año 2024"/>
    <s v="Leasing"/>
    <m/>
    <n v="25130464.799999997"/>
    <m/>
    <m/>
    <m/>
    <m/>
    <m/>
    <s v="Op. 4350"/>
    <m/>
    <m/>
    <m/>
  </r>
  <r>
    <x v="4"/>
    <x v="9"/>
    <x v="13"/>
    <s v="E"/>
    <x v="135"/>
    <s v="10.934.433-8"/>
    <s v="Tapia Sandoval Ines Valeria"/>
    <n v="31114760"/>
    <n v="31114760"/>
    <n v="28003284"/>
    <n v="0.9"/>
    <s v="Tapia Sandoval Ines Valeria"/>
    <s v="Indefinido"/>
    <s v="01 camión tolva marca sinotruk modelo sitrak g7 faena, año 2024, nuevo sin uso."/>
    <s v="Leasing"/>
    <m/>
    <n v="28003284"/>
    <m/>
    <m/>
    <m/>
    <m/>
    <m/>
    <s v="Op. 4356"/>
    <m/>
    <m/>
    <m/>
  </r>
  <r>
    <x v="4"/>
    <x v="9"/>
    <x v="13"/>
    <s v="E"/>
    <x v="136"/>
    <s v="22.999.518-9"/>
    <s v="Jaime Paucar Uribe                      "/>
    <n v="31114760"/>
    <n v="31114760"/>
    <n v="15557380"/>
    <n v="0.5"/>
    <s v="Jaime Paucar Uribe                      "/>
    <s v="Indefinido"/>
    <s v="01 excavadora hidraulica sobre neumaticos marca develon modelo dx210w, nueva y sin uso año 2024"/>
    <s v="Leasing"/>
    <m/>
    <n v="15557380"/>
    <m/>
    <m/>
    <m/>
    <m/>
    <m/>
    <s v="Op.4357"/>
    <m/>
    <m/>
    <m/>
  </r>
  <r>
    <x v="4"/>
    <x v="9"/>
    <x v="13"/>
    <s v="E"/>
    <x v="94"/>
    <s v="77.455.616-8"/>
    <s v="Jcmg Spa"/>
    <n v="57239977"/>
    <n v="57239977"/>
    <n v="28619988.5"/>
    <n v="0.5"/>
    <s v="Jcmg Spa"/>
    <s v="Indefinido"/>
    <s v="01 grúa horquilla marca liugong modelo clg 2160h, año 2024, nueva sin uso."/>
    <s v="Leasing"/>
    <m/>
    <n v="28619988.5"/>
    <m/>
    <m/>
    <m/>
    <m/>
    <m/>
    <s v="Op.4352"/>
    <m/>
    <m/>
    <m/>
  </r>
  <r>
    <x v="4"/>
    <x v="9"/>
    <x v="13"/>
    <s v="E"/>
    <x v="137"/>
    <s v="76.821.077-2"/>
    <s v="Transportes Lorenzo Pizarro Cortes E.I.R.L."/>
    <n v="7204404"/>
    <n v="7204404"/>
    <n v="4322642.3999999994"/>
    <n v="0.6"/>
    <s v="Transportes Lorenzo Pizarro Cortes E.I.R.L."/>
    <s v="Indefinido"/>
    <s v="01 camion marca chevrolet modelo npr 715, usado 2019 "/>
    <s v="Leasing"/>
    <m/>
    <n v="4322642.3999999994"/>
    <m/>
    <m/>
    <m/>
    <m/>
    <m/>
    <s v="Op. 4361"/>
    <m/>
    <m/>
    <m/>
  </r>
  <r>
    <x v="4"/>
    <x v="11"/>
    <x v="13"/>
    <s v="E"/>
    <x v="45"/>
    <s v="76.822.889-2"/>
    <s v="Sisa Spa"/>
    <n v="50199762"/>
    <n v="50199762"/>
    <n v="22589892.900000002"/>
    <n v="0.45"/>
    <s v="Sisa Spa"/>
    <s v="Indefinido"/>
    <s v="01 excavadora hidráulica sobre orugas marca john deere, modelo 210g lc, nueva y sin uso."/>
    <s v="Leasing"/>
    <m/>
    <n v="22589892.900000002"/>
    <m/>
    <m/>
    <m/>
    <m/>
    <m/>
    <s v="Op. 4337"/>
    <m/>
    <m/>
    <m/>
  </r>
  <r>
    <x v="4"/>
    <x v="11"/>
    <x v="13"/>
    <s v="E"/>
    <x v="25"/>
    <s v="76.706.738-0"/>
    <s v="Sociedad de Transportes Cruzero Bryan Marquez Encina E.I.R.L."/>
    <n v="148691763"/>
    <n v="148691763"/>
    <n v="66911293.350000001"/>
    <n v="0.45"/>
    <s v="Sociedad de Transportes Cruzero Bryan Marquez Encina E.I.R.L."/>
    <s v="Indefinido"/>
    <s v="02 bus carrocería marca comil modelo campione 3.45 invictus 1050 con chasis scania modelo k400 4x2"/>
    <s v="Leasing"/>
    <m/>
    <n v="66911293.350000001"/>
    <m/>
    <m/>
    <m/>
    <m/>
    <m/>
    <s v="Op.4338"/>
    <m/>
    <m/>
    <m/>
  </r>
  <r>
    <x v="4"/>
    <x v="11"/>
    <x v="13"/>
    <s v="E"/>
    <x v="132"/>
    <s v="77.122.777-5"/>
    <s v="Transportes y Servicios Osmar Spa"/>
    <n v="166976484"/>
    <n v="166976484"/>
    <n v="75139417.799999997"/>
    <n v="0.45"/>
    <s v="Transportes y Servicios Osmar Spa"/>
    <s v="Indefinido"/>
    <s v="01 semiremolque cama baja recta cuello desmontable goren año 2024. "/>
    <s v="Leasing"/>
    <m/>
    <n v="75139417.799999997"/>
    <m/>
    <m/>
    <m/>
    <m/>
    <m/>
    <s v="Op. 4365"/>
    <m/>
    <m/>
    <m/>
  </r>
  <r>
    <x v="4"/>
    <x v="11"/>
    <x v="13"/>
    <s v="E"/>
    <x v="138"/>
    <s v="76.746.762-1"/>
    <s v="Comercializadora de Maderas Cordillera Spa"/>
    <n v="18582666"/>
    <n v="18582666"/>
    <n v="9291333"/>
    <n v="0.5"/>
    <s v="Comercializadora de Maderas Cordillera Spa"/>
    <s v="Indefinido"/>
    <s v="01 tractocamion marca sinotruk modelo sitrak g7, año 2024, nuevo sin uso."/>
    <s v="Leasing"/>
    <m/>
    <n v="9291333"/>
    <m/>
    <m/>
    <m/>
    <m/>
    <m/>
    <s v="Op. 4370"/>
    <m/>
    <m/>
    <m/>
  </r>
  <r>
    <x v="4"/>
    <x v="11"/>
    <x v="13"/>
    <s v="E"/>
    <x v="138"/>
    <s v="76.746.762-1"/>
    <s v="Comercializadora de Maderas Cordillera Spa"/>
    <n v="5134195"/>
    <n v="5134195"/>
    <n v="2567097.5"/>
    <n v="0.5"/>
    <s v="Comercializadora de Maderas Cordillera Spa"/>
    <s v="Indefinido"/>
    <s v="01 semirremolque marca goren modelo sr 3m 30 13,5, año 2024, nuevo y sin uso."/>
    <s v="Leasing"/>
    <m/>
    <n v="2567097.5"/>
    <m/>
    <m/>
    <m/>
    <m/>
    <m/>
    <s v="Op. 4371"/>
    <m/>
    <m/>
    <m/>
  </r>
  <r>
    <x v="4"/>
    <x v="9"/>
    <x v="13"/>
    <s v="E"/>
    <x v="139"/>
    <s v="77.233.053-7"/>
    <s v="Transportes Gallardo Ltda."/>
    <n v="3395745"/>
    <n v="3395745"/>
    <n v="2037447"/>
    <n v="0.6"/>
    <s v="Transportes Gallardo Ltda."/>
    <s v="Indefinido"/>
    <s v="01 semirremolque cama baja para 12 toneladas, marca vicfer modelo vic-7, año 2024"/>
    <s v="Leasing"/>
    <m/>
    <n v="2037447"/>
    <m/>
    <m/>
    <m/>
    <m/>
    <m/>
    <s v="Op. 4362"/>
    <m/>
    <m/>
    <m/>
  </r>
  <r>
    <x v="4"/>
    <x v="9"/>
    <x v="13"/>
    <s v="E"/>
    <x v="139"/>
    <s v="77.233.053-7"/>
    <s v="Transportes Gallardo Ltda."/>
    <n v="4690471"/>
    <n v="4690471"/>
    <n v="2814282.6"/>
    <n v="0.6"/>
    <s v="Transportes Gallardo Ltda."/>
    <s v="Indefinido"/>
    <s v="01 semirremolque cama baja para 30 toneladas, marca vicfer modelo vic-6"/>
    <s v="Leasing"/>
    <m/>
    <n v="2814282.6"/>
    <m/>
    <m/>
    <m/>
    <m/>
    <m/>
    <s v="Op. 4363"/>
    <m/>
    <m/>
    <m/>
  </r>
  <r>
    <x v="4"/>
    <x v="9"/>
    <x v="13"/>
    <s v="E"/>
    <x v="140"/>
    <s v="76.992.065-K"/>
    <s v="RM  Ortodoncia Lingual y Rehabilitacion Avanzada Spa"/>
    <n v="4998936"/>
    <n v="4998936"/>
    <n v="3499255.1999999997"/>
    <n v="0.7"/>
    <s v="RM  Ortodoncia Lingual y Rehabilitacion Avanzada Spa"/>
    <s v="Indefinido"/>
    <s v="01 equipo quirurgico dental  marca  nobel biocare, nuevo y sin uso, año 2023."/>
    <s v="Leasing"/>
    <m/>
    <n v="3499255.1999999997"/>
    <m/>
    <m/>
    <m/>
    <m/>
    <m/>
    <s v="Op. 4375"/>
    <m/>
    <m/>
    <m/>
  </r>
  <r>
    <x v="4"/>
    <x v="9"/>
    <x v="13"/>
    <s v="E"/>
    <x v="141"/>
    <s v="76.454.814-0"/>
    <s v="Arriendo Fast Rental Chile Limitada"/>
    <n v="6178692"/>
    <n v="6178692"/>
    <n v="3707215.1999999997"/>
    <n v="0.6"/>
    <s v="Arriendo Fast Rental Chile Limitada"/>
    <s v="Indefinido"/>
    <s v="01 plataforma tipo tijeras marca alo lift modelo electrica 100n equipo nuevo y sin uso"/>
    <s v="Leasing"/>
    <m/>
    <n v="3707215.1999999997"/>
    <m/>
    <m/>
    <m/>
    <m/>
    <m/>
    <s v="Op. 4380"/>
    <m/>
    <m/>
    <m/>
  </r>
  <r>
    <x v="4"/>
    <x v="9"/>
    <x v="13"/>
    <s v="E"/>
    <x v="142"/>
    <s v="76.207.531-8"/>
    <s v="Transporte Corporativo Infinity y Compania Limitada"/>
    <n v="16439943"/>
    <n v="16439943"/>
    <n v="11507960.1"/>
    <n v="0.7"/>
    <s v="Transporte Corporativo Infinity y Compania Limitada"/>
    <s v="Indefinido"/>
    <s v="01 minibus marca mercedes benz, modelo sprinter 417 cdi - 16+1 at, 17 asientos, año 2024"/>
    <s v="Leasing"/>
    <m/>
    <n v="11507960.1"/>
    <m/>
    <m/>
    <m/>
    <m/>
    <m/>
    <s v="Op. 4364"/>
    <m/>
    <m/>
    <m/>
  </r>
  <r>
    <x v="4"/>
    <x v="9"/>
    <x v="13"/>
    <s v="E"/>
    <x v="143"/>
    <s v="76.767.219-5"/>
    <s v="Servicios de Maquinarias Gallardo Ltda."/>
    <n v="6266986"/>
    <n v="6266986"/>
    <n v="2506794.4"/>
    <n v="0.4"/>
    <s v="Servicios de Maquinarias Gallardo Ltda."/>
    <s v="Indefinido"/>
    <s v="01 remolque marca eager laver carro de arrastre 20xpt capacidad de 20 toneladas año 2021"/>
    <s v="Leasing"/>
    <m/>
    <n v="2506794.4"/>
    <m/>
    <m/>
    <m/>
    <m/>
    <m/>
    <s v="Op. 4381"/>
    <m/>
    <m/>
    <m/>
  </r>
  <r>
    <x v="4"/>
    <x v="10"/>
    <x v="13"/>
    <s v="E"/>
    <x v="54"/>
    <s v="96.669.540-4"/>
    <s v="Intergrade S.A."/>
    <n v="3225168"/>
    <n v="3225168"/>
    <n v="1451325.6"/>
    <n v="0.45"/>
    <s v="Intergrade S.A."/>
    <s v="Indefinido"/>
    <s v="modificacion contrato op.3896 solicitada por area de cobranzas, renegociacion de mora y ampliacion de plazo."/>
    <s v="Leasing"/>
    <m/>
    <n v="1451325.6"/>
    <m/>
    <m/>
    <m/>
    <m/>
    <m/>
    <s v="Op. 4372"/>
    <m/>
    <m/>
    <m/>
  </r>
  <r>
    <x v="4"/>
    <x v="10"/>
    <x v="13"/>
    <s v="E"/>
    <x v="54"/>
    <s v="96.669.540-4"/>
    <s v="Intergrade S.A."/>
    <n v="2272346"/>
    <n v="2272346"/>
    <n v="1022555.7000000001"/>
    <n v="0.45"/>
    <s v="Intergrade S.A."/>
    <s v="Indefinido"/>
    <s v="modificacion contrato op.3958 solicitada por area de cobranzas, renegociacion de mora y ampliacion de plazo."/>
    <s v="Leasing"/>
    <m/>
    <n v="1022555.7000000001"/>
    <m/>
    <m/>
    <m/>
    <m/>
    <m/>
    <s v="Op. 4373"/>
    <m/>
    <m/>
    <m/>
  </r>
  <r>
    <x v="4"/>
    <x v="9"/>
    <x v="13"/>
    <s v="E"/>
    <x v="48"/>
    <s v="76.970.791-3"/>
    <s v="Transporte y Comercializadora  Aliwen Spa"/>
    <n v="2083360"/>
    <n v="2083360"/>
    <n v="1458352"/>
    <n v="0.7"/>
    <s v="Transporte y Comercializadora  Aliwen Spa"/>
    <s v="Indefinido"/>
    <s v="Modificación contrato op.3887 solicitada por area de cobranzas, renegociacion de mora y ampliacion de plazo."/>
    <s v="Leasing"/>
    <m/>
    <n v="1458352"/>
    <m/>
    <m/>
    <m/>
    <m/>
    <m/>
    <s v="Op. 4379"/>
    <n v="1"/>
    <m/>
    <m/>
  </r>
  <r>
    <x v="4"/>
    <x v="9"/>
    <x v="13"/>
    <s v="E"/>
    <x v="65"/>
    <s v="76.709.604-6"/>
    <s v="Transportes Castle Spa"/>
    <n v="1773016"/>
    <n v="1773016"/>
    <n v="1241111.2"/>
    <n v="0.7"/>
    <s v="Transportes Castle Spa"/>
    <s v="Indefinido"/>
    <s v="modificacion contrato op.4013 solicitada por area de cobranzas, renegociacion de mora y ampliacion de plazo."/>
    <s v="Leasing"/>
    <m/>
    <n v="1241111.2"/>
    <m/>
    <m/>
    <m/>
    <m/>
    <m/>
    <s v="Op. 4392"/>
    <m/>
    <m/>
    <m/>
  </r>
  <r>
    <x v="4"/>
    <x v="10"/>
    <x v="13"/>
    <s v="E"/>
    <x v="131"/>
    <s v="5.858.793-1"/>
    <s v="Diaz Arancibia Roberto Segundo"/>
    <n v="6245195"/>
    <n v="6245195"/>
    <n v="3747117"/>
    <n v="0.6"/>
    <s v="Diaz Arancibia Roberto Segundo"/>
    <s v="Indefinido"/>
    <s v="modificacion contrato op.4255 solicitada por area comercial y operaciones."/>
    <s v="Leasing"/>
    <m/>
    <n v="3747117"/>
    <m/>
    <m/>
    <m/>
    <m/>
    <m/>
    <s v="Op. 4421"/>
    <m/>
    <m/>
    <m/>
  </r>
  <r>
    <x v="4"/>
    <x v="9"/>
    <x v="13"/>
    <s v="E"/>
    <x v="141"/>
    <s v="76.454.814-0"/>
    <s v="Arriendo Fast Rental Chile Limitada"/>
    <n v="32032265"/>
    <n v="32032265"/>
    <n v="22422585.5"/>
    <n v="0.7"/>
    <s v="Arriendo Fast Rental Chile Limitada"/>
    <s v="Indefinido"/>
    <s v=" 01   tracto camion marca man modelo tgs 26.480 bls 6x4 e5 nuevo y sin uso año 2024"/>
    <s v="Leasing"/>
    <m/>
    <n v="22422585.5"/>
    <m/>
    <m/>
    <m/>
    <m/>
    <m/>
    <s v="Op. 4393"/>
    <m/>
    <m/>
    <m/>
  </r>
  <r>
    <x v="4"/>
    <x v="9"/>
    <x v="13"/>
    <s v="E"/>
    <x v="144"/>
    <s v="77.229.285-6"/>
    <s v="Renta North Spa"/>
    <n v="10689570"/>
    <n v="10689570"/>
    <n v="8551656"/>
    <n v="0.8"/>
    <s v="Renta North Spa"/>
    <s v="Indefinido"/>
    <s v="01 chasis cabina marca iveco modelo tector 17-300az nuevo y sin uso año 2023"/>
    <s v="Leasing"/>
    <m/>
    <n v="8551656"/>
    <m/>
    <m/>
    <m/>
    <m/>
    <m/>
    <s v="Op. 4409"/>
    <m/>
    <m/>
    <m/>
  </r>
  <r>
    <x v="4"/>
    <x v="9"/>
    <x v="13"/>
    <s v="E"/>
    <x v="145"/>
    <s v="76.038.662-6"/>
    <s v="Constructora y Maquinaria Fernandez Ltda."/>
    <n v="19549766"/>
    <n v="19549766"/>
    <n v="13684836.199999999"/>
    <n v="0.7"/>
    <s v="Constructora y Maquinaria Fernandez Ltda."/>
    <s v="Indefinido"/>
    <s v="01 camion marca freightliner modelo m2 112 epa 10, usado año 2018 ppu jxyb-15, nro. motor : 4719928s0484875 nro. chasis : 3alhc5dv4jdjp8262 con plataforma y grúa marca hiab, modelo hiduo 298- ep-5 nro de serie bl298hd00040 año 2017"/>
    <s v="Leasing"/>
    <m/>
    <n v="13684836.199999999"/>
    <m/>
    <m/>
    <m/>
    <m/>
    <m/>
    <s v="Op. 4366"/>
    <m/>
    <m/>
    <m/>
  </r>
  <r>
    <x v="4"/>
    <x v="9"/>
    <x v="13"/>
    <s v="E"/>
    <x v="146"/>
    <s v="76.492.170-4"/>
    <s v="Serv.de Carguíos,Forest.,Aridos y Arriendo de Maq. Castro Fernandez E.I.R.L."/>
    <n v="29850091"/>
    <n v="29850091"/>
    <n v="20895063.699999999"/>
    <n v="0.7"/>
    <s v="Serv.de Carguíos,Forest.,Aridos y Arriendo de Maq. Castro Fernandez E.I.R.L."/>
    <s v="Indefinido"/>
    <s v=" 01 Excavadora Hidráulica, sobre neumáticos, marca DEVELON, modelo DX210W, fabricada en Corea del Sur, nueva y sin uso, año comercial 2024"/>
    <s v="Leasing"/>
    <m/>
    <n v="20895063.699999999"/>
    <m/>
    <m/>
    <m/>
    <m/>
    <m/>
    <n v="4403"/>
    <m/>
    <m/>
    <m/>
  </r>
  <r>
    <x v="4"/>
    <x v="10"/>
    <x v="13"/>
    <s v="E"/>
    <x v="147"/>
    <s v="76.232.986-7"/>
    <s v="Sociedad de Servicios Generales Limitada"/>
    <n v="35991963"/>
    <n v="35991963"/>
    <n v="16196383.35"/>
    <n v="0.45"/>
    <s v="Sociedad de Servicios Generales Limitada"/>
    <s v="Indefinido"/>
    <s v="08 Camioneta marca JMC modelo Vigus New Work 4x2 Euro 6, año 2024, nuevo sin uso"/>
    <s v="Leasing"/>
    <m/>
    <n v="16196383.35"/>
    <m/>
    <m/>
    <m/>
    <m/>
    <m/>
    <n v="4428"/>
    <m/>
    <m/>
    <m/>
  </r>
  <r>
    <x v="4"/>
    <x v="9"/>
    <x v="13"/>
    <s v="E"/>
    <x v="148"/>
    <s v="76.833.007-7"/>
    <s v="Constructora Rivera Cubillos Ltda."/>
    <n v="37743187"/>
    <n v="37743187"/>
    <n v="22645912.199999999"/>
    <n v="0.6"/>
    <m/>
    <s v="Indefinido"/>
    <s v="01 Excavadora marca volvo modelo EC480DL usada, año 2019 , usado, incluye tercera funcion  hidraulica, climatizador sistema de monitoreo volvo caretrack y cabina de proteccion ROPS"/>
    <s v="Leasing"/>
    <m/>
    <n v="22645912.199999999"/>
    <m/>
    <m/>
    <m/>
    <m/>
    <m/>
    <n v="4431"/>
    <m/>
    <m/>
    <m/>
  </r>
  <r>
    <x v="4"/>
    <x v="9"/>
    <x v="13"/>
    <s v="E"/>
    <x v="149"/>
    <s v="76.875.226-5"/>
    <s v="Obras Civiles en Construcción Hector Salvador Rojas E.I.R.L."/>
    <n v="7912257"/>
    <n v="7912257"/>
    <n v="5538579.8999999994"/>
    <n v="0.7"/>
    <s v="Obras Civiles en Construcción Hector Salvador Rojas E.I.R.L."/>
    <s v="Indefinido"/>
    <s v="3 mueble herramientas 198 piezas,  1 plataforma de alineacion 5.5 toneladas sin gatas,  2 rolling jack para plataforma de 5.5t, 1 balanceadora sencilla jhonbean, 1 scanner lunchprofesional immodap,  2 elevador de dos columnas 3.5 toneladas,  2 deposito aceitero manual 16 litros,  1 compresor de tornillo 3 hp 200 l y 1 desmontadora semi automatica jhon been"/>
    <s v="Leasing"/>
    <m/>
    <n v="5538579.8999999994"/>
    <m/>
    <m/>
    <m/>
    <m/>
    <m/>
    <n v="4436"/>
    <m/>
    <m/>
    <m/>
  </r>
  <r>
    <x v="4"/>
    <x v="11"/>
    <x v="13"/>
    <s v="E"/>
    <x v="115"/>
    <s v="76.165.214-1"/>
    <s v="Amta Ingenieria y Servicios Spa"/>
    <n v="55767911"/>
    <n v="55767911"/>
    <n v="33460746.599999998"/>
    <n v="0.6"/>
    <s v="Amta Ingenieria y Servicios Spa"/>
    <s v="Indefinido"/>
    <s v="01 Camión Volkswagen Constellation 32.360 DC 4580MM AZ12, año 2024, nuevo y sin uso. Incluye Pluma PM235A, cuarto freno Telma, carrocería minera."/>
    <s v="Leasing"/>
    <m/>
    <n v="33460746.599999998"/>
    <m/>
    <m/>
    <m/>
    <m/>
    <m/>
    <n v="4442"/>
    <m/>
    <m/>
    <m/>
  </r>
  <r>
    <x v="4"/>
    <x v="9"/>
    <x v="13"/>
    <s v="E"/>
    <x v="150"/>
    <s v="9.967.976-K"/>
    <s v="Sepulveda Garrido Mario Guillermo"/>
    <n v="12311922"/>
    <n v="12311922"/>
    <n v="7387153.2000000002"/>
    <n v="0.6"/>
    <s v="Sepulveda Garrido Mario Guillermo"/>
    <s v="Indefinido"/>
    <s v="01 Minibus marca Maxus modelo G10  9+1 MT E6, año 2024, nuevo sin uso."/>
    <s v="Leasing"/>
    <m/>
    <n v="7387153.2000000002"/>
    <m/>
    <m/>
    <m/>
    <m/>
    <m/>
    <n v="4351"/>
    <m/>
    <m/>
    <m/>
  </r>
  <r>
    <x v="4"/>
    <x v="9"/>
    <x v="13"/>
    <s v="E"/>
    <x v="150"/>
    <s v="9.967.976-K"/>
    <s v="Sepulveda Garrido Mario Guillermo"/>
    <n v="12311922"/>
    <n v="12311922"/>
    <n v="7387153.2000000002"/>
    <n v="0.6"/>
    <s v="Sepulveda Garrido Mario Guillermo"/>
    <s v="Indefinido"/>
    <s v="01 Minibus marca Maxus modelo G10  9+1 MT E6, año 2024, nuevo sin uso."/>
    <s v="Leasing"/>
    <m/>
    <n v="7387153.2000000002"/>
    <m/>
    <m/>
    <m/>
    <m/>
    <m/>
    <n v="4443"/>
    <m/>
    <m/>
    <m/>
  </r>
  <r>
    <x v="4"/>
    <x v="9"/>
    <x v="13"/>
    <s v="E"/>
    <x v="150"/>
    <s v="9.967.976-K"/>
    <s v="Sepulveda Garrido Mario Guillermo"/>
    <n v="12311922"/>
    <n v="12311922"/>
    <n v="7387153.2000000002"/>
    <n v="0.6"/>
    <s v="Sepulveda Garrido Mario Guillermo"/>
    <s v="Indefinido"/>
    <s v="01 Minibus marca Maxus modelo G10  9+1 MT E6, año 2024, nuevo sin uso."/>
    <s v="Leasing"/>
    <m/>
    <n v="7387153.2000000002"/>
    <m/>
    <m/>
    <m/>
    <m/>
    <m/>
    <n v="4444"/>
    <m/>
    <m/>
    <m/>
  </r>
  <r>
    <x v="4"/>
    <x v="9"/>
    <x v="13"/>
    <s v="E"/>
    <x v="150"/>
    <s v="9.967.976-K"/>
    <s v="Sepulveda Garrido Mario Guillermo"/>
    <n v="12311922"/>
    <n v="12311922"/>
    <n v="7387153.2000000002"/>
    <n v="0.6"/>
    <s v="Sepulveda Garrido Mario Guillermo"/>
    <s v="Indefinido"/>
    <s v="01 Minibus marca Maxus modelo G10  9+1 MT E6, año 2024, nuevo sin uso."/>
    <s v="Leasing"/>
    <m/>
    <n v="7387153.2000000002"/>
    <m/>
    <m/>
    <m/>
    <m/>
    <m/>
    <n v="4445"/>
    <m/>
    <m/>
    <m/>
  </r>
  <r>
    <x v="4"/>
    <x v="9"/>
    <x v="13"/>
    <s v="E"/>
    <x v="150"/>
    <s v="9.967.976-K"/>
    <s v="Sepulveda Garrido Mario Guillermo"/>
    <n v="11507884"/>
    <n v="11507884"/>
    <n v="6904730.3999999994"/>
    <n v="0.6"/>
    <s v="Sepulveda Garrido Mario Guillermo"/>
    <s v="Indefinido"/>
    <s v="01 Minibus marca Ford modelo Transit 17+1, año 2024, nuevo sin uso."/>
    <s v="Leasing"/>
    <m/>
    <n v="6904730.3999999994"/>
    <m/>
    <m/>
    <m/>
    <m/>
    <m/>
    <n v="4446"/>
    <m/>
    <m/>
    <m/>
  </r>
  <r>
    <x v="4"/>
    <x v="9"/>
    <x v="13"/>
    <s v="E"/>
    <x v="149"/>
    <s v="76.875.226-5"/>
    <s v="Obras Civiles en Construcción Hector Salvador Olivares Rojas E.I.R.L."/>
    <n v="10413416"/>
    <n v="10413416"/>
    <n v="5206708"/>
    <n v="0.5"/>
    <s v="Obras Civiles en Construcción Hector Salvador Rojas E.I.R.L."/>
    <s v="Indefinido"/>
    <s v="PRO3 SCANNER MULTIMARCA LAUNCH MODELO PRO3SE, 3 MUEBLE6687 MUEBLE HERRAMIENTAS 198 PIEZAS BESITA"/>
    <s v="Leasing"/>
    <m/>
    <n v="5206708"/>
    <m/>
    <m/>
    <m/>
    <m/>
    <m/>
    <n v="4448"/>
    <m/>
    <m/>
    <m/>
  </r>
  <r>
    <x v="4"/>
    <x v="9"/>
    <x v="13"/>
    <s v="E"/>
    <x v="151"/>
    <s v="76.893.227-1"/>
    <s v="Tansportes y Hospedaje R y R Yañez Ltda."/>
    <n v="43931273"/>
    <n v="43931273"/>
    <n v="30751891.099999998"/>
    <n v="0.7"/>
    <s v="Tansportes y Hospedaje R y R Yañez Ltda."/>
    <s v="Indefinido"/>
    <s v="01 Camion marca Renault modelo C520 /  meca ret 6x4 nuevo y sin uso año 2024"/>
    <s v="Leasing"/>
    <m/>
    <n v="30751891.099999998"/>
    <m/>
    <m/>
    <m/>
    <m/>
    <m/>
    <n v="4457"/>
    <m/>
    <m/>
    <m/>
  </r>
  <r>
    <x v="4"/>
    <x v="9"/>
    <x v="13"/>
    <s v="E"/>
    <x v="152"/>
    <s v="76.490.908-9"/>
    <s v="Empresas Marte Spa"/>
    <n v="17024561"/>
    <n v="17024561"/>
    <n v="8512280.5"/>
    <n v="0.5"/>
    <s v="Empresas Marte Spa"/>
    <s v="Indefinido"/>
    <s v="01 Camión tolva marca Jac modelo HFC3311 E5, año 2024, nuevo sin uso."/>
    <s v="Leasing"/>
    <m/>
    <n v="8512280.5"/>
    <m/>
    <m/>
    <m/>
    <m/>
    <m/>
    <n v="4455"/>
    <m/>
    <m/>
    <m/>
  </r>
  <r>
    <x v="4"/>
    <x v="9"/>
    <x v="13"/>
    <s v="E"/>
    <x v="135"/>
    <s v="10.934.433-8"/>
    <s v="Tapia Sandoval Ines Valeria"/>
    <n v="31114760"/>
    <n v="31114760"/>
    <n v="28003284"/>
    <n v="0.9"/>
    <s v="Tapia Sandoval Ines Valeria"/>
    <s v="Indefinido"/>
    <s v="01 Camión tolva marca Sinotruk modelo Sitrak G7 Faena, año 2024, nuevo sin uso."/>
    <s v="Leasing"/>
    <m/>
    <n v="28003284"/>
    <m/>
    <m/>
    <m/>
    <m/>
    <m/>
    <n v="4454"/>
    <m/>
    <m/>
    <m/>
  </r>
  <r>
    <x v="4"/>
    <x v="9"/>
    <x v="13"/>
    <s v="E"/>
    <x v="76"/>
    <s v="76.658.241-9"/>
    <s v="Constructora Calafquen  Spa"/>
    <n v="6823425"/>
    <n v="6823425"/>
    <n v="3411712.5"/>
    <n v="0.5"/>
    <s v="Constructora Calafquen  Spa"/>
    <s v="Indefinido"/>
    <s v="01 Camioneta Marca MAXUS, modelo T60 4x4 GL EURO VI, Doble Cabina, nueva y sin uso, año 2024"/>
    <s v="Leasing"/>
    <m/>
    <n v="3411712.5"/>
    <m/>
    <m/>
    <m/>
    <m/>
    <m/>
    <n v="4430"/>
    <m/>
    <m/>
    <m/>
  </r>
  <r>
    <x v="4"/>
    <x v="9"/>
    <x v="13"/>
    <s v="E"/>
    <x v="153"/>
    <s v="18.373.729-5"/>
    <s v="Espejo Herrera Felipe Sebastian"/>
    <n v="26380330"/>
    <n v="26380330"/>
    <n v="18466231"/>
    <n v="0.7"/>
    <s v="Espejo Herrera Felipe Sebastian"/>
    <s v="Indefinido"/>
    <s v="01 Tractocamion marca DAF modelo 480 FT SC nuevo y sinuso año 2024"/>
    <s v="Leasing"/>
    <m/>
    <n v="18466231"/>
    <m/>
    <m/>
    <m/>
    <m/>
    <m/>
    <n v="4434"/>
    <m/>
    <m/>
    <m/>
  </r>
  <r>
    <x v="4"/>
    <x v="9"/>
    <x v="13"/>
    <s v="E"/>
    <x v="154"/>
    <s v="77.928.480-8"/>
    <s v="M &amp; D Transportes Ltda."/>
    <n v="21412954"/>
    <n v="21412954"/>
    <n v="10706477"/>
    <n v="0.5"/>
    <s v="M &amp; D Transportes Ltda."/>
    <s v="Indefinido"/>
    <s v="01 Camion marca Sinotruck modelo Sitrak G7 684 Tipper nuevo y sin uso año 2024, incluye tolva"/>
    <s v="Leasing"/>
    <m/>
    <n v="10706477"/>
    <m/>
    <m/>
    <m/>
    <m/>
    <m/>
    <n v="4450"/>
    <m/>
    <m/>
    <m/>
  </r>
  <r>
    <x v="4"/>
    <x v="10"/>
    <x v="13"/>
    <s v="E"/>
    <x v="115"/>
    <s v="76.165.214-1"/>
    <s v="Amta Ingenieria y Servicios Spa"/>
    <n v="3674903"/>
    <n v="3674903"/>
    <n v="2204941.7999999998"/>
    <n v="0.6"/>
    <s v="Amta Ingenieria y Servicios Spa"/>
    <s v="Indefinido"/>
    <s v="modificacion contrato op.4442 solicitada por area de comercial, cambio fecha de vencimientos."/>
    <s v="Leasing"/>
    <m/>
    <n v="2204941.7999999998"/>
    <m/>
    <m/>
    <m/>
    <m/>
    <m/>
    <n v="4492"/>
    <m/>
    <m/>
    <m/>
  </r>
  <r>
    <x v="4"/>
    <x v="9"/>
    <x v="13"/>
    <s v="E"/>
    <x v="49"/>
    <s v="76.794.529-9"/>
    <s v="Seal Corp. Spa"/>
    <n v="5516676"/>
    <n v="5516676"/>
    <n v="2758338"/>
    <n v="0.5"/>
    <s v="Seal Corp. Spa"/>
    <s v="Indefinido"/>
    <s v="modificacion contrato op.3885 solicitada por area de cobranzas, renegociacion de mora y ampliacion de plazo."/>
    <s v="Leasing"/>
    <m/>
    <n v="2758338"/>
    <m/>
    <m/>
    <m/>
    <m/>
    <m/>
    <n v="4493"/>
    <m/>
    <m/>
    <m/>
  </r>
  <r>
    <x v="4"/>
    <x v="9"/>
    <x v="13"/>
    <s v="E"/>
    <x v="49"/>
    <s v="76.794.529-9"/>
    <s v="Seal Corp. Spa"/>
    <n v="3178203"/>
    <n v="3178203"/>
    <n v="1589101.5"/>
    <n v="0.5"/>
    <s v="Seal Corp. Spa"/>
    <s v="Indefinido"/>
    <s v="modificacion contrato op.4206 solicitada por area de cobranzas, renegociacion de mora y ampliacion de plazo."/>
    <s v="Leasing"/>
    <m/>
    <n v="1589101.5"/>
    <m/>
    <m/>
    <m/>
    <m/>
    <m/>
    <n v="4494"/>
    <m/>
    <m/>
    <m/>
  </r>
  <r>
    <x v="4"/>
    <x v="9"/>
    <x v="13"/>
    <s v="E"/>
    <x v="49"/>
    <s v="76.794.529-9"/>
    <s v="Seal Corp. Spa"/>
    <n v="3178203"/>
    <n v="3178203"/>
    <n v="1589101.5"/>
    <n v="0.5"/>
    <s v="Seal Corp. Spa"/>
    <s v="Indefinido"/>
    <s v="modificacion contrato op.4226 solicitada por area de cobranzas, renegociacion de mora y ampliacion de plazo."/>
    <s v="Leasing"/>
    <m/>
    <n v="1589101.5"/>
    <m/>
    <m/>
    <m/>
    <m/>
    <m/>
    <n v="4495"/>
    <m/>
    <m/>
    <m/>
  </r>
  <r>
    <x v="4"/>
    <x v="9"/>
    <x v="13"/>
    <s v="E"/>
    <x v="94"/>
    <s v="77.455.616-8"/>
    <s v="Jcmg Spa"/>
    <n v="3380340"/>
    <n v="3380340"/>
    <n v="2028204"/>
    <n v="0.6"/>
    <s v="Jcmg Spa"/>
    <s v="Indefinido"/>
    <s v="modificacion contrato op.4165 solicitada por area de comercial, cambio fecha de vencimientos."/>
    <s v="Leasing"/>
    <m/>
    <n v="2028204"/>
    <m/>
    <m/>
    <m/>
    <m/>
    <m/>
    <n v="4499"/>
    <m/>
    <m/>
    <m/>
  </r>
  <r>
    <x v="4"/>
    <x v="9"/>
    <x v="13"/>
    <s v="E"/>
    <x v="155"/>
    <s v="77.077.343-1"/>
    <s v="Inversiones en Transportes Lopez Spa"/>
    <n v="17416059"/>
    <n v="17416059"/>
    <n v="13932847.200000001"/>
    <n v="0.8"/>
    <s v="Inversiones en Transportes Lopez Spa"/>
    <s v="Indefinido"/>
    <s v="01 Retroexcavadora marca hidromek modelo HMK 102B Alfa, nueva y sin uso año 2024"/>
    <s v="Leasing"/>
    <m/>
    <n v="13932847.200000001"/>
    <m/>
    <m/>
    <m/>
    <m/>
    <m/>
    <n v="4472"/>
    <m/>
    <m/>
    <m/>
  </r>
  <r>
    <x v="4"/>
    <x v="10"/>
    <x v="13"/>
    <s v="E"/>
    <x v="81"/>
    <s v="76.064.281-9"/>
    <s v="Transportes Alrassi Ltda. "/>
    <n v="91472074"/>
    <n v="91472074"/>
    <n v="54883244.399999999"/>
    <n v="0.6"/>
    <s v="Transportes Alrassi Ltda. "/>
    <s v="Indefinido"/>
    <s v="01 Bus carrocería marca MODASA modelo Zeus 4, 43 asientos, con chasis Scania modelo K450, 6x2 E5, año 2024 nuevo sin uso."/>
    <s v="Leasing"/>
    <m/>
    <n v="54883244.399999999"/>
    <m/>
    <m/>
    <m/>
    <m/>
    <m/>
    <n v="4353"/>
    <m/>
    <m/>
    <m/>
  </r>
  <r>
    <x v="4"/>
    <x v="10"/>
    <x v="13"/>
    <s v="E"/>
    <x v="156"/>
    <s v="76.491.452-K"/>
    <s v="Constructora Cuatro Reinos Spa"/>
    <n v="8481095"/>
    <n v="8481095"/>
    <n v="3816492.75"/>
    <n v="0.45"/>
    <s v="Constructora Cuatro Reinos Spa"/>
    <s v="Indefinido"/>
    <s v="01 Brazo articulado marca ALOLIFT diesel 17AJ RT nuevos y sin uso año 2024"/>
    <s v="Leasing"/>
    <m/>
    <n v="3816492.75"/>
    <m/>
    <m/>
    <m/>
    <m/>
    <m/>
    <n v="4466"/>
    <m/>
    <m/>
    <m/>
  </r>
  <r>
    <x v="4"/>
    <x v="9"/>
    <x v="13"/>
    <s v="E"/>
    <x v="157"/>
    <s v="76.576.329-0"/>
    <s v="Centro de Salud Integral Maria Yolanda Aros Silva E.I.R.L."/>
    <n v="5370521"/>
    <n v="5370521"/>
    <n v="3222312.6"/>
    <n v="0.6"/>
    <s v="Centro de Salud Integral Maria Yolanda Aros Silva E.I.R.L."/>
    <s v="Indefinido"/>
    <s v="01 Ecógrafo Estacionario marca  Sonoscape modelo P11 Elite incluye UPS de 1KVA, nuevo y sin uso año 2023"/>
    <s v="Leasing"/>
    <m/>
    <n v="3222312.6"/>
    <m/>
    <m/>
    <m/>
    <m/>
    <m/>
    <n v="4473"/>
    <m/>
    <m/>
    <m/>
  </r>
  <r>
    <x v="4"/>
    <x v="9"/>
    <x v="13"/>
    <s v="E"/>
    <x v="158"/>
    <s v="76.532.296-0"/>
    <s v="Sociedad de Ingenieria, Construcciones y Servicios Soto &amp; Vergara Limitada"/>
    <n v="17909002"/>
    <n v="17909002"/>
    <n v="8954501"/>
    <n v="0.5"/>
    <s v="Sociedad de Ingenieria, Construcciones y Servicios Soto &amp; Vergara Limitada"/>
    <s v="Indefinido"/>
    <s v="01 Grua articulada marca simma modelo PK24001DCR5 nueva y sin uso año 2024, incorpora puenta estabilizador modelo BS002 nuevo y sin uso. Sera instalada en camion chevrolet patente LBKZ.38, usado año 2018"/>
    <s v="Leasing"/>
    <m/>
    <n v="8954501"/>
    <m/>
    <m/>
    <m/>
    <m/>
    <m/>
    <n v="4478"/>
    <m/>
    <m/>
    <m/>
  </r>
  <r>
    <x v="4"/>
    <x v="9"/>
    <x v="13"/>
    <s v="E"/>
    <x v="76"/>
    <s v="76.658.241-9"/>
    <s v="Constructora Calafquen  Spa"/>
    <n v="7152930"/>
    <n v="7152930"/>
    <n v="3576465"/>
    <n v="0.5"/>
    <s v="Constructora Calafquen  Spa"/>
    <s v="Indefinido"/>
    <s v="01 Camioneta Marca Maxus modelo T60 4X4 ANCAP MT E6. nueva sin uso año 2024"/>
    <s v="Leasing"/>
    <m/>
    <n v="3576465"/>
    <m/>
    <m/>
    <m/>
    <m/>
    <m/>
    <n v="4484"/>
    <m/>
    <m/>
    <m/>
  </r>
  <r>
    <x v="4"/>
    <x v="9"/>
    <x v="13"/>
    <s v="E"/>
    <x v="122"/>
    <s v="17.453.272-9"/>
    <s v="Lazcano Molina Marilyn Estefania "/>
    <n v="2556013"/>
    <n v="2556013"/>
    <n v="1789209.0999999999"/>
    <n v="0.7"/>
    <s v="Lazcano Molina Marilyn Estefania"/>
    <s v="Indefinido"/>
    <s v="01 Tractocamion marca Sinotruk modelo Sitrak G7 6x2 Tract, año 2024, nuevo sin uso."/>
    <s v="Leasing"/>
    <m/>
    <n v="1789209.0999999999"/>
    <m/>
    <m/>
    <m/>
    <m/>
    <m/>
    <n v="4482"/>
    <m/>
    <m/>
    <m/>
  </r>
  <r>
    <x v="4"/>
    <x v="9"/>
    <x v="13"/>
    <s v="E"/>
    <x v="159"/>
    <s v="77.532.532-1"/>
    <s v="Inversiones Lara Spa"/>
    <n v="8390172"/>
    <n v="8390172"/>
    <n v="5034103.2"/>
    <n v="0.6"/>
    <s v="Inversiones Lara Spa"/>
    <s v="Indefinido"/>
    <s v="01 Grúa horquilla diesel 3.500 kg. marca Liugong modelo CPCD35-E cabina cerrada año 2024, nueva sin uso."/>
    <s v="Leasing"/>
    <m/>
    <n v="5034103.2"/>
    <m/>
    <m/>
    <m/>
    <m/>
    <m/>
    <n v="4496"/>
    <m/>
    <m/>
    <m/>
  </r>
  <r>
    <x v="4"/>
    <x v="9"/>
    <x v="13"/>
    <s v="E"/>
    <x v="160"/>
    <s v="76.789.314-0"/>
    <s v="Bioantu Spa"/>
    <n v="3954438"/>
    <n v="3954438"/>
    <n v="2768106.5999999996"/>
    <n v="0.7"/>
    <s v="Bioantu Spa"/>
    <s v="Indefinido"/>
    <s v="01 Camión marca Jac modelo HFC1040KN_E5_PU_AC, año 2024, nuevo sin uso."/>
    <s v="Leasing"/>
    <m/>
    <n v="2768106.5999999996"/>
    <m/>
    <m/>
    <m/>
    <m/>
    <m/>
    <n v="4505"/>
    <m/>
    <m/>
    <m/>
  </r>
  <r>
    <x v="4"/>
    <x v="9"/>
    <x v="13"/>
    <s v="E"/>
    <x v="71"/>
    <s v="76.875.128-5"/>
    <s v="Macfran Spa"/>
    <n v="6959435"/>
    <n v="6959435"/>
    <n v="4175661"/>
    <n v="0.6"/>
    <s v="Macfran Spa"/>
    <s v="Indefinido"/>
    <s v="modificacion contrato op.4054 solicitada por area de cobranzas, renegociacion de mora y ampliacion de plazo."/>
    <s v="Leasing"/>
    <m/>
    <n v="4175661"/>
    <m/>
    <m/>
    <m/>
    <m/>
    <m/>
    <n v="4516"/>
    <m/>
    <m/>
    <m/>
  </r>
  <r>
    <x v="4"/>
    <x v="9"/>
    <x v="13"/>
    <s v="E"/>
    <x v="94"/>
    <s v="77.455.616-8"/>
    <s v="Jcmg Spa"/>
    <n v="3154157"/>
    <n v="3154157"/>
    <n v="1577078.5"/>
    <n v="0.5"/>
    <s v="Jcmg Spa"/>
    <s v="Indefinido"/>
    <s v="modificacion contrato op.4352 solicitada por area de comercial."/>
    <s v="Leasing"/>
    <m/>
    <n v="1577078.5"/>
    <m/>
    <m/>
    <m/>
    <m/>
    <m/>
    <n v="4518"/>
    <m/>
    <m/>
    <m/>
  </r>
  <r>
    <x v="4"/>
    <x v="10"/>
    <x v="13"/>
    <s v="E"/>
    <x v="161"/>
    <s v="76.379.284-6"/>
    <s v="Tresur Spa"/>
    <n v="61468314"/>
    <n v="61468314"/>
    <n v="30734157"/>
    <n v="0.5"/>
    <s v="Tresur Spa"/>
    <s v="Indefinido"/>
    <s v="01 Camión barredor Bucher-Johnston V65 montada sobre camión Mercedes Benz modelo Atego 1729, año 2023"/>
    <s v="Leasing"/>
    <m/>
    <n v="30734157"/>
    <m/>
    <m/>
    <m/>
    <m/>
    <m/>
    <n v="4509"/>
    <m/>
    <m/>
    <m/>
  </r>
  <r>
    <x v="4"/>
    <x v="9"/>
    <x v="13"/>
    <s v="E"/>
    <x v="162"/>
    <s v="10.351.976-4"/>
    <s v="Quiroz del Canto Alexander Bernabe"/>
    <n v="26864631"/>
    <n v="26864631"/>
    <n v="18805241.699999999"/>
    <n v="0.7"/>
    <s v="Quiroz del Canto Alexander Bernabe"/>
    <s v="Indefinido"/>
    <s v="01 Tractocamion marca DAF modelo XF-480 FT SC nuevo y sin uso año 2024, incluye kit hidrualico y kit minero"/>
    <s v="Leasing"/>
    <m/>
    <n v="18805241.699999999"/>
    <m/>
    <m/>
    <m/>
    <m/>
    <m/>
    <n v="4512"/>
    <m/>
    <m/>
    <m/>
  </r>
  <r>
    <x v="4"/>
    <x v="9"/>
    <x v="13"/>
    <s v="E"/>
    <x v="163"/>
    <s v="77.367.710-7"/>
    <s v="Sociedad de Servicios Odontologicos Salamanca Limitada"/>
    <n v="5266071"/>
    <n v="5266071"/>
    <n v="4212856.8"/>
    <n v="0.8"/>
    <s v="Sociedad de Servicios Odontologicos Salamanca Limitada"/>
    <s v="Indefinido"/>
    <s v="01 Equipo de Rayos X, marca Genoray modelo Papaya Plus, año 2023, nuevo y sin uso."/>
    <s v="Leasing"/>
    <m/>
    <n v="4212856.8"/>
    <m/>
    <m/>
    <m/>
    <m/>
    <m/>
    <n v="4517"/>
    <m/>
    <m/>
    <m/>
  </r>
  <r>
    <x v="4"/>
    <x v="9"/>
    <x v="13"/>
    <s v="E"/>
    <x v="164"/>
    <s v="77.621.758-1"/>
    <s v="Mrc Solutions Spa"/>
    <n v="18859195"/>
    <n v="18859195"/>
    <n v="15087356"/>
    <n v="0.8"/>
    <s v="Mrc Solutions Spa"/>
    <s v="Indefinido"/>
    <s v="01 Bus marca Mercedes Benz modelo Sprinter 517 CDI - 19+1 AT, año 2024, nuevo sin uso."/>
    <s v="Leasing"/>
    <m/>
    <n v="15087356"/>
    <m/>
    <m/>
    <m/>
    <m/>
    <m/>
    <n v="4527"/>
    <m/>
    <m/>
    <m/>
  </r>
  <r>
    <x v="4"/>
    <x v="9"/>
    <x v="13"/>
    <s v="E"/>
    <x v="28"/>
    <s v="76.141.686-3"/>
    <s v="Soc.Transporte Terrestre Argel Ltda."/>
    <n v="3045950"/>
    <n v="3045950"/>
    <n v="1522975"/>
    <n v="0.5"/>
    <m/>
    <s v="Indefinido"/>
    <s v="modificacion contrato op.4058 solicitada por area de cobranzas, renegociacion de mora y ampliacion de plazo."/>
    <s v="Leasing"/>
    <m/>
    <n v="1522975"/>
    <m/>
    <m/>
    <m/>
    <m/>
    <m/>
    <n v="4525"/>
    <m/>
    <m/>
    <m/>
  </r>
  <r>
    <x v="4"/>
    <x v="9"/>
    <x v="13"/>
    <s v="E"/>
    <x v="165"/>
    <s v="77.396.565-K"/>
    <s v="Traman Spa"/>
    <n v="21390411"/>
    <n v="21390411"/>
    <n v="17112328.800000001"/>
    <n v="0.8"/>
    <s v="Traman Spa"/>
    <s v="Indefinido"/>
    <s v="01 Tractocamión marca Mack modelo AN64TX, numero de motor: MP81229210, Numero de Chasis: 1M1AN4HY9KM001621, usado año 2019 patente LPKD-43"/>
    <s v="Leasing"/>
    <m/>
    <n v="17112328.800000001"/>
    <m/>
    <m/>
    <m/>
    <m/>
    <m/>
    <n v="4475"/>
    <m/>
    <m/>
    <m/>
  </r>
  <r>
    <x v="4"/>
    <x v="9"/>
    <x v="13"/>
    <s v="E"/>
    <x v="166"/>
    <s v="76.882.691-9"/>
    <s v="Windows Plastic Spa"/>
    <n v="3980738"/>
    <n v="3980738"/>
    <n v="2786516.5999999996"/>
    <n v="0.7"/>
    <s v="Windows Plastic Spa"/>
    <s v="Indefinido"/>
    <s v="01 Camión marca Jac modelo HFC1040KN_E5_PU_AC, año 2024, nuevo sin uso."/>
    <s v="Leasing"/>
    <m/>
    <n v="2786516.5999999996"/>
    <m/>
    <m/>
    <m/>
    <m/>
    <m/>
    <n v="4529"/>
    <m/>
    <m/>
    <m/>
  </r>
  <r>
    <x v="4"/>
    <x v="9"/>
    <x v="13"/>
    <s v="E"/>
    <x v="167"/>
    <s v="77.018.265-4"/>
    <s v="Aridos JR  Spa"/>
    <n v="34983158"/>
    <n v="34983158"/>
    <n v="24488210.599999998"/>
    <n v="0.7"/>
    <s v="Aridos JR  Spa"/>
    <s v="Indefinido"/>
    <s v="01 Cargador Frontal marca Liugong modelo CLG856H, nuevo y sin uso año 2024"/>
    <s v="Leasing"/>
    <m/>
    <n v="24488210.599999998"/>
    <m/>
    <m/>
    <m/>
    <m/>
    <m/>
    <n v="4531"/>
    <m/>
    <m/>
    <m/>
  </r>
  <r>
    <x v="4"/>
    <x v="10"/>
    <x v="13"/>
    <s v="E"/>
    <x v="168"/>
    <s v="76.202.690-2"/>
    <s v="Transportes Correntoso Ltda."/>
    <n v="14677822"/>
    <n v="14677822"/>
    <n v="7338911"/>
    <n v="0.5"/>
    <s v="Transportes Correntoso Ltda."/>
    <s v="Indefinido"/>
    <s v="01 Cargador frontal marca Liugong modelo CLG 835H nueva y sin uso año 2024"/>
    <s v="Leasing"/>
    <m/>
    <n v="7338911"/>
    <m/>
    <m/>
    <m/>
    <m/>
    <m/>
    <n v="4535"/>
    <m/>
    <m/>
    <m/>
  </r>
  <r>
    <x v="4"/>
    <x v="9"/>
    <x v="13"/>
    <s v="E"/>
    <x v="169"/>
    <s v="76.260.209-1"/>
    <s v="Antonella Andrea Vallejos Chavarria Servicios de Transportes y Arriendos E.I.R.L."/>
    <n v="9719840"/>
    <n v="9719840"/>
    <n v="6803888"/>
    <n v="0.7"/>
    <m/>
    <s v="Indefinido"/>
    <s v="01 Bus, marca Ford, modelo transit bus nuevo y sin uso año 2024"/>
    <s v="Leasing"/>
    <m/>
    <n v="6803888"/>
    <m/>
    <m/>
    <m/>
    <m/>
    <m/>
    <n v="4534"/>
    <m/>
    <m/>
    <m/>
  </r>
  <r>
    <x v="4"/>
    <x v="9"/>
    <x v="13"/>
    <s v="E"/>
    <x v="170"/>
    <s v="77.629.625-2"/>
    <s v="Transportes Geobus Spa"/>
    <n v="11939209"/>
    <n v="11939209"/>
    <n v="9551367.2000000011"/>
    <n v="0.8"/>
    <s v="Transportes Geobus Spa"/>
    <s v="Indefinido"/>
    <s v="01 Minibus marca Mercedes Benz modelo 417 CDI 16+1 Fenix año 2024, nuevo y sin uso"/>
    <s v="Leasing"/>
    <m/>
    <n v="9551367.2000000011"/>
    <m/>
    <m/>
    <m/>
    <m/>
    <m/>
    <n v="4550"/>
    <m/>
    <m/>
    <m/>
  </r>
  <r>
    <x v="4"/>
    <x v="9"/>
    <x v="13"/>
    <s v="E"/>
    <x v="171"/>
    <s v="76.712.026-5"/>
    <s v="Proyectos Electricos Pedro Ignacio Valderrama Aguilar E.I.R.L."/>
    <n v="42567790"/>
    <n v="42567790"/>
    <n v="29797452.999999996"/>
    <n v="0.7"/>
    <s v="Proyectos Electricos Pedro Ignacio Valderrama Aguilar E.I.R.L."/>
    <s v="Indefinido"/>
    <s v="01 Camion Volkswagen modelo Constellation 17.280 nuevo y sin uso año 2024 y adicionales / 01 Grua marca TKA modelo TKA 23.700, nueva y sin uso año 2024"/>
    <s v="Leasing"/>
    <m/>
    <n v="29797452.999999996"/>
    <m/>
    <m/>
    <m/>
    <m/>
    <m/>
    <n v="4555"/>
    <m/>
    <m/>
    <m/>
  </r>
  <r>
    <x v="4"/>
    <x v="9"/>
    <x v="13"/>
    <s v="E"/>
    <x v="62"/>
    <s v="20.057.126-6"/>
    <s v="Toro Carrasco Camilo Andres"/>
    <n v="1615214"/>
    <n v="1615214"/>
    <n v="1292171.2000000002"/>
    <n v="0.8"/>
    <s v="Camilo Andes  Toro Carrasco "/>
    <s v="Indefinido"/>
    <s v="modificacion contrato op.4001 solicitada por area de cobranzas, renegociacion de mora y ampliacion de plazo."/>
    <s v="Leasing"/>
    <m/>
    <n v="1292171.2000000002"/>
    <m/>
    <m/>
    <m/>
    <m/>
    <m/>
    <n v="4532"/>
    <m/>
    <m/>
    <m/>
  </r>
  <r>
    <x v="4"/>
    <x v="9"/>
    <x v="13"/>
    <s v="E"/>
    <x v="126"/>
    <s v="76.700.406-0"/>
    <s v="Aguimora Spa"/>
    <n v="22069334"/>
    <n v="22069334"/>
    <n v="15448533.799999999"/>
    <n v="0.7"/>
    <m/>
    <s v="Indefinido"/>
    <s v="modificacion contrato op.4311 solicitada por area de comercial."/>
    <s v="Leasing"/>
    <m/>
    <n v="15448533.799999999"/>
    <m/>
    <m/>
    <m/>
    <m/>
    <m/>
    <n v="4551"/>
    <m/>
    <m/>
    <m/>
  </r>
  <r>
    <x v="4"/>
    <x v="9"/>
    <x v="13"/>
    <s v="E"/>
    <x v="92"/>
    <s v="76.863.682-6"/>
    <s v="Distribuidora y Servicio Técnico Industrial Mario Enrique Aguirre Aquez E.I.R.L."/>
    <n v="2714191"/>
    <n v="2714191"/>
    <n v="1899933.7"/>
    <n v="0.7"/>
    <s v="Distribuidora y Servicio Técnico Industrial Mario Enrique Aguirre Aquez E.I.R.L."/>
    <s v="Indefinido"/>
    <s v="modificacion contrato op.4159 solicitada por area de comercial."/>
    <s v="Leasing"/>
    <m/>
    <n v="1899933.7"/>
    <m/>
    <m/>
    <m/>
    <m/>
    <m/>
    <n v="4552"/>
    <m/>
    <m/>
    <m/>
  </r>
  <r>
    <x v="4"/>
    <x v="9"/>
    <x v="13"/>
    <s v="E"/>
    <x v="152"/>
    <s v="76.490.908-9"/>
    <s v="Empresas Marte Spa"/>
    <n v="2335842"/>
    <n v="2335842"/>
    <n v="1167921"/>
    <n v="0.5"/>
    <s v="Empresas Marte Spa"/>
    <s v="Indefinido"/>
    <s v="modificacion contrato op.4455 solicitada por area de comercial."/>
    <s v="Leasing"/>
    <m/>
    <n v="1167921"/>
    <m/>
    <m/>
    <m/>
    <m/>
    <m/>
    <n v="4556"/>
    <m/>
    <m/>
    <m/>
  </r>
  <r>
    <x v="4"/>
    <x v="9"/>
    <x v="13"/>
    <s v="E"/>
    <x v="172"/>
    <s v="76.449.292-7"/>
    <s v="Euroandina Service Spa"/>
    <n v="24812832"/>
    <n v="24812832"/>
    <n v="12406416"/>
    <n v="0.5"/>
    <s v="Euroandina Service Spa"/>
    <s v="Indefinido"/>
    <s v="01 Retroexcavadora marca TEREX - MECALAC, modelo TLB830 (4x4) operado por Joystick, año 2024, nueva y sin uso."/>
    <s v="Leasing"/>
    <m/>
    <n v="12406416"/>
    <m/>
    <m/>
    <m/>
    <m/>
    <m/>
    <n v="4545"/>
    <m/>
    <m/>
    <m/>
  </r>
  <r>
    <x v="4"/>
    <x v="9"/>
    <x v="13"/>
    <s v="E"/>
    <x v="173"/>
    <s v="18.757.177-4"/>
    <s v="Díaz Ossandón Bayron Andrés"/>
    <n v="36058089"/>
    <n v="36058089"/>
    <n v="28846471.200000003"/>
    <n v="0.8"/>
    <s v="Díaz Ossandón Bayron Andrés"/>
    <s v="Indefinido"/>
    <s v="01 Bus Mercedes Benz LO-916/48, carrocería Senior Rural G7 LO-916/48 Euro V 4.800 EE - 9.155 Largo, 33 asientos, año 2024, "/>
    <s v="Leasing"/>
    <m/>
    <n v="28846471.200000003"/>
    <m/>
    <m/>
    <m/>
    <m/>
    <m/>
    <n v="4549"/>
    <m/>
    <m/>
    <m/>
  </r>
  <r>
    <x v="4"/>
    <x v="9"/>
    <x v="13"/>
    <s v="E"/>
    <x v="174"/>
    <s v="76.940.753-7"/>
    <s v="Luis Humberto Albornoz Peralta Transportes E.I.R.L."/>
    <n v="27244107"/>
    <n v="27244107"/>
    <n v="19070874.899999999"/>
    <n v="0.7"/>
    <s v="Luis Humberto Albornoz Peralta Transportes E.I.R.L."/>
    <s v="Indefinido"/>
    <s v="01 Camion marca Volvo modelo FMX 6X4 tractor, nuevo y sin uso año 2024"/>
    <s v="Leasing"/>
    <m/>
    <n v="19070874.899999999"/>
    <m/>
    <m/>
    <m/>
    <m/>
    <m/>
    <n v="4562"/>
    <m/>
    <m/>
    <m/>
  </r>
  <r>
    <x v="4"/>
    <x v="11"/>
    <x v="13"/>
    <s v="E"/>
    <x v="175"/>
    <s v="77.050.525-9"/>
    <s v="Empresa de Aseo Cordillera Spa"/>
    <n v="53701459"/>
    <n v="53701459"/>
    <n v="24165656.550000001"/>
    <n v="0.45"/>
    <s v="Empresa de Aseo Cordillera Spa"/>
    <s v="Indefinido"/>
    <s v="01 BULLDOZER Marca KOMATSU, Modelo D155AX-6, Año 2018, Nº serie 82020, Horómetro 5123,0, año 2018, usado"/>
    <s v="Leasing"/>
    <m/>
    <n v="24165656.550000001"/>
    <m/>
    <m/>
    <m/>
    <m/>
    <m/>
    <n v="4563"/>
    <m/>
    <m/>
    <m/>
  </r>
  <r>
    <x v="4"/>
    <x v="9"/>
    <x v="13"/>
    <s v="E"/>
    <x v="151"/>
    <s v="76.893.227-1"/>
    <s v="Transportes y Hospedaje R y R  Yañez Ltda."/>
    <n v="85974560"/>
    <n v="85974560"/>
    <n v="60182191.999999993"/>
    <n v="0.7"/>
    <s v="Tansportes y Hospedaje R y R Yañez Ltda."/>
    <s v="Indefinido"/>
    <s v="01 Tractocamion marca Mercedes Benz modelo New Actros 3358 S/39 8X4 clasic 5 TRC nuevo y sin uso año 2024"/>
    <s v="Leasing"/>
    <m/>
    <n v="60182191.999999993"/>
    <m/>
    <m/>
    <m/>
    <m/>
    <m/>
    <n v="4571"/>
    <m/>
    <m/>
    <m/>
  </r>
  <r>
    <x v="4"/>
    <x v="9"/>
    <x v="13"/>
    <s v="E"/>
    <x v="176"/>
    <s v="77.511.184-4"/>
    <s v="Estacion de Servicios Integrales Spa"/>
    <n v="39385077"/>
    <n v="39385077"/>
    <n v="15754030.800000001"/>
    <n v="0.4"/>
    <s v="Estacion de Servicios Integrales Spa"/>
    <s v="Indefinido"/>
    <s v="01 Tractocamión marca Renault modelo T 520 Neuma 4x2, año 2024, nuevo sin uso."/>
    <s v="Leasing"/>
    <m/>
    <n v="15754030.800000001"/>
    <m/>
    <m/>
    <m/>
    <m/>
    <m/>
    <n v="4572"/>
    <m/>
    <m/>
    <m/>
  </r>
  <r>
    <x v="4"/>
    <x v="9"/>
    <x v="13"/>
    <s v="E"/>
    <x v="177"/>
    <s v="76.989.798-4"/>
    <s v="Servicios Integrados Cono Sur Limitada"/>
    <n v="126609278"/>
    <n v="126609278"/>
    <n v="63304639"/>
    <n v="0.5"/>
    <s v="Servicios Integrados Cono Sur Limitada"/>
    <s v="Indefinido"/>
    <s v="01 Camión marca Chevrolet modelo FTR 1524 AMT - Euro 5 - Diesel , año 2024, nuevo sin uso."/>
    <s v="Leasing"/>
    <m/>
    <n v="63304639"/>
    <m/>
    <m/>
    <m/>
    <m/>
    <m/>
    <n v="4573"/>
    <m/>
    <m/>
    <m/>
  </r>
  <r>
    <x v="1"/>
    <x v="9"/>
    <x v="14"/>
    <s v="E"/>
    <x v="178"/>
    <s v="77.358.755-8"/>
    <s v="Mc Aridos y Transportes Spa"/>
    <n v="42643453"/>
    <n v="42511525"/>
    <n v="25506915"/>
    <n v="0.6"/>
    <s v="Mc Aridos y Transportes Spa"/>
    <d v="2024-11-25T00:00:00"/>
    <s v="Op. credito con garantia Corfo "/>
    <s v="Apoquindo 2"/>
    <m/>
    <n v="25506915"/>
    <m/>
    <m/>
    <m/>
    <m/>
    <m/>
    <n v="209406"/>
    <m/>
    <m/>
    <m/>
  </r>
  <r>
    <x v="1"/>
    <x v="9"/>
    <x v="14"/>
    <s v="E"/>
    <x v="179"/>
    <s v="77.625.568-8"/>
    <s v="Inversiones Rakmar Spa"/>
    <n v="10095200"/>
    <n v="1695200"/>
    <n v="1017120"/>
    <n v="0.6"/>
    <s v="Inversiones Rakmar Spa"/>
    <d v="2024-06-17T00:00:00"/>
    <s v="Op. credito con garantia Corfo "/>
    <s v="Apoquindo 1"/>
    <m/>
    <n v="1017120"/>
    <m/>
    <m/>
    <m/>
    <m/>
    <m/>
    <n v="210121"/>
    <m/>
    <m/>
    <m/>
  </r>
  <r>
    <x v="1"/>
    <x v="9"/>
    <x v="14"/>
    <s v="E"/>
    <x v="180"/>
    <s v="77.084.276-K"/>
    <s v="Optimizo Asesorías Financieras Spa"/>
    <n v="74015076"/>
    <n v="60016743"/>
    <n v="36010045.799999997"/>
    <n v="0.6"/>
    <s v="Optimizo Asesorías Financieras Spa"/>
    <d v="2024-11-15T00:00:00"/>
    <s v="Op. credito con garantia Corfo "/>
    <s v="Plataforma Digital"/>
    <m/>
    <n v="36010045.799999997"/>
    <m/>
    <m/>
    <m/>
    <m/>
    <m/>
    <n v="210180"/>
    <m/>
    <m/>
    <m/>
  </r>
  <r>
    <x v="1"/>
    <x v="9"/>
    <x v="14"/>
    <s v="E"/>
    <x v="181"/>
    <s v="77.490.834-K"/>
    <s v="Servipro Empresas Spa"/>
    <n v="1000000"/>
    <n v="147366"/>
    <n v="88420"/>
    <n v="0.6"/>
    <s v="Servipro Empresas Spa"/>
    <d v="2024-03-26T00:00:00"/>
    <s v="Op. credito con garantia Corfo "/>
    <s v="Calama"/>
    <m/>
    <n v="88419.599999999991"/>
    <m/>
    <m/>
    <m/>
    <m/>
    <m/>
    <n v="212158"/>
    <m/>
    <m/>
    <m/>
  </r>
  <r>
    <x v="1"/>
    <x v="9"/>
    <x v="14"/>
    <s v="E"/>
    <x v="182"/>
    <s v="77.391.076-6"/>
    <s v="Construcciones Casanga Ltda"/>
    <n v="15107108"/>
    <n v="11219059"/>
    <n v="6731435"/>
    <n v="0.6"/>
    <s v="Construcciones Casanga Ltda"/>
    <d v="2024-02-07T00:00:00"/>
    <s v="Op. credito con garantia Corfo "/>
    <s v="La Serena"/>
    <m/>
    <n v="6731435.3999999994"/>
    <m/>
    <m/>
    <m/>
    <m/>
    <m/>
    <n v="212926"/>
    <m/>
    <m/>
    <m/>
  </r>
  <r>
    <x v="1"/>
    <x v="9"/>
    <x v="14"/>
    <s v="E"/>
    <x v="20"/>
    <s v="96.578.420-9"/>
    <s v="Industria Maderera Entre Rios S.A."/>
    <n v="25208250"/>
    <n v="23038913"/>
    <n v="9215565"/>
    <n v="0.4"/>
    <s v="Industria Maderera Entre Rios S.A."/>
    <d v="2024-06-23T00:00:00"/>
    <s v="Op. credito con garantia Corfo "/>
    <s v="Curico"/>
    <m/>
    <n v="9215565.2000000011"/>
    <m/>
    <m/>
    <m/>
    <m/>
    <m/>
    <n v="213777"/>
    <m/>
    <m/>
    <m/>
  </r>
  <r>
    <x v="1"/>
    <x v="9"/>
    <x v="14"/>
    <s v="E"/>
    <x v="183"/>
    <s v="77.542.147-9"/>
    <s v="Ingeniería y Construcción Franco Anconet"/>
    <n v="3380000"/>
    <n v="3380000"/>
    <n v="2028000"/>
    <n v="0.6"/>
    <s v="Ingeniería y Construcción Franco Anconet"/>
    <d v="2024-08-21T00:00:00"/>
    <s v="Op. credito con garantia Corfo "/>
    <s v="Concepción"/>
    <m/>
    <n v="2028000"/>
    <m/>
    <m/>
    <m/>
    <m/>
    <m/>
    <n v="215833"/>
    <m/>
    <m/>
    <m/>
  </r>
  <r>
    <x v="1"/>
    <x v="9"/>
    <x v="14"/>
    <s v="E"/>
    <x v="2"/>
    <s v="99.580.390-9"/>
    <s v="Constructora Cauquenes S.A. "/>
    <n v="16930150"/>
    <n v="16930150"/>
    <n v="6772060"/>
    <n v="0.4"/>
    <s v="Constructora Cauquenes S.A."/>
    <d v="2024-09-09T00:00:00"/>
    <s v="Op. credito con garantia Corfo "/>
    <s v="Rancagua"/>
    <m/>
    <n v="6772060"/>
    <m/>
    <m/>
    <m/>
    <m/>
    <m/>
    <n v="216628"/>
    <m/>
    <m/>
    <m/>
  </r>
  <r>
    <x v="1"/>
    <x v="9"/>
    <x v="14"/>
    <s v="E"/>
    <x v="184"/>
    <s v="77.406.292-0"/>
    <s v="Servicios Electricos Spa"/>
    <n v="15078645"/>
    <n v="15078645"/>
    <n v="6031458"/>
    <n v="0.4"/>
    <s v="Servicios Electricos Spa"/>
    <d v="2024-09-30T00:00:00"/>
    <s v="Op. credito con garantia Corfo "/>
    <s v="Plataforma Digital"/>
    <m/>
    <n v="6031458"/>
    <m/>
    <m/>
    <m/>
    <m/>
    <m/>
    <n v="217438"/>
    <m/>
    <m/>
    <m/>
  </r>
  <r>
    <x v="1"/>
    <x v="9"/>
    <x v="14"/>
    <s v="E"/>
    <x v="28"/>
    <s v="76.141.685-5"/>
    <s v="Sociedad de Transporte Maritimo  Argel Ltda."/>
    <n v="8611258"/>
    <n v="4114550"/>
    <n v="1645820"/>
    <n v="0.4"/>
    <s v="Sociedad de Transporte Maritimo  Argel Ltda."/>
    <d v="2024-06-14T00:00:00"/>
    <s v="Op. credito con garantia Corfo "/>
    <s v="Pto. Montt "/>
    <m/>
    <n v="1645820"/>
    <m/>
    <m/>
    <m/>
    <m/>
    <m/>
    <n v="217491"/>
    <m/>
    <m/>
    <m/>
  </r>
  <r>
    <x v="1"/>
    <x v="9"/>
    <x v="14"/>
    <s v="E"/>
    <x v="185"/>
    <s v="76.547.480-9"/>
    <s v="Transportes Andino S.A."/>
    <n v="6500000"/>
    <n v="3252708"/>
    <n v="1301083"/>
    <n v="0.4"/>
    <s v="Transportes Andino S.A."/>
    <d v="2024-07-25T00:00:00"/>
    <s v="Op. credito con garantia Corfo "/>
    <s v="Curico"/>
    <m/>
    <n v="1301083.2000000002"/>
    <m/>
    <m/>
    <m/>
    <m/>
    <m/>
    <n v="217530"/>
    <m/>
    <m/>
    <m/>
  </r>
  <r>
    <x v="1"/>
    <x v="9"/>
    <x v="14"/>
    <s v="E"/>
    <x v="180"/>
    <s v="96.921.000-2"/>
    <s v="Optimiza Ingenieria y Desarrollo S.A."/>
    <n v="12665000"/>
    <n v="13107996"/>
    <n v="5243198"/>
    <n v="0.4"/>
    <s v="Optimiza Ingenieria y Desarrollo S.A."/>
    <d v="2025-01-30T00:00:00"/>
    <s v="Op. credito con garantia Corfo "/>
    <s v="Apoquindo  2"/>
    <m/>
    <n v="5243198.4000000004"/>
    <m/>
    <m/>
    <m/>
    <m/>
    <m/>
    <n v="218693"/>
    <m/>
    <m/>
    <m/>
  </r>
  <r>
    <x v="1"/>
    <x v="9"/>
    <x v="14"/>
    <s v="E"/>
    <x v="186"/>
    <s v="77.040.869-5"/>
    <s v="Gamo Export Spa"/>
    <n v="17080498"/>
    <n v="13235305"/>
    <n v="5294122"/>
    <n v="0.4"/>
    <s v="Gamo Export Spa"/>
    <d v="2024-08-08T00:00:00"/>
    <s v="Op. credito con garantia Corfo "/>
    <s v="Castro"/>
    <m/>
    <n v="5294122"/>
    <m/>
    <m/>
    <m/>
    <m/>
    <m/>
    <n v="218778"/>
    <m/>
    <m/>
    <m/>
  </r>
  <r>
    <x v="1"/>
    <x v="9"/>
    <x v="14"/>
    <s v="E"/>
    <x v="32"/>
    <s v="76.561.043-5"/>
    <s v="Sociedad de Inv. Sepulveda Ltda. "/>
    <n v="20000000"/>
    <n v="18323364"/>
    <n v="10994018"/>
    <n v="0.6"/>
    <s v="Sociedad Inversiones Sepulveda Limitada"/>
    <d v="2024-07-05T00:00:00"/>
    <s v="Op. credito con garantia Corfo "/>
    <s v="Iquique"/>
    <m/>
    <n v="10994018.4"/>
    <m/>
    <m/>
    <m/>
    <m/>
    <m/>
    <n v="218842"/>
    <m/>
    <m/>
    <m/>
  </r>
  <r>
    <x v="1"/>
    <x v="9"/>
    <x v="14"/>
    <s v="E"/>
    <x v="187"/>
    <s v="13.720.066-K"/>
    <s v="Rodrigo Javier Von Unger Thauby"/>
    <n v="4290105"/>
    <n v="4290105"/>
    <n v="2574063"/>
    <n v="0.6"/>
    <s v="Rodrigo Javier Von Unger Thauby"/>
    <d v="2024-06-10T00:00:00"/>
    <s v="Op. credito con garantia Corfo "/>
    <s v="Rancagua"/>
    <m/>
    <n v="2574063"/>
    <m/>
    <m/>
    <m/>
    <m/>
    <m/>
    <n v="219114"/>
    <m/>
    <m/>
    <m/>
  </r>
  <r>
    <x v="1"/>
    <x v="9"/>
    <x v="14"/>
    <s v="E"/>
    <x v="188"/>
    <s v="10.360.426-5"/>
    <s v="Luis Alberto Miranda Velasquez"/>
    <n v="3653548"/>
    <n v="3653548"/>
    <n v="2192129"/>
    <n v="0.6"/>
    <s v="Luis Alberto Miranda Velasquez"/>
    <d v="2024-08-14T00:00:00"/>
    <s v="Op. credito con garantia Corfo "/>
    <s v="Pto. Montt "/>
    <m/>
    <n v="2192128.7999999998"/>
    <m/>
    <m/>
    <m/>
    <m/>
    <m/>
    <n v="219301"/>
    <m/>
    <m/>
    <m/>
  </r>
  <r>
    <x v="1"/>
    <x v="9"/>
    <x v="14"/>
    <s v="E"/>
    <x v="189"/>
    <s v="76.106.405-3"/>
    <s v="Carmona Ingenieria y Construccion Limitada"/>
    <n v="5092450"/>
    <n v="5092450"/>
    <n v="3055470"/>
    <n v="0.6"/>
    <s v="Carmona Ingenieria y Construccion Limitada"/>
    <d v="2024-06-30T00:00:00"/>
    <s v="Op. credito con garantia Corfo "/>
    <s v="Apoquindo 2"/>
    <m/>
    <n v="3055470"/>
    <m/>
    <m/>
    <m/>
    <m/>
    <m/>
    <n v="219870"/>
    <m/>
    <m/>
    <m/>
  </r>
  <r>
    <x v="1"/>
    <x v="9"/>
    <x v="14"/>
    <s v="E"/>
    <x v="190"/>
    <s v="76.327.894-8"/>
    <s v="Rumbo Sur Ingenieria Spa"/>
    <n v="2751438"/>
    <n v="2751438"/>
    <n v="1650863"/>
    <n v="0.6"/>
    <s v="Rumbo Sur Ingenieria Spa"/>
    <d v="2024-08-14T00:00:00"/>
    <s v="Op. credito con garantia Corfo "/>
    <s v="Pto. Montt "/>
    <m/>
    <n v="1650862.8"/>
    <m/>
    <m/>
    <m/>
    <m/>
    <m/>
    <n v="219946"/>
    <m/>
    <m/>
    <m/>
  </r>
  <r>
    <x v="1"/>
    <x v="9"/>
    <x v="14"/>
    <s v="E"/>
    <x v="191"/>
    <s v="76.157.678-K"/>
    <s v="Empresa de Insumos Industriales Tecnomec Spa"/>
    <n v="1086396"/>
    <n v="1086396"/>
    <n v="651838"/>
    <n v="0.6"/>
    <s v="Empresa de Insumos Industriales Tecnomec Spa"/>
    <d v="2024-08-16T00:00:00"/>
    <s v="Op. credito con garantia Corfo "/>
    <s v="Apoquindo  1"/>
    <m/>
    <n v="651837.6"/>
    <m/>
    <m/>
    <m/>
    <m/>
    <m/>
    <n v="220150"/>
    <m/>
    <m/>
    <m/>
  </r>
  <r>
    <x v="1"/>
    <x v="9"/>
    <x v="14"/>
    <s v="E"/>
    <x v="192"/>
    <s v="76.061.187-5"/>
    <s v="Transportes Eduardo Zambrano y Cia Ltda"/>
    <n v="24000000"/>
    <n v="24000000"/>
    <n v="9600000"/>
    <n v="0.4"/>
    <s v="Transportes Eduardo Zambrano y Cia Ltda"/>
    <d v="2024-10-01T00:00:00"/>
    <s v="Op. credito con garantia Corfo "/>
    <s v="Concepcion"/>
    <m/>
    <n v="9600000"/>
    <m/>
    <m/>
    <m/>
    <m/>
    <m/>
    <n v="220173"/>
    <m/>
    <m/>
    <m/>
  </r>
  <r>
    <x v="1"/>
    <x v="9"/>
    <x v="14"/>
    <s v="E"/>
    <x v="193"/>
    <s v="76.267.458-0"/>
    <s v="Servicios Integrales Spa"/>
    <n v="12157629"/>
    <n v="12157629"/>
    <n v="7294577"/>
    <n v="0.6"/>
    <s v="Servicios Integrales Spa"/>
    <d v="2024-08-30T00:00:00"/>
    <s v="Op. credito con garantia Corfo "/>
    <s v="Apoquindo 2"/>
    <m/>
    <n v="7294577.3999999994"/>
    <m/>
    <m/>
    <m/>
    <m/>
    <m/>
    <n v="220241"/>
    <m/>
    <m/>
    <m/>
  </r>
  <r>
    <x v="1"/>
    <x v="9"/>
    <x v="14"/>
    <s v="E"/>
    <x v="194"/>
    <s v="76.136.570-3"/>
    <s v="Comercial Hugo Casanova Ltda."/>
    <n v="25230153"/>
    <n v="25230153"/>
    <n v="10092061"/>
    <n v="0.4"/>
    <s v="Comercial Hugo Casanova Ltda."/>
    <d v="2024-07-24T00:00:00"/>
    <s v="Op. credito con garantia Corfo "/>
    <s v="Apoquindo 3"/>
    <m/>
    <n v="10092061.200000001"/>
    <m/>
    <m/>
    <m/>
    <m/>
    <m/>
    <n v="220518"/>
    <m/>
    <m/>
    <m/>
  </r>
  <r>
    <x v="1"/>
    <x v="9"/>
    <x v="14"/>
    <s v="E"/>
    <x v="195"/>
    <s v="76.516.756-6"/>
    <s v="Servicios Industriales Eyzavar Spa"/>
    <n v="5075802"/>
    <n v="5075802"/>
    <n v="3045481"/>
    <n v="0.6"/>
    <s v="Servicios Industriales Eyzavar Spa"/>
    <d v="2024-07-04T00:00:00"/>
    <s v="Op. credito con garantia Corfo "/>
    <s v="Viña del Mar"/>
    <m/>
    <n v="3045481.1999999997"/>
    <m/>
    <m/>
    <m/>
    <m/>
    <m/>
    <n v="220631"/>
    <m/>
    <m/>
    <m/>
  </r>
  <r>
    <x v="1"/>
    <x v="9"/>
    <x v="14"/>
    <s v="E"/>
    <x v="196"/>
    <s v="77.664.918-K"/>
    <s v="Maestranza Aceros Tarapaca Spa"/>
    <n v="10091256"/>
    <n v="10091256"/>
    <n v="6054754"/>
    <n v="0.6"/>
    <s v="Maestranza Aceros Tarapaca Spa"/>
    <d v="2024-07-07T00:00:00"/>
    <s v="Op. credito con garantia Corfo "/>
    <s v="Iquique "/>
    <m/>
    <n v="6054753.5999999996"/>
    <m/>
    <m/>
    <m/>
    <m/>
    <m/>
    <n v="220910"/>
    <m/>
    <m/>
    <m/>
  </r>
  <r>
    <x v="1"/>
    <x v="9"/>
    <x v="14"/>
    <s v="E"/>
    <x v="197"/>
    <s v="77.802.421-7"/>
    <s v="Sociedad Comercial e Industrial ABQ  Limitada"/>
    <n v="10088604"/>
    <n v="10088605"/>
    <n v="4035442"/>
    <n v="0.4"/>
    <s v="Sociedad Comercial e Industrial ABQ  Limitada"/>
    <d v="2024-07-07T00:00:00"/>
    <s v="Op. credito con garantia Corfo "/>
    <s v="Iquique"/>
    <m/>
    <n v="4035442"/>
    <m/>
    <m/>
    <m/>
    <m/>
    <m/>
    <n v="220932"/>
    <m/>
    <m/>
    <m/>
  </r>
  <r>
    <x v="1"/>
    <x v="9"/>
    <x v="14"/>
    <s v="E"/>
    <x v="198"/>
    <s v="77.620.144-8"/>
    <s v="Maquinarias 4H Spa"/>
    <n v="10087411"/>
    <n v="10087412"/>
    <n v="6052447"/>
    <n v="0.6"/>
    <s v="Maquinarias 4h Spa"/>
    <d v="2024-07-07T00:00:00"/>
    <s v="Op. credito con garantia Corfo "/>
    <s v="La Serena "/>
    <m/>
    <n v="6052447.2000000002"/>
    <m/>
    <m/>
    <m/>
    <m/>
    <m/>
    <n v="221015"/>
    <m/>
    <m/>
    <m/>
  </r>
  <r>
    <x v="1"/>
    <x v="9"/>
    <x v="14"/>
    <s v="E"/>
    <x v="199"/>
    <s v="99.533.360-0"/>
    <s v="MCN S.A."/>
    <n v="65351529"/>
    <n v="65351529"/>
    <n v="2640612"/>
    <n v="0.4"/>
    <s v="MCN S.A."/>
    <d v="2024-06-11T00:00:00"/>
    <s v="Op. credito con garantia Corfo "/>
    <s v="Antofagasta"/>
    <m/>
    <n v="26140611.600000001"/>
    <m/>
    <m/>
    <m/>
    <m/>
    <m/>
    <n v="221323"/>
    <m/>
    <m/>
    <m/>
  </r>
  <r>
    <x v="1"/>
    <x v="9"/>
    <x v="14"/>
    <s v="E"/>
    <x v="200"/>
    <s v="76.497.064-0"/>
    <s v="Mantenciones y Obras Menores  GPS Spa"/>
    <n v="3075116"/>
    <n v="3075116"/>
    <n v="1845070"/>
    <n v="0.6"/>
    <s v="Mantenciones y Obras Menores  GPS Spa"/>
    <d v="2024-08-14T00:00:00"/>
    <s v="Op. credito con garantia Corfo "/>
    <s v="Concepcion "/>
    <m/>
    <n v="1845069.5999999999"/>
    <m/>
    <m/>
    <m/>
    <m/>
    <m/>
    <n v="221499"/>
    <m/>
    <m/>
    <m/>
  </r>
  <r>
    <x v="1"/>
    <x v="9"/>
    <x v="14"/>
    <s v="E"/>
    <x v="32"/>
    <s v="76.561.043-5"/>
    <s v="Sociedad de Inv. Sepulveda Ltda. "/>
    <n v="10094704"/>
    <n v="10094704"/>
    <n v="6056822"/>
    <n v="0.6"/>
    <s v="Sociedad Inversiones Sepulveda Limitada"/>
    <d v="2024-08-08T00:00:00"/>
    <s v="Op. credito con garantia Corfo "/>
    <s v="Iquique"/>
    <m/>
    <n v="6056822.3999999994"/>
    <m/>
    <m/>
    <m/>
    <m/>
    <m/>
    <n v="221514"/>
    <m/>
    <m/>
    <m/>
  </r>
  <r>
    <x v="1"/>
    <x v="9"/>
    <x v="14"/>
    <s v="E"/>
    <x v="201"/>
    <s v="76.962.447-3"/>
    <s v="Grúas Kunza Spa"/>
    <n v="15119023"/>
    <n v="15119023"/>
    <n v="9071414"/>
    <n v="0.6"/>
    <s v="Grúas Kunza Spa"/>
    <d v="2024-06-17T00:00:00"/>
    <s v="Op. credito con garantia Corfo "/>
    <s v="Apoquindo 2"/>
    <m/>
    <n v="9071413.7999999989"/>
    <m/>
    <m/>
    <m/>
    <m/>
    <m/>
    <n v="221626"/>
    <m/>
    <m/>
    <m/>
  </r>
  <r>
    <x v="1"/>
    <x v="9"/>
    <x v="14"/>
    <s v="E"/>
    <x v="35"/>
    <s v="76.780.623-K"/>
    <s v="Tecnologia en Procesos Mineros e  Industriales Spa"/>
    <n v="12107197"/>
    <n v="12107197"/>
    <n v="7264318"/>
    <n v="0.6"/>
    <s v="Tecnologia en Procesos Mineros e Ind Spa"/>
    <d v="2024-07-30T00:00:00"/>
    <s v="Op. credito con garantia Corfo "/>
    <s v="Viña del Mar"/>
    <m/>
    <n v="7264318.2000000002"/>
    <m/>
    <m/>
    <m/>
    <m/>
    <m/>
    <n v="221785"/>
    <m/>
    <m/>
    <m/>
  </r>
  <r>
    <x v="1"/>
    <x v="9"/>
    <x v="14"/>
    <s v="E"/>
    <x v="202"/>
    <s v="77.750.621-2"/>
    <s v="Sociedad Vargas Limitada"/>
    <n v="25394636"/>
    <n v="25394636"/>
    <n v="15236782"/>
    <n v="0.6"/>
    <s v="Sociedad Vargas Limitada"/>
    <d v="2024-08-26T00:00:00"/>
    <s v="Op. credito con garantia Corfo "/>
    <s v="Apoquindo 2"/>
    <m/>
    <n v="15236781.6"/>
    <m/>
    <m/>
    <m/>
    <m/>
    <m/>
    <n v="221935"/>
    <m/>
    <m/>
    <m/>
  </r>
  <r>
    <x v="1"/>
    <x v="9"/>
    <x v="14"/>
    <s v="E"/>
    <x v="203"/>
    <s v="77.101.244-2"/>
    <s v="Codiver Spa"/>
    <n v="31226920"/>
    <n v="31226920"/>
    <n v="12490768"/>
    <n v="0.4"/>
    <s v="Codiver Spa"/>
    <d v="2024-08-21T00:00:00"/>
    <s v="Op. credito con garantia Corfo "/>
    <s v="Pto. Montt "/>
    <m/>
    <n v="12490768"/>
    <m/>
    <m/>
    <m/>
    <m/>
    <m/>
    <n v="222017"/>
    <m/>
    <m/>
    <m/>
  </r>
  <r>
    <x v="1"/>
    <x v="9"/>
    <x v="14"/>
    <s v="E"/>
    <x v="34"/>
    <s v="52.003.229-0"/>
    <s v="Heriberto Araos Ovalle, Ingenieria E.I.R.L."/>
    <n v="15000000"/>
    <n v="15000000"/>
    <n v="9000000"/>
    <n v="0.6"/>
    <s v="Heriberto Araos o Ingenieria E.I.R.L."/>
    <d v="2024-08-14T00:00:00"/>
    <s v="Op. credito con garantia Corfo "/>
    <s v="Viña del Mar"/>
    <m/>
    <n v="9000000"/>
    <m/>
    <m/>
    <m/>
    <m/>
    <m/>
    <n v="222000"/>
    <m/>
    <m/>
    <m/>
  </r>
  <r>
    <x v="1"/>
    <x v="9"/>
    <x v="14"/>
    <s v="E"/>
    <x v="204"/>
    <s v="76.899.633-4"/>
    <s v="Servo Ingenieria Hidraulica Spa"/>
    <n v="10087411"/>
    <n v="10087411"/>
    <n v="6052447"/>
    <n v="0.6"/>
    <s v="Servo Ingenieria Hidraulica Spa"/>
    <d v="2024-06-27T00:00:00"/>
    <s v="Op. credito con garantia Corfo "/>
    <s v="Calama"/>
    <m/>
    <n v="6052446.5999999996"/>
    <m/>
    <m/>
    <m/>
    <m/>
    <m/>
    <n v="222178"/>
    <m/>
    <m/>
    <m/>
  </r>
  <r>
    <x v="1"/>
    <x v="9"/>
    <x v="14"/>
    <s v="E"/>
    <x v="205"/>
    <s v="17.511.466-1"/>
    <s v="Alejandro Alfredo Gallegos Vidal"/>
    <n v="5100000"/>
    <n v="5100000"/>
    <n v="3060000"/>
    <n v="0.6"/>
    <s v="Alejandro Alfredo Gallegos Vidal"/>
    <d v="2024-09-15T00:00:00"/>
    <s v="Op. credito con garantia Corfo "/>
    <s v="Pta. Arenas"/>
    <m/>
    <n v="3060000"/>
    <m/>
    <m/>
    <m/>
    <m/>
    <m/>
    <n v="222312"/>
    <m/>
    <m/>
    <m/>
  </r>
  <r>
    <x v="1"/>
    <x v="9"/>
    <x v="14"/>
    <s v="E"/>
    <x v="206"/>
    <s v="76.815.483-K"/>
    <s v="Constructora Amaro Rivera Spa"/>
    <n v="10092317"/>
    <n v="10092317"/>
    <n v="6055390"/>
    <n v="0.6"/>
    <s v="Constructora Amaro Rivera Spa"/>
    <d v="2024-08-05T00:00:00"/>
    <s v="Op. credito con garantia Corfo "/>
    <s v="Apoquindo 2"/>
    <m/>
    <n v="6055390.2000000002"/>
    <m/>
    <m/>
    <m/>
    <m/>
    <m/>
    <n v="222351"/>
    <m/>
    <m/>
    <m/>
  </r>
  <r>
    <x v="1"/>
    <x v="9"/>
    <x v="14"/>
    <s v="E"/>
    <x v="207"/>
    <s v="77.682.714-2"/>
    <s v="Metalurgica y Constructora Exom Spa"/>
    <n v="5091656"/>
    <n v="5091656"/>
    <n v="3054994"/>
    <n v="0.6"/>
    <s v="Metalurgica y Constructora Exom Spa"/>
    <d v="2024-10-01T00:00:00"/>
    <s v="Op. credito con garantia Corfo "/>
    <s v="Concepción"/>
    <m/>
    <n v="3054993.6"/>
    <m/>
    <m/>
    <m/>
    <m/>
    <m/>
    <n v="222378"/>
    <m/>
    <m/>
    <m/>
  </r>
  <r>
    <x v="1"/>
    <x v="9"/>
    <x v="14"/>
    <s v="E"/>
    <x v="208"/>
    <s v="77.267.719-7"/>
    <s v="Trans  DMT Limitada"/>
    <n v="6086180"/>
    <n v="6086180"/>
    <n v="3651708"/>
    <n v="0.6"/>
    <s v="Trans  DMT Limitada"/>
    <d v="2024-07-05T00:00:00"/>
    <s v="Op. credito con garantia Corfo "/>
    <s v="Calama"/>
    <m/>
    <n v="3651708"/>
    <m/>
    <m/>
    <m/>
    <m/>
    <m/>
    <n v="222493"/>
    <m/>
    <m/>
    <m/>
  </r>
  <r>
    <x v="1"/>
    <x v="9"/>
    <x v="14"/>
    <s v="E"/>
    <x v="209"/>
    <s v="76.631.607-7"/>
    <s v="Nelybal Ingenieria Spa"/>
    <n v="20127467"/>
    <n v="20127467"/>
    <n v="12076480"/>
    <n v="0.6"/>
    <s v="Nelybal Ingenieria Spa"/>
    <d v="2024-07-01T00:00:00"/>
    <s v="Op. credito con garantia Corfo "/>
    <s v="Calama"/>
    <m/>
    <n v="12076480.199999999"/>
    <m/>
    <m/>
    <m/>
    <m/>
    <m/>
    <n v="222452"/>
    <m/>
    <m/>
    <m/>
  </r>
  <r>
    <x v="1"/>
    <x v="9"/>
    <x v="14"/>
    <s v="E"/>
    <x v="210"/>
    <s v="76.274.507-0"/>
    <s v="Agua Viva Spa"/>
    <n v="21167126"/>
    <n v="21167126"/>
    <n v="8466850"/>
    <n v="0.4"/>
    <s v="Agua Viva Spa"/>
    <d v="2024-08-05T00:00:00"/>
    <s v="Op. credito con garantia Corfo "/>
    <s v="Pto. Montt "/>
    <m/>
    <n v="8466850.4000000004"/>
    <m/>
    <m/>
    <m/>
    <m/>
    <m/>
    <n v="222511"/>
    <m/>
    <m/>
    <m/>
  </r>
  <r>
    <x v="1"/>
    <x v="9"/>
    <x v="14"/>
    <s v="E"/>
    <x v="211"/>
    <s v="76.558.353-5"/>
    <s v="Grupo Inversores Agua Viva S.A."/>
    <n v="21167126"/>
    <n v="21167126"/>
    <n v="8466850"/>
    <n v="0.4"/>
    <s v="Grupo Inversores Agua Viva S.A."/>
    <d v="2024-08-05T00:00:00"/>
    <s v="Op. credito con garantia Corfo "/>
    <s v="PUERTO MONTT"/>
    <m/>
    <n v="8466850.4000000004"/>
    <m/>
    <m/>
    <m/>
    <m/>
    <m/>
    <n v="222503"/>
    <m/>
    <m/>
    <m/>
  </r>
  <r>
    <x v="1"/>
    <x v="9"/>
    <x v="14"/>
    <s v="E"/>
    <x v="212"/>
    <s v="76.595.785-0"/>
    <s v="Rigelec Spa"/>
    <n v="30197680"/>
    <n v="30197680"/>
    <n v="12079072"/>
    <n v="0.4"/>
    <s v="Rigelec Spa"/>
    <d v="2024-09-02T00:00:00"/>
    <s v="Op. credito con garantia Corfo "/>
    <s v="Apoquindo 1"/>
    <m/>
    <n v="12079072"/>
    <m/>
    <m/>
    <m/>
    <m/>
    <m/>
    <n v="222520"/>
    <m/>
    <m/>
    <m/>
  </r>
  <r>
    <x v="1"/>
    <x v="9"/>
    <x v="14"/>
    <s v="E"/>
    <x v="213"/>
    <s v="76.885.580-3"/>
    <s v="Producciones y Eventos Mob Limitada"/>
    <n v="2572448"/>
    <n v="2572448"/>
    <n v="1543469"/>
    <n v="0.6"/>
    <s v="Producciones y Eventos Mob Limitada"/>
    <d v="2024-07-01T00:00:00"/>
    <s v="Op. credito con garantia Corfo "/>
    <s v="Apoquindo 1"/>
    <m/>
    <n v="1543468.8"/>
    <m/>
    <m/>
    <m/>
    <m/>
    <m/>
    <n v="222634"/>
    <m/>
    <m/>
    <m/>
  </r>
  <r>
    <x v="1"/>
    <x v="9"/>
    <x v="14"/>
    <s v="E"/>
    <x v="214"/>
    <s v="76.307.364-5"/>
    <s v="Comercializadora de Productos de la Mineria Jacque"/>
    <n v="11000000"/>
    <n v="11000000"/>
    <n v="4400000"/>
    <n v="0.4"/>
    <s v="Comercializadora de Productos de la Mineria Jacque"/>
    <d v="2024-07-22T00:00:00"/>
    <s v="Op. credito con garantia Corfo "/>
    <s v="Apoquindo 1"/>
    <m/>
    <n v="4400000"/>
    <m/>
    <m/>
    <m/>
    <m/>
    <m/>
    <n v="223149"/>
    <m/>
    <m/>
    <m/>
  </r>
  <r>
    <x v="1"/>
    <x v="9"/>
    <x v="14"/>
    <s v="E"/>
    <x v="215"/>
    <s v="76.887.959-1"/>
    <s v="Construcciones Leidy Toledo Charry E.I.R.L."/>
    <n v="15118427"/>
    <n v="15118427"/>
    <n v="9071056"/>
    <n v="0.6"/>
    <s v="Construcciones Leidy Toledo Charry E.I.R.L."/>
    <d v="2024-09-02T00:00:00"/>
    <s v="Op. credito con garantia Corfo "/>
    <s v="Apoquindo  2"/>
    <m/>
    <n v="9071056.1999999993"/>
    <m/>
    <m/>
    <m/>
    <m/>
    <m/>
    <n v="223164"/>
    <m/>
    <m/>
    <m/>
  </r>
  <r>
    <x v="1"/>
    <x v="9"/>
    <x v="14"/>
    <s v="E"/>
    <x v="23"/>
    <s v="77.004.517-7"/>
    <s v="Transp. Luis Santiago Cardenas E.I.R.L."/>
    <n v="23126255"/>
    <n v="23126255"/>
    <n v="13875753"/>
    <n v="0.6"/>
    <s v="Transportes Luis Cardenas Kiefer E.I.R.L."/>
    <d v="2024-11-05T00:00:00"/>
    <s v="Op. credito con garantia Corfo "/>
    <s v="Castro"/>
    <m/>
    <n v="13875753"/>
    <m/>
    <m/>
    <m/>
    <m/>
    <m/>
    <n v="223307"/>
    <m/>
    <m/>
    <m/>
  </r>
  <r>
    <x v="1"/>
    <x v="9"/>
    <x v="14"/>
    <s v="E"/>
    <x v="216"/>
    <s v="76.908.149-6"/>
    <s v="Servicios Acuicolas Cahemar Ltda"/>
    <n v="16852591"/>
    <n v="16852591"/>
    <n v="6741036"/>
    <n v="0.4"/>
    <s v="Servicios Acuicolas Cahemar Ltda"/>
    <d v="2024-11-05T00:00:00"/>
    <s v="Op. credito con garantia Corfo "/>
    <s v="Castro"/>
    <m/>
    <n v="6741036.4000000004"/>
    <m/>
    <m/>
    <m/>
    <m/>
    <m/>
    <n v="223320"/>
    <m/>
    <m/>
    <m/>
  </r>
  <r>
    <x v="1"/>
    <x v="9"/>
    <x v="14"/>
    <s v="E"/>
    <x v="217"/>
    <s v="77.733.787-4"/>
    <s v="Constructora y Montaje CYC  Spa"/>
    <n v="6540861"/>
    <n v="6540861"/>
    <n v="3924517"/>
    <n v="0.6"/>
    <s v="Constructora y Montaje CYC  Spa"/>
    <d v="2024-09-10T00:00:00"/>
    <s v="Op. credito con garantia Corfo "/>
    <s v="Los Angeles"/>
    <m/>
    <n v="3924516.5999999996"/>
    <m/>
    <m/>
    <m/>
    <m/>
    <m/>
    <n v="223188"/>
    <m/>
    <m/>
    <m/>
  </r>
  <r>
    <x v="1"/>
    <x v="9"/>
    <x v="14"/>
    <s v="E"/>
    <x v="199"/>
    <s v="99.533.360-0"/>
    <s v="MCN S.A."/>
    <n v="45249898"/>
    <n v="45249898"/>
    <n v="18099959"/>
    <n v="0.4"/>
    <s v="MCN S.A."/>
    <d v="2024-07-12T00:00:00"/>
    <s v="Op. credito con garantia Corfo "/>
    <s v="Antofagasta"/>
    <m/>
    <n v="18099959.199999999"/>
    <m/>
    <m/>
    <m/>
    <m/>
    <m/>
    <n v="223450"/>
    <m/>
    <m/>
    <m/>
  </r>
  <r>
    <x v="1"/>
    <x v="9"/>
    <x v="14"/>
    <s v="E"/>
    <x v="218"/>
    <s v="77.052.501-2"/>
    <s v="Sociedad Desarrollo Soluciones y Manufacturas Tecnologicas Limita"/>
    <n v="10087411"/>
    <n v="10087411"/>
    <n v="6052447"/>
    <n v="0.6"/>
    <s v="Sociedad Desarrollo Soluciones y Manufacturas Tecnologicas Limita"/>
    <d v="2024-07-18T00:00:00"/>
    <s v="Op. credito con garantia Corfo "/>
    <s v="Rancagua"/>
    <m/>
    <n v="6052446.5999999996"/>
    <m/>
    <m/>
    <m/>
    <m/>
    <m/>
    <n v="223535"/>
    <m/>
    <m/>
    <m/>
  </r>
  <r>
    <x v="1"/>
    <x v="9"/>
    <x v="14"/>
    <s v="E"/>
    <x v="219"/>
    <s v="76.428.103-9"/>
    <s v="Novaxiona Empresa de Servicios Transitor"/>
    <n v="25200798"/>
    <n v="25200798"/>
    <n v="10080319"/>
    <n v="0.4"/>
    <s v="Novaxiona Empresa de Servicios Transitor"/>
    <d v="2024-10-25T00:00:00"/>
    <s v="Op. credito con garantia Corfo "/>
    <s v="Concepción"/>
    <m/>
    <n v="10080319.200000001"/>
    <m/>
    <m/>
    <m/>
    <m/>
    <m/>
    <n v="223846"/>
    <m/>
    <m/>
    <m/>
  </r>
  <r>
    <x v="1"/>
    <x v="9"/>
    <x v="14"/>
    <s v="E"/>
    <x v="209"/>
    <s v="76.631.607-7"/>
    <s v="Nelybal Ingenieria Spa"/>
    <n v="20127467"/>
    <n v="20127467"/>
    <n v="12076480"/>
    <n v="0.6"/>
    <s v="Nelybal Ingenieria Spa"/>
    <d v="2024-07-29T00:00:00"/>
    <s v="Op. credito con garantia Corfo "/>
    <s v="Calama"/>
    <m/>
    <n v="12076480.199999999"/>
    <m/>
    <m/>
    <m/>
    <m/>
    <m/>
    <n v="22424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199ED4-0640-475D-9197-07D344224220}"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4" firstHeaderRow="0" firstDataRow="1" firstDataCol="1"/>
  <pivotFields count="26">
    <pivotField axis="axisRow" showAll="0">
      <items count="6">
        <item x="0"/>
        <item x="2"/>
        <item x="3"/>
        <item x="1"/>
        <item x="4"/>
        <item t="default"/>
      </items>
    </pivotField>
    <pivotField showAll="0"/>
    <pivotField axis="axisRow" showAll="0">
      <items count="17">
        <item x="0"/>
        <item x="10"/>
        <item x="4"/>
        <item x="6"/>
        <item m="1" x="15"/>
        <item x="7"/>
        <item x="3"/>
        <item x="14"/>
        <item x="5"/>
        <item x="8"/>
        <item x="9"/>
        <item x="13"/>
        <item x="11"/>
        <item x="12"/>
        <item x="2"/>
        <item x="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2"/>
  </rowFields>
  <rowItems count="21">
    <i>
      <x/>
    </i>
    <i r="1">
      <x/>
    </i>
    <i r="1">
      <x v="2"/>
    </i>
    <i>
      <x v="1"/>
    </i>
    <i r="1">
      <x v="3"/>
    </i>
    <i r="1">
      <x v="14"/>
    </i>
    <i>
      <x v="2"/>
    </i>
    <i r="1">
      <x v="5"/>
    </i>
    <i>
      <x v="3"/>
    </i>
    <i r="1">
      <x v="6"/>
    </i>
    <i r="1">
      <x v="7"/>
    </i>
    <i r="1">
      <x v="8"/>
    </i>
    <i r="1">
      <x v="9"/>
    </i>
    <i r="1">
      <x v="10"/>
    </i>
    <i r="1">
      <x v="15"/>
    </i>
    <i>
      <x v="4"/>
    </i>
    <i r="1">
      <x v="1"/>
    </i>
    <i r="1">
      <x v="11"/>
    </i>
    <i r="1">
      <x v="12"/>
    </i>
    <i r="1">
      <x v="13"/>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18">
    <format dxfId="591">
      <pivotArea outline="0" collapsedLevelsAreSubtotals="1" fieldPosition="0"/>
    </format>
    <format dxfId="590">
      <pivotArea field="0" type="button" dataOnly="0" labelOnly="1" outline="0" axis="axisRow" fieldPosition="0"/>
    </format>
    <format dxfId="589">
      <pivotArea dataOnly="0" labelOnly="1" outline="0" fieldPosition="0">
        <references count="1">
          <reference field="4294967294" count="4">
            <x v="0"/>
            <x v="1"/>
            <x v="2"/>
            <x v="3"/>
          </reference>
        </references>
      </pivotArea>
    </format>
    <format dxfId="588">
      <pivotArea field="0" type="button" dataOnly="0" labelOnly="1" outline="0" axis="axisRow" fieldPosition="0"/>
    </format>
    <format dxfId="587">
      <pivotArea dataOnly="0" labelOnly="1" outline="0" fieldPosition="0">
        <references count="1">
          <reference field="4294967294" count="4">
            <x v="0"/>
            <x v="1"/>
            <x v="2"/>
            <x v="3"/>
          </reference>
        </references>
      </pivotArea>
    </format>
    <format dxfId="586">
      <pivotArea field="0" type="button" dataOnly="0" labelOnly="1" outline="0" axis="axisRow" fieldPosition="0"/>
    </format>
    <format dxfId="585">
      <pivotArea dataOnly="0" labelOnly="1" outline="0" fieldPosition="0">
        <references count="1">
          <reference field="4294967294" count="4">
            <x v="0"/>
            <x v="1"/>
            <x v="2"/>
            <x v="3"/>
          </reference>
        </references>
      </pivotArea>
    </format>
    <format dxfId="584">
      <pivotArea type="all" dataOnly="0" outline="0" fieldPosition="0"/>
    </format>
    <format dxfId="583">
      <pivotArea outline="0" collapsedLevelsAreSubtotals="1" fieldPosition="0"/>
    </format>
    <format dxfId="582">
      <pivotArea field="0" type="button" dataOnly="0" labelOnly="1" outline="0" axis="axisRow" fieldPosition="0"/>
    </format>
    <format dxfId="581">
      <pivotArea dataOnly="0" labelOnly="1" fieldPosition="0">
        <references count="1">
          <reference field="0" count="0"/>
        </references>
      </pivotArea>
    </format>
    <format dxfId="580">
      <pivotArea dataOnly="0" labelOnly="1" grandRow="1" outline="0" fieldPosition="0"/>
    </format>
    <format dxfId="579">
      <pivotArea dataOnly="0" labelOnly="1" fieldPosition="0">
        <references count="2">
          <reference field="0" count="1" selected="0">
            <x v="0"/>
          </reference>
          <reference field="2" count="2">
            <x v="0"/>
            <x v="2"/>
          </reference>
        </references>
      </pivotArea>
    </format>
    <format dxfId="578">
      <pivotArea dataOnly="0" labelOnly="1" fieldPosition="0">
        <references count="2">
          <reference field="0" count="1" selected="0">
            <x v="1"/>
          </reference>
          <reference field="2" count="3">
            <x v="3"/>
            <x v="4"/>
            <x v="14"/>
          </reference>
        </references>
      </pivotArea>
    </format>
    <format dxfId="577">
      <pivotArea dataOnly="0" labelOnly="1" fieldPosition="0">
        <references count="2">
          <reference field="0" count="1" selected="0">
            <x v="2"/>
          </reference>
          <reference field="2" count="1">
            <x v="5"/>
          </reference>
        </references>
      </pivotArea>
    </format>
    <format dxfId="576">
      <pivotArea dataOnly="0" labelOnly="1" fieldPosition="0">
        <references count="2">
          <reference field="0" count="1" selected="0">
            <x v="3"/>
          </reference>
          <reference field="2" count="5">
            <x v="6"/>
            <x v="7"/>
            <x v="8"/>
            <x v="9"/>
            <x v="10"/>
          </reference>
        </references>
      </pivotArea>
    </format>
    <format dxfId="575">
      <pivotArea dataOnly="0" labelOnly="1" fieldPosition="0">
        <references count="2">
          <reference field="0" count="1" selected="0">
            <x v="4"/>
          </reference>
          <reference field="2" count="4">
            <x v="1"/>
            <x v="11"/>
            <x v="12"/>
            <x v="13"/>
          </reference>
        </references>
      </pivotArea>
    </format>
    <format dxfId="57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702C80-1CAF-47E7-9321-C3826E3127E7}"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35" firstHeaderRow="0" firstDataRow="1" firstDataCol="1"/>
  <pivotFields count="26">
    <pivotField axis="axisRow" showAll="0">
      <items count="6">
        <item x="0"/>
        <item x="2"/>
        <item x="3"/>
        <item x="1"/>
        <item x="4"/>
        <item t="default"/>
      </items>
    </pivotField>
    <pivotField showAll="0"/>
    <pivotField showAll="0"/>
    <pivotField showAll="0"/>
    <pivotField axis="axisRow" showAll="0">
      <items count="221">
        <item x="156"/>
        <item x="198"/>
        <item x="205"/>
        <item x="197"/>
        <item x="196"/>
        <item x="210"/>
        <item x="126"/>
        <item x="174"/>
        <item x="44"/>
        <item x="48"/>
        <item x="81"/>
        <item x="206"/>
        <item x="115"/>
        <item x="29"/>
        <item x="185"/>
        <item x="104"/>
        <item x="17"/>
        <item x="13"/>
        <item x="74"/>
        <item x="28"/>
        <item x="167"/>
        <item x="101"/>
        <item x="141"/>
        <item x="133"/>
        <item x="106"/>
        <item x="175"/>
        <item x="51"/>
        <item x="15"/>
        <item x="160"/>
        <item x="78"/>
        <item x="216"/>
        <item x="76"/>
        <item x="82"/>
        <item x="85"/>
        <item x="146"/>
        <item x="189"/>
        <item x="4"/>
        <item x="182"/>
        <item x="194"/>
        <item x="65"/>
        <item x="98"/>
        <item x="2"/>
        <item x="89"/>
        <item x="169"/>
        <item x="117"/>
        <item x="53"/>
        <item x="203"/>
        <item x="16"/>
        <item x="214"/>
        <item x="177"/>
        <item x="26"/>
        <item x="118"/>
        <item x="145"/>
        <item x="138"/>
        <item x="168"/>
        <item x="75"/>
        <item x="25"/>
        <item x="73"/>
        <item x="217"/>
        <item x="56"/>
        <item x="131"/>
        <item x="92"/>
        <item x="91"/>
        <item x="80"/>
        <item x="123"/>
        <item x="55"/>
        <item x="14"/>
        <item x="90"/>
        <item x="153"/>
        <item x="176"/>
        <item x="172"/>
        <item x="5"/>
        <item x="213"/>
        <item x="195"/>
        <item x="87"/>
        <item x="88"/>
        <item x="124"/>
        <item x="99"/>
        <item x="19"/>
        <item x="57"/>
        <item x="50"/>
        <item x="86"/>
        <item x="61"/>
        <item x="186"/>
        <item x="150"/>
        <item x="170"/>
        <item x="102"/>
        <item x="72"/>
        <item x="200"/>
        <item x="110"/>
        <item x="201"/>
        <item x="47"/>
        <item x="125"/>
        <item x="34"/>
        <item x="96"/>
        <item x="31"/>
        <item x="142"/>
        <item x="183"/>
        <item x="70"/>
        <item x="54"/>
        <item x="3"/>
        <item x="155"/>
        <item x="32"/>
        <item x="111"/>
        <item x="94"/>
        <item x="27"/>
        <item x="120"/>
        <item x="23"/>
        <item x="95"/>
        <item x="42"/>
        <item x="36"/>
        <item x="159"/>
        <item x="66"/>
        <item x="122"/>
        <item x="215"/>
        <item x="39"/>
        <item x="188"/>
        <item x="154"/>
        <item x="71"/>
        <item x="20"/>
        <item x="218"/>
        <item x="24"/>
        <item x="60"/>
        <item x="63"/>
        <item x="68"/>
        <item x="12"/>
        <item x="152"/>
        <item x="100"/>
        <item x="178"/>
        <item x="199"/>
        <item x="121"/>
        <item x="130"/>
        <item x="207"/>
        <item x="30"/>
        <item x="83"/>
        <item x="97"/>
        <item x="164"/>
        <item x="8"/>
        <item x="1"/>
        <item x="127"/>
        <item x="114"/>
        <item x="209"/>
        <item x="64"/>
        <item x="144"/>
        <item x="219"/>
        <item x="149"/>
        <item x="163"/>
        <item x="41"/>
        <item x="58"/>
        <item x="180"/>
        <item x="113"/>
        <item x="132"/>
        <item x="173"/>
        <item x="21"/>
        <item x="103"/>
        <item x="136"/>
        <item x="6"/>
        <item x="171"/>
        <item x="162"/>
        <item x="151"/>
        <item x="179"/>
        <item x="212"/>
        <item x="148"/>
        <item x="140"/>
        <item x="59"/>
        <item x="109"/>
        <item x="190"/>
        <item x="128"/>
        <item x="11"/>
        <item x="69"/>
        <item x="79"/>
        <item x="77"/>
        <item x="93"/>
        <item x="49"/>
        <item x="7"/>
        <item x="18"/>
        <item x="184"/>
        <item x="143"/>
        <item x="193"/>
        <item x="181"/>
        <item x="204"/>
        <item x="45"/>
        <item x="43"/>
        <item x="147"/>
        <item x="158"/>
        <item x="116"/>
        <item x="202"/>
        <item x="135"/>
        <item x="46"/>
        <item x="129"/>
        <item x="35"/>
        <item x="191"/>
        <item x="10"/>
        <item x="9"/>
        <item x="62"/>
        <item x="165"/>
        <item x="208"/>
        <item x="139"/>
        <item x="134"/>
        <item x="137"/>
        <item x="33"/>
        <item x="119"/>
        <item x="105"/>
        <item x="161"/>
        <item x="67"/>
        <item x="52"/>
        <item x="38"/>
        <item x="0"/>
        <item x="108"/>
        <item x="112"/>
        <item x="22"/>
        <item x="211"/>
        <item x="187"/>
        <item x="40"/>
        <item x="166"/>
        <item x="107"/>
        <item x="157"/>
        <item x="84"/>
        <item x="192"/>
        <item x="37"/>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4"/>
  </rowFields>
  <rowItems count="232">
    <i>
      <x/>
    </i>
    <i r="1">
      <x v="36"/>
    </i>
    <i r="1">
      <x v="100"/>
    </i>
    <i r="1">
      <x v="207"/>
    </i>
    <i>
      <x v="1"/>
    </i>
    <i r="1">
      <x v="125"/>
    </i>
    <i r="1">
      <x v="137"/>
    </i>
    <i r="1">
      <x v="138"/>
    </i>
    <i r="1">
      <x v="156"/>
    </i>
    <i r="1">
      <x v="168"/>
    </i>
    <i r="1">
      <x v="174"/>
    </i>
    <i r="1">
      <x v="192"/>
    </i>
    <i r="1">
      <x v="193"/>
    </i>
    <i>
      <x v="2"/>
    </i>
    <i r="1">
      <x v="17"/>
    </i>
    <i r="1">
      <x v="27"/>
    </i>
    <i r="1">
      <x v="47"/>
    </i>
    <i r="1">
      <x v="66"/>
    </i>
    <i r="1">
      <x v="207"/>
    </i>
    <i>
      <x v="3"/>
    </i>
    <i r="1">
      <x v="1"/>
    </i>
    <i r="1">
      <x v="2"/>
    </i>
    <i r="1">
      <x v="3"/>
    </i>
    <i r="1">
      <x v="4"/>
    </i>
    <i r="1">
      <x v="5"/>
    </i>
    <i r="1">
      <x v="11"/>
    </i>
    <i r="1">
      <x v="13"/>
    </i>
    <i r="1">
      <x v="14"/>
    </i>
    <i r="1">
      <x v="16"/>
    </i>
    <i r="1">
      <x v="19"/>
    </i>
    <i r="1">
      <x v="30"/>
    </i>
    <i r="1">
      <x v="35"/>
    </i>
    <i r="1">
      <x v="37"/>
    </i>
    <i r="1">
      <x v="38"/>
    </i>
    <i r="1">
      <x v="41"/>
    </i>
    <i r="1">
      <x v="46"/>
    </i>
    <i r="1">
      <x v="48"/>
    </i>
    <i r="1">
      <x v="50"/>
    </i>
    <i r="1">
      <x v="56"/>
    </i>
    <i r="1">
      <x v="58"/>
    </i>
    <i r="1">
      <x v="71"/>
    </i>
    <i r="1">
      <x v="72"/>
    </i>
    <i r="1">
      <x v="73"/>
    </i>
    <i r="1">
      <x v="78"/>
    </i>
    <i r="1">
      <x v="83"/>
    </i>
    <i r="1">
      <x v="88"/>
    </i>
    <i r="1">
      <x v="90"/>
    </i>
    <i r="1">
      <x v="93"/>
    </i>
    <i r="1">
      <x v="95"/>
    </i>
    <i r="1">
      <x v="97"/>
    </i>
    <i r="1">
      <x v="102"/>
    </i>
    <i r="1">
      <x v="105"/>
    </i>
    <i r="1">
      <x v="107"/>
    </i>
    <i r="1">
      <x v="114"/>
    </i>
    <i r="1">
      <x v="116"/>
    </i>
    <i r="1">
      <x v="119"/>
    </i>
    <i r="1">
      <x v="120"/>
    </i>
    <i r="1">
      <x v="121"/>
    </i>
    <i r="1">
      <x v="128"/>
    </i>
    <i r="1">
      <x v="129"/>
    </i>
    <i r="1">
      <x v="132"/>
    </i>
    <i r="1">
      <x v="133"/>
    </i>
    <i r="1">
      <x v="138"/>
    </i>
    <i r="1">
      <x v="141"/>
    </i>
    <i r="1">
      <x v="144"/>
    </i>
    <i r="1">
      <x v="149"/>
    </i>
    <i r="1">
      <x v="153"/>
    </i>
    <i r="1">
      <x v="160"/>
    </i>
    <i r="1">
      <x v="161"/>
    </i>
    <i r="1">
      <x v="166"/>
    </i>
    <i r="1">
      <x v="175"/>
    </i>
    <i r="1">
      <x v="176"/>
    </i>
    <i r="1">
      <x v="178"/>
    </i>
    <i r="1">
      <x v="179"/>
    </i>
    <i r="1">
      <x v="180"/>
    </i>
    <i r="1">
      <x v="186"/>
    </i>
    <i r="1">
      <x v="190"/>
    </i>
    <i r="1">
      <x v="191"/>
    </i>
    <i r="1">
      <x v="196"/>
    </i>
    <i r="1">
      <x v="200"/>
    </i>
    <i r="1">
      <x v="210"/>
    </i>
    <i r="1">
      <x v="211"/>
    </i>
    <i r="1">
      <x v="212"/>
    </i>
    <i r="1">
      <x v="218"/>
    </i>
    <i>
      <x v="4"/>
    </i>
    <i r="1">
      <x/>
    </i>
    <i r="1">
      <x v="6"/>
    </i>
    <i r="1">
      <x v="7"/>
    </i>
    <i r="1">
      <x v="8"/>
    </i>
    <i r="1">
      <x v="9"/>
    </i>
    <i r="1">
      <x v="10"/>
    </i>
    <i r="1">
      <x v="12"/>
    </i>
    <i r="1">
      <x v="15"/>
    </i>
    <i r="1">
      <x v="18"/>
    </i>
    <i r="1">
      <x v="19"/>
    </i>
    <i r="1">
      <x v="20"/>
    </i>
    <i r="1">
      <x v="21"/>
    </i>
    <i r="1">
      <x v="22"/>
    </i>
    <i r="1">
      <x v="23"/>
    </i>
    <i r="1">
      <x v="24"/>
    </i>
    <i r="1">
      <x v="25"/>
    </i>
    <i r="1">
      <x v="26"/>
    </i>
    <i r="1">
      <x v="28"/>
    </i>
    <i r="1">
      <x v="29"/>
    </i>
    <i r="1">
      <x v="31"/>
    </i>
    <i r="1">
      <x v="32"/>
    </i>
    <i r="1">
      <x v="33"/>
    </i>
    <i r="1">
      <x v="34"/>
    </i>
    <i r="1">
      <x v="39"/>
    </i>
    <i r="1">
      <x v="40"/>
    </i>
    <i r="1">
      <x v="42"/>
    </i>
    <i r="1">
      <x v="43"/>
    </i>
    <i r="1">
      <x v="44"/>
    </i>
    <i r="1">
      <x v="45"/>
    </i>
    <i r="1">
      <x v="49"/>
    </i>
    <i r="1">
      <x v="51"/>
    </i>
    <i r="1">
      <x v="52"/>
    </i>
    <i r="1">
      <x v="53"/>
    </i>
    <i r="1">
      <x v="54"/>
    </i>
    <i r="1">
      <x v="55"/>
    </i>
    <i r="1">
      <x v="56"/>
    </i>
    <i r="1">
      <x v="57"/>
    </i>
    <i r="1">
      <x v="59"/>
    </i>
    <i r="1">
      <x v="60"/>
    </i>
    <i r="1">
      <x v="61"/>
    </i>
    <i r="1">
      <x v="62"/>
    </i>
    <i r="1">
      <x v="63"/>
    </i>
    <i r="1">
      <x v="64"/>
    </i>
    <i r="1">
      <x v="65"/>
    </i>
    <i r="1">
      <x v="67"/>
    </i>
    <i r="1">
      <x v="68"/>
    </i>
    <i r="1">
      <x v="69"/>
    </i>
    <i r="1">
      <x v="70"/>
    </i>
    <i r="1">
      <x v="74"/>
    </i>
    <i r="1">
      <x v="75"/>
    </i>
    <i r="1">
      <x v="76"/>
    </i>
    <i r="1">
      <x v="77"/>
    </i>
    <i r="1">
      <x v="79"/>
    </i>
    <i r="1">
      <x v="80"/>
    </i>
    <i r="1">
      <x v="81"/>
    </i>
    <i r="1">
      <x v="82"/>
    </i>
    <i r="1">
      <x v="84"/>
    </i>
    <i r="1">
      <x v="85"/>
    </i>
    <i r="1">
      <x v="86"/>
    </i>
    <i r="1">
      <x v="87"/>
    </i>
    <i r="1">
      <x v="89"/>
    </i>
    <i r="1">
      <x v="91"/>
    </i>
    <i r="1">
      <x v="92"/>
    </i>
    <i r="1">
      <x v="94"/>
    </i>
    <i r="1">
      <x v="96"/>
    </i>
    <i r="1">
      <x v="98"/>
    </i>
    <i r="1">
      <x v="99"/>
    </i>
    <i r="1">
      <x v="101"/>
    </i>
    <i r="1">
      <x v="103"/>
    </i>
    <i r="1">
      <x v="104"/>
    </i>
    <i r="1">
      <x v="106"/>
    </i>
    <i r="1">
      <x v="108"/>
    </i>
    <i r="1">
      <x v="109"/>
    </i>
    <i r="1">
      <x v="110"/>
    </i>
    <i r="1">
      <x v="111"/>
    </i>
    <i r="1">
      <x v="112"/>
    </i>
    <i r="1">
      <x v="113"/>
    </i>
    <i r="1">
      <x v="115"/>
    </i>
    <i r="1">
      <x v="117"/>
    </i>
    <i r="1">
      <x v="118"/>
    </i>
    <i r="1">
      <x v="121"/>
    </i>
    <i r="1">
      <x v="122"/>
    </i>
    <i r="1">
      <x v="123"/>
    </i>
    <i r="1">
      <x v="124"/>
    </i>
    <i r="1">
      <x v="126"/>
    </i>
    <i r="1">
      <x v="127"/>
    </i>
    <i r="1">
      <x v="130"/>
    </i>
    <i r="1">
      <x v="131"/>
    </i>
    <i r="1">
      <x v="134"/>
    </i>
    <i r="1">
      <x v="135"/>
    </i>
    <i r="1">
      <x v="136"/>
    </i>
    <i r="1">
      <x v="139"/>
    </i>
    <i r="1">
      <x v="140"/>
    </i>
    <i r="1">
      <x v="142"/>
    </i>
    <i r="1">
      <x v="143"/>
    </i>
    <i r="1">
      <x v="145"/>
    </i>
    <i r="1">
      <x v="146"/>
    </i>
    <i r="1">
      <x v="147"/>
    </i>
    <i r="1">
      <x v="148"/>
    </i>
    <i r="1">
      <x v="150"/>
    </i>
    <i r="1">
      <x v="151"/>
    </i>
    <i r="1">
      <x v="152"/>
    </i>
    <i r="1">
      <x v="154"/>
    </i>
    <i r="1">
      <x v="155"/>
    </i>
    <i r="1">
      <x v="157"/>
    </i>
    <i r="1">
      <x v="158"/>
    </i>
    <i r="1">
      <x v="159"/>
    </i>
    <i r="1">
      <x v="162"/>
    </i>
    <i r="1">
      <x v="163"/>
    </i>
    <i r="1">
      <x v="164"/>
    </i>
    <i r="1">
      <x v="165"/>
    </i>
    <i r="1">
      <x v="167"/>
    </i>
    <i r="1">
      <x v="169"/>
    </i>
    <i r="1">
      <x v="170"/>
    </i>
    <i r="1">
      <x v="171"/>
    </i>
    <i r="1">
      <x v="172"/>
    </i>
    <i r="1">
      <x v="173"/>
    </i>
    <i r="1">
      <x v="177"/>
    </i>
    <i r="1">
      <x v="181"/>
    </i>
    <i r="1">
      <x v="182"/>
    </i>
    <i r="1">
      <x v="183"/>
    </i>
    <i r="1">
      <x v="184"/>
    </i>
    <i r="1">
      <x v="185"/>
    </i>
    <i r="1">
      <x v="187"/>
    </i>
    <i r="1">
      <x v="188"/>
    </i>
    <i r="1">
      <x v="189"/>
    </i>
    <i r="1">
      <x v="194"/>
    </i>
    <i r="1">
      <x v="195"/>
    </i>
    <i r="1">
      <x v="197"/>
    </i>
    <i r="1">
      <x v="198"/>
    </i>
    <i r="1">
      <x v="199"/>
    </i>
    <i r="1">
      <x v="201"/>
    </i>
    <i r="1">
      <x v="202"/>
    </i>
    <i r="1">
      <x v="203"/>
    </i>
    <i r="1">
      <x v="204"/>
    </i>
    <i r="1">
      <x v="205"/>
    </i>
    <i r="1">
      <x v="206"/>
    </i>
    <i r="1">
      <x v="208"/>
    </i>
    <i r="1">
      <x v="209"/>
    </i>
    <i r="1">
      <x v="210"/>
    </i>
    <i r="1">
      <x v="213"/>
    </i>
    <i r="1">
      <x v="214"/>
    </i>
    <i r="1">
      <x v="215"/>
    </i>
    <i r="1">
      <x v="216"/>
    </i>
    <i r="1">
      <x v="217"/>
    </i>
    <i r="1">
      <x v="219"/>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0">
    <format dxfId="573">
      <pivotArea field="0" type="button" dataOnly="0" labelOnly="1" outline="0" axis="axisRow" fieldPosition="0"/>
    </format>
    <format dxfId="572">
      <pivotArea dataOnly="0" labelOnly="1" outline="0" fieldPosition="0">
        <references count="1">
          <reference field="4294967294" count="4">
            <x v="0"/>
            <x v="1"/>
            <x v="2"/>
            <x v="3"/>
          </reference>
        </references>
      </pivotArea>
    </format>
    <format dxfId="571">
      <pivotArea field="0" type="button" dataOnly="0" labelOnly="1" outline="0" axis="axisRow" fieldPosition="0"/>
    </format>
    <format dxfId="570">
      <pivotArea dataOnly="0" labelOnly="1" outline="0" fieldPosition="0">
        <references count="1">
          <reference field="4294967294" count="4">
            <x v="0"/>
            <x v="1"/>
            <x v="2"/>
            <x v="3"/>
          </reference>
        </references>
      </pivotArea>
    </format>
    <format dxfId="569">
      <pivotArea field="0" type="button" dataOnly="0" labelOnly="1" outline="0" axis="axisRow" fieldPosition="0"/>
    </format>
    <format dxfId="568">
      <pivotArea dataOnly="0" labelOnly="1" outline="0" fieldPosition="0">
        <references count="1">
          <reference field="4294967294" count="4">
            <x v="0"/>
            <x v="1"/>
            <x v="2"/>
            <x v="3"/>
          </reference>
        </references>
      </pivotArea>
    </format>
    <format dxfId="567">
      <pivotArea outline="0" collapsedLevelsAreSubtotals="1" fieldPosition="0"/>
    </format>
    <format dxfId="566">
      <pivotArea outline="0" collapsedLevelsAreSubtotals="1" fieldPosition="0"/>
    </format>
    <format dxfId="565">
      <pivotArea field="0" type="button" dataOnly="0" labelOnly="1" outline="0" axis="axisRow" fieldPosition="0"/>
    </format>
    <format dxfId="564">
      <pivotArea dataOnly="0" labelOnly="1" fieldPosition="0">
        <references count="1">
          <reference field="0" count="0"/>
        </references>
      </pivotArea>
    </format>
    <format dxfId="563">
      <pivotArea dataOnly="0" labelOnly="1" grandRow="1" outline="0" fieldPosition="0"/>
    </format>
    <format dxfId="562">
      <pivotArea dataOnly="0" labelOnly="1" fieldPosition="0">
        <references count="2">
          <reference field="0" count="1" selected="0">
            <x v="0"/>
          </reference>
          <reference field="4" count="3">
            <x v="36"/>
            <x v="100"/>
            <x v="207"/>
          </reference>
        </references>
      </pivotArea>
    </format>
    <format dxfId="561">
      <pivotArea dataOnly="0" labelOnly="1" fieldPosition="0">
        <references count="2">
          <reference field="0" count="1" selected="0">
            <x v="1"/>
          </reference>
          <reference field="4" count="8">
            <x v="125"/>
            <x v="137"/>
            <x v="138"/>
            <x v="156"/>
            <x v="168"/>
            <x v="174"/>
            <x v="192"/>
            <x v="193"/>
          </reference>
        </references>
      </pivotArea>
    </format>
    <format dxfId="560">
      <pivotArea dataOnly="0" labelOnly="1" fieldPosition="0">
        <references count="2">
          <reference field="0" count="1" selected="0">
            <x v="2"/>
          </reference>
          <reference field="4" count="5">
            <x v="17"/>
            <x v="27"/>
            <x v="47"/>
            <x v="66"/>
            <x v="207"/>
          </reference>
        </references>
      </pivotArea>
    </format>
    <format dxfId="559">
      <pivotArea dataOnly="0" labelOnly="1" fieldPosition="0">
        <references count="2">
          <reference field="0" count="1" selected="0">
            <x v="3"/>
          </reference>
          <reference field="4" count="50">
            <x v="1"/>
            <x v="2"/>
            <x v="3"/>
            <x v="4"/>
            <x v="5"/>
            <x v="11"/>
            <x v="13"/>
            <x v="14"/>
            <x v="16"/>
            <x v="19"/>
            <x v="30"/>
            <x v="35"/>
            <x v="37"/>
            <x v="38"/>
            <x v="41"/>
            <x v="46"/>
            <x v="48"/>
            <x v="50"/>
            <x v="56"/>
            <x v="58"/>
            <x v="71"/>
            <x v="72"/>
            <x v="73"/>
            <x v="78"/>
            <x v="83"/>
            <x v="88"/>
            <x v="90"/>
            <x v="93"/>
            <x v="95"/>
            <x v="97"/>
            <x v="102"/>
            <x v="105"/>
            <x v="107"/>
            <x v="114"/>
            <x v="116"/>
            <x v="119"/>
            <x v="120"/>
            <x v="121"/>
            <x v="128"/>
            <x v="129"/>
            <x v="132"/>
            <x v="133"/>
            <x v="141"/>
            <x v="144"/>
            <x v="149"/>
            <x v="153"/>
            <x v="160"/>
            <x v="161"/>
            <x v="166"/>
            <x v="175"/>
          </reference>
        </references>
      </pivotArea>
    </format>
    <format dxfId="558">
      <pivotArea dataOnly="0" labelOnly="1" fieldPosition="0">
        <references count="2">
          <reference field="0" count="1" selected="0">
            <x v="3"/>
          </reference>
          <reference field="4" count="13">
            <x v="176"/>
            <x v="178"/>
            <x v="179"/>
            <x v="180"/>
            <x v="186"/>
            <x v="190"/>
            <x v="191"/>
            <x v="196"/>
            <x v="200"/>
            <x v="210"/>
            <x v="211"/>
            <x v="212"/>
            <x v="218"/>
          </reference>
        </references>
      </pivotArea>
    </format>
    <format dxfId="557">
      <pivotArea dataOnly="0" labelOnly="1" fieldPosition="0">
        <references count="2">
          <reference field="0" count="1" selected="0">
            <x v="4"/>
          </reference>
          <reference field="4" count="50">
            <x v="0"/>
            <x v="6"/>
            <x v="7"/>
            <x v="8"/>
            <x v="9"/>
            <x v="10"/>
            <x v="12"/>
            <x v="15"/>
            <x v="18"/>
            <x v="19"/>
            <x v="20"/>
            <x v="21"/>
            <x v="22"/>
            <x v="23"/>
            <x v="24"/>
            <x v="25"/>
            <x v="26"/>
            <x v="28"/>
            <x v="29"/>
            <x v="31"/>
            <x v="32"/>
            <x v="33"/>
            <x v="34"/>
            <x v="39"/>
            <x v="40"/>
            <x v="42"/>
            <x v="43"/>
            <x v="44"/>
            <x v="45"/>
            <x v="49"/>
            <x v="51"/>
            <x v="52"/>
            <x v="53"/>
            <x v="54"/>
            <x v="55"/>
            <x v="56"/>
            <x v="57"/>
            <x v="59"/>
            <x v="60"/>
            <x v="61"/>
            <x v="62"/>
            <x v="63"/>
            <x v="64"/>
            <x v="65"/>
            <x v="67"/>
            <x v="68"/>
            <x v="69"/>
            <x v="70"/>
            <x v="74"/>
            <x v="75"/>
          </reference>
        </references>
      </pivotArea>
    </format>
    <format dxfId="556">
      <pivotArea dataOnly="0" labelOnly="1" fieldPosition="0">
        <references count="2">
          <reference field="0" count="1" selected="0">
            <x v="4"/>
          </reference>
          <reference field="4" count="50">
            <x v="76"/>
            <x v="77"/>
            <x v="79"/>
            <x v="80"/>
            <x v="81"/>
            <x v="82"/>
            <x v="84"/>
            <x v="85"/>
            <x v="86"/>
            <x v="87"/>
            <x v="89"/>
            <x v="91"/>
            <x v="92"/>
            <x v="94"/>
            <x v="96"/>
            <x v="98"/>
            <x v="99"/>
            <x v="101"/>
            <x v="103"/>
            <x v="104"/>
            <x v="106"/>
            <x v="108"/>
            <x v="109"/>
            <x v="110"/>
            <x v="111"/>
            <x v="112"/>
            <x v="113"/>
            <x v="115"/>
            <x v="117"/>
            <x v="118"/>
            <x v="121"/>
            <x v="122"/>
            <x v="123"/>
            <x v="124"/>
            <x v="126"/>
            <x v="127"/>
            <x v="130"/>
            <x v="131"/>
            <x v="134"/>
            <x v="135"/>
            <x v="136"/>
            <x v="139"/>
            <x v="140"/>
            <x v="142"/>
            <x v="143"/>
            <x v="145"/>
            <x v="146"/>
            <x v="147"/>
            <x v="148"/>
            <x v="150"/>
          </reference>
        </references>
      </pivotArea>
    </format>
    <format dxfId="555">
      <pivotArea dataOnly="0" labelOnly="1" fieldPosition="0">
        <references count="2">
          <reference field="0" count="1" selected="0">
            <x v="4"/>
          </reference>
          <reference field="4" count="46">
            <x v="151"/>
            <x v="152"/>
            <x v="154"/>
            <x v="155"/>
            <x v="157"/>
            <x v="158"/>
            <x v="159"/>
            <x v="162"/>
            <x v="163"/>
            <x v="164"/>
            <x v="165"/>
            <x v="167"/>
            <x v="169"/>
            <x v="170"/>
            <x v="171"/>
            <x v="172"/>
            <x v="173"/>
            <x v="177"/>
            <x v="181"/>
            <x v="182"/>
            <x v="183"/>
            <x v="184"/>
            <x v="185"/>
            <x v="187"/>
            <x v="188"/>
            <x v="189"/>
            <x v="194"/>
            <x v="195"/>
            <x v="197"/>
            <x v="198"/>
            <x v="199"/>
            <x v="201"/>
            <x v="202"/>
            <x v="203"/>
            <x v="204"/>
            <x v="205"/>
            <x v="206"/>
            <x v="208"/>
            <x v="209"/>
            <x v="210"/>
            <x v="213"/>
            <x v="214"/>
            <x v="215"/>
            <x v="216"/>
            <x v="217"/>
            <x v="219"/>
          </reference>
        </references>
      </pivotArea>
    </format>
    <format dxfId="55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8F7351-C005-4DA0-BE5A-F12285EB9341}" name="TablaDinámica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462" firstHeaderRow="0" firstDataRow="1" firstDataCol="1"/>
  <pivotFields count="26">
    <pivotField showAll="0"/>
    <pivotField showAll="0"/>
    <pivotField axis="axisRow" showAll="0">
      <items count="17">
        <item x="0"/>
        <item x="10"/>
        <item x="4"/>
        <item x="6"/>
        <item m="1" x="15"/>
        <item x="7"/>
        <item x="3"/>
        <item x="14"/>
        <item x="5"/>
        <item x="8"/>
        <item x="9"/>
        <item x="13"/>
        <item x="11"/>
        <item x="12"/>
        <item x="2"/>
        <item x="1"/>
        <item t="default"/>
      </items>
    </pivotField>
    <pivotField showAll="0"/>
    <pivotField axis="axisRow" showAll="0">
      <items count="221">
        <item x="156"/>
        <item x="198"/>
        <item x="205"/>
        <item x="197"/>
        <item x="196"/>
        <item x="210"/>
        <item x="126"/>
        <item x="174"/>
        <item x="44"/>
        <item x="48"/>
        <item x="81"/>
        <item x="206"/>
        <item x="115"/>
        <item x="29"/>
        <item x="185"/>
        <item x="104"/>
        <item x="17"/>
        <item x="13"/>
        <item x="74"/>
        <item x="28"/>
        <item x="167"/>
        <item x="101"/>
        <item x="141"/>
        <item x="133"/>
        <item x="106"/>
        <item x="175"/>
        <item x="51"/>
        <item x="15"/>
        <item x="160"/>
        <item x="78"/>
        <item x="216"/>
        <item x="76"/>
        <item x="82"/>
        <item x="85"/>
        <item x="146"/>
        <item x="189"/>
        <item x="4"/>
        <item x="182"/>
        <item x="194"/>
        <item x="65"/>
        <item x="98"/>
        <item x="2"/>
        <item x="89"/>
        <item x="169"/>
        <item x="117"/>
        <item x="53"/>
        <item x="203"/>
        <item x="16"/>
        <item x="214"/>
        <item x="177"/>
        <item x="26"/>
        <item x="118"/>
        <item x="145"/>
        <item x="138"/>
        <item x="168"/>
        <item x="75"/>
        <item x="25"/>
        <item x="73"/>
        <item x="217"/>
        <item x="56"/>
        <item x="131"/>
        <item x="92"/>
        <item x="91"/>
        <item x="80"/>
        <item x="123"/>
        <item x="55"/>
        <item x="14"/>
        <item x="90"/>
        <item x="153"/>
        <item x="176"/>
        <item x="172"/>
        <item x="5"/>
        <item x="213"/>
        <item x="195"/>
        <item x="87"/>
        <item x="88"/>
        <item x="124"/>
        <item x="99"/>
        <item x="19"/>
        <item x="57"/>
        <item x="50"/>
        <item x="86"/>
        <item x="61"/>
        <item x="186"/>
        <item x="150"/>
        <item x="170"/>
        <item x="102"/>
        <item x="72"/>
        <item x="200"/>
        <item x="110"/>
        <item x="201"/>
        <item x="47"/>
        <item x="125"/>
        <item x="34"/>
        <item x="96"/>
        <item x="31"/>
        <item x="142"/>
        <item x="183"/>
        <item x="70"/>
        <item x="54"/>
        <item x="3"/>
        <item x="155"/>
        <item x="32"/>
        <item x="111"/>
        <item x="94"/>
        <item x="27"/>
        <item x="120"/>
        <item x="23"/>
        <item x="95"/>
        <item x="42"/>
        <item x="36"/>
        <item x="159"/>
        <item x="66"/>
        <item x="122"/>
        <item x="215"/>
        <item x="39"/>
        <item x="188"/>
        <item x="154"/>
        <item x="71"/>
        <item x="20"/>
        <item x="218"/>
        <item x="24"/>
        <item x="60"/>
        <item x="63"/>
        <item x="68"/>
        <item x="12"/>
        <item x="152"/>
        <item x="100"/>
        <item x="178"/>
        <item x="199"/>
        <item x="121"/>
        <item x="130"/>
        <item x="207"/>
        <item x="30"/>
        <item x="83"/>
        <item x="97"/>
        <item x="164"/>
        <item x="8"/>
        <item x="1"/>
        <item x="127"/>
        <item x="114"/>
        <item x="209"/>
        <item x="64"/>
        <item x="144"/>
        <item x="219"/>
        <item x="149"/>
        <item x="163"/>
        <item x="41"/>
        <item x="58"/>
        <item x="180"/>
        <item x="113"/>
        <item x="132"/>
        <item x="173"/>
        <item x="21"/>
        <item x="103"/>
        <item x="136"/>
        <item x="6"/>
        <item x="171"/>
        <item x="162"/>
        <item x="151"/>
        <item x="179"/>
        <item x="212"/>
        <item x="148"/>
        <item x="140"/>
        <item x="59"/>
        <item x="109"/>
        <item x="190"/>
        <item x="128"/>
        <item x="11"/>
        <item x="69"/>
        <item x="79"/>
        <item x="77"/>
        <item x="93"/>
        <item x="49"/>
        <item x="7"/>
        <item x="18"/>
        <item x="184"/>
        <item x="143"/>
        <item x="193"/>
        <item x="181"/>
        <item x="204"/>
        <item x="45"/>
        <item x="43"/>
        <item x="147"/>
        <item x="158"/>
        <item x="116"/>
        <item x="202"/>
        <item x="135"/>
        <item x="46"/>
        <item x="129"/>
        <item x="35"/>
        <item x="191"/>
        <item x="10"/>
        <item x="9"/>
        <item x="62"/>
        <item x="165"/>
        <item x="208"/>
        <item x="139"/>
        <item x="134"/>
        <item x="137"/>
        <item x="33"/>
        <item x="119"/>
        <item x="105"/>
        <item x="161"/>
        <item x="67"/>
        <item x="52"/>
        <item x="38"/>
        <item x="0"/>
        <item x="108"/>
        <item x="112"/>
        <item x="22"/>
        <item x="211"/>
        <item x="187"/>
        <item x="40"/>
        <item x="166"/>
        <item x="107"/>
        <item x="157"/>
        <item x="84"/>
        <item x="192"/>
        <item x="37"/>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4"/>
    <field x="2"/>
  </rowFields>
  <rowItems count="459">
    <i>
      <x/>
    </i>
    <i r="1">
      <x v="11"/>
    </i>
    <i>
      <x v="1"/>
    </i>
    <i r="1">
      <x v="7"/>
    </i>
    <i>
      <x v="2"/>
    </i>
    <i r="1">
      <x v="7"/>
    </i>
    <i>
      <x v="3"/>
    </i>
    <i r="1">
      <x v="7"/>
    </i>
    <i>
      <x v="4"/>
    </i>
    <i r="1">
      <x v="7"/>
    </i>
    <i>
      <x v="5"/>
    </i>
    <i r="1">
      <x v="7"/>
    </i>
    <i>
      <x v="6"/>
    </i>
    <i r="1">
      <x v="11"/>
    </i>
    <i>
      <x v="7"/>
    </i>
    <i r="1">
      <x v="11"/>
    </i>
    <i>
      <x v="8"/>
    </i>
    <i r="1">
      <x v="12"/>
    </i>
    <i r="1">
      <x v="13"/>
    </i>
    <i>
      <x v="9"/>
    </i>
    <i r="1">
      <x v="11"/>
    </i>
    <i>
      <x v="10"/>
    </i>
    <i r="1">
      <x v="11"/>
    </i>
    <i>
      <x v="11"/>
    </i>
    <i r="1">
      <x v="7"/>
    </i>
    <i>
      <x v="12"/>
    </i>
    <i r="1">
      <x v="11"/>
    </i>
    <i>
      <x v="13"/>
    </i>
    <i r="1">
      <x v="10"/>
    </i>
    <i>
      <x v="14"/>
    </i>
    <i r="1">
      <x v="7"/>
    </i>
    <i>
      <x v="15"/>
    </i>
    <i r="1">
      <x v="11"/>
    </i>
    <i>
      <x v="16"/>
    </i>
    <i r="1">
      <x v="9"/>
    </i>
    <i>
      <x v="17"/>
    </i>
    <i r="1">
      <x v="5"/>
    </i>
    <i>
      <x v="18"/>
    </i>
    <i r="1">
      <x v="11"/>
    </i>
    <i>
      <x v="19"/>
    </i>
    <i r="1">
      <x v="7"/>
    </i>
    <i r="1">
      <x v="10"/>
    </i>
    <i r="1">
      <x v="11"/>
    </i>
    <i>
      <x v="20"/>
    </i>
    <i r="1">
      <x v="11"/>
    </i>
    <i>
      <x v="21"/>
    </i>
    <i r="1">
      <x v="11"/>
    </i>
    <i>
      <x v="22"/>
    </i>
    <i r="1">
      <x v="11"/>
    </i>
    <i>
      <x v="23"/>
    </i>
    <i r="1">
      <x v="11"/>
    </i>
    <i>
      <x v="24"/>
    </i>
    <i r="1">
      <x v="11"/>
    </i>
    <i>
      <x v="25"/>
    </i>
    <i r="1">
      <x v="11"/>
    </i>
    <i>
      <x v="26"/>
    </i>
    <i r="1">
      <x v="11"/>
    </i>
    <i>
      <x v="27"/>
    </i>
    <i r="1">
      <x v="5"/>
    </i>
    <i>
      <x v="28"/>
    </i>
    <i r="1">
      <x v="11"/>
    </i>
    <i>
      <x v="29"/>
    </i>
    <i r="1">
      <x v="11"/>
    </i>
    <i>
      <x v="30"/>
    </i>
    <i r="1">
      <x v="7"/>
    </i>
    <i>
      <x v="31"/>
    </i>
    <i r="1">
      <x v="11"/>
    </i>
    <i>
      <x v="32"/>
    </i>
    <i r="1">
      <x v="11"/>
    </i>
    <i>
      <x v="33"/>
    </i>
    <i r="1">
      <x v="11"/>
    </i>
    <i>
      <x v="34"/>
    </i>
    <i r="1">
      <x v="11"/>
    </i>
    <i>
      <x v="35"/>
    </i>
    <i r="1">
      <x v="7"/>
    </i>
    <i>
      <x v="36"/>
    </i>
    <i r="1">
      <x v="2"/>
    </i>
    <i>
      <x v="37"/>
    </i>
    <i r="1">
      <x v="7"/>
    </i>
    <i>
      <x v="38"/>
    </i>
    <i r="1">
      <x v="7"/>
    </i>
    <i>
      <x v="39"/>
    </i>
    <i r="1">
      <x v="11"/>
    </i>
    <i>
      <x v="40"/>
    </i>
    <i r="1">
      <x v="11"/>
    </i>
    <i>
      <x v="41"/>
    </i>
    <i r="1">
      <x v="6"/>
    </i>
    <i r="1">
      <x v="7"/>
    </i>
    <i r="1">
      <x v="10"/>
    </i>
    <i>
      <x v="42"/>
    </i>
    <i r="1">
      <x v="11"/>
    </i>
    <i>
      <x v="43"/>
    </i>
    <i r="1">
      <x v="11"/>
    </i>
    <i>
      <x v="44"/>
    </i>
    <i r="1">
      <x v="11"/>
    </i>
    <i>
      <x v="45"/>
    </i>
    <i r="1">
      <x v="11"/>
    </i>
    <i>
      <x v="46"/>
    </i>
    <i r="1">
      <x v="7"/>
    </i>
    <i>
      <x v="47"/>
    </i>
    <i r="1">
      <x v="5"/>
    </i>
    <i>
      <x v="48"/>
    </i>
    <i r="1">
      <x v="7"/>
    </i>
    <i>
      <x v="49"/>
    </i>
    <i r="1">
      <x v="11"/>
    </i>
    <i>
      <x v="50"/>
    </i>
    <i r="1">
      <x v="10"/>
    </i>
    <i>
      <x v="51"/>
    </i>
    <i r="1">
      <x v="11"/>
    </i>
    <i>
      <x v="52"/>
    </i>
    <i r="1">
      <x v="11"/>
    </i>
    <i>
      <x v="53"/>
    </i>
    <i r="1">
      <x v="11"/>
    </i>
    <i>
      <x v="54"/>
    </i>
    <i r="1">
      <x v="11"/>
    </i>
    <i>
      <x v="55"/>
    </i>
    <i r="1">
      <x v="11"/>
    </i>
    <i>
      <x v="56"/>
    </i>
    <i r="1">
      <x v="10"/>
    </i>
    <i r="1">
      <x v="11"/>
    </i>
    <i>
      <x v="57"/>
    </i>
    <i r="1">
      <x v="11"/>
    </i>
    <i>
      <x v="58"/>
    </i>
    <i r="1">
      <x v="7"/>
    </i>
    <i>
      <x v="59"/>
    </i>
    <i r="1">
      <x v="11"/>
    </i>
    <i>
      <x v="60"/>
    </i>
    <i r="1">
      <x v="11"/>
    </i>
    <i>
      <x v="61"/>
    </i>
    <i r="1">
      <x v="11"/>
    </i>
    <i>
      <x v="62"/>
    </i>
    <i r="1">
      <x v="11"/>
    </i>
    <i>
      <x v="63"/>
    </i>
    <i r="1">
      <x v="11"/>
    </i>
    <i>
      <x v="64"/>
    </i>
    <i r="1">
      <x v="11"/>
    </i>
    <i>
      <x v="65"/>
    </i>
    <i r="1">
      <x v="11"/>
    </i>
    <i>
      <x v="66"/>
    </i>
    <i r="1">
      <x v="5"/>
    </i>
    <i>
      <x v="67"/>
    </i>
    <i r="1">
      <x v="11"/>
    </i>
    <i>
      <x v="68"/>
    </i>
    <i r="1">
      <x v="11"/>
    </i>
    <i>
      <x v="69"/>
    </i>
    <i r="1">
      <x v="11"/>
    </i>
    <i>
      <x v="70"/>
    </i>
    <i r="1">
      <x v="11"/>
    </i>
    <i>
      <x v="71"/>
    </i>
    <i r="1">
      <x v="8"/>
    </i>
    <i>
      <x v="72"/>
    </i>
    <i r="1">
      <x v="7"/>
    </i>
    <i>
      <x v="73"/>
    </i>
    <i r="1">
      <x v="7"/>
    </i>
    <i>
      <x v="74"/>
    </i>
    <i r="1">
      <x v="11"/>
    </i>
    <i>
      <x v="75"/>
    </i>
    <i r="1">
      <x v="11"/>
    </i>
    <i>
      <x v="76"/>
    </i>
    <i r="1">
      <x v="11"/>
    </i>
    <i>
      <x v="77"/>
    </i>
    <i r="1">
      <x v="11"/>
    </i>
    <i>
      <x v="78"/>
    </i>
    <i r="1">
      <x v="9"/>
    </i>
    <i>
      <x v="79"/>
    </i>
    <i r="1">
      <x v="11"/>
    </i>
    <i>
      <x v="80"/>
    </i>
    <i r="1">
      <x v="11"/>
    </i>
    <i>
      <x v="81"/>
    </i>
    <i r="1">
      <x v="11"/>
    </i>
    <i>
      <x v="82"/>
    </i>
    <i r="1">
      <x v="11"/>
    </i>
    <i>
      <x v="83"/>
    </i>
    <i r="1">
      <x v="7"/>
    </i>
    <i>
      <x v="84"/>
    </i>
    <i r="1">
      <x v="11"/>
    </i>
    <i>
      <x v="85"/>
    </i>
    <i r="1">
      <x v="11"/>
    </i>
    <i>
      <x v="86"/>
    </i>
    <i r="1">
      <x v="11"/>
    </i>
    <i>
      <x v="87"/>
    </i>
    <i r="1">
      <x v="11"/>
    </i>
    <i>
      <x v="88"/>
    </i>
    <i r="1">
      <x v="7"/>
    </i>
    <i>
      <x v="89"/>
    </i>
    <i r="1">
      <x v="11"/>
    </i>
    <i>
      <x v="90"/>
    </i>
    <i r="1">
      <x v="7"/>
    </i>
    <i>
      <x v="91"/>
    </i>
    <i r="1">
      <x v="11"/>
    </i>
    <i>
      <x v="92"/>
    </i>
    <i r="1">
      <x v="11"/>
    </i>
    <i>
      <x v="93"/>
    </i>
    <i r="1">
      <x v="7"/>
    </i>
    <i r="1">
      <x v="10"/>
    </i>
    <i>
      <x v="94"/>
    </i>
    <i r="1">
      <x v="11"/>
    </i>
    <i>
      <x v="95"/>
    </i>
    <i r="1">
      <x v="10"/>
    </i>
    <i>
      <x v="96"/>
    </i>
    <i r="1">
      <x v="11"/>
    </i>
    <i>
      <x v="97"/>
    </i>
    <i r="1">
      <x v="7"/>
    </i>
    <i>
      <x v="98"/>
    </i>
    <i r="1">
      <x v="11"/>
    </i>
    <i>
      <x v="99"/>
    </i>
    <i r="1">
      <x v="11"/>
    </i>
    <i>
      <x v="100"/>
    </i>
    <i r="1">
      <x v="2"/>
    </i>
    <i>
      <x v="101"/>
    </i>
    <i r="1">
      <x v="11"/>
    </i>
    <i>
      <x v="102"/>
    </i>
    <i r="1">
      <x v="7"/>
    </i>
    <i r="1">
      <x v="10"/>
    </i>
    <i>
      <x v="103"/>
    </i>
    <i r="1">
      <x v="11"/>
    </i>
    <i>
      <x v="104"/>
    </i>
    <i r="1">
      <x v="11"/>
    </i>
    <i>
      <x v="105"/>
    </i>
    <i r="1">
      <x v="10"/>
    </i>
    <i>
      <x v="106"/>
    </i>
    <i r="1">
      <x v="11"/>
    </i>
    <i>
      <x v="107"/>
    </i>
    <i r="1">
      <x v="7"/>
    </i>
    <i r="1">
      <x v="10"/>
    </i>
    <i>
      <x v="108"/>
    </i>
    <i r="1">
      <x v="11"/>
    </i>
    <i>
      <x v="109"/>
    </i>
    <i r="1">
      <x v="11"/>
    </i>
    <i r="1">
      <x v="12"/>
    </i>
    <i>
      <x v="110"/>
    </i>
    <i r="1">
      <x v="1"/>
    </i>
    <i>
      <x v="111"/>
    </i>
    <i r="1">
      <x v="11"/>
    </i>
    <i>
      <x v="112"/>
    </i>
    <i r="1">
      <x v="11"/>
    </i>
    <i>
      <x v="113"/>
    </i>
    <i r="1">
      <x v="11"/>
    </i>
    <i>
      <x v="114"/>
    </i>
    <i r="1">
      <x v="7"/>
    </i>
    <i>
      <x v="115"/>
    </i>
    <i r="1">
      <x v="1"/>
    </i>
    <i>
      <x v="116"/>
    </i>
    <i r="1">
      <x v="7"/>
    </i>
    <i>
      <x v="117"/>
    </i>
    <i r="1">
      <x v="11"/>
    </i>
    <i>
      <x v="118"/>
    </i>
    <i r="1">
      <x v="11"/>
    </i>
    <i>
      <x v="119"/>
    </i>
    <i r="1">
      <x v="7"/>
    </i>
    <i r="1">
      <x v="9"/>
    </i>
    <i>
      <x v="120"/>
    </i>
    <i r="1">
      <x v="7"/>
    </i>
    <i>
      <x v="121"/>
    </i>
    <i r="1">
      <x v="10"/>
    </i>
    <i r="1">
      <x v="11"/>
    </i>
    <i>
      <x v="122"/>
    </i>
    <i r="1">
      <x v="11"/>
    </i>
    <i>
      <x v="123"/>
    </i>
    <i r="1">
      <x v="11"/>
    </i>
    <i>
      <x v="124"/>
    </i>
    <i r="1">
      <x v="11"/>
    </i>
    <i>
      <x v="125"/>
    </i>
    <i r="1">
      <x v="3"/>
    </i>
    <i>
      <x v="126"/>
    </i>
    <i r="1">
      <x v="11"/>
    </i>
    <i>
      <x v="127"/>
    </i>
    <i r="1">
      <x v="11"/>
    </i>
    <i>
      <x v="128"/>
    </i>
    <i r="1">
      <x v="7"/>
    </i>
    <i>
      <x v="129"/>
    </i>
    <i r="1">
      <x v="7"/>
    </i>
    <i>
      <x v="130"/>
    </i>
    <i r="1">
      <x v="11"/>
    </i>
    <i>
      <x v="131"/>
    </i>
    <i r="1">
      <x v="11"/>
    </i>
    <i>
      <x v="132"/>
    </i>
    <i r="1">
      <x v="7"/>
    </i>
    <i>
      <x v="133"/>
    </i>
    <i r="1">
      <x v="10"/>
    </i>
    <i>
      <x v="134"/>
    </i>
    <i r="1">
      <x v="11"/>
    </i>
    <i>
      <x v="135"/>
    </i>
    <i r="1">
      <x v="11"/>
    </i>
    <i>
      <x v="136"/>
    </i>
    <i r="1">
      <x v="11"/>
    </i>
    <i>
      <x v="137"/>
    </i>
    <i r="1">
      <x v="3"/>
    </i>
    <i>
      <x v="138"/>
    </i>
    <i r="1">
      <x v="14"/>
    </i>
    <i r="1">
      <x v="15"/>
    </i>
    <i>
      <x v="139"/>
    </i>
    <i r="1">
      <x v="11"/>
    </i>
    <i>
      <x v="140"/>
    </i>
    <i r="1">
      <x v="11"/>
    </i>
    <i>
      <x v="141"/>
    </i>
    <i r="1">
      <x v="7"/>
    </i>
    <i>
      <x v="142"/>
    </i>
    <i r="1">
      <x v="11"/>
    </i>
    <i>
      <x v="143"/>
    </i>
    <i r="1">
      <x v="11"/>
    </i>
    <i>
      <x v="144"/>
    </i>
    <i r="1">
      <x v="7"/>
    </i>
    <i>
      <x v="145"/>
    </i>
    <i r="1">
      <x v="11"/>
    </i>
    <i>
      <x v="146"/>
    </i>
    <i r="1">
      <x v="11"/>
    </i>
    <i>
      <x v="147"/>
    </i>
    <i r="1">
      <x v="1"/>
    </i>
    <i>
      <x v="148"/>
    </i>
    <i r="1">
      <x v="11"/>
    </i>
    <i>
      <x v="149"/>
    </i>
    <i r="1">
      <x v="7"/>
    </i>
    <i>
      <x v="150"/>
    </i>
    <i r="1">
      <x v="11"/>
    </i>
    <i>
      <x v="151"/>
    </i>
    <i r="1">
      <x v="11"/>
    </i>
    <i>
      <x v="152"/>
    </i>
    <i r="1">
      <x v="11"/>
    </i>
    <i>
      <x v="153"/>
    </i>
    <i r="1">
      <x v="9"/>
    </i>
    <i>
      <x v="154"/>
    </i>
    <i r="1">
      <x v="11"/>
    </i>
    <i>
      <x v="155"/>
    </i>
    <i r="1">
      <x v="11"/>
    </i>
    <i>
      <x v="156"/>
    </i>
    <i r="1">
      <x v="3"/>
    </i>
    <i>
      <x v="157"/>
    </i>
    <i r="1">
      <x v="11"/>
    </i>
    <i>
      <x v="158"/>
    </i>
    <i r="1">
      <x v="11"/>
    </i>
    <i>
      <x v="159"/>
    </i>
    <i r="1">
      <x v="11"/>
    </i>
    <i>
      <x v="160"/>
    </i>
    <i r="1">
      <x v="7"/>
    </i>
    <i>
      <x v="161"/>
    </i>
    <i r="1">
      <x v="7"/>
    </i>
    <i>
      <x v="162"/>
    </i>
    <i r="1">
      <x v="11"/>
    </i>
    <i>
      <x v="163"/>
    </i>
    <i r="1">
      <x v="11"/>
    </i>
    <i>
      <x v="164"/>
    </i>
    <i r="1">
      <x v="11"/>
    </i>
    <i>
      <x v="165"/>
    </i>
    <i r="1">
      <x v="11"/>
    </i>
    <i>
      <x v="166"/>
    </i>
    <i r="1">
      <x v="7"/>
    </i>
    <i>
      <x v="167"/>
    </i>
    <i r="1">
      <x v="11"/>
    </i>
    <i>
      <x v="168"/>
    </i>
    <i r="1">
      <x v="3"/>
    </i>
    <i>
      <x v="169"/>
    </i>
    <i r="1">
      <x v="11"/>
    </i>
    <i>
      <x v="170"/>
    </i>
    <i r="1">
      <x v="11"/>
    </i>
    <i>
      <x v="171"/>
    </i>
    <i r="1">
      <x v="11"/>
    </i>
    <i>
      <x v="172"/>
    </i>
    <i r="1">
      <x v="11"/>
    </i>
    <i>
      <x v="173"/>
    </i>
    <i r="1">
      <x v="11"/>
    </i>
    <i>
      <x v="174"/>
    </i>
    <i r="1">
      <x v="3"/>
    </i>
    <i>
      <x v="175"/>
    </i>
    <i r="1">
      <x v="9"/>
    </i>
    <i r="1">
      <x v="10"/>
    </i>
    <i>
      <x v="176"/>
    </i>
    <i r="1">
      <x v="7"/>
    </i>
    <i>
      <x v="177"/>
    </i>
    <i r="1">
      <x v="11"/>
    </i>
    <i>
      <x v="178"/>
    </i>
    <i r="1">
      <x v="7"/>
    </i>
    <i>
      <x v="179"/>
    </i>
    <i r="1">
      <x v="7"/>
    </i>
    <i>
      <x v="180"/>
    </i>
    <i r="1">
      <x v="7"/>
    </i>
    <i>
      <x v="181"/>
    </i>
    <i r="1">
      <x v="11"/>
    </i>
    <i r="1">
      <x v="12"/>
    </i>
    <i>
      <x v="182"/>
    </i>
    <i r="1">
      <x v="12"/>
    </i>
    <i>
      <x v="183"/>
    </i>
    <i r="1">
      <x v="11"/>
    </i>
    <i>
      <x v="184"/>
    </i>
    <i r="1">
      <x v="11"/>
    </i>
    <i>
      <x v="185"/>
    </i>
    <i r="1">
      <x v="11"/>
    </i>
    <i>
      <x v="186"/>
    </i>
    <i r="1">
      <x v="7"/>
    </i>
    <i>
      <x v="187"/>
    </i>
    <i r="1">
      <x v="11"/>
    </i>
    <i>
      <x v="188"/>
    </i>
    <i r="1">
      <x v="11"/>
    </i>
    <i>
      <x v="189"/>
    </i>
    <i r="1">
      <x v="11"/>
    </i>
    <i>
      <x v="190"/>
    </i>
    <i r="1">
      <x v="7"/>
    </i>
    <i r="1">
      <x v="10"/>
    </i>
    <i>
      <x v="191"/>
    </i>
    <i r="1">
      <x v="7"/>
    </i>
    <i>
      <x v="192"/>
    </i>
    <i r="1">
      <x v="3"/>
    </i>
    <i>
      <x v="193"/>
    </i>
    <i r="1">
      <x v="3"/>
    </i>
    <i>
      <x v="194"/>
    </i>
    <i r="1">
      <x v="11"/>
    </i>
    <i>
      <x v="195"/>
    </i>
    <i r="1">
      <x v="11"/>
    </i>
    <i>
      <x v="196"/>
    </i>
    <i r="1">
      <x v="7"/>
    </i>
    <i>
      <x v="197"/>
    </i>
    <i r="1">
      <x v="11"/>
    </i>
    <i>
      <x v="198"/>
    </i>
    <i r="1">
      <x v="11"/>
    </i>
    <i>
      <x v="199"/>
    </i>
    <i r="1">
      <x v="11"/>
    </i>
    <i>
      <x v="200"/>
    </i>
    <i r="1">
      <x v="10"/>
    </i>
    <i>
      <x v="201"/>
    </i>
    <i r="1">
      <x v="11"/>
    </i>
    <i>
      <x v="202"/>
    </i>
    <i r="1">
      <x v="11"/>
    </i>
    <i>
      <x v="203"/>
    </i>
    <i r="1">
      <x v="11"/>
    </i>
    <i>
      <x v="204"/>
    </i>
    <i r="1">
      <x v="11"/>
    </i>
    <i>
      <x v="205"/>
    </i>
    <i r="1">
      <x v="11"/>
    </i>
    <i>
      <x v="206"/>
    </i>
    <i r="1">
      <x v="1"/>
    </i>
    <i>
      <x v="207"/>
    </i>
    <i r="1">
      <x/>
    </i>
    <i r="1">
      <x v="5"/>
    </i>
    <i>
      <x v="208"/>
    </i>
    <i r="1">
      <x v="11"/>
    </i>
    <i>
      <x v="209"/>
    </i>
    <i r="1">
      <x v="11"/>
    </i>
    <i>
      <x v="210"/>
    </i>
    <i r="1">
      <x v="10"/>
    </i>
    <i r="1">
      <x v="11"/>
    </i>
    <i>
      <x v="211"/>
    </i>
    <i r="1">
      <x v="7"/>
    </i>
    <i>
      <x v="212"/>
    </i>
    <i r="1">
      <x v="7"/>
    </i>
    <i>
      <x v="213"/>
    </i>
    <i r="1">
      <x v="1"/>
    </i>
    <i>
      <x v="214"/>
    </i>
    <i r="1">
      <x v="11"/>
    </i>
    <i>
      <x v="215"/>
    </i>
    <i r="1">
      <x v="11"/>
    </i>
    <i>
      <x v="216"/>
    </i>
    <i r="1">
      <x v="11"/>
    </i>
    <i>
      <x v="217"/>
    </i>
    <i r="1">
      <x v="11"/>
    </i>
    <i>
      <x v="218"/>
    </i>
    <i r="1">
      <x v="7"/>
    </i>
    <i>
      <x v="219"/>
    </i>
    <i r="1">
      <x v="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466">
    <format dxfId="553">
      <pivotArea field="4" type="button" dataOnly="0" labelOnly="1" outline="0" axis="axisRow" fieldPosition="0"/>
    </format>
    <format dxfId="552">
      <pivotArea dataOnly="0" labelOnly="1" outline="0" fieldPosition="0">
        <references count="1">
          <reference field="4294967294" count="4">
            <x v="0"/>
            <x v="1"/>
            <x v="2"/>
            <x v="3"/>
          </reference>
        </references>
      </pivotArea>
    </format>
    <format dxfId="551">
      <pivotArea field="4" type="button" dataOnly="0" labelOnly="1" outline="0" axis="axisRow" fieldPosition="0"/>
    </format>
    <format dxfId="550">
      <pivotArea dataOnly="0" labelOnly="1" outline="0" fieldPosition="0">
        <references count="1">
          <reference field="4294967294" count="4">
            <x v="0"/>
            <x v="1"/>
            <x v="2"/>
            <x v="3"/>
          </reference>
        </references>
      </pivotArea>
    </format>
    <format dxfId="549">
      <pivotArea field="4" type="button" dataOnly="0" labelOnly="1" outline="0" axis="axisRow" fieldPosition="0"/>
    </format>
    <format dxfId="548">
      <pivotArea dataOnly="0" labelOnly="1" outline="0" fieldPosition="0">
        <references count="1">
          <reference field="4294967294" count="4">
            <x v="0"/>
            <x v="1"/>
            <x v="2"/>
            <x v="3"/>
          </reference>
        </references>
      </pivotArea>
    </format>
    <format dxfId="547">
      <pivotArea type="all" dataOnly="0" outline="0" fieldPosition="0"/>
    </format>
    <format dxfId="546">
      <pivotArea outline="0" collapsedLevelsAreSubtotals="1" fieldPosition="0"/>
    </format>
    <format dxfId="545">
      <pivotArea field="4" type="button" dataOnly="0" labelOnly="1" outline="0" axis="axisRow" fieldPosition="0"/>
    </format>
    <format dxfId="544">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43">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42">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41">
      <pivotArea dataOnly="0" labelOnly="1"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40">
      <pivotArea dataOnly="0" labelOnly="1" fieldPosition="0">
        <references count="1">
          <reference field="4" count="20">
            <x v="200"/>
            <x v="201"/>
            <x v="202"/>
            <x v="203"/>
            <x v="204"/>
            <x v="205"/>
            <x v="206"/>
            <x v="207"/>
            <x v="208"/>
            <x v="209"/>
            <x v="210"/>
            <x v="211"/>
            <x v="212"/>
            <x v="213"/>
            <x v="214"/>
            <x v="215"/>
            <x v="216"/>
            <x v="217"/>
            <x v="218"/>
            <x v="219"/>
          </reference>
        </references>
      </pivotArea>
    </format>
    <format dxfId="539">
      <pivotArea dataOnly="0" labelOnly="1" grandRow="1" outline="0" fieldPosition="0"/>
    </format>
    <format dxfId="538">
      <pivotArea dataOnly="0" labelOnly="1" fieldPosition="0">
        <references count="2">
          <reference field="2" count="1">
            <x v="11"/>
          </reference>
          <reference field="4" count="1" selected="0">
            <x v="0"/>
          </reference>
        </references>
      </pivotArea>
    </format>
    <format dxfId="537">
      <pivotArea dataOnly="0" labelOnly="1" fieldPosition="0">
        <references count="2">
          <reference field="2" count="1">
            <x v="7"/>
          </reference>
          <reference field="4" count="1" selected="0">
            <x v="1"/>
          </reference>
        </references>
      </pivotArea>
    </format>
    <format dxfId="536">
      <pivotArea dataOnly="0" labelOnly="1" fieldPosition="0">
        <references count="2">
          <reference field="2" count="1">
            <x v="7"/>
          </reference>
          <reference field="4" count="1" selected="0">
            <x v="2"/>
          </reference>
        </references>
      </pivotArea>
    </format>
    <format dxfId="535">
      <pivotArea dataOnly="0" labelOnly="1" fieldPosition="0">
        <references count="2">
          <reference field="2" count="1">
            <x v="7"/>
          </reference>
          <reference field="4" count="1" selected="0">
            <x v="3"/>
          </reference>
        </references>
      </pivotArea>
    </format>
    <format dxfId="534">
      <pivotArea dataOnly="0" labelOnly="1" fieldPosition="0">
        <references count="2">
          <reference field="2" count="1">
            <x v="7"/>
          </reference>
          <reference field="4" count="1" selected="0">
            <x v="4"/>
          </reference>
        </references>
      </pivotArea>
    </format>
    <format dxfId="533">
      <pivotArea dataOnly="0" labelOnly="1" fieldPosition="0">
        <references count="2">
          <reference field="2" count="1">
            <x v="7"/>
          </reference>
          <reference field="4" count="1" selected="0">
            <x v="5"/>
          </reference>
        </references>
      </pivotArea>
    </format>
    <format dxfId="532">
      <pivotArea dataOnly="0" labelOnly="1" fieldPosition="0">
        <references count="2">
          <reference field="2" count="1">
            <x v="11"/>
          </reference>
          <reference field="4" count="1" selected="0">
            <x v="6"/>
          </reference>
        </references>
      </pivotArea>
    </format>
    <format dxfId="531">
      <pivotArea dataOnly="0" labelOnly="1" fieldPosition="0">
        <references count="2">
          <reference field="2" count="1">
            <x v="11"/>
          </reference>
          <reference field="4" count="1" selected="0">
            <x v="7"/>
          </reference>
        </references>
      </pivotArea>
    </format>
    <format dxfId="530">
      <pivotArea dataOnly="0" labelOnly="1" fieldPosition="0">
        <references count="2">
          <reference field="2" count="2">
            <x v="12"/>
            <x v="13"/>
          </reference>
          <reference field="4" count="1" selected="0">
            <x v="8"/>
          </reference>
        </references>
      </pivotArea>
    </format>
    <format dxfId="529">
      <pivotArea dataOnly="0" labelOnly="1" fieldPosition="0">
        <references count="2">
          <reference field="2" count="1">
            <x v="11"/>
          </reference>
          <reference field="4" count="1" selected="0">
            <x v="9"/>
          </reference>
        </references>
      </pivotArea>
    </format>
    <format dxfId="528">
      <pivotArea dataOnly="0" labelOnly="1" fieldPosition="0">
        <references count="2">
          <reference field="2" count="1">
            <x v="11"/>
          </reference>
          <reference field="4" count="1" selected="0">
            <x v="10"/>
          </reference>
        </references>
      </pivotArea>
    </format>
    <format dxfId="527">
      <pivotArea dataOnly="0" labelOnly="1" fieldPosition="0">
        <references count="2">
          <reference field="2" count="1">
            <x v="7"/>
          </reference>
          <reference field="4" count="1" selected="0">
            <x v="11"/>
          </reference>
        </references>
      </pivotArea>
    </format>
    <format dxfId="526">
      <pivotArea dataOnly="0" labelOnly="1" fieldPosition="0">
        <references count="2">
          <reference field="2" count="1">
            <x v="11"/>
          </reference>
          <reference field="4" count="1" selected="0">
            <x v="12"/>
          </reference>
        </references>
      </pivotArea>
    </format>
    <format dxfId="525">
      <pivotArea dataOnly="0" labelOnly="1" fieldPosition="0">
        <references count="2">
          <reference field="2" count="1">
            <x v="10"/>
          </reference>
          <reference field="4" count="1" selected="0">
            <x v="13"/>
          </reference>
        </references>
      </pivotArea>
    </format>
    <format dxfId="524">
      <pivotArea dataOnly="0" labelOnly="1" fieldPosition="0">
        <references count="2">
          <reference field="2" count="1">
            <x v="7"/>
          </reference>
          <reference field="4" count="1" selected="0">
            <x v="14"/>
          </reference>
        </references>
      </pivotArea>
    </format>
    <format dxfId="523">
      <pivotArea dataOnly="0" labelOnly="1" fieldPosition="0">
        <references count="2">
          <reference field="2" count="1">
            <x v="11"/>
          </reference>
          <reference field="4" count="1" selected="0">
            <x v="15"/>
          </reference>
        </references>
      </pivotArea>
    </format>
    <format dxfId="522">
      <pivotArea dataOnly="0" labelOnly="1" fieldPosition="0">
        <references count="2">
          <reference field="2" count="1">
            <x v="9"/>
          </reference>
          <reference field="4" count="1" selected="0">
            <x v="16"/>
          </reference>
        </references>
      </pivotArea>
    </format>
    <format dxfId="521">
      <pivotArea dataOnly="0" labelOnly="1" fieldPosition="0">
        <references count="2">
          <reference field="2" count="1">
            <x v="5"/>
          </reference>
          <reference field="4" count="1" selected="0">
            <x v="17"/>
          </reference>
        </references>
      </pivotArea>
    </format>
    <format dxfId="520">
      <pivotArea dataOnly="0" labelOnly="1" fieldPosition="0">
        <references count="2">
          <reference field="2" count="1">
            <x v="11"/>
          </reference>
          <reference field="4" count="1" selected="0">
            <x v="18"/>
          </reference>
        </references>
      </pivotArea>
    </format>
    <format dxfId="519">
      <pivotArea dataOnly="0" labelOnly="1" fieldPosition="0">
        <references count="2">
          <reference field="2" count="3">
            <x v="7"/>
            <x v="10"/>
            <x v="11"/>
          </reference>
          <reference field="4" count="1" selected="0">
            <x v="19"/>
          </reference>
        </references>
      </pivotArea>
    </format>
    <format dxfId="518">
      <pivotArea dataOnly="0" labelOnly="1" fieldPosition="0">
        <references count="2">
          <reference field="2" count="1">
            <x v="11"/>
          </reference>
          <reference field="4" count="1" selected="0">
            <x v="20"/>
          </reference>
        </references>
      </pivotArea>
    </format>
    <format dxfId="517">
      <pivotArea dataOnly="0" labelOnly="1" fieldPosition="0">
        <references count="2">
          <reference field="2" count="1">
            <x v="11"/>
          </reference>
          <reference field="4" count="1" selected="0">
            <x v="21"/>
          </reference>
        </references>
      </pivotArea>
    </format>
    <format dxfId="516">
      <pivotArea dataOnly="0" labelOnly="1" fieldPosition="0">
        <references count="2">
          <reference field="2" count="1">
            <x v="11"/>
          </reference>
          <reference field="4" count="1" selected="0">
            <x v="22"/>
          </reference>
        </references>
      </pivotArea>
    </format>
    <format dxfId="515">
      <pivotArea dataOnly="0" labelOnly="1" fieldPosition="0">
        <references count="2">
          <reference field="2" count="1">
            <x v="11"/>
          </reference>
          <reference field="4" count="1" selected="0">
            <x v="23"/>
          </reference>
        </references>
      </pivotArea>
    </format>
    <format dxfId="514">
      <pivotArea dataOnly="0" labelOnly="1" fieldPosition="0">
        <references count="2">
          <reference field="2" count="1">
            <x v="11"/>
          </reference>
          <reference field="4" count="1" selected="0">
            <x v="24"/>
          </reference>
        </references>
      </pivotArea>
    </format>
    <format dxfId="513">
      <pivotArea dataOnly="0" labelOnly="1" fieldPosition="0">
        <references count="2">
          <reference field="2" count="1">
            <x v="11"/>
          </reference>
          <reference field="4" count="1" selected="0">
            <x v="25"/>
          </reference>
        </references>
      </pivotArea>
    </format>
    <format dxfId="512">
      <pivotArea dataOnly="0" labelOnly="1" fieldPosition="0">
        <references count="2">
          <reference field="2" count="1">
            <x v="11"/>
          </reference>
          <reference field="4" count="1" selected="0">
            <x v="26"/>
          </reference>
        </references>
      </pivotArea>
    </format>
    <format dxfId="511">
      <pivotArea dataOnly="0" labelOnly="1" fieldPosition="0">
        <references count="2">
          <reference field="2" count="1">
            <x v="5"/>
          </reference>
          <reference field="4" count="1" selected="0">
            <x v="27"/>
          </reference>
        </references>
      </pivotArea>
    </format>
    <format dxfId="510">
      <pivotArea dataOnly="0" labelOnly="1" fieldPosition="0">
        <references count="2">
          <reference field="2" count="1">
            <x v="11"/>
          </reference>
          <reference field="4" count="1" selected="0">
            <x v="28"/>
          </reference>
        </references>
      </pivotArea>
    </format>
    <format dxfId="509">
      <pivotArea dataOnly="0" labelOnly="1" fieldPosition="0">
        <references count="2">
          <reference field="2" count="1">
            <x v="11"/>
          </reference>
          <reference field="4" count="1" selected="0">
            <x v="29"/>
          </reference>
        </references>
      </pivotArea>
    </format>
    <format dxfId="508">
      <pivotArea dataOnly="0" labelOnly="1" fieldPosition="0">
        <references count="2">
          <reference field="2" count="1">
            <x v="7"/>
          </reference>
          <reference field="4" count="1" selected="0">
            <x v="30"/>
          </reference>
        </references>
      </pivotArea>
    </format>
    <format dxfId="507">
      <pivotArea dataOnly="0" labelOnly="1" fieldPosition="0">
        <references count="2">
          <reference field="2" count="1">
            <x v="11"/>
          </reference>
          <reference field="4" count="1" selected="0">
            <x v="31"/>
          </reference>
        </references>
      </pivotArea>
    </format>
    <format dxfId="506">
      <pivotArea dataOnly="0" labelOnly="1" fieldPosition="0">
        <references count="2">
          <reference field="2" count="1">
            <x v="11"/>
          </reference>
          <reference field="4" count="1" selected="0">
            <x v="32"/>
          </reference>
        </references>
      </pivotArea>
    </format>
    <format dxfId="505">
      <pivotArea dataOnly="0" labelOnly="1" fieldPosition="0">
        <references count="2">
          <reference field="2" count="1">
            <x v="11"/>
          </reference>
          <reference field="4" count="1" selected="0">
            <x v="33"/>
          </reference>
        </references>
      </pivotArea>
    </format>
    <format dxfId="504">
      <pivotArea dataOnly="0" labelOnly="1" fieldPosition="0">
        <references count="2">
          <reference field="2" count="1">
            <x v="11"/>
          </reference>
          <reference field="4" count="1" selected="0">
            <x v="34"/>
          </reference>
        </references>
      </pivotArea>
    </format>
    <format dxfId="503">
      <pivotArea dataOnly="0" labelOnly="1" fieldPosition="0">
        <references count="2">
          <reference field="2" count="1">
            <x v="7"/>
          </reference>
          <reference field="4" count="1" selected="0">
            <x v="35"/>
          </reference>
        </references>
      </pivotArea>
    </format>
    <format dxfId="502">
      <pivotArea dataOnly="0" labelOnly="1" fieldPosition="0">
        <references count="2">
          <reference field="2" count="1">
            <x v="2"/>
          </reference>
          <reference field="4" count="1" selected="0">
            <x v="36"/>
          </reference>
        </references>
      </pivotArea>
    </format>
    <format dxfId="501">
      <pivotArea dataOnly="0" labelOnly="1" fieldPosition="0">
        <references count="2">
          <reference field="2" count="1">
            <x v="7"/>
          </reference>
          <reference field="4" count="1" selected="0">
            <x v="37"/>
          </reference>
        </references>
      </pivotArea>
    </format>
    <format dxfId="500">
      <pivotArea dataOnly="0" labelOnly="1" fieldPosition="0">
        <references count="2">
          <reference field="2" count="1">
            <x v="7"/>
          </reference>
          <reference field="4" count="1" selected="0">
            <x v="38"/>
          </reference>
        </references>
      </pivotArea>
    </format>
    <format dxfId="499">
      <pivotArea dataOnly="0" labelOnly="1" fieldPosition="0">
        <references count="2">
          <reference field="2" count="1">
            <x v="11"/>
          </reference>
          <reference field="4" count="1" selected="0">
            <x v="39"/>
          </reference>
        </references>
      </pivotArea>
    </format>
    <format dxfId="498">
      <pivotArea dataOnly="0" labelOnly="1" fieldPosition="0">
        <references count="2">
          <reference field="2" count="1">
            <x v="11"/>
          </reference>
          <reference field="4" count="1" selected="0">
            <x v="40"/>
          </reference>
        </references>
      </pivotArea>
    </format>
    <format dxfId="497">
      <pivotArea dataOnly="0" labelOnly="1" fieldPosition="0">
        <references count="2">
          <reference field="2" count="3">
            <x v="6"/>
            <x v="7"/>
            <x v="10"/>
          </reference>
          <reference field="4" count="1" selected="0">
            <x v="41"/>
          </reference>
        </references>
      </pivotArea>
    </format>
    <format dxfId="496">
      <pivotArea dataOnly="0" labelOnly="1" fieldPosition="0">
        <references count="2">
          <reference field="2" count="1">
            <x v="11"/>
          </reference>
          <reference field="4" count="1" selected="0">
            <x v="42"/>
          </reference>
        </references>
      </pivotArea>
    </format>
    <format dxfId="495">
      <pivotArea dataOnly="0" labelOnly="1" fieldPosition="0">
        <references count="2">
          <reference field="2" count="1">
            <x v="11"/>
          </reference>
          <reference field="4" count="1" selected="0">
            <x v="43"/>
          </reference>
        </references>
      </pivotArea>
    </format>
    <format dxfId="494">
      <pivotArea dataOnly="0" labelOnly="1" fieldPosition="0">
        <references count="2">
          <reference field="2" count="1">
            <x v="11"/>
          </reference>
          <reference field="4" count="1" selected="0">
            <x v="44"/>
          </reference>
        </references>
      </pivotArea>
    </format>
    <format dxfId="493">
      <pivotArea dataOnly="0" labelOnly="1" fieldPosition="0">
        <references count="2">
          <reference field="2" count="1">
            <x v="11"/>
          </reference>
          <reference field="4" count="1" selected="0">
            <x v="45"/>
          </reference>
        </references>
      </pivotArea>
    </format>
    <format dxfId="492">
      <pivotArea dataOnly="0" labelOnly="1" fieldPosition="0">
        <references count="2">
          <reference field="2" count="1">
            <x v="7"/>
          </reference>
          <reference field="4" count="1" selected="0">
            <x v="46"/>
          </reference>
        </references>
      </pivotArea>
    </format>
    <format dxfId="491">
      <pivotArea dataOnly="0" labelOnly="1" fieldPosition="0">
        <references count="2">
          <reference field="2" count="1">
            <x v="5"/>
          </reference>
          <reference field="4" count="1" selected="0">
            <x v="47"/>
          </reference>
        </references>
      </pivotArea>
    </format>
    <format dxfId="490">
      <pivotArea dataOnly="0" labelOnly="1" fieldPosition="0">
        <references count="2">
          <reference field="2" count="1">
            <x v="7"/>
          </reference>
          <reference field="4" count="1" selected="0">
            <x v="48"/>
          </reference>
        </references>
      </pivotArea>
    </format>
    <format dxfId="489">
      <pivotArea dataOnly="0" labelOnly="1" fieldPosition="0">
        <references count="2">
          <reference field="2" count="1">
            <x v="11"/>
          </reference>
          <reference field="4" count="1" selected="0">
            <x v="49"/>
          </reference>
        </references>
      </pivotArea>
    </format>
    <format dxfId="488">
      <pivotArea dataOnly="0" labelOnly="1" fieldPosition="0">
        <references count="2">
          <reference field="2" count="1">
            <x v="10"/>
          </reference>
          <reference field="4" count="1" selected="0">
            <x v="50"/>
          </reference>
        </references>
      </pivotArea>
    </format>
    <format dxfId="487">
      <pivotArea dataOnly="0" labelOnly="1" fieldPosition="0">
        <references count="2">
          <reference field="2" count="1">
            <x v="11"/>
          </reference>
          <reference field="4" count="1" selected="0">
            <x v="51"/>
          </reference>
        </references>
      </pivotArea>
    </format>
    <format dxfId="486">
      <pivotArea dataOnly="0" labelOnly="1" fieldPosition="0">
        <references count="2">
          <reference field="2" count="1">
            <x v="11"/>
          </reference>
          <reference field="4" count="1" selected="0">
            <x v="52"/>
          </reference>
        </references>
      </pivotArea>
    </format>
    <format dxfId="485">
      <pivotArea dataOnly="0" labelOnly="1" fieldPosition="0">
        <references count="2">
          <reference field="2" count="1">
            <x v="11"/>
          </reference>
          <reference field="4" count="1" selected="0">
            <x v="53"/>
          </reference>
        </references>
      </pivotArea>
    </format>
    <format dxfId="484">
      <pivotArea dataOnly="0" labelOnly="1" fieldPosition="0">
        <references count="2">
          <reference field="2" count="1">
            <x v="11"/>
          </reference>
          <reference field="4" count="1" selected="0">
            <x v="54"/>
          </reference>
        </references>
      </pivotArea>
    </format>
    <format dxfId="483">
      <pivotArea dataOnly="0" labelOnly="1" fieldPosition="0">
        <references count="2">
          <reference field="2" count="1">
            <x v="11"/>
          </reference>
          <reference field="4" count="1" selected="0">
            <x v="55"/>
          </reference>
        </references>
      </pivotArea>
    </format>
    <format dxfId="482">
      <pivotArea dataOnly="0" labelOnly="1" fieldPosition="0">
        <references count="2">
          <reference field="2" count="2">
            <x v="10"/>
            <x v="11"/>
          </reference>
          <reference field="4" count="1" selected="0">
            <x v="56"/>
          </reference>
        </references>
      </pivotArea>
    </format>
    <format dxfId="481">
      <pivotArea dataOnly="0" labelOnly="1" fieldPosition="0">
        <references count="2">
          <reference field="2" count="1">
            <x v="11"/>
          </reference>
          <reference field="4" count="1" selected="0">
            <x v="57"/>
          </reference>
        </references>
      </pivotArea>
    </format>
    <format dxfId="480">
      <pivotArea dataOnly="0" labelOnly="1" fieldPosition="0">
        <references count="2">
          <reference field="2" count="1">
            <x v="7"/>
          </reference>
          <reference field="4" count="1" selected="0">
            <x v="58"/>
          </reference>
        </references>
      </pivotArea>
    </format>
    <format dxfId="479">
      <pivotArea dataOnly="0" labelOnly="1" fieldPosition="0">
        <references count="2">
          <reference field="2" count="1">
            <x v="11"/>
          </reference>
          <reference field="4" count="1" selected="0">
            <x v="59"/>
          </reference>
        </references>
      </pivotArea>
    </format>
    <format dxfId="478">
      <pivotArea dataOnly="0" labelOnly="1" fieldPosition="0">
        <references count="2">
          <reference field="2" count="1">
            <x v="11"/>
          </reference>
          <reference field="4" count="1" selected="0">
            <x v="60"/>
          </reference>
        </references>
      </pivotArea>
    </format>
    <format dxfId="477">
      <pivotArea dataOnly="0" labelOnly="1" fieldPosition="0">
        <references count="2">
          <reference field="2" count="1">
            <x v="11"/>
          </reference>
          <reference field="4" count="1" selected="0">
            <x v="61"/>
          </reference>
        </references>
      </pivotArea>
    </format>
    <format dxfId="476">
      <pivotArea dataOnly="0" labelOnly="1" fieldPosition="0">
        <references count="2">
          <reference field="2" count="1">
            <x v="11"/>
          </reference>
          <reference field="4" count="1" selected="0">
            <x v="62"/>
          </reference>
        </references>
      </pivotArea>
    </format>
    <format dxfId="475">
      <pivotArea dataOnly="0" labelOnly="1" fieldPosition="0">
        <references count="2">
          <reference field="2" count="1">
            <x v="11"/>
          </reference>
          <reference field="4" count="1" selected="0">
            <x v="63"/>
          </reference>
        </references>
      </pivotArea>
    </format>
    <format dxfId="474">
      <pivotArea dataOnly="0" labelOnly="1" fieldPosition="0">
        <references count="2">
          <reference field="2" count="1">
            <x v="11"/>
          </reference>
          <reference field="4" count="1" selected="0">
            <x v="64"/>
          </reference>
        </references>
      </pivotArea>
    </format>
    <format dxfId="473">
      <pivotArea dataOnly="0" labelOnly="1" fieldPosition="0">
        <references count="2">
          <reference field="2" count="1">
            <x v="11"/>
          </reference>
          <reference field="4" count="1" selected="0">
            <x v="65"/>
          </reference>
        </references>
      </pivotArea>
    </format>
    <format dxfId="472">
      <pivotArea dataOnly="0" labelOnly="1" fieldPosition="0">
        <references count="2">
          <reference field="2" count="1">
            <x v="5"/>
          </reference>
          <reference field="4" count="1" selected="0">
            <x v="66"/>
          </reference>
        </references>
      </pivotArea>
    </format>
    <format dxfId="471">
      <pivotArea dataOnly="0" labelOnly="1" fieldPosition="0">
        <references count="2">
          <reference field="2" count="1">
            <x v="11"/>
          </reference>
          <reference field="4" count="1" selected="0">
            <x v="67"/>
          </reference>
        </references>
      </pivotArea>
    </format>
    <format dxfId="470">
      <pivotArea dataOnly="0" labelOnly="1" fieldPosition="0">
        <references count="2">
          <reference field="2" count="1">
            <x v="11"/>
          </reference>
          <reference field="4" count="1" selected="0">
            <x v="68"/>
          </reference>
        </references>
      </pivotArea>
    </format>
    <format dxfId="469">
      <pivotArea dataOnly="0" labelOnly="1" fieldPosition="0">
        <references count="2">
          <reference field="2" count="1">
            <x v="11"/>
          </reference>
          <reference field="4" count="1" selected="0">
            <x v="69"/>
          </reference>
        </references>
      </pivotArea>
    </format>
    <format dxfId="468">
      <pivotArea dataOnly="0" labelOnly="1" fieldPosition="0">
        <references count="2">
          <reference field="2" count="1">
            <x v="11"/>
          </reference>
          <reference field="4" count="1" selected="0">
            <x v="70"/>
          </reference>
        </references>
      </pivotArea>
    </format>
    <format dxfId="467">
      <pivotArea dataOnly="0" labelOnly="1" fieldPosition="0">
        <references count="2">
          <reference field="2" count="1">
            <x v="8"/>
          </reference>
          <reference field="4" count="1" selected="0">
            <x v="71"/>
          </reference>
        </references>
      </pivotArea>
    </format>
    <format dxfId="466">
      <pivotArea dataOnly="0" labelOnly="1" fieldPosition="0">
        <references count="2">
          <reference field="2" count="1">
            <x v="7"/>
          </reference>
          <reference field="4" count="1" selected="0">
            <x v="72"/>
          </reference>
        </references>
      </pivotArea>
    </format>
    <format dxfId="465">
      <pivotArea dataOnly="0" labelOnly="1" fieldPosition="0">
        <references count="2">
          <reference field="2" count="1">
            <x v="7"/>
          </reference>
          <reference field="4" count="1" selected="0">
            <x v="73"/>
          </reference>
        </references>
      </pivotArea>
    </format>
    <format dxfId="464">
      <pivotArea dataOnly="0" labelOnly="1" fieldPosition="0">
        <references count="2">
          <reference field="2" count="1">
            <x v="11"/>
          </reference>
          <reference field="4" count="1" selected="0">
            <x v="74"/>
          </reference>
        </references>
      </pivotArea>
    </format>
    <format dxfId="463">
      <pivotArea dataOnly="0" labelOnly="1" fieldPosition="0">
        <references count="2">
          <reference field="2" count="1">
            <x v="11"/>
          </reference>
          <reference field="4" count="1" selected="0">
            <x v="75"/>
          </reference>
        </references>
      </pivotArea>
    </format>
    <format dxfId="462">
      <pivotArea dataOnly="0" labelOnly="1" fieldPosition="0">
        <references count="2">
          <reference field="2" count="1">
            <x v="11"/>
          </reference>
          <reference field="4" count="1" selected="0">
            <x v="76"/>
          </reference>
        </references>
      </pivotArea>
    </format>
    <format dxfId="461">
      <pivotArea dataOnly="0" labelOnly="1" fieldPosition="0">
        <references count="2">
          <reference field="2" count="1">
            <x v="11"/>
          </reference>
          <reference field="4" count="1" selected="0">
            <x v="77"/>
          </reference>
        </references>
      </pivotArea>
    </format>
    <format dxfId="460">
      <pivotArea dataOnly="0" labelOnly="1" fieldPosition="0">
        <references count="2">
          <reference field="2" count="1">
            <x v="9"/>
          </reference>
          <reference field="4" count="1" selected="0">
            <x v="78"/>
          </reference>
        </references>
      </pivotArea>
    </format>
    <format dxfId="459">
      <pivotArea dataOnly="0" labelOnly="1" fieldPosition="0">
        <references count="2">
          <reference field="2" count="1">
            <x v="11"/>
          </reference>
          <reference field="4" count="1" selected="0">
            <x v="79"/>
          </reference>
        </references>
      </pivotArea>
    </format>
    <format dxfId="458">
      <pivotArea dataOnly="0" labelOnly="1" fieldPosition="0">
        <references count="2">
          <reference field="2" count="1">
            <x v="11"/>
          </reference>
          <reference field="4" count="1" selected="0">
            <x v="80"/>
          </reference>
        </references>
      </pivotArea>
    </format>
    <format dxfId="457">
      <pivotArea dataOnly="0" labelOnly="1" fieldPosition="0">
        <references count="2">
          <reference field="2" count="1">
            <x v="11"/>
          </reference>
          <reference field="4" count="1" selected="0">
            <x v="81"/>
          </reference>
        </references>
      </pivotArea>
    </format>
    <format dxfId="456">
      <pivotArea dataOnly="0" labelOnly="1" fieldPosition="0">
        <references count="2">
          <reference field="2" count="1">
            <x v="11"/>
          </reference>
          <reference field="4" count="1" selected="0">
            <x v="82"/>
          </reference>
        </references>
      </pivotArea>
    </format>
    <format dxfId="455">
      <pivotArea dataOnly="0" labelOnly="1" fieldPosition="0">
        <references count="2">
          <reference field="2" count="1">
            <x v="7"/>
          </reference>
          <reference field="4" count="1" selected="0">
            <x v="83"/>
          </reference>
        </references>
      </pivotArea>
    </format>
    <format dxfId="454">
      <pivotArea dataOnly="0" labelOnly="1" fieldPosition="0">
        <references count="2">
          <reference field="2" count="1">
            <x v="11"/>
          </reference>
          <reference field="4" count="1" selected="0">
            <x v="84"/>
          </reference>
        </references>
      </pivotArea>
    </format>
    <format dxfId="453">
      <pivotArea dataOnly="0" labelOnly="1" fieldPosition="0">
        <references count="2">
          <reference field="2" count="1">
            <x v="11"/>
          </reference>
          <reference field="4" count="1" selected="0">
            <x v="85"/>
          </reference>
        </references>
      </pivotArea>
    </format>
    <format dxfId="452">
      <pivotArea dataOnly="0" labelOnly="1" fieldPosition="0">
        <references count="2">
          <reference field="2" count="1">
            <x v="11"/>
          </reference>
          <reference field="4" count="1" selected="0">
            <x v="86"/>
          </reference>
        </references>
      </pivotArea>
    </format>
    <format dxfId="451">
      <pivotArea dataOnly="0" labelOnly="1" fieldPosition="0">
        <references count="2">
          <reference field="2" count="1">
            <x v="11"/>
          </reference>
          <reference field="4" count="1" selected="0">
            <x v="87"/>
          </reference>
        </references>
      </pivotArea>
    </format>
    <format dxfId="450">
      <pivotArea dataOnly="0" labelOnly="1" fieldPosition="0">
        <references count="2">
          <reference field="2" count="1">
            <x v="7"/>
          </reference>
          <reference field="4" count="1" selected="0">
            <x v="88"/>
          </reference>
        </references>
      </pivotArea>
    </format>
    <format dxfId="449">
      <pivotArea dataOnly="0" labelOnly="1" fieldPosition="0">
        <references count="2">
          <reference field="2" count="1">
            <x v="11"/>
          </reference>
          <reference field="4" count="1" selected="0">
            <x v="89"/>
          </reference>
        </references>
      </pivotArea>
    </format>
    <format dxfId="448">
      <pivotArea dataOnly="0" labelOnly="1" fieldPosition="0">
        <references count="2">
          <reference field="2" count="1">
            <x v="7"/>
          </reference>
          <reference field="4" count="1" selected="0">
            <x v="90"/>
          </reference>
        </references>
      </pivotArea>
    </format>
    <format dxfId="447">
      <pivotArea dataOnly="0" labelOnly="1" fieldPosition="0">
        <references count="2">
          <reference field="2" count="1">
            <x v="11"/>
          </reference>
          <reference field="4" count="1" selected="0">
            <x v="91"/>
          </reference>
        </references>
      </pivotArea>
    </format>
    <format dxfId="446">
      <pivotArea dataOnly="0" labelOnly="1" fieldPosition="0">
        <references count="2">
          <reference field="2" count="1">
            <x v="11"/>
          </reference>
          <reference field="4" count="1" selected="0">
            <x v="92"/>
          </reference>
        </references>
      </pivotArea>
    </format>
    <format dxfId="445">
      <pivotArea dataOnly="0" labelOnly="1" fieldPosition="0">
        <references count="2">
          <reference field="2" count="2">
            <x v="7"/>
            <x v="10"/>
          </reference>
          <reference field="4" count="1" selected="0">
            <x v="93"/>
          </reference>
        </references>
      </pivotArea>
    </format>
    <format dxfId="444">
      <pivotArea dataOnly="0" labelOnly="1" fieldPosition="0">
        <references count="2">
          <reference field="2" count="1">
            <x v="11"/>
          </reference>
          <reference field="4" count="1" selected="0">
            <x v="94"/>
          </reference>
        </references>
      </pivotArea>
    </format>
    <format dxfId="443">
      <pivotArea dataOnly="0" labelOnly="1" fieldPosition="0">
        <references count="2">
          <reference field="2" count="1">
            <x v="10"/>
          </reference>
          <reference field="4" count="1" selected="0">
            <x v="95"/>
          </reference>
        </references>
      </pivotArea>
    </format>
    <format dxfId="442">
      <pivotArea dataOnly="0" labelOnly="1" fieldPosition="0">
        <references count="2">
          <reference field="2" count="1">
            <x v="11"/>
          </reference>
          <reference field="4" count="1" selected="0">
            <x v="96"/>
          </reference>
        </references>
      </pivotArea>
    </format>
    <format dxfId="441">
      <pivotArea dataOnly="0" labelOnly="1" fieldPosition="0">
        <references count="2">
          <reference field="2" count="1">
            <x v="7"/>
          </reference>
          <reference field="4" count="1" selected="0">
            <x v="97"/>
          </reference>
        </references>
      </pivotArea>
    </format>
    <format dxfId="440">
      <pivotArea dataOnly="0" labelOnly="1" fieldPosition="0">
        <references count="2">
          <reference field="2" count="1">
            <x v="11"/>
          </reference>
          <reference field="4" count="1" selected="0">
            <x v="98"/>
          </reference>
        </references>
      </pivotArea>
    </format>
    <format dxfId="439">
      <pivotArea dataOnly="0" labelOnly="1" fieldPosition="0">
        <references count="2">
          <reference field="2" count="1">
            <x v="11"/>
          </reference>
          <reference field="4" count="1" selected="0">
            <x v="99"/>
          </reference>
        </references>
      </pivotArea>
    </format>
    <format dxfId="438">
      <pivotArea dataOnly="0" labelOnly="1" fieldPosition="0">
        <references count="2">
          <reference field="2" count="1">
            <x v="2"/>
          </reference>
          <reference field="4" count="1" selected="0">
            <x v="100"/>
          </reference>
        </references>
      </pivotArea>
    </format>
    <format dxfId="437">
      <pivotArea dataOnly="0" labelOnly="1" fieldPosition="0">
        <references count="2">
          <reference field="2" count="1">
            <x v="11"/>
          </reference>
          <reference field="4" count="1" selected="0">
            <x v="101"/>
          </reference>
        </references>
      </pivotArea>
    </format>
    <format dxfId="436">
      <pivotArea dataOnly="0" labelOnly="1" fieldPosition="0">
        <references count="2">
          <reference field="2" count="2">
            <x v="7"/>
            <x v="10"/>
          </reference>
          <reference field="4" count="1" selected="0">
            <x v="102"/>
          </reference>
        </references>
      </pivotArea>
    </format>
    <format dxfId="435">
      <pivotArea dataOnly="0" labelOnly="1" fieldPosition="0">
        <references count="2">
          <reference field="2" count="1">
            <x v="11"/>
          </reference>
          <reference field="4" count="1" selected="0">
            <x v="103"/>
          </reference>
        </references>
      </pivotArea>
    </format>
    <format dxfId="434">
      <pivotArea dataOnly="0" labelOnly="1" fieldPosition="0">
        <references count="2">
          <reference field="2" count="1">
            <x v="11"/>
          </reference>
          <reference field="4" count="1" selected="0">
            <x v="104"/>
          </reference>
        </references>
      </pivotArea>
    </format>
    <format dxfId="433">
      <pivotArea dataOnly="0" labelOnly="1" fieldPosition="0">
        <references count="2">
          <reference field="2" count="1">
            <x v="10"/>
          </reference>
          <reference field="4" count="1" selected="0">
            <x v="105"/>
          </reference>
        </references>
      </pivotArea>
    </format>
    <format dxfId="432">
      <pivotArea dataOnly="0" labelOnly="1" fieldPosition="0">
        <references count="2">
          <reference field="2" count="1">
            <x v="11"/>
          </reference>
          <reference field="4" count="1" selected="0">
            <x v="106"/>
          </reference>
        </references>
      </pivotArea>
    </format>
    <format dxfId="431">
      <pivotArea dataOnly="0" labelOnly="1" fieldPosition="0">
        <references count="2">
          <reference field="2" count="2">
            <x v="7"/>
            <x v="10"/>
          </reference>
          <reference field="4" count="1" selected="0">
            <x v="107"/>
          </reference>
        </references>
      </pivotArea>
    </format>
    <format dxfId="430">
      <pivotArea dataOnly="0" labelOnly="1" fieldPosition="0">
        <references count="2">
          <reference field="2" count="1">
            <x v="11"/>
          </reference>
          <reference field="4" count="1" selected="0">
            <x v="108"/>
          </reference>
        </references>
      </pivotArea>
    </format>
    <format dxfId="429">
      <pivotArea dataOnly="0" labelOnly="1" fieldPosition="0">
        <references count="2">
          <reference field="2" count="2">
            <x v="11"/>
            <x v="12"/>
          </reference>
          <reference field="4" count="1" selected="0">
            <x v="109"/>
          </reference>
        </references>
      </pivotArea>
    </format>
    <format dxfId="428">
      <pivotArea dataOnly="0" labelOnly="1" fieldPosition="0">
        <references count="2">
          <reference field="2" count="1">
            <x v="1"/>
          </reference>
          <reference field="4" count="1" selected="0">
            <x v="110"/>
          </reference>
        </references>
      </pivotArea>
    </format>
    <format dxfId="427">
      <pivotArea dataOnly="0" labelOnly="1" fieldPosition="0">
        <references count="2">
          <reference field="2" count="1">
            <x v="11"/>
          </reference>
          <reference field="4" count="1" selected="0">
            <x v="111"/>
          </reference>
        </references>
      </pivotArea>
    </format>
    <format dxfId="426">
      <pivotArea dataOnly="0" labelOnly="1" fieldPosition="0">
        <references count="2">
          <reference field="2" count="1">
            <x v="11"/>
          </reference>
          <reference field="4" count="1" selected="0">
            <x v="112"/>
          </reference>
        </references>
      </pivotArea>
    </format>
    <format dxfId="425">
      <pivotArea dataOnly="0" labelOnly="1" fieldPosition="0">
        <references count="2">
          <reference field="2" count="1">
            <x v="11"/>
          </reference>
          <reference field="4" count="1" selected="0">
            <x v="113"/>
          </reference>
        </references>
      </pivotArea>
    </format>
    <format dxfId="424">
      <pivotArea dataOnly="0" labelOnly="1" fieldPosition="0">
        <references count="2">
          <reference field="2" count="1">
            <x v="7"/>
          </reference>
          <reference field="4" count="1" selected="0">
            <x v="114"/>
          </reference>
        </references>
      </pivotArea>
    </format>
    <format dxfId="423">
      <pivotArea dataOnly="0" labelOnly="1" fieldPosition="0">
        <references count="2">
          <reference field="2" count="1">
            <x v="1"/>
          </reference>
          <reference field="4" count="1" selected="0">
            <x v="115"/>
          </reference>
        </references>
      </pivotArea>
    </format>
    <format dxfId="422">
      <pivotArea dataOnly="0" labelOnly="1" fieldPosition="0">
        <references count="2">
          <reference field="2" count="1">
            <x v="7"/>
          </reference>
          <reference field="4" count="1" selected="0">
            <x v="116"/>
          </reference>
        </references>
      </pivotArea>
    </format>
    <format dxfId="421">
      <pivotArea dataOnly="0" labelOnly="1" fieldPosition="0">
        <references count="2">
          <reference field="2" count="1">
            <x v="11"/>
          </reference>
          <reference field="4" count="1" selected="0">
            <x v="117"/>
          </reference>
        </references>
      </pivotArea>
    </format>
    <format dxfId="420">
      <pivotArea dataOnly="0" labelOnly="1" fieldPosition="0">
        <references count="2">
          <reference field="2" count="1">
            <x v="11"/>
          </reference>
          <reference field="4" count="1" selected="0">
            <x v="118"/>
          </reference>
        </references>
      </pivotArea>
    </format>
    <format dxfId="419">
      <pivotArea dataOnly="0" labelOnly="1" fieldPosition="0">
        <references count="2">
          <reference field="2" count="2">
            <x v="7"/>
            <x v="9"/>
          </reference>
          <reference field="4" count="1" selected="0">
            <x v="119"/>
          </reference>
        </references>
      </pivotArea>
    </format>
    <format dxfId="418">
      <pivotArea dataOnly="0" labelOnly="1" fieldPosition="0">
        <references count="2">
          <reference field="2" count="1">
            <x v="7"/>
          </reference>
          <reference field="4" count="1" selected="0">
            <x v="120"/>
          </reference>
        </references>
      </pivotArea>
    </format>
    <format dxfId="417">
      <pivotArea dataOnly="0" labelOnly="1" fieldPosition="0">
        <references count="2">
          <reference field="2" count="2">
            <x v="10"/>
            <x v="11"/>
          </reference>
          <reference field="4" count="1" selected="0">
            <x v="121"/>
          </reference>
        </references>
      </pivotArea>
    </format>
    <format dxfId="416">
      <pivotArea dataOnly="0" labelOnly="1" fieldPosition="0">
        <references count="2">
          <reference field="2" count="1">
            <x v="11"/>
          </reference>
          <reference field="4" count="1" selected="0">
            <x v="122"/>
          </reference>
        </references>
      </pivotArea>
    </format>
    <format dxfId="415">
      <pivotArea dataOnly="0" labelOnly="1" fieldPosition="0">
        <references count="2">
          <reference field="2" count="1">
            <x v="11"/>
          </reference>
          <reference field="4" count="1" selected="0">
            <x v="123"/>
          </reference>
        </references>
      </pivotArea>
    </format>
    <format dxfId="414">
      <pivotArea dataOnly="0" labelOnly="1" fieldPosition="0">
        <references count="2">
          <reference field="2" count="1">
            <x v="11"/>
          </reference>
          <reference field="4" count="1" selected="0">
            <x v="124"/>
          </reference>
        </references>
      </pivotArea>
    </format>
    <format dxfId="413">
      <pivotArea dataOnly="0" labelOnly="1" fieldPosition="0">
        <references count="2">
          <reference field="2" count="1">
            <x v="3"/>
          </reference>
          <reference field="4" count="1" selected="0">
            <x v="125"/>
          </reference>
        </references>
      </pivotArea>
    </format>
    <format dxfId="412">
      <pivotArea dataOnly="0" labelOnly="1" fieldPosition="0">
        <references count="2">
          <reference field="2" count="1">
            <x v="11"/>
          </reference>
          <reference field="4" count="1" selected="0">
            <x v="126"/>
          </reference>
        </references>
      </pivotArea>
    </format>
    <format dxfId="411">
      <pivotArea dataOnly="0" labelOnly="1" fieldPosition="0">
        <references count="2">
          <reference field="2" count="1">
            <x v="11"/>
          </reference>
          <reference field="4" count="1" selected="0">
            <x v="127"/>
          </reference>
        </references>
      </pivotArea>
    </format>
    <format dxfId="410">
      <pivotArea dataOnly="0" labelOnly="1" fieldPosition="0">
        <references count="2">
          <reference field="2" count="1">
            <x v="7"/>
          </reference>
          <reference field="4" count="1" selected="0">
            <x v="128"/>
          </reference>
        </references>
      </pivotArea>
    </format>
    <format dxfId="409">
      <pivotArea dataOnly="0" labelOnly="1" fieldPosition="0">
        <references count="2">
          <reference field="2" count="1">
            <x v="7"/>
          </reference>
          <reference field="4" count="1" selected="0">
            <x v="129"/>
          </reference>
        </references>
      </pivotArea>
    </format>
    <format dxfId="408">
      <pivotArea dataOnly="0" labelOnly="1" fieldPosition="0">
        <references count="2">
          <reference field="2" count="1">
            <x v="11"/>
          </reference>
          <reference field="4" count="1" selected="0">
            <x v="130"/>
          </reference>
        </references>
      </pivotArea>
    </format>
    <format dxfId="407">
      <pivotArea dataOnly="0" labelOnly="1" fieldPosition="0">
        <references count="2">
          <reference field="2" count="1">
            <x v="11"/>
          </reference>
          <reference field="4" count="1" selected="0">
            <x v="131"/>
          </reference>
        </references>
      </pivotArea>
    </format>
    <format dxfId="406">
      <pivotArea dataOnly="0" labelOnly="1" fieldPosition="0">
        <references count="2">
          <reference field="2" count="1">
            <x v="7"/>
          </reference>
          <reference field="4" count="1" selected="0">
            <x v="132"/>
          </reference>
        </references>
      </pivotArea>
    </format>
    <format dxfId="405">
      <pivotArea dataOnly="0" labelOnly="1" fieldPosition="0">
        <references count="2">
          <reference field="2" count="1">
            <x v="10"/>
          </reference>
          <reference field="4" count="1" selected="0">
            <x v="133"/>
          </reference>
        </references>
      </pivotArea>
    </format>
    <format dxfId="404">
      <pivotArea dataOnly="0" labelOnly="1" fieldPosition="0">
        <references count="2">
          <reference field="2" count="1">
            <x v="11"/>
          </reference>
          <reference field="4" count="1" selected="0">
            <x v="134"/>
          </reference>
        </references>
      </pivotArea>
    </format>
    <format dxfId="403">
      <pivotArea dataOnly="0" labelOnly="1" fieldPosition="0">
        <references count="2">
          <reference field="2" count="1">
            <x v="11"/>
          </reference>
          <reference field="4" count="1" selected="0">
            <x v="135"/>
          </reference>
        </references>
      </pivotArea>
    </format>
    <format dxfId="402">
      <pivotArea dataOnly="0" labelOnly="1" fieldPosition="0">
        <references count="2">
          <reference field="2" count="1">
            <x v="11"/>
          </reference>
          <reference field="4" count="1" selected="0">
            <x v="136"/>
          </reference>
        </references>
      </pivotArea>
    </format>
    <format dxfId="401">
      <pivotArea dataOnly="0" labelOnly="1" fieldPosition="0">
        <references count="2">
          <reference field="2" count="1">
            <x v="3"/>
          </reference>
          <reference field="4" count="1" selected="0">
            <x v="137"/>
          </reference>
        </references>
      </pivotArea>
    </format>
    <format dxfId="400">
      <pivotArea dataOnly="0" labelOnly="1" fieldPosition="0">
        <references count="2">
          <reference field="2" count="2">
            <x v="4"/>
            <x v="14"/>
          </reference>
          <reference field="4" count="1" selected="0">
            <x v="138"/>
          </reference>
        </references>
      </pivotArea>
    </format>
    <format dxfId="399">
      <pivotArea dataOnly="0" labelOnly="1" fieldPosition="0">
        <references count="2">
          <reference field="2" count="1">
            <x v="11"/>
          </reference>
          <reference field="4" count="1" selected="0">
            <x v="139"/>
          </reference>
        </references>
      </pivotArea>
    </format>
    <format dxfId="398">
      <pivotArea dataOnly="0" labelOnly="1" fieldPosition="0">
        <references count="2">
          <reference field="2" count="1">
            <x v="11"/>
          </reference>
          <reference field="4" count="1" selected="0">
            <x v="140"/>
          </reference>
        </references>
      </pivotArea>
    </format>
    <format dxfId="397">
      <pivotArea dataOnly="0" labelOnly="1" fieldPosition="0">
        <references count="2">
          <reference field="2" count="1">
            <x v="7"/>
          </reference>
          <reference field="4" count="1" selected="0">
            <x v="141"/>
          </reference>
        </references>
      </pivotArea>
    </format>
    <format dxfId="396">
      <pivotArea dataOnly="0" labelOnly="1" fieldPosition="0">
        <references count="2">
          <reference field="2" count="1">
            <x v="11"/>
          </reference>
          <reference field="4" count="1" selected="0">
            <x v="142"/>
          </reference>
        </references>
      </pivotArea>
    </format>
    <format dxfId="395">
      <pivotArea dataOnly="0" labelOnly="1" fieldPosition="0">
        <references count="2">
          <reference field="2" count="1">
            <x v="11"/>
          </reference>
          <reference field="4" count="1" selected="0">
            <x v="143"/>
          </reference>
        </references>
      </pivotArea>
    </format>
    <format dxfId="394">
      <pivotArea dataOnly="0" labelOnly="1" fieldPosition="0">
        <references count="2">
          <reference field="2" count="1">
            <x v="7"/>
          </reference>
          <reference field="4" count="1" selected="0">
            <x v="144"/>
          </reference>
        </references>
      </pivotArea>
    </format>
    <format dxfId="393">
      <pivotArea dataOnly="0" labelOnly="1" fieldPosition="0">
        <references count="2">
          <reference field="2" count="1">
            <x v="11"/>
          </reference>
          <reference field="4" count="1" selected="0">
            <x v="145"/>
          </reference>
        </references>
      </pivotArea>
    </format>
    <format dxfId="392">
      <pivotArea dataOnly="0" labelOnly="1" fieldPosition="0">
        <references count="2">
          <reference field="2" count="1">
            <x v="11"/>
          </reference>
          <reference field="4" count="1" selected="0">
            <x v="146"/>
          </reference>
        </references>
      </pivotArea>
    </format>
    <format dxfId="391">
      <pivotArea dataOnly="0" labelOnly="1" fieldPosition="0">
        <references count="2">
          <reference field="2" count="1">
            <x v="1"/>
          </reference>
          <reference field="4" count="1" selected="0">
            <x v="147"/>
          </reference>
        </references>
      </pivotArea>
    </format>
    <format dxfId="390">
      <pivotArea dataOnly="0" labelOnly="1" fieldPosition="0">
        <references count="2">
          <reference field="2" count="1">
            <x v="11"/>
          </reference>
          <reference field="4" count="1" selected="0">
            <x v="148"/>
          </reference>
        </references>
      </pivotArea>
    </format>
    <format dxfId="389">
      <pivotArea dataOnly="0" labelOnly="1" fieldPosition="0">
        <references count="2">
          <reference field="2" count="1">
            <x v="7"/>
          </reference>
          <reference field="4" count="1" selected="0">
            <x v="149"/>
          </reference>
        </references>
      </pivotArea>
    </format>
    <format dxfId="388">
      <pivotArea dataOnly="0" labelOnly="1" fieldPosition="0">
        <references count="2">
          <reference field="2" count="1">
            <x v="11"/>
          </reference>
          <reference field="4" count="1" selected="0">
            <x v="150"/>
          </reference>
        </references>
      </pivotArea>
    </format>
    <format dxfId="387">
      <pivotArea dataOnly="0" labelOnly="1" fieldPosition="0">
        <references count="2">
          <reference field="2" count="1">
            <x v="11"/>
          </reference>
          <reference field="4" count="1" selected="0">
            <x v="151"/>
          </reference>
        </references>
      </pivotArea>
    </format>
    <format dxfId="386">
      <pivotArea dataOnly="0" labelOnly="1" fieldPosition="0">
        <references count="2">
          <reference field="2" count="1">
            <x v="11"/>
          </reference>
          <reference field="4" count="1" selected="0">
            <x v="152"/>
          </reference>
        </references>
      </pivotArea>
    </format>
    <format dxfId="385">
      <pivotArea dataOnly="0" labelOnly="1" fieldPosition="0">
        <references count="2">
          <reference field="2" count="1">
            <x v="9"/>
          </reference>
          <reference field="4" count="1" selected="0">
            <x v="153"/>
          </reference>
        </references>
      </pivotArea>
    </format>
    <format dxfId="384">
      <pivotArea dataOnly="0" labelOnly="1" fieldPosition="0">
        <references count="2">
          <reference field="2" count="1">
            <x v="11"/>
          </reference>
          <reference field="4" count="1" selected="0">
            <x v="154"/>
          </reference>
        </references>
      </pivotArea>
    </format>
    <format dxfId="383">
      <pivotArea dataOnly="0" labelOnly="1" fieldPosition="0">
        <references count="2">
          <reference field="2" count="1">
            <x v="11"/>
          </reference>
          <reference field="4" count="1" selected="0">
            <x v="155"/>
          </reference>
        </references>
      </pivotArea>
    </format>
    <format dxfId="382">
      <pivotArea dataOnly="0" labelOnly="1" fieldPosition="0">
        <references count="2">
          <reference field="2" count="1">
            <x v="3"/>
          </reference>
          <reference field="4" count="1" selected="0">
            <x v="156"/>
          </reference>
        </references>
      </pivotArea>
    </format>
    <format dxfId="381">
      <pivotArea dataOnly="0" labelOnly="1" fieldPosition="0">
        <references count="2">
          <reference field="2" count="1">
            <x v="11"/>
          </reference>
          <reference field="4" count="1" selected="0">
            <x v="157"/>
          </reference>
        </references>
      </pivotArea>
    </format>
    <format dxfId="380">
      <pivotArea dataOnly="0" labelOnly="1" fieldPosition="0">
        <references count="2">
          <reference field="2" count="1">
            <x v="11"/>
          </reference>
          <reference field="4" count="1" selected="0">
            <x v="158"/>
          </reference>
        </references>
      </pivotArea>
    </format>
    <format dxfId="379">
      <pivotArea dataOnly="0" labelOnly="1" fieldPosition="0">
        <references count="2">
          <reference field="2" count="1">
            <x v="11"/>
          </reference>
          <reference field="4" count="1" selected="0">
            <x v="159"/>
          </reference>
        </references>
      </pivotArea>
    </format>
    <format dxfId="378">
      <pivotArea dataOnly="0" labelOnly="1" fieldPosition="0">
        <references count="2">
          <reference field="2" count="1">
            <x v="7"/>
          </reference>
          <reference field="4" count="1" selected="0">
            <x v="160"/>
          </reference>
        </references>
      </pivotArea>
    </format>
    <format dxfId="377">
      <pivotArea dataOnly="0" labelOnly="1" fieldPosition="0">
        <references count="2">
          <reference field="2" count="1">
            <x v="7"/>
          </reference>
          <reference field="4" count="1" selected="0">
            <x v="161"/>
          </reference>
        </references>
      </pivotArea>
    </format>
    <format dxfId="376">
      <pivotArea dataOnly="0" labelOnly="1" fieldPosition="0">
        <references count="2">
          <reference field="2" count="1">
            <x v="11"/>
          </reference>
          <reference field="4" count="1" selected="0">
            <x v="162"/>
          </reference>
        </references>
      </pivotArea>
    </format>
    <format dxfId="375">
      <pivotArea dataOnly="0" labelOnly="1" fieldPosition="0">
        <references count="2">
          <reference field="2" count="1">
            <x v="11"/>
          </reference>
          <reference field="4" count="1" selected="0">
            <x v="163"/>
          </reference>
        </references>
      </pivotArea>
    </format>
    <format dxfId="374">
      <pivotArea dataOnly="0" labelOnly="1" fieldPosition="0">
        <references count="2">
          <reference field="2" count="1">
            <x v="11"/>
          </reference>
          <reference field="4" count="1" selected="0">
            <x v="164"/>
          </reference>
        </references>
      </pivotArea>
    </format>
    <format dxfId="373">
      <pivotArea dataOnly="0" labelOnly="1" fieldPosition="0">
        <references count="2">
          <reference field="2" count="1">
            <x v="11"/>
          </reference>
          <reference field="4" count="1" selected="0">
            <x v="165"/>
          </reference>
        </references>
      </pivotArea>
    </format>
    <format dxfId="372">
      <pivotArea dataOnly="0" labelOnly="1" fieldPosition="0">
        <references count="2">
          <reference field="2" count="1">
            <x v="7"/>
          </reference>
          <reference field="4" count="1" selected="0">
            <x v="166"/>
          </reference>
        </references>
      </pivotArea>
    </format>
    <format dxfId="371">
      <pivotArea dataOnly="0" labelOnly="1" fieldPosition="0">
        <references count="2">
          <reference field="2" count="1">
            <x v="11"/>
          </reference>
          <reference field="4" count="1" selected="0">
            <x v="167"/>
          </reference>
        </references>
      </pivotArea>
    </format>
    <format dxfId="370">
      <pivotArea dataOnly="0" labelOnly="1" fieldPosition="0">
        <references count="2">
          <reference field="2" count="1">
            <x v="3"/>
          </reference>
          <reference field="4" count="1" selected="0">
            <x v="168"/>
          </reference>
        </references>
      </pivotArea>
    </format>
    <format dxfId="369">
      <pivotArea dataOnly="0" labelOnly="1" fieldPosition="0">
        <references count="2">
          <reference field="2" count="1">
            <x v="11"/>
          </reference>
          <reference field="4" count="1" selected="0">
            <x v="169"/>
          </reference>
        </references>
      </pivotArea>
    </format>
    <format dxfId="368">
      <pivotArea dataOnly="0" labelOnly="1" fieldPosition="0">
        <references count="2">
          <reference field="2" count="1">
            <x v="11"/>
          </reference>
          <reference field="4" count="1" selected="0">
            <x v="170"/>
          </reference>
        </references>
      </pivotArea>
    </format>
    <format dxfId="367">
      <pivotArea dataOnly="0" labelOnly="1" fieldPosition="0">
        <references count="2">
          <reference field="2" count="1">
            <x v="11"/>
          </reference>
          <reference field="4" count="1" selected="0">
            <x v="171"/>
          </reference>
        </references>
      </pivotArea>
    </format>
    <format dxfId="366">
      <pivotArea dataOnly="0" labelOnly="1" fieldPosition="0">
        <references count="2">
          <reference field="2" count="1">
            <x v="11"/>
          </reference>
          <reference field="4" count="1" selected="0">
            <x v="172"/>
          </reference>
        </references>
      </pivotArea>
    </format>
    <format dxfId="365">
      <pivotArea dataOnly="0" labelOnly="1" fieldPosition="0">
        <references count="2">
          <reference field="2" count="1">
            <x v="11"/>
          </reference>
          <reference field="4" count="1" selected="0">
            <x v="173"/>
          </reference>
        </references>
      </pivotArea>
    </format>
    <format dxfId="364">
      <pivotArea dataOnly="0" labelOnly="1" fieldPosition="0">
        <references count="2">
          <reference field="2" count="1">
            <x v="3"/>
          </reference>
          <reference field="4" count="1" selected="0">
            <x v="174"/>
          </reference>
        </references>
      </pivotArea>
    </format>
    <format dxfId="363">
      <pivotArea dataOnly="0" labelOnly="1" fieldPosition="0">
        <references count="2">
          <reference field="2" count="2">
            <x v="9"/>
            <x v="10"/>
          </reference>
          <reference field="4" count="1" selected="0">
            <x v="175"/>
          </reference>
        </references>
      </pivotArea>
    </format>
    <format dxfId="362">
      <pivotArea dataOnly="0" labelOnly="1" fieldPosition="0">
        <references count="2">
          <reference field="2" count="1">
            <x v="7"/>
          </reference>
          <reference field="4" count="1" selected="0">
            <x v="176"/>
          </reference>
        </references>
      </pivotArea>
    </format>
    <format dxfId="361">
      <pivotArea dataOnly="0" labelOnly="1" fieldPosition="0">
        <references count="2">
          <reference field="2" count="1">
            <x v="11"/>
          </reference>
          <reference field="4" count="1" selected="0">
            <x v="177"/>
          </reference>
        </references>
      </pivotArea>
    </format>
    <format dxfId="360">
      <pivotArea dataOnly="0" labelOnly="1" fieldPosition="0">
        <references count="2">
          <reference field="2" count="1">
            <x v="7"/>
          </reference>
          <reference field="4" count="1" selected="0">
            <x v="178"/>
          </reference>
        </references>
      </pivotArea>
    </format>
    <format dxfId="359">
      <pivotArea dataOnly="0" labelOnly="1" fieldPosition="0">
        <references count="2">
          <reference field="2" count="1">
            <x v="7"/>
          </reference>
          <reference field="4" count="1" selected="0">
            <x v="179"/>
          </reference>
        </references>
      </pivotArea>
    </format>
    <format dxfId="358">
      <pivotArea dataOnly="0" labelOnly="1" fieldPosition="0">
        <references count="2">
          <reference field="2" count="1">
            <x v="7"/>
          </reference>
          <reference field="4" count="1" selected="0">
            <x v="180"/>
          </reference>
        </references>
      </pivotArea>
    </format>
    <format dxfId="357">
      <pivotArea dataOnly="0" labelOnly="1" fieldPosition="0">
        <references count="2">
          <reference field="2" count="2">
            <x v="11"/>
            <x v="12"/>
          </reference>
          <reference field="4" count="1" selected="0">
            <x v="181"/>
          </reference>
        </references>
      </pivotArea>
    </format>
    <format dxfId="356">
      <pivotArea dataOnly="0" labelOnly="1" fieldPosition="0">
        <references count="2">
          <reference field="2" count="1">
            <x v="12"/>
          </reference>
          <reference field="4" count="1" selected="0">
            <x v="182"/>
          </reference>
        </references>
      </pivotArea>
    </format>
    <format dxfId="355">
      <pivotArea dataOnly="0" labelOnly="1" fieldPosition="0">
        <references count="2">
          <reference field="2" count="1">
            <x v="11"/>
          </reference>
          <reference field="4" count="1" selected="0">
            <x v="183"/>
          </reference>
        </references>
      </pivotArea>
    </format>
    <format dxfId="354">
      <pivotArea dataOnly="0" labelOnly="1" fieldPosition="0">
        <references count="2">
          <reference field="2" count="1">
            <x v="11"/>
          </reference>
          <reference field="4" count="1" selected="0">
            <x v="184"/>
          </reference>
        </references>
      </pivotArea>
    </format>
    <format dxfId="353">
      <pivotArea dataOnly="0" labelOnly="1" fieldPosition="0">
        <references count="2">
          <reference field="2" count="1">
            <x v="11"/>
          </reference>
          <reference field="4" count="1" selected="0">
            <x v="185"/>
          </reference>
        </references>
      </pivotArea>
    </format>
    <format dxfId="352">
      <pivotArea dataOnly="0" labelOnly="1" fieldPosition="0">
        <references count="2">
          <reference field="2" count="1">
            <x v="7"/>
          </reference>
          <reference field="4" count="1" selected="0">
            <x v="186"/>
          </reference>
        </references>
      </pivotArea>
    </format>
    <format dxfId="351">
      <pivotArea dataOnly="0" labelOnly="1" fieldPosition="0">
        <references count="2">
          <reference field="2" count="1">
            <x v="11"/>
          </reference>
          <reference field="4" count="1" selected="0">
            <x v="187"/>
          </reference>
        </references>
      </pivotArea>
    </format>
    <format dxfId="350">
      <pivotArea dataOnly="0" labelOnly="1" fieldPosition="0">
        <references count="2">
          <reference field="2" count="1">
            <x v="11"/>
          </reference>
          <reference field="4" count="1" selected="0">
            <x v="188"/>
          </reference>
        </references>
      </pivotArea>
    </format>
    <format dxfId="349">
      <pivotArea dataOnly="0" labelOnly="1" fieldPosition="0">
        <references count="2">
          <reference field="2" count="1">
            <x v="11"/>
          </reference>
          <reference field="4" count="1" selected="0">
            <x v="189"/>
          </reference>
        </references>
      </pivotArea>
    </format>
    <format dxfId="348">
      <pivotArea dataOnly="0" labelOnly="1" fieldPosition="0">
        <references count="2">
          <reference field="2" count="2">
            <x v="7"/>
            <x v="10"/>
          </reference>
          <reference field="4" count="1" selected="0">
            <x v="190"/>
          </reference>
        </references>
      </pivotArea>
    </format>
    <format dxfId="347">
      <pivotArea dataOnly="0" labelOnly="1" fieldPosition="0">
        <references count="2">
          <reference field="2" count="1">
            <x v="7"/>
          </reference>
          <reference field="4" count="1" selected="0">
            <x v="191"/>
          </reference>
        </references>
      </pivotArea>
    </format>
    <format dxfId="346">
      <pivotArea dataOnly="0" labelOnly="1" fieldPosition="0">
        <references count="2">
          <reference field="2" count="1">
            <x v="3"/>
          </reference>
          <reference field="4" count="1" selected="0">
            <x v="192"/>
          </reference>
        </references>
      </pivotArea>
    </format>
    <format dxfId="345">
      <pivotArea dataOnly="0" labelOnly="1" fieldPosition="0">
        <references count="2">
          <reference field="2" count="1">
            <x v="3"/>
          </reference>
          <reference field="4" count="1" selected="0">
            <x v="193"/>
          </reference>
        </references>
      </pivotArea>
    </format>
    <format dxfId="344">
      <pivotArea dataOnly="0" labelOnly="1" fieldPosition="0">
        <references count="2">
          <reference field="2" count="1">
            <x v="11"/>
          </reference>
          <reference field="4" count="1" selected="0">
            <x v="194"/>
          </reference>
        </references>
      </pivotArea>
    </format>
    <format dxfId="343">
      <pivotArea dataOnly="0" labelOnly="1" fieldPosition="0">
        <references count="2">
          <reference field="2" count="1">
            <x v="11"/>
          </reference>
          <reference field="4" count="1" selected="0">
            <x v="195"/>
          </reference>
        </references>
      </pivotArea>
    </format>
    <format dxfId="342">
      <pivotArea dataOnly="0" labelOnly="1" fieldPosition="0">
        <references count="2">
          <reference field="2" count="1">
            <x v="7"/>
          </reference>
          <reference field="4" count="1" selected="0">
            <x v="196"/>
          </reference>
        </references>
      </pivotArea>
    </format>
    <format dxfId="341">
      <pivotArea dataOnly="0" labelOnly="1" fieldPosition="0">
        <references count="2">
          <reference field="2" count="1">
            <x v="11"/>
          </reference>
          <reference field="4" count="1" selected="0">
            <x v="197"/>
          </reference>
        </references>
      </pivotArea>
    </format>
    <format dxfId="340">
      <pivotArea dataOnly="0" labelOnly="1" fieldPosition="0">
        <references count="2">
          <reference field="2" count="1">
            <x v="11"/>
          </reference>
          <reference field="4" count="1" selected="0">
            <x v="198"/>
          </reference>
        </references>
      </pivotArea>
    </format>
    <format dxfId="339">
      <pivotArea dataOnly="0" labelOnly="1" fieldPosition="0">
        <references count="2">
          <reference field="2" count="1">
            <x v="11"/>
          </reference>
          <reference field="4" count="1" selected="0">
            <x v="199"/>
          </reference>
        </references>
      </pivotArea>
    </format>
    <format dxfId="338">
      <pivotArea dataOnly="0" labelOnly="1" fieldPosition="0">
        <references count="2">
          <reference field="2" count="1">
            <x v="10"/>
          </reference>
          <reference field="4" count="1" selected="0">
            <x v="200"/>
          </reference>
        </references>
      </pivotArea>
    </format>
    <format dxfId="337">
      <pivotArea dataOnly="0" labelOnly="1" fieldPosition="0">
        <references count="2">
          <reference field="2" count="1">
            <x v="11"/>
          </reference>
          <reference field="4" count="1" selected="0">
            <x v="201"/>
          </reference>
        </references>
      </pivotArea>
    </format>
    <format dxfId="336">
      <pivotArea dataOnly="0" labelOnly="1" fieldPosition="0">
        <references count="2">
          <reference field="2" count="1">
            <x v="11"/>
          </reference>
          <reference field="4" count="1" selected="0">
            <x v="202"/>
          </reference>
        </references>
      </pivotArea>
    </format>
    <format dxfId="335">
      <pivotArea dataOnly="0" labelOnly="1" fieldPosition="0">
        <references count="2">
          <reference field="2" count="1">
            <x v="11"/>
          </reference>
          <reference field="4" count="1" selected="0">
            <x v="203"/>
          </reference>
        </references>
      </pivotArea>
    </format>
    <format dxfId="334">
      <pivotArea dataOnly="0" labelOnly="1" fieldPosition="0">
        <references count="2">
          <reference field="2" count="1">
            <x v="11"/>
          </reference>
          <reference field="4" count="1" selected="0">
            <x v="204"/>
          </reference>
        </references>
      </pivotArea>
    </format>
    <format dxfId="333">
      <pivotArea dataOnly="0" labelOnly="1" fieldPosition="0">
        <references count="2">
          <reference field="2" count="1">
            <x v="11"/>
          </reference>
          <reference field="4" count="1" selected="0">
            <x v="205"/>
          </reference>
        </references>
      </pivotArea>
    </format>
    <format dxfId="332">
      <pivotArea dataOnly="0" labelOnly="1" fieldPosition="0">
        <references count="2">
          <reference field="2" count="1">
            <x v="1"/>
          </reference>
          <reference field="4" count="1" selected="0">
            <x v="206"/>
          </reference>
        </references>
      </pivotArea>
    </format>
    <format dxfId="331">
      <pivotArea dataOnly="0" labelOnly="1" fieldPosition="0">
        <references count="2">
          <reference field="2" count="2">
            <x v="0"/>
            <x v="5"/>
          </reference>
          <reference field="4" count="1" selected="0">
            <x v="207"/>
          </reference>
        </references>
      </pivotArea>
    </format>
    <format dxfId="330">
      <pivotArea dataOnly="0" labelOnly="1" fieldPosition="0">
        <references count="2">
          <reference field="2" count="1">
            <x v="11"/>
          </reference>
          <reference field="4" count="1" selected="0">
            <x v="208"/>
          </reference>
        </references>
      </pivotArea>
    </format>
    <format dxfId="329">
      <pivotArea dataOnly="0" labelOnly="1" fieldPosition="0">
        <references count="2">
          <reference field="2" count="1">
            <x v="11"/>
          </reference>
          <reference field="4" count="1" selected="0">
            <x v="209"/>
          </reference>
        </references>
      </pivotArea>
    </format>
    <format dxfId="328">
      <pivotArea dataOnly="0" labelOnly="1" fieldPosition="0">
        <references count="2">
          <reference field="2" count="2">
            <x v="10"/>
            <x v="11"/>
          </reference>
          <reference field="4" count="1" selected="0">
            <x v="210"/>
          </reference>
        </references>
      </pivotArea>
    </format>
    <format dxfId="327">
      <pivotArea dataOnly="0" labelOnly="1" fieldPosition="0">
        <references count="2">
          <reference field="2" count="1">
            <x v="7"/>
          </reference>
          <reference field="4" count="1" selected="0">
            <x v="211"/>
          </reference>
        </references>
      </pivotArea>
    </format>
    <format dxfId="326">
      <pivotArea dataOnly="0" labelOnly="1" fieldPosition="0">
        <references count="2">
          <reference field="2" count="1">
            <x v="7"/>
          </reference>
          <reference field="4" count="1" selected="0">
            <x v="212"/>
          </reference>
        </references>
      </pivotArea>
    </format>
    <format dxfId="325">
      <pivotArea dataOnly="0" labelOnly="1" fieldPosition="0">
        <references count="2">
          <reference field="2" count="1">
            <x v="1"/>
          </reference>
          <reference field="4" count="1" selected="0">
            <x v="213"/>
          </reference>
        </references>
      </pivotArea>
    </format>
    <format dxfId="324">
      <pivotArea dataOnly="0" labelOnly="1" fieldPosition="0">
        <references count="2">
          <reference field="2" count="1">
            <x v="11"/>
          </reference>
          <reference field="4" count="1" selected="0">
            <x v="214"/>
          </reference>
        </references>
      </pivotArea>
    </format>
    <format dxfId="323">
      <pivotArea dataOnly="0" labelOnly="1" fieldPosition="0">
        <references count="2">
          <reference field="2" count="1">
            <x v="11"/>
          </reference>
          <reference field="4" count="1" selected="0">
            <x v="215"/>
          </reference>
        </references>
      </pivotArea>
    </format>
    <format dxfId="322">
      <pivotArea dataOnly="0" labelOnly="1" fieldPosition="0">
        <references count="2">
          <reference field="2" count="1">
            <x v="11"/>
          </reference>
          <reference field="4" count="1" selected="0">
            <x v="216"/>
          </reference>
        </references>
      </pivotArea>
    </format>
    <format dxfId="321">
      <pivotArea dataOnly="0" labelOnly="1" fieldPosition="0">
        <references count="2">
          <reference field="2" count="1">
            <x v="11"/>
          </reference>
          <reference field="4" count="1" selected="0">
            <x v="217"/>
          </reference>
        </references>
      </pivotArea>
    </format>
    <format dxfId="320">
      <pivotArea dataOnly="0" labelOnly="1" fieldPosition="0">
        <references count="2">
          <reference field="2" count="1">
            <x v="7"/>
          </reference>
          <reference field="4" count="1" selected="0">
            <x v="218"/>
          </reference>
        </references>
      </pivotArea>
    </format>
    <format dxfId="319">
      <pivotArea dataOnly="0" labelOnly="1" fieldPosition="0">
        <references count="2">
          <reference field="2" count="1">
            <x v="1"/>
          </reference>
          <reference field="4" count="1" selected="0">
            <x v="219"/>
          </reference>
        </references>
      </pivotArea>
    </format>
    <format dxfId="318">
      <pivotArea dataOnly="0" labelOnly="1" outline="0" fieldPosition="0">
        <references count="1">
          <reference field="4294967294" count="4">
            <x v="0"/>
            <x v="1"/>
            <x v="2"/>
            <x v="3"/>
          </reference>
        </references>
      </pivotArea>
    </format>
    <format dxfId="317">
      <pivotArea type="all" dataOnly="0" outline="0" fieldPosition="0"/>
    </format>
    <format dxfId="316">
      <pivotArea outline="0" collapsedLevelsAreSubtotals="1" fieldPosition="0"/>
    </format>
    <format dxfId="315">
      <pivotArea field="4" type="button" dataOnly="0" labelOnly="1" outline="0" axis="axisRow" fieldPosition="0"/>
    </format>
    <format dxfId="314">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3">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12">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11">
      <pivotArea dataOnly="0" labelOnly="1" fieldPosition="0">
        <references count="1">
          <reference field="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10">
      <pivotArea dataOnly="0" labelOnly="1" fieldPosition="0">
        <references count="1">
          <reference field="4" count="20">
            <x v="200"/>
            <x v="201"/>
            <x v="202"/>
            <x v="203"/>
            <x v="204"/>
            <x v="205"/>
            <x v="206"/>
            <x v="207"/>
            <x v="208"/>
            <x v="209"/>
            <x v="210"/>
            <x v="211"/>
            <x v="212"/>
            <x v="213"/>
            <x v="214"/>
            <x v="215"/>
            <x v="216"/>
            <x v="217"/>
            <x v="218"/>
            <x v="219"/>
          </reference>
        </references>
      </pivotArea>
    </format>
    <format dxfId="309">
      <pivotArea dataOnly="0" labelOnly="1" grandRow="1" outline="0" fieldPosition="0"/>
    </format>
    <format dxfId="308">
      <pivotArea dataOnly="0" labelOnly="1" fieldPosition="0">
        <references count="2">
          <reference field="2" count="1">
            <x v="11"/>
          </reference>
          <reference field="4" count="1" selected="0">
            <x v="0"/>
          </reference>
        </references>
      </pivotArea>
    </format>
    <format dxfId="307">
      <pivotArea dataOnly="0" labelOnly="1" fieldPosition="0">
        <references count="2">
          <reference field="2" count="1">
            <x v="7"/>
          </reference>
          <reference field="4" count="1" selected="0">
            <x v="1"/>
          </reference>
        </references>
      </pivotArea>
    </format>
    <format dxfId="306">
      <pivotArea dataOnly="0" labelOnly="1" fieldPosition="0">
        <references count="2">
          <reference field="2" count="1">
            <x v="7"/>
          </reference>
          <reference field="4" count="1" selected="0">
            <x v="2"/>
          </reference>
        </references>
      </pivotArea>
    </format>
    <format dxfId="305">
      <pivotArea dataOnly="0" labelOnly="1" fieldPosition="0">
        <references count="2">
          <reference field="2" count="1">
            <x v="7"/>
          </reference>
          <reference field="4" count="1" selected="0">
            <x v="3"/>
          </reference>
        </references>
      </pivotArea>
    </format>
    <format dxfId="304">
      <pivotArea dataOnly="0" labelOnly="1" fieldPosition="0">
        <references count="2">
          <reference field="2" count="1">
            <x v="7"/>
          </reference>
          <reference field="4" count="1" selected="0">
            <x v="4"/>
          </reference>
        </references>
      </pivotArea>
    </format>
    <format dxfId="303">
      <pivotArea dataOnly="0" labelOnly="1" fieldPosition="0">
        <references count="2">
          <reference field="2" count="1">
            <x v="7"/>
          </reference>
          <reference field="4" count="1" selected="0">
            <x v="5"/>
          </reference>
        </references>
      </pivotArea>
    </format>
    <format dxfId="302">
      <pivotArea dataOnly="0" labelOnly="1" fieldPosition="0">
        <references count="2">
          <reference field="2" count="1">
            <x v="11"/>
          </reference>
          <reference field="4" count="1" selected="0">
            <x v="6"/>
          </reference>
        </references>
      </pivotArea>
    </format>
    <format dxfId="301">
      <pivotArea dataOnly="0" labelOnly="1" fieldPosition="0">
        <references count="2">
          <reference field="2" count="1">
            <x v="11"/>
          </reference>
          <reference field="4" count="1" selected="0">
            <x v="7"/>
          </reference>
        </references>
      </pivotArea>
    </format>
    <format dxfId="300">
      <pivotArea dataOnly="0" labelOnly="1" fieldPosition="0">
        <references count="2">
          <reference field="2" count="2">
            <x v="12"/>
            <x v="13"/>
          </reference>
          <reference field="4" count="1" selected="0">
            <x v="8"/>
          </reference>
        </references>
      </pivotArea>
    </format>
    <format dxfId="299">
      <pivotArea dataOnly="0" labelOnly="1" fieldPosition="0">
        <references count="2">
          <reference field="2" count="1">
            <x v="11"/>
          </reference>
          <reference field="4" count="1" selected="0">
            <x v="9"/>
          </reference>
        </references>
      </pivotArea>
    </format>
    <format dxfId="298">
      <pivotArea dataOnly="0" labelOnly="1" fieldPosition="0">
        <references count="2">
          <reference field="2" count="1">
            <x v="11"/>
          </reference>
          <reference field="4" count="1" selected="0">
            <x v="10"/>
          </reference>
        </references>
      </pivotArea>
    </format>
    <format dxfId="297">
      <pivotArea dataOnly="0" labelOnly="1" fieldPosition="0">
        <references count="2">
          <reference field="2" count="1">
            <x v="7"/>
          </reference>
          <reference field="4" count="1" selected="0">
            <x v="11"/>
          </reference>
        </references>
      </pivotArea>
    </format>
    <format dxfId="296">
      <pivotArea dataOnly="0" labelOnly="1" fieldPosition="0">
        <references count="2">
          <reference field="2" count="1">
            <x v="11"/>
          </reference>
          <reference field="4" count="1" selected="0">
            <x v="12"/>
          </reference>
        </references>
      </pivotArea>
    </format>
    <format dxfId="295">
      <pivotArea dataOnly="0" labelOnly="1" fieldPosition="0">
        <references count="2">
          <reference field="2" count="1">
            <x v="10"/>
          </reference>
          <reference field="4" count="1" selected="0">
            <x v="13"/>
          </reference>
        </references>
      </pivotArea>
    </format>
    <format dxfId="294">
      <pivotArea dataOnly="0" labelOnly="1" fieldPosition="0">
        <references count="2">
          <reference field="2" count="1">
            <x v="7"/>
          </reference>
          <reference field="4" count="1" selected="0">
            <x v="14"/>
          </reference>
        </references>
      </pivotArea>
    </format>
    <format dxfId="293">
      <pivotArea dataOnly="0" labelOnly="1" fieldPosition="0">
        <references count="2">
          <reference field="2" count="1">
            <x v="11"/>
          </reference>
          <reference field="4" count="1" selected="0">
            <x v="15"/>
          </reference>
        </references>
      </pivotArea>
    </format>
    <format dxfId="292">
      <pivotArea dataOnly="0" labelOnly="1" fieldPosition="0">
        <references count="2">
          <reference field="2" count="1">
            <x v="9"/>
          </reference>
          <reference field="4" count="1" selected="0">
            <x v="16"/>
          </reference>
        </references>
      </pivotArea>
    </format>
    <format dxfId="291">
      <pivotArea dataOnly="0" labelOnly="1" fieldPosition="0">
        <references count="2">
          <reference field="2" count="1">
            <x v="5"/>
          </reference>
          <reference field="4" count="1" selected="0">
            <x v="17"/>
          </reference>
        </references>
      </pivotArea>
    </format>
    <format dxfId="290">
      <pivotArea dataOnly="0" labelOnly="1" fieldPosition="0">
        <references count="2">
          <reference field="2" count="1">
            <x v="11"/>
          </reference>
          <reference field="4" count="1" selected="0">
            <x v="18"/>
          </reference>
        </references>
      </pivotArea>
    </format>
    <format dxfId="289">
      <pivotArea dataOnly="0" labelOnly="1" fieldPosition="0">
        <references count="2">
          <reference field="2" count="3">
            <x v="7"/>
            <x v="10"/>
            <x v="11"/>
          </reference>
          <reference field="4" count="1" selected="0">
            <x v="19"/>
          </reference>
        </references>
      </pivotArea>
    </format>
    <format dxfId="288">
      <pivotArea dataOnly="0" labelOnly="1" fieldPosition="0">
        <references count="2">
          <reference field="2" count="1">
            <x v="11"/>
          </reference>
          <reference field="4" count="1" selected="0">
            <x v="20"/>
          </reference>
        </references>
      </pivotArea>
    </format>
    <format dxfId="287">
      <pivotArea dataOnly="0" labelOnly="1" fieldPosition="0">
        <references count="2">
          <reference field="2" count="1">
            <x v="11"/>
          </reference>
          <reference field="4" count="1" selected="0">
            <x v="21"/>
          </reference>
        </references>
      </pivotArea>
    </format>
    <format dxfId="286">
      <pivotArea dataOnly="0" labelOnly="1" fieldPosition="0">
        <references count="2">
          <reference field="2" count="1">
            <x v="11"/>
          </reference>
          <reference field="4" count="1" selected="0">
            <x v="22"/>
          </reference>
        </references>
      </pivotArea>
    </format>
    <format dxfId="285">
      <pivotArea dataOnly="0" labelOnly="1" fieldPosition="0">
        <references count="2">
          <reference field="2" count="1">
            <x v="11"/>
          </reference>
          <reference field="4" count="1" selected="0">
            <x v="23"/>
          </reference>
        </references>
      </pivotArea>
    </format>
    <format dxfId="284">
      <pivotArea dataOnly="0" labelOnly="1" fieldPosition="0">
        <references count="2">
          <reference field="2" count="1">
            <x v="11"/>
          </reference>
          <reference field="4" count="1" selected="0">
            <x v="24"/>
          </reference>
        </references>
      </pivotArea>
    </format>
    <format dxfId="283">
      <pivotArea dataOnly="0" labelOnly="1" fieldPosition="0">
        <references count="2">
          <reference field="2" count="1">
            <x v="11"/>
          </reference>
          <reference field="4" count="1" selected="0">
            <x v="25"/>
          </reference>
        </references>
      </pivotArea>
    </format>
    <format dxfId="282">
      <pivotArea dataOnly="0" labelOnly="1" fieldPosition="0">
        <references count="2">
          <reference field="2" count="1">
            <x v="11"/>
          </reference>
          <reference field="4" count="1" selected="0">
            <x v="26"/>
          </reference>
        </references>
      </pivotArea>
    </format>
    <format dxfId="281">
      <pivotArea dataOnly="0" labelOnly="1" fieldPosition="0">
        <references count="2">
          <reference field="2" count="1">
            <x v="5"/>
          </reference>
          <reference field="4" count="1" selected="0">
            <x v="27"/>
          </reference>
        </references>
      </pivotArea>
    </format>
    <format dxfId="280">
      <pivotArea dataOnly="0" labelOnly="1" fieldPosition="0">
        <references count="2">
          <reference field="2" count="1">
            <x v="11"/>
          </reference>
          <reference field="4" count="1" selected="0">
            <x v="28"/>
          </reference>
        </references>
      </pivotArea>
    </format>
    <format dxfId="279">
      <pivotArea dataOnly="0" labelOnly="1" fieldPosition="0">
        <references count="2">
          <reference field="2" count="1">
            <x v="11"/>
          </reference>
          <reference field="4" count="1" selected="0">
            <x v="29"/>
          </reference>
        </references>
      </pivotArea>
    </format>
    <format dxfId="278">
      <pivotArea dataOnly="0" labelOnly="1" fieldPosition="0">
        <references count="2">
          <reference field="2" count="1">
            <x v="7"/>
          </reference>
          <reference field="4" count="1" selected="0">
            <x v="30"/>
          </reference>
        </references>
      </pivotArea>
    </format>
    <format dxfId="277">
      <pivotArea dataOnly="0" labelOnly="1" fieldPosition="0">
        <references count="2">
          <reference field="2" count="1">
            <x v="11"/>
          </reference>
          <reference field="4" count="1" selected="0">
            <x v="31"/>
          </reference>
        </references>
      </pivotArea>
    </format>
    <format dxfId="276">
      <pivotArea dataOnly="0" labelOnly="1" fieldPosition="0">
        <references count="2">
          <reference field="2" count="1">
            <x v="11"/>
          </reference>
          <reference field="4" count="1" selected="0">
            <x v="32"/>
          </reference>
        </references>
      </pivotArea>
    </format>
    <format dxfId="275">
      <pivotArea dataOnly="0" labelOnly="1" fieldPosition="0">
        <references count="2">
          <reference field="2" count="1">
            <x v="11"/>
          </reference>
          <reference field="4" count="1" selected="0">
            <x v="33"/>
          </reference>
        </references>
      </pivotArea>
    </format>
    <format dxfId="274">
      <pivotArea dataOnly="0" labelOnly="1" fieldPosition="0">
        <references count="2">
          <reference field="2" count="1">
            <x v="11"/>
          </reference>
          <reference field="4" count="1" selected="0">
            <x v="34"/>
          </reference>
        </references>
      </pivotArea>
    </format>
    <format dxfId="273">
      <pivotArea dataOnly="0" labelOnly="1" fieldPosition="0">
        <references count="2">
          <reference field="2" count="1">
            <x v="7"/>
          </reference>
          <reference field="4" count="1" selected="0">
            <x v="35"/>
          </reference>
        </references>
      </pivotArea>
    </format>
    <format dxfId="272">
      <pivotArea dataOnly="0" labelOnly="1" fieldPosition="0">
        <references count="2">
          <reference field="2" count="1">
            <x v="2"/>
          </reference>
          <reference field="4" count="1" selected="0">
            <x v="36"/>
          </reference>
        </references>
      </pivotArea>
    </format>
    <format dxfId="271">
      <pivotArea dataOnly="0" labelOnly="1" fieldPosition="0">
        <references count="2">
          <reference field="2" count="1">
            <x v="7"/>
          </reference>
          <reference field="4" count="1" selected="0">
            <x v="37"/>
          </reference>
        </references>
      </pivotArea>
    </format>
    <format dxfId="270">
      <pivotArea dataOnly="0" labelOnly="1" fieldPosition="0">
        <references count="2">
          <reference field="2" count="1">
            <x v="7"/>
          </reference>
          <reference field="4" count="1" selected="0">
            <x v="38"/>
          </reference>
        </references>
      </pivotArea>
    </format>
    <format dxfId="269">
      <pivotArea dataOnly="0" labelOnly="1" fieldPosition="0">
        <references count="2">
          <reference field="2" count="1">
            <x v="11"/>
          </reference>
          <reference field="4" count="1" selected="0">
            <x v="39"/>
          </reference>
        </references>
      </pivotArea>
    </format>
    <format dxfId="268">
      <pivotArea dataOnly="0" labelOnly="1" fieldPosition="0">
        <references count="2">
          <reference field="2" count="1">
            <x v="11"/>
          </reference>
          <reference field="4" count="1" selected="0">
            <x v="40"/>
          </reference>
        </references>
      </pivotArea>
    </format>
    <format dxfId="267">
      <pivotArea dataOnly="0" labelOnly="1" fieldPosition="0">
        <references count="2">
          <reference field="2" count="3">
            <x v="6"/>
            <x v="7"/>
            <x v="10"/>
          </reference>
          <reference field="4" count="1" selected="0">
            <x v="41"/>
          </reference>
        </references>
      </pivotArea>
    </format>
    <format dxfId="266">
      <pivotArea dataOnly="0" labelOnly="1" fieldPosition="0">
        <references count="2">
          <reference field="2" count="1">
            <x v="11"/>
          </reference>
          <reference field="4" count="1" selected="0">
            <x v="42"/>
          </reference>
        </references>
      </pivotArea>
    </format>
    <format dxfId="265">
      <pivotArea dataOnly="0" labelOnly="1" fieldPosition="0">
        <references count="2">
          <reference field="2" count="1">
            <x v="11"/>
          </reference>
          <reference field="4" count="1" selected="0">
            <x v="43"/>
          </reference>
        </references>
      </pivotArea>
    </format>
    <format dxfId="264">
      <pivotArea dataOnly="0" labelOnly="1" fieldPosition="0">
        <references count="2">
          <reference field="2" count="1">
            <x v="11"/>
          </reference>
          <reference field="4" count="1" selected="0">
            <x v="44"/>
          </reference>
        </references>
      </pivotArea>
    </format>
    <format dxfId="263">
      <pivotArea dataOnly="0" labelOnly="1" fieldPosition="0">
        <references count="2">
          <reference field="2" count="1">
            <x v="11"/>
          </reference>
          <reference field="4" count="1" selected="0">
            <x v="45"/>
          </reference>
        </references>
      </pivotArea>
    </format>
    <format dxfId="262">
      <pivotArea dataOnly="0" labelOnly="1" fieldPosition="0">
        <references count="2">
          <reference field="2" count="1">
            <x v="7"/>
          </reference>
          <reference field="4" count="1" selected="0">
            <x v="46"/>
          </reference>
        </references>
      </pivotArea>
    </format>
    <format dxfId="261">
      <pivotArea dataOnly="0" labelOnly="1" fieldPosition="0">
        <references count="2">
          <reference field="2" count="1">
            <x v="5"/>
          </reference>
          <reference field="4" count="1" selected="0">
            <x v="47"/>
          </reference>
        </references>
      </pivotArea>
    </format>
    <format dxfId="260">
      <pivotArea dataOnly="0" labelOnly="1" fieldPosition="0">
        <references count="2">
          <reference field="2" count="1">
            <x v="7"/>
          </reference>
          <reference field="4" count="1" selected="0">
            <x v="48"/>
          </reference>
        </references>
      </pivotArea>
    </format>
    <format dxfId="259">
      <pivotArea dataOnly="0" labelOnly="1" fieldPosition="0">
        <references count="2">
          <reference field="2" count="1">
            <x v="11"/>
          </reference>
          <reference field="4" count="1" selected="0">
            <x v="49"/>
          </reference>
        </references>
      </pivotArea>
    </format>
    <format dxfId="258">
      <pivotArea dataOnly="0" labelOnly="1" fieldPosition="0">
        <references count="2">
          <reference field="2" count="1">
            <x v="10"/>
          </reference>
          <reference field="4" count="1" selected="0">
            <x v="50"/>
          </reference>
        </references>
      </pivotArea>
    </format>
    <format dxfId="257">
      <pivotArea dataOnly="0" labelOnly="1" fieldPosition="0">
        <references count="2">
          <reference field="2" count="1">
            <x v="11"/>
          </reference>
          <reference field="4" count="1" selected="0">
            <x v="51"/>
          </reference>
        </references>
      </pivotArea>
    </format>
    <format dxfId="256">
      <pivotArea dataOnly="0" labelOnly="1" fieldPosition="0">
        <references count="2">
          <reference field="2" count="1">
            <x v="11"/>
          </reference>
          <reference field="4" count="1" selected="0">
            <x v="52"/>
          </reference>
        </references>
      </pivotArea>
    </format>
    <format dxfId="255">
      <pivotArea dataOnly="0" labelOnly="1" fieldPosition="0">
        <references count="2">
          <reference field="2" count="1">
            <x v="11"/>
          </reference>
          <reference field="4" count="1" selected="0">
            <x v="53"/>
          </reference>
        </references>
      </pivotArea>
    </format>
    <format dxfId="254">
      <pivotArea dataOnly="0" labelOnly="1" fieldPosition="0">
        <references count="2">
          <reference field="2" count="1">
            <x v="11"/>
          </reference>
          <reference field="4" count="1" selected="0">
            <x v="54"/>
          </reference>
        </references>
      </pivotArea>
    </format>
    <format dxfId="253">
      <pivotArea dataOnly="0" labelOnly="1" fieldPosition="0">
        <references count="2">
          <reference field="2" count="1">
            <x v="11"/>
          </reference>
          <reference field="4" count="1" selected="0">
            <x v="55"/>
          </reference>
        </references>
      </pivotArea>
    </format>
    <format dxfId="252">
      <pivotArea dataOnly="0" labelOnly="1" fieldPosition="0">
        <references count="2">
          <reference field="2" count="2">
            <x v="10"/>
            <x v="11"/>
          </reference>
          <reference field="4" count="1" selected="0">
            <x v="56"/>
          </reference>
        </references>
      </pivotArea>
    </format>
    <format dxfId="251">
      <pivotArea dataOnly="0" labelOnly="1" fieldPosition="0">
        <references count="2">
          <reference field="2" count="1">
            <x v="11"/>
          </reference>
          <reference field="4" count="1" selected="0">
            <x v="57"/>
          </reference>
        </references>
      </pivotArea>
    </format>
    <format dxfId="250">
      <pivotArea dataOnly="0" labelOnly="1" fieldPosition="0">
        <references count="2">
          <reference field="2" count="1">
            <x v="7"/>
          </reference>
          <reference field="4" count="1" selected="0">
            <x v="58"/>
          </reference>
        </references>
      </pivotArea>
    </format>
    <format dxfId="249">
      <pivotArea dataOnly="0" labelOnly="1" fieldPosition="0">
        <references count="2">
          <reference field="2" count="1">
            <x v="11"/>
          </reference>
          <reference field="4" count="1" selected="0">
            <x v="59"/>
          </reference>
        </references>
      </pivotArea>
    </format>
    <format dxfId="248">
      <pivotArea dataOnly="0" labelOnly="1" fieldPosition="0">
        <references count="2">
          <reference field="2" count="1">
            <x v="11"/>
          </reference>
          <reference field="4" count="1" selected="0">
            <x v="60"/>
          </reference>
        </references>
      </pivotArea>
    </format>
    <format dxfId="247">
      <pivotArea dataOnly="0" labelOnly="1" fieldPosition="0">
        <references count="2">
          <reference field="2" count="1">
            <x v="11"/>
          </reference>
          <reference field="4" count="1" selected="0">
            <x v="61"/>
          </reference>
        </references>
      </pivotArea>
    </format>
    <format dxfId="246">
      <pivotArea dataOnly="0" labelOnly="1" fieldPosition="0">
        <references count="2">
          <reference field="2" count="1">
            <x v="11"/>
          </reference>
          <reference field="4" count="1" selected="0">
            <x v="62"/>
          </reference>
        </references>
      </pivotArea>
    </format>
    <format dxfId="245">
      <pivotArea dataOnly="0" labelOnly="1" fieldPosition="0">
        <references count="2">
          <reference field="2" count="1">
            <x v="11"/>
          </reference>
          <reference field="4" count="1" selected="0">
            <x v="63"/>
          </reference>
        </references>
      </pivotArea>
    </format>
    <format dxfId="244">
      <pivotArea dataOnly="0" labelOnly="1" fieldPosition="0">
        <references count="2">
          <reference field="2" count="1">
            <x v="11"/>
          </reference>
          <reference field="4" count="1" selected="0">
            <x v="64"/>
          </reference>
        </references>
      </pivotArea>
    </format>
    <format dxfId="243">
      <pivotArea dataOnly="0" labelOnly="1" fieldPosition="0">
        <references count="2">
          <reference field="2" count="1">
            <x v="11"/>
          </reference>
          <reference field="4" count="1" selected="0">
            <x v="65"/>
          </reference>
        </references>
      </pivotArea>
    </format>
    <format dxfId="242">
      <pivotArea dataOnly="0" labelOnly="1" fieldPosition="0">
        <references count="2">
          <reference field="2" count="1">
            <x v="5"/>
          </reference>
          <reference field="4" count="1" selected="0">
            <x v="66"/>
          </reference>
        </references>
      </pivotArea>
    </format>
    <format dxfId="241">
      <pivotArea dataOnly="0" labelOnly="1" fieldPosition="0">
        <references count="2">
          <reference field="2" count="1">
            <x v="11"/>
          </reference>
          <reference field="4" count="1" selected="0">
            <x v="67"/>
          </reference>
        </references>
      </pivotArea>
    </format>
    <format dxfId="240">
      <pivotArea dataOnly="0" labelOnly="1" fieldPosition="0">
        <references count="2">
          <reference field="2" count="1">
            <x v="11"/>
          </reference>
          <reference field="4" count="1" selected="0">
            <x v="68"/>
          </reference>
        </references>
      </pivotArea>
    </format>
    <format dxfId="239">
      <pivotArea dataOnly="0" labelOnly="1" fieldPosition="0">
        <references count="2">
          <reference field="2" count="1">
            <x v="11"/>
          </reference>
          <reference field="4" count="1" selected="0">
            <x v="69"/>
          </reference>
        </references>
      </pivotArea>
    </format>
    <format dxfId="238">
      <pivotArea dataOnly="0" labelOnly="1" fieldPosition="0">
        <references count="2">
          <reference field="2" count="1">
            <x v="11"/>
          </reference>
          <reference field="4" count="1" selected="0">
            <x v="70"/>
          </reference>
        </references>
      </pivotArea>
    </format>
    <format dxfId="237">
      <pivotArea dataOnly="0" labelOnly="1" fieldPosition="0">
        <references count="2">
          <reference field="2" count="1">
            <x v="8"/>
          </reference>
          <reference field="4" count="1" selected="0">
            <x v="71"/>
          </reference>
        </references>
      </pivotArea>
    </format>
    <format dxfId="236">
      <pivotArea dataOnly="0" labelOnly="1" fieldPosition="0">
        <references count="2">
          <reference field="2" count="1">
            <x v="7"/>
          </reference>
          <reference field="4" count="1" selected="0">
            <x v="72"/>
          </reference>
        </references>
      </pivotArea>
    </format>
    <format dxfId="235">
      <pivotArea dataOnly="0" labelOnly="1" fieldPosition="0">
        <references count="2">
          <reference field="2" count="1">
            <x v="7"/>
          </reference>
          <reference field="4" count="1" selected="0">
            <x v="73"/>
          </reference>
        </references>
      </pivotArea>
    </format>
    <format dxfId="234">
      <pivotArea dataOnly="0" labelOnly="1" fieldPosition="0">
        <references count="2">
          <reference field="2" count="1">
            <x v="11"/>
          </reference>
          <reference field="4" count="1" selected="0">
            <x v="74"/>
          </reference>
        </references>
      </pivotArea>
    </format>
    <format dxfId="233">
      <pivotArea dataOnly="0" labelOnly="1" fieldPosition="0">
        <references count="2">
          <reference field="2" count="1">
            <x v="11"/>
          </reference>
          <reference field="4" count="1" selected="0">
            <x v="75"/>
          </reference>
        </references>
      </pivotArea>
    </format>
    <format dxfId="232">
      <pivotArea dataOnly="0" labelOnly="1" fieldPosition="0">
        <references count="2">
          <reference field="2" count="1">
            <x v="11"/>
          </reference>
          <reference field="4" count="1" selected="0">
            <x v="76"/>
          </reference>
        </references>
      </pivotArea>
    </format>
    <format dxfId="231">
      <pivotArea dataOnly="0" labelOnly="1" fieldPosition="0">
        <references count="2">
          <reference field="2" count="1">
            <x v="11"/>
          </reference>
          <reference field="4" count="1" selected="0">
            <x v="77"/>
          </reference>
        </references>
      </pivotArea>
    </format>
    <format dxfId="230">
      <pivotArea dataOnly="0" labelOnly="1" fieldPosition="0">
        <references count="2">
          <reference field="2" count="1">
            <x v="9"/>
          </reference>
          <reference field="4" count="1" selected="0">
            <x v="78"/>
          </reference>
        </references>
      </pivotArea>
    </format>
    <format dxfId="229">
      <pivotArea dataOnly="0" labelOnly="1" fieldPosition="0">
        <references count="2">
          <reference field="2" count="1">
            <x v="11"/>
          </reference>
          <reference field="4" count="1" selected="0">
            <x v="79"/>
          </reference>
        </references>
      </pivotArea>
    </format>
    <format dxfId="228">
      <pivotArea dataOnly="0" labelOnly="1" fieldPosition="0">
        <references count="2">
          <reference field="2" count="1">
            <x v="11"/>
          </reference>
          <reference field="4" count="1" selected="0">
            <x v="80"/>
          </reference>
        </references>
      </pivotArea>
    </format>
    <format dxfId="227">
      <pivotArea dataOnly="0" labelOnly="1" fieldPosition="0">
        <references count="2">
          <reference field="2" count="1">
            <x v="11"/>
          </reference>
          <reference field="4" count="1" selected="0">
            <x v="81"/>
          </reference>
        </references>
      </pivotArea>
    </format>
    <format dxfId="226">
      <pivotArea dataOnly="0" labelOnly="1" fieldPosition="0">
        <references count="2">
          <reference field="2" count="1">
            <x v="11"/>
          </reference>
          <reference field="4" count="1" selected="0">
            <x v="82"/>
          </reference>
        </references>
      </pivotArea>
    </format>
    <format dxfId="225">
      <pivotArea dataOnly="0" labelOnly="1" fieldPosition="0">
        <references count="2">
          <reference field="2" count="1">
            <x v="7"/>
          </reference>
          <reference field="4" count="1" selected="0">
            <x v="83"/>
          </reference>
        </references>
      </pivotArea>
    </format>
    <format dxfId="224">
      <pivotArea dataOnly="0" labelOnly="1" fieldPosition="0">
        <references count="2">
          <reference field="2" count="1">
            <x v="11"/>
          </reference>
          <reference field="4" count="1" selected="0">
            <x v="84"/>
          </reference>
        </references>
      </pivotArea>
    </format>
    <format dxfId="223">
      <pivotArea dataOnly="0" labelOnly="1" fieldPosition="0">
        <references count="2">
          <reference field="2" count="1">
            <x v="11"/>
          </reference>
          <reference field="4" count="1" selected="0">
            <x v="85"/>
          </reference>
        </references>
      </pivotArea>
    </format>
    <format dxfId="222">
      <pivotArea dataOnly="0" labelOnly="1" fieldPosition="0">
        <references count="2">
          <reference field="2" count="1">
            <x v="11"/>
          </reference>
          <reference field="4" count="1" selected="0">
            <x v="86"/>
          </reference>
        </references>
      </pivotArea>
    </format>
    <format dxfId="221">
      <pivotArea dataOnly="0" labelOnly="1" fieldPosition="0">
        <references count="2">
          <reference field="2" count="1">
            <x v="11"/>
          </reference>
          <reference field="4" count="1" selected="0">
            <x v="87"/>
          </reference>
        </references>
      </pivotArea>
    </format>
    <format dxfId="220">
      <pivotArea dataOnly="0" labelOnly="1" fieldPosition="0">
        <references count="2">
          <reference field="2" count="1">
            <x v="7"/>
          </reference>
          <reference field="4" count="1" selected="0">
            <x v="88"/>
          </reference>
        </references>
      </pivotArea>
    </format>
    <format dxfId="219">
      <pivotArea dataOnly="0" labelOnly="1" fieldPosition="0">
        <references count="2">
          <reference field="2" count="1">
            <x v="11"/>
          </reference>
          <reference field="4" count="1" selected="0">
            <x v="89"/>
          </reference>
        </references>
      </pivotArea>
    </format>
    <format dxfId="218">
      <pivotArea dataOnly="0" labelOnly="1" fieldPosition="0">
        <references count="2">
          <reference field="2" count="1">
            <x v="7"/>
          </reference>
          <reference field="4" count="1" selected="0">
            <x v="90"/>
          </reference>
        </references>
      </pivotArea>
    </format>
    <format dxfId="217">
      <pivotArea dataOnly="0" labelOnly="1" fieldPosition="0">
        <references count="2">
          <reference field="2" count="1">
            <x v="11"/>
          </reference>
          <reference field="4" count="1" selected="0">
            <x v="91"/>
          </reference>
        </references>
      </pivotArea>
    </format>
    <format dxfId="216">
      <pivotArea dataOnly="0" labelOnly="1" fieldPosition="0">
        <references count="2">
          <reference field="2" count="1">
            <x v="11"/>
          </reference>
          <reference field="4" count="1" selected="0">
            <x v="92"/>
          </reference>
        </references>
      </pivotArea>
    </format>
    <format dxfId="215">
      <pivotArea dataOnly="0" labelOnly="1" fieldPosition="0">
        <references count="2">
          <reference field="2" count="2">
            <x v="7"/>
            <x v="10"/>
          </reference>
          <reference field="4" count="1" selected="0">
            <x v="93"/>
          </reference>
        </references>
      </pivotArea>
    </format>
    <format dxfId="214">
      <pivotArea dataOnly="0" labelOnly="1" fieldPosition="0">
        <references count="2">
          <reference field="2" count="1">
            <x v="11"/>
          </reference>
          <reference field="4" count="1" selected="0">
            <x v="94"/>
          </reference>
        </references>
      </pivotArea>
    </format>
    <format dxfId="213">
      <pivotArea dataOnly="0" labelOnly="1" fieldPosition="0">
        <references count="2">
          <reference field="2" count="1">
            <x v="10"/>
          </reference>
          <reference field="4" count="1" selected="0">
            <x v="95"/>
          </reference>
        </references>
      </pivotArea>
    </format>
    <format dxfId="212">
      <pivotArea dataOnly="0" labelOnly="1" fieldPosition="0">
        <references count="2">
          <reference field="2" count="1">
            <x v="11"/>
          </reference>
          <reference field="4" count="1" selected="0">
            <x v="96"/>
          </reference>
        </references>
      </pivotArea>
    </format>
    <format dxfId="211">
      <pivotArea dataOnly="0" labelOnly="1" fieldPosition="0">
        <references count="2">
          <reference field="2" count="1">
            <x v="7"/>
          </reference>
          <reference field="4" count="1" selected="0">
            <x v="97"/>
          </reference>
        </references>
      </pivotArea>
    </format>
    <format dxfId="210">
      <pivotArea dataOnly="0" labelOnly="1" fieldPosition="0">
        <references count="2">
          <reference field="2" count="1">
            <x v="11"/>
          </reference>
          <reference field="4" count="1" selected="0">
            <x v="98"/>
          </reference>
        </references>
      </pivotArea>
    </format>
    <format dxfId="209">
      <pivotArea dataOnly="0" labelOnly="1" fieldPosition="0">
        <references count="2">
          <reference field="2" count="1">
            <x v="11"/>
          </reference>
          <reference field="4" count="1" selected="0">
            <x v="99"/>
          </reference>
        </references>
      </pivotArea>
    </format>
    <format dxfId="208">
      <pivotArea dataOnly="0" labelOnly="1" fieldPosition="0">
        <references count="2">
          <reference field="2" count="1">
            <x v="2"/>
          </reference>
          <reference field="4" count="1" selected="0">
            <x v="100"/>
          </reference>
        </references>
      </pivotArea>
    </format>
    <format dxfId="207">
      <pivotArea dataOnly="0" labelOnly="1" fieldPosition="0">
        <references count="2">
          <reference field="2" count="1">
            <x v="11"/>
          </reference>
          <reference field="4" count="1" selected="0">
            <x v="101"/>
          </reference>
        </references>
      </pivotArea>
    </format>
    <format dxfId="206">
      <pivotArea dataOnly="0" labelOnly="1" fieldPosition="0">
        <references count="2">
          <reference field="2" count="2">
            <x v="7"/>
            <x v="10"/>
          </reference>
          <reference field="4" count="1" selected="0">
            <x v="102"/>
          </reference>
        </references>
      </pivotArea>
    </format>
    <format dxfId="205">
      <pivotArea dataOnly="0" labelOnly="1" fieldPosition="0">
        <references count="2">
          <reference field="2" count="1">
            <x v="11"/>
          </reference>
          <reference field="4" count="1" selected="0">
            <x v="103"/>
          </reference>
        </references>
      </pivotArea>
    </format>
    <format dxfId="204">
      <pivotArea dataOnly="0" labelOnly="1" fieldPosition="0">
        <references count="2">
          <reference field="2" count="1">
            <x v="11"/>
          </reference>
          <reference field="4" count="1" selected="0">
            <x v="104"/>
          </reference>
        </references>
      </pivotArea>
    </format>
    <format dxfId="203">
      <pivotArea dataOnly="0" labelOnly="1" fieldPosition="0">
        <references count="2">
          <reference field="2" count="1">
            <x v="10"/>
          </reference>
          <reference field="4" count="1" selected="0">
            <x v="105"/>
          </reference>
        </references>
      </pivotArea>
    </format>
    <format dxfId="202">
      <pivotArea dataOnly="0" labelOnly="1" fieldPosition="0">
        <references count="2">
          <reference field="2" count="1">
            <x v="11"/>
          </reference>
          <reference field="4" count="1" selected="0">
            <x v="106"/>
          </reference>
        </references>
      </pivotArea>
    </format>
    <format dxfId="201">
      <pivotArea dataOnly="0" labelOnly="1" fieldPosition="0">
        <references count="2">
          <reference field="2" count="2">
            <x v="7"/>
            <x v="10"/>
          </reference>
          <reference field="4" count="1" selected="0">
            <x v="107"/>
          </reference>
        </references>
      </pivotArea>
    </format>
    <format dxfId="200">
      <pivotArea dataOnly="0" labelOnly="1" fieldPosition="0">
        <references count="2">
          <reference field="2" count="1">
            <x v="11"/>
          </reference>
          <reference field="4" count="1" selected="0">
            <x v="108"/>
          </reference>
        </references>
      </pivotArea>
    </format>
    <format dxfId="199">
      <pivotArea dataOnly="0" labelOnly="1" fieldPosition="0">
        <references count="2">
          <reference field="2" count="2">
            <x v="11"/>
            <x v="12"/>
          </reference>
          <reference field="4" count="1" selected="0">
            <x v="109"/>
          </reference>
        </references>
      </pivotArea>
    </format>
    <format dxfId="198">
      <pivotArea dataOnly="0" labelOnly="1" fieldPosition="0">
        <references count="2">
          <reference field="2" count="1">
            <x v="1"/>
          </reference>
          <reference field="4" count="1" selected="0">
            <x v="110"/>
          </reference>
        </references>
      </pivotArea>
    </format>
    <format dxfId="197">
      <pivotArea dataOnly="0" labelOnly="1" fieldPosition="0">
        <references count="2">
          <reference field="2" count="1">
            <x v="11"/>
          </reference>
          <reference field="4" count="1" selected="0">
            <x v="111"/>
          </reference>
        </references>
      </pivotArea>
    </format>
    <format dxfId="196">
      <pivotArea dataOnly="0" labelOnly="1" fieldPosition="0">
        <references count="2">
          <reference field="2" count="1">
            <x v="11"/>
          </reference>
          <reference field="4" count="1" selected="0">
            <x v="112"/>
          </reference>
        </references>
      </pivotArea>
    </format>
    <format dxfId="195">
      <pivotArea dataOnly="0" labelOnly="1" fieldPosition="0">
        <references count="2">
          <reference field="2" count="1">
            <x v="11"/>
          </reference>
          <reference field="4" count="1" selected="0">
            <x v="113"/>
          </reference>
        </references>
      </pivotArea>
    </format>
    <format dxfId="194">
      <pivotArea dataOnly="0" labelOnly="1" fieldPosition="0">
        <references count="2">
          <reference field="2" count="1">
            <x v="7"/>
          </reference>
          <reference field="4" count="1" selected="0">
            <x v="114"/>
          </reference>
        </references>
      </pivotArea>
    </format>
    <format dxfId="193">
      <pivotArea dataOnly="0" labelOnly="1" fieldPosition="0">
        <references count="2">
          <reference field="2" count="1">
            <x v="1"/>
          </reference>
          <reference field="4" count="1" selected="0">
            <x v="115"/>
          </reference>
        </references>
      </pivotArea>
    </format>
    <format dxfId="192">
      <pivotArea dataOnly="0" labelOnly="1" fieldPosition="0">
        <references count="2">
          <reference field="2" count="1">
            <x v="7"/>
          </reference>
          <reference field="4" count="1" selected="0">
            <x v="116"/>
          </reference>
        </references>
      </pivotArea>
    </format>
    <format dxfId="191">
      <pivotArea dataOnly="0" labelOnly="1" fieldPosition="0">
        <references count="2">
          <reference field="2" count="1">
            <x v="11"/>
          </reference>
          <reference field="4" count="1" selected="0">
            <x v="117"/>
          </reference>
        </references>
      </pivotArea>
    </format>
    <format dxfId="190">
      <pivotArea dataOnly="0" labelOnly="1" fieldPosition="0">
        <references count="2">
          <reference field="2" count="1">
            <x v="11"/>
          </reference>
          <reference field="4" count="1" selected="0">
            <x v="118"/>
          </reference>
        </references>
      </pivotArea>
    </format>
    <format dxfId="189">
      <pivotArea dataOnly="0" labelOnly="1" fieldPosition="0">
        <references count="2">
          <reference field="2" count="2">
            <x v="7"/>
            <x v="9"/>
          </reference>
          <reference field="4" count="1" selected="0">
            <x v="119"/>
          </reference>
        </references>
      </pivotArea>
    </format>
    <format dxfId="188">
      <pivotArea dataOnly="0" labelOnly="1" fieldPosition="0">
        <references count="2">
          <reference field="2" count="1">
            <x v="7"/>
          </reference>
          <reference field="4" count="1" selected="0">
            <x v="120"/>
          </reference>
        </references>
      </pivotArea>
    </format>
    <format dxfId="187">
      <pivotArea dataOnly="0" labelOnly="1" fieldPosition="0">
        <references count="2">
          <reference field="2" count="2">
            <x v="10"/>
            <x v="11"/>
          </reference>
          <reference field="4" count="1" selected="0">
            <x v="121"/>
          </reference>
        </references>
      </pivotArea>
    </format>
    <format dxfId="186">
      <pivotArea dataOnly="0" labelOnly="1" fieldPosition="0">
        <references count="2">
          <reference field="2" count="1">
            <x v="11"/>
          </reference>
          <reference field="4" count="1" selected="0">
            <x v="122"/>
          </reference>
        </references>
      </pivotArea>
    </format>
    <format dxfId="185">
      <pivotArea dataOnly="0" labelOnly="1" fieldPosition="0">
        <references count="2">
          <reference field="2" count="1">
            <x v="11"/>
          </reference>
          <reference field="4" count="1" selected="0">
            <x v="123"/>
          </reference>
        </references>
      </pivotArea>
    </format>
    <format dxfId="184">
      <pivotArea dataOnly="0" labelOnly="1" fieldPosition="0">
        <references count="2">
          <reference field="2" count="1">
            <x v="11"/>
          </reference>
          <reference field="4" count="1" selected="0">
            <x v="124"/>
          </reference>
        </references>
      </pivotArea>
    </format>
    <format dxfId="183">
      <pivotArea dataOnly="0" labelOnly="1" fieldPosition="0">
        <references count="2">
          <reference field="2" count="1">
            <x v="3"/>
          </reference>
          <reference field="4" count="1" selected="0">
            <x v="125"/>
          </reference>
        </references>
      </pivotArea>
    </format>
    <format dxfId="182">
      <pivotArea dataOnly="0" labelOnly="1" fieldPosition="0">
        <references count="2">
          <reference field="2" count="1">
            <x v="11"/>
          </reference>
          <reference field="4" count="1" selected="0">
            <x v="126"/>
          </reference>
        </references>
      </pivotArea>
    </format>
    <format dxfId="181">
      <pivotArea dataOnly="0" labelOnly="1" fieldPosition="0">
        <references count="2">
          <reference field="2" count="1">
            <x v="11"/>
          </reference>
          <reference field="4" count="1" selected="0">
            <x v="127"/>
          </reference>
        </references>
      </pivotArea>
    </format>
    <format dxfId="180">
      <pivotArea dataOnly="0" labelOnly="1" fieldPosition="0">
        <references count="2">
          <reference field="2" count="1">
            <x v="7"/>
          </reference>
          <reference field="4" count="1" selected="0">
            <x v="128"/>
          </reference>
        </references>
      </pivotArea>
    </format>
    <format dxfId="179">
      <pivotArea dataOnly="0" labelOnly="1" fieldPosition="0">
        <references count="2">
          <reference field="2" count="1">
            <x v="7"/>
          </reference>
          <reference field="4" count="1" selected="0">
            <x v="129"/>
          </reference>
        </references>
      </pivotArea>
    </format>
    <format dxfId="178">
      <pivotArea dataOnly="0" labelOnly="1" fieldPosition="0">
        <references count="2">
          <reference field="2" count="1">
            <x v="11"/>
          </reference>
          <reference field="4" count="1" selected="0">
            <x v="130"/>
          </reference>
        </references>
      </pivotArea>
    </format>
    <format dxfId="177">
      <pivotArea dataOnly="0" labelOnly="1" fieldPosition="0">
        <references count="2">
          <reference field="2" count="1">
            <x v="11"/>
          </reference>
          <reference field="4" count="1" selected="0">
            <x v="131"/>
          </reference>
        </references>
      </pivotArea>
    </format>
    <format dxfId="176">
      <pivotArea dataOnly="0" labelOnly="1" fieldPosition="0">
        <references count="2">
          <reference field="2" count="1">
            <x v="7"/>
          </reference>
          <reference field="4" count="1" selected="0">
            <x v="132"/>
          </reference>
        </references>
      </pivotArea>
    </format>
    <format dxfId="175">
      <pivotArea dataOnly="0" labelOnly="1" fieldPosition="0">
        <references count="2">
          <reference field="2" count="1">
            <x v="10"/>
          </reference>
          <reference field="4" count="1" selected="0">
            <x v="133"/>
          </reference>
        </references>
      </pivotArea>
    </format>
    <format dxfId="174">
      <pivotArea dataOnly="0" labelOnly="1" fieldPosition="0">
        <references count="2">
          <reference field="2" count="1">
            <x v="11"/>
          </reference>
          <reference field="4" count="1" selected="0">
            <x v="134"/>
          </reference>
        </references>
      </pivotArea>
    </format>
    <format dxfId="173">
      <pivotArea dataOnly="0" labelOnly="1" fieldPosition="0">
        <references count="2">
          <reference field="2" count="1">
            <x v="11"/>
          </reference>
          <reference field="4" count="1" selected="0">
            <x v="135"/>
          </reference>
        </references>
      </pivotArea>
    </format>
    <format dxfId="172">
      <pivotArea dataOnly="0" labelOnly="1" fieldPosition="0">
        <references count="2">
          <reference field="2" count="1">
            <x v="11"/>
          </reference>
          <reference field="4" count="1" selected="0">
            <x v="136"/>
          </reference>
        </references>
      </pivotArea>
    </format>
    <format dxfId="171">
      <pivotArea dataOnly="0" labelOnly="1" fieldPosition="0">
        <references count="2">
          <reference field="2" count="1">
            <x v="3"/>
          </reference>
          <reference field="4" count="1" selected="0">
            <x v="137"/>
          </reference>
        </references>
      </pivotArea>
    </format>
    <format dxfId="170">
      <pivotArea dataOnly="0" labelOnly="1" fieldPosition="0">
        <references count="2">
          <reference field="2" count="2">
            <x v="4"/>
            <x v="14"/>
          </reference>
          <reference field="4" count="1" selected="0">
            <x v="138"/>
          </reference>
        </references>
      </pivotArea>
    </format>
    <format dxfId="169">
      <pivotArea dataOnly="0" labelOnly="1" fieldPosition="0">
        <references count="2">
          <reference field="2" count="1">
            <x v="11"/>
          </reference>
          <reference field="4" count="1" selected="0">
            <x v="139"/>
          </reference>
        </references>
      </pivotArea>
    </format>
    <format dxfId="168">
      <pivotArea dataOnly="0" labelOnly="1" fieldPosition="0">
        <references count="2">
          <reference field="2" count="1">
            <x v="11"/>
          </reference>
          <reference field="4" count="1" selected="0">
            <x v="140"/>
          </reference>
        </references>
      </pivotArea>
    </format>
    <format dxfId="167">
      <pivotArea dataOnly="0" labelOnly="1" fieldPosition="0">
        <references count="2">
          <reference field="2" count="1">
            <x v="7"/>
          </reference>
          <reference field="4" count="1" selected="0">
            <x v="141"/>
          </reference>
        </references>
      </pivotArea>
    </format>
    <format dxfId="166">
      <pivotArea dataOnly="0" labelOnly="1" fieldPosition="0">
        <references count="2">
          <reference field="2" count="1">
            <x v="11"/>
          </reference>
          <reference field="4" count="1" selected="0">
            <x v="142"/>
          </reference>
        </references>
      </pivotArea>
    </format>
    <format dxfId="165">
      <pivotArea dataOnly="0" labelOnly="1" fieldPosition="0">
        <references count="2">
          <reference field="2" count="1">
            <x v="11"/>
          </reference>
          <reference field="4" count="1" selected="0">
            <x v="143"/>
          </reference>
        </references>
      </pivotArea>
    </format>
    <format dxfId="164">
      <pivotArea dataOnly="0" labelOnly="1" fieldPosition="0">
        <references count="2">
          <reference field="2" count="1">
            <x v="7"/>
          </reference>
          <reference field="4" count="1" selected="0">
            <x v="144"/>
          </reference>
        </references>
      </pivotArea>
    </format>
    <format dxfId="163">
      <pivotArea dataOnly="0" labelOnly="1" fieldPosition="0">
        <references count="2">
          <reference field="2" count="1">
            <x v="11"/>
          </reference>
          <reference field="4" count="1" selected="0">
            <x v="145"/>
          </reference>
        </references>
      </pivotArea>
    </format>
    <format dxfId="162">
      <pivotArea dataOnly="0" labelOnly="1" fieldPosition="0">
        <references count="2">
          <reference field="2" count="1">
            <x v="11"/>
          </reference>
          <reference field="4" count="1" selected="0">
            <x v="146"/>
          </reference>
        </references>
      </pivotArea>
    </format>
    <format dxfId="161">
      <pivotArea dataOnly="0" labelOnly="1" fieldPosition="0">
        <references count="2">
          <reference field="2" count="1">
            <x v="1"/>
          </reference>
          <reference field="4" count="1" selected="0">
            <x v="147"/>
          </reference>
        </references>
      </pivotArea>
    </format>
    <format dxfId="160">
      <pivotArea dataOnly="0" labelOnly="1" fieldPosition="0">
        <references count="2">
          <reference field="2" count="1">
            <x v="11"/>
          </reference>
          <reference field="4" count="1" selected="0">
            <x v="148"/>
          </reference>
        </references>
      </pivotArea>
    </format>
    <format dxfId="159">
      <pivotArea dataOnly="0" labelOnly="1" fieldPosition="0">
        <references count="2">
          <reference field="2" count="1">
            <x v="7"/>
          </reference>
          <reference field="4" count="1" selected="0">
            <x v="149"/>
          </reference>
        </references>
      </pivotArea>
    </format>
    <format dxfId="158">
      <pivotArea dataOnly="0" labelOnly="1" fieldPosition="0">
        <references count="2">
          <reference field="2" count="1">
            <x v="11"/>
          </reference>
          <reference field="4" count="1" selected="0">
            <x v="150"/>
          </reference>
        </references>
      </pivotArea>
    </format>
    <format dxfId="157">
      <pivotArea dataOnly="0" labelOnly="1" fieldPosition="0">
        <references count="2">
          <reference field="2" count="1">
            <x v="11"/>
          </reference>
          <reference field="4" count="1" selected="0">
            <x v="151"/>
          </reference>
        </references>
      </pivotArea>
    </format>
    <format dxfId="156">
      <pivotArea dataOnly="0" labelOnly="1" fieldPosition="0">
        <references count="2">
          <reference field="2" count="1">
            <x v="11"/>
          </reference>
          <reference field="4" count="1" selected="0">
            <x v="152"/>
          </reference>
        </references>
      </pivotArea>
    </format>
    <format dxfId="155">
      <pivotArea dataOnly="0" labelOnly="1" fieldPosition="0">
        <references count="2">
          <reference field="2" count="1">
            <x v="9"/>
          </reference>
          <reference field="4" count="1" selected="0">
            <x v="153"/>
          </reference>
        </references>
      </pivotArea>
    </format>
    <format dxfId="154">
      <pivotArea dataOnly="0" labelOnly="1" fieldPosition="0">
        <references count="2">
          <reference field="2" count="1">
            <x v="11"/>
          </reference>
          <reference field="4" count="1" selected="0">
            <x v="154"/>
          </reference>
        </references>
      </pivotArea>
    </format>
    <format dxfId="153">
      <pivotArea dataOnly="0" labelOnly="1" fieldPosition="0">
        <references count="2">
          <reference field="2" count="1">
            <x v="11"/>
          </reference>
          <reference field="4" count="1" selected="0">
            <x v="155"/>
          </reference>
        </references>
      </pivotArea>
    </format>
    <format dxfId="152">
      <pivotArea dataOnly="0" labelOnly="1" fieldPosition="0">
        <references count="2">
          <reference field="2" count="1">
            <x v="3"/>
          </reference>
          <reference field="4" count="1" selected="0">
            <x v="156"/>
          </reference>
        </references>
      </pivotArea>
    </format>
    <format dxfId="151">
      <pivotArea dataOnly="0" labelOnly="1" fieldPosition="0">
        <references count="2">
          <reference field="2" count="1">
            <x v="11"/>
          </reference>
          <reference field="4" count="1" selected="0">
            <x v="157"/>
          </reference>
        </references>
      </pivotArea>
    </format>
    <format dxfId="150">
      <pivotArea dataOnly="0" labelOnly="1" fieldPosition="0">
        <references count="2">
          <reference field="2" count="1">
            <x v="11"/>
          </reference>
          <reference field="4" count="1" selected="0">
            <x v="158"/>
          </reference>
        </references>
      </pivotArea>
    </format>
    <format dxfId="149">
      <pivotArea dataOnly="0" labelOnly="1" fieldPosition="0">
        <references count="2">
          <reference field="2" count="1">
            <x v="11"/>
          </reference>
          <reference field="4" count="1" selected="0">
            <x v="159"/>
          </reference>
        </references>
      </pivotArea>
    </format>
    <format dxfId="148">
      <pivotArea dataOnly="0" labelOnly="1" fieldPosition="0">
        <references count="2">
          <reference field="2" count="1">
            <x v="7"/>
          </reference>
          <reference field="4" count="1" selected="0">
            <x v="160"/>
          </reference>
        </references>
      </pivotArea>
    </format>
    <format dxfId="147">
      <pivotArea dataOnly="0" labelOnly="1" fieldPosition="0">
        <references count="2">
          <reference field="2" count="1">
            <x v="7"/>
          </reference>
          <reference field="4" count="1" selected="0">
            <x v="161"/>
          </reference>
        </references>
      </pivotArea>
    </format>
    <format dxfId="146">
      <pivotArea dataOnly="0" labelOnly="1" fieldPosition="0">
        <references count="2">
          <reference field="2" count="1">
            <x v="11"/>
          </reference>
          <reference field="4" count="1" selected="0">
            <x v="162"/>
          </reference>
        </references>
      </pivotArea>
    </format>
    <format dxfId="145">
      <pivotArea dataOnly="0" labelOnly="1" fieldPosition="0">
        <references count="2">
          <reference field="2" count="1">
            <x v="11"/>
          </reference>
          <reference field="4" count="1" selected="0">
            <x v="163"/>
          </reference>
        </references>
      </pivotArea>
    </format>
    <format dxfId="144">
      <pivotArea dataOnly="0" labelOnly="1" fieldPosition="0">
        <references count="2">
          <reference field="2" count="1">
            <x v="11"/>
          </reference>
          <reference field="4" count="1" selected="0">
            <x v="164"/>
          </reference>
        </references>
      </pivotArea>
    </format>
    <format dxfId="143">
      <pivotArea dataOnly="0" labelOnly="1" fieldPosition="0">
        <references count="2">
          <reference field="2" count="1">
            <x v="11"/>
          </reference>
          <reference field="4" count="1" selected="0">
            <x v="165"/>
          </reference>
        </references>
      </pivotArea>
    </format>
    <format dxfId="142">
      <pivotArea dataOnly="0" labelOnly="1" fieldPosition="0">
        <references count="2">
          <reference field="2" count="1">
            <x v="7"/>
          </reference>
          <reference field="4" count="1" selected="0">
            <x v="166"/>
          </reference>
        </references>
      </pivotArea>
    </format>
    <format dxfId="141">
      <pivotArea dataOnly="0" labelOnly="1" fieldPosition="0">
        <references count="2">
          <reference field="2" count="1">
            <x v="11"/>
          </reference>
          <reference field="4" count="1" selected="0">
            <x v="167"/>
          </reference>
        </references>
      </pivotArea>
    </format>
    <format dxfId="140">
      <pivotArea dataOnly="0" labelOnly="1" fieldPosition="0">
        <references count="2">
          <reference field="2" count="1">
            <x v="3"/>
          </reference>
          <reference field="4" count="1" selected="0">
            <x v="168"/>
          </reference>
        </references>
      </pivotArea>
    </format>
    <format dxfId="139">
      <pivotArea dataOnly="0" labelOnly="1" fieldPosition="0">
        <references count="2">
          <reference field="2" count="1">
            <x v="11"/>
          </reference>
          <reference field="4" count="1" selected="0">
            <x v="169"/>
          </reference>
        </references>
      </pivotArea>
    </format>
    <format dxfId="138">
      <pivotArea dataOnly="0" labelOnly="1" fieldPosition="0">
        <references count="2">
          <reference field="2" count="1">
            <x v="11"/>
          </reference>
          <reference field="4" count="1" selected="0">
            <x v="170"/>
          </reference>
        </references>
      </pivotArea>
    </format>
    <format dxfId="137">
      <pivotArea dataOnly="0" labelOnly="1" fieldPosition="0">
        <references count="2">
          <reference field="2" count="1">
            <x v="11"/>
          </reference>
          <reference field="4" count="1" selected="0">
            <x v="171"/>
          </reference>
        </references>
      </pivotArea>
    </format>
    <format dxfId="136">
      <pivotArea dataOnly="0" labelOnly="1" fieldPosition="0">
        <references count="2">
          <reference field="2" count="1">
            <x v="11"/>
          </reference>
          <reference field="4" count="1" selected="0">
            <x v="172"/>
          </reference>
        </references>
      </pivotArea>
    </format>
    <format dxfId="135">
      <pivotArea dataOnly="0" labelOnly="1" fieldPosition="0">
        <references count="2">
          <reference field="2" count="1">
            <x v="11"/>
          </reference>
          <reference field="4" count="1" selected="0">
            <x v="173"/>
          </reference>
        </references>
      </pivotArea>
    </format>
    <format dxfId="134">
      <pivotArea dataOnly="0" labelOnly="1" fieldPosition="0">
        <references count="2">
          <reference field="2" count="1">
            <x v="3"/>
          </reference>
          <reference field="4" count="1" selected="0">
            <x v="174"/>
          </reference>
        </references>
      </pivotArea>
    </format>
    <format dxfId="133">
      <pivotArea dataOnly="0" labelOnly="1" fieldPosition="0">
        <references count="2">
          <reference field="2" count="2">
            <x v="9"/>
            <x v="10"/>
          </reference>
          <reference field="4" count="1" selected="0">
            <x v="175"/>
          </reference>
        </references>
      </pivotArea>
    </format>
    <format dxfId="132">
      <pivotArea dataOnly="0" labelOnly="1" fieldPosition="0">
        <references count="2">
          <reference field="2" count="1">
            <x v="7"/>
          </reference>
          <reference field="4" count="1" selected="0">
            <x v="176"/>
          </reference>
        </references>
      </pivotArea>
    </format>
    <format dxfId="131">
      <pivotArea dataOnly="0" labelOnly="1" fieldPosition="0">
        <references count="2">
          <reference field="2" count="1">
            <x v="11"/>
          </reference>
          <reference field="4" count="1" selected="0">
            <x v="177"/>
          </reference>
        </references>
      </pivotArea>
    </format>
    <format dxfId="130">
      <pivotArea dataOnly="0" labelOnly="1" fieldPosition="0">
        <references count="2">
          <reference field="2" count="1">
            <x v="7"/>
          </reference>
          <reference field="4" count="1" selected="0">
            <x v="178"/>
          </reference>
        </references>
      </pivotArea>
    </format>
    <format dxfId="129">
      <pivotArea dataOnly="0" labelOnly="1" fieldPosition="0">
        <references count="2">
          <reference field="2" count="1">
            <x v="7"/>
          </reference>
          <reference field="4" count="1" selected="0">
            <x v="179"/>
          </reference>
        </references>
      </pivotArea>
    </format>
    <format dxfId="128">
      <pivotArea dataOnly="0" labelOnly="1" fieldPosition="0">
        <references count="2">
          <reference field="2" count="1">
            <x v="7"/>
          </reference>
          <reference field="4" count="1" selected="0">
            <x v="180"/>
          </reference>
        </references>
      </pivotArea>
    </format>
    <format dxfId="127">
      <pivotArea dataOnly="0" labelOnly="1" fieldPosition="0">
        <references count="2">
          <reference field="2" count="2">
            <x v="11"/>
            <x v="12"/>
          </reference>
          <reference field="4" count="1" selected="0">
            <x v="181"/>
          </reference>
        </references>
      </pivotArea>
    </format>
    <format dxfId="126">
      <pivotArea dataOnly="0" labelOnly="1" fieldPosition="0">
        <references count="2">
          <reference field="2" count="1">
            <x v="12"/>
          </reference>
          <reference field="4" count="1" selected="0">
            <x v="182"/>
          </reference>
        </references>
      </pivotArea>
    </format>
    <format dxfId="125">
      <pivotArea dataOnly="0" labelOnly="1" fieldPosition="0">
        <references count="2">
          <reference field="2" count="1">
            <x v="11"/>
          </reference>
          <reference field="4" count="1" selected="0">
            <x v="183"/>
          </reference>
        </references>
      </pivotArea>
    </format>
    <format dxfId="124">
      <pivotArea dataOnly="0" labelOnly="1" fieldPosition="0">
        <references count="2">
          <reference field="2" count="1">
            <x v="11"/>
          </reference>
          <reference field="4" count="1" selected="0">
            <x v="184"/>
          </reference>
        </references>
      </pivotArea>
    </format>
    <format dxfId="123">
      <pivotArea dataOnly="0" labelOnly="1" fieldPosition="0">
        <references count="2">
          <reference field="2" count="1">
            <x v="11"/>
          </reference>
          <reference field="4" count="1" selected="0">
            <x v="185"/>
          </reference>
        </references>
      </pivotArea>
    </format>
    <format dxfId="122">
      <pivotArea dataOnly="0" labelOnly="1" fieldPosition="0">
        <references count="2">
          <reference field="2" count="1">
            <x v="7"/>
          </reference>
          <reference field="4" count="1" selected="0">
            <x v="186"/>
          </reference>
        </references>
      </pivotArea>
    </format>
    <format dxfId="121">
      <pivotArea dataOnly="0" labelOnly="1" fieldPosition="0">
        <references count="2">
          <reference field="2" count="1">
            <x v="11"/>
          </reference>
          <reference field="4" count="1" selected="0">
            <x v="187"/>
          </reference>
        </references>
      </pivotArea>
    </format>
    <format dxfId="120">
      <pivotArea dataOnly="0" labelOnly="1" fieldPosition="0">
        <references count="2">
          <reference field="2" count="1">
            <x v="11"/>
          </reference>
          <reference field="4" count="1" selected="0">
            <x v="188"/>
          </reference>
        </references>
      </pivotArea>
    </format>
    <format dxfId="119">
      <pivotArea dataOnly="0" labelOnly="1" fieldPosition="0">
        <references count="2">
          <reference field="2" count="1">
            <x v="11"/>
          </reference>
          <reference field="4" count="1" selected="0">
            <x v="189"/>
          </reference>
        </references>
      </pivotArea>
    </format>
    <format dxfId="118">
      <pivotArea dataOnly="0" labelOnly="1" fieldPosition="0">
        <references count="2">
          <reference field="2" count="2">
            <x v="7"/>
            <x v="10"/>
          </reference>
          <reference field="4" count="1" selected="0">
            <x v="190"/>
          </reference>
        </references>
      </pivotArea>
    </format>
    <format dxfId="117">
      <pivotArea dataOnly="0" labelOnly="1" fieldPosition="0">
        <references count="2">
          <reference field="2" count="1">
            <x v="7"/>
          </reference>
          <reference field="4" count="1" selected="0">
            <x v="191"/>
          </reference>
        </references>
      </pivotArea>
    </format>
    <format dxfId="116">
      <pivotArea dataOnly="0" labelOnly="1" fieldPosition="0">
        <references count="2">
          <reference field="2" count="1">
            <x v="3"/>
          </reference>
          <reference field="4" count="1" selected="0">
            <x v="192"/>
          </reference>
        </references>
      </pivotArea>
    </format>
    <format dxfId="115">
      <pivotArea dataOnly="0" labelOnly="1" fieldPosition="0">
        <references count="2">
          <reference field="2" count="1">
            <x v="3"/>
          </reference>
          <reference field="4" count="1" selected="0">
            <x v="193"/>
          </reference>
        </references>
      </pivotArea>
    </format>
    <format dxfId="114">
      <pivotArea dataOnly="0" labelOnly="1" fieldPosition="0">
        <references count="2">
          <reference field="2" count="1">
            <x v="11"/>
          </reference>
          <reference field="4" count="1" selected="0">
            <x v="194"/>
          </reference>
        </references>
      </pivotArea>
    </format>
    <format dxfId="113">
      <pivotArea dataOnly="0" labelOnly="1" fieldPosition="0">
        <references count="2">
          <reference field="2" count="1">
            <x v="11"/>
          </reference>
          <reference field="4" count="1" selected="0">
            <x v="195"/>
          </reference>
        </references>
      </pivotArea>
    </format>
    <format dxfId="112">
      <pivotArea dataOnly="0" labelOnly="1" fieldPosition="0">
        <references count="2">
          <reference field="2" count="1">
            <x v="7"/>
          </reference>
          <reference field="4" count="1" selected="0">
            <x v="196"/>
          </reference>
        </references>
      </pivotArea>
    </format>
    <format dxfId="111">
      <pivotArea dataOnly="0" labelOnly="1" fieldPosition="0">
        <references count="2">
          <reference field="2" count="1">
            <x v="11"/>
          </reference>
          <reference field="4" count="1" selected="0">
            <x v="197"/>
          </reference>
        </references>
      </pivotArea>
    </format>
    <format dxfId="110">
      <pivotArea dataOnly="0" labelOnly="1" fieldPosition="0">
        <references count="2">
          <reference field="2" count="1">
            <x v="11"/>
          </reference>
          <reference field="4" count="1" selected="0">
            <x v="198"/>
          </reference>
        </references>
      </pivotArea>
    </format>
    <format dxfId="109">
      <pivotArea dataOnly="0" labelOnly="1" fieldPosition="0">
        <references count="2">
          <reference field="2" count="1">
            <x v="11"/>
          </reference>
          <reference field="4" count="1" selected="0">
            <x v="199"/>
          </reference>
        </references>
      </pivotArea>
    </format>
    <format dxfId="108">
      <pivotArea dataOnly="0" labelOnly="1" fieldPosition="0">
        <references count="2">
          <reference field="2" count="1">
            <x v="10"/>
          </reference>
          <reference field="4" count="1" selected="0">
            <x v="200"/>
          </reference>
        </references>
      </pivotArea>
    </format>
    <format dxfId="107">
      <pivotArea dataOnly="0" labelOnly="1" fieldPosition="0">
        <references count="2">
          <reference field="2" count="1">
            <x v="11"/>
          </reference>
          <reference field="4" count="1" selected="0">
            <x v="201"/>
          </reference>
        </references>
      </pivotArea>
    </format>
    <format dxfId="106">
      <pivotArea dataOnly="0" labelOnly="1" fieldPosition="0">
        <references count="2">
          <reference field="2" count="1">
            <x v="11"/>
          </reference>
          <reference field="4" count="1" selected="0">
            <x v="202"/>
          </reference>
        </references>
      </pivotArea>
    </format>
    <format dxfId="105">
      <pivotArea dataOnly="0" labelOnly="1" fieldPosition="0">
        <references count="2">
          <reference field="2" count="1">
            <x v="11"/>
          </reference>
          <reference field="4" count="1" selected="0">
            <x v="203"/>
          </reference>
        </references>
      </pivotArea>
    </format>
    <format dxfId="104">
      <pivotArea dataOnly="0" labelOnly="1" fieldPosition="0">
        <references count="2">
          <reference field="2" count="1">
            <x v="11"/>
          </reference>
          <reference field="4" count="1" selected="0">
            <x v="204"/>
          </reference>
        </references>
      </pivotArea>
    </format>
    <format dxfId="103">
      <pivotArea dataOnly="0" labelOnly="1" fieldPosition="0">
        <references count="2">
          <reference field="2" count="1">
            <x v="11"/>
          </reference>
          <reference field="4" count="1" selected="0">
            <x v="205"/>
          </reference>
        </references>
      </pivotArea>
    </format>
    <format dxfId="102">
      <pivotArea dataOnly="0" labelOnly="1" fieldPosition="0">
        <references count="2">
          <reference field="2" count="1">
            <x v="1"/>
          </reference>
          <reference field="4" count="1" selected="0">
            <x v="206"/>
          </reference>
        </references>
      </pivotArea>
    </format>
    <format dxfId="101">
      <pivotArea dataOnly="0" labelOnly="1" fieldPosition="0">
        <references count="2">
          <reference field="2" count="2">
            <x v="0"/>
            <x v="5"/>
          </reference>
          <reference field="4" count="1" selected="0">
            <x v="207"/>
          </reference>
        </references>
      </pivotArea>
    </format>
    <format dxfId="100">
      <pivotArea dataOnly="0" labelOnly="1" fieldPosition="0">
        <references count="2">
          <reference field="2" count="1">
            <x v="11"/>
          </reference>
          <reference field="4" count="1" selected="0">
            <x v="208"/>
          </reference>
        </references>
      </pivotArea>
    </format>
    <format dxfId="99">
      <pivotArea dataOnly="0" labelOnly="1" fieldPosition="0">
        <references count="2">
          <reference field="2" count="1">
            <x v="11"/>
          </reference>
          <reference field="4" count="1" selected="0">
            <x v="209"/>
          </reference>
        </references>
      </pivotArea>
    </format>
    <format dxfId="98">
      <pivotArea dataOnly="0" labelOnly="1" fieldPosition="0">
        <references count="2">
          <reference field="2" count="2">
            <x v="10"/>
            <x v="11"/>
          </reference>
          <reference field="4" count="1" selected="0">
            <x v="210"/>
          </reference>
        </references>
      </pivotArea>
    </format>
    <format dxfId="97">
      <pivotArea dataOnly="0" labelOnly="1" fieldPosition="0">
        <references count="2">
          <reference field="2" count="1">
            <x v="7"/>
          </reference>
          <reference field="4" count="1" selected="0">
            <x v="211"/>
          </reference>
        </references>
      </pivotArea>
    </format>
    <format dxfId="96">
      <pivotArea dataOnly="0" labelOnly="1" fieldPosition="0">
        <references count="2">
          <reference field="2" count="1">
            <x v="7"/>
          </reference>
          <reference field="4" count="1" selected="0">
            <x v="212"/>
          </reference>
        </references>
      </pivotArea>
    </format>
    <format dxfId="95">
      <pivotArea dataOnly="0" labelOnly="1" fieldPosition="0">
        <references count="2">
          <reference field="2" count="1">
            <x v="1"/>
          </reference>
          <reference field="4" count="1" selected="0">
            <x v="213"/>
          </reference>
        </references>
      </pivotArea>
    </format>
    <format dxfId="94">
      <pivotArea dataOnly="0" labelOnly="1" fieldPosition="0">
        <references count="2">
          <reference field="2" count="1">
            <x v="11"/>
          </reference>
          <reference field="4" count="1" selected="0">
            <x v="214"/>
          </reference>
        </references>
      </pivotArea>
    </format>
    <format dxfId="93">
      <pivotArea dataOnly="0" labelOnly="1" fieldPosition="0">
        <references count="2">
          <reference field="2" count="1">
            <x v="11"/>
          </reference>
          <reference field="4" count="1" selected="0">
            <x v="215"/>
          </reference>
        </references>
      </pivotArea>
    </format>
    <format dxfId="92">
      <pivotArea dataOnly="0" labelOnly="1" fieldPosition="0">
        <references count="2">
          <reference field="2" count="1">
            <x v="11"/>
          </reference>
          <reference field="4" count="1" selected="0">
            <x v="216"/>
          </reference>
        </references>
      </pivotArea>
    </format>
    <format dxfId="91">
      <pivotArea dataOnly="0" labelOnly="1" fieldPosition="0">
        <references count="2">
          <reference field="2" count="1">
            <x v="11"/>
          </reference>
          <reference field="4" count="1" selected="0">
            <x v="217"/>
          </reference>
        </references>
      </pivotArea>
    </format>
    <format dxfId="90">
      <pivotArea dataOnly="0" labelOnly="1" fieldPosition="0">
        <references count="2">
          <reference field="2" count="1">
            <x v="7"/>
          </reference>
          <reference field="4" count="1" selected="0">
            <x v="218"/>
          </reference>
        </references>
      </pivotArea>
    </format>
    <format dxfId="89">
      <pivotArea dataOnly="0" labelOnly="1" fieldPosition="0">
        <references count="2">
          <reference field="2" count="1">
            <x v="1"/>
          </reference>
          <reference field="4" count="1" selected="0">
            <x v="219"/>
          </reference>
        </references>
      </pivotArea>
    </format>
    <format dxfId="8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2FA07-AEA0-4C6B-A33C-70950C24FAD6}"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4" firstHeaderRow="0" firstDataRow="1" firstDataCol="1"/>
  <pivotFields count="26">
    <pivotField axis="axisRow" showAll="0">
      <items count="6">
        <item x="0"/>
        <item x="2"/>
        <item x="3"/>
        <item x="1"/>
        <item x="4"/>
        <item t="default"/>
      </items>
    </pivotField>
    <pivotField showAll="0"/>
    <pivotField axis="axisRow" showAll="0">
      <items count="17">
        <item x="0"/>
        <item x="10"/>
        <item x="4"/>
        <item x="6"/>
        <item m="1" x="15"/>
        <item x="7"/>
        <item x="3"/>
        <item x="14"/>
        <item x="5"/>
        <item x="8"/>
        <item x="9"/>
        <item x="13"/>
        <item x="11"/>
        <item x="12"/>
        <item x="2"/>
        <item x="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2"/>
    <field x="0"/>
  </rowFields>
  <rowItems count="31">
    <i>
      <x/>
    </i>
    <i r="1">
      <x/>
    </i>
    <i>
      <x v="1"/>
    </i>
    <i r="1">
      <x v="4"/>
    </i>
    <i>
      <x v="2"/>
    </i>
    <i r="1">
      <x/>
    </i>
    <i>
      <x v="3"/>
    </i>
    <i r="1">
      <x v="1"/>
    </i>
    <i>
      <x v="5"/>
    </i>
    <i r="1">
      <x v="2"/>
    </i>
    <i>
      <x v="6"/>
    </i>
    <i r="1">
      <x v="3"/>
    </i>
    <i>
      <x v="7"/>
    </i>
    <i r="1">
      <x v="3"/>
    </i>
    <i>
      <x v="8"/>
    </i>
    <i r="1">
      <x v="3"/>
    </i>
    <i>
      <x v="9"/>
    </i>
    <i r="1">
      <x v="3"/>
    </i>
    <i>
      <x v="10"/>
    </i>
    <i r="1">
      <x v="3"/>
    </i>
    <i>
      <x v="11"/>
    </i>
    <i r="1">
      <x v="4"/>
    </i>
    <i>
      <x v="12"/>
    </i>
    <i r="1">
      <x v="4"/>
    </i>
    <i>
      <x v="13"/>
    </i>
    <i r="1">
      <x v="4"/>
    </i>
    <i>
      <x v="14"/>
    </i>
    <i r="1">
      <x v="1"/>
    </i>
    <i>
      <x v="15"/>
    </i>
    <i r="1">
      <x v="3"/>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48">
    <format dxfId="87">
      <pivotArea field="2" type="button" dataOnly="0" labelOnly="1" outline="0" axis="axisRow" fieldPosition="0"/>
    </format>
    <format dxfId="86">
      <pivotArea dataOnly="0" labelOnly="1" outline="0" fieldPosition="0">
        <references count="1">
          <reference field="4294967294" count="4">
            <x v="0"/>
            <x v="1"/>
            <x v="2"/>
            <x v="3"/>
          </reference>
        </references>
      </pivotArea>
    </format>
    <format dxfId="85">
      <pivotArea field="2" type="button" dataOnly="0" labelOnly="1" outline="0" axis="axisRow" fieldPosition="0"/>
    </format>
    <format dxfId="84">
      <pivotArea dataOnly="0" labelOnly="1" outline="0" fieldPosition="0">
        <references count="1">
          <reference field="4294967294" count="4">
            <x v="0"/>
            <x v="1"/>
            <x v="2"/>
            <x v="3"/>
          </reference>
        </references>
      </pivotArea>
    </format>
    <format dxfId="83">
      <pivotArea field="2" type="button" dataOnly="0" labelOnly="1" outline="0" axis="axisRow" fieldPosition="0"/>
    </format>
    <format dxfId="82">
      <pivotArea dataOnly="0" labelOnly="1" outline="0" fieldPosition="0">
        <references count="1">
          <reference field="4294967294" count="4">
            <x v="0"/>
            <x v="1"/>
            <x v="2"/>
            <x v="3"/>
          </reference>
        </references>
      </pivotArea>
    </format>
    <format dxfId="81">
      <pivotArea type="all" dataOnly="0" outline="0" fieldPosition="0"/>
    </format>
    <format dxfId="80">
      <pivotArea outline="0" collapsedLevelsAreSubtotals="1" fieldPosition="0"/>
    </format>
    <format dxfId="79">
      <pivotArea field="2" type="button" dataOnly="0" labelOnly="1" outline="0" axis="axisRow" fieldPosition="0"/>
    </format>
    <format dxfId="78">
      <pivotArea dataOnly="0" labelOnly="1" fieldPosition="0">
        <references count="1">
          <reference field="2" count="0"/>
        </references>
      </pivotArea>
    </format>
    <format dxfId="77">
      <pivotArea dataOnly="0" labelOnly="1" grandRow="1" outline="0" fieldPosition="0"/>
    </format>
    <format dxfId="76">
      <pivotArea dataOnly="0" labelOnly="1" fieldPosition="0">
        <references count="2">
          <reference field="0" count="1">
            <x v="0"/>
          </reference>
          <reference field="2" count="1" selected="0">
            <x v="0"/>
          </reference>
        </references>
      </pivotArea>
    </format>
    <format dxfId="75">
      <pivotArea dataOnly="0" labelOnly="1" fieldPosition="0">
        <references count="2">
          <reference field="0" count="1">
            <x v="4"/>
          </reference>
          <reference field="2" count="1" selected="0">
            <x v="1"/>
          </reference>
        </references>
      </pivotArea>
    </format>
    <format dxfId="74">
      <pivotArea dataOnly="0" labelOnly="1" fieldPosition="0">
        <references count="2">
          <reference field="0" count="1">
            <x v="0"/>
          </reference>
          <reference field="2" count="1" selected="0">
            <x v="2"/>
          </reference>
        </references>
      </pivotArea>
    </format>
    <format dxfId="73">
      <pivotArea dataOnly="0" labelOnly="1" fieldPosition="0">
        <references count="2">
          <reference field="0" count="1">
            <x v="1"/>
          </reference>
          <reference field="2" count="1" selected="0">
            <x v="3"/>
          </reference>
        </references>
      </pivotArea>
    </format>
    <format dxfId="72">
      <pivotArea dataOnly="0" labelOnly="1" fieldPosition="0">
        <references count="2">
          <reference field="0" count="1">
            <x v="1"/>
          </reference>
          <reference field="2" count="1" selected="0">
            <x v="4"/>
          </reference>
        </references>
      </pivotArea>
    </format>
    <format dxfId="71">
      <pivotArea dataOnly="0" labelOnly="1" fieldPosition="0">
        <references count="2">
          <reference field="0" count="1">
            <x v="2"/>
          </reference>
          <reference field="2" count="1" selected="0">
            <x v="5"/>
          </reference>
        </references>
      </pivotArea>
    </format>
    <format dxfId="70">
      <pivotArea dataOnly="0" labelOnly="1" fieldPosition="0">
        <references count="2">
          <reference field="0" count="1">
            <x v="3"/>
          </reference>
          <reference field="2" count="1" selected="0">
            <x v="6"/>
          </reference>
        </references>
      </pivotArea>
    </format>
    <format dxfId="69">
      <pivotArea dataOnly="0" labelOnly="1" fieldPosition="0">
        <references count="2">
          <reference field="0" count="1">
            <x v="3"/>
          </reference>
          <reference field="2" count="1" selected="0">
            <x v="7"/>
          </reference>
        </references>
      </pivotArea>
    </format>
    <format dxfId="68">
      <pivotArea dataOnly="0" labelOnly="1" fieldPosition="0">
        <references count="2">
          <reference field="0" count="1">
            <x v="3"/>
          </reference>
          <reference field="2" count="1" selected="0">
            <x v="8"/>
          </reference>
        </references>
      </pivotArea>
    </format>
    <format dxfId="67">
      <pivotArea dataOnly="0" labelOnly="1" fieldPosition="0">
        <references count="2">
          <reference field="0" count="1">
            <x v="3"/>
          </reference>
          <reference field="2" count="1" selected="0">
            <x v="9"/>
          </reference>
        </references>
      </pivotArea>
    </format>
    <format dxfId="66">
      <pivotArea dataOnly="0" labelOnly="1" fieldPosition="0">
        <references count="2">
          <reference field="0" count="1">
            <x v="3"/>
          </reference>
          <reference field="2" count="1" selected="0">
            <x v="10"/>
          </reference>
        </references>
      </pivotArea>
    </format>
    <format dxfId="65">
      <pivotArea dataOnly="0" labelOnly="1" fieldPosition="0">
        <references count="2">
          <reference field="0" count="1">
            <x v="4"/>
          </reference>
          <reference field="2" count="1" selected="0">
            <x v="11"/>
          </reference>
        </references>
      </pivotArea>
    </format>
    <format dxfId="64">
      <pivotArea dataOnly="0" labelOnly="1" fieldPosition="0">
        <references count="2">
          <reference field="0" count="1">
            <x v="4"/>
          </reference>
          <reference field="2" count="1" selected="0">
            <x v="12"/>
          </reference>
        </references>
      </pivotArea>
    </format>
    <format dxfId="63">
      <pivotArea dataOnly="0" labelOnly="1" fieldPosition="0">
        <references count="2">
          <reference field="0" count="1">
            <x v="4"/>
          </reference>
          <reference field="2" count="1" selected="0">
            <x v="13"/>
          </reference>
        </references>
      </pivotArea>
    </format>
    <format dxfId="62">
      <pivotArea dataOnly="0" labelOnly="1" fieldPosition="0">
        <references count="2">
          <reference field="0" count="1">
            <x v="1"/>
          </reference>
          <reference field="2" count="1" selected="0">
            <x v="14"/>
          </reference>
        </references>
      </pivotArea>
    </format>
    <format dxfId="61">
      <pivotArea dataOnly="0" labelOnly="1" outline="0" fieldPosition="0">
        <references count="1">
          <reference field="4294967294" count="4">
            <x v="0"/>
            <x v="1"/>
            <x v="2"/>
            <x v="3"/>
          </reference>
        </references>
      </pivotArea>
    </format>
    <format dxfId="60">
      <pivotArea type="all" dataOnly="0" outline="0" fieldPosition="0"/>
    </format>
    <format dxfId="59">
      <pivotArea outline="0" collapsedLevelsAreSubtotals="1" fieldPosition="0"/>
    </format>
    <format dxfId="58">
      <pivotArea field="2" type="button" dataOnly="0" labelOnly="1" outline="0" axis="axisRow" fieldPosition="0"/>
    </format>
    <format dxfId="57">
      <pivotArea dataOnly="0" labelOnly="1" fieldPosition="0">
        <references count="1">
          <reference field="2" count="0"/>
        </references>
      </pivotArea>
    </format>
    <format dxfId="56">
      <pivotArea dataOnly="0" labelOnly="1" grandRow="1" outline="0" fieldPosition="0"/>
    </format>
    <format dxfId="55">
      <pivotArea dataOnly="0" labelOnly="1" fieldPosition="0">
        <references count="2">
          <reference field="0" count="1">
            <x v="0"/>
          </reference>
          <reference field="2" count="1" selected="0">
            <x v="0"/>
          </reference>
        </references>
      </pivotArea>
    </format>
    <format dxfId="54">
      <pivotArea dataOnly="0" labelOnly="1" fieldPosition="0">
        <references count="2">
          <reference field="0" count="1">
            <x v="4"/>
          </reference>
          <reference field="2" count="1" selected="0">
            <x v="1"/>
          </reference>
        </references>
      </pivotArea>
    </format>
    <format dxfId="53">
      <pivotArea dataOnly="0" labelOnly="1" fieldPosition="0">
        <references count="2">
          <reference field="0" count="1">
            <x v="0"/>
          </reference>
          <reference field="2" count="1" selected="0">
            <x v="2"/>
          </reference>
        </references>
      </pivotArea>
    </format>
    <format dxfId="52">
      <pivotArea dataOnly="0" labelOnly="1" fieldPosition="0">
        <references count="2">
          <reference field="0" count="1">
            <x v="1"/>
          </reference>
          <reference field="2" count="1" selected="0">
            <x v="3"/>
          </reference>
        </references>
      </pivotArea>
    </format>
    <format dxfId="51">
      <pivotArea dataOnly="0" labelOnly="1" fieldPosition="0">
        <references count="2">
          <reference field="0" count="1">
            <x v="1"/>
          </reference>
          <reference field="2" count="1" selected="0">
            <x v="4"/>
          </reference>
        </references>
      </pivotArea>
    </format>
    <format dxfId="50">
      <pivotArea dataOnly="0" labelOnly="1" fieldPosition="0">
        <references count="2">
          <reference field="0" count="1">
            <x v="2"/>
          </reference>
          <reference field="2" count="1" selected="0">
            <x v="5"/>
          </reference>
        </references>
      </pivotArea>
    </format>
    <format dxfId="49">
      <pivotArea dataOnly="0" labelOnly="1" fieldPosition="0">
        <references count="2">
          <reference field="0" count="1">
            <x v="3"/>
          </reference>
          <reference field="2" count="1" selected="0">
            <x v="6"/>
          </reference>
        </references>
      </pivotArea>
    </format>
    <format dxfId="48">
      <pivotArea dataOnly="0" labelOnly="1" fieldPosition="0">
        <references count="2">
          <reference field="0" count="1">
            <x v="3"/>
          </reference>
          <reference field="2" count="1" selected="0">
            <x v="7"/>
          </reference>
        </references>
      </pivotArea>
    </format>
    <format dxfId="47">
      <pivotArea dataOnly="0" labelOnly="1" fieldPosition="0">
        <references count="2">
          <reference field="0" count="1">
            <x v="3"/>
          </reference>
          <reference field="2" count="1" selected="0">
            <x v="8"/>
          </reference>
        </references>
      </pivotArea>
    </format>
    <format dxfId="46">
      <pivotArea dataOnly="0" labelOnly="1" fieldPosition="0">
        <references count="2">
          <reference field="0" count="1">
            <x v="3"/>
          </reference>
          <reference field="2" count="1" selected="0">
            <x v="9"/>
          </reference>
        </references>
      </pivotArea>
    </format>
    <format dxfId="45">
      <pivotArea dataOnly="0" labelOnly="1" fieldPosition="0">
        <references count="2">
          <reference field="0" count="1">
            <x v="3"/>
          </reference>
          <reference field="2" count="1" selected="0">
            <x v="10"/>
          </reference>
        </references>
      </pivotArea>
    </format>
    <format dxfId="44">
      <pivotArea dataOnly="0" labelOnly="1" fieldPosition="0">
        <references count="2">
          <reference field="0" count="1">
            <x v="4"/>
          </reference>
          <reference field="2" count="1" selected="0">
            <x v="11"/>
          </reference>
        </references>
      </pivotArea>
    </format>
    <format dxfId="43">
      <pivotArea dataOnly="0" labelOnly="1" fieldPosition="0">
        <references count="2">
          <reference field="0" count="1">
            <x v="4"/>
          </reference>
          <reference field="2" count="1" selected="0">
            <x v="12"/>
          </reference>
        </references>
      </pivotArea>
    </format>
    <format dxfId="42">
      <pivotArea dataOnly="0" labelOnly="1" fieldPosition="0">
        <references count="2">
          <reference field="0" count="1">
            <x v="4"/>
          </reference>
          <reference field="2" count="1" selected="0">
            <x v="13"/>
          </reference>
        </references>
      </pivotArea>
    </format>
    <format dxfId="41">
      <pivotArea dataOnly="0" labelOnly="1" fieldPosition="0">
        <references count="2">
          <reference field="0" count="1">
            <x v="1"/>
          </reference>
          <reference field="2" count="1" selected="0">
            <x v="14"/>
          </reference>
        </references>
      </pivotArea>
    </format>
    <format dxfId="4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D4DE53-2FCF-47CB-95CD-9B4E9DD2003B}"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3" firstHeaderRow="0" firstDataRow="1" firstDataCol="1"/>
  <pivotFields count="26">
    <pivotField axis="axisRow" showAll="0">
      <items count="6">
        <item x="0"/>
        <item x="2"/>
        <item x="3"/>
        <item x="1"/>
        <item x="4"/>
        <item t="default"/>
      </items>
    </pivotField>
    <pivotField axis="axisRow" showAll="0">
      <items count="13">
        <item x="2"/>
        <item x="9"/>
        <item x="6"/>
        <item x="8"/>
        <item x="3"/>
        <item x="5"/>
        <item x="4"/>
        <item x="7"/>
        <item x="10"/>
        <item x="11"/>
        <item x="0"/>
        <item x="1"/>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
    <field x="0"/>
  </rowFields>
  <rowItems count="30">
    <i>
      <x/>
    </i>
    <i r="1">
      <x v="3"/>
    </i>
    <i>
      <x v="1"/>
    </i>
    <i r="1">
      <x v="3"/>
    </i>
    <i r="1">
      <x v="4"/>
    </i>
    <i>
      <x v="2"/>
    </i>
    <i r="1">
      <x v="3"/>
    </i>
    <i r="1">
      <x v="4"/>
    </i>
    <i>
      <x v="3"/>
    </i>
    <i r="1">
      <x v="4"/>
    </i>
    <i>
      <x v="4"/>
    </i>
    <i r="1">
      <x/>
    </i>
    <i>
      <x v="5"/>
    </i>
    <i r="1">
      <x v="1"/>
    </i>
    <i r="1">
      <x v="2"/>
    </i>
    <i>
      <x v="6"/>
    </i>
    <i r="1">
      <x v="3"/>
    </i>
    <i>
      <x v="7"/>
    </i>
    <i r="1">
      <x v="3"/>
    </i>
    <i r="1">
      <x v="4"/>
    </i>
    <i>
      <x v="8"/>
    </i>
    <i r="1">
      <x v="4"/>
    </i>
    <i>
      <x v="9"/>
    </i>
    <i r="1">
      <x v="4"/>
    </i>
    <i>
      <x v="10"/>
    </i>
    <i r="1">
      <x/>
    </i>
    <i r="1">
      <x v="3"/>
    </i>
    <i>
      <x v="11"/>
    </i>
    <i r="1">
      <x v="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40">
    <format dxfId="39">
      <pivotArea field="1" type="button" dataOnly="0" labelOnly="1" outline="0" axis="axisRow" fieldPosition="0"/>
    </format>
    <format dxfId="38">
      <pivotArea dataOnly="0" labelOnly="1" outline="0" fieldPosition="0">
        <references count="1">
          <reference field="4294967294" count="4">
            <x v="0"/>
            <x v="1"/>
            <x v="2"/>
            <x v="3"/>
          </reference>
        </references>
      </pivotArea>
    </format>
    <format dxfId="37">
      <pivotArea field="1" type="button" dataOnly="0" labelOnly="1" outline="0" axis="axisRow" fieldPosition="0"/>
    </format>
    <format dxfId="36">
      <pivotArea dataOnly="0" labelOnly="1" outline="0" fieldPosition="0">
        <references count="1">
          <reference field="4294967294" count="4">
            <x v="0"/>
            <x v="1"/>
            <x v="2"/>
            <x v="3"/>
          </reference>
        </references>
      </pivotArea>
    </format>
    <format dxfId="35">
      <pivotArea field="1" type="button" dataOnly="0" labelOnly="1" outline="0" axis="axisRow" fieldPosition="0"/>
    </format>
    <format dxfId="34">
      <pivotArea dataOnly="0" labelOnly="1" outline="0" fieldPosition="0">
        <references count="1">
          <reference field="4294967294" count="4">
            <x v="0"/>
            <x v="1"/>
            <x v="2"/>
            <x v="3"/>
          </reference>
        </references>
      </pivotArea>
    </format>
    <format dxfId="33">
      <pivotArea type="all" dataOnly="0" outline="0" fieldPosition="0"/>
    </format>
    <format dxfId="32">
      <pivotArea outline="0" collapsedLevelsAreSubtotals="1" fieldPosition="0"/>
    </format>
    <format dxfId="31">
      <pivotArea field="1" type="button" dataOnly="0" labelOnly="1" outline="0" axis="axisRow" fieldPosition="0"/>
    </format>
    <format dxfId="30">
      <pivotArea dataOnly="0" labelOnly="1" fieldPosition="0">
        <references count="1">
          <reference field="1" count="0"/>
        </references>
      </pivotArea>
    </format>
    <format dxfId="29">
      <pivotArea dataOnly="0" labelOnly="1" grandRow="1" outline="0" fieldPosition="0"/>
    </format>
    <format dxfId="28">
      <pivotArea dataOnly="0" labelOnly="1" fieldPosition="0">
        <references count="2">
          <reference field="0" count="1">
            <x v="3"/>
          </reference>
          <reference field="1" count="1" selected="0">
            <x v="0"/>
          </reference>
        </references>
      </pivotArea>
    </format>
    <format dxfId="27">
      <pivotArea dataOnly="0" labelOnly="1" fieldPosition="0">
        <references count="2">
          <reference field="0" count="2">
            <x v="3"/>
            <x v="4"/>
          </reference>
          <reference field="1" count="1" selected="0">
            <x v="1"/>
          </reference>
        </references>
      </pivotArea>
    </format>
    <format dxfId="26">
      <pivotArea dataOnly="0" labelOnly="1" fieldPosition="0">
        <references count="2">
          <reference field="0" count="2">
            <x v="3"/>
            <x v="4"/>
          </reference>
          <reference field="1" count="1" selected="0">
            <x v="2"/>
          </reference>
        </references>
      </pivotArea>
    </format>
    <format dxfId="25">
      <pivotArea dataOnly="0" labelOnly="1" fieldPosition="0">
        <references count="2">
          <reference field="0" count="1">
            <x v="4"/>
          </reference>
          <reference field="1" count="1" selected="0">
            <x v="3"/>
          </reference>
        </references>
      </pivotArea>
    </format>
    <format dxfId="24">
      <pivotArea dataOnly="0" labelOnly="1" fieldPosition="0">
        <references count="2">
          <reference field="0" count="1">
            <x v="0"/>
          </reference>
          <reference field="1" count="1" selected="0">
            <x v="4"/>
          </reference>
        </references>
      </pivotArea>
    </format>
    <format dxfId="23">
      <pivotArea dataOnly="0" labelOnly="1" fieldPosition="0">
        <references count="2">
          <reference field="0" count="2">
            <x v="1"/>
            <x v="2"/>
          </reference>
          <reference field="1" count="1" selected="0">
            <x v="5"/>
          </reference>
        </references>
      </pivotArea>
    </format>
    <format dxfId="22">
      <pivotArea dataOnly="0" labelOnly="1" fieldPosition="0">
        <references count="2">
          <reference field="0" count="1">
            <x v="3"/>
          </reference>
          <reference field="1" count="1" selected="0">
            <x v="6"/>
          </reference>
        </references>
      </pivotArea>
    </format>
    <format dxfId="21">
      <pivotArea dataOnly="0" labelOnly="1" fieldPosition="0">
        <references count="2">
          <reference field="0" count="2">
            <x v="3"/>
            <x v="4"/>
          </reference>
          <reference field="1" count="1" selected="0">
            <x v="7"/>
          </reference>
        </references>
      </pivotArea>
    </format>
    <format dxfId="20">
      <pivotArea dataOnly="0" labelOnly="1" fieldPosition="0">
        <references count="2">
          <reference field="0" count="1">
            <x v="4"/>
          </reference>
          <reference field="1" count="1" selected="0">
            <x v="8"/>
          </reference>
        </references>
      </pivotArea>
    </format>
    <format dxfId="19">
      <pivotArea dataOnly="0" labelOnly="1" fieldPosition="0">
        <references count="2">
          <reference field="0" count="1">
            <x v="4"/>
          </reference>
          <reference field="1" count="1" selected="0">
            <x v="9"/>
          </reference>
        </references>
      </pivotArea>
    </format>
    <format dxfId="18">
      <pivotArea dataOnly="0" labelOnly="1" fieldPosition="0">
        <references count="2">
          <reference field="0" count="2">
            <x v="0"/>
            <x v="1"/>
          </reference>
          <reference field="1" count="1" selected="0">
            <x v="10"/>
          </reference>
        </references>
      </pivotArea>
    </format>
    <format dxfId="17">
      <pivotArea dataOnly="0" labelOnly="1" outline="0" fieldPosition="0">
        <references count="1">
          <reference field="4294967294" count="4">
            <x v="0"/>
            <x v="1"/>
            <x v="2"/>
            <x v="3"/>
          </reference>
        </references>
      </pivotArea>
    </format>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dataOnly="0" labelOnly="1" fieldPosition="0">
        <references count="1">
          <reference field="1" count="0"/>
        </references>
      </pivotArea>
    </format>
    <format dxfId="12">
      <pivotArea dataOnly="0" labelOnly="1" grandRow="1" outline="0" fieldPosition="0"/>
    </format>
    <format dxfId="11">
      <pivotArea dataOnly="0" labelOnly="1" fieldPosition="0">
        <references count="2">
          <reference field="0" count="1">
            <x v="3"/>
          </reference>
          <reference field="1" count="1" selected="0">
            <x v="0"/>
          </reference>
        </references>
      </pivotArea>
    </format>
    <format dxfId="10">
      <pivotArea dataOnly="0" labelOnly="1" fieldPosition="0">
        <references count="2">
          <reference field="0" count="2">
            <x v="3"/>
            <x v="4"/>
          </reference>
          <reference field="1" count="1" selected="0">
            <x v="1"/>
          </reference>
        </references>
      </pivotArea>
    </format>
    <format dxfId="9">
      <pivotArea dataOnly="0" labelOnly="1" fieldPosition="0">
        <references count="2">
          <reference field="0" count="2">
            <x v="3"/>
            <x v="4"/>
          </reference>
          <reference field="1" count="1" selected="0">
            <x v="2"/>
          </reference>
        </references>
      </pivotArea>
    </format>
    <format dxfId="8">
      <pivotArea dataOnly="0" labelOnly="1" fieldPosition="0">
        <references count="2">
          <reference field="0" count="1">
            <x v="4"/>
          </reference>
          <reference field="1" count="1" selected="0">
            <x v="3"/>
          </reference>
        </references>
      </pivotArea>
    </format>
    <format dxfId="7">
      <pivotArea dataOnly="0" labelOnly="1" fieldPosition="0">
        <references count="2">
          <reference field="0" count="1">
            <x v="0"/>
          </reference>
          <reference field="1" count="1" selected="0">
            <x v="4"/>
          </reference>
        </references>
      </pivotArea>
    </format>
    <format dxfId="6">
      <pivotArea dataOnly="0" labelOnly="1" fieldPosition="0">
        <references count="2">
          <reference field="0" count="2">
            <x v="1"/>
            <x v="2"/>
          </reference>
          <reference field="1" count="1" selected="0">
            <x v="5"/>
          </reference>
        </references>
      </pivotArea>
    </format>
    <format dxfId="5">
      <pivotArea dataOnly="0" labelOnly="1" fieldPosition="0">
        <references count="2">
          <reference field="0" count="1">
            <x v="3"/>
          </reference>
          <reference field="1" count="1" selected="0">
            <x v="6"/>
          </reference>
        </references>
      </pivotArea>
    </format>
    <format dxfId="4">
      <pivotArea dataOnly="0" labelOnly="1" fieldPosition="0">
        <references count="2">
          <reference field="0" count="2">
            <x v="3"/>
            <x v="4"/>
          </reference>
          <reference field="1" count="1" selected="0">
            <x v="7"/>
          </reference>
        </references>
      </pivotArea>
    </format>
    <format dxfId="3">
      <pivotArea dataOnly="0" labelOnly="1" fieldPosition="0">
        <references count="2">
          <reference field="0" count="1">
            <x v="4"/>
          </reference>
          <reference field="1" count="1" selected="0">
            <x v="8"/>
          </reference>
        </references>
      </pivotArea>
    </format>
    <format dxfId="2">
      <pivotArea dataOnly="0" labelOnly="1" fieldPosition="0">
        <references count="2">
          <reference field="0" count="1">
            <x v="4"/>
          </reference>
          <reference field="1" count="1" selected="0">
            <x v="9"/>
          </reference>
        </references>
      </pivotArea>
    </format>
    <format dxfId="1">
      <pivotArea dataOnly="0" labelOnly="1" fieldPosition="0">
        <references count="2">
          <reference field="0" count="2">
            <x v="0"/>
            <x v="1"/>
          </reference>
          <reference field="1" count="1" selected="0">
            <x v="10"/>
          </reference>
        </references>
      </pivotArea>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51ED-302D-42D4-87AA-A56D021B6E73}">
  <dimension ref="A3:I239"/>
  <sheetViews>
    <sheetView workbookViewId="0">
      <selection activeCell="E10" sqref="E10"/>
    </sheetView>
  </sheetViews>
  <sheetFormatPr baseColWidth="10" defaultRowHeight="14.5" x14ac:dyDescent="0.35"/>
  <cols>
    <col min="1" max="1" width="12.54296875" customWidth="1"/>
    <col min="2" max="2" width="13.7265625" bestFit="1" customWidth="1"/>
    <col min="4" max="4" width="12.54296875" bestFit="1" customWidth="1"/>
    <col min="6" max="6" width="12.54296875" bestFit="1" customWidth="1"/>
    <col min="9" max="9" width="12.54296875" bestFit="1" customWidth="1"/>
  </cols>
  <sheetData>
    <row r="3" spans="2:9" x14ac:dyDescent="0.35">
      <c r="B3" t="s">
        <v>0</v>
      </c>
      <c r="C3" s="1">
        <v>45473</v>
      </c>
    </row>
    <row r="4" spans="2:9" x14ac:dyDescent="0.35">
      <c r="B4" t="s">
        <v>1</v>
      </c>
      <c r="C4" s="2">
        <v>37571.86</v>
      </c>
    </row>
    <row r="5" spans="2:9" x14ac:dyDescent="0.35">
      <c r="B5" t="s">
        <v>2</v>
      </c>
      <c r="C5" s="103">
        <v>951.02</v>
      </c>
    </row>
    <row r="9" spans="2:9" x14ac:dyDescent="0.35">
      <c r="I9" s="4"/>
    </row>
    <row r="11" spans="2:9" x14ac:dyDescent="0.35">
      <c r="D11" s="4"/>
      <c r="E11" s="5"/>
      <c r="F11" s="4"/>
    </row>
    <row r="14" spans="2:9" x14ac:dyDescent="0.35">
      <c r="E14" s="5"/>
      <c r="F14" s="4"/>
    </row>
    <row r="225" spans="1:2" x14ac:dyDescent="0.35">
      <c r="A225" s="708">
        <v>605497.78</v>
      </c>
      <c r="B225" s="4">
        <f>+A225*$C$5</f>
        <v>575840498.73559999</v>
      </c>
    </row>
    <row r="226" spans="1:2" x14ac:dyDescent="0.35">
      <c r="A226" s="708">
        <v>563250</v>
      </c>
      <c r="B226" s="4">
        <f t="shared" ref="B226:B239" si="0">+A226*$C$5</f>
        <v>535662015</v>
      </c>
    </row>
    <row r="227" spans="1:2" x14ac:dyDescent="0.35">
      <c r="A227" s="708">
        <v>486924</v>
      </c>
      <c r="B227" s="4">
        <f t="shared" si="0"/>
        <v>463074462.48000002</v>
      </c>
    </row>
    <row r="228" spans="1:2" x14ac:dyDescent="0.35">
      <c r="A228" s="708">
        <v>1500000.64</v>
      </c>
      <c r="B228" s="4">
        <f t="shared" si="0"/>
        <v>1426530608.6527998</v>
      </c>
    </row>
    <row r="229" spans="1:2" x14ac:dyDescent="0.35">
      <c r="A229" s="708">
        <v>247234</v>
      </c>
      <c r="B229" s="4">
        <f t="shared" si="0"/>
        <v>235124478.68000001</v>
      </c>
    </row>
    <row r="230" spans="1:2" x14ac:dyDescent="0.35">
      <c r="A230" s="708">
        <v>115000</v>
      </c>
      <c r="B230" s="4">
        <f t="shared" si="0"/>
        <v>109367300</v>
      </c>
    </row>
    <row r="231" spans="1:2" x14ac:dyDescent="0.35">
      <c r="A231" s="708">
        <v>62837.2</v>
      </c>
      <c r="B231" s="4">
        <f t="shared" si="0"/>
        <v>59759433.943999998</v>
      </c>
    </row>
    <row r="232" spans="1:2" x14ac:dyDescent="0.35">
      <c r="A232" s="708">
        <v>94242.04</v>
      </c>
      <c r="B232" s="4">
        <f t="shared" si="0"/>
        <v>89626064.880799994</v>
      </c>
    </row>
    <row r="233" spans="1:2" x14ac:dyDescent="0.35">
      <c r="A233" s="708">
        <v>78488.5</v>
      </c>
      <c r="B233" s="4">
        <f t="shared" si="0"/>
        <v>74644133.269999996</v>
      </c>
    </row>
    <row r="234" spans="1:2" x14ac:dyDescent="0.35">
      <c r="A234" s="708">
        <v>26648.1</v>
      </c>
      <c r="B234" s="4">
        <f t="shared" si="0"/>
        <v>25342876.061999999</v>
      </c>
    </row>
    <row r="235" spans="1:2" x14ac:dyDescent="0.35">
      <c r="A235" s="708">
        <v>91627.17</v>
      </c>
      <c r="B235" s="4">
        <f t="shared" si="0"/>
        <v>87139271.213399991</v>
      </c>
    </row>
    <row r="236" spans="1:2" x14ac:dyDescent="0.35">
      <c r="A236" s="708">
        <v>100889.04</v>
      </c>
      <c r="B236" s="4">
        <f t="shared" si="0"/>
        <v>95947494.820799991</v>
      </c>
    </row>
    <row r="237" spans="1:2" x14ac:dyDescent="0.35">
      <c r="A237" s="708">
        <v>123500.56</v>
      </c>
      <c r="B237" s="4">
        <f t="shared" si="0"/>
        <v>117451502.5712</v>
      </c>
    </row>
    <row r="238" spans="1:2" x14ac:dyDescent="0.35">
      <c r="A238" s="708">
        <v>57700.72</v>
      </c>
      <c r="B238" s="4">
        <f t="shared" si="0"/>
        <v>54874538.734399997</v>
      </c>
    </row>
    <row r="239" spans="1:2" x14ac:dyDescent="0.35">
      <c r="A239" s="708">
        <v>83300.179999999993</v>
      </c>
      <c r="B239" s="4">
        <f t="shared" si="0"/>
        <v>79220137.183599994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94E5E-0C67-40D8-975B-4BE75B617769}">
  <dimension ref="A2:E30"/>
  <sheetViews>
    <sheetView workbookViewId="0">
      <selection activeCell="A7" sqref="A7"/>
    </sheetView>
  </sheetViews>
  <sheetFormatPr baseColWidth="10" defaultRowHeight="14.5" x14ac:dyDescent="0.35"/>
  <cols>
    <col min="1" max="1" width="52.26953125" bestFit="1" customWidth="1"/>
    <col min="2" max="2" width="15" bestFit="1" customWidth="1"/>
    <col min="3" max="3" width="14.54296875" bestFit="1" customWidth="1"/>
    <col min="4" max="4" width="15" bestFit="1" customWidth="1"/>
    <col min="5" max="5" width="14.54296875" bestFit="1" customWidth="1"/>
  </cols>
  <sheetData>
    <row r="2" spans="1:5" x14ac:dyDescent="0.35">
      <c r="A2" s="121" t="s">
        <v>4317</v>
      </c>
    </row>
    <row r="3" spans="1:5" ht="29" x14ac:dyDescent="0.35">
      <c r="A3" s="648" t="s">
        <v>2583</v>
      </c>
      <c r="B3" s="889" t="s">
        <v>2585</v>
      </c>
      <c r="C3" s="889" t="s">
        <v>2586</v>
      </c>
      <c r="D3" s="889" t="s">
        <v>2587</v>
      </c>
      <c r="E3" s="889" t="s">
        <v>2588</v>
      </c>
    </row>
    <row r="4" spans="1:5" x14ac:dyDescent="0.35">
      <c r="A4" s="649" t="s">
        <v>44</v>
      </c>
      <c r="B4" s="890">
        <v>685289585</v>
      </c>
      <c r="C4" s="890">
        <v>685289585</v>
      </c>
      <c r="D4" s="890">
        <v>640232798.60000002</v>
      </c>
      <c r="E4" s="890">
        <v>706049345.60000002</v>
      </c>
    </row>
    <row r="5" spans="1:5" x14ac:dyDescent="0.35">
      <c r="A5" s="650" t="s">
        <v>45</v>
      </c>
      <c r="B5" s="890">
        <v>234721721</v>
      </c>
      <c r="C5" s="890">
        <v>234721721</v>
      </c>
      <c r="D5" s="890">
        <v>234721721</v>
      </c>
      <c r="E5" s="890">
        <v>300538268</v>
      </c>
    </row>
    <row r="6" spans="1:5" x14ac:dyDescent="0.35">
      <c r="A6" s="650" t="s">
        <v>72</v>
      </c>
      <c r="B6" s="890">
        <v>450567864</v>
      </c>
      <c r="C6" s="890">
        <v>450567864</v>
      </c>
      <c r="D6" s="890">
        <v>405511077.60000002</v>
      </c>
      <c r="E6" s="890">
        <v>405511077.60000002</v>
      </c>
    </row>
    <row r="7" spans="1:5" x14ac:dyDescent="0.35">
      <c r="A7" s="649" t="s">
        <v>29</v>
      </c>
      <c r="B7" s="890">
        <v>5343285584</v>
      </c>
      <c r="C7" s="890">
        <v>5343285584</v>
      </c>
      <c r="D7" s="890">
        <v>4274628467.2000003</v>
      </c>
      <c r="E7" s="890">
        <v>4698657837.6000004</v>
      </c>
    </row>
    <row r="8" spans="1:5" x14ac:dyDescent="0.35">
      <c r="A8" s="650" t="s">
        <v>105</v>
      </c>
      <c r="B8" s="890">
        <v>5343285584</v>
      </c>
      <c r="C8" s="890">
        <v>5343285584</v>
      </c>
      <c r="D8" s="890">
        <v>4274628467.2000003</v>
      </c>
      <c r="E8" s="890">
        <v>4274628467.2000003</v>
      </c>
    </row>
    <row r="9" spans="1:5" x14ac:dyDescent="0.35">
      <c r="A9" s="650" t="s">
        <v>3893</v>
      </c>
      <c r="B9" s="890"/>
      <c r="C9" s="890"/>
      <c r="D9" s="890">
        <v>0</v>
      </c>
      <c r="E9" s="890">
        <v>424029370.40000004</v>
      </c>
    </row>
    <row r="10" spans="1:5" x14ac:dyDescent="0.35">
      <c r="A10" s="649" t="s">
        <v>97</v>
      </c>
      <c r="B10" s="890">
        <v>4594165104</v>
      </c>
      <c r="C10" s="890">
        <v>4594165104</v>
      </c>
      <c r="D10" s="890">
        <v>3675332083.2000003</v>
      </c>
      <c r="E10" s="890">
        <v>3675332083.2000003</v>
      </c>
    </row>
    <row r="11" spans="1:5" x14ac:dyDescent="0.35">
      <c r="A11" s="650" t="s">
        <v>99</v>
      </c>
      <c r="B11" s="890">
        <v>4594165104</v>
      </c>
      <c r="C11" s="890">
        <v>4594165104</v>
      </c>
      <c r="D11" s="890">
        <v>3675332083.2000003</v>
      </c>
      <c r="E11" s="890">
        <v>3675332083.2000003</v>
      </c>
    </row>
    <row r="12" spans="1:5" x14ac:dyDescent="0.35">
      <c r="A12" s="649" t="s">
        <v>89</v>
      </c>
      <c r="B12" s="890">
        <v>7932612045</v>
      </c>
      <c r="C12" s="890">
        <v>7183995752</v>
      </c>
      <c r="D12" s="890">
        <v>4286628073.2184</v>
      </c>
      <c r="E12" s="890">
        <v>9516514948.2772999</v>
      </c>
    </row>
    <row r="13" spans="1:5" x14ac:dyDescent="0.35">
      <c r="A13" s="650" t="s">
        <v>3870</v>
      </c>
      <c r="B13" s="890">
        <v>17990000</v>
      </c>
      <c r="C13" s="890">
        <v>17990000</v>
      </c>
      <c r="D13" s="890">
        <v>17250740</v>
      </c>
      <c r="E13" s="890">
        <v>17250740</v>
      </c>
    </row>
    <row r="14" spans="1:5" x14ac:dyDescent="0.35">
      <c r="A14" s="650" t="s">
        <v>3429</v>
      </c>
      <c r="B14" s="890">
        <v>864281674</v>
      </c>
      <c r="C14" s="890">
        <v>822018562</v>
      </c>
      <c r="D14" s="890">
        <v>386612997.80000001</v>
      </c>
      <c r="E14" s="890">
        <v>410112998.59999985</v>
      </c>
    </row>
    <row r="15" spans="1:5" x14ac:dyDescent="0.35">
      <c r="A15" s="650" t="s">
        <v>91</v>
      </c>
      <c r="B15" s="890">
        <v>764183497</v>
      </c>
      <c r="C15" s="890">
        <v>764183497</v>
      </c>
      <c r="D15" s="890">
        <v>649555972.44999993</v>
      </c>
      <c r="E15" s="890">
        <v>649555972.44999993</v>
      </c>
    </row>
    <row r="16" spans="1:5" x14ac:dyDescent="0.35">
      <c r="A16" s="650" t="s">
        <v>157</v>
      </c>
      <c r="B16" s="890">
        <v>2244447111</v>
      </c>
      <c r="C16" s="890">
        <v>1986070681</v>
      </c>
      <c r="D16" s="890">
        <v>1986070681</v>
      </c>
      <c r="E16" s="890">
        <v>6847839689.2280006</v>
      </c>
    </row>
    <row r="17" spans="1:5" x14ac:dyDescent="0.35">
      <c r="A17" s="650" t="s">
        <v>188</v>
      </c>
      <c r="B17" s="890">
        <v>3511673050</v>
      </c>
      <c r="C17" s="890">
        <v>3063696299</v>
      </c>
      <c r="D17" s="890">
        <v>717100968.9684</v>
      </c>
      <c r="E17" s="890">
        <v>1036302806.9993</v>
      </c>
    </row>
    <row r="18" spans="1:5" x14ac:dyDescent="0.35">
      <c r="A18" s="650" t="s">
        <v>4323</v>
      </c>
      <c r="B18" s="890">
        <v>530036713</v>
      </c>
      <c r="C18" s="890">
        <v>530036713</v>
      </c>
      <c r="D18" s="890">
        <v>530036713</v>
      </c>
      <c r="E18" s="890">
        <v>555452741</v>
      </c>
    </row>
    <row r="19" spans="1:5" x14ac:dyDescent="0.35">
      <c r="A19" s="649" t="s">
        <v>141</v>
      </c>
      <c r="B19" s="890">
        <v>14387467140</v>
      </c>
      <c r="C19" s="890">
        <v>14387467140</v>
      </c>
      <c r="D19" s="890">
        <v>11921521686.946999</v>
      </c>
      <c r="E19" s="890">
        <v>12236189771.225798</v>
      </c>
    </row>
    <row r="20" spans="1:5" x14ac:dyDescent="0.35">
      <c r="A20" s="650" t="s">
        <v>258</v>
      </c>
      <c r="B20" s="890">
        <v>8521369711</v>
      </c>
      <c r="C20" s="890">
        <v>8521369711</v>
      </c>
      <c r="D20" s="890">
        <v>8521369711</v>
      </c>
      <c r="E20" s="890">
        <v>8521369711</v>
      </c>
    </row>
    <row r="21" spans="1:5" x14ac:dyDescent="0.35">
      <c r="A21" s="650" t="s">
        <v>390</v>
      </c>
      <c r="B21" s="890">
        <v>5448286698</v>
      </c>
      <c r="C21" s="890">
        <v>5448286698</v>
      </c>
      <c r="D21" s="890">
        <v>3210285081.1499972</v>
      </c>
      <c r="E21" s="890">
        <v>3210285081.1499972</v>
      </c>
    </row>
    <row r="22" spans="1:5" x14ac:dyDescent="0.35">
      <c r="A22" s="650" t="s">
        <v>294</v>
      </c>
      <c r="B22" s="890">
        <v>345091147</v>
      </c>
      <c r="C22" s="890">
        <v>345091147</v>
      </c>
      <c r="D22" s="890">
        <v>117147310.79699999</v>
      </c>
      <c r="E22" s="890">
        <v>177717282.02159998</v>
      </c>
    </row>
    <row r="23" spans="1:5" x14ac:dyDescent="0.35">
      <c r="A23" s="650" t="s">
        <v>378</v>
      </c>
      <c r="B23" s="890">
        <v>72719584</v>
      </c>
      <c r="C23" s="890">
        <v>72719584</v>
      </c>
      <c r="D23" s="890">
        <v>72719584</v>
      </c>
      <c r="E23" s="890">
        <v>326817697.05419999</v>
      </c>
    </row>
    <row r="24" spans="1:5" x14ac:dyDescent="0.35">
      <c r="A24" s="649" t="s">
        <v>2584</v>
      </c>
      <c r="B24" s="890">
        <v>32942819458</v>
      </c>
      <c r="C24" s="890">
        <v>32194203165</v>
      </c>
      <c r="D24" s="890">
        <v>24798343109.165398</v>
      </c>
      <c r="E24" s="890">
        <v>30832743985.903095</v>
      </c>
    </row>
    <row r="30" spans="1:5" x14ac:dyDescent="0.35">
      <c r="A30" s="121" t="s">
        <v>4322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CCF79-27A6-4F39-9721-CD142117EE86}">
  <dimension ref="A2:E242"/>
  <sheetViews>
    <sheetView topLeftCell="A216" workbookViewId="0">
      <selection activeCell="C225" sqref="C225"/>
    </sheetView>
  </sheetViews>
  <sheetFormatPr baseColWidth="10" defaultRowHeight="14.5" x14ac:dyDescent="0.35"/>
  <cols>
    <col min="1" max="1" width="32.453125" bestFit="1" customWidth="1"/>
    <col min="2" max="2" width="23.1796875" bestFit="1" customWidth="1"/>
    <col min="3" max="3" width="21.54296875" bestFit="1" customWidth="1"/>
    <col min="4" max="4" width="27.54296875" bestFit="1" customWidth="1"/>
    <col min="5" max="5" width="23.81640625" bestFit="1" customWidth="1"/>
  </cols>
  <sheetData>
    <row r="2" spans="1:5" x14ac:dyDescent="0.35">
      <c r="A2" t="s">
        <v>3134</v>
      </c>
    </row>
    <row r="3" spans="1:5" ht="28.5" customHeight="1" x14ac:dyDescent="0.35">
      <c r="A3" s="648" t="s">
        <v>2583</v>
      </c>
      <c r="B3" s="1002" t="s">
        <v>2585</v>
      </c>
      <c r="C3" s="1003" t="s">
        <v>2586</v>
      </c>
      <c r="D3" s="1003" t="s">
        <v>2587</v>
      </c>
      <c r="E3" s="1003" t="s">
        <v>2588</v>
      </c>
    </row>
    <row r="4" spans="1:5" x14ac:dyDescent="0.35">
      <c r="A4" s="649" t="s">
        <v>44</v>
      </c>
      <c r="B4" s="890">
        <v>685289585</v>
      </c>
      <c r="C4" s="890">
        <v>685289585</v>
      </c>
      <c r="D4" s="890">
        <v>640232798.60000002</v>
      </c>
      <c r="E4" s="890">
        <v>706049345.60000002</v>
      </c>
    </row>
    <row r="5" spans="1:5" x14ac:dyDescent="0.35">
      <c r="A5" s="650" t="s">
        <v>79</v>
      </c>
      <c r="B5" s="890">
        <v>187893040</v>
      </c>
      <c r="C5" s="890">
        <v>187893040</v>
      </c>
      <c r="D5" s="890">
        <v>169103736</v>
      </c>
      <c r="E5" s="890">
        <v>169103736</v>
      </c>
    </row>
    <row r="6" spans="1:5" x14ac:dyDescent="0.35">
      <c r="A6" s="650" t="s">
        <v>73</v>
      </c>
      <c r="B6" s="890">
        <v>262674824</v>
      </c>
      <c r="C6" s="890">
        <v>262674824</v>
      </c>
      <c r="D6" s="890">
        <v>236407341.59999999</v>
      </c>
      <c r="E6" s="890">
        <v>236407341.59999999</v>
      </c>
    </row>
    <row r="7" spans="1:5" x14ac:dyDescent="0.35">
      <c r="A7" s="650" t="s">
        <v>58</v>
      </c>
      <c r="B7" s="890">
        <v>234721721</v>
      </c>
      <c r="C7" s="890">
        <v>234721721</v>
      </c>
      <c r="D7" s="890">
        <v>234721721</v>
      </c>
      <c r="E7" s="890">
        <v>300538268</v>
      </c>
    </row>
    <row r="8" spans="1:5" x14ac:dyDescent="0.35">
      <c r="A8" s="649" t="s">
        <v>29</v>
      </c>
      <c r="B8" s="890">
        <v>5343285584</v>
      </c>
      <c r="C8" s="890">
        <v>5343285584</v>
      </c>
      <c r="D8" s="890">
        <v>4274628467.2000003</v>
      </c>
      <c r="E8" s="890">
        <v>4698657837.6000004</v>
      </c>
    </row>
    <row r="9" spans="1:5" x14ac:dyDescent="0.35">
      <c r="A9" s="650" t="s">
        <v>114</v>
      </c>
      <c r="B9" s="890">
        <v>19020400</v>
      </c>
      <c r="C9" s="890">
        <v>19020400</v>
      </c>
      <c r="D9" s="890">
        <v>15216320</v>
      </c>
      <c r="E9" s="890">
        <v>15216320</v>
      </c>
    </row>
    <row r="10" spans="1:5" x14ac:dyDescent="0.35">
      <c r="A10" s="650" t="s">
        <v>120</v>
      </c>
      <c r="B10" s="890">
        <v>925731722</v>
      </c>
      <c r="C10" s="890">
        <v>925731722</v>
      </c>
      <c r="D10" s="890">
        <v>740585377.60000002</v>
      </c>
      <c r="E10" s="890">
        <v>740585377.60000002</v>
      </c>
    </row>
    <row r="11" spans="1:5" x14ac:dyDescent="0.35">
      <c r="A11" s="650" t="s">
        <v>53</v>
      </c>
      <c r="B11" s="890"/>
      <c r="C11" s="890"/>
      <c r="D11" s="890">
        <v>0</v>
      </c>
      <c r="E11" s="890">
        <v>424029370.40000004</v>
      </c>
    </row>
    <row r="12" spans="1:5" x14ac:dyDescent="0.35">
      <c r="A12" s="650" t="s">
        <v>106</v>
      </c>
      <c r="B12" s="890">
        <v>517659206</v>
      </c>
      <c r="C12" s="890">
        <v>517659206</v>
      </c>
      <c r="D12" s="890">
        <v>414127364.80000001</v>
      </c>
      <c r="E12" s="890">
        <v>414127364.80000001</v>
      </c>
    </row>
    <row r="13" spans="1:5" x14ac:dyDescent="0.35">
      <c r="A13" s="650" t="s">
        <v>3151</v>
      </c>
      <c r="B13" s="890">
        <v>184928036</v>
      </c>
      <c r="C13" s="890">
        <v>184928036</v>
      </c>
      <c r="D13" s="890">
        <v>147942428.80000001</v>
      </c>
      <c r="E13" s="890">
        <v>147942428.80000001</v>
      </c>
    </row>
    <row r="14" spans="1:5" x14ac:dyDescent="0.35">
      <c r="A14" s="650" t="s">
        <v>110</v>
      </c>
      <c r="B14" s="890">
        <v>684796587</v>
      </c>
      <c r="C14" s="890">
        <v>684796587</v>
      </c>
      <c r="D14" s="890">
        <v>547837269.60000002</v>
      </c>
      <c r="E14" s="890">
        <v>547837269.60000002</v>
      </c>
    </row>
    <row r="15" spans="1:5" x14ac:dyDescent="0.35">
      <c r="A15" s="650" t="s">
        <v>2748</v>
      </c>
      <c r="B15" s="890">
        <v>450809880</v>
      </c>
      <c r="C15" s="890">
        <v>450809880</v>
      </c>
      <c r="D15" s="890">
        <v>360647904</v>
      </c>
      <c r="E15" s="890">
        <v>360647904</v>
      </c>
    </row>
    <row r="16" spans="1:5" x14ac:dyDescent="0.35">
      <c r="A16" s="650" t="s">
        <v>122</v>
      </c>
      <c r="B16" s="890">
        <v>2560339753</v>
      </c>
      <c r="C16" s="890">
        <v>2560339753</v>
      </c>
      <c r="D16" s="890">
        <v>2048271802.4000001</v>
      </c>
      <c r="E16" s="890">
        <v>2048271802.4000001</v>
      </c>
    </row>
    <row r="17" spans="1:5" x14ac:dyDescent="0.35">
      <c r="A17" s="649" t="s">
        <v>97</v>
      </c>
      <c r="B17" s="890">
        <v>4594165104</v>
      </c>
      <c r="C17" s="890">
        <v>4594165104</v>
      </c>
      <c r="D17" s="890">
        <v>3675332083.2000003</v>
      </c>
      <c r="E17" s="890">
        <v>3675332083.2000003</v>
      </c>
    </row>
    <row r="18" spans="1:5" x14ac:dyDescent="0.35">
      <c r="A18" s="650" t="s">
        <v>2989</v>
      </c>
      <c r="B18" s="890">
        <v>429473528</v>
      </c>
      <c r="C18" s="890">
        <v>429473528</v>
      </c>
      <c r="D18" s="890">
        <v>343578822.40000004</v>
      </c>
      <c r="E18" s="890">
        <v>343578822.40000004</v>
      </c>
    </row>
    <row r="19" spans="1:5" x14ac:dyDescent="0.35">
      <c r="A19" s="650" t="s">
        <v>137</v>
      </c>
      <c r="B19" s="890">
        <v>2373182421</v>
      </c>
      <c r="C19" s="890">
        <v>2373182421</v>
      </c>
      <c r="D19" s="890">
        <v>1898545936.8000002</v>
      </c>
      <c r="E19" s="890">
        <v>1898545936.8000002</v>
      </c>
    </row>
    <row r="20" spans="1:5" x14ac:dyDescent="0.35">
      <c r="A20" s="650" t="s">
        <v>133</v>
      </c>
      <c r="B20" s="890">
        <v>475510000</v>
      </c>
      <c r="C20" s="890">
        <v>475510000</v>
      </c>
      <c r="D20" s="890">
        <v>380408000</v>
      </c>
      <c r="E20" s="890">
        <v>380408000</v>
      </c>
    </row>
    <row r="21" spans="1:5" x14ac:dyDescent="0.35">
      <c r="A21" s="650" t="s">
        <v>2991</v>
      </c>
      <c r="B21" s="890">
        <v>840489155</v>
      </c>
      <c r="C21" s="890">
        <v>840489155</v>
      </c>
      <c r="D21" s="890">
        <v>672391324</v>
      </c>
      <c r="E21" s="890">
        <v>672391324</v>
      </c>
    </row>
    <row r="22" spans="1:5" x14ac:dyDescent="0.35">
      <c r="A22" s="650" t="s">
        <v>58</v>
      </c>
      <c r="B22" s="890">
        <v>475510000</v>
      </c>
      <c r="C22" s="890">
        <v>475510000</v>
      </c>
      <c r="D22" s="890">
        <v>380408000</v>
      </c>
      <c r="E22" s="890">
        <v>380408000</v>
      </c>
    </row>
    <row r="23" spans="1:5" x14ac:dyDescent="0.35">
      <c r="A23" s="649" t="s">
        <v>89</v>
      </c>
      <c r="B23" s="890">
        <v>7932612045</v>
      </c>
      <c r="C23" s="890">
        <v>7183995752</v>
      </c>
      <c r="D23" s="890">
        <v>4286628073.2183995</v>
      </c>
      <c r="E23" s="890">
        <v>9516514948.277298</v>
      </c>
    </row>
    <row r="24" spans="1:5" x14ac:dyDescent="0.35">
      <c r="A24" s="650" t="s">
        <v>4051</v>
      </c>
      <c r="B24" s="890">
        <v>10087411</v>
      </c>
      <c r="C24" s="890">
        <v>10087412</v>
      </c>
      <c r="D24" s="890">
        <v>6052447</v>
      </c>
      <c r="E24" s="890">
        <v>6052447.2000000002</v>
      </c>
    </row>
    <row r="25" spans="1:5" x14ac:dyDescent="0.35">
      <c r="A25" s="650" t="s">
        <v>4056</v>
      </c>
      <c r="B25" s="890">
        <v>5100000</v>
      </c>
      <c r="C25" s="890">
        <v>5100000</v>
      </c>
      <c r="D25" s="890">
        <v>3060000</v>
      </c>
      <c r="E25" s="890">
        <v>3060000</v>
      </c>
    </row>
    <row r="26" spans="1:5" x14ac:dyDescent="0.35">
      <c r="A26" s="650" t="s">
        <v>4049</v>
      </c>
      <c r="B26" s="890">
        <v>10088604</v>
      </c>
      <c r="C26" s="890">
        <v>10088605</v>
      </c>
      <c r="D26" s="890">
        <v>4035442</v>
      </c>
      <c r="E26" s="890">
        <v>4035442</v>
      </c>
    </row>
    <row r="27" spans="1:5" x14ac:dyDescent="0.35">
      <c r="A27" s="650" t="s">
        <v>4048</v>
      </c>
      <c r="B27" s="890">
        <v>10091256</v>
      </c>
      <c r="C27" s="890">
        <v>10091256</v>
      </c>
      <c r="D27" s="890">
        <v>6054754</v>
      </c>
      <c r="E27" s="890">
        <v>6054753.5999999996</v>
      </c>
    </row>
    <row r="28" spans="1:5" x14ac:dyDescent="0.35">
      <c r="A28" s="650" t="s">
        <v>4044</v>
      </c>
      <c r="B28" s="890">
        <v>21167126</v>
      </c>
      <c r="C28" s="890">
        <v>21167126</v>
      </c>
      <c r="D28" s="890">
        <v>8466850</v>
      </c>
      <c r="E28" s="890">
        <v>8466850.4000000004</v>
      </c>
    </row>
    <row r="29" spans="1:5" x14ac:dyDescent="0.35">
      <c r="A29" s="650" t="s">
        <v>4058</v>
      </c>
      <c r="B29" s="890">
        <v>10092317</v>
      </c>
      <c r="C29" s="890">
        <v>10092317</v>
      </c>
      <c r="D29" s="890">
        <v>6055390</v>
      </c>
      <c r="E29" s="890">
        <v>6055390.2000000002</v>
      </c>
    </row>
    <row r="30" spans="1:5" x14ac:dyDescent="0.35">
      <c r="A30" s="650" t="s">
        <v>2780</v>
      </c>
      <c r="B30" s="890">
        <v>293854241</v>
      </c>
      <c r="C30" s="890">
        <v>293854241</v>
      </c>
      <c r="D30" s="890">
        <v>37703361.509999998</v>
      </c>
      <c r="E30" s="890">
        <v>37703361.509999998</v>
      </c>
    </row>
    <row r="31" spans="1:5" x14ac:dyDescent="0.35">
      <c r="A31" s="650" t="s">
        <v>3875</v>
      </c>
      <c r="B31" s="890">
        <v>6500000</v>
      </c>
      <c r="C31" s="890">
        <v>3252708</v>
      </c>
      <c r="D31" s="890">
        <v>1301083</v>
      </c>
      <c r="E31" s="890">
        <v>1301083.2000000002</v>
      </c>
    </row>
    <row r="32" spans="1:5" x14ac:dyDescent="0.35">
      <c r="A32" s="650" t="s">
        <v>165</v>
      </c>
      <c r="B32" s="890">
        <v>1492221847</v>
      </c>
      <c r="C32" s="890">
        <v>1408736330</v>
      </c>
      <c r="D32" s="890">
        <v>1408736330</v>
      </c>
      <c r="E32" s="890">
        <v>5419740805</v>
      </c>
    </row>
    <row r="33" spans="1:5" x14ac:dyDescent="0.35">
      <c r="A33" s="650" t="s">
        <v>2850</v>
      </c>
      <c r="B33" s="890">
        <v>265611216</v>
      </c>
      <c r="C33" s="890">
        <v>28658742</v>
      </c>
      <c r="D33" s="890">
        <v>26190012</v>
      </c>
      <c r="E33" s="890">
        <v>26993299.630399998</v>
      </c>
    </row>
    <row r="34" spans="1:5" x14ac:dyDescent="0.35">
      <c r="A34" s="650" t="s">
        <v>3432</v>
      </c>
      <c r="B34" s="890">
        <v>16852591</v>
      </c>
      <c r="C34" s="890">
        <v>16852591</v>
      </c>
      <c r="D34" s="890">
        <v>6741036</v>
      </c>
      <c r="E34" s="890">
        <v>6741036.4000000004</v>
      </c>
    </row>
    <row r="35" spans="1:5" x14ac:dyDescent="0.35">
      <c r="A35" s="650" t="s">
        <v>4032</v>
      </c>
      <c r="B35" s="890">
        <v>5092450</v>
      </c>
      <c r="C35" s="890">
        <v>5092450</v>
      </c>
      <c r="D35" s="890">
        <v>3055470</v>
      </c>
      <c r="E35" s="890">
        <v>3055470</v>
      </c>
    </row>
    <row r="36" spans="1:5" x14ac:dyDescent="0.35">
      <c r="A36" s="650" t="s">
        <v>3510</v>
      </c>
      <c r="B36" s="890">
        <v>15107108</v>
      </c>
      <c r="C36" s="890">
        <v>11219059</v>
      </c>
      <c r="D36" s="890">
        <v>6731435</v>
      </c>
      <c r="E36" s="890">
        <v>6731435.3999999994</v>
      </c>
    </row>
    <row r="37" spans="1:5" x14ac:dyDescent="0.35">
      <c r="A37" s="650" t="s">
        <v>83</v>
      </c>
      <c r="B37" s="890">
        <v>25230153</v>
      </c>
      <c r="C37" s="890">
        <v>25230153</v>
      </c>
      <c r="D37" s="890">
        <v>10092061</v>
      </c>
      <c r="E37" s="890">
        <v>10092061.200000001</v>
      </c>
    </row>
    <row r="38" spans="1:5" x14ac:dyDescent="0.35">
      <c r="A38" s="650" t="s">
        <v>189</v>
      </c>
      <c r="B38" s="890">
        <v>217573823</v>
      </c>
      <c r="C38" s="890">
        <v>121268065</v>
      </c>
      <c r="D38" s="890">
        <v>47771972.706</v>
      </c>
      <c r="E38" s="890">
        <v>47771972.706</v>
      </c>
    </row>
    <row r="39" spans="1:5" x14ac:dyDescent="0.35">
      <c r="A39" s="650" t="s">
        <v>4035</v>
      </c>
      <c r="B39" s="890">
        <v>31226920</v>
      </c>
      <c r="C39" s="890">
        <v>31226920</v>
      </c>
      <c r="D39" s="890">
        <v>12490768</v>
      </c>
      <c r="E39" s="890">
        <v>12490768</v>
      </c>
    </row>
    <row r="40" spans="1:5" x14ac:dyDescent="0.35">
      <c r="A40" s="650" t="s">
        <v>4038</v>
      </c>
      <c r="B40" s="890">
        <v>11000000</v>
      </c>
      <c r="C40" s="890">
        <v>11000000</v>
      </c>
      <c r="D40" s="890">
        <v>4400000</v>
      </c>
      <c r="E40" s="890">
        <v>4400000</v>
      </c>
    </row>
    <row r="41" spans="1:5" x14ac:dyDescent="0.35">
      <c r="A41" s="650" t="s">
        <v>2608</v>
      </c>
      <c r="B41" s="890">
        <v>1684492</v>
      </c>
      <c r="C41" s="890">
        <v>1684492</v>
      </c>
      <c r="D41" s="890">
        <v>1684492</v>
      </c>
      <c r="E41" s="890">
        <v>2568036.6310000001</v>
      </c>
    </row>
    <row r="42" spans="1:5" x14ac:dyDescent="0.35">
      <c r="A42" s="650" t="s">
        <v>241</v>
      </c>
      <c r="B42" s="890">
        <v>74040000</v>
      </c>
      <c r="C42" s="890">
        <v>55015867</v>
      </c>
      <c r="D42" s="890">
        <v>55015867</v>
      </c>
      <c r="E42" s="890">
        <v>90401652.346000001</v>
      </c>
    </row>
    <row r="43" spans="1:5" x14ac:dyDescent="0.35">
      <c r="A43" s="650" t="s">
        <v>4054</v>
      </c>
      <c r="B43" s="890">
        <v>6540861</v>
      </c>
      <c r="C43" s="890">
        <v>6540861</v>
      </c>
      <c r="D43" s="890">
        <v>3924517</v>
      </c>
      <c r="E43" s="890">
        <v>3924516.5999999996</v>
      </c>
    </row>
    <row r="44" spans="1:5" x14ac:dyDescent="0.35">
      <c r="A44" s="650" t="s">
        <v>92</v>
      </c>
      <c r="B44" s="890">
        <v>764183497</v>
      </c>
      <c r="C44" s="890">
        <v>764183497</v>
      </c>
      <c r="D44" s="890">
        <v>649555972.44999993</v>
      </c>
      <c r="E44" s="890">
        <v>649555972.44999993</v>
      </c>
    </row>
    <row r="45" spans="1:5" x14ac:dyDescent="0.35">
      <c r="A45" s="650" t="s">
        <v>4060</v>
      </c>
      <c r="B45" s="890">
        <v>2572448</v>
      </c>
      <c r="C45" s="890">
        <v>2572448</v>
      </c>
      <c r="D45" s="890">
        <v>1543469</v>
      </c>
      <c r="E45" s="890">
        <v>1543468.8</v>
      </c>
    </row>
    <row r="46" spans="1:5" x14ac:dyDescent="0.35">
      <c r="A46" s="650" t="s">
        <v>4047</v>
      </c>
      <c r="B46" s="890">
        <v>5075802</v>
      </c>
      <c r="C46" s="890">
        <v>5075802</v>
      </c>
      <c r="D46" s="890">
        <v>3045481</v>
      </c>
      <c r="E46" s="890">
        <v>3045481.1999999997</v>
      </c>
    </row>
    <row r="47" spans="1:5" x14ac:dyDescent="0.35">
      <c r="A47" s="650" t="s">
        <v>181</v>
      </c>
      <c r="B47" s="890">
        <v>98996082</v>
      </c>
      <c r="C47" s="890">
        <v>23235805</v>
      </c>
      <c r="D47" s="890">
        <v>23235805</v>
      </c>
      <c r="E47" s="890">
        <v>157801812</v>
      </c>
    </row>
    <row r="48" spans="1:5" x14ac:dyDescent="0.35">
      <c r="A48" s="650" t="s">
        <v>4061</v>
      </c>
      <c r="B48" s="890">
        <v>17080498</v>
      </c>
      <c r="C48" s="890">
        <v>13235305</v>
      </c>
      <c r="D48" s="890">
        <v>5294122</v>
      </c>
      <c r="E48" s="890">
        <v>5294122</v>
      </c>
    </row>
    <row r="49" spans="1:5" x14ac:dyDescent="0.35">
      <c r="A49" s="650" t="s">
        <v>3769</v>
      </c>
      <c r="B49" s="890">
        <v>3075116</v>
      </c>
      <c r="C49" s="890">
        <v>3075116</v>
      </c>
      <c r="D49" s="890">
        <v>1845070</v>
      </c>
      <c r="E49" s="890">
        <v>1845069.5999999999</v>
      </c>
    </row>
    <row r="50" spans="1:5" x14ac:dyDescent="0.35">
      <c r="A50" s="650" t="s">
        <v>4042</v>
      </c>
      <c r="B50" s="890">
        <v>15119023</v>
      </c>
      <c r="C50" s="890">
        <v>15119023</v>
      </c>
      <c r="D50" s="890">
        <v>9071414</v>
      </c>
      <c r="E50" s="890">
        <v>9071413.7999999989</v>
      </c>
    </row>
    <row r="51" spans="1:5" x14ac:dyDescent="0.35">
      <c r="A51" s="650" t="s">
        <v>3246</v>
      </c>
      <c r="B51" s="890">
        <v>25000000</v>
      </c>
      <c r="C51" s="890">
        <v>25000000</v>
      </c>
      <c r="D51" s="890">
        <v>16992661.777800001</v>
      </c>
      <c r="E51" s="890">
        <v>16992661.777800001</v>
      </c>
    </row>
    <row r="52" spans="1:5" x14ac:dyDescent="0.35">
      <c r="A52" s="650" t="s">
        <v>2193</v>
      </c>
      <c r="B52" s="890">
        <v>187033861</v>
      </c>
      <c r="C52" s="890">
        <v>187033861</v>
      </c>
      <c r="D52" s="890">
        <v>62690236.527600005</v>
      </c>
      <c r="E52" s="890">
        <v>62690236.527600005</v>
      </c>
    </row>
    <row r="53" spans="1:5" x14ac:dyDescent="0.35">
      <c r="A53" s="650" t="s">
        <v>4304</v>
      </c>
      <c r="B53" s="890">
        <v>3380000</v>
      </c>
      <c r="C53" s="890">
        <v>3380000</v>
      </c>
      <c r="D53" s="890">
        <v>2028000</v>
      </c>
      <c r="E53" s="890">
        <v>2028000</v>
      </c>
    </row>
    <row r="54" spans="1:5" x14ac:dyDescent="0.35">
      <c r="A54" s="650" t="s">
        <v>3431</v>
      </c>
      <c r="B54" s="890">
        <v>136310872</v>
      </c>
      <c r="C54" s="890">
        <v>132957142</v>
      </c>
      <c r="D54" s="890">
        <v>36312429.747600004</v>
      </c>
      <c r="E54" s="890">
        <v>36312430.547600001</v>
      </c>
    </row>
    <row r="55" spans="1:5" x14ac:dyDescent="0.35">
      <c r="A55" s="650" t="s">
        <v>2619</v>
      </c>
      <c r="B55" s="890">
        <v>3540000</v>
      </c>
      <c r="C55" s="890">
        <v>3540000</v>
      </c>
      <c r="D55" s="890">
        <v>3540000</v>
      </c>
      <c r="E55" s="890">
        <v>19261589.7476</v>
      </c>
    </row>
    <row r="56" spans="1:5" x14ac:dyDescent="0.35">
      <c r="A56" s="650" t="s">
        <v>224</v>
      </c>
      <c r="B56" s="890">
        <v>42856255</v>
      </c>
      <c r="C56" s="890">
        <v>42856255</v>
      </c>
      <c r="D56" s="890">
        <v>33137342.7476</v>
      </c>
      <c r="E56" s="890">
        <v>33137342.7476</v>
      </c>
    </row>
    <row r="57" spans="1:5" x14ac:dyDescent="0.35">
      <c r="A57" s="650" t="s">
        <v>4052</v>
      </c>
      <c r="B57" s="890">
        <v>15118427</v>
      </c>
      <c r="C57" s="890">
        <v>15118427</v>
      </c>
      <c r="D57" s="890">
        <v>9071056</v>
      </c>
      <c r="E57" s="890">
        <v>9071056.1999999993</v>
      </c>
    </row>
    <row r="58" spans="1:5" x14ac:dyDescent="0.35">
      <c r="A58" s="650" t="s">
        <v>4055</v>
      </c>
      <c r="B58" s="890">
        <v>3653548</v>
      </c>
      <c r="C58" s="890">
        <v>3653548</v>
      </c>
      <c r="D58" s="890">
        <v>2192129</v>
      </c>
      <c r="E58" s="890">
        <v>2192128.7999999998</v>
      </c>
    </row>
    <row r="59" spans="1:5" x14ac:dyDescent="0.35">
      <c r="A59" s="650" t="s">
        <v>2537</v>
      </c>
      <c r="B59" s="890">
        <v>50416500</v>
      </c>
      <c r="C59" s="890">
        <v>46077826</v>
      </c>
      <c r="D59" s="890">
        <v>32254478</v>
      </c>
      <c r="E59" s="890">
        <v>218145164.28799999</v>
      </c>
    </row>
    <row r="60" spans="1:5" x14ac:dyDescent="0.35">
      <c r="A60" s="650" t="s">
        <v>4298</v>
      </c>
      <c r="B60" s="890">
        <v>10087411</v>
      </c>
      <c r="C60" s="890">
        <v>10087411</v>
      </c>
      <c r="D60" s="890">
        <v>6052447</v>
      </c>
      <c r="E60" s="890">
        <v>6052446.5999999996</v>
      </c>
    </row>
    <row r="61" spans="1:5" x14ac:dyDescent="0.35">
      <c r="A61" s="650" t="s">
        <v>2734</v>
      </c>
      <c r="B61" s="890">
        <v>1252234655</v>
      </c>
      <c r="C61" s="890">
        <v>1153720655</v>
      </c>
      <c r="D61" s="890">
        <v>192615897.47600001</v>
      </c>
      <c r="E61" s="890">
        <v>192615897.47600001</v>
      </c>
    </row>
    <row r="62" spans="1:5" x14ac:dyDescent="0.35">
      <c r="A62" s="650" t="s">
        <v>3768</v>
      </c>
      <c r="B62" s="890">
        <v>42643453</v>
      </c>
      <c r="C62" s="890">
        <v>42511525</v>
      </c>
      <c r="D62" s="890">
        <v>25506915</v>
      </c>
      <c r="E62" s="890">
        <v>25506915</v>
      </c>
    </row>
    <row r="63" spans="1:5" x14ac:dyDescent="0.35">
      <c r="A63" s="650" t="s">
        <v>4034</v>
      </c>
      <c r="B63" s="890">
        <v>110601427</v>
      </c>
      <c r="C63" s="890">
        <v>110601427</v>
      </c>
      <c r="D63" s="890">
        <v>20740571</v>
      </c>
      <c r="E63" s="890">
        <v>44240570.799999997</v>
      </c>
    </row>
    <row r="64" spans="1:5" x14ac:dyDescent="0.35">
      <c r="A64" s="650" t="s">
        <v>4036</v>
      </c>
      <c r="B64" s="890">
        <v>5091656</v>
      </c>
      <c r="C64" s="890">
        <v>5091656</v>
      </c>
      <c r="D64" s="890">
        <v>3054994</v>
      </c>
      <c r="E64" s="890">
        <v>3054993.6</v>
      </c>
    </row>
    <row r="65" spans="1:5" x14ac:dyDescent="0.35">
      <c r="A65" s="650" t="s">
        <v>2956</v>
      </c>
      <c r="B65" s="890">
        <v>148194603</v>
      </c>
      <c r="C65" s="890">
        <v>148194603</v>
      </c>
      <c r="D65" s="890">
        <v>43793760.015999995</v>
      </c>
      <c r="E65" s="890">
        <v>43793760.015999995</v>
      </c>
    </row>
    <row r="66" spans="1:5" x14ac:dyDescent="0.35">
      <c r="A66" s="1054" t="s">
        <v>53</v>
      </c>
      <c r="B66" s="890">
        <v>530036713</v>
      </c>
      <c r="C66" s="890">
        <v>530036713</v>
      </c>
      <c r="D66" s="890">
        <v>530036713</v>
      </c>
      <c r="E66" s="890">
        <v>555452741</v>
      </c>
    </row>
    <row r="67" spans="1:5" x14ac:dyDescent="0.35">
      <c r="A67" s="650" t="s">
        <v>4046</v>
      </c>
      <c r="B67" s="890">
        <v>40254934</v>
      </c>
      <c r="C67" s="890">
        <v>40254934</v>
      </c>
      <c r="D67" s="890">
        <v>24152960</v>
      </c>
      <c r="E67" s="890">
        <v>24152960.399999999</v>
      </c>
    </row>
    <row r="68" spans="1:5" x14ac:dyDescent="0.35">
      <c r="A68" s="650" t="s">
        <v>4039</v>
      </c>
      <c r="B68" s="890">
        <v>25200798</v>
      </c>
      <c r="C68" s="890">
        <v>25200798</v>
      </c>
      <c r="D68" s="890">
        <v>10080319</v>
      </c>
      <c r="E68" s="890">
        <v>10080319.200000001</v>
      </c>
    </row>
    <row r="69" spans="1:5" x14ac:dyDescent="0.35">
      <c r="A69" s="650" t="s">
        <v>3501</v>
      </c>
      <c r="B69" s="890">
        <v>86680076</v>
      </c>
      <c r="C69" s="890">
        <v>73124739</v>
      </c>
      <c r="D69" s="890">
        <v>41253243.799999997</v>
      </c>
      <c r="E69" s="890">
        <v>41253244.199999996</v>
      </c>
    </row>
    <row r="70" spans="1:5" x14ac:dyDescent="0.35">
      <c r="A70" s="650" t="s">
        <v>3795</v>
      </c>
      <c r="B70" s="890">
        <v>453684931</v>
      </c>
      <c r="C70" s="890">
        <v>356723632</v>
      </c>
      <c r="D70" s="890">
        <v>356723632</v>
      </c>
      <c r="E70" s="890">
        <v>935013307.96000004</v>
      </c>
    </row>
    <row r="71" spans="1:5" x14ac:dyDescent="0.35">
      <c r="A71" s="650" t="s">
        <v>3509</v>
      </c>
      <c r="B71" s="890">
        <v>10095200</v>
      </c>
      <c r="C71" s="890">
        <v>1695200</v>
      </c>
      <c r="D71" s="890">
        <v>1017120</v>
      </c>
      <c r="E71" s="890">
        <v>1017120</v>
      </c>
    </row>
    <row r="72" spans="1:5" x14ac:dyDescent="0.35">
      <c r="A72" s="650" t="s">
        <v>4037</v>
      </c>
      <c r="B72" s="890">
        <v>30197680</v>
      </c>
      <c r="C72" s="890">
        <v>30197680</v>
      </c>
      <c r="D72" s="890">
        <v>12079072</v>
      </c>
      <c r="E72" s="890">
        <v>12079072</v>
      </c>
    </row>
    <row r="73" spans="1:5" x14ac:dyDescent="0.35">
      <c r="A73" s="650" t="s">
        <v>4033</v>
      </c>
      <c r="B73" s="890">
        <v>2751438</v>
      </c>
      <c r="C73" s="890">
        <v>2751438</v>
      </c>
      <c r="D73" s="890">
        <v>1650863</v>
      </c>
      <c r="E73" s="890">
        <v>1650862.8</v>
      </c>
    </row>
    <row r="74" spans="1:5" x14ac:dyDescent="0.35">
      <c r="A74" s="650" t="s">
        <v>176</v>
      </c>
      <c r="B74" s="890">
        <v>174336001</v>
      </c>
      <c r="C74" s="890">
        <v>174336001</v>
      </c>
      <c r="D74" s="890">
        <v>174336001</v>
      </c>
      <c r="E74" s="890">
        <v>280957672.59749997</v>
      </c>
    </row>
    <row r="75" spans="1:5" x14ac:dyDescent="0.35">
      <c r="A75" s="650" t="s">
        <v>4302</v>
      </c>
      <c r="B75" s="890">
        <v>15078645</v>
      </c>
      <c r="C75" s="890">
        <v>15078645</v>
      </c>
      <c r="D75" s="890">
        <v>6031458</v>
      </c>
      <c r="E75" s="890">
        <v>6031458</v>
      </c>
    </row>
    <row r="76" spans="1:5" x14ac:dyDescent="0.35">
      <c r="A76" s="650" t="s">
        <v>4041</v>
      </c>
      <c r="B76" s="890">
        <v>12157629</v>
      </c>
      <c r="C76" s="890">
        <v>12157629</v>
      </c>
      <c r="D76" s="890">
        <v>7294577</v>
      </c>
      <c r="E76" s="890">
        <v>7294577.3999999994</v>
      </c>
    </row>
    <row r="77" spans="1:5" x14ac:dyDescent="0.35">
      <c r="A77" s="650" t="s">
        <v>3772</v>
      </c>
      <c r="B77" s="890">
        <v>1000000</v>
      </c>
      <c r="C77" s="890">
        <v>147366</v>
      </c>
      <c r="D77" s="890">
        <v>88420</v>
      </c>
      <c r="E77" s="890">
        <v>88419.599999999991</v>
      </c>
    </row>
    <row r="78" spans="1:5" x14ac:dyDescent="0.35">
      <c r="A78" s="650" t="s">
        <v>3820</v>
      </c>
      <c r="B78" s="890">
        <v>10087411</v>
      </c>
      <c r="C78" s="890">
        <v>10087411</v>
      </c>
      <c r="D78" s="890">
        <v>6052447</v>
      </c>
      <c r="E78" s="890">
        <v>6052446.5999999996</v>
      </c>
    </row>
    <row r="79" spans="1:5" x14ac:dyDescent="0.35">
      <c r="A79" s="650" t="s">
        <v>4043</v>
      </c>
      <c r="B79" s="890">
        <v>25394636</v>
      </c>
      <c r="C79" s="890">
        <v>25394636</v>
      </c>
      <c r="D79" s="890">
        <v>15236782</v>
      </c>
      <c r="E79" s="890">
        <v>15236781.6</v>
      </c>
    </row>
    <row r="80" spans="1:5" x14ac:dyDescent="0.35">
      <c r="A80" s="650" t="s">
        <v>3249</v>
      </c>
      <c r="B80" s="890">
        <v>27162276</v>
      </c>
      <c r="C80" s="890">
        <v>27162276</v>
      </c>
      <c r="D80" s="890">
        <v>12350420.688200001</v>
      </c>
      <c r="E80" s="890">
        <v>12350420.8882</v>
      </c>
    </row>
    <row r="81" spans="1:5" x14ac:dyDescent="0.35">
      <c r="A81" s="650" t="s">
        <v>4040</v>
      </c>
      <c r="B81" s="890">
        <v>1086396</v>
      </c>
      <c r="C81" s="890">
        <v>1086396</v>
      </c>
      <c r="D81" s="890">
        <v>651838</v>
      </c>
      <c r="E81" s="890">
        <v>651837.6</v>
      </c>
    </row>
    <row r="82" spans="1:5" x14ac:dyDescent="0.35">
      <c r="A82" s="650" t="s">
        <v>4045</v>
      </c>
      <c r="B82" s="890">
        <v>6086180</v>
      </c>
      <c r="C82" s="890">
        <v>6086180</v>
      </c>
      <c r="D82" s="890">
        <v>3651708</v>
      </c>
      <c r="E82" s="890">
        <v>3651708</v>
      </c>
    </row>
    <row r="83" spans="1:5" x14ac:dyDescent="0.35">
      <c r="A83" s="650" t="s">
        <v>3240</v>
      </c>
      <c r="B83" s="890">
        <v>268541128</v>
      </c>
      <c r="C83" s="890">
        <v>268541128</v>
      </c>
      <c r="D83" s="890">
        <v>29062960.865800001</v>
      </c>
      <c r="E83" s="890">
        <v>29062960.865800001</v>
      </c>
    </row>
    <row r="84" spans="1:5" x14ac:dyDescent="0.35">
      <c r="A84" s="650" t="s">
        <v>196</v>
      </c>
      <c r="B84" s="890">
        <v>691895192</v>
      </c>
      <c r="C84" s="890">
        <v>691895192</v>
      </c>
      <c r="D84" s="890">
        <v>191099084.90579998</v>
      </c>
      <c r="E84" s="890">
        <v>302903208.16420001</v>
      </c>
    </row>
    <row r="85" spans="1:5" x14ac:dyDescent="0.35">
      <c r="A85" s="650" t="s">
        <v>3770</v>
      </c>
      <c r="B85" s="890">
        <v>21167126</v>
      </c>
      <c r="C85" s="890">
        <v>21167126</v>
      </c>
      <c r="D85" s="890">
        <v>8466850</v>
      </c>
      <c r="E85" s="890">
        <v>8466850.4000000004</v>
      </c>
    </row>
    <row r="86" spans="1:5" x14ac:dyDescent="0.35">
      <c r="A86" s="650" t="s">
        <v>3508</v>
      </c>
      <c r="B86" s="890">
        <v>4290105</v>
      </c>
      <c r="C86" s="890">
        <v>4290105</v>
      </c>
      <c r="D86" s="890">
        <v>2574063</v>
      </c>
      <c r="E86" s="890">
        <v>2574063</v>
      </c>
    </row>
    <row r="87" spans="1:5" x14ac:dyDescent="0.35">
      <c r="A87" s="650" t="s">
        <v>1597</v>
      </c>
      <c r="B87" s="890">
        <v>24000000</v>
      </c>
      <c r="C87" s="890">
        <v>24000000</v>
      </c>
      <c r="D87" s="890">
        <v>9600000</v>
      </c>
      <c r="E87" s="890">
        <v>9600000</v>
      </c>
    </row>
    <row r="88" spans="1:5" x14ac:dyDescent="0.35">
      <c r="A88" s="649" t="s">
        <v>141</v>
      </c>
      <c r="B88" s="890">
        <v>14387467140</v>
      </c>
      <c r="C88" s="890">
        <v>14387467140</v>
      </c>
      <c r="D88" s="890">
        <v>11921521686.946999</v>
      </c>
      <c r="E88" s="890">
        <v>12236189771.2258</v>
      </c>
    </row>
    <row r="89" spans="1:5" x14ac:dyDescent="0.35">
      <c r="A89" s="650" t="s">
        <v>4285</v>
      </c>
      <c r="B89" s="890">
        <v>8481095</v>
      </c>
      <c r="C89" s="890">
        <v>8481095</v>
      </c>
      <c r="D89" s="890">
        <v>3816492.75</v>
      </c>
      <c r="E89" s="890">
        <v>3816492.75</v>
      </c>
    </row>
    <row r="90" spans="1:5" x14ac:dyDescent="0.35">
      <c r="A90" s="650" t="s">
        <v>3361</v>
      </c>
      <c r="B90" s="890">
        <v>75132072</v>
      </c>
      <c r="C90" s="890">
        <v>75132072</v>
      </c>
      <c r="D90" s="890">
        <v>52592450.399999991</v>
      </c>
      <c r="E90" s="890">
        <v>52592450.399999991</v>
      </c>
    </row>
    <row r="91" spans="1:5" x14ac:dyDescent="0.35">
      <c r="A91" s="650" t="s">
        <v>3771</v>
      </c>
      <c r="B91" s="890">
        <v>27244107</v>
      </c>
      <c r="C91" s="890">
        <v>27244107</v>
      </c>
      <c r="D91" s="890">
        <v>19070874.899999999</v>
      </c>
      <c r="E91" s="890">
        <v>19070874.899999999</v>
      </c>
    </row>
    <row r="92" spans="1:5" x14ac:dyDescent="0.35">
      <c r="A92" s="650" t="s">
        <v>369</v>
      </c>
      <c r="B92" s="890">
        <v>72719584</v>
      </c>
      <c r="C92" s="890">
        <v>72719584</v>
      </c>
      <c r="D92" s="890">
        <v>72719584</v>
      </c>
      <c r="E92" s="890">
        <v>387387668.27880007</v>
      </c>
    </row>
    <row r="93" spans="1:5" x14ac:dyDescent="0.35">
      <c r="A93" s="650" t="s">
        <v>401</v>
      </c>
      <c r="B93" s="890">
        <v>25426005</v>
      </c>
      <c r="C93" s="890">
        <v>25426005</v>
      </c>
      <c r="D93" s="890">
        <v>17798203.5</v>
      </c>
      <c r="E93" s="890">
        <v>17798203.5</v>
      </c>
    </row>
    <row r="94" spans="1:5" x14ac:dyDescent="0.35">
      <c r="A94" s="650" t="s">
        <v>2848</v>
      </c>
      <c r="B94" s="890">
        <v>145394080</v>
      </c>
      <c r="C94" s="890">
        <v>145394080</v>
      </c>
      <c r="D94" s="890">
        <v>87236448</v>
      </c>
      <c r="E94" s="890">
        <v>87236448</v>
      </c>
    </row>
    <row r="95" spans="1:5" x14ac:dyDescent="0.35">
      <c r="A95" s="650" t="s">
        <v>3350</v>
      </c>
      <c r="B95" s="890">
        <v>116174068</v>
      </c>
      <c r="C95" s="890">
        <v>116174068</v>
      </c>
      <c r="D95" s="890">
        <v>69704440.799999997</v>
      </c>
      <c r="E95" s="890">
        <v>69704440.799999997</v>
      </c>
    </row>
    <row r="96" spans="1:5" x14ac:dyDescent="0.35">
      <c r="A96" s="650" t="s">
        <v>3102</v>
      </c>
      <c r="B96" s="890">
        <v>11365864</v>
      </c>
      <c r="C96" s="890">
        <v>11365864</v>
      </c>
      <c r="D96" s="890">
        <v>7341091</v>
      </c>
      <c r="E96" s="890">
        <v>7341091</v>
      </c>
    </row>
    <row r="97" spans="1:5" x14ac:dyDescent="0.35">
      <c r="A97" s="650" t="s">
        <v>2576</v>
      </c>
      <c r="B97" s="890">
        <v>61752733</v>
      </c>
      <c r="C97" s="890">
        <v>61752733</v>
      </c>
      <c r="D97" s="890">
        <v>49402186.400000006</v>
      </c>
      <c r="E97" s="890">
        <v>49402186.400000006</v>
      </c>
    </row>
    <row r="98" spans="1:5" x14ac:dyDescent="0.35">
      <c r="A98" s="650" t="s">
        <v>2850</v>
      </c>
      <c r="B98" s="890">
        <v>41682972</v>
      </c>
      <c r="C98" s="890">
        <v>41682972</v>
      </c>
      <c r="D98" s="890">
        <v>20841486</v>
      </c>
      <c r="E98" s="890">
        <v>20841486</v>
      </c>
    </row>
    <row r="99" spans="1:5" x14ac:dyDescent="0.35">
      <c r="A99" s="650" t="s">
        <v>4296</v>
      </c>
      <c r="B99" s="890">
        <v>34983158</v>
      </c>
      <c r="C99" s="890">
        <v>34983158</v>
      </c>
      <c r="D99" s="890">
        <v>24488210.599999998</v>
      </c>
      <c r="E99" s="890">
        <v>24488210.599999998</v>
      </c>
    </row>
    <row r="100" spans="1:5" x14ac:dyDescent="0.35">
      <c r="A100" s="650" t="s">
        <v>3099</v>
      </c>
      <c r="B100" s="890">
        <v>14092078</v>
      </c>
      <c r="C100" s="890">
        <v>14092078</v>
      </c>
      <c r="D100" s="890">
        <v>9864454.5999999996</v>
      </c>
      <c r="E100" s="890">
        <v>9864454.5999999996</v>
      </c>
    </row>
    <row r="101" spans="1:5" x14ac:dyDescent="0.35">
      <c r="A101" s="650" t="s">
        <v>3627</v>
      </c>
      <c r="B101" s="890">
        <v>38210957</v>
      </c>
      <c r="C101" s="890">
        <v>38210957</v>
      </c>
      <c r="D101" s="890">
        <v>26129800.699999999</v>
      </c>
      <c r="E101" s="890">
        <v>26129800.699999999</v>
      </c>
    </row>
    <row r="102" spans="1:5" x14ac:dyDescent="0.35">
      <c r="A102" s="650" t="s">
        <v>3623</v>
      </c>
      <c r="B102" s="890">
        <v>61735450</v>
      </c>
      <c r="C102" s="890">
        <v>61735450</v>
      </c>
      <c r="D102" s="890">
        <v>37041270</v>
      </c>
      <c r="E102" s="890">
        <v>37041270</v>
      </c>
    </row>
    <row r="103" spans="1:5" x14ac:dyDescent="0.35">
      <c r="A103" s="650" t="s">
        <v>3104</v>
      </c>
      <c r="B103" s="890">
        <v>23391113</v>
      </c>
      <c r="C103" s="890">
        <v>23391113</v>
      </c>
      <c r="D103" s="890">
        <v>14034667.799999999</v>
      </c>
      <c r="E103" s="890">
        <v>14034667.799999999</v>
      </c>
    </row>
    <row r="104" spans="1:5" x14ac:dyDescent="0.35">
      <c r="A104" s="650" t="s">
        <v>4297</v>
      </c>
      <c r="B104" s="890">
        <v>53701459</v>
      </c>
      <c r="C104" s="890">
        <v>53701459</v>
      </c>
      <c r="D104" s="890">
        <v>24165656.550000001</v>
      </c>
      <c r="E104" s="890">
        <v>24165656.550000001</v>
      </c>
    </row>
    <row r="105" spans="1:5" x14ac:dyDescent="0.35">
      <c r="A105" s="650" t="s">
        <v>421</v>
      </c>
      <c r="B105" s="890">
        <v>6822298</v>
      </c>
      <c r="C105" s="890">
        <v>6822298</v>
      </c>
      <c r="D105" s="890">
        <v>4775608.5999999996</v>
      </c>
      <c r="E105" s="890">
        <v>4775608.5999999996</v>
      </c>
    </row>
    <row r="106" spans="1:5" x14ac:dyDescent="0.35">
      <c r="A106" s="650" t="s">
        <v>4290</v>
      </c>
      <c r="B106" s="890">
        <v>3954438</v>
      </c>
      <c r="C106" s="890">
        <v>3954438</v>
      </c>
      <c r="D106" s="890">
        <v>2768106.5999999996</v>
      </c>
      <c r="E106" s="890">
        <v>2768106.5999999996</v>
      </c>
    </row>
    <row r="107" spans="1:5" x14ac:dyDescent="0.35">
      <c r="A107" s="650" t="s">
        <v>2725</v>
      </c>
      <c r="B107" s="890">
        <v>29296658</v>
      </c>
      <c r="C107" s="890">
        <v>29296658</v>
      </c>
      <c r="D107" s="890">
        <v>16113161.9</v>
      </c>
      <c r="E107" s="890">
        <v>16113161.9</v>
      </c>
    </row>
    <row r="108" spans="1:5" x14ac:dyDescent="0.35">
      <c r="A108" s="650" t="s">
        <v>2633</v>
      </c>
      <c r="B108" s="890">
        <v>67869055</v>
      </c>
      <c r="C108" s="890">
        <v>67869055</v>
      </c>
      <c r="D108" s="890">
        <v>37508776.099999994</v>
      </c>
      <c r="E108" s="890">
        <v>37508776.099999994</v>
      </c>
    </row>
    <row r="109" spans="1:5" x14ac:dyDescent="0.35">
      <c r="A109" s="650" t="s">
        <v>2849</v>
      </c>
      <c r="B109" s="890">
        <v>8841034</v>
      </c>
      <c r="C109" s="890">
        <v>8841034</v>
      </c>
      <c r="D109" s="890">
        <v>6188723.7999999998</v>
      </c>
      <c r="E109" s="890">
        <v>6188723.7999999998</v>
      </c>
    </row>
    <row r="110" spans="1:5" x14ac:dyDescent="0.35">
      <c r="A110" s="650" t="s">
        <v>2858</v>
      </c>
      <c r="B110" s="890">
        <v>9218632</v>
      </c>
      <c r="C110" s="890">
        <v>9218632</v>
      </c>
      <c r="D110" s="890">
        <v>7374905.6000000006</v>
      </c>
      <c r="E110" s="890">
        <v>7374905.6000000006</v>
      </c>
    </row>
    <row r="111" spans="1:5" x14ac:dyDescent="0.35">
      <c r="A111" s="650" t="s">
        <v>4286</v>
      </c>
      <c r="B111" s="890">
        <v>29850091</v>
      </c>
      <c r="C111" s="890">
        <v>29850091</v>
      </c>
      <c r="D111" s="890">
        <v>20895063.699999999</v>
      </c>
      <c r="E111" s="890">
        <v>20895063.699999999</v>
      </c>
    </row>
    <row r="112" spans="1:5" x14ac:dyDescent="0.35">
      <c r="A112" s="650" t="s">
        <v>488</v>
      </c>
      <c r="B112" s="890">
        <v>20766342</v>
      </c>
      <c r="C112" s="890">
        <v>20766342</v>
      </c>
      <c r="D112" s="890">
        <v>13829900.599999998</v>
      </c>
      <c r="E112" s="890">
        <v>13829900.599999998</v>
      </c>
    </row>
    <row r="113" spans="1:5" x14ac:dyDescent="0.35">
      <c r="A113" s="650" t="s">
        <v>3096</v>
      </c>
      <c r="B113" s="890">
        <v>18742722</v>
      </c>
      <c r="C113" s="890">
        <v>18742722</v>
      </c>
      <c r="D113" s="890">
        <v>13119905.399999999</v>
      </c>
      <c r="E113" s="890">
        <v>13119905.399999999</v>
      </c>
    </row>
    <row r="114" spans="1:5" x14ac:dyDescent="0.35">
      <c r="A114" s="650" t="s">
        <v>2869</v>
      </c>
      <c r="B114" s="890">
        <v>25005200</v>
      </c>
      <c r="C114" s="890">
        <v>25005200</v>
      </c>
      <c r="D114" s="890">
        <v>20004160</v>
      </c>
      <c r="E114" s="890">
        <v>20004160</v>
      </c>
    </row>
    <row r="115" spans="1:5" x14ac:dyDescent="0.35">
      <c r="A115" s="650" t="s">
        <v>4281</v>
      </c>
      <c r="B115" s="890">
        <v>9719840</v>
      </c>
      <c r="C115" s="890">
        <v>9719840</v>
      </c>
      <c r="D115" s="890">
        <v>6803888</v>
      </c>
      <c r="E115" s="890">
        <v>6803888</v>
      </c>
    </row>
    <row r="116" spans="1:5" x14ac:dyDescent="0.35">
      <c r="A116" s="650" t="s">
        <v>350</v>
      </c>
      <c r="B116" s="890">
        <v>10912747</v>
      </c>
      <c r="C116" s="890">
        <v>10912747</v>
      </c>
      <c r="D116" s="890">
        <v>7638922.8999999994</v>
      </c>
      <c r="E116" s="890">
        <v>7638922.8999999994</v>
      </c>
    </row>
    <row r="117" spans="1:5" x14ac:dyDescent="0.35">
      <c r="A117" s="650" t="s">
        <v>431</v>
      </c>
      <c r="B117" s="890">
        <v>10838354</v>
      </c>
      <c r="C117" s="890">
        <v>10838354</v>
      </c>
      <c r="D117" s="890">
        <v>7586847.7999999998</v>
      </c>
      <c r="E117" s="890">
        <v>7586847.7999999998</v>
      </c>
    </row>
    <row r="118" spans="1:5" x14ac:dyDescent="0.35">
      <c r="A118" s="650" t="s">
        <v>4295</v>
      </c>
      <c r="B118" s="890">
        <v>126609278</v>
      </c>
      <c r="C118" s="890">
        <v>126609278</v>
      </c>
      <c r="D118" s="890">
        <v>63304639</v>
      </c>
      <c r="E118" s="890">
        <v>63304639</v>
      </c>
    </row>
    <row r="119" spans="1:5" x14ac:dyDescent="0.35">
      <c r="A119" s="650" t="s">
        <v>3353</v>
      </c>
      <c r="B119" s="890">
        <v>28744727</v>
      </c>
      <c r="C119" s="890">
        <v>28744727</v>
      </c>
      <c r="D119" s="890">
        <v>20121308.899999999</v>
      </c>
      <c r="E119" s="890">
        <v>20121308.899999999</v>
      </c>
    </row>
    <row r="120" spans="1:5" x14ac:dyDescent="0.35">
      <c r="A120" s="650" t="s">
        <v>3790</v>
      </c>
      <c r="B120" s="890">
        <v>19549766</v>
      </c>
      <c r="C120" s="890">
        <v>19549766</v>
      </c>
      <c r="D120" s="890">
        <v>13684836.199999999</v>
      </c>
      <c r="E120" s="890">
        <v>13684836.199999999</v>
      </c>
    </row>
    <row r="121" spans="1:5" x14ac:dyDescent="0.35">
      <c r="A121" s="650" t="s">
        <v>3625</v>
      </c>
      <c r="B121" s="890">
        <v>23716861</v>
      </c>
      <c r="C121" s="890">
        <v>23716861</v>
      </c>
      <c r="D121" s="890">
        <v>11858430.5</v>
      </c>
      <c r="E121" s="890">
        <v>11858430.5</v>
      </c>
    </row>
    <row r="122" spans="1:5" x14ac:dyDescent="0.35">
      <c r="A122" s="650" t="s">
        <v>4279</v>
      </c>
      <c r="B122" s="890">
        <v>14677822</v>
      </c>
      <c r="C122" s="890">
        <v>14677822</v>
      </c>
      <c r="D122" s="890">
        <v>7338911</v>
      </c>
      <c r="E122" s="890">
        <v>7338911</v>
      </c>
    </row>
    <row r="123" spans="1:5" x14ac:dyDescent="0.35">
      <c r="A123" s="650" t="s">
        <v>2579</v>
      </c>
      <c r="B123" s="890">
        <v>27680316</v>
      </c>
      <c r="C123" s="890">
        <v>27680316</v>
      </c>
      <c r="D123" s="890">
        <v>12456142.200000001</v>
      </c>
      <c r="E123" s="890">
        <v>12456142.200000001</v>
      </c>
    </row>
    <row r="124" spans="1:5" x14ac:dyDescent="0.35">
      <c r="A124" s="650" t="s">
        <v>241</v>
      </c>
      <c r="B124" s="890">
        <v>148691763</v>
      </c>
      <c r="C124" s="890">
        <v>148691763</v>
      </c>
      <c r="D124" s="890">
        <v>66911293.350000001</v>
      </c>
      <c r="E124" s="890">
        <v>66911293.350000001</v>
      </c>
    </row>
    <row r="125" spans="1:5" x14ac:dyDescent="0.35">
      <c r="A125" s="650" t="s">
        <v>2573</v>
      </c>
      <c r="B125" s="890">
        <v>7169462</v>
      </c>
      <c r="C125" s="890">
        <v>7169462</v>
      </c>
      <c r="D125" s="890">
        <v>5018623.3999999994</v>
      </c>
      <c r="E125" s="890">
        <v>5018623.3999999994</v>
      </c>
    </row>
    <row r="126" spans="1:5" x14ac:dyDescent="0.35">
      <c r="A126" s="650" t="s">
        <v>446</v>
      </c>
      <c r="B126" s="890">
        <v>24958235</v>
      </c>
      <c r="C126" s="890">
        <v>24958235</v>
      </c>
      <c r="D126" s="890">
        <v>17470764.5</v>
      </c>
      <c r="E126" s="890">
        <v>17470764.5</v>
      </c>
    </row>
    <row r="127" spans="1:5" x14ac:dyDescent="0.35">
      <c r="A127" s="650" t="s">
        <v>3622</v>
      </c>
      <c r="B127" s="890">
        <v>102134969</v>
      </c>
      <c r="C127" s="890">
        <v>102134969</v>
      </c>
      <c r="D127" s="890">
        <v>61280981.399999999</v>
      </c>
      <c r="E127" s="890">
        <v>61280981.399999999</v>
      </c>
    </row>
    <row r="128" spans="1:5" x14ac:dyDescent="0.35">
      <c r="A128" s="650" t="s">
        <v>3352</v>
      </c>
      <c r="B128" s="890">
        <v>45128688</v>
      </c>
      <c r="C128" s="890">
        <v>45128688</v>
      </c>
      <c r="D128" s="890">
        <v>31590081.599999998</v>
      </c>
      <c r="E128" s="890">
        <v>31590081.599999998</v>
      </c>
    </row>
    <row r="129" spans="1:5" x14ac:dyDescent="0.35">
      <c r="A129" s="650" t="s">
        <v>2872</v>
      </c>
      <c r="B129" s="890">
        <v>53458370</v>
      </c>
      <c r="C129" s="890">
        <v>53458370</v>
      </c>
      <c r="D129" s="890">
        <v>24056266.5</v>
      </c>
      <c r="E129" s="890">
        <v>24056266.5</v>
      </c>
    </row>
    <row r="130" spans="1:5" x14ac:dyDescent="0.35">
      <c r="A130" s="650" t="s">
        <v>2731</v>
      </c>
      <c r="B130" s="890">
        <v>15716309</v>
      </c>
      <c r="C130" s="890">
        <v>15716309</v>
      </c>
      <c r="D130" s="890">
        <v>7858154.5</v>
      </c>
      <c r="E130" s="890">
        <v>7858154.5</v>
      </c>
    </row>
    <row r="131" spans="1:5" x14ac:dyDescent="0.35">
      <c r="A131" s="650" t="s">
        <v>3358</v>
      </c>
      <c r="B131" s="890">
        <v>20713366</v>
      </c>
      <c r="C131" s="890">
        <v>20713366</v>
      </c>
      <c r="D131" s="890">
        <v>12428019.6</v>
      </c>
      <c r="E131" s="890">
        <v>12428019.6</v>
      </c>
    </row>
    <row r="132" spans="1:5" x14ac:dyDescent="0.35">
      <c r="A132" s="650" t="s">
        <v>441</v>
      </c>
      <c r="B132" s="890">
        <v>19169539</v>
      </c>
      <c r="C132" s="890">
        <v>19169539</v>
      </c>
      <c r="D132" s="890">
        <v>11501723.4</v>
      </c>
      <c r="E132" s="890">
        <v>11501723.4</v>
      </c>
    </row>
    <row r="133" spans="1:5" x14ac:dyDescent="0.35">
      <c r="A133" s="650" t="s">
        <v>3097</v>
      </c>
      <c r="B133" s="890">
        <v>27367719</v>
      </c>
      <c r="C133" s="890">
        <v>27367719</v>
      </c>
      <c r="D133" s="890">
        <v>21894175.199999999</v>
      </c>
      <c r="E133" s="890">
        <v>21894175.199999999</v>
      </c>
    </row>
    <row r="134" spans="1:5" x14ac:dyDescent="0.35">
      <c r="A134" s="650" t="s">
        <v>4276</v>
      </c>
      <c r="B134" s="890">
        <v>26380330</v>
      </c>
      <c r="C134" s="890">
        <v>26380330</v>
      </c>
      <c r="D134" s="890">
        <v>18466231</v>
      </c>
      <c r="E134" s="890">
        <v>18466231</v>
      </c>
    </row>
    <row r="135" spans="1:5" x14ac:dyDescent="0.35">
      <c r="A135" s="650" t="s">
        <v>4303</v>
      </c>
      <c r="B135" s="890">
        <v>39385077</v>
      </c>
      <c r="C135" s="890">
        <v>39385077</v>
      </c>
      <c r="D135" s="890">
        <v>15754030.800000001</v>
      </c>
      <c r="E135" s="890">
        <v>15754030.800000001</v>
      </c>
    </row>
    <row r="136" spans="1:5" x14ac:dyDescent="0.35">
      <c r="A136" s="650" t="s">
        <v>4283</v>
      </c>
      <c r="B136" s="890">
        <v>24812832</v>
      </c>
      <c r="C136" s="890">
        <v>24812832</v>
      </c>
      <c r="D136" s="890">
        <v>12406416</v>
      </c>
      <c r="E136" s="890">
        <v>12406416</v>
      </c>
    </row>
    <row r="137" spans="1:5" x14ac:dyDescent="0.35">
      <c r="A137" s="650" t="s">
        <v>2864</v>
      </c>
      <c r="B137" s="890">
        <v>24954478</v>
      </c>
      <c r="C137" s="890">
        <v>24954478</v>
      </c>
      <c r="D137" s="890">
        <v>17468134.599999998</v>
      </c>
      <c r="E137" s="890">
        <v>17468134.599999998</v>
      </c>
    </row>
    <row r="138" spans="1:5" x14ac:dyDescent="0.35">
      <c r="A138" s="650" t="s">
        <v>2866</v>
      </c>
      <c r="B138" s="890">
        <v>51744341</v>
      </c>
      <c r="C138" s="890">
        <v>51744341</v>
      </c>
      <c r="D138" s="890">
        <v>36221038.699999996</v>
      </c>
      <c r="E138" s="890">
        <v>36221038.699999996</v>
      </c>
    </row>
    <row r="139" spans="1:5" x14ac:dyDescent="0.35">
      <c r="A139" s="650" t="s">
        <v>3359</v>
      </c>
      <c r="B139" s="890">
        <v>12269467</v>
      </c>
      <c r="C139" s="890">
        <v>12269467</v>
      </c>
      <c r="D139" s="890">
        <v>5521260.1500000004</v>
      </c>
      <c r="E139" s="890">
        <v>5521260.1500000004</v>
      </c>
    </row>
    <row r="140" spans="1:5" x14ac:dyDescent="0.35">
      <c r="A140" s="650" t="s">
        <v>3098</v>
      </c>
      <c r="B140" s="890">
        <v>3578344</v>
      </c>
      <c r="C140" s="890">
        <v>3578344</v>
      </c>
      <c r="D140" s="890">
        <v>1610254.8</v>
      </c>
      <c r="E140" s="890">
        <v>1610254.8</v>
      </c>
    </row>
    <row r="141" spans="1:5" x14ac:dyDescent="0.35">
      <c r="A141" s="650" t="s">
        <v>2569</v>
      </c>
      <c r="B141" s="890">
        <v>5910805</v>
      </c>
      <c r="C141" s="890">
        <v>5910805</v>
      </c>
      <c r="D141" s="890">
        <v>2364322</v>
      </c>
      <c r="E141" s="890">
        <v>2364322</v>
      </c>
    </row>
    <row r="142" spans="1:5" x14ac:dyDescent="0.35">
      <c r="A142" s="650" t="s">
        <v>410</v>
      </c>
      <c r="B142" s="890">
        <v>15634402</v>
      </c>
      <c r="C142" s="890">
        <v>15634402</v>
      </c>
      <c r="D142" s="890">
        <v>7817201</v>
      </c>
      <c r="E142" s="890">
        <v>7817201</v>
      </c>
    </row>
    <row r="143" spans="1:5" x14ac:dyDescent="0.35">
      <c r="A143" s="650" t="s">
        <v>2861</v>
      </c>
      <c r="B143" s="890">
        <v>244969</v>
      </c>
      <c r="C143" s="890">
        <v>244969</v>
      </c>
      <c r="D143" s="890">
        <v>146981.4</v>
      </c>
      <c r="E143" s="890">
        <v>146981.4</v>
      </c>
    </row>
    <row r="144" spans="1:5" x14ac:dyDescent="0.35">
      <c r="A144" s="650" t="s">
        <v>466</v>
      </c>
      <c r="B144" s="890">
        <v>2865606</v>
      </c>
      <c r="C144" s="890">
        <v>2865606</v>
      </c>
      <c r="D144" s="890">
        <v>1986311.7</v>
      </c>
      <c r="E144" s="890">
        <v>1986311.7</v>
      </c>
    </row>
    <row r="145" spans="1:5" x14ac:dyDescent="0.35">
      <c r="A145" s="650" t="s">
        <v>4310</v>
      </c>
      <c r="B145" s="890">
        <v>60755572</v>
      </c>
      <c r="C145" s="890">
        <v>60755572</v>
      </c>
      <c r="D145" s="890">
        <v>36453343.200000003</v>
      </c>
      <c r="E145" s="890">
        <v>36453343.200000003</v>
      </c>
    </row>
    <row r="146" spans="1:5" x14ac:dyDescent="0.35">
      <c r="A146" s="650" t="s">
        <v>4306</v>
      </c>
      <c r="B146" s="890">
        <v>11939209</v>
      </c>
      <c r="C146" s="890">
        <v>11939209</v>
      </c>
      <c r="D146" s="890">
        <v>9551367.2000000011</v>
      </c>
      <c r="E146" s="890">
        <v>9551367.2000000011</v>
      </c>
    </row>
    <row r="147" spans="1:5" x14ac:dyDescent="0.35">
      <c r="A147" s="650" t="s">
        <v>3100</v>
      </c>
      <c r="B147" s="890">
        <v>36436063</v>
      </c>
      <c r="C147" s="890">
        <v>36436063</v>
      </c>
      <c r="D147" s="890">
        <v>18218031.5</v>
      </c>
      <c r="E147" s="890">
        <v>18218031.5</v>
      </c>
    </row>
    <row r="148" spans="1:5" x14ac:dyDescent="0.35">
      <c r="A148" s="650" t="s">
        <v>1995</v>
      </c>
      <c r="B148" s="890">
        <v>62979455</v>
      </c>
      <c r="C148" s="890">
        <v>62979455</v>
      </c>
      <c r="D148" s="890">
        <v>50383564</v>
      </c>
      <c r="E148" s="890">
        <v>50383564</v>
      </c>
    </row>
    <row r="149" spans="1:5" x14ac:dyDescent="0.35">
      <c r="A149" s="650" t="s">
        <v>3186</v>
      </c>
      <c r="B149" s="890">
        <v>13475523</v>
      </c>
      <c r="C149" s="890">
        <v>13475523</v>
      </c>
      <c r="D149" s="890">
        <v>9432866.0999999996</v>
      </c>
      <c r="E149" s="890">
        <v>9432866.0999999996</v>
      </c>
    </row>
    <row r="150" spans="1:5" x14ac:dyDescent="0.35">
      <c r="A150" s="650" t="s">
        <v>396</v>
      </c>
      <c r="B150" s="890">
        <v>8372513</v>
      </c>
      <c r="C150" s="890">
        <v>8372513</v>
      </c>
      <c r="D150" s="890">
        <v>6698010.4000000004</v>
      </c>
      <c r="E150" s="890">
        <v>6698010.4000000004</v>
      </c>
    </row>
    <row r="151" spans="1:5" x14ac:dyDescent="0.35">
      <c r="A151" s="650" t="s">
        <v>3360</v>
      </c>
      <c r="B151" s="890">
        <v>35801850</v>
      </c>
      <c r="C151" s="890">
        <v>35801850</v>
      </c>
      <c r="D151" s="890">
        <v>25061295</v>
      </c>
      <c r="E151" s="890">
        <v>25061295</v>
      </c>
    </row>
    <row r="152" spans="1:5" x14ac:dyDescent="0.35">
      <c r="A152" s="650" t="s">
        <v>3079</v>
      </c>
      <c r="B152" s="890">
        <v>26076374</v>
      </c>
      <c r="C152" s="890">
        <v>26076374</v>
      </c>
      <c r="D152" s="890">
        <v>13038187</v>
      </c>
      <c r="E152" s="890">
        <v>13038187</v>
      </c>
    </row>
    <row r="153" spans="1:5" x14ac:dyDescent="0.35">
      <c r="A153" s="650" t="s">
        <v>3628</v>
      </c>
      <c r="B153" s="890">
        <v>16439943</v>
      </c>
      <c r="C153" s="890">
        <v>16439943</v>
      </c>
      <c r="D153" s="890">
        <v>11507960.1</v>
      </c>
      <c r="E153" s="890">
        <v>11507960.1</v>
      </c>
    </row>
    <row r="154" spans="1:5" x14ac:dyDescent="0.35">
      <c r="A154" s="650" t="s">
        <v>511</v>
      </c>
      <c r="B154" s="890">
        <v>81633883</v>
      </c>
      <c r="C154" s="890">
        <v>81633883</v>
      </c>
      <c r="D154" s="890">
        <v>44898635.650000006</v>
      </c>
      <c r="E154" s="890">
        <v>44898635.650000006</v>
      </c>
    </row>
    <row r="155" spans="1:5" x14ac:dyDescent="0.35">
      <c r="A155" s="650" t="s">
        <v>437</v>
      </c>
      <c r="B155" s="890">
        <v>74412196</v>
      </c>
      <c r="C155" s="890">
        <v>74412196</v>
      </c>
      <c r="D155" s="890">
        <v>56013274.950000003</v>
      </c>
      <c r="E155" s="890">
        <v>56013274.950000003</v>
      </c>
    </row>
    <row r="156" spans="1:5" x14ac:dyDescent="0.35">
      <c r="A156" s="650" t="s">
        <v>4299</v>
      </c>
      <c r="B156" s="890">
        <v>17416059</v>
      </c>
      <c r="C156" s="890">
        <v>17416059</v>
      </c>
      <c r="D156" s="890">
        <v>13932847.200000001</v>
      </c>
      <c r="E156" s="890">
        <v>13932847.200000001</v>
      </c>
    </row>
    <row r="157" spans="1:5" x14ac:dyDescent="0.35">
      <c r="A157" s="650" t="s">
        <v>3187</v>
      </c>
      <c r="B157" s="890">
        <v>40872548</v>
      </c>
      <c r="C157" s="890">
        <v>40872548</v>
      </c>
      <c r="D157" s="890">
        <v>24523528.800000001</v>
      </c>
      <c r="E157" s="890">
        <v>24523528.800000001</v>
      </c>
    </row>
    <row r="158" spans="1:5" x14ac:dyDescent="0.35">
      <c r="A158" s="650" t="s">
        <v>3633</v>
      </c>
      <c r="B158" s="890">
        <v>92453826</v>
      </c>
      <c r="C158" s="890">
        <v>92453826</v>
      </c>
      <c r="D158" s="890">
        <v>49432882.200000003</v>
      </c>
      <c r="E158" s="890">
        <v>49432882.200000003</v>
      </c>
    </row>
    <row r="159" spans="1:5" x14ac:dyDescent="0.35">
      <c r="A159" s="650" t="s">
        <v>3355</v>
      </c>
      <c r="B159" s="890">
        <v>18821999</v>
      </c>
      <c r="C159" s="890">
        <v>18821999</v>
      </c>
      <c r="D159" s="890">
        <v>8469899.5500000007</v>
      </c>
      <c r="E159" s="890">
        <v>8469899.5500000007</v>
      </c>
    </row>
    <row r="160" spans="1:5" x14ac:dyDescent="0.35">
      <c r="A160" s="650" t="s">
        <v>2876</v>
      </c>
      <c r="B160" s="890">
        <v>12598596</v>
      </c>
      <c r="C160" s="890">
        <v>12598596</v>
      </c>
      <c r="D160" s="890">
        <v>6299298</v>
      </c>
      <c r="E160" s="890">
        <v>6299298</v>
      </c>
    </row>
    <row r="161" spans="1:5" x14ac:dyDescent="0.35">
      <c r="A161" s="650" t="s">
        <v>356</v>
      </c>
      <c r="B161" s="890">
        <v>130089935</v>
      </c>
      <c r="C161" s="890">
        <v>130089935</v>
      </c>
      <c r="D161" s="890">
        <v>63912889.817399994</v>
      </c>
      <c r="E161" s="890">
        <v>63912889.817399994</v>
      </c>
    </row>
    <row r="162" spans="1:5" x14ac:dyDescent="0.35">
      <c r="A162" s="650" t="s">
        <v>259</v>
      </c>
      <c r="B162" s="890">
        <v>609485836</v>
      </c>
      <c r="C162" s="890">
        <v>609485836</v>
      </c>
      <c r="D162" s="890">
        <v>609485836</v>
      </c>
      <c r="E162" s="890">
        <v>609485836</v>
      </c>
    </row>
    <row r="163" spans="1:5" x14ac:dyDescent="0.35">
      <c r="A163" s="650" t="s">
        <v>4309</v>
      </c>
      <c r="B163" s="890">
        <v>8390172</v>
      </c>
      <c r="C163" s="890">
        <v>8390172</v>
      </c>
      <c r="D163" s="890">
        <v>5034103.2</v>
      </c>
      <c r="E163" s="890">
        <v>5034103.2</v>
      </c>
    </row>
    <row r="164" spans="1:5" x14ac:dyDescent="0.35">
      <c r="A164" s="650" t="s">
        <v>493</v>
      </c>
      <c r="B164" s="890">
        <v>21550092</v>
      </c>
      <c r="C164" s="890">
        <v>21550092</v>
      </c>
      <c r="D164" s="890">
        <v>15085064.399999999</v>
      </c>
      <c r="E164" s="890">
        <v>15085064.399999999</v>
      </c>
    </row>
    <row r="165" spans="1:5" x14ac:dyDescent="0.35">
      <c r="A165" s="650" t="s">
        <v>3357</v>
      </c>
      <c r="B165" s="890">
        <v>21497866</v>
      </c>
      <c r="C165" s="890">
        <v>21497866</v>
      </c>
      <c r="D165" s="890">
        <v>18836876.800000001</v>
      </c>
      <c r="E165" s="890">
        <v>18836876.800000001</v>
      </c>
    </row>
    <row r="166" spans="1:5" x14ac:dyDescent="0.35">
      <c r="A166" s="650" t="s">
        <v>278</v>
      </c>
      <c r="B166" s="890">
        <v>511294027</v>
      </c>
      <c r="C166" s="890">
        <v>511294027</v>
      </c>
      <c r="D166" s="890">
        <v>511294027</v>
      </c>
      <c r="E166" s="890">
        <v>511294027</v>
      </c>
    </row>
    <row r="167" spans="1:5" x14ac:dyDescent="0.35">
      <c r="A167" s="650" t="s">
        <v>4307</v>
      </c>
      <c r="B167" s="890">
        <v>21412954</v>
      </c>
      <c r="C167" s="890">
        <v>21412954</v>
      </c>
      <c r="D167" s="890">
        <v>10706477</v>
      </c>
      <c r="E167" s="890">
        <v>10706477</v>
      </c>
    </row>
    <row r="168" spans="1:5" x14ac:dyDescent="0.35">
      <c r="A168" s="650" t="s">
        <v>515</v>
      </c>
      <c r="B168" s="890">
        <v>72166149</v>
      </c>
      <c r="C168" s="890">
        <v>72166149</v>
      </c>
      <c r="D168" s="890">
        <v>46246112.199999996</v>
      </c>
      <c r="E168" s="890">
        <v>46246112.199999996</v>
      </c>
    </row>
    <row r="169" spans="1:5" x14ac:dyDescent="0.35">
      <c r="A169" s="650" t="s">
        <v>2734</v>
      </c>
      <c r="B169" s="890">
        <v>77839501</v>
      </c>
      <c r="C169" s="890">
        <v>77839501</v>
      </c>
      <c r="D169" s="890">
        <v>50381497.300000004</v>
      </c>
      <c r="E169" s="890">
        <v>50381497.300000004</v>
      </c>
    </row>
    <row r="170" spans="1:5" x14ac:dyDescent="0.35">
      <c r="A170" s="650" t="s">
        <v>462</v>
      </c>
      <c r="B170" s="890">
        <v>63959329</v>
      </c>
      <c r="C170" s="890">
        <v>63959329</v>
      </c>
      <c r="D170" s="890">
        <v>35177630.950000003</v>
      </c>
      <c r="E170" s="890">
        <v>35177630.950000003</v>
      </c>
    </row>
    <row r="171" spans="1:5" x14ac:dyDescent="0.35">
      <c r="A171" s="650" t="s">
        <v>477</v>
      </c>
      <c r="B171" s="890">
        <v>10996908</v>
      </c>
      <c r="C171" s="890">
        <v>10996908</v>
      </c>
      <c r="D171" s="890">
        <v>8797526.4000000004</v>
      </c>
      <c r="E171" s="890">
        <v>8797526.4000000004</v>
      </c>
    </row>
    <row r="172" spans="1:5" x14ac:dyDescent="0.35">
      <c r="A172" s="650" t="s">
        <v>502</v>
      </c>
      <c r="B172" s="890">
        <v>2583441</v>
      </c>
      <c r="C172" s="890">
        <v>2583441</v>
      </c>
      <c r="D172" s="890">
        <v>1808408.7</v>
      </c>
      <c r="E172" s="890">
        <v>1808408.7</v>
      </c>
    </row>
    <row r="173" spans="1:5" x14ac:dyDescent="0.35">
      <c r="A173" s="650" t="s">
        <v>4284</v>
      </c>
      <c r="B173" s="890">
        <v>19360403</v>
      </c>
      <c r="C173" s="890">
        <v>19360403</v>
      </c>
      <c r="D173" s="890">
        <v>9680201.5</v>
      </c>
      <c r="E173" s="890">
        <v>9680201.5</v>
      </c>
    </row>
    <row r="174" spans="1:5" x14ac:dyDescent="0.35">
      <c r="A174" s="650" t="s">
        <v>3792</v>
      </c>
      <c r="B174" s="890">
        <v>5326563</v>
      </c>
      <c r="C174" s="890">
        <v>5326563</v>
      </c>
      <c r="D174" s="890">
        <v>3728594.0999999996</v>
      </c>
      <c r="E174" s="890">
        <v>3728594.0999999996</v>
      </c>
    </row>
    <row r="175" spans="1:5" x14ac:dyDescent="0.35">
      <c r="A175" s="650" t="s">
        <v>3356</v>
      </c>
      <c r="B175" s="890">
        <v>11834009</v>
      </c>
      <c r="C175" s="890">
        <v>11834009</v>
      </c>
      <c r="D175" s="890">
        <v>8283806.2999999998</v>
      </c>
      <c r="E175" s="890">
        <v>8283806.2999999998</v>
      </c>
    </row>
    <row r="176" spans="1:5" x14ac:dyDescent="0.35">
      <c r="A176" s="650" t="s">
        <v>3562</v>
      </c>
      <c r="B176" s="890">
        <v>9906572</v>
      </c>
      <c r="C176" s="890">
        <v>9906572</v>
      </c>
      <c r="D176" s="890">
        <v>7925257.6000000006</v>
      </c>
      <c r="E176" s="890">
        <v>7925257.6000000006</v>
      </c>
    </row>
    <row r="177" spans="1:5" x14ac:dyDescent="0.35">
      <c r="A177" s="650" t="s">
        <v>2854</v>
      </c>
      <c r="B177" s="890">
        <v>94565743</v>
      </c>
      <c r="C177" s="890">
        <v>94565743</v>
      </c>
      <c r="D177" s="890">
        <v>51824351.350000001</v>
      </c>
      <c r="E177" s="890">
        <v>51824351.350000001</v>
      </c>
    </row>
    <row r="178" spans="1:5" x14ac:dyDescent="0.35">
      <c r="A178" s="650" t="s">
        <v>3095</v>
      </c>
      <c r="B178" s="890">
        <v>16637571</v>
      </c>
      <c r="C178" s="890">
        <v>16637571</v>
      </c>
      <c r="D178" s="890">
        <v>8318785.5</v>
      </c>
      <c r="E178" s="890">
        <v>8318785.5</v>
      </c>
    </row>
    <row r="179" spans="1:5" x14ac:dyDescent="0.35">
      <c r="A179" s="650" t="s">
        <v>4305</v>
      </c>
      <c r="B179" s="890">
        <v>18859195</v>
      </c>
      <c r="C179" s="890">
        <v>18859195</v>
      </c>
      <c r="D179" s="890">
        <v>15087356</v>
      </c>
      <c r="E179" s="890">
        <v>15087356</v>
      </c>
    </row>
    <row r="180" spans="1:5" x14ac:dyDescent="0.35">
      <c r="A180" s="650" t="s">
        <v>3362</v>
      </c>
      <c r="B180" s="890">
        <v>16076623</v>
      </c>
      <c r="C180" s="890">
        <v>16076623</v>
      </c>
      <c r="D180" s="890">
        <v>12861298.4</v>
      </c>
      <c r="E180" s="890">
        <v>12861298.4</v>
      </c>
    </row>
    <row r="181" spans="1:5" x14ac:dyDescent="0.35">
      <c r="A181" s="650" t="s">
        <v>3184</v>
      </c>
      <c r="B181" s="890">
        <v>28984435</v>
      </c>
      <c r="C181" s="890">
        <v>28984435</v>
      </c>
      <c r="D181" s="890">
        <v>23187548</v>
      </c>
      <c r="E181" s="890">
        <v>23187548</v>
      </c>
    </row>
    <row r="182" spans="1:5" x14ac:dyDescent="0.35">
      <c r="A182" s="650" t="s">
        <v>483</v>
      </c>
      <c r="B182" s="890">
        <v>679226290</v>
      </c>
      <c r="C182" s="890">
        <v>679226290</v>
      </c>
      <c r="D182" s="890">
        <v>305651830.5</v>
      </c>
      <c r="E182" s="890">
        <v>305651830.5</v>
      </c>
    </row>
    <row r="183" spans="1:5" x14ac:dyDescent="0.35">
      <c r="A183" s="650" t="s">
        <v>3760</v>
      </c>
      <c r="B183" s="890">
        <v>10689570</v>
      </c>
      <c r="C183" s="890">
        <v>10689570</v>
      </c>
      <c r="D183" s="890">
        <v>8551656</v>
      </c>
      <c r="E183" s="890">
        <v>8551656</v>
      </c>
    </row>
    <row r="184" spans="1:5" x14ac:dyDescent="0.35">
      <c r="A184" s="650" t="s">
        <v>4292</v>
      </c>
      <c r="B184" s="890">
        <v>18325673</v>
      </c>
      <c r="C184" s="890">
        <v>18325673</v>
      </c>
      <c r="D184" s="890">
        <v>10745287.899999999</v>
      </c>
      <c r="E184" s="890">
        <v>10745287.899999999</v>
      </c>
    </row>
    <row r="185" spans="1:5" x14ac:dyDescent="0.35">
      <c r="A185" s="650" t="s">
        <v>4300</v>
      </c>
      <c r="B185" s="890">
        <v>5266071</v>
      </c>
      <c r="C185" s="890">
        <v>5266071</v>
      </c>
      <c r="D185" s="890">
        <v>4212856.8</v>
      </c>
      <c r="E185" s="890">
        <v>4212856.8</v>
      </c>
    </row>
    <row r="186" spans="1:5" x14ac:dyDescent="0.35">
      <c r="A186" s="650" t="s">
        <v>289</v>
      </c>
      <c r="B186" s="890">
        <v>911080033</v>
      </c>
      <c r="C186" s="890">
        <v>911080033</v>
      </c>
      <c r="D186" s="890">
        <v>911080033</v>
      </c>
      <c r="E186" s="890">
        <v>911080033</v>
      </c>
    </row>
    <row r="187" spans="1:5" x14ac:dyDescent="0.35">
      <c r="A187" s="650" t="s">
        <v>451</v>
      </c>
      <c r="B187" s="890">
        <v>8385288</v>
      </c>
      <c r="C187" s="890">
        <v>8385288</v>
      </c>
      <c r="D187" s="890">
        <v>6708230.4000000004</v>
      </c>
      <c r="E187" s="890">
        <v>6708230.4000000004</v>
      </c>
    </row>
    <row r="188" spans="1:5" x14ac:dyDescent="0.35">
      <c r="A188" s="650" t="s">
        <v>3182</v>
      </c>
      <c r="B188" s="890">
        <v>67213428</v>
      </c>
      <c r="C188" s="890">
        <v>67213428</v>
      </c>
      <c r="D188" s="890">
        <v>47049399.599999994</v>
      </c>
      <c r="E188" s="890">
        <v>47049399.599999994</v>
      </c>
    </row>
    <row r="189" spans="1:5" x14ac:dyDescent="0.35">
      <c r="A189" s="650" t="s">
        <v>3624</v>
      </c>
      <c r="B189" s="890">
        <v>193161065</v>
      </c>
      <c r="C189" s="890">
        <v>193161065</v>
      </c>
      <c r="D189" s="890">
        <v>88231708.299999997</v>
      </c>
      <c r="E189" s="890">
        <v>88231708.299999997</v>
      </c>
    </row>
    <row r="190" spans="1:5" x14ac:dyDescent="0.35">
      <c r="A190" s="650" t="s">
        <v>4277</v>
      </c>
      <c r="B190" s="890">
        <v>36058089</v>
      </c>
      <c r="C190" s="890">
        <v>36058089</v>
      </c>
      <c r="D190" s="890">
        <v>28846471.200000003</v>
      </c>
      <c r="E190" s="890">
        <v>28846471.200000003</v>
      </c>
    </row>
    <row r="191" spans="1:5" x14ac:dyDescent="0.35">
      <c r="A191" s="650" t="s">
        <v>3101</v>
      </c>
      <c r="B191" s="890">
        <v>14133031</v>
      </c>
      <c r="C191" s="890">
        <v>14133031</v>
      </c>
      <c r="D191" s="890">
        <v>8479818.5999999996</v>
      </c>
      <c r="E191" s="890">
        <v>8479818.5999999996</v>
      </c>
    </row>
    <row r="192" spans="1:5" x14ac:dyDescent="0.35">
      <c r="A192" s="650" t="s">
        <v>4057</v>
      </c>
      <c r="B192" s="890">
        <v>31114760</v>
      </c>
      <c r="C192" s="890">
        <v>31114760</v>
      </c>
      <c r="D192" s="890">
        <v>15557380</v>
      </c>
      <c r="E192" s="890">
        <v>15557380</v>
      </c>
    </row>
    <row r="193" spans="1:5" x14ac:dyDescent="0.35">
      <c r="A193" s="650" t="s">
        <v>4289</v>
      </c>
      <c r="B193" s="890">
        <v>42567790</v>
      </c>
      <c r="C193" s="890">
        <v>42567790</v>
      </c>
      <c r="D193" s="890">
        <v>29797452.999999996</v>
      </c>
      <c r="E193" s="890">
        <v>29797452.999999996</v>
      </c>
    </row>
    <row r="194" spans="1:5" x14ac:dyDescent="0.35">
      <c r="A194" s="650" t="s">
        <v>4275</v>
      </c>
      <c r="B194" s="890">
        <v>26864631</v>
      </c>
      <c r="C194" s="890">
        <v>26864631</v>
      </c>
      <c r="D194" s="890">
        <v>18805241.699999999</v>
      </c>
      <c r="E194" s="890">
        <v>18805241.699999999</v>
      </c>
    </row>
    <row r="195" spans="1:5" x14ac:dyDescent="0.35">
      <c r="A195" s="650" t="s">
        <v>4294</v>
      </c>
      <c r="B195" s="890">
        <v>129905833</v>
      </c>
      <c r="C195" s="890">
        <v>129905833</v>
      </c>
      <c r="D195" s="890">
        <v>90934083.099999994</v>
      </c>
      <c r="E195" s="890">
        <v>90934083.099999994</v>
      </c>
    </row>
    <row r="196" spans="1:5" x14ac:dyDescent="0.35">
      <c r="A196" s="650" t="s">
        <v>4291</v>
      </c>
      <c r="B196" s="890">
        <v>37743187</v>
      </c>
      <c r="C196" s="890">
        <v>37743187</v>
      </c>
      <c r="D196" s="890">
        <v>22645912.199999999</v>
      </c>
      <c r="E196" s="890">
        <v>22645912.199999999</v>
      </c>
    </row>
    <row r="197" spans="1:5" x14ac:dyDescent="0.35">
      <c r="A197" s="650" t="s">
        <v>3626</v>
      </c>
      <c r="B197" s="890">
        <v>4998936</v>
      </c>
      <c r="C197" s="890">
        <v>4998936</v>
      </c>
      <c r="D197" s="890">
        <v>3499255.1999999997</v>
      </c>
      <c r="E197" s="890">
        <v>3499255.1999999997</v>
      </c>
    </row>
    <row r="198" spans="1:5" x14ac:dyDescent="0.35">
      <c r="A198" s="650" t="s">
        <v>457</v>
      </c>
      <c r="B198" s="890">
        <v>14968629</v>
      </c>
      <c r="C198" s="890">
        <v>14968629</v>
      </c>
      <c r="D198" s="890">
        <v>11974903.200000001</v>
      </c>
      <c r="E198" s="890">
        <v>11974903.200000001</v>
      </c>
    </row>
    <row r="199" spans="1:5" x14ac:dyDescent="0.35">
      <c r="A199" s="650" t="s">
        <v>3107</v>
      </c>
      <c r="B199" s="890">
        <v>43546913</v>
      </c>
      <c r="C199" s="890">
        <v>43546913</v>
      </c>
      <c r="D199" s="890">
        <v>34837530.399999999</v>
      </c>
      <c r="E199" s="890">
        <v>34837530.399999999</v>
      </c>
    </row>
    <row r="200" spans="1:5" x14ac:dyDescent="0.35">
      <c r="A200" s="650" t="s">
        <v>3363</v>
      </c>
      <c r="B200" s="890">
        <v>17707242</v>
      </c>
      <c r="C200" s="890">
        <v>17707242</v>
      </c>
      <c r="D200" s="890">
        <v>8853621</v>
      </c>
      <c r="E200" s="890">
        <v>8853621</v>
      </c>
    </row>
    <row r="201" spans="1:5" x14ac:dyDescent="0.35">
      <c r="A201" s="650" t="s">
        <v>507</v>
      </c>
      <c r="B201" s="890">
        <v>20883567</v>
      </c>
      <c r="C201" s="890">
        <v>20883567</v>
      </c>
      <c r="D201" s="890">
        <v>9397605.1500000004</v>
      </c>
      <c r="E201" s="890">
        <v>9397605.1500000004</v>
      </c>
    </row>
    <row r="202" spans="1:5" x14ac:dyDescent="0.35">
      <c r="A202" s="650" t="s">
        <v>2728</v>
      </c>
      <c r="B202" s="890">
        <v>48354232</v>
      </c>
      <c r="C202" s="890">
        <v>48354232</v>
      </c>
      <c r="D202" s="890">
        <v>33847962.399999999</v>
      </c>
      <c r="E202" s="890">
        <v>33847962.399999999</v>
      </c>
    </row>
    <row r="203" spans="1:5" x14ac:dyDescent="0.35">
      <c r="A203" s="650" t="s">
        <v>2721</v>
      </c>
      <c r="B203" s="890">
        <v>24256017</v>
      </c>
      <c r="C203" s="890">
        <v>24256017</v>
      </c>
      <c r="D203" s="890">
        <v>12128008.5</v>
      </c>
      <c r="E203" s="890">
        <v>12128008.5</v>
      </c>
    </row>
    <row r="204" spans="1:5" x14ac:dyDescent="0.35">
      <c r="A204" s="650" t="s">
        <v>2867</v>
      </c>
      <c r="B204" s="890">
        <v>9494033</v>
      </c>
      <c r="C204" s="890">
        <v>9494033</v>
      </c>
      <c r="D204" s="890">
        <v>6645823.0999999996</v>
      </c>
      <c r="E204" s="890">
        <v>6645823.0999999996</v>
      </c>
    </row>
    <row r="205" spans="1:5" x14ac:dyDescent="0.35">
      <c r="A205" s="650" t="s">
        <v>406</v>
      </c>
      <c r="B205" s="890">
        <v>154286212</v>
      </c>
      <c r="C205" s="890">
        <v>154286212</v>
      </c>
      <c r="D205" s="890">
        <v>77143106</v>
      </c>
      <c r="E205" s="890">
        <v>77143106</v>
      </c>
    </row>
    <row r="206" spans="1:5" x14ac:dyDescent="0.35">
      <c r="A206" s="650" t="s">
        <v>3629</v>
      </c>
      <c r="B206" s="890">
        <v>6266986</v>
      </c>
      <c r="C206" s="890">
        <v>6266986</v>
      </c>
      <c r="D206" s="890">
        <v>2506794.4</v>
      </c>
      <c r="E206" s="890">
        <v>2506794.4</v>
      </c>
    </row>
    <row r="207" spans="1:5" x14ac:dyDescent="0.35">
      <c r="A207" s="650" t="s">
        <v>384</v>
      </c>
      <c r="B207" s="890">
        <v>243414931</v>
      </c>
      <c r="C207" s="890">
        <v>243414931</v>
      </c>
      <c r="D207" s="890">
        <v>50167768.050000004</v>
      </c>
      <c r="E207" s="890">
        <v>50167768.050000004</v>
      </c>
    </row>
    <row r="208" spans="1:5" x14ac:dyDescent="0.35">
      <c r="A208" s="650" t="s">
        <v>362</v>
      </c>
      <c r="B208" s="890">
        <v>76765697</v>
      </c>
      <c r="C208" s="890">
        <v>76765697</v>
      </c>
      <c r="D208" s="890">
        <v>50397390.129599996</v>
      </c>
      <c r="E208" s="890">
        <v>50397390.129599996</v>
      </c>
    </row>
    <row r="209" spans="1:5" x14ac:dyDescent="0.35">
      <c r="A209" s="650" t="s">
        <v>4280</v>
      </c>
      <c r="B209" s="890">
        <v>35991963</v>
      </c>
      <c r="C209" s="890">
        <v>35991963</v>
      </c>
      <c r="D209" s="890">
        <v>16196383.35</v>
      </c>
      <c r="E209" s="890">
        <v>16196383.35</v>
      </c>
    </row>
    <row r="210" spans="1:5" x14ac:dyDescent="0.35">
      <c r="A210" s="650" t="s">
        <v>4287</v>
      </c>
      <c r="B210" s="890">
        <v>17909002</v>
      </c>
      <c r="C210" s="890">
        <v>17909002</v>
      </c>
      <c r="D210" s="890">
        <v>8954501</v>
      </c>
      <c r="E210" s="890">
        <v>8954501</v>
      </c>
    </row>
    <row r="211" spans="1:5" x14ac:dyDescent="0.35">
      <c r="A211" s="650" t="s">
        <v>3351</v>
      </c>
      <c r="B211" s="890">
        <v>10034692</v>
      </c>
      <c r="C211" s="890">
        <v>10034692</v>
      </c>
      <c r="D211" s="890">
        <v>6020815.2000000002</v>
      </c>
      <c r="E211" s="890">
        <v>6020815.2000000002</v>
      </c>
    </row>
    <row r="212" spans="1:5" x14ac:dyDescent="0.35">
      <c r="A212" s="650" t="s">
        <v>3632</v>
      </c>
      <c r="B212" s="890">
        <v>62229520</v>
      </c>
      <c r="C212" s="890">
        <v>62229520</v>
      </c>
      <c r="D212" s="890">
        <v>56006568</v>
      </c>
      <c r="E212" s="890">
        <v>56006568</v>
      </c>
    </row>
    <row r="213" spans="1:5" x14ac:dyDescent="0.35">
      <c r="A213" s="650" t="s">
        <v>391</v>
      </c>
      <c r="B213" s="890">
        <v>132002719</v>
      </c>
      <c r="C213" s="890">
        <v>132002719</v>
      </c>
      <c r="D213" s="890">
        <v>66001359.5</v>
      </c>
      <c r="E213" s="890">
        <v>66001359.5</v>
      </c>
    </row>
    <row r="214" spans="1:5" x14ac:dyDescent="0.35">
      <c r="A214" s="650" t="s">
        <v>3364</v>
      </c>
      <c r="B214" s="890">
        <v>29169665</v>
      </c>
      <c r="C214" s="890">
        <v>29169665</v>
      </c>
      <c r="D214" s="890">
        <v>14584832.5</v>
      </c>
      <c r="E214" s="890">
        <v>14584832.5</v>
      </c>
    </row>
    <row r="215" spans="1:5" x14ac:dyDescent="0.35">
      <c r="A215" s="650" t="s">
        <v>471</v>
      </c>
      <c r="B215" s="890">
        <v>27522514</v>
      </c>
      <c r="C215" s="890">
        <v>27522514</v>
      </c>
      <c r="D215" s="890">
        <v>22018011.199999999</v>
      </c>
      <c r="E215" s="890">
        <v>22018011.199999999</v>
      </c>
    </row>
    <row r="216" spans="1:5" x14ac:dyDescent="0.35">
      <c r="A216" s="650" t="s">
        <v>4301</v>
      </c>
      <c r="B216" s="890">
        <v>21390411</v>
      </c>
      <c r="C216" s="890">
        <v>21390411</v>
      </c>
      <c r="D216" s="890">
        <v>17112328.800000001</v>
      </c>
      <c r="E216" s="890">
        <v>17112328.800000001</v>
      </c>
    </row>
    <row r="217" spans="1:5" x14ac:dyDescent="0.35">
      <c r="A217" s="650" t="s">
        <v>3630</v>
      </c>
      <c r="B217" s="890">
        <v>8086216</v>
      </c>
      <c r="C217" s="890">
        <v>8086216</v>
      </c>
      <c r="D217" s="890">
        <v>4851729.5999999996</v>
      </c>
      <c r="E217" s="890">
        <v>4851729.5999999996</v>
      </c>
    </row>
    <row r="218" spans="1:5" x14ac:dyDescent="0.35">
      <c r="A218" s="650" t="s">
        <v>3631</v>
      </c>
      <c r="B218" s="890">
        <v>35900664</v>
      </c>
      <c r="C218" s="890">
        <v>35900664</v>
      </c>
      <c r="D218" s="890">
        <v>25130464.799999997</v>
      </c>
      <c r="E218" s="890">
        <v>25130464.799999997</v>
      </c>
    </row>
    <row r="219" spans="1:5" x14ac:dyDescent="0.35">
      <c r="A219" s="650" t="s">
        <v>4059</v>
      </c>
      <c r="B219" s="890">
        <v>7204404</v>
      </c>
      <c r="C219" s="890">
        <v>7204404</v>
      </c>
      <c r="D219" s="890">
        <v>4322642.3999999994</v>
      </c>
      <c r="E219" s="890">
        <v>4322642.3999999994</v>
      </c>
    </row>
    <row r="220" spans="1:5" x14ac:dyDescent="0.35">
      <c r="A220" s="650" t="s">
        <v>3354</v>
      </c>
      <c r="B220" s="890">
        <v>57133273</v>
      </c>
      <c r="C220" s="890">
        <v>57133273</v>
      </c>
      <c r="D220" s="890">
        <v>39993291.099999994</v>
      </c>
      <c r="E220" s="890">
        <v>39993291.099999994</v>
      </c>
    </row>
    <row r="221" spans="1:5" x14ac:dyDescent="0.35">
      <c r="A221" s="650" t="s">
        <v>3103</v>
      </c>
      <c r="B221" s="890">
        <v>19862740</v>
      </c>
      <c r="C221" s="890">
        <v>19862740</v>
      </c>
      <c r="D221" s="890">
        <v>13903918</v>
      </c>
      <c r="E221" s="890">
        <v>13903918</v>
      </c>
    </row>
    <row r="222" spans="1:5" x14ac:dyDescent="0.35">
      <c r="A222" s="650" t="s">
        <v>4282</v>
      </c>
      <c r="B222" s="890">
        <v>61468314</v>
      </c>
      <c r="C222" s="890">
        <v>61468314</v>
      </c>
      <c r="D222" s="890">
        <v>30734157</v>
      </c>
      <c r="E222" s="890">
        <v>30734157</v>
      </c>
    </row>
    <row r="223" spans="1:5" x14ac:dyDescent="0.35">
      <c r="A223" s="650" t="s">
        <v>498</v>
      </c>
      <c r="B223" s="890">
        <v>15206083</v>
      </c>
      <c r="C223" s="890">
        <v>15206083</v>
      </c>
      <c r="D223" s="890">
        <v>12164866.4</v>
      </c>
      <c r="E223" s="890">
        <v>12164866.4</v>
      </c>
    </row>
    <row r="224" spans="1:5" x14ac:dyDescent="0.35">
      <c r="A224" s="650" t="s">
        <v>426</v>
      </c>
      <c r="B224" s="890">
        <v>1788796</v>
      </c>
      <c r="C224" s="890">
        <v>1788796</v>
      </c>
      <c r="D224" s="890">
        <v>1431036.8</v>
      </c>
      <c r="E224" s="890">
        <v>1431036.8</v>
      </c>
    </row>
    <row r="225" spans="1:5" x14ac:dyDescent="0.35">
      <c r="A225" s="650" t="s">
        <v>273</v>
      </c>
      <c r="B225" s="890">
        <v>1719974751</v>
      </c>
      <c r="C225" s="890">
        <v>1719974751</v>
      </c>
      <c r="D225" s="890">
        <v>1719974751</v>
      </c>
      <c r="E225" s="890">
        <v>1719974751</v>
      </c>
    </row>
    <row r="226" spans="1:5" x14ac:dyDescent="0.35">
      <c r="A226" s="650" t="s">
        <v>3106</v>
      </c>
      <c r="B226" s="890">
        <v>15073455</v>
      </c>
      <c r="C226" s="890">
        <v>15073455</v>
      </c>
      <c r="D226" s="890">
        <v>10551418.5</v>
      </c>
      <c r="E226" s="890">
        <v>10551418.5</v>
      </c>
    </row>
    <row r="227" spans="1:5" x14ac:dyDescent="0.35">
      <c r="A227" s="650" t="s">
        <v>3185</v>
      </c>
      <c r="B227" s="890">
        <v>7408795</v>
      </c>
      <c r="C227" s="890">
        <v>7408795</v>
      </c>
      <c r="D227" s="890">
        <v>5186156.5</v>
      </c>
      <c r="E227" s="890">
        <v>5186156.5</v>
      </c>
    </row>
    <row r="228" spans="1:5" x14ac:dyDescent="0.35">
      <c r="A228" s="650" t="s">
        <v>196</v>
      </c>
      <c r="B228" s="890">
        <v>30861150</v>
      </c>
      <c r="C228" s="890">
        <v>30861150</v>
      </c>
      <c r="D228" s="890">
        <v>18516690</v>
      </c>
      <c r="E228" s="890">
        <v>18516690</v>
      </c>
    </row>
    <row r="229" spans="1:5" x14ac:dyDescent="0.35">
      <c r="A229" s="650" t="s">
        <v>284</v>
      </c>
      <c r="B229" s="890">
        <v>661169679</v>
      </c>
      <c r="C229" s="890">
        <v>661169679</v>
      </c>
      <c r="D229" s="890">
        <v>661169679</v>
      </c>
      <c r="E229" s="890">
        <v>661169679</v>
      </c>
    </row>
    <row r="230" spans="1:5" x14ac:dyDescent="0.35">
      <c r="A230" s="650" t="s">
        <v>4293</v>
      </c>
      <c r="B230" s="890">
        <v>3980738</v>
      </c>
      <c r="C230" s="890">
        <v>3980738</v>
      </c>
      <c r="D230" s="890">
        <v>2786516.5999999996</v>
      </c>
      <c r="E230" s="890">
        <v>2786516.5999999996</v>
      </c>
    </row>
    <row r="231" spans="1:5" x14ac:dyDescent="0.35">
      <c r="A231" s="650" t="s">
        <v>3105</v>
      </c>
      <c r="B231" s="890">
        <v>6588601</v>
      </c>
      <c r="C231" s="890">
        <v>6588601</v>
      </c>
      <c r="D231" s="890">
        <v>3294300.5</v>
      </c>
      <c r="E231" s="890">
        <v>3294300.5</v>
      </c>
    </row>
    <row r="232" spans="1:5" x14ac:dyDescent="0.35">
      <c r="A232" s="650" t="s">
        <v>4288</v>
      </c>
      <c r="B232" s="890">
        <v>5370521</v>
      </c>
      <c r="C232" s="890">
        <v>5370521</v>
      </c>
      <c r="D232" s="890">
        <v>3222312.6</v>
      </c>
      <c r="E232" s="890">
        <v>3222312.6</v>
      </c>
    </row>
    <row r="233" spans="1:5" x14ac:dyDescent="0.35">
      <c r="A233" s="650" t="s">
        <v>2856</v>
      </c>
      <c r="B233" s="890">
        <v>49199975</v>
      </c>
      <c r="C233" s="890">
        <v>49199975</v>
      </c>
      <c r="D233" s="890">
        <v>39359980</v>
      </c>
      <c r="E233" s="890">
        <v>39359980</v>
      </c>
    </row>
    <row r="234" spans="1:5" x14ac:dyDescent="0.35">
      <c r="A234" s="650" t="s">
        <v>268</v>
      </c>
      <c r="B234" s="890">
        <v>4108365385</v>
      </c>
      <c r="C234" s="890">
        <v>4108365385</v>
      </c>
      <c r="D234" s="890">
        <v>4108365385</v>
      </c>
      <c r="E234" s="890">
        <v>4108365385</v>
      </c>
    </row>
    <row r="235" spans="1:5" x14ac:dyDescent="0.35">
      <c r="A235" s="649" t="s">
        <v>2584</v>
      </c>
      <c r="B235" s="890">
        <v>32942819458</v>
      </c>
      <c r="C235" s="890">
        <v>32194203165</v>
      </c>
      <c r="D235" s="890">
        <v>24798343109.165401</v>
      </c>
      <c r="E235" s="890">
        <v>30832743985.903107</v>
      </c>
    </row>
    <row r="242" spans="1:1" x14ac:dyDescent="0.35">
      <c r="A242" s="121" t="s">
        <v>4322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4B7E-CA7F-4801-9D73-62AE923619B3}">
  <dimension ref="A2:E474"/>
  <sheetViews>
    <sheetView workbookViewId="0">
      <selection activeCell="H14" sqref="H14"/>
    </sheetView>
  </sheetViews>
  <sheetFormatPr baseColWidth="10" defaultRowHeight="14.5" x14ac:dyDescent="0.35"/>
  <cols>
    <col min="1" max="1" width="53.1796875" bestFit="1" customWidth="1"/>
    <col min="2" max="2" width="15.453125" bestFit="1" customWidth="1"/>
    <col min="3" max="3" width="14.54296875" bestFit="1" customWidth="1"/>
    <col min="4" max="4" width="15.453125" bestFit="1" customWidth="1"/>
    <col min="5" max="5" width="14.54296875" bestFit="1" customWidth="1"/>
  </cols>
  <sheetData>
    <row r="2" spans="1:5" x14ac:dyDescent="0.35">
      <c r="A2" s="121" t="s">
        <v>2589</v>
      </c>
    </row>
    <row r="3" spans="1:5" ht="29" x14ac:dyDescent="0.35">
      <c r="A3" s="979" t="s">
        <v>2583</v>
      </c>
      <c r="B3" s="891" t="s">
        <v>2585</v>
      </c>
      <c r="C3" s="891" t="s">
        <v>2586</v>
      </c>
      <c r="D3" s="891" t="s">
        <v>2587</v>
      </c>
      <c r="E3" s="891" t="s">
        <v>2588</v>
      </c>
    </row>
    <row r="4" spans="1:5" x14ac:dyDescent="0.35">
      <c r="A4" s="980" t="s">
        <v>4285</v>
      </c>
      <c r="B4" s="890">
        <v>8481095</v>
      </c>
      <c r="C4" s="890">
        <v>8481095</v>
      </c>
      <c r="D4" s="890">
        <v>3816492.75</v>
      </c>
      <c r="E4" s="890">
        <v>3816492.75</v>
      </c>
    </row>
    <row r="5" spans="1:5" x14ac:dyDescent="0.35">
      <c r="A5" s="981" t="s">
        <v>390</v>
      </c>
      <c r="B5" s="890">
        <v>8481095</v>
      </c>
      <c r="C5" s="890">
        <v>8481095</v>
      </c>
      <c r="D5" s="890">
        <v>3816492.75</v>
      </c>
      <c r="E5" s="890">
        <v>3816492.75</v>
      </c>
    </row>
    <row r="6" spans="1:5" x14ac:dyDescent="0.35">
      <c r="A6" s="980" t="s">
        <v>4051</v>
      </c>
      <c r="B6" s="890">
        <v>10087411</v>
      </c>
      <c r="C6" s="890">
        <v>10087412</v>
      </c>
      <c r="D6" s="890">
        <v>6052447</v>
      </c>
      <c r="E6" s="890">
        <v>6052447.2000000002</v>
      </c>
    </row>
    <row r="7" spans="1:5" x14ac:dyDescent="0.35">
      <c r="A7" s="981" t="s">
        <v>3429</v>
      </c>
      <c r="B7" s="890">
        <v>10087411</v>
      </c>
      <c r="C7" s="890">
        <v>10087412</v>
      </c>
      <c r="D7" s="890">
        <v>6052447</v>
      </c>
      <c r="E7" s="890">
        <v>6052447.2000000002</v>
      </c>
    </row>
    <row r="8" spans="1:5" x14ac:dyDescent="0.35">
      <c r="A8" s="980" t="s">
        <v>4056</v>
      </c>
      <c r="B8" s="890">
        <v>5100000</v>
      </c>
      <c r="C8" s="890">
        <v>5100000</v>
      </c>
      <c r="D8" s="890">
        <v>3060000</v>
      </c>
      <c r="E8" s="890">
        <v>3060000</v>
      </c>
    </row>
    <row r="9" spans="1:5" x14ac:dyDescent="0.35">
      <c r="A9" s="981" t="s">
        <v>3429</v>
      </c>
      <c r="B9" s="890">
        <v>5100000</v>
      </c>
      <c r="C9" s="890">
        <v>5100000</v>
      </c>
      <c r="D9" s="890">
        <v>3060000</v>
      </c>
      <c r="E9" s="890">
        <v>3060000</v>
      </c>
    </row>
    <row r="10" spans="1:5" x14ac:dyDescent="0.35">
      <c r="A10" s="980" t="s">
        <v>4049</v>
      </c>
      <c r="B10" s="890">
        <v>10088604</v>
      </c>
      <c r="C10" s="890">
        <v>10088605</v>
      </c>
      <c r="D10" s="890">
        <v>4035442</v>
      </c>
      <c r="E10" s="890">
        <v>4035442</v>
      </c>
    </row>
    <row r="11" spans="1:5" x14ac:dyDescent="0.35">
      <c r="A11" s="981" t="s">
        <v>3429</v>
      </c>
      <c r="B11" s="890">
        <v>10088604</v>
      </c>
      <c r="C11" s="890">
        <v>10088605</v>
      </c>
      <c r="D11" s="890">
        <v>4035442</v>
      </c>
      <c r="E11" s="890">
        <v>4035442</v>
      </c>
    </row>
    <row r="12" spans="1:5" x14ac:dyDescent="0.35">
      <c r="A12" s="980" t="s">
        <v>4048</v>
      </c>
      <c r="B12" s="890">
        <v>10091256</v>
      </c>
      <c r="C12" s="890">
        <v>10091256</v>
      </c>
      <c r="D12" s="890">
        <v>6054754</v>
      </c>
      <c r="E12" s="890">
        <v>6054753.5999999996</v>
      </c>
    </row>
    <row r="13" spans="1:5" x14ac:dyDescent="0.35">
      <c r="A13" s="981" t="s">
        <v>3429</v>
      </c>
      <c r="B13" s="890">
        <v>10091256</v>
      </c>
      <c r="C13" s="890">
        <v>10091256</v>
      </c>
      <c r="D13" s="890">
        <v>6054754</v>
      </c>
      <c r="E13" s="890">
        <v>6054753.5999999996</v>
      </c>
    </row>
    <row r="14" spans="1:5" x14ac:dyDescent="0.35">
      <c r="A14" s="980" t="s">
        <v>4044</v>
      </c>
      <c r="B14" s="890">
        <v>21167126</v>
      </c>
      <c r="C14" s="890">
        <v>21167126</v>
      </c>
      <c r="D14" s="890">
        <v>8466850</v>
      </c>
      <c r="E14" s="890">
        <v>8466850.4000000004</v>
      </c>
    </row>
    <row r="15" spans="1:5" x14ac:dyDescent="0.35">
      <c r="A15" s="981" t="s">
        <v>3429</v>
      </c>
      <c r="B15" s="890">
        <v>21167126</v>
      </c>
      <c r="C15" s="890">
        <v>21167126</v>
      </c>
      <c r="D15" s="890">
        <v>8466850</v>
      </c>
      <c r="E15" s="890">
        <v>8466850.4000000004</v>
      </c>
    </row>
    <row r="16" spans="1:5" x14ac:dyDescent="0.35">
      <c r="A16" s="980" t="s">
        <v>3361</v>
      </c>
      <c r="B16" s="890">
        <v>75132072</v>
      </c>
      <c r="C16" s="890">
        <v>75132072</v>
      </c>
      <c r="D16" s="890">
        <v>52592450.399999991</v>
      </c>
      <c r="E16" s="890">
        <v>52592450.399999991</v>
      </c>
    </row>
    <row r="17" spans="1:5" x14ac:dyDescent="0.35">
      <c r="A17" s="981" t="s">
        <v>390</v>
      </c>
      <c r="B17" s="890">
        <v>75132072</v>
      </c>
      <c r="C17" s="890">
        <v>75132072</v>
      </c>
      <c r="D17" s="890">
        <v>52592450.399999991</v>
      </c>
      <c r="E17" s="890">
        <v>52592450.399999991</v>
      </c>
    </row>
    <row r="18" spans="1:5" x14ac:dyDescent="0.35">
      <c r="A18" s="980" t="s">
        <v>3771</v>
      </c>
      <c r="B18" s="890">
        <v>27244107</v>
      </c>
      <c r="C18" s="890">
        <v>27244107</v>
      </c>
      <c r="D18" s="890">
        <v>19070874.899999999</v>
      </c>
      <c r="E18" s="890">
        <v>19070874.899999999</v>
      </c>
    </row>
    <row r="19" spans="1:5" x14ac:dyDescent="0.35">
      <c r="A19" s="981" t="s">
        <v>390</v>
      </c>
      <c r="B19" s="890">
        <v>27244107</v>
      </c>
      <c r="C19" s="890">
        <v>27244107</v>
      </c>
      <c r="D19" s="890">
        <v>19070874.899999999</v>
      </c>
      <c r="E19" s="890">
        <v>19070874.899999999</v>
      </c>
    </row>
    <row r="20" spans="1:5" x14ac:dyDescent="0.35">
      <c r="A20" s="980" t="s">
        <v>369</v>
      </c>
      <c r="B20" s="890">
        <v>72719584</v>
      </c>
      <c r="C20" s="890">
        <v>72719584</v>
      </c>
      <c r="D20" s="890">
        <v>72719584</v>
      </c>
      <c r="E20" s="890">
        <v>387387668.27880001</v>
      </c>
    </row>
    <row r="21" spans="1:5" x14ac:dyDescent="0.35">
      <c r="A21" s="981" t="s">
        <v>294</v>
      </c>
      <c r="B21" s="890"/>
      <c r="C21" s="890"/>
      <c r="D21" s="890"/>
      <c r="E21" s="890">
        <v>60569971.224600002</v>
      </c>
    </row>
    <row r="22" spans="1:5" x14ac:dyDescent="0.35">
      <c r="A22" s="981" t="s">
        <v>378</v>
      </c>
      <c r="B22" s="890">
        <v>72719584</v>
      </c>
      <c r="C22" s="890">
        <v>72719584</v>
      </c>
      <c r="D22" s="890">
        <v>72719584</v>
      </c>
      <c r="E22" s="890">
        <v>326817697.05419999</v>
      </c>
    </row>
    <row r="23" spans="1:5" x14ac:dyDescent="0.35">
      <c r="A23" s="980" t="s">
        <v>401</v>
      </c>
      <c r="B23" s="890">
        <v>25426005</v>
      </c>
      <c r="C23" s="890">
        <v>25426005</v>
      </c>
      <c r="D23" s="890">
        <v>17798203.5</v>
      </c>
      <c r="E23" s="890">
        <v>17798203.5</v>
      </c>
    </row>
    <row r="24" spans="1:5" x14ac:dyDescent="0.35">
      <c r="A24" s="981" t="s">
        <v>390</v>
      </c>
      <c r="B24" s="890">
        <v>25426005</v>
      </c>
      <c r="C24" s="890">
        <v>25426005</v>
      </c>
      <c r="D24" s="890">
        <v>17798203.5</v>
      </c>
      <c r="E24" s="890">
        <v>17798203.5</v>
      </c>
    </row>
    <row r="25" spans="1:5" x14ac:dyDescent="0.35">
      <c r="A25" s="980" t="s">
        <v>2848</v>
      </c>
      <c r="B25" s="890">
        <v>145394080</v>
      </c>
      <c r="C25" s="890">
        <v>145394080</v>
      </c>
      <c r="D25" s="890">
        <v>87236448</v>
      </c>
      <c r="E25" s="890">
        <v>87236448</v>
      </c>
    </row>
    <row r="26" spans="1:5" x14ac:dyDescent="0.35">
      <c r="A26" s="981" t="s">
        <v>390</v>
      </c>
      <c r="B26" s="890">
        <v>145394080</v>
      </c>
      <c r="C26" s="890">
        <v>145394080</v>
      </c>
      <c r="D26" s="890">
        <v>87236448</v>
      </c>
      <c r="E26" s="890">
        <v>87236448</v>
      </c>
    </row>
    <row r="27" spans="1:5" x14ac:dyDescent="0.35">
      <c r="A27" s="980" t="s">
        <v>4058</v>
      </c>
      <c r="B27" s="890">
        <v>10092317</v>
      </c>
      <c r="C27" s="890">
        <v>10092317</v>
      </c>
      <c r="D27" s="890">
        <v>6055390</v>
      </c>
      <c r="E27" s="890">
        <v>6055390.2000000002</v>
      </c>
    </row>
    <row r="28" spans="1:5" x14ac:dyDescent="0.35">
      <c r="A28" s="981" t="s">
        <v>3429</v>
      </c>
      <c r="B28" s="890">
        <v>10092317</v>
      </c>
      <c r="C28" s="890">
        <v>10092317</v>
      </c>
      <c r="D28" s="890">
        <v>6055390</v>
      </c>
      <c r="E28" s="890">
        <v>6055390.2000000002</v>
      </c>
    </row>
    <row r="29" spans="1:5" x14ac:dyDescent="0.35">
      <c r="A29" s="980" t="s">
        <v>3350</v>
      </c>
      <c r="B29" s="890">
        <v>116174068</v>
      </c>
      <c r="C29" s="890">
        <v>116174068</v>
      </c>
      <c r="D29" s="890">
        <v>69704440.799999997</v>
      </c>
      <c r="E29" s="890">
        <v>69704440.799999997</v>
      </c>
    </row>
    <row r="30" spans="1:5" x14ac:dyDescent="0.35">
      <c r="A30" s="981" t="s">
        <v>390</v>
      </c>
      <c r="B30" s="890">
        <v>116174068</v>
      </c>
      <c r="C30" s="890">
        <v>116174068</v>
      </c>
      <c r="D30" s="890">
        <v>69704440.799999997</v>
      </c>
      <c r="E30" s="890">
        <v>69704440.799999997</v>
      </c>
    </row>
    <row r="31" spans="1:5" x14ac:dyDescent="0.35">
      <c r="A31" s="980" t="s">
        <v>2780</v>
      </c>
      <c r="B31" s="890">
        <v>293854241</v>
      </c>
      <c r="C31" s="890">
        <v>293854241</v>
      </c>
      <c r="D31" s="890">
        <v>37703361.509999998</v>
      </c>
      <c r="E31" s="890">
        <v>37703361.509999998</v>
      </c>
    </row>
    <row r="32" spans="1:5" x14ac:dyDescent="0.35">
      <c r="A32" s="981" t="s">
        <v>188</v>
      </c>
      <c r="B32" s="890">
        <v>293854241</v>
      </c>
      <c r="C32" s="890">
        <v>293854241</v>
      </c>
      <c r="D32" s="890">
        <v>37703361.509999998</v>
      </c>
      <c r="E32" s="890">
        <v>37703361.509999998</v>
      </c>
    </row>
    <row r="33" spans="1:5" x14ac:dyDescent="0.35">
      <c r="A33" s="980" t="s">
        <v>3875</v>
      </c>
      <c r="B33" s="890">
        <v>6500000</v>
      </c>
      <c r="C33" s="890">
        <v>3252708</v>
      </c>
      <c r="D33" s="890">
        <v>1301083</v>
      </c>
      <c r="E33" s="890">
        <v>1301083.2000000002</v>
      </c>
    </row>
    <row r="34" spans="1:5" x14ac:dyDescent="0.35">
      <c r="A34" s="981" t="s">
        <v>3429</v>
      </c>
      <c r="B34" s="890">
        <v>6500000</v>
      </c>
      <c r="C34" s="890">
        <v>3252708</v>
      </c>
      <c r="D34" s="890">
        <v>1301083</v>
      </c>
      <c r="E34" s="890">
        <v>1301083.2000000002</v>
      </c>
    </row>
    <row r="35" spans="1:5" x14ac:dyDescent="0.35">
      <c r="A35" s="980" t="s">
        <v>3102</v>
      </c>
      <c r="B35" s="890">
        <v>11365864</v>
      </c>
      <c r="C35" s="890">
        <v>11365864</v>
      </c>
      <c r="D35" s="890">
        <v>7341091</v>
      </c>
      <c r="E35" s="890">
        <v>7341091</v>
      </c>
    </row>
    <row r="36" spans="1:5" x14ac:dyDescent="0.35">
      <c r="A36" s="981" t="s">
        <v>390</v>
      </c>
      <c r="B36" s="890">
        <v>11365864</v>
      </c>
      <c r="C36" s="890">
        <v>11365864</v>
      </c>
      <c r="D36" s="890">
        <v>7341091</v>
      </c>
      <c r="E36" s="890">
        <v>7341091</v>
      </c>
    </row>
    <row r="37" spans="1:5" x14ac:dyDescent="0.35">
      <c r="A37" s="980" t="s">
        <v>165</v>
      </c>
      <c r="B37" s="890">
        <v>1492221847</v>
      </c>
      <c r="C37" s="890">
        <v>1408736330</v>
      </c>
      <c r="D37" s="890">
        <v>1408736330</v>
      </c>
      <c r="E37" s="890">
        <v>5419740805</v>
      </c>
    </row>
    <row r="38" spans="1:5" x14ac:dyDescent="0.35">
      <c r="A38" s="981" t="s">
        <v>157</v>
      </c>
      <c r="B38" s="890">
        <v>1492221847</v>
      </c>
      <c r="C38" s="890">
        <v>1408736330</v>
      </c>
      <c r="D38" s="890">
        <v>1408736330</v>
      </c>
      <c r="E38" s="890">
        <v>5419740805</v>
      </c>
    </row>
    <row r="39" spans="1:5" x14ac:dyDescent="0.35">
      <c r="A39" s="980" t="s">
        <v>2989</v>
      </c>
      <c r="B39" s="890">
        <v>429473528</v>
      </c>
      <c r="C39" s="890">
        <v>429473528</v>
      </c>
      <c r="D39" s="890">
        <v>343578822.40000004</v>
      </c>
      <c r="E39" s="890">
        <v>343578822.40000004</v>
      </c>
    </row>
    <row r="40" spans="1:5" x14ac:dyDescent="0.35">
      <c r="A40" s="981" t="s">
        <v>99</v>
      </c>
      <c r="B40" s="890">
        <v>429473528</v>
      </c>
      <c r="C40" s="890">
        <v>429473528</v>
      </c>
      <c r="D40" s="890">
        <v>343578822.40000004</v>
      </c>
      <c r="E40" s="890">
        <v>343578822.40000004</v>
      </c>
    </row>
    <row r="41" spans="1:5" x14ac:dyDescent="0.35">
      <c r="A41" s="980" t="s">
        <v>2576</v>
      </c>
      <c r="B41" s="890">
        <v>61752733</v>
      </c>
      <c r="C41" s="890">
        <v>61752733</v>
      </c>
      <c r="D41" s="890">
        <v>49402186.400000006</v>
      </c>
      <c r="E41" s="890">
        <v>49402186.400000006</v>
      </c>
    </row>
    <row r="42" spans="1:5" x14ac:dyDescent="0.35">
      <c r="A42" s="981" t="s">
        <v>390</v>
      </c>
      <c r="B42" s="890">
        <v>61752733</v>
      </c>
      <c r="C42" s="890">
        <v>61752733</v>
      </c>
      <c r="D42" s="890">
        <v>49402186.400000006</v>
      </c>
      <c r="E42" s="890">
        <v>49402186.400000006</v>
      </c>
    </row>
    <row r="43" spans="1:5" x14ac:dyDescent="0.35">
      <c r="A43" s="980" t="s">
        <v>2850</v>
      </c>
      <c r="B43" s="890">
        <v>307294188</v>
      </c>
      <c r="C43" s="890">
        <v>70341714</v>
      </c>
      <c r="D43" s="890">
        <v>47031498</v>
      </c>
      <c r="E43" s="890">
        <v>47834785.630400002</v>
      </c>
    </row>
    <row r="44" spans="1:5" x14ac:dyDescent="0.35">
      <c r="A44" s="981" t="s">
        <v>3429</v>
      </c>
      <c r="B44" s="890">
        <v>8611258</v>
      </c>
      <c r="C44" s="890">
        <v>4114550</v>
      </c>
      <c r="D44" s="890">
        <v>1645820</v>
      </c>
      <c r="E44" s="890">
        <v>1645820</v>
      </c>
    </row>
    <row r="45" spans="1:5" x14ac:dyDescent="0.35">
      <c r="A45" s="981" t="s">
        <v>188</v>
      </c>
      <c r="B45" s="890">
        <v>256999958</v>
      </c>
      <c r="C45" s="890">
        <v>24544192</v>
      </c>
      <c r="D45" s="890">
        <v>24544192</v>
      </c>
      <c r="E45" s="890">
        <v>25347479.630399998</v>
      </c>
    </row>
    <row r="46" spans="1:5" x14ac:dyDescent="0.35">
      <c r="A46" s="981" t="s">
        <v>390</v>
      </c>
      <c r="B46" s="890">
        <v>41682972</v>
      </c>
      <c r="C46" s="890">
        <v>41682972</v>
      </c>
      <c r="D46" s="890">
        <v>20841486</v>
      </c>
      <c r="E46" s="890">
        <v>20841486</v>
      </c>
    </row>
    <row r="47" spans="1:5" x14ac:dyDescent="0.35">
      <c r="A47" s="980" t="s">
        <v>4296</v>
      </c>
      <c r="B47" s="890">
        <v>34983158</v>
      </c>
      <c r="C47" s="890">
        <v>34983158</v>
      </c>
      <c r="D47" s="890">
        <v>24488210.599999998</v>
      </c>
      <c r="E47" s="890">
        <v>24488210.599999998</v>
      </c>
    </row>
    <row r="48" spans="1:5" x14ac:dyDescent="0.35">
      <c r="A48" s="981" t="s">
        <v>390</v>
      </c>
      <c r="B48" s="890">
        <v>34983158</v>
      </c>
      <c r="C48" s="890">
        <v>34983158</v>
      </c>
      <c r="D48" s="890">
        <v>24488210.599999998</v>
      </c>
      <c r="E48" s="890">
        <v>24488210.599999998</v>
      </c>
    </row>
    <row r="49" spans="1:5" x14ac:dyDescent="0.35">
      <c r="A49" s="980" t="s">
        <v>3099</v>
      </c>
      <c r="B49" s="890">
        <v>14092078</v>
      </c>
      <c r="C49" s="890">
        <v>14092078</v>
      </c>
      <c r="D49" s="890">
        <v>9864454.5999999996</v>
      </c>
      <c r="E49" s="890">
        <v>9864454.5999999996</v>
      </c>
    </row>
    <row r="50" spans="1:5" x14ac:dyDescent="0.35">
      <c r="A50" s="981" t="s">
        <v>390</v>
      </c>
      <c r="B50" s="890">
        <v>14092078</v>
      </c>
      <c r="C50" s="890">
        <v>14092078</v>
      </c>
      <c r="D50" s="890">
        <v>9864454.5999999996</v>
      </c>
      <c r="E50" s="890">
        <v>9864454.5999999996</v>
      </c>
    </row>
    <row r="51" spans="1:5" x14ac:dyDescent="0.35">
      <c r="A51" s="980" t="s">
        <v>3627</v>
      </c>
      <c r="B51" s="890">
        <v>38210957</v>
      </c>
      <c r="C51" s="890">
        <v>38210957</v>
      </c>
      <c r="D51" s="890">
        <v>26129800.699999999</v>
      </c>
      <c r="E51" s="890">
        <v>26129800.699999999</v>
      </c>
    </row>
    <row r="52" spans="1:5" x14ac:dyDescent="0.35">
      <c r="A52" s="981" t="s">
        <v>390</v>
      </c>
      <c r="B52" s="890">
        <v>38210957</v>
      </c>
      <c r="C52" s="890">
        <v>38210957</v>
      </c>
      <c r="D52" s="890">
        <v>26129800.699999999</v>
      </c>
      <c r="E52" s="890">
        <v>26129800.699999999</v>
      </c>
    </row>
    <row r="53" spans="1:5" x14ac:dyDescent="0.35">
      <c r="A53" s="980" t="s">
        <v>3623</v>
      </c>
      <c r="B53" s="890">
        <v>61735450</v>
      </c>
      <c r="C53" s="890">
        <v>61735450</v>
      </c>
      <c r="D53" s="890">
        <v>37041270</v>
      </c>
      <c r="E53" s="890">
        <v>37041270</v>
      </c>
    </row>
    <row r="54" spans="1:5" x14ac:dyDescent="0.35">
      <c r="A54" s="981" t="s">
        <v>390</v>
      </c>
      <c r="B54" s="890">
        <v>61735450</v>
      </c>
      <c r="C54" s="890">
        <v>61735450</v>
      </c>
      <c r="D54" s="890">
        <v>37041270</v>
      </c>
      <c r="E54" s="890">
        <v>37041270</v>
      </c>
    </row>
    <row r="55" spans="1:5" x14ac:dyDescent="0.35">
      <c r="A55" s="980" t="s">
        <v>3104</v>
      </c>
      <c r="B55" s="890">
        <v>23391113</v>
      </c>
      <c r="C55" s="890">
        <v>23391113</v>
      </c>
      <c r="D55" s="890">
        <v>14034667.799999999</v>
      </c>
      <c r="E55" s="890">
        <v>14034667.799999999</v>
      </c>
    </row>
    <row r="56" spans="1:5" x14ac:dyDescent="0.35">
      <c r="A56" s="981" t="s">
        <v>390</v>
      </c>
      <c r="B56" s="890">
        <v>23391113</v>
      </c>
      <c r="C56" s="890">
        <v>23391113</v>
      </c>
      <c r="D56" s="890">
        <v>14034667.799999999</v>
      </c>
      <c r="E56" s="890">
        <v>14034667.799999999</v>
      </c>
    </row>
    <row r="57" spans="1:5" x14ac:dyDescent="0.35">
      <c r="A57" s="980" t="s">
        <v>4297</v>
      </c>
      <c r="B57" s="890">
        <v>53701459</v>
      </c>
      <c r="C57" s="890">
        <v>53701459</v>
      </c>
      <c r="D57" s="890">
        <v>24165656.550000001</v>
      </c>
      <c r="E57" s="890">
        <v>24165656.550000001</v>
      </c>
    </row>
    <row r="58" spans="1:5" x14ac:dyDescent="0.35">
      <c r="A58" s="981" t="s">
        <v>390</v>
      </c>
      <c r="B58" s="890">
        <v>53701459</v>
      </c>
      <c r="C58" s="890">
        <v>53701459</v>
      </c>
      <c r="D58" s="890">
        <v>24165656.550000001</v>
      </c>
      <c r="E58" s="890">
        <v>24165656.550000001</v>
      </c>
    </row>
    <row r="59" spans="1:5" x14ac:dyDescent="0.35">
      <c r="A59" s="980" t="s">
        <v>421</v>
      </c>
      <c r="B59" s="890">
        <v>6822298</v>
      </c>
      <c r="C59" s="890">
        <v>6822298</v>
      </c>
      <c r="D59" s="890">
        <v>4775608.5999999996</v>
      </c>
      <c r="E59" s="890">
        <v>4775608.5999999996</v>
      </c>
    </row>
    <row r="60" spans="1:5" x14ac:dyDescent="0.35">
      <c r="A60" s="981" t="s">
        <v>390</v>
      </c>
      <c r="B60" s="890">
        <v>6822298</v>
      </c>
      <c r="C60" s="890">
        <v>6822298</v>
      </c>
      <c r="D60" s="890">
        <v>4775608.5999999996</v>
      </c>
      <c r="E60" s="890">
        <v>4775608.5999999996</v>
      </c>
    </row>
    <row r="61" spans="1:5" x14ac:dyDescent="0.35">
      <c r="A61" s="980" t="s">
        <v>137</v>
      </c>
      <c r="B61" s="890">
        <v>2373182421</v>
      </c>
      <c r="C61" s="890">
        <v>2373182421</v>
      </c>
      <c r="D61" s="890">
        <v>1898545936.8000002</v>
      </c>
      <c r="E61" s="890">
        <v>1898545936.8000002</v>
      </c>
    </row>
    <row r="62" spans="1:5" x14ac:dyDescent="0.35">
      <c r="A62" s="981" t="s">
        <v>99</v>
      </c>
      <c r="B62" s="890">
        <v>2373182421</v>
      </c>
      <c r="C62" s="890">
        <v>2373182421</v>
      </c>
      <c r="D62" s="890">
        <v>1898545936.8000002</v>
      </c>
      <c r="E62" s="890">
        <v>1898545936.8000002</v>
      </c>
    </row>
    <row r="63" spans="1:5" x14ac:dyDescent="0.35">
      <c r="A63" s="980" t="s">
        <v>4290</v>
      </c>
      <c r="B63" s="890">
        <v>3954438</v>
      </c>
      <c r="C63" s="890">
        <v>3954438</v>
      </c>
      <c r="D63" s="890">
        <v>2768106.5999999996</v>
      </c>
      <c r="E63" s="890">
        <v>2768106.5999999996</v>
      </c>
    </row>
    <row r="64" spans="1:5" x14ac:dyDescent="0.35">
      <c r="A64" s="981" t="s">
        <v>390</v>
      </c>
      <c r="B64" s="890">
        <v>3954438</v>
      </c>
      <c r="C64" s="890">
        <v>3954438</v>
      </c>
      <c r="D64" s="890">
        <v>2768106.5999999996</v>
      </c>
      <c r="E64" s="890">
        <v>2768106.5999999996</v>
      </c>
    </row>
    <row r="65" spans="1:5" x14ac:dyDescent="0.35">
      <c r="A65" s="980" t="s">
        <v>2725</v>
      </c>
      <c r="B65" s="890">
        <v>29296658</v>
      </c>
      <c r="C65" s="890">
        <v>29296658</v>
      </c>
      <c r="D65" s="890">
        <v>16113161.9</v>
      </c>
      <c r="E65" s="890">
        <v>16113161.9</v>
      </c>
    </row>
    <row r="66" spans="1:5" x14ac:dyDescent="0.35">
      <c r="A66" s="981" t="s">
        <v>390</v>
      </c>
      <c r="B66" s="890">
        <v>29296658</v>
      </c>
      <c r="C66" s="890">
        <v>29296658</v>
      </c>
      <c r="D66" s="890">
        <v>16113161.9</v>
      </c>
      <c r="E66" s="890">
        <v>16113161.9</v>
      </c>
    </row>
    <row r="67" spans="1:5" x14ac:dyDescent="0.35">
      <c r="A67" s="980" t="s">
        <v>3432</v>
      </c>
      <c r="B67" s="890">
        <v>16852591</v>
      </c>
      <c r="C67" s="890">
        <v>16852591</v>
      </c>
      <c r="D67" s="890">
        <v>6741036</v>
      </c>
      <c r="E67" s="890">
        <v>6741036.4000000004</v>
      </c>
    </row>
    <row r="68" spans="1:5" x14ac:dyDescent="0.35">
      <c r="A68" s="981" t="s">
        <v>3429</v>
      </c>
      <c r="B68" s="890">
        <v>16852591</v>
      </c>
      <c r="C68" s="890">
        <v>16852591</v>
      </c>
      <c r="D68" s="890">
        <v>6741036</v>
      </c>
      <c r="E68" s="890">
        <v>6741036.4000000004</v>
      </c>
    </row>
    <row r="69" spans="1:5" x14ac:dyDescent="0.35">
      <c r="A69" s="980" t="s">
        <v>2633</v>
      </c>
      <c r="B69" s="890">
        <v>67869055</v>
      </c>
      <c r="C69" s="890">
        <v>67869055</v>
      </c>
      <c r="D69" s="890">
        <v>37508776.099999994</v>
      </c>
      <c r="E69" s="890">
        <v>37508776.099999994</v>
      </c>
    </row>
    <row r="70" spans="1:5" x14ac:dyDescent="0.35">
      <c r="A70" s="981" t="s">
        <v>390</v>
      </c>
      <c r="B70" s="890">
        <v>67869055</v>
      </c>
      <c r="C70" s="890">
        <v>67869055</v>
      </c>
      <c r="D70" s="890">
        <v>37508776.099999994</v>
      </c>
      <c r="E70" s="890">
        <v>37508776.099999994</v>
      </c>
    </row>
    <row r="71" spans="1:5" x14ac:dyDescent="0.35">
      <c r="A71" s="980" t="s">
        <v>2849</v>
      </c>
      <c r="B71" s="890">
        <v>8841034</v>
      </c>
      <c r="C71" s="890">
        <v>8841034</v>
      </c>
      <c r="D71" s="890">
        <v>6188723.7999999998</v>
      </c>
      <c r="E71" s="890">
        <v>6188723.7999999998</v>
      </c>
    </row>
    <row r="72" spans="1:5" x14ac:dyDescent="0.35">
      <c r="A72" s="981" t="s">
        <v>390</v>
      </c>
      <c r="B72" s="890">
        <v>8841034</v>
      </c>
      <c r="C72" s="890">
        <v>8841034</v>
      </c>
      <c r="D72" s="890">
        <v>6188723.7999999998</v>
      </c>
      <c r="E72" s="890">
        <v>6188723.7999999998</v>
      </c>
    </row>
    <row r="73" spans="1:5" x14ac:dyDescent="0.35">
      <c r="A73" s="980" t="s">
        <v>2858</v>
      </c>
      <c r="B73" s="890">
        <v>9218632</v>
      </c>
      <c r="C73" s="890">
        <v>9218632</v>
      </c>
      <c r="D73" s="890">
        <v>7374905.6000000006</v>
      </c>
      <c r="E73" s="890">
        <v>7374905.6000000006</v>
      </c>
    </row>
    <row r="74" spans="1:5" x14ac:dyDescent="0.35">
      <c r="A74" s="981" t="s">
        <v>390</v>
      </c>
      <c r="B74" s="890">
        <v>9218632</v>
      </c>
      <c r="C74" s="890">
        <v>9218632</v>
      </c>
      <c r="D74" s="890">
        <v>7374905.6000000006</v>
      </c>
      <c r="E74" s="890">
        <v>7374905.6000000006</v>
      </c>
    </row>
    <row r="75" spans="1:5" x14ac:dyDescent="0.35">
      <c r="A75" s="980" t="s">
        <v>4286</v>
      </c>
      <c r="B75" s="890">
        <v>29850091</v>
      </c>
      <c r="C75" s="890">
        <v>29850091</v>
      </c>
      <c r="D75" s="890">
        <v>20895063.699999999</v>
      </c>
      <c r="E75" s="890">
        <v>20895063.699999999</v>
      </c>
    </row>
    <row r="76" spans="1:5" x14ac:dyDescent="0.35">
      <c r="A76" s="981" t="s">
        <v>390</v>
      </c>
      <c r="B76" s="890">
        <v>29850091</v>
      </c>
      <c r="C76" s="890">
        <v>29850091</v>
      </c>
      <c r="D76" s="890">
        <v>20895063.699999999</v>
      </c>
      <c r="E76" s="890">
        <v>20895063.699999999</v>
      </c>
    </row>
    <row r="77" spans="1:5" x14ac:dyDescent="0.35">
      <c r="A77" s="980" t="s">
        <v>4032</v>
      </c>
      <c r="B77" s="890">
        <v>5092450</v>
      </c>
      <c r="C77" s="890">
        <v>5092450</v>
      </c>
      <c r="D77" s="890">
        <v>3055470</v>
      </c>
      <c r="E77" s="890">
        <v>3055470</v>
      </c>
    </row>
    <row r="78" spans="1:5" x14ac:dyDescent="0.35">
      <c r="A78" s="981" t="s">
        <v>3429</v>
      </c>
      <c r="B78" s="890">
        <v>5092450</v>
      </c>
      <c r="C78" s="890">
        <v>5092450</v>
      </c>
      <c r="D78" s="890">
        <v>3055470</v>
      </c>
      <c r="E78" s="890">
        <v>3055470</v>
      </c>
    </row>
    <row r="79" spans="1:5" x14ac:dyDescent="0.35">
      <c r="A79" s="980" t="s">
        <v>79</v>
      </c>
      <c r="B79" s="890">
        <v>187893040</v>
      </c>
      <c r="C79" s="890">
        <v>187893040</v>
      </c>
      <c r="D79" s="890">
        <v>169103736</v>
      </c>
      <c r="E79" s="890">
        <v>169103736</v>
      </c>
    </row>
    <row r="80" spans="1:5" x14ac:dyDescent="0.35">
      <c r="A80" s="981" t="s">
        <v>72</v>
      </c>
      <c r="B80" s="890">
        <v>187893040</v>
      </c>
      <c r="C80" s="890">
        <v>187893040</v>
      </c>
      <c r="D80" s="890">
        <v>169103736</v>
      </c>
      <c r="E80" s="890">
        <v>169103736</v>
      </c>
    </row>
    <row r="81" spans="1:5" x14ac:dyDescent="0.35">
      <c r="A81" s="980" t="s">
        <v>3510</v>
      </c>
      <c r="B81" s="890">
        <v>15107108</v>
      </c>
      <c r="C81" s="890">
        <v>11219059</v>
      </c>
      <c r="D81" s="890">
        <v>6731435</v>
      </c>
      <c r="E81" s="890">
        <v>6731435.3999999994</v>
      </c>
    </row>
    <row r="82" spans="1:5" x14ac:dyDescent="0.35">
      <c r="A82" s="981" t="s">
        <v>3429</v>
      </c>
      <c r="B82" s="890">
        <v>15107108</v>
      </c>
      <c r="C82" s="890">
        <v>11219059</v>
      </c>
      <c r="D82" s="890">
        <v>6731435</v>
      </c>
      <c r="E82" s="890">
        <v>6731435.3999999994</v>
      </c>
    </row>
    <row r="83" spans="1:5" x14ac:dyDescent="0.35">
      <c r="A83" s="980" t="s">
        <v>83</v>
      </c>
      <c r="B83" s="890">
        <v>25230153</v>
      </c>
      <c r="C83" s="890">
        <v>25230153</v>
      </c>
      <c r="D83" s="890">
        <v>10092061</v>
      </c>
      <c r="E83" s="890">
        <v>10092061.200000001</v>
      </c>
    </row>
    <row r="84" spans="1:5" x14ac:dyDescent="0.35">
      <c r="A84" s="981" t="s">
        <v>3429</v>
      </c>
      <c r="B84" s="890">
        <v>25230153</v>
      </c>
      <c r="C84" s="890">
        <v>25230153</v>
      </c>
      <c r="D84" s="890">
        <v>10092061</v>
      </c>
      <c r="E84" s="890">
        <v>10092061.200000001</v>
      </c>
    </row>
    <row r="85" spans="1:5" x14ac:dyDescent="0.35">
      <c r="A85" s="980" t="s">
        <v>488</v>
      </c>
      <c r="B85" s="890">
        <v>20766342</v>
      </c>
      <c r="C85" s="890">
        <v>20766342</v>
      </c>
      <c r="D85" s="890">
        <v>13829900.599999998</v>
      </c>
      <c r="E85" s="890">
        <v>13829900.599999998</v>
      </c>
    </row>
    <row r="86" spans="1:5" x14ac:dyDescent="0.35">
      <c r="A86" s="981" t="s">
        <v>390</v>
      </c>
      <c r="B86" s="890">
        <v>20766342</v>
      </c>
      <c r="C86" s="890">
        <v>20766342</v>
      </c>
      <c r="D86" s="890">
        <v>13829900.599999998</v>
      </c>
      <c r="E86" s="890">
        <v>13829900.599999998</v>
      </c>
    </row>
    <row r="87" spans="1:5" x14ac:dyDescent="0.35">
      <c r="A87" s="980" t="s">
        <v>3096</v>
      </c>
      <c r="B87" s="890">
        <v>18742722</v>
      </c>
      <c r="C87" s="890">
        <v>18742722</v>
      </c>
      <c r="D87" s="890">
        <v>13119905.399999999</v>
      </c>
      <c r="E87" s="890">
        <v>13119905.399999999</v>
      </c>
    </row>
    <row r="88" spans="1:5" x14ac:dyDescent="0.35">
      <c r="A88" s="981" t="s">
        <v>390</v>
      </c>
      <c r="B88" s="890">
        <v>18742722</v>
      </c>
      <c r="C88" s="890">
        <v>18742722</v>
      </c>
      <c r="D88" s="890">
        <v>13119905.399999999</v>
      </c>
      <c r="E88" s="890">
        <v>13119905.399999999</v>
      </c>
    </row>
    <row r="89" spans="1:5" x14ac:dyDescent="0.35">
      <c r="A89" s="980" t="s">
        <v>189</v>
      </c>
      <c r="B89" s="890">
        <v>217573823</v>
      </c>
      <c r="C89" s="890">
        <v>121268065</v>
      </c>
      <c r="D89" s="890">
        <v>47771972.706</v>
      </c>
      <c r="E89" s="890">
        <v>47771972.706</v>
      </c>
    </row>
    <row r="90" spans="1:5" x14ac:dyDescent="0.35">
      <c r="A90" s="981" t="s">
        <v>3870</v>
      </c>
      <c r="B90" s="890">
        <v>17990000</v>
      </c>
      <c r="C90" s="890">
        <v>17990000</v>
      </c>
      <c r="D90" s="890">
        <v>17250740</v>
      </c>
      <c r="E90" s="890">
        <v>17250740</v>
      </c>
    </row>
    <row r="91" spans="1:5" x14ac:dyDescent="0.35">
      <c r="A91" s="981" t="s">
        <v>3429</v>
      </c>
      <c r="B91" s="890">
        <v>16930150</v>
      </c>
      <c r="C91" s="890">
        <v>16930150</v>
      </c>
      <c r="D91" s="890">
        <v>6772060</v>
      </c>
      <c r="E91" s="890">
        <v>6772060</v>
      </c>
    </row>
    <row r="92" spans="1:5" x14ac:dyDescent="0.35">
      <c r="A92" s="981" t="s">
        <v>188</v>
      </c>
      <c r="B92" s="890">
        <v>182653673</v>
      </c>
      <c r="C92" s="890">
        <v>86347915</v>
      </c>
      <c r="D92" s="890">
        <v>23749172.706</v>
      </c>
      <c r="E92" s="890">
        <v>23749172.706</v>
      </c>
    </row>
    <row r="93" spans="1:5" x14ac:dyDescent="0.35">
      <c r="A93" s="980" t="s">
        <v>2869</v>
      </c>
      <c r="B93" s="890">
        <v>25005200</v>
      </c>
      <c r="C93" s="890">
        <v>25005200</v>
      </c>
      <c r="D93" s="890">
        <v>20004160</v>
      </c>
      <c r="E93" s="890">
        <v>20004160</v>
      </c>
    </row>
    <row r="94" spans="1:5" x14ac:dyDescent="0.35">
      <c r="A94" s="981" t="s">
        <v>390</v>
      </c>
      <c r="B94" s="890">
        <v>25005200</v>
      </c>
      <c r="C94" s="890">
        <v>25005200</v>
      </c>
      <c r="D94" s="890">
        <v>20004160</v>
      </c>
      <c r="E94" s="890">
        <v>20004160</v>
      </c>
    </row>
    <row r="95" spans="1:5" x14ac:dyDescent="0.35">
      <c r="A95" s="980" t="s">
        <v>4281</v>
      </c>
      <c r="B95" s="890">
        <v>9719840</v>
      </c>
      <c r="C95" s="890">
        <v>9719840</v>
      </c>
      <c r="D95" s="890">
        <v>6803888</v>
      </c>
      <c r="E95" s="890">
        <v>6803888</v>
      </c>
    </row>
    <row r="96" spans="1:5" x14ac:dyDescent="0.35">
      <c r="A96" s="981" t="s">
        <v>390</v>
      </c>
      <c r="B96" s="890">
        <v>9719840</v>
      </c>
      <c r="C96" s="890">
        <v>9719840</v>
      </c>
      <c r="D96" s="890">
        <v>6803888</v>
      </c>
      <c r="E96" s="890">
        <v>6803888</v>
      </c>
    </row>
    <row r="97" spans="1:5" x14ac:dyDescent="0.35">
      <c r="A97" s="980" t="s">
        <v>350</v>
      </c>
      <c r="B97" s="890">
        <v>10912747</v>
      </c>
      <c r="C97" s="890">
        <v>10912747</v>
      </c>
      <c r="D97" s="890">
        <v>7638922.8999999994</v>
      </c>
      <c r="E97" s="890">
        <v>7638922.8999999994</v>
      </c>
    </row>
    <row r="98" spans="1:5" x14ac:dyDescent="0.35">
      <c r="A98" s="981" t="s">
        <v>390</v>
      </c>
      <c r="B98" s="890">
        <v>10912747</v>
      </c>
      <c r="C98" s="890">
        <v>10912747</v>
      </c>
      <c r="D98" s="890">
        <v>7638922.8999999994</v>
      </c>
      <c r="E98" s="890">
        <v>7638922.8999999994</v>
      </c>
    </row>
    <row r="99" spans="1:5" x14ac:dyDescent="0.35">
      <c r="A99" s="980" t="s">
        <v>431</v>
      </c>
      <c r="B99" s="890">
        <v>10838354</v>
      </c>
      <c r="C99" s="890">
        <v>10838354</v>
      </c>
      <c r="D99" s="890">
        <v>7586847.7999999998</v>
      </c>
      <c r="E99" s="890">
        <v>7586847.7999999998</v>
      </c>
    </row>
    <row r="100" spans="1:5" x14ac:dyDescent="0.35">
      <c r="A100" s="981" t="s">
        <v>390</v>
      </c>
      <c r="B100" s="890">
        <v>10838354</v>
      </c>
      <c r="C100" s="890">
        <v>10838354</v>
      </c>
      <c r="D100" s="890">
        <v>7586847.7999999998</v>
      </c>
      <c r="E100" s="890">
        <v>7586847.7999999998</v>
      </c>
    </row>
    <row r="101" spans="1:5" x14ac:dyDescent="0.35">
      <c r="A101" s="980" t="s">
        <v>4035</v>
      </c>
      <c r="B101" s="890">
        <v>31226920</v>
      </c>
      <c r="C101" s="890">
        <v>31226920</v>
      </c>
      <c r="D101" s="890">
        <v>12490768</v>
      </c>
      <c r="E101" s="890">
        <v>12490768</v>
      </c>
    </row>
    <row r="102" spans="1:5" x14ac:dyDescent="0.35">
      <c r="A102" s="981" t="s">
        <v>3429</v>
      </c>
      <c r="B102" s="890">
        <v>31226920</v>
      </c>
      <c r="C102" s="890">
        <v>31226920</v>
      </c>
      <c r="D102" s="890">
        <v>12490768</v>
      </c>
      <c r="E102" s="890">
        <v>12490768</v>
      </c>
    </row>
    <row r="103" spans="1:5" x14ac:dyDescent="0.35">
      <c r="A103" s="980" t="s">
        <v>133</v>
      </c>
      <c r="B103" s="890">
        <v>475510000</v>
      </c>
      <c r="C103" s="890">
        <v>475510000</v>
      </c>
      <c r="D103" s="890">
        <v>380408000</v>
      </c>
      <c r="E103" s="890">
        <v>380408000</v>
      </c>
    </row>
    <row r="104" spans="1:5" x14ac:dyDescent="0.35">
      <c r="A104" s="981" t="s">
        <v>99</v>
      </c>
      <c r="B104" s="890">
        <v>475510000</v>
      </c>
      <c r="C104" s="890">
        <v>475510000</v>
      </c>
      <c r="D104" s="890">
        <v>380408000</v>
      </c>
      <c r="E104" s="890">
        <v>380408000</v>
      </c>
    </row>
    <row r="105" spans="1:5" x14ac:dyDescent="0.35">
      <c r="A105" s="980" t="s">
        <v>4038</v>
      </c>
      <c r="B105" s="890">
        <v>11000000</v>
      </c>
      <c r="C105" s="890">
        <v>11000000</v>
      </c>
      <c r="D105" s="890">
        <v>4400000</v>
      </c>
      <c r="E105" s="890">
        <v>4400000</v>
      </c>
    </row>
    <row r="106" spans="1:5" x14ac:dyDescent="0.35">
      <c r="A106" s="981" t="s">
        <v>3429</v>
      </c>
      <c r="B106" s="890">
        <v>11000000</v>
      </c>
      <c r="C106" s="890">
        <v>11000000</v>
      </c>
      <c r="D106" s="890">
        <v>4400000</v>
      </c>
      <c r="E106" s="890">
        <v>4400000</v>
      </c>
    </row>
    <row r="107" spans="1:5" x14ac:dyDescent="0.35">
      <c r="A107" s="980" t="s">
        <v>4295</v>
      </c>
      <c r="B107" s="890">
        <v>126609278</v>
      </c>
      <c r="C107" s="890">
        <v>126609278</v>
      </c>
      <c r="D107" s="890">
        <v>63304639</v>
      </c>
      <c r="E107" s="890">
        <v>63304639</v>
      </c>
    </row>
    <row r="108" spans="1:5" x14ac:dyDescent="0.35">
      <c r="A108" s="981" t="s">
        <v>390</v>
      </c>
      <c r="B108" s="890">
        <v>126609278</v>
      </c>
      <c r="C108" s="890">
        <v>126609278</v>
      </c>
      <c r="D108" s="890">
        <v>63304639</v>
      </c>
      <c r="E108" s="890">
        <v>63304639</v>
      </c>
    </row>
    <row r="109" spans="1:5" x14ac:dyDescent="0.35">
      <c r="A109" s="980" t="s">
        <v>2608</v>
      </c>
      <c r="B109" s="890">
        <v>1684492</v>
      </c>
      <c r="C109" s="890">
        <v>1684492</v>
      </c>
      <c r="D109" s="890">
        <v>1684492</v>
      </c>
      <c r="E109" s="890">
        <v>2568036.6310000001</v>
      </c>
    </row>
    <row r="110" spans="1:5" x14ac:dyDescent="0.35">
      <c r="A110" s="981" t="s">
        <v>188</v>
      </c>
      <c r="B110" s="890">
        <v>1684492</v>
      </c>
      <c r="C110" s="890">
        <v>1684492</v>
      </c>
      <c r="D110" s="890">
        <v>1684492</v>
      </c>
      <c r="E110" s="890">
        <v>2568036.6310000001</v>
      </c>
    </row>
    <row r="111" spans="1:5" x14ac:dyDescent="0.35">
      <c r="A111" s="980" t="s">
        <v>3353</v>
      </c>
      <c r="B111" s="890">
        <v>28744727</v>
      </c>
      <c r="C111" s="890">
        <v>28744727</v>
      </c>
      <c r="D111" s="890">
        <v>20121308.899999999</v>
      </c>
      <c r="E111" s="890">
        <v>20121308.899999999</v>
      </c>
    </row>
    <row r="112" spans="1:5" x14ac:dyDescent="0.35">
      <c r="A112" s="981" t="s">
        <v>390</v>
      </c>
      <c r="B112" s="890">
        <v>28744727</v>
      </c>
      <c r="C112" s="890">
        <v>28744727</v>
      </c>
      <c r="D112" s="890">
        <v>20121308.899999999</v>
      </c>
      <c r="E112" s="890">
        <v>20121308.899999999</v>
      </c>
    </row>
    <row r="113" spans="1:5" x14ac:dyDescent="0.35">
      <c r="A113" s="980" t="s">
        <v>3790</v>
      </c>
      <c r="B113" s="890">
        <v>19549766</v>
      </c>
      <c r="C113" s="890">
        <v>19549766</v>
      </c>
      <c r="D113" s="890">
        <v>13684836.199999999</v>
      </c>
      <c r="E113" s="890">
        <v>13684836.199999999</v>
      </c>
    </row>
    <row r="114" spans="1:5" x14ac:dyDescent="0.35">
      <c r="A114" s="981" t="s">
        <v>390</v>
      </c>
      <c r="B114" s="890">
        <v>19549766</v>
      </c>
      <c r="C114" s="890">
        <v>19549766</v>
      </c>
      <c r="D114" s="890">
        <v>13684836.199999999</v>
      </c>
      <c r="E114" s="890">
        <v>13684836.199999999</v>
      </c>
    </row>
    <row r="115" spans="1:5" x14ac:dyDescent="0.35">
      <c r="A115" s="980" t="s">
        <v>3625</v>
      </c>
      <c r="B115" s="890">
        <v>23716861</v>
      </c>
      <c r="C115" s="890">
        <v>23716861</v>
      </c>
      <c r="D115" s="890">
        <v>11858430.5</v>
      </c>
      <c r="E115" s="890">
        <v>11858430.5</v>
      </c>
    </row>
    <row r="116" spans="1:5" x14ac:dyDescent="0.35">
      <c r="A116" s="981" t="s">
        <v>390</v>
      </c>
      <c r="B116" s="890">
        <v>23716861</v>
      </c>
      <c r="C116" s="890">
        <v>23716861</v>
      </c>
      <c r="D116" s="890">
        <v>11858430.5</v>
      </c>
      <c r="E116" s="890">
        <v>11858430.5</v>
      </c>
    </row>
    <row r="117" spans="1:5" x14ac:dyDescent="0.35">
      <c r="A117" s="980" t="s">
        <v>4279</v>
      </c>
      <c r="B117" s="890">
        <v>14677822</v>
      </c>
      <c r="C117" s="890">
        <v>14677822</v>
      </c>
      <c r="D117" s="890">
        <v>7338911</v>
      </c>
      <c r="E117" s="890">
        <v>7338911</v>
      </c>
    </row>
    <row r="118" spans="1:5" x14ac:dyDescent="0.35">
      <c r="A118" s="981" t="s">
        <v>390</v>
      </c>
      <c r="B118" s="890">
        <v>14677822</v>
      </c>
      <c r="C118" s="890">
        <v>14677822</v>
      </c>
      <c r="D118" s="890">
        <v>7338911</v>
      </c>
      <c r="E118" s="890">
        <v>7338911</v>
      </c>
    </row>
    <row r="119" spans="1:5" x14ac:dyDescent="0.35">
      <c r="A119" s="980" t="s">
        <v>2579</v>
      </c>
      <c r="B119" s="890">
        <v>27680316</v>
      </c>
      <c r="C119" s="890">
        <v>27680316</v>
      </c>
      <c r="D119" s="890">
        <v>12456142.200000001</v>
      </c>
      <c r="E119" s="890">
        <v>12456142.200000001</v>
      </c>
    </row>
    <row r="120" spans="1:5" x14ac:dyDescent="0.35">
      <c r="A120" s="981" t="s">
        <v>390</v>
      </c>
      <c r="B120" s="890">
        <v>27680316</v>
      </c>
      <c r="C120" s="890">
        <v>27680316</v>
      </c>
      <c r="D120" s="890">
        <v>12456142.200000001</v>
      </c>
      <c r="E120" s="890">
        <v>12456142.200000001</v>
      </c>
    </row>
    <row r="121" spans="1:5" x14ac:dyDescent="0.35">
      <c r="A121" s="980" t="s">
        <v>241</v>
      </c>
      <c r="B121" s="890">
        <v>222731763</v>
      </c>
      <c r="C121" s="890">
        <v>203707630</v>
      </c>
      <c r="D121" s="890">
        <v>121927160.34999999</v>
      </c>
      <c r="E121" s="890">
        <v>157312945.69600001</v>
      </c>
    </row>
    <row r="122" spans="1:5" x14ac:dyDescent="0.35">
      <c r="A122" s="981" t="s">
        <v>188</v>
      </c>
      <c r="B122" s="890">
        <v>74040000</v>
      </c>
      <c r="C122" s="890">
        <v>55015867</v>
      </c>
      <c r="D122" s="890">
        <v>55015867</v>
      </c>
      <c r="E122" s="890">
        <v>90401652.346000001</v>
      </c>
    </row>
    <row r="123" spans="1:5" x14ac:dyDescent="0.35">
      <c r="A123" s="981" t="s">
        <v>390</v>
      </c>
      <c r="B123" s="890">
        <v>148691763</v>
      </c>
      <c r="C123" s="890">
        <v>148691763</v>
      </c>
      <c r="D123" s="890">
        <v>66911293.350000001</v>
      </c>
      <c r="E123" s="890">
        <v>66911293.350000001</v>
      </c>
    </row>
    <row r="124" spans="1:5" x14ac:dyDescent="0.35">
      <c r="A124" s="980" t="s">
        <v>2573</v>
      </c>
      <c r="B124" s="890">
        <v>7169462</v>
      </c>
      <c r="C124" s="890">
        <v>7169462</v>
      </c>
      <c r="D124" s="890">
        <v>5018623.3999999994</v>
      </c>
      <c r="E124" s="890">
        <v>5018623.3999999994</v>
      </c>
    </row>
    <row r="125" spans="1:5" x14ac:dyDescent="0.35">
      <c r="A125" s="981" t="s">
        <v>390</v>
      </c>
      <c r="B125" s="890">
        <v>7169462</v>
      </c>
      <c r="C125" s="890">
        <v>7169462</v>
      </c>
      <c r="D125" s="890">
        <v>5018623.3999999994</v>
      </c>
      <c r="E125" s="890">
        <v>5018623.3999999994</v>
      </c>
    </row>
    <row r="126" spans="1:5" x14ac:dyDescent="0.35">
      <c r="A126" s="980" t="s">
        <v>4054</v>
      </c>
      <c r="B126" s="890">
        <v>6540861</v>
      </c>
      <c r="C126" s="890">
        <v>6540861</v>
      </c>
      <c r="D126" s="890">
        <v>3924517</v>
      </c>
      <c r="E126" s="890">
        <v>3924516.5999999996</v>
      </c>
    </row>
    <row r="127" spans="1:5" x14ac:dyDescent="0.35">
      <c r="A127" s="981" t="s">
        <v>3429</v>
      </c>
      <c r="B127" s="890">
        <v>6540861</v>
      </c>
      <c r="C127" s="890">
        <v>6540861</v>
      </c>
      <c r="D127" s="890">
        <v>3924517</v>
      </c>
      <c r="E127" s="890">
        <v>3924516.5999999996</v>
      </c>
    </row>
    <row r="128" spans="1:5" x14ac:dyDescent="0.35">
      <c r="A128" s="980" t="s">
        <v>446</v>
      </c>
      <c r="B128" s="890">
        <v>24958235</v>
      </c>
      <c r="C128" s="890">
        <v>24958235</v>
      </c>
      <c r="D128" s="890">
        <v>17470764.5</v>
      </c>
      <c r="E128" s="890">
        <v>17470764.5</v>
      </c>
    </row>
    <row r="129" spans="1:5" x14ac:dyDescent="0.35">
      <c r="A129" s="981" t="s">
        <v>390</v>
      </c>
      <c r="B129" s="890">
        <v>24958235</v>
      </c>
      <c r="C129" s="890">
        <v>24958235</v>
      </c>
      <c r="D129" s="890">
        <v>17470764.5</v>
      </c>
      <c r="E129" s="890">
        <v>17470764.5</v>
      </c>
    </row>
    <row r="130" spans="1:5" x14ac:dyDescent="0.35">
      <c r="A130" s="980" t="s">
        <v>3622</v>
      </c>
      <c r="B130" s="890">
        <v>102134969</v>
      </c>
      <c r="C130" s="890">
        <v>102134969</v>
      </c>
      <c r="D130" s="890">
        <v>61280981.399999999</v>
      </c>
      <c r="E130" s="890">
        <v>61280981.399999999</v>
      </c>
    </row>
    <row r="131" spans="1:5" x14ac:dyDescent="0.35">
      <c r="A131" s="981" t="s">
        <v>390</v>
      </c>
      <c r="B131" s="890">
        <v>102134969</v>
      </c>
      <c r="C131" s="890">
        <v>102134969</v>
      </c>
      <c r="D131" s="890">
        <v>61280981.399999999</v>
      </c>
      <c r="E131" s="890">
        <v>61280981.399999999</v>
      </c>
    </row>
    <row r="132" spans="1:5" x14ac:dyDescent="0.35">
      <c r="A132" s="980" t="s">
        <v>3352</v>
      </c>
      <c r="B132" s="890">
        <v>45128688</v>
      </c>
      <c r="C132" s="890">
        <v>45128688</v>
      </c>
      <c r="D132" s="890">
        <v>31590081.599999998</v>
      </c>
      <c r="E132" s="890">
        <v>31590081.599999998</v>
      </c>
    </row>
    <row r="133" spans="1:5" x14ac:dyDescent="0.35">
      <c r="A133" s="981" t="s">
        <v>390</v>
      </c>
      <c r="B133" s="890">
        <v>45128688</v>
      </c>
      <c r="C133" s="890">
        <v>45128688</v>
      </c>
      <c r="D133" s="890">
        <v>31590081.599999998</v>
      </c>
      <c r="E133" s="890">
        <v>31590081.599999998</v>
      </c>
    </row>
    <row r="134" spans="1:5" x14ac:dyDescent="0.35">
      <c r="A134" s="980" t="s">
        <v>2872</v>
      </c>
      <c r="B134" s="890">
        <v>53458370</v>
      </c>
      <c r="C134" s="890">
        <v>53458370</v>
      </c>
      <c r="D134" s="890">
        <v>24056266.5</v>
      </c>
      <c r="E134" s="890">
        <v>24056266.5</v>
      </c>
    </row>
    <row r="135" spans="1:5" x14ac:dyDescent="0.35">
      <c r="A135" s="981" t="s">
        <v>390</v>
      </c>
      <c r="B135" s="890">
        <v>53458370</v>
      </c>
      <c r="C135" s="890">
        <v>53458370</v>
      </c>
      <c r="D135" s="890">
        <v>24056266.5</v>
      </c>
      <c r="E135" s="890">
        <v>24056266.5</v>
      </c>
    </row>
    <row r="136" spans="1:5" x14ac:dyDescent="0.35">
      <c r="A136" s="980" t="s">
        <v>2731</v>
      </c>
      <c r="B136" s="890">
        <v>15716309</v>
      </c>
      <c r="C136" s="890">
        <v>15716309</v>
      </c>
      <c r="D136" s="890">
        <v>7858154.5</v>
      </c>
      <c r="E136" s="890">
        <v>7858154.5</v>
      </c>
    </row>
    <row r="137" spans="1:5" x14ac:dyDescent="0.35">
      <c r="A137" s="981" t="s">
        <v>390</v>
      </c>
      <c r="B137" s="890">
        <v>15716309</v>
      </c>
      <c r="C137" s="890">
        <v>15716309</v>
      </c>
      <c r="D137" s="890">
        <v>7858154.5</v>
      </c>
      <c r="E137" s="890">
        <v>7858154.5</v>
      </c>
    </row>
    <row r="138" spans="1:5" x14ac:dyDescent="0.35">
      <c r="A138" s="980" t="s">
        <v>3358</v>
      </c>
      <c r="B138" s="890">
        <v>20713366</v>
      </c>
      <c r="C138" s="890">
        <v>20713366</v>
      </c>
      <c r="D138" s="890">
        <v>12428019.6</v>
      </c>
      <c r="E138" s="890">
        <v>12428019.6</v>
      </c>
    </row>
    <row r="139" spans="1:5" x14ac:dyDescent="0.35">
      <c r="A139" s="981" t="s">
        <v>390</v>
      </c>
      <c r="B139" s="890">
        <v>20713366</v>
      </c>
      <c r="C139" s="890">
        <v>20713366</v>
      </c>
      <c r="D139" s="890">
        <v>12428019.6</v>
      </c>
      <c r="E139" s="890">
        <v>12428019.6</v>
      </c>
    </row>
    <row r="140" spans="1:5" x14ac:dyDescent="0.35">
      <c r="A140" s="980" t="s">
        <v>441</v>
      </c>
      <c r="B140" s="890">
        <v>19169539</v>
      </c>
      <c r="C140" s="890">
        <v>19169539</v>
      </c>
      <c r="D140" s="890">
        <v>11501723.4</v>
      </c>
      <c r="E140" s="890">
        <v>11501723.4</v>
      </c>
    </row>
    <row r="141" spans="1:5" x14ac:dyDescent="0.35">
      <c r="A141" s="981" t="s">
        <v>390</v>
      </c>
      <c r="B141" s="890">
        <v>19169539</v>
      </c>
      <c r="C141" s="890">
        <v>19169539</v>
      </c>
      <c r="D141" s="890">
        <v>11501723.4</v>
      </c>
      <c r="E141" s="890">
        <v>11501723.4</v>
      </c>
    </row>
    <row r="142" spans="1:5" x14ac:dyDescent="0.35">
      <c r="A142" s="980" t="s">
        <v>2991</v>
      </c>
      <c r="B142" s="890">
        <v>840489155</v>
      </c>
      <c r="C142" s="890">
        <v>840489155</v>
      </c>
      <c r="D142" s="890">
        <v>672391324</v>
      </c>
      <c r="E142" s="890">
        <v>672391324</v>
      </c>
    </row>
    <row r="143" spans="1:5" x14ac:dyDescent="0.35">
      <c r="A143" s="981" t="s">
        <v>99</v>
      </c>
      <c r="B143" s="890">
        <v>840489155</v>
      </c>
      <c r="C143" s="890">
        <v>840489155</v>
      </c>
      <c r="D143" s="890">
        <v>672391324</v>
      </c>
      <c r="E143" s="890">
        <v>672391324</v>
      </c>
    </row>
    <row r="144" spans="1:5" x14ac:dyDescent="0.35">
      <c r="A144" s="980" t="s">
        <v>3097</v>
      </c>
      <c r="B144" s="890">
        <v>27367719</v>
      </c>
      <c r="C144" s="890">
        <v>27367719</v>
      </c>
      <c r="D144" s="890">
        <v>21894175.199999999</v>
      </c>
      <c r="E144" s="890">
        <v>21894175.199999999</v>
      </c>
    </row>
    <row r="145" spans="1:5" x14ac:dyDescent="0.35">
      <c r="A145" s="981" t="s">
        <v>390</v>
      </c>
      <c r="B145" s="890">
        <v>27367719</v>
      </c>
      <c r="C145" s="890">
        <v>27367719</v>
      </c>
      <c r="D145" s="890">
        <v>21894175.199999999</v>
      </c>
      <c r="E145" s="890">
        <v>21894175.199999999</v>
      </c>
    </row>
    <row r="146" spans="1:5" x14ac:dyDescent="0.35">
      <c r="A146" s="980" t="s">
        <v>4276</v>
      </c>
      <c r="B146" s="890">
        <v>26380330</v>
      </c>
      <c r="C146" s="890">
        <v>26380330</v>
      </c>
      <c r="D146" s="890">
        <v>18466231</v>
      </c>
      <c r="E146" s="890">
        <v>18466231</v>
      </c>
    </row>
    <row r="147" spans="1:5" x14ac:dyDescent="0.35">
      <c r="A147" s="981" t="s">
        <v>390</v>
      </c>
      <c r="B147" s="890">
        <v>26380330</v>
      </c>
      <c r="C147" s="890">
        <v>26380330</v>
      </c>
      <c r="D147" s="890">
        <v>18466231</v>
      </c>
      <c r="E147" s="890">
        <v>18466231</v>
      </c>
    </row>
    <row r="148" spans="1:5" x14ac:dyDescent="0.35">
      <c r="A148" s="980" t="s">
        <v>4303</v>
      </c>
      <c r="B148" s="890">
        <v>39385077</v>
      </c>
      <c r="C148" s="890">
        <v>39385077</v>
      </c>
      <c r="D148" s="890">
        <v>15754030.800000001</v>
      </c>
      <c r="E148" s="890">
        <v>15754030.800000001</v>
      </c>
    </row>
    <row r="149" spans="1:5" x14ac:dyDescent="0.35">
      <c r="A149" s="981" t="s">
        <v>390</v>
      </c>
      <c r="B149" s="890">
        <v>39385077</v>
      </c>
      <c r="C149" s="890">
        <v>39385077</v>
      </c>
      <c r="D149" s="890">
        <v>15754030.800000001</v>
      </c>
      <c r="E149" s="890">
        <v>15754030.800000001</v>
      </c>
    </row>
    <row r="150" spans="1:5" x14ac:dyDescent="0.35">
      <c r="A150" s="980" t="s">
        <v>4283</v>
      </c>
      <c r="B150" s="890">
        <v>24812832</v>
      </c>
      <c r="C150" s="890">
        <v>24812832</v>
      </c>
      <c r="D150" s="890">
        <v>12406416</v>
      </c>
      <c r="E150" s="890">
        <v>12406416</v>
      </c>
    </row>
    <row r="151" spans="1:5" x14ac:dyDescent="0.35">
      <c r="A151" s="981" t="s">
        <v>390</v>
      </c>
      <c r="B151" s="890">
        <v>24812832</v>
      </c>
      <c r="C151" s="890">
        <v>24812832</v>
      </c>
      <c r="D151" s="890">
        <v>12406416</v>
      </c>
      <c r="E151" s="890">
        <v>12406416</v>
      </c>
    </row>
    <row r="152" spans="1:5" x14ac:dyDescent="0.35">
      <c r="A152" s="980" t="s">
        <v>92</v>
      </c>
      <c r="B152" s="890">
        <v>764183497</v>
      </c>
      <c r="C152" s="890">
        <v>764183497</v>
      </c>
      <c r="D152" s="890">
        <v>649555972.44999993</v>
      </c>
      <c r="E152" s="890">
        <v>649555972.44999993</v>
      </c>
    </row>
    <row r="153" spans="1:5" x14ac:dyDescent="0.35">
      <c r="A153" s="981" t="s">
        <v>91</v>
      </c>
      <c r="B153" s="890">
        <v>764183497</v>
      </c>
      <c r="C153" s="890">
        <v>764183497</v>
      </c>
      <c r="D153" s="890">
        <v>649555972.44999993</v>
      </c>
      <c r="E153" s="890">
        <v>649555972.44999993</v>
      </c>
    </row>
    <row r="154" spans="1:5" x14ac:dyDescent="0.35">
      <c r="A154" s="980" t="s">
        <v>4060</v>
      </c>
      <c r="B154" s="890">
        <v>2572448</v>
      </c>
      <c r="C154" s="890">
        <v>2572448</v>
      </c>
      <c r="D154" s="890">
        <v>1543469</v>
      </c>
      <c r="E154" s="890">
        <v>1543468.8</v>
      </c>
    </row>
    <row r="155" spans="1:5" x14ac:dyDescent="0.35">
      <c r="A155" s="981" t="s">
        <v>3429</v>
      </c>
      <c r="B155" s="890">
        <v>2572448</v>
      </c>
      <c r="C155" s="890">
        <v>2572448</v>
      </c>
      <c r="D155" s="890">
        <v>1543469</v>
      </c>
      <c r="E155" s="890">
        <v>1543468.8</v>
      </c>
    </row>
    <row r="156" spans="1:5" x14ac:dyDescent="0.35">
      <c r="A156" s="980" t="s">
        <v>4047</v>
      </c>
      <c r="B156" s="890">
        <v>5075802</v>
      </c>
      <c r="C156" s="890">
        <v>5075802</v>
      </c>
      <c r="D156" s="890">
        <v>3045481</v>
      </c>
      <c r="E156" s="890">
        <v>3045481.1999999997</v>
      </c>
    </row>
    <row r="157" spans="1:5" x14ac:dyDescent="0.35">
      <c r="A157" s="981" t="s">
        <v>3429</v>
      </c>
      <c r="B157" s="890">
        <v>5075802</v>
      </c>
      <c r="C157" s="890">
        <v>5075802</v>
      </c>
      <c r="D157" s="890">
        <v>3045481</v>
      </c>
      <c r="E157" s="890">
        <v>3045481.1999999997</v>
      </c>
    </row>
    <row r="158" spans="1:5" x14ac:dyDescent="0.35">
      <c r="A158" s="980" t="s">
        <v>2864</v>
      </c>
      <c r="B158" s="890">
        <v>24954478</v>
      </c>
      <c r="C158" s="890">
        <v>24954478</v>
      </c>
      <c r="D158" s="890">
        <v>17468134.599999998</v>
      </c>
      <c r="E158" s="890">
        <v>17468134.599999998</v>
      </c>
    </row>
    <row r="159" spans="1:5" x14ac:dyDescent="0.35">
      <c r="A159" s="981" t="s">
        <v>390</v>
      </c>
      <c r="B159" s="890">
        <v>24954478</v>
      </c>
      <c r="C159" s="890">
        <v>24954478</v>
      </c>
      <c r="D159" s="890">
        <v>17468134.599999998</v>
      </c>
      <c r="E159" s="890">
        <v>17468134.599999998</v>
      </c>
    </row>
    <row r="160" spans="1:5" x14ac:dyDescent="0.35">
      <c r="A160" s="980" t="s">
        <v>2866</v>
      </c>
      <c r="B160" s="890">
        <v>51744341</v>
      </c>
      <c r="C160" s="890">
        <v>51744341</v>
      </c>
      <c r="D160" s="890">
        <v>36221038.699999996</v>
      </c>
      <c r="E160" s="890">
        <v>36221038.699999996</v>
      </c>
    </row>
    <row r="161" spans="1:5" x14ac:dyDescent="0.35">
      <c r="A161" s="981" t="s">
        <v>390</v>
      </c>
      <c r="B161" s="890">
        <v>51744341</v>
      </c>
      <c r="C161" s="890">
        <v>51744341</v>
      </c>
      <c r="D161" s="890">
        <v>36221038.699999996</v>
      </c>
      <c r="E161" s="890">
        <v>36221038.699999996</v>
      </c>
    </row>
    <row r="162" spans="1:5" x14ac:dyDescent="0.35">
      <c r="A162" s="980" t="s">
        <v>3359</v>
      </c>
      <c r="B162" s="890">
        <v>12269467</v>
      </c>
      <c r="C162" s="890">
        <v>12269467</v>
      </c>
      <c r="D162" s="890">
        <v>5521260.1500000004</v>
      </c>
      <c r="E162" s="890">
        <v>5521260.1500000004</v>
      </c>
    </row>
    <row r="163" spans="1:5" x14ac:dyDescent="0.35">
      <c r="A163" s="981" t="s">
        <v>390</v>
      </c>
      <c r="B163" s="890">
        <v>12269467</v>
      </c>
      <c r="C163" s="890">
        <v>12269467</v>
      </c>
      <c r="D163" s="890">
        <v>5521260.1500000004</v>
      </c>
      <c r="E163" s="890">
        <v>5521260.1500000004</v>
      </c>
    </row>
    <row r="164" spans="1:5" x14ac:dyDescent="0.35">
      <c r="A164" s="980" t="s">
        <v>3098</v>
      </c>
      <c r="B164" s="890">
        <v>3578344</v>
      </c>
      <c r="C164" s="890">
        <v>3578344</v>
      </c>
      <c r="D164" s="890">
        <v>1610254.8</v>
      </c>
      <c r="E164" s="890">
        <v>1610254.8</v>
      </c>
    </row>
    <row r="165" spans="1:5" x14ac:dyDescent="0.35">
      <c r="A165" s="981" t="s">
        <v>390</v>
      </c>
      <c r="B165" s="890">
        <v>3578344</v>
      </c>
      <c r="C165" s="890">
        <v>3578344</v>
      </c>
      <c r="D165" s="890">
        <v>1610254.8</v>
      </c>
      <c r="E165" s="890">
        <v>1610254.8</v>
      </c>
    </row>
    <row r="166" spans="1:5" x14ac:dyDescent="0.35">
      <c r="A166" s="980" t="s">
        <v>181</v>
      </c>
      <c r="B166" s="890">
        <v>98996082</v>
      </c>
      <c r="C166" s="890">
        <v>23235805</v>
      </c>
      <c r="D166" s="890">
        <v>23235805</v>
      </c>
      <c r="E166" s="890">
        <v>157801812</v>
      </c>
    </row>
    <row r="167" spans="1:5" x14ac:dyDescent="0.35">
      <c r="A167" s="981" t="s">
        <v>157</v>
      </c>
      <c r="B167" s="890">
        <v>98996082</v>
      </c>
      <c r="C167" s="890">
        <v>23235805</v>
      </c>
      <c r="D167" s="890">
        <v>23235805</v>
      </c>
      <c r="E167" s="890">
        <v>157801812</v>
      </c>
    </row>
    <row r="168" spans="1:5" x14ac:dyDescent="0.35">
      <c r="A168" s="980" t="s">
        <v>2569</v>
      </c>
      <c r="B168" s="890">
        <v>5910805</v>
      </c>
      <c r="C168" s="890">
        <v>5910805</v>
      </c>
      <c r="D168" s="890">
        <v>2364322</v>
      </c>
      <c r="E168" s="890">
        <v>2364322</v>
      </c>
    </row>
    <row r="169" spans="1:5" x14ac:dyDescent="0.35">
      <c r="A169" s="981" t="s">
        <v>390</v>
      </c>
      <c r="B169" s="890">
        <v>5910805</v>
      </c>
      <c r="C169" s="890">
        <v>5910805</v>
      </c>
      <c r="D169" s="890">
        <v>2364322</v>
      </c>
      <c r="E169" s="890">
        <v>2364322</v>
      </c>
    </row>
    <row r="170" spans="1:5" x14ac:dyDescent="0.35">
      <c r="A170" s="980" t="s">
        <v>410</v>
      </c>
      <c r="B170" s="890">
        <v>15634402</v>
      </c>
      <c r="C170" s="890">
        <v>15634402</v>
      </c>
      <c r="D170" s="890">
        <v>7817201</v>
      </c>
      <c r="E170" s="890">
        <v>7817201</v>
      </c>
    </row>
    <row r="171" spans="1:5" x14ac:dyDescent="0.35">
      <c r="A171" s="981" t="s">
        <v>390</v>
      </c>
      <c r="B171" s="890">
        <v>15634402</v>
      </c>
      <c r="C171" s="890">
        <v>15634402</v>
      </c>
      <c r="D171" s="890">
        <v>7817201</v>
      </c>
      <c r="E171" s="890">
        <v>7817201</v>
      </c>
    </row>
    <row r="172" spans="1:5" x14ac:dyDescent="0.35">
      <c r="A172" s="980" t="s">
        <v>2861</v>
      </c>
      <c r="B172" s="890">
        <v>244969</v>
      </c>
      <c r="C172" s="890">
        <v>244969</v>
      </c>
      <c r="D172" s="890">
        <v>146981.4</v>
      </c>
      <c r="E172" s="890">
        <v>146981.4</v>
      </c>
    </row>
    <row r="173" spans="1:5" x14ac:dyDescent="0.35">
      <c r="A173" s="981" t="s">
        <v>390</v>
      </c>
      <c r="B173" s="890">
        <v>244969</v>
      </c>
      <c r="C173" s="890">
        <v>244969</v>
      </c>
      <c r="D173" s="890">
        <v>146981.4</v>
      </c>
      <c r="E173" s="890">
        <v>146981.4</v>
      </c>
    </row>
    <row r="174" spans="1:5" x14ac:dyDescent="0.35">
      <c r="A174" s="980" t="s">
        <v>466</v>
      </c>
      <c r="B174" s="890">
        <v>2865606</v>
      </c>
      <c r="C174" s="890">
        <v>2865606</v>
      </c>
      <c r="D174" s="890">
        <v>1986311.7</v>
      </c>
      <c r="E174" s="890">
        <v>1986311.7</v>
      </c>
    </row>
    <row r="175" spans="1:5" x14ac:dyDescent="0.35">
      <c r="A175" s="981" t="s">
        <v>390</v>
      </c>
      <c r="B175" s="890">
        <v>2865606</v>
      </c>
      <c r="C175" s="890">
        <v>2865606</v>
      </c>
      <c r="D175" s="890">
        <v>1986311.7</v>
      </c>
      <c r="E175" s="890">
        <v>1986311.7</v>
      </c>
    </row>
    <row r="176" spans="1:5" x14ac:dyDescent="0.35">
      <c r="A176" s="980" t="s">
        <v>4061</v>
      </c>
      <c r="B176" s="890">
        <v>17080498</v>
      </c>
      <c r="C176" s="890">
        <v>13235305</v>
      </c>
      <c r="D176" s="890">
        <v>5294122</v>
      </c>
      <c r="E176" s="890">
        <v>5294122</v>
      </c>
    </row>
    <row r="177" spans="1:5" x14ac:dyDescent="0.35">
      <c r="A177" s="981" t="s">
        <v>3429</v>
      </c>
      <c r="B177" s="890">
        <v>17080498</v>
      </c>
      <c r="C177" s="890">
        <v>13235305</v>
      </c>
      <c r="D177" s="890">
        <v>5294122</v>
      </c>
      <c r="E177" s="890">
        <v>5294122</v>
      </c>
    </row>
    <row r="178" spans="1:5" x14ac:dyDescent="0.35">
      <c r="A178" s="980" t="s">
        <v>4310</v>
      </c>
      <c r="B178" s="890">
        <v>60755572</v>
      </c>
      <c r="C178" s="890">
        <v>60755572</v>
      </c>
      <c r="D178" s="890">
        <v>36453343.200000003</v>
      </c>
      <c r="E178" s="890">
        <v>36453343.200000003</v>
      </c>
    </row>
    <row r="179" spans="1:5" x14ac:dyDescent="0.35">
      <c r="A179" s="981" t="s">
        <v>390</v>
      </c>
      <c r="B179" s="890">
        <v>60755572</v>
      </c>
      <c r="C179" s="890">
        <v>60755572</v>
      </c>
      <c r="D179" s="890">
        <v>36453343.200000003</v>
      </c>
      <c r="E179" s="890">
        <v>36453343.200000003</v>
      </c>
    </row>
    <row r="180" spans="1:5" x14ac:dyDescent="0.35">
      <c r="A180" s="980" t="s">
        <v>4306</v>
      </c>
      <c r="B180" s="890">
        <v>11939209</v>
      </c>
      <c r="C180" s="890">
        <v>11939209</v>
      </c>
      <c r="D180" s="890">
        <v>9551367.2000000011</v>
      </c>
      <c r="E180" s="890">
        <v>9551367.2000000011</v>
      </c>
    </row>
    <row r="181" spans="1:5" x14ac:dyDescent="0.35">
      <c r="A181" s="981" t="s">
        <v>390</v>
      </c>
      <c r="B181" s="890">
        <v>11939209</v>
      </c>
      <c r="C181" s="890">
        <v>11939209</v>
      </c>
      <c r="D181" s="890">
        <v>9551367.2000000011</v>
      </c>
      <c r="E181" s="890">
        <v>9551367.2000000011</v>
      </c>
    </row>
    <row r="182" spans="1:5" x14ac:dyDescent="0.35">
      <c r="A182" s="980" t="s">
        <v>3100</v>
      </c>
      <c r="B182" s="890">
        <v>36436063</v>
      </c>
      <c r="C182" s="890">
        <v>36436063</v>
      </c>
      <c r="D182" s="890">
        <v>18218031.5</v>
      </c>
      <c r="E182" s="890">
        <v>18218031.5</v>
      </c>
    </row>
    <row r="183" spans="1:5" x14ac:dyDescent="0.35">
      <c r="A183" s="981" t="s">
        <v>390</v>
      </c>
      <c r="B183" s="890">
        <v>36436063</v>
      </c>
      <c r="C183" s="890">
        <v>36436063</v>
      </c>
      <c r="D183" s="890">
        <v>18218031.5</v>
      </c>
      <c r="E183" s="890">
        <v>18218031.5</v>
      </c>
    </row>
    <row r="184" spans="1:5" x14ac:dyDescent="0.35">
      <c r="A184" s="980" t="s">
        <v>1995</v>
      </c>
      <c r="B184" s="890">
        <v>62979455</v>
      </c>
      <c r="C184" s="890">
        <v>62979455</v>
      </c>
      <c r="D184" s="890">
        <v>50383564</v>
      </c>
      <c r="E184" s="890">
        <v>50383564</v>
      </c>
    </row>
    <row r="185" spans="1:5" x14ac:dyDescent="0.35">
      <c r="A185" s="981" t="s">
        <v>390</v>
      </c>
      <c r="B185" s="890">
        <v>62979455</v>
      </c>
      <c r="C185" s="890">
        <v>62979455</v>
      </c>
      <c r="D185" s="890">
        <v>50383564</v>
      </c>
      <c r="E185" s="890">
        <v>50383564</v>
      </c>
    </row>
    <row r="186" spans="1:5" x14ac:dyDescent="0.35">
      <c r="A186" s="980" t="s">
        <v>3769</v>
      </c>
      <c r="B186" s="890">
        <v>3075116</v>
      </c>
      <c r="C186" s="890">
        <v>3075116</v>
      </c>
      <c r="D186" s="890">
        <v>1845070</v>
      </c>
      <c r="E186" s="890">
        <v>1845069.5999999999</v>
      </c>
    </row>
    <row r="187" spans="1:5" x14ac:dyDescent="0.35">
      <c r="A187" s="981" t="s">
        <v>3429</v>
      </c>
      <c r="B187" s="890">
        <v>3075116</v>
      </c>
      <c r="C187" s="890">
        <v>3075116</v>
      </c>
      <c r="D187" s="890">
        <v>1845070</v>
      </c>
      <c r="E187" s="890">
        <v>1845069.5999999999</v>
      </c>
    </row>
    <row r="188" spans="1:5" x14ac:dyDescent="0.35">
      <c r="A188" s="980" t="s">
        <v>3186</v>
      </c>
      <c r="B188" s="890">
        <v>13475523</v>
      </c>
      <c r="C188" s="890">
        <v>13475523</v>
      </c>
      <c r="D188" s="890">
        <v>9432866.0999999996</v>
      </c>
      <c r="E188" s="890">
        <v>9432866.0999999996</v>
      </c>
    </row>
    <row r="189" spans="1:5" x14ac:dyDescent="0.35">
      <c r="A189" s="981" t="s">
        <v>390</v>
      </c>
      <c r="B189" s="890">
        <v>13475523</v>
      </c>
      <c r="C189" s="890">
        <v>13475523</v>
      </c>
      <c r="D189" s="890">
        <v>9432866.0999999996</v>
      </c>
      <c r="E189" s="890">
        <v>9432866.0999999996</v>
      </c>
    </row>
    <row r="190" spans="1:5" x14ac:dyDescent="0.35">
      <c r="A190" s="980" t="s">
        <v>4042</v>
      </c>
      <c r="B190" s="890">
        <v>15119023</v>
      </c>
      <c r="C190" s="890">
        <v>15119023</v>
      </c>
      <c r="D190" s="890">
        <v>9071414</v>
      </c>
      <c r="E190" s="890">
        <v>9071413.7999999989</v>
      </c>
    </row>
    <row r="191" spans="1:5" x14ac:dyDescent="0.35">
      <c r="A191" s="981" t="s">
        <v>3429</v>
      </c>
      <c r="B191" s="890">
        <v>15119023</v>
      </c>
      <c r="C191" s="890">
        <v>15119023</v>
      </c>
      <c r="D191" s="890">
        <v>9071414</v>
      </c>
      <c r="E191" s="890">
        <v>9071413.7999999989</v>
      </c>
    </row>
    <row r="192" spans="1:5" x14ac:dyDescent="0.35">
      <c r="A192" s="980" t="s">
        <v>396</v>
      </c>
      <c r="B192" s="890">
        <v>8372513</v>
      </c>
      <c r="C192" s="890">
        <v>8372513</v>
      </c>
      <c r="D192" s="890">
        <v>6698010.4000000004</v>
      </c>
      <c r="E192" s="890">
        <v>6698010.4000000004</v>
      </c>
    </row>
    <row r="193" spans="1:5" x14ac:dyDescent="0.35">
      <c r="A193" s="981" t="s">
        <v>390</v>
      </c>
      <c r="B193" s="890">
        <v>8372513</v>
      </c>
      <c r="C193" s="890">
        <v>8372513</v>
      </c>
      <c r="D193" s="890">
        <v>6698010.4000000004</v>
      </c>
      <c r="E193" s="890">
        <v>6698010.4000000004</v>
      </c>
    </row>
    <row r="194" spans="1:5" x14ac:dyDescent="0.35">
      <c r="A194" s="980" t="s">
        <v>3360</v>
      </c>
      <c r="B194" s="890">
        <v>35801850</v>
      </c>
      <c r="C194" s="890">
        <v>35801850</v>
      </c>
      <c r="D194" s="890">
        <v>25061295</v>
      </c>
      <c r="E194" s="890">
        <v>25061295</v>
      </c>
    </row>
    <row r="195" spans="1:5" x14ac:dyDescent="0.35">
      <c r="A195" s="981" t="s">
        <v>390</v>
      </c>
      <c r="B195" s="890">
        <v>35801850</v>
      </c>
      <c r="C195" s="890">
        <v>35801850</v>
      </c>
      <c r="D195" s="890">
        <v>25061295</v>
      </c>
      <c r="E195" s="890">
        <v>25061295</v>
      </c>
    </row>
    <row r="196" spans="1:5" x14ac:dyDescent="0.35">
      <c r="A196" s="980" t="s">
        <v>3246</v>
      </c>
      <c r="B196" s="890">
        <v>25000000</v>
      </c>
      <c r="C196" s="890">
        <v>25000000</v>
      </c>
      <c r="D196" s="890">
        <v>16992661.777800001</v>
      </c>
      <c r="E196" s="890">
        <v>16992661.777800001</v>
      </c>
    </row>
    <row r="197" spans="1:5" x14ac:dyDescent="0.35">
      <c r="A197" s="981" t="s">
        <v>3429</v>
      </c>
      <c r="B197" s="890">
        <v>15000000</v>
      </c>
      <c r="C197" s="890">
        <v>15000000</v>
      </c>
      <c r="D197" s="890">
        <v>9000000</v>
      </c>
      <c r="E197" s="890">
        <v>9000000</v>
      </c>
    </row>
    <row r="198" spans="1:5" x14ac:dyDescent="0.35">
      <c r="A198" s="981" t="s">
        <v>188</v>
      </c>
      <c r="B198" s="890">
        <v>10000000</v>
      </c>
      <c r="C198" s="890">
        <v>10000000</v>
      </c>
      <c r="D198" s="890">
        <v>7992661.7777999993</v>
      </c>
      <c r="E198" s="890">
        <v>7992661.7777999993</v>
      </c>
    </row>
    <row r="199" spans="1:5" x14ac:dyDescent="0.35">
      <c r="A199" s="980" t="s">
        <v>3079</v>
      </c>
      <c r="B199" s="890">
        <v>26076374</v>
      </c>
      <c r="C199" s="890">
        <v>26076374</v>
      </c>
      <c r="D199" s="890">
        <v>13038187</v>
      </c>
      <c r="E199" s="890">
        <v>13038187</v>
      </c>
    </row>
    <row r="200" spans="1:5" x14ac:dyDescent="0.35">
      <c r="A200" s="981" t="s">
        <v>390</v>
      </c>
      <c r="B200" s="890">
        <v>26076374</v>
      </c>
      <c r="C200" s="890">
        <v>26076374</v>
      </c>
      <c r="D200" s="890">
        <v>13038187</v>
      </c>
      <c r="E200" s="890">
        <v>13038187</v>
      </c>
    </row>
    <row r="201" spans="1:5" x14ac:dyDescent="0.35">
      <c r="A201" s="980" t="s">
        <v>2193</v>
      </c>
      <c r="B201" s="890">
        <v>187033861</v>
      </c>
      <c r="C201" s="890">
        <v>187033861</v>
      </c>
      <c r="D201" s="890">
        <v>62690236.527600005</v>
      </c>
      <c r="E201" s="890">
        <v>62690236.527600005</v>
      </c>
    </row>
    <row r="202" spans="1:5" x14ac:dyDescent="0.35">
      <c r="A202" s="981" t="s">
        <v>188</v>
      </c>
      <c r="B202" s="890">
        <v>187033861</v>
      </c>
      <c r="C202" s="890">
        <v>187033861</v>
      </c>
      <c r="D202" s="890">
        <v>62690236.527600005</v>
      </c>
      <c r="E202" s="890">
        <v>62690236.527600005</v>
      </c>
    </row>
    <row r="203" spans="1:5" x14ac:dyDescent="0.35">
      <c r="A203" s="980" t="s">
        <v>3628</v>
      </c>
      <c r="B203" s="890">
        <v>16439943</v>
      </c>
      <c r="C203" s="890">
        <v>16439943</v>
      </c>
      <c r="D203" s="890">
        <v>11507960.1</v>
      </c>
      <c r="E203" s="890">
        <v>11507960.1</v>
      </c>
    </row>
    <row r="204" spans="1:5" x14ac:dyDescent="0.35">
      <c r="A204" s="981" t="s">
        <v>390</v>
      </c>
      <c r="B204" s="890">
        <v>16439943</v>
      </c>
      <c r="C204" s="890">
        <v>16439943</v>
      </c>
      <c r="D204" s="890">
        <v>11507960.1</v>
      </c>
      <c r="E204" s="890">
        <v>11507960.1</v>
      </c>
    </row>
    <row r="205" spans="1:5" x14ac:dyDescent="0.35">
      <c r="A205" s="980" t="s">
        <v>4304</v>
      </c>
      <c r="B205" s="890">
        <v>3380000</v>
      </c>
      <c r="C205" s="890">
        <v>3380000</v>
      </c>
      <c r="D205" s="890">
        <v>2028000</v>
      </c>
      <c r="E205" s="890">
        <v>2028000</v>
      </c>
    </row>
    <row r="206" spans="1:5" x14ac:dyDescent="0.35">
      <c r="A206" s="981" t="s">
        <v>3429</v>
      </c>
      <c r="B206" s="890">
        <v>3380000</v>
      </c>
      <c r="C206" s="890">
        <v>3380000</v>
      </c>
      <c r="D206" s="890">
        <v>2028000</v>
      </c>
      <c r="E206" s="890">
        <v>2028000</v>
      </c>
    </row>
    <row r="207" spans="1:5" x14ac:dyDescent="0.35">
      <c r="A207" s="980" t="s">
        <v>511</v>
      </c>
      <c r="B207" s="890">
        <v>81633883</v>
      </c>
      <c r="C207" s="890">
        <v>81633883</v>
      </c>
      <c r="D207" s="890">
        <v>44898635.650000006</v>
      </c>
      <c r="E207" s="890">
        <v>44898635.650000006</v>
      </c>
    </row>
    <row r="208" spans="1:5" x14ac:dyDescent="0.35">
      <c r="A208" s="981" t="s">
        <v>390</v>
      </c>
      <c r="B208" s="890">
        <v>81633883</v>
      </c>
      <c r="C208" s="890">
        <v>81633883</v>
      </c>
      <c r="D208" s="890">
        <v>44898635.650000006</v>
      </c>
      <c r="E208" s="890">
        <v>44898635.650000006</v>
      </c>
    </row>
    <row r="209" spans="1:5" x14ac:dyDescent="0.35">
      <c r="A209" s="980" t="s">
        <v>437</v>
      </c>
      <c r="B209" s="890">
        <v>74412196</v>
      </c>
      <c r="C209" s="890">
        <v>74412196</v>
      </c>
      <c r="D209" s="890">
        <v>56013274.950000003</v>
      </c>
      <c r="E209" s="890">
        <v>56013274.950000003</v>
      </c>
    </row>
    <row r="210" spans="1:5" x14ac:dyDescent="0.35">
      <c r="A210" s="981" t="s">
        <v>390</v>
      </c>
      <c r="B210" s="890">
        <v>74412196</v>
      </c>
      <c r="C210" s="890">
        <v>74412196</v>
      </c>
      <c r="D210" s="890">
        <v>56013274.950000003</v>
      </c>
      <c r="E210" s="890">
        <v>56013274.950000003</v>
      </c>
    </row>
    <row r="211" spans="1:5" x14ac:dyDescent="0.35">
      <c r="A211" s="980" t="s">
        <v>73</v>
      </c>
      <c r="B211" s="890">
        <v>262674824</v>
      </c>
      <c r="C211" s="890">
        <v>262674824</v>
      </c>
      <c r="D211" s="890">
        <v>236407341.59999999</v>
      </c>
      <c r="E211" s="890">
        <v>236407341.59999999</v>
      </c>
    </row>
    <row r="212" spans="1:5" x14ac:dyDescent="0.35">
      <c r="A212" s="981" t="s">
        <v>72</v>
      </c>
      <c r="B212" s="890">
        <v>262674824</v>
      </c>
      <c r="C212" s="890">
        <v>262674824</v>
      </c>
      <c r="D212" s="890">
        <v>236407341.59999999</v>
      </c>
      <c r="E212" s="890">
        <v>236407341.59999999</v>
      </c>
    </row>
    <row r="213" spans="1:5" x14ac:dyDescent="0.35">
      <c r="A213" s="980" t="s">
        <v>4299</v>
      </c>
      <c r="B213" s="890">
        <v>17416059</v>
      </c>
      <c r="C213" s="890">
        <v>17416059</v>
      </c>
      <c r="D213" s="890">
        <v>13932847.200000001</v>
      </c>
      <c r="E213" s="890">
        <v>13932847.200000001</v>
      </c>
    </row>
    <row r="214" spans="1:5" x14ac:dyDescent="0.35">
      <c r="A214" s="981" t="s">
        <v>390</v>
      </c>
      <c r="B214" s="890">
        <v>17416059</v>
      </c>
      <c r="C214" s="890">
        <v>17416059</v>
      </c>
      <c r="D214" s="890">
        <v>13932847.200000001</v>
      </c>
      <c r="E214" s="890">
        <v>13932847.200000001</v>
      </c>
    </row>
    <row r="215" spans="1:5" x14ac:dyDescent="0.35">
      <c r="A215" s="980" t="s">
        <v>3431</v>
      </c>
      <c r="B215" s="890">
        <v>136310872</v>
      </c>
      <c r="C215" s="890">
        <v>132957142</v>
      </c>
      <c r="D215" s="890">
        <v>36312429.747600004</v>
      </c>
      <c r="E215" s="890">
        <v>36312430.547600001</v>
      </c>
    </row>
    <row r="216" spans="1:5" x14ac:dyDescent="0.35">
      <c r="A216" s="981" t="s">
        <v>3429</v>
      </c>
      <c r="B216" s="890">
        <v>30094704</v>
      </c>
      <c r="C216" s="890">
        <v>28418068</v>
      </c>
      <c r="D216" s="890">
        <v>17050840</v>
      </c>
      <c r="E216" s="890">
        <v>17050840.800000001</v>
      </c>
    </row>
    <row r="217" spans="1:5" x14ac:dyDescent="0.35">
      <c r="A217" s="981" t="s">
        <v>188</v>
      </c>
      <c r="B217" s="890">
        <v>106216168</v>
      </c>
      <c r="C217" s="890">
        <v>104539074</v>
      </c>
      <c r="D217" s="890">
        <v>19261589.7476</v>
      </c>
      <c r="E217" s="890">
        <v>19261589.7476</v>
      </c>
    </row>
    <row r="218" spans="1:5" x14ac:dyDescent="0.35">
      <c r="A218" s="980" t="s">
        <v>3187</v>
      </c>
      <c r="B218" s="890">
        <v>40872548</v>
      </c>
      <c r="C218" s="890">
        <v>40872548</v>
      </c>
      <c r="D218" s="890">
        <v>24523528.800000001</v>
      </c>
      <c r="E218" s="890">
        <v>24523528.800000001</v>
      </c>
    </row>
    <row r="219" spans="1:5" x14ac:dyDescent="0.35">
      <c r="A219" s="981" t="s">
        <v>390</v>
      </c>
      <c r="B219" s="890">
        <v>40872548</v>
      </c>
      <c r="C219" s="890">
        <v>40872548</v>
      </c>
      <c r="D219" s="890">
        <v>24523528.800000001</v>
      </c>
      <c r="E219" s="890">
        <v>24523528.800000001</v>
      </c>
    </row>
    <row r="220" spans="1:5" x14ac:dyDescent="0.35">
      <c r="A220" s="980" t="s">
        <v>3633</v>
      </c>
      <c r="B220" s="890">
        <v>92453826</v>
      </c>
      <c r="C220" s="890">
        <v>92453826</v>
      </c>
      <c r="D220" s="890">
        <v>49432882.200000003</v>
      </c>
      <c r="E220" s="890">
        <v>49432882.200000003</v>
      </c>
    </row>
    <row r="221" spans="1:5" x14ac:dyDescent="0.35">
      <c r="A221" s="981" t="s">
        <v>390</v>
      </c>
      <c r="B221" s="890">
        <v>92453826</v>
      </c>
      <c r="C221" s="890">
        <v>92453826</v>
      </c>
      <c r="D221" s="890">
        <v>49432882.200000003</v>
      </c>
      <c r="E221" s="890">
        <v>49432882.200000003</v>
      </c>
    </row>
    <row r="222" spans="1:5" x14ac:dyDescent="0.35">
      <c r="A222" s="980" t="s">
        <v>2619</v>
      </c>
      <c r="B222" s="890">
        <v>3540000</v>
      </c>
      <c r="C222" s="890">
        <v>3540000</v>
      </c>
      <c r="D222" s="890">
        <v>3540000</v>
      </c>
      <c r="E222" s="890">
        <v>19261589.7476</v>
      </c>
    </row>
    <row r="223" spans="1:5" x14ac:dyDescent="0.35">
      <c r="A223" s="981" t="s">
        <v>188</v>
      </c>
      <c r="B223" s="890">
        <v>3540000</v>
      </c>
      <c r="C223" s="890">
        <v>3540000</v>
      </c>
      <c r="D223" s="890">
        <v>3540000</v>
      </c>
      <c r="E223" s="890">
        <v>19261589.7476</v>
      </c>
    </row>
    <row r="224" spans="1:5" x14ac:dyDescent="0.35">
      <c r="A224" s="980" t="s">
        <v>3355</v>
      </c>
      <c r="B224" s="890">
        <v>18821999</v>
      </c>
      <c r="C224" s="890">
        <v>18821999</v>
      </c>
      <c r="D224" s="890">
        <v>8469899.5500000007</v>
      </c>
      <c r="E224" s="890">
        <v>8469899.5500000007</v>
      </c>
    </row>
    <row r="225" spans="1:5" x14ac:dyDescent="0.35">
      <c r="A225" s="981" t="s">
        <v>390</v>
      </c>
      <c r="B225" s="890">
        <v>18821999</v>
      </c>
      <c r="C225" s="890">
        <v>18821999</v>
      </c>
      <c r="D225" s="890">
        <v>8469899.5500000007</v>
      </c>
      <c r="E225" s="890">
        <v>8469899.5500000007</v>
      </c>
    </row>
    <row r="226" spans="1:5" x14ac:dyDescent="0.35">
      <c r="A226" s="980" t="s">
        <v>224</v>
      </c>
      <c r="B226" s="890">
        <v>42856255</v>
      </c>
      <c r="C226" s="890">
        <v>42856255</v>
      </c>
      <c r="D226" s="890">
        <v>33137342.7476</v>
      </c>
      <c r="E226" s="890">
        <v>33137342.7476</v>
      </c>
    </row>
    <row r="227" spans="1:5" x14ac:dyDescent="0.35">
      <c r="A227" s="981" t="s">
        <v>3429</v>
      </c>
      <c r="B227" s="890">
        <v>23126255</v>
      </c>
      <c r="C227" s="890">
        <v>23126255</v>
      </c>
      <c r="D227" s="890">
        <v>13875753</v>
      </c>
      <c r="E227" s="890">
        <v>13875753</v>
      </c>
    </row>
    <row r="228" spans="1:5" x14ac:dyDescent="0.35">
      <c r="A228" s="981" t="s">
        <v>188</v>
      </c>
      <c r="B228" s="890">
        <v>19730000</v>
      </c>
      <c r="C228" s="890">
        <v>19730000</v>
      </c>
      <c r="D228" s="890">
        <v>19261589.7476</v>
      </c>
      <c r="E228" s="890">
        <v>19261589.7476</v>
      </c>
    </row>
    <row r="229" spans="1:5" x14ac:dyDescent="0.35">
      <c r="A229" s="980" t="s">
        <v>2876</v>
      </c>
      <c r="B229" s="890">
        <v>12598596</v>
      </c>
      <c r="C229" s="890">
        <v>12598596</v>
      </c>
      <c r="D229" s="890">
        <v>6299298</v>
      </c>
      <c r="E229" s="890">
        <v>6299298</v>
      </c>
    </row>
    <row r="230" spans="1:5" x14ac:dyDescent="0.35">
      <c r="A230" s="981" t="s">
        <v>390</v>
      </c>
      <c r="B230" s="890">
        <v>12598596</v>
      </c>
      <c r="C230" s="890">
        <v>12598596</v>
      </c>
      <c r="D230" s="890">
        <v>6299298</v>
      </c>
      <c r="E230" s="890">
        <v>6299298</v>
      </c>
    </row>
    <row r="231" spans="1:5" x14ac:dyDescent="0.35">
      <c r="A231" s="980" t="s">
        <v>356</v>
      </c>
      <c r="B231" s="890">
        <v>130089935</v>
      </c>
      <c r="C231" s="890">
        <v>130089935</v>
      </c>
      <c r="D231" s="890">
        <v>63912889.817399994</v>
      </c>
      <c r="E231" s="890">
        <v>63912889.817399994</v>
      </c>
    </row>
    <row r="232" spans="1:5" x14ac:dyDescent="0.35">
      <c r="A232" s="981" t="s">
        <v>390</v>
      </c>
      <c r="B232" s="890">
        <v>54979654</v>
      </c>
      <c r="C232" s="890">
        <v>54979654</v>
      </c>
      <c r="D232" s="890">
        <v>24740844.300000001</v>
      </c>
      <c r="E232" s="890">
        <v>24740844.300000001</v>
      </c>
    </row>
    <row r="233" spans="1:5" x14ac:dyDescent="0.35">
      <c r="A233" s="981" t="s">
        <v>294</v>
      </c>
      <c r="B233" s="890">
        <v>75110281</v>
      </c>
      <c r="C233" s="890">
        <v>75110281</v>
      </c>
      <c r="D233" s="890">
        <v>39172045.517399997</v>
      </c>
      <c r="E233" s="890">
        <v>39172045.517399997</v>
      </c>
    </row>
    <row r="234" spans="1:5" x14ac:dyDescent="0.35">
      <c r="A234" s="980" t="s">
        <v>259</v>
      </c>
      <c r="B234" s="890">
        <v>609485836</v>
      </c>
      <c r="C234" s="890">
        <v>609485836</v>
      </c>
      <c r="D234" s="890">
        <v>609485836</v>
      </c>
      <c r="E234" s="890">
        <v>609485836</v>
      </c>
    </row>
    <row r="235" spans="1:5" x14ac:dyDescent="0.35">
      <c r="A235" s="981" t="s">
        <v>258</v>
      </c>
      <c r="B235" s="890">
        <v>609485836</v>
      </c>
      <c r="C235" s="890">
        <v>609485836</v>
      </c>
      <c r="D235" s="890">
        <v>609485836</v>
      </c>
      <c r="E235" s="890">
        <v>609485836</v>
      </c>
    </row>
    <row r="236" spans="1:5" x14ac:dyDescent="0.35">
      <c r="A236" s="980" t="s">
        <v>4309</v>
      </c>
      <c r="B236" s="890">
        <v>8390172</v>
      </c>
      <c r="C236" s="890">
        <v>8390172</v>
      </c>
      <c r="D236" s="890">
        <v>5034103.2</v>
      </c>
      <c r="E236" s="890">
        <v>5034103.2</v>
      </c>
    </row>
    <row r="237" spans="1:5" x14ac:dyDescent="0.35">
      <c r="A237" s="981" t="s">
        <v>390</v>
      </c>
      <c r="B237" s="890">
        <v>8390172</v>
      </c>
      <c r="C237" s="890">
        <v>8390172</v>
      </c>
      <c r="D237" s="890">
        <v>5034103.2</v>
      </c>
      <c r="E237" s="890">
        <v>5034103.2</v>
      </c>
    </row>
    <row r="238" spans="1:5" x14ac:dyDescent="0.35">
      <c r="A238" s="980" t="s">
        <v>493</v>
      </c>
      <c r="B238" s="890">
        <v>21550092</v>
      </c>
      <c r="C238" s="890">
        <v>21550092</v>
      </c>
      <c r="D238" s="890">
        <v>15085064.399999999</v>
      </c>
      <c r="E238" s="890">
        <v>15085064.399999999</v>
      </c>
    </row>
    <row r="239" spans="1:5" x14ac:dyDescent="0.35">
      <c r="A239" s="981" t="s">
        <v>390</v>
      </c>
      <c r="B239" s="890">
        <v>21550092</v>
      </c>
      <c r="C239" s="890">
        <v>21550092</v>
      </c>
      <c r="D239" s="890">
        <v>15085064.399999999</v>
      </c>
      <c r="E239" s="890">
        <v>15085064.399999999</v>
      </c>
    </row>
    <row r="240" spans="1:5" x14ac:dyDescent="0.35">
      <c r="A240" s="980" t="s">
        <v>3357</v>
      </c>
      <c r="B240" s="890">
        <v>21497866</v>
      </c>
      <c r="C240" s="890">
        <v>21497866</v>
      </c>
      <c r="D240" s="890">
        <v>18836876.800000001</v>
      </c>
      <c r="E240" s="890">
        <v>18836876.800000001</v>
      </c>
    </row>
    <row r="241" spans="1:5" x14ac:dyDescent="0.35">
      <c r="A241" s="981" t="s">
        <v>390</v>
      </c>
      <c r="B241" s="890">
        <v>21497866</v>
      </c>
      <c r="C241" s="890">
        <v>21497866</v>
      </c>
      <c r="D241" s="890">
        <v>18836876.800000001</v>
      </c>
      <c r="E241" s="890">
        <v>18836876.800000001</v>
      </c>
    </row>
    <row r="242" spans="1:5" x14ac:dyDescent="0.35">
      <c r="A242" s="980" t="s">
        <v>4052</v>
      </c>
      <c r="B242" s="890">
        <v>15118427</v>
      </c>
      <c r="C242" s="890">
        <v>15118427</v>
      </c>
      <c r="D242" s="890">
        <v>9071056</v>
      </c>
      <c r="E242" s="890">
        <v>9071056.1999999993</v>
      </c>
    </row>
    <row r="243" spans="1:5" x14ac:dyDescent="0.35">
      <c r="A243" s="981" t="s">
        <v>3429</v>
      </c>
      <c r="B243" s="890">
        <v>15118427</v>
      </c>
      <c r="C243" s="890">
        <v>15118427</v>
      </c>
      <c r="D243" s="890">
        <v>9071056</v>
      </c>
      <c r="E243" s="890">
        <v>9071056.1999999993</v>
      </c>
    </row>
    <row r="244" spans="1:5" x14ac:dyDescent="0.35">
      <c r="A244" s="980" t="s">
        <v>278</v>
      </c>
      <c r="B244" s="890">
        <v>511294027</v>
      </c>
      <c r="C244" s="890">
        <v>511294027</v>
      </c>
      <c r="D244" s="890">
        <v>511294027</v>
      </c>
      <c r="E244" s="890">
        <v>511294027</v>
      </c>
    </row>
    <row r="245" spans="1:5" x14ac:dyDescent="0.35">
      <c r="A245" s="981" t="s">
        <v>258</v>
      </c>
      <c r="B245" s="890">
        <v>511294027</v>
      </c>
      <c r="C245" s="890">
        <v>511294027</v>
      </c>
      <c r="D245" s="890">
        <v>511294027</v>
      </c>
      <c r="E245" s="890">
        <v>511294027</v>
      </c>
    </row>
    <row r="246" spans="1:5" x14ac:dyDescent="0.35">
      <c r="A246" s="980" t="s">
        <v>4055</v>
      </c>
      <c r="B246" s="890">
        <v>3653548</v>
      </c>
      <c r="C246" s="890">
        <v>3653548</v>
      </c>
      <c r="D246" s="890">
        <v>2192129</v>
      </c>
      <c r="E246" s="890">
        <v>2192128.7999999998</v>
      </c>
    </row>
    <row r="247" spans="1:5" x14ac:dyDescent="0.35">
      <c r="A247" s="981" t="s">
        <v>3429</v>
      </c>
      <c r="B247" s="890">
        <v>3653548</v>
      </c>
      <c r="C247" s="890">
        <v>3653548</v>
      </c>
      <c r="D247" s="890">
        <v>2192129</v>
      </c>
      <c r="E247" s="890">
        <v>2192128.7999999998</v>
      </c>
    </row>
    <row r="248" spans="1:5" x14ac:dyDescent="0.35">
      <c r="A248" s="980" t="s">
        <v>4307</v>
      </c>
      <c r="B248" s="890">
        <v>21412954</v>
      </c>
      <c r="C248" s="890">
        <v>21412954</v>
      </c>
      <c r="D248" s="890">
        <v>10706477</v>
      </c>
      <c r="E248" s="890">
        <v>10706477</v>
      </c>
    </row>
    <row r="249" spans="1:5" x14ac:dyDescent="0.35">
      <c r="A249" s="981" t="s">
        <v>390</v>
      </c>
      <c r="B249" s="890">
        <v>21412954</v>
      </c>
      <c r="C249" s="890">
        <v>21412954</v>
      </c>
      <c r="D249" s="890">
        <v>10706477</v>
      </c>
      <c r="E249" s="890">
        <v>10706477</v>
      </c>
    </row>
    <row r="250" spans="1:5" x14ac:dyDescent="0.35">
      <c r="A250" s="980" t="s">
        <v>515</v>
      </c>
      <c r="B250" s="890">
        <v>72166149</v>
      </c>
      <c r="C250" s="890">
        <v>72166149</v>
      </c>
      <c r="D250" s="890">
        <v>46246112.199999996</v>
      </c>
      <c r="E250" s="890">
        <v>46246112.199999996</v>
      </c>
    </row>
    <row r="251" spans="1:5" x14ac:dyDescent="0.35">
      <c r="A251" s="981" t="s">
        <v>390</v>
      </c>
      <c r="B251" s="890">
        <v>72166149</v>
      </c>
      <c r="C251" s="890">
        <v>72166149</v>
      </c>
      <c r="D251" s="890">
        <v>46246112.199999996</v>
      </c>
      <c r="E251" s="890">
        <v>46246112.199999996</v>
      </c>
    </row>
    <row r="252" spans="1:5" x14ac:dyDescent="0.35">
      <c r="A252" s="980" t="s">
        <v>2537</v>
      </c>
      <c r="B252" s="890">
        <v>50416500</v>
      </c>
      <c r="C252" s="890">
        <v>46077826</v>
      </c>
      <c r="D252" s="890">
        <v>32254478</v>
      </c>
      <c r="E252" s="890">
        <v>218145164.28799999</v>
      </c>
    </row>
    <row r="253" spans="1:5" x14ac:dyDescent="0.35">
      <c r="A253" s="981" t="s">
        <v>3429</v>
      </c>
      <c r="B253" s="890">
        <v>25208250</v>
      </c>
      <c r="C253" s="890">
        <v>23038913</v>
      </c>
      <c r="D253" s="890">
        <v>9215565</v>
      </c>
      <c r="E253" s="890">
        <v>9215565.2000000011</v>
      </c>
    </row>
    <row r="254" spans="1:5" x14ac:dyDescent="0.35">
      <c r="A254" s="981" t="s">
        <v>157</v>
      </c>
      <c r="B254" s="890">
        <v>25208250</v>
      </c>
      <c r="C254" s="890">
        <v>23038913</v>
      </c>
      <c r="D254" s="890">
        <v>23038913</v>
      </c>
      <c r="E254" s="890">
        <v>208929599.088</v>
      </c>
    </row>
    <row r="255" spans="1:5" x14ac:dyDescent="0.35">
      <c r="A255" s="980" t="s">
        <v>4298</v>
      </c>
      <c r="B255" s="890">
        <v>10087411</v>
      </c>
      <c r="C255" s="890">
        <v>10087411</v>
      </c>
      <c r="D255" s="890">
        <v>6052447</v>
      </c>
      <c r="E255" s="890">
        <v>6052446.5999999996</v>
      </c>
    </row>
    <row r="256" spans="1:5" x14ac:dyDescent="0.35">
      <c r="A256" s="981" t="s">
        <v>3429</v>
      </c>
      <c r="B256" s="890">
        <v>10087411</v>
      </c>
      <c r="C256" s="890">
        <v>10087411</v>
      </c>
      <c r="D256" s="890">
        <v>6052447</v>
      </c>
      <c r="E256" s="890">
        <v>6052446.5999999996</v>
      </c>
    </row>
    <row r="257" spans="1:5" x14ac:dyDescent="0.35">
      <c r="A257" s="980" t="s">
        <v>2734</v>
      </c>
      <c r="B257" s="890">
        <v>1330074156</v>
      </c>
      <c r="C257" s="890">
        <v>1231560156</v>
      </c>
      <c r="D257" s="890">
        <v>242997394.77600002</v>
      </c>
      <c r="E257" s="890">
        <v>242997394.77600002</v>
      </c>
    </row>
    <row r="258" spans="1:5" x14ac:dyDescent="0.35">
      <c r="A258" s="981" t="s">
        <v>188</v>
      </c>
      <c r="B258" s="890">
        <v>1252234655</v>
      </c>
      <c r="C258" s="890">
        <v>1153720655</v>
      </c>
      <c r="D258" s="890">
        <v>192615897.47600001</v>
      </c>
      <c r="E258" s="890">
        <v>192615897.47600001</v>
      </c>
    </row>
    <row r="259" spans="1:5" x14ac:dyDescent="0.35">
      <c r="A259" s="981" t="s">
        <v>390</v>
      </c>
      <c r="B259" s="890">
        <v>77839501</v>
      </c>
      <c r="C259" s="890">
        <v>77839501</v>
      </c>
      <c r="D259" s="890">
        <v>50381497.300000004</v>
      </c>
      <c r="E259" s="890">
        <v>50381497.300000004</v>
      </c>
    </row>
    <row r="260" spans="1:5" x14ac:dyDescent="0.35">
      <c r="A260" s="980" t="s">
        <v>462</v>
      </c>
      <c r="B260" s="890">
        <v>63959329</v>
      </c>
      <c r="C260" s="890">
        <v>63959329</v>
      </c>
      <c r="D260" s="890">
        <v>35177630.950000003</v>
      </c>
      <c r="E260" s="890">
        <v>35177630.950000003</v>
      </c>
    </row>
    <row r="261" spans="1:5" x14ac:dyDescent="0.35">
      <c r="A261" s="981" t="s">
        <v>390</v>
      </c>
      <c r="B261" s="890">
        <v>63959329</v>
      </c>
      <c r="C261" s="890">
        <v>63959329</v>
      </c>
      <c r="D261" s="890">
        <v>35177630.950000003</v>
      </c>
      <c r="E261" s="890">
        <v>35177630.950000003</v>
      </c>
    </row>
    <row r="262" spans="1:5" x14ac:dyDescent="0.35">
      <c r="A262" s="980" t="s">
        <v>477</v>
      </c>
      <c r="B262" s="890">
        <v>10996908</v>
      </c>
      <c r="C262" s="890">
        <v>10996908</v>
      </c>
      <c r="D262" s="890">
        <v>8797526.4000000004</v>
      </c>
      <c r="E262" s="890">
        <v>8797526.4000000004</v>
      </c>
    </row>
    <row r="263" spans="1:5" x14ac:dyDescent="0.35">
      <c r="A263" s="981" t="s">
        <v>390</v>
      </c>
      <c r="B263" s="890">
        <v>10996908</v>
      </c>
      <c r="C263" s="890">
        <v>10996908</v>
      </c>
      <c r="D263" s="890">
        <v>8797526.4000000004</v>
      </c>
      <c r="E263" s="890">
        <v>8797526.4000000004</v>
      </c>
    </row>
    <row r="264" spans="1:5" x14ac:dyDescent="0.35">
      <c r="A264" s="980" t="s">
        <v>502</v>
      </c>
      <c r="B264" s="890">
        <v>2583441</v>
      </c>
      <c r="C264" s="890">
        <v>2583441</v>
      </c>
      <c r="D264" s="890">
        <v>1808408.7</v>
      </c>
      <c r="E264" s="890">
        <v>1808408.7</v>
      </c>
    </row>
    <row r="265" spans="1:5" x14ac:dyDescent="0.35">
      <c r="A265" s="981" t="s">
        <v>390</v>
      </c>
      <c r="B265" s="890">
        <v>2583441</v>
      </c>
      <c r="C265" s="890">
        <v>2583441</v>
      </c>
      <c r="D265" s="890">
        <v>1808408.7</v>
      </c>
      <c r="E265" s="890">
        <v>1808408.7</v>
      </c>
    </row>
    <row r="266" spans="1:5" x14ac:dyDescent="0.35">
      <c r="A266" s="980" t="s">
        <v>114</v>
      </c>
      <c r="B266" s="890">
        <v>19020400</v>
      </c>
      <c r="C266" s="890">
        <v>19020400</v>
      </c>
      <c r="D266" s="890">
        <v>15216320</v>
      </c>
      <c r="E266" s="890">
        <v>15216320</v>
      </c>
    </row>
    <row r="267" spans="1:5" x14ac:dyDescent="0.35">
      <c r="A267" s="981" t="s">
        <v>105</v>
      </c>
      <c r="B267" s="890">
        <v>19020400</v>
      </c>
      <c r="C267" s="890">
        <v>19020400</v>
      </c>
      <c r="D267" s="890">
        <v>15216320</v>
      </c>
      <c r="E267" s="890">
        <v>15216320</v>
      </c>
    </row>
    <row r="268" spans="1:5" x14ac:dyDescent="0.35">
      <c r="A268" s="980" t="s">
        <v>4284</v>
      </c>
      <c r="B268" s="890">
        <v>19360403</v>
      </c>
      <c r="C268" s="890">
        <v>19360403</v>
      </c>
      <c r="D268" s="890">
        <v>9680201.5</v>
      </c>
      <c r="E268" s="890">
        <v>9680201.5</v>
      </c>
    </row>
    <row r="269" spans="1:5" x14ac:dyDescent="0.35">
      <c r="A269" s="981" t="s">
        <v>390</v>
      </c>
      <c r="B269" s="890">
        <v>19360403</v>
      </c>
      <c r="C269" s="890">
        <v>19360403</v>
      </c>
      <c r="D269" s="890">
        <v>9680201.5</v>
      </c>
      <c r="E269" s="890">
        <v>9680201.5</v>
      </c>
    </row>
    <row r="270" spans="1:5" x14ac:dyDescent="0.35">
      <c r="A270" s="980" t="s">
        <v>3792</v>
      </c>
      <c r="B270" s="890">
        <v>5326563</v>
      </c>
      <c r="C270" s="890">
        <v>5326563</v>
      </c>
      <c r="D270" s="890">
        <v>3728594.0999999996</v>
      </c>
      <c r="E270" s="890">
        <v>3728594.0999999996</v>
      </c>
    </row>
    <row r="271" spans="1:5" x14ac:dyDescent="0.35">
      <c r="A271" s="981" t="s">
        <v>390</v>
      </c>
      <c r="B271" s="890">
        <v>5326563</v>
      </c>
      <c r="C271" s="890">
        <v>5326563</v>
      </c>
      <c r="D271" s="890">
        <v>3728594.0999999996</v>
      </c>
      <c r="E271" s="890">
        <v>3728594.0999999996</v>
      </c>
    </row>
    <row r="272" spans="1:5" x14ac:dyDescent="0.35">
      <c r="A272" s="980" t="s">
        <v>3768</v>
      </c>
      <c r="B272" s="890">
        <v>42643453</v>
      </c>
      <c r="C272" s="890">
        <v>42511525</v>
      </c>
      <c r="D272" s="890">
        <v>25506915</v>
      </c>
      <c r="E272" s="890">
        <v>25506915</v>
      </c>
    </row>
    <row r="273" spans="1:5" x14ac:dyDescent="0.35">
      <c r="A273" s="981" t="s">
        <v>3429</v>
      </c>
      <c r="B273" s="890">
        <v>42643453</v>
      </c>
      <c r="C273" s="890">
        <v>42511525</v>
      </c>
      <c r="D273" s="890">
        <v>25506915</v>
      </c>
      <c r="E273" s="890">
        <v>25506915</v>
      </c>
    </row>
    <row r="274" spans="1:5" x14ac:dyDescent="0.35">
      <c r="A274" s="980" t="s">
        <v>4034</v>
      </c>
      <c r="B274" s="890">
        <v>110601427</v>
      </c>
      <c r="C274" s="890">
        <v>110601427</v>
      </c>
      <c r="D274" s="890">
        <v>20740571</v>
      </c>
      <c r="E274" s="890">
        <v>44240570.799999997</v>
      </c>
    </row>
    <row r="275" spans="1:5" x14ac:dyDescent="0.35">
      <c r="A275" s="981" t="s">
        <v>3429</v>
      </c>
      <c r="B275" s="890">
        <v>110601427</v>
      </c>
      <c r="C275" s="890">
        <v>110601427</v>
      </c>
      <c r="D275" s="890">
        <v>20740571</v>
      </c>
      <c r="E275" s="890">
        <v>44240570.799999997</v>
      </c>
    </row>
    <row r="276" spans="1:5" x14ac:dyDescent="0.35">
      <c r="A276" s="980" t="s">
        <v>3356</v>
      </c>
      <c r="B276" s="890">
        <v>11834009</v>
      </c>
      <c r="C276" s="890">
        <v>11834009</v>
      </c>
      <c r="D276" s="890">
        <v>8283806.2999999998</v>
      </c>
      <c r="E276" s="890">
        <v>8283806.2999999998</v>
      </c>
    </row>
    <row r="277" spans="1:5" x14ac:dyDescent="0.35">
      <c r="A277" s="981" t="s">
        <v>390</v>
      </c>
      <c r="B277" s="890">
        <v>11834009</v>
      </c>
      <c r="C277" s="890">
        <v>11834009</v>
      </c>
      <c r="D277" s="890">
        <v>8283806.2999999998</v>
      </c>
      <c r="E277" s="890">
        <v>8283806.2999999998</v>
      </c>
    </row>
    <row r="278" spans="1:5" x14ac:dyDescent="0.35">
      <c r="A278" s="980" t="s">
        <v>3562</v>
      </c>
      <c r="B278" s="890">
        <v>9906572</v>
      </c>
      <c r="C278" s="890">
        <v>9906572</v>
      </c>
      <c r="D278" s="890">
        <v>7925257.6000000006</v>
      </c>
      <c r="E278" s="890">
        <v>7925257.6000000006</v>
      </c>
    </row>
    <row r="279" spans="1:5" x14ac:dyDescent="0.35">
      <c r="A279" s="981" t="s">
        <v>390</v>
      </c>
      <c r="B279" s="890">
        <v>9906572</v>
      </c>
      <c r="C279" s="890">
        <v>9906572</v>
      </c>
      <c r="D279" s="890">
        <v>7925257.6000000006</v>
      </c>
      <c r="E279" s="890">
        <v>7925257.6000000006</v>
      </c>
    </row>
    <row r="280" spans="1:5" x14ac:dyDescent="0.35">
      <c r="A280" s="980" t="s">
        <v>4036</v>
      </c>
      <c r="B280" s="890">
        <v>5091656</v>
      </c>
      <c r="C280" s="890">
        <v>5091656</v>
      </c>
      <c r="D280" s="890">
        <v>3054994</v>
      </c>
      <c r="E280" s="890">
        <v>3054993.6</v>
      </c>
    </row>
    <row r="281" spans="1:5" x14ac:dyDescent="0.35">
      <c r="A281" s="981" t="s">
        <v>3429</v>
      </c>
      <c r="B281" s="890">
        <v>5091656</v>
      </c>
      <c r="C281" s="890">
        <v>5091656</v>
      </c>
      <c r="D281" s="890">
        <v>3054994</v>
      </c>
      <c r="E281" s="890">
        <v>3054993.6</v>
      </c>
    </row>
    <row r="282" spans="1:5" x14ac:dyDescent="0.35">
      <c r="A282" s="980" t="s">
        <v>2956</v>
      </c>
      <c r="B282" s="890">
        <v>148194603</v>
      </c>
      <c r="C282" s="890">
        <v>148194603</v>
      </c>
      <c r="D282" s="890">
        <v>43793760.015999995</v>
      </c>
      <c r="E282" s="890">
        <v>43793760.015999995</v>
      </c>
    </row>
    <row r="283" spans="1:5" x14ac:dyDescent="0.35">
      <c r="A283" s="981" t="s">
        <v>188</v>
      </c>
      <c r="B283" s="890">
        <v>148194603</v>
      </c>
      <c r="C283" s="890">
        <v>148194603</v>
      </c>
      <c r="D283" s="890">
        <v>43793760.015999995</v>
      </c>
      <c r="E283" s="890">
        <v>43793760.015999995</v>
      </c>
    </row>
    <row r="284" spans="1:5" x14ac:dyDescent="0.35">
      <c r="A284" s="980" t="s">
        <v>2854</v>
      </c>
      <c r="B284" s="890">
        <v>94565743</v>
      </c>
      <c r="C284" s="890">
        <v>94565743</v>
      </c>
      <c r="D284" s="890">
        <v>51824351.350000001</v>
      </c>
      <c r="E284" s="890">
        <v>51824351.350000001</v>
      </c>
    </row>
    <row r="285" spans="1:5" x14ac:dyDescent="0.35">
      <c r="A285" s="981" t="s">
        <v>390</v>
      </c>
      <c r="B285" s="890">
        <v>94565743</v>
      </c>
      <c r="C285" s="890">
        <v>94565743</v>
      </c>
      <c r="D285" s="890">
        <v>51824351.350000001</v>
      </c>
      <c r="E285" s="890">
        <v>51824351.350000001</v>
      </c>
    </row>
    <row r="286" spans="1:5" x14ac:dyDescent="0.35">
      <c r="A286" s="980" t="s">
        <v>3095</v>
      </c>
      <c r="B286" s="890">
        <v>16637571</v>
      </c>
      <c r="C286" s="890">
        <v>16637571</v>
      </c>
      <c r="D286" s="890">
        <v>8318785.5</v>
      </c>
      <c r="E286" s="890">
        <v>8318785.5</v>
      </c>
    </row>
    <row r="287" spans="1:5" x14ac:dyDescent="0.35">
      <c r="A287" s="981" t="s">
        <v>390</v>
      </c>
      <c r="B287" s="890">
        <v>16637571</v>
      </c>
      <c r="C287" s="890">
        <v>16637571</v>
      </c>
      <c r="D287" s="890">
        <v>8318785.5</v>
      </c>
      <c r="E287" s="890">
        <v>8318785.5</v>
      </c>
    </row>
    <row r="288" spans="1:5" x14ac:dyDescent="0.35">
      <c r="A288" s="980" t="s">
        <v>4305</v>
      </c>
      <c r="B288" s="890">
        <v>18859195</v>
      </c>
      <c r="C288" s="890">
        <v>18859195</v>
      </c>
      <c r="D288" s="890">
        <v>15087356</v>
      </c>
      <c r="E288" s="890">
        <v>15087356</v>
      </c>
    </row>
    <row r="289" spans="1:5" x14ac:dyDescent="0.35">
      <c r="A289" s="981" t="s">
        <v>390</v>
      </c>
      <c r="B289" s="890">
        <v>18859195</v>
      </c>
      <c r="C289" s="890">
        <v>18859195</v>
      </c>
      <c r="D289" s="890">
        <v>15087356</v>
      </c>
      <c r="E289" s="890">
        <v>15087356</v>
      </c>
    </row>
    <row r="290" spans="1:5" x14ac:dyDescent="0.35">
      <c r="A290" s="980" t="s">
        <v>120</v>
      </c>
      <c r="B290" s="890">
        <v>925731722</v>
      </c>
      <c r="C290" s="890">
        <v>925731722</v>
      </c>
      <c r="D290" s="890">
        <v>740585377.60000002</v>
      </c>
      <c r="E290" s="890">
        <v>740585377.60000002</v>
      </c>
    </row>
    <row r="291" spans="1:5" x14ac:dyDescent="0.35">
      <c r="A291" s="981" t="s">
        <v>105</v>
      </c>
      <c r="B291" s="890">
        <v>925731722</v>
      </c>
      <c r="C291" s="890">
        <v>925731722</v>
      </c>
      <c r="D291" s="890">
        <v>740585377.60000002</v>
      </c>
      <c r="E291" s="890">
        <v>740585377.60000002</v>
      </c>
    </row>
    <row r="292" spans="1:5" x14ac:dyDescent="0.35">
      <c r="A292" s="980" t="s">
        <v>53</v>
      </c>
      <c r="B292" s="890">
        <v>530036713</v>
      </c>
      <c r="C292" s="890">
        <v>530036713</v>
      </c>
      <c r="D292" s="890">
        <v>530036713</v>
      </c>
      <c r="E292" s="890">
        <v>979482111.4000001</v>
      </c>
    </row>
    <row r="293" spans="1:5" x14ac:dyDescent="0.35">
      <c r="A293" s="981" t="s">
        <v>3893</v>
      </c>
      <c r="B293" s="890"/>
      <c r="C293" s="890"/>
      <c r="D293" s="890">
        <v>0</v>
      </c>
      <c r="E293" s="890">
        <v>424029370.40000004</v>
      </c>
    </row>
    <row r="294" spans="1:5" x14ac:dyDescent="0.35">
      <c r="A294" s="981" t="s">
        <v>4323</v>
      </c>
      <c r="B294" s="890">
        <v>530036713</v>
      </c>
      <c r="C294" s="890">
        <v>530036713</v>
      </c>
      <c r="D294" s="890">
        <v>530036713</v>
      </c>
      <c r="E294" s="890">
        <v>555452741</v>
      </c>
    </row>
    <row r="295" spans="1:5" x14ac:dyDescent="0.35">
      <c r="A295" s="980" t="s">
        <v>3362</v>
      </c>
      <c r="B295" s="890">
        <v>16076623</v>
      </c>
      <c r="C295" s="890">
        <v>16076623</v>
      </c>
      <c r="D295" s="890">
        <v>12861298.4</v>
      </c>
      <c r="E295" s="890">
        <v>12861298.4</v>
      </c>
    </row>
    <row r="296" spans="1:5" x14ac:dyDescent="0.35">
      <c r="A296" s="981" t="s">
        <v>390</v>
      </c>
      <c r="B296" s="890">
        <v>16076623</v>
      </c>
      <c r="C296" s="890">
        <v>16076623</v>
      </c>
      <c r="D296" s="890">
        <v>12861298.4</v>
      </c>
      <c r="E296" s="890">
        <v>12861298.4</v>
      </c>
    </row>
    <row r="297" spans="1:5" x14ac:dyDescent="0.35">
      <c r="A297" s="980" t="s">
        <v>3184</v>
      </c>
      <c r="B297" s="890">
        <v>28984435</v>
      </c>
      <c r="C297" s="890">
        <v>28984435</v>
      </c>
      <c r="D297" s="890">
        <v>23187548</v>
      </c>
      <c r="E297" s="890">
        <v>23187548</v>
      </c>
    </row>
    <row r="298" spans="1:5" x14ac:dyDescent="0.35">
      <c r="A298" s="981" t="s">
        <v>390</v>
      </c>
      <c r="B298" s="890">
        <v>28984435</v>
      </c>
      <c r="C298" s="890">
        <v>28984435</v>
      </c>
      <c r="D298" s="890">
        <v>23187548</v>
      </c>
      <c r="E298" s="890">
        <v>23187548</v>
      </c>
    </row>
    <row r="299" spans="1:5" x14ac:dyDescent="0.35">
      <c r="A299" s="980" t="s">
        <v>4046</v>
      </c>
      <c r="B299" s="890">
        <v>40254934</v>
      </c>
      <c r="C299" s="890">
        <v>40254934</v>
      </c>
      <c r="D299" s="890">
        <v>24152960</v>
      </c>
      <c r="E299" s="890">
        <v>24152960.399999999</v>
      </c>
    </row>
    <row r="300" spans="1:5" x14ac:dyDescent="0.35">
      <c r="A300" s="981" t="s">
        <v>3429</v>
      </c>
      <c r="B300" s="890">
        <v>40254934</v>
      </c>
      <c r="C300" s="890">
        <v>40254934</v>
      </c>
      <c r="D300" s="890">
        <v>24152960</v>
      </c>
      <c r="E300" s="890">
        <v>24152960.399999999</v>
      </c>
    </row>
    <row r="301" spans="1:5" x14ac:dyDescent="0.35">
      <c r="A301" s="980" t="s">
        <v>483</v>
      </c>
      <c r="B301" s="890">
        <v>679226290</v>
      </c>
      <c r="C301" s="890">
        <v>679226290</v>
      </c>
      <c r="D301" s="890">
        <v>305651830.5</v>
      </c>
      <c r="E301" s="890">
        <v>305651830.5</v>
      </c>
    </row>
    <row r="302" spans="1:5" x14ac:dyDescent="0.35">
      <c r="A302" s="981" t="s">
        <v>390</v>
      </c>
      <c r="B302" s="890">
        <v>679226290</v>
      </c>
      <c r="C302" s="890">
        <v>679226290</v>
      </c>
      <c r="D302" s="890">
        <v>305651830.5</v>
      </c>
      <c r="E302" s="890">
        <v>305651830.5</v>
      </c>
    </row>
    <row r="303" spans="1:5" x14ac:dyDescent="0.35">
      <c r="A303" s="980" t="s">
        <v>3760</v>
      </c>
      <c r="B303" s="890">
        <v>10689570</v>
      </c>
      <c r="C303" s="890">
        <v>10689570</v>
      </c>
      <c r="D303" s="890">
        <v>8551656</v>
      </c>
      <c r="E303" s="890">
        <v>8551656</v>
      </c>
    </row>
    <row r="304" spans="1:5" x14ac:dyDescent="0.35">
      <c r="A304" s="981" t="s">
        <v>390</v>
      </c>
      <c r="B304" s="890">
        <v>10689570</v>
      </c>
      <c r="C304" s="890">
        <v>10689570</v>
      </c>
      <c r="D304" s="890">
        <v>8551656</v>
      </c>
      <c r="E304" s="890">
        <v>8551656</v>
      </c>
    </row>
    <row r="305" spans="1:5" x14ac:dyDescent="0.35">
      <c r="A305" s="980" t="s">
        <v>4039</v>
      </c>
      <c r="B305" s="890">
        <v>25200798</v>
      </c>
      <c r="C305" s="890">
        <v>25200798</v>
      </c>
      <c r="D305" s="890">
        <v>10080319</v>
      </c>
      <c r="E305" s="890">
        <v>10080319.200000001</v>
      </c>
    </row>
    <row r="306" spans="1:5" x14ac:dyDescent="0.35">
      <c r="A306" s="981" t="s">
        <v>3429</v>
      </c>
      <c r="B306" s="890">
        <v>25200798</v>
      </c>
      <c r="C306" s="890">
        <v>25200798</v>
      </c>
      <c r="D306" s="890">
        <v>10080319</v>
      </c>
      <c r="E306" s="890">
        <v>10080319.200000001</v>
      </c>
    </row>
    <row r="307" spans="1:5" x14ac:dyDescent="0.35">
      <c r="A307" s="980" t="s">
        <v>4292</v>
      </c>
      <c r="B307" s="890">
        <v>18325673</v>
      </c>
      <c r="C307" s="890">
        <v>18325673</v>
      </c>
      <c r="D307" s="890">
        <v>10745287.899999999</v>
      </c>
      <c r="E307" s="890">
        <v>10745287.899999999</v>
      </c>
    </row>
    <row r="308" spans="1:5" x14ac:dyDescent="0.35">
      <c r="A308" s="981" t="s">
        <v>390</v>
      </c>
      <c r="B308" s="890">
        <v>18325673</v>
      </c>
      <c r="C308" s="890">
        <v>18325673</v>
      </c>
      <c r="D308" s="890">
        <v>10745287.899999999</v>
      </c>
      <c r="E308" s="890">
        <v>10745287.899999999</v>
      </c>
    </row>
    <row r="309" spans="1:5" x14ac:dyDescent="0.35">
      <c r="A309" s="980" t="s">
        <v>4300</v>
      </c>
      <c r="B309" s="890">
        <v>5266071</v>
      </c>
      <c r="C309" s="890">
        <v>5266071</v>
      </c>
      <c r="D309" s="890">
        <v>4212856.8</v>
      </c>
      <c r="E309" s="890">
        <v>4212856.8</v>
      </c>
    </row>
    <row r="310" spans="1:5" x14ac:dyDescent="0.35">
      <c r="A310" s="981" t="s">
        <v>390</v>
      </c>
      <c r="B310" s="890">
        <v>5266071</v>
      </c>
      <c r="C310" s="890">
        <v>5266071</v>
      </c>
      <c r="D310" s="890">
        <v>4212856.8</v>
      </c>
      <c r="E310" s="890">
        <v>4212856.8</v>
      </c>
    </row>
    <row r="311" spans="1:5" x14ac:dyDescent="0.35">
      <c r="A311" s="980" t="s">
        <v>289</v>
      </c>
      <c r="B311" s="890">
        <v>911080033</v>
      </c>
      <c r="C311" s="890">
        <v>911080033</v>
      </c>
      <c r="D311" s="890">
        <v>911080033</v>
      </c>
      <c r="E311" s="890">
        <v>911080033</v>
      </c>
    </row>
    <row r="312" spans="1:5" x14ac:dyDescent="0.35">
      <c r="A312" s="981" t="s">
        <v>258</v>
      </c>
      <c r="B312" s="890">
        <v>911080033</v>
      </c>
      <c r="C312" s="890">
        <v>911080033</v>
      </c>
      <c r="D312" s="890">
        <v>911080033</v>
      </c>
      <c r="E312" s="890">
        <v>911080033</v>
      </c>
    </row>
    <row r="313" spans="1:5" x14ac:dyDescent="0.35">
      <c r="A313" s="980" t="s">
        <v>451</v>
      </c>
      <c r="B313" s="890">
        <v>8385288</v>
      </c>
      <c r="C313" s="890">
        <v>8385288</v>
      </c>
      <c r="D313" s="890">
        <v>6708230.4000000004</v>
      </c>
      <c r="E313" s="890">
        <v>6708230.4000000004</v>
      </c>
    </row>
    <row r="314" spans="1:5" x14ac:dyDescent="0.35">
      <c r="A314" s="981" t="s">
        <v>390</v>
      </c>
      <c r="B314" s="890">
        <v>8385288</v>
      </c>
      <c r="C314" s="890">
        <v>8385288</v>
      </c>
      <c r="D314" s="890">
        <v>6708230.4000000004</v>
      </c>
      <c r="E314" s="890">
        <v>6708230.4000000004</v>
      </c>
    </row>
    <row r="315" spans="1:5" x14ac:dyDescent="0.35">
      <c r="A315" s="980" t="s">
        <v>3501</v>
      </c>
      <c r="B315" s="890">
        <v>86680076</v>
      </c>
      <c r="C315" s="890">
        <v>73124739</v>
      </c>
      <c r="D315" s="890">
        <v>41253243.799999997</v>
      </c>
      <c r="E315" s="890">
        <v>41253244.199999996</v>
      </c>
    </row>
    <row r="316" spans="1:5" x14ac:dyDescent="0.35">
      <c r="A316" s="981" t="s">
        <v>3429</v>
      </c>
      <c r="B316" s="890">
        <v>86680076</v>
      </c>
      <c r="C316" s="890">
        <v>73124739</v>
      </c>
      <c r="D316" s="890">
        <v>41253243.799999997</v>
      </c>
      <c r="E316" s="890">
        <v>41253244.199999996</v>
      </c>
    </row>
    <row r="317" spans="1:5" x14ac:dyDescent="0.35">
      <c r="A317" s="980" t="s">
        <v>3182</v>
      </c>
      <c r="B317" s="890">
        <v>67213428</v>
      </c>
      <c r="C317" s="890">
        <v>67213428</v>
      </c>
      <c r="D317" s="890">
        <v>47049399.599999994</v>
      </c>
      <c r="E317" s="890">
        <v>47049399.599999994</v>
      </c>
    </row>
    <row r="318" spans="1:5" x14ac:dyDescent="0.35">
      <c r="A318" s="981" t="s">
        <v>390</v>
      </c>
      <c r="B318" s="890">
        <v>67213428</v>
      </c>
      <c r="C318" s="890">
        <v>67213428</v>
      </c>
      <c r="D318" s="890">
        <v>47049399.599999994</v>
      </c>
      <c r="E318" s="890">
        <v>47049399.599999994</v>
      </c>
    </row>
    <row r="319" spans="1:5" x14ac:dyDescent="0.35">
      <c r="A319" s="980" t="s">
        <v>3624</v>
      </c>
      <c r="B319" s="890">
        <v>193161065</v>
      </c>
      <c r="C319" s="890">
        <v>193161065</v>
      </c>
      <c r="D319" s="890">
        <v>88231708.299999997</v>
      </c>
      <c r="E319" s="890">
        <v>88231708.299999997</v>
      </c>
    </row>
    <row r="320" spans="1:5" x14ac:dyDescent="0.35">
      <c r="A320" s="981" t="s">
        <v>390</v>
      </c>
      <c r="B320" s="890">
        <v>193161065</v>
      </c>
      <c r="C320" s="890">
        <v>193161065</v>
      </c>
      <c r="D320" s="890">
        <v>88231708.299999997</v>
      </c>
      <c r="E320" s="890">
        <v>88231708.299999997</v>
      </c>
    </row>
    <row r="321" spans="1:5" x14ac:dyDescent="0.35">
      <c r="A321" s="980" t="s">
        <v>4277</v>
      </c>
      <c r="B321" s="890">
        <v>36058089</v>
      </c>
      <c r="C321" s="890">
        <v>36058089</v>
      </c>
      <c r="D321" s="890">
        <v>28846471.200000003</v>
      </c>
      <c r="E321" s="890">
        <v>28846471.200000003</v>
      </c>
    </row>
    <row r="322" spans="1:5" x14ac:dyDescent="0.35">
      <c r="A322" s="981" t="s">
        <v>390</v>
      </c>
      <c r="B322" s="890">
        <v>36058089</v>
      </c>
      <c r="C322" s="890">
        <v>36058089</v>
      </c>
      <c r="D322" s="890">
        <v>28846471.200000003</v>
      </c>
      <c r="E322" s="890">
        <v>28846471.200000003</v>
      </c>
    </row>
    <row r="323" spans="1:5" x14ac:dyDescent="0.35">
      <c r="A323" s="980" t="s">
        <v>3795</v>
      </c>
      <c r="B323" s="890">
        <v>453684931</v>
      </c>
      <c r="C323" s="890">
        <v>356723632</v>
      </c>
      <c r="D323" s="890">
        <v>356723632</v>
      </c>
      <c r="E323" s="890">
        <v>935013307.96000004</v>
      </c>
    </row>
    <row r="324" spans="1:5" x14ac:dyDescent="0.35">
      <c r="A324" s="981" t="s">
        <v>157</v>
      </c>
      <c r="B324" s="890">
        <v>453684931</v>
      </c>
      <c r="C324" s="890">
        <v>356723632</v>
      </c>
      <c r="D324" s="890">
        <v>356723632</v>
      </c>
      <c r="E324" s="890">
        <v>935013307.96000004</v>
      </c>
    </row>
    <row r="325" spans="1:5" x14ac:dyDescent="0.35">
      <c r="A325" s="980" t="s">
        <v>3101</v>
      </c>
      <c r="B325" s="890">
        <v>14133031</v>
      </c>
      <c r="C325" s="890">
        <v>14133031</v>
      </c>
      <c r="D325" s="890">
        <v>8479818.5999999996</v>
      </c>
      <c r="E325" s="890">
        <v>8479818.5999999996</v>
      </c>
    </row>
    <row r="326" spans="1:5" x14ac:dyDescent="0.35">
      <c r="A326" s="981" t="s">
        <v>390</v>
      </c>
      <c r="B326" s="890">
        <v>14133031</v>
      </c>
      <c r="C326" s="890">
        <v>14133031</v>
      </c>
      <c r="D326" s="890">
        <v>8479818.5999999996</v>
      </c>
      <c r="E326" s="890">
        <v>8479818.5999999996</v>
      </c>
    </row>
    <row r="327" spans="1:5" x14ac:dyDescent="0.35">
      <c r="A327" s="980" t="s">
        <v>4057</v>
      </c>
      <c r="B327" s="890">
        <v>31114760</v>
      </c>
      <c r="C327" s="890">
        <v>31114760</v>
      </c>
      <c r="D327" s="890">
        <v>15557380</v>
      </c>
      <c r="E327" s="890">
        <v>15557380</v>
      </c>
    </row>
    <row r="328" spans="1:5" x14ac:dyDescent="0.35">
      <c r="A328" s="981" t="s">
        <v>390</v>
      </c>
      <c r="B328" s="890">
        <v>31114760</v>
      </c>
      <c r="C328" s="890">
        <v>31114760</v>
      </c>
      <c r="D328" s="890">
        <v>15557380</v>
      </c>
      <c r="E328" s="890">
        <v>15557380</v>
      </c>
    </row>
    <row r="329" spans="1:5" x14ac:dyDescent="0.35">
      <c r="A329" s="980" t="s">
        <v>106</v>
      </c>
      <c r="B329" s="890">
        <v>517659206</v>
      </c>
      <c r="C329" s="890">
        <v>517659206</v>
      </c>
      <c r="D329" s="890">
        <v>414127364.80000001</v>
      </c>
      <c r="E329" s="890">
        <v>414127364.80000001</v>
      </c>
    </row>
    <row r="330" spans="1:5" x14ac:dyDescent="0.35">
      <c r="A330" s="981" t="s">
        <v>105</v>
      </c>
      <c r="B330" s="890">
        <v>517659206</v>
      </c>
      <c r="C330" s="890">
        <v>517659206</v>
      </c>
      <c r="D330" s="890">
        <v>414127364.80000001</v>
      </c>
      <c r="E330" s="890">
        <v>414127364.80000001</v>
      </c>
    </row>
    <row r="331" spans="1:5" x14ac:dyDescent="0.35">
      <c r="A331" s="980" t="s">
        <v>4289</v>
      </c>
      <c r="B331" s="890">
        <v>42567790</v>
      </c>
      <c r="C331" s="890">
        <v>42567790</v>
      </c>
      <c r="D331" s="890">
        <v>29797452.999999996</v>
      </c>
      <c r="E331" s="890">
        <v>29797452.999999996</v>
      </c>
    </row>
    <row r="332" spans="1:5" x14ac:dyDescent="0.35">
      <c r="A332" s="981" t="s">
        <v>390</v>
      </c>
      <c r="B332" s="890">
        <v>42567790</v>
      </c>
      <c r="C332" s="890">
        <v>42567790</v>
      </c>
      <c r="D332" s="890">
        <v>29797452.999999996</v>
      </c>
      <c r="E332" s="890">
        <v>29797452.999999996</v>
      </c>
    </row>
    <row r="333" spans="1:5" x14ac:dyDescent="0.35">
      <c r="A333" s="980" t="s">
        <v>4275</v>
      </c>
      <c r="B333" s="890">
        <v>26864631</v>
      </c>
      <c r="C333" s="890">
        <v>26864631</v>
      </c>
      <c r="D333" s="890">
        <v>18805241.699999999</v>
      </c>
      <c r="E333" s="890">
        <v>18805241.699999999</v>
      </c>
    </row>
    <row r="334" spans="1:5" x14ac:dyDescent="0.35">
      <c r="A334" s="981" t="s">
        <v>390</v>
      </c>
      <c r="B334" s="890">
        <v>26864631</v>
      </c>
      <c r="C334" s="890">
        <v>26864631</v>
      </c>
      <c r="D334" s="890">
        <v>18805241.699999999</v>
      </c>
      <c r="E334" s="890">
        <v>18805241.699999999</v>
      </c>
    </row>
    <row r="335" spans="1:5" x14ac:dyDescent="0.35">
      <c r="A335" s="980" t="s">
        <v>4294</v>
      </c>
      <c r="B335" s="890">
        <v>129905833</v>
      </c>
      <c r="C335" s="890">
        <v>129905833</v>
      </c>
      <c r="D335" s="890">
        <v>90934083.099999994</v>
      </c>
      <c r="E335" s="890">
        <v>90934083.099999994</v>
      </c>
    </row>
    <row r="336" spans="1:5" x14ac:dyDescent="0.35">
      <c r="A336" s="981" t="s">
        <v>390</v>
      </c>
      <c r="B336" s="890">
        <v>129905833</v>
      </c>
      <c r="C336" s="890">
        <v>129905833</v>
      </c>
      <c r="D336" s="890">
        <v>90934083.099999994</v>
      </c>
      <c r="E336" s="890">
        <v>90934083.099999994</v>
      </c>
    </row>
    <row r="337" spans="1:5" x14ac:dyDescent="0.35">
      <c r="A337" s="980" t="s">
        <v>3509</v>
      </c>
      <c r="B337" s="890">
        <v>10095200</v>
      </c>
      <c r="C337" s="890">
        <v>1695200</v>
      </c>
      <c r="D337" s="890">
        <v>1017120</v>
      </c>
      <c r="E337" s="890">
        <v>1017120</v>
      </c>
    </row>
    <row r="338" spans="1:5" x14ac:dyDescent="0.35">
      <c r="A338" s="981" t="s">
        <v>3429</v>
      </c>
      <c r="B338" s="890">
        <v>10095200</v>
      </c>
      <c r="C338" s="890">
        <v>1695200</v>
      </c>
      <c r="D338" s="890">
        <v>1017120</v>
      </c>
      <c r="E338" s="890">
        <v>1017120</v>
      </c>
    </row>
    <row r="339" spans="1:5" x14ac:dyDescent="0.35">
      <c r="A339" s="980" t="s">
        <v>4037</v>
      </c>
      <c r="B339" s="890">
        <v>30197680</v>
      </c>
      <c r="C339" s="890">
        <v>30197680</v>
      </c>
      <c r="D339" s="890">
        <v>12079072</v>
      </c>
      <c r="E339" s="890">
        <v>12079072</v>
      </c>
    </row>
    <row r="340" spans="1:5" x14ac:dyDescent="0.35">
      <c r="A340" s="981" t="s">
        <v>3429</v>
      </c>
      <c r="B340" s="890">
        <v>30197680</v>
      </c>
      <c r="C340" s="890">
        <v>30197680</v>
      </c>
      <c r="D340" s="890">
        <v>12079072</v>
      </c>
      <c r="E340" s="890">
        <v>12079072</v>
      </c>
    </row>
    <row r="341" spans="1:5" x14ac:dyDescent="0.35">
      <c r="A341" s="980" t="s">
        <v>4291</v>
      </c>
      <c r="B341" s="890">
        <v>37743187</v>
      </c>
      <c r="C341" s="890">
        <v>37743187</v>
      </c>
      <c r="D341" s="890">
        <v>22645912.199999999</v>
      </c>
      <c r="E341" s="890">
        <v>22645912.199999999</v>
      </c>
    </row>
    <row r="342" spans="1:5" x14ac:dyDescent="0.35">
      <c r="A342" s="981" t="s">
        <v>390</v>
      </c>
      <c r="B342" s="890">
        <v>37743187</v>
      </c>
      <c r="C342" s="890">
        <v>37743187</v>
      </c>
      <c r="D342" s="890">
        <v>22645912.199999999</v>
      </c>
      <c r="E342" s="890">
        <v>22645912.199999999</v>
      </c>
    </row>
    <row r="343" spans="1:5" x14ac:dyDescent="0.35">
      <c r="A343" s="980" t="s">
        <v>3626</v>
      </c>
      <c r="B343" s="890">
        <v>4998936</v>
      </c>
      <c r="C343" s="890">
        <v>4998936</v>
      </c>
      <c r="D343" s="890">
        <v>3499255.1999999997</v>
      </c>
      <c r="E343" s="890">
        <v>3499255.1999999997</v>
      </c>
    </row>
    <row r="344" spans="1:5" x14ac:dyDescent="0.35">
      <c r="A344" s="981" t="s">
        <v>390</v>
      </c>
      <c r="B344" s="890">
        <v>4998936</v>
      </c>
      <c r="C344" s="890">
        <v>4998936</v>
      </c>
      <c r="D344" s="890">
        <v>3499255.1999999997</v>
      </c>
      <c r="E344" s="890">
        <v>3499255.1999999997</v>
      </c>
    </row>
    <row r="345" spans="1:5" x14ac:dyDescent="0.35">
      <c r="A345" s="980" t="s">
        <v>457</v>
      </c>
      <c r="B345" s="890">
        <v>14968629</v>
      </c>
      <c r="C345" s="890">
        <v>14968629</v>
      </c>
      <c r="D345" s="890">
        <v>11974903.200000001</v>
      </c>
      <c r="E345" s="890">
        <v>11974903.200000001</v>
      </c>
    </row>
    <row r="346" spans="1:5" x14ac:dyDescent="0.35">
      <c r="A346" s="981" t="s">
        <v>390</v>
      </c>
      <c r="B346" s="890">
        <v>14968629</v>
      </c>
      <c r="C346" s="890">
        <v>14968629</v>
      </c>
      <c r="D346" s="890">
        <v>11974903.200000001</v>
      </c>
      <c r="E346" s="890">
        <v>11974903.200000001</v>
      </c>
    </row>
    <row r="347" spans="1:5" x14ac:dyDescent="0.35">
      <c r="A347" s="980" t="s">
        <v>3107</v>
      </c>
      <c r="B347" s="890">
        <v>43546913</v>
      </c>
      <c r="C347" s="890">
        <v>43546913</v>
      </c>
      <c r="D347" s="890">
        <v>34837530.399999999</v>
      </c>
      <c r="E347" s="890">
        <v>34837530.399999999</v>
      </c>
    </row>
    <row r="348" spans="1:5" x14ac:dyDescent="0.35">
      <c r="A348" s="981" t="s">
        <v>390</v>
      </c>
      <c r="B348" s="890">
        <v>43546913</v>
      </c>
      <c r="C348" s="890">
        <v>43546913</v>
      </c>
      <c r="D348" s="890">
        <v>34837530.399999999</v>
      </c>
      <c r="E348" s="890">
        <v>34837530.399999999</v>
      </c>
    </row>
    <row r="349" spans="1:5" x14ac:dyDescent="0.35">
      <c r="A349" s="980" t="s">
        <v>4033</v>
      </c>
      <c r="B349" s="890">
        <v>2751438</v>
      </c>
      <c r="C349" s="890">
        <v>2751438</v>
      </c>
      <c r="D349" s="890">
        <v>1650863</v>
      </c>
      <c r="E349" s="890">
        <v>1650862.8</v>
      </c>
    </row>
    <row r="350" spans="1:5" x14ac:dyDescent="0.35">
      <c r="A350" s="981" t="s">
        <v>3429</v>
      </c>
      <c r="B350" s="890">
        <v>2751438</v>
      </c>
      <c r="C350" s="890">
        <v>2751438</v>
      </c>
      <c r="D350" s="890">
        <v>1650863</v>
      </c>
      <c r="E350" s="890">
        <v>1650862.8</v>
      </c>
    </row>
    <row r="351" spans="1:5" x14ac:dyDescent="0.35">
      <c r="A351" s="980" t="s">
        <v>3363</v>
      </c>
      <c r="B351" s="890">
        <v>17707242</v>
      </c>
      <c r="C351" s="890">
        <v>17707242</v>
      </c>
      <c r="D351" s="890">
        <v>8853621</v>
      </c>
      <c r="E351" s="890">
        <v>8853621</v>
      </c>
    </row>
    <row r="352" spans="1:5" x14ac:dyDescent="0.35">
      <c r="A352" s="981" t="s">
        <v>390</v>
      </c>
      <c r="B352" s="890">
        <v>17707242</v>
      </c>
      <c r="C352" s="890">
        <v>17707242</v>
      </c>
      <c r="D352" s="890">
        <v>8853621</v>
      </c>
      <c r="E352" s="890">
        <v>8853621</v>
      </c>
    </row>
    <row r="353" spans="1:5" x14ac:dyDescent="0.35">
      <c r="A353" s="980" t="s">
        <v>3151</v>
      </c>
      <c r="B353" s="890">
        <v>184928036</v>
      </c>
      <c r="C353" s="890">
        <v>184928036</v>
      </c>
      <c r="D353" s="890">
        <v>147942428.80000001</v>
      </c>
      <c r="E353" s="890">
        <v>147942428.80000001</v>
      </c>
    </row>
    <row r="354" spans="1:5" x14ac:dyDescent="0.35">
      <c r="A354" s="981" t="s">
        <v>105</v>
      </c>
      <c r="B354" s="890">
        <v>184928036</v>
      </c>
      <c r="C354" s="890">
        <v>184928036</v>
      </c>
      <c r="D354" s="890">
        <v>147942428.80000001</v>
      </c>
      <c r="E354" s="890">
        <v>147942428.80000001</v>
      </c>
    </row>
    <row r="355" spans="1:5" x14ac:dyDescent="0.35">
      <c r="A355" s="980" t="s">
        <v>507</v>
      </c>
      <c r="B355" s="890">
        <v>20883567</v>
      </c>
      <c r="C355" s="890">
        <v>20883567</v>
      </c>
      <c r="D355" s="890">
        <v>9397605.1500000004</v>
      </c>
      <c r="E355" s="890">
        <v>9397605.1500000004</v>
      </c>
    </row>
    <row r="356" spans="1:5" x14ac:dyDescent="0.35">
      <c r="A356" s="981" t="s">
        <v>390</v>
      </c>
      <c r="B356" s="890">
        <v>20883567</v>
      </c>
      <c r="C356" s="890">
        <v>20883567</v>
      </c>
      <c r="D356" s="890">
        <v>9397605.1500000004</v>
      </c>
      <c r="E356" s="890">
        <v>9397605.1500000004</v>
      </c>
    </row>
    <row r="357" spans="1:5" x14ac:dyDescent="0.35">
      <c r="A357" s="980" t="s">
        <v>2728</v>
      </c>
      <c r="B357" s="890">
        <v>48354232</v>
      </c>
      <c r="C357" s="890">
        <v>48354232</v>
      </c>
      <c r="D357" s="890">
        <v>33847962.399999999</v>
      </c>
      <c r="E357" s="890">
        <v>33847962.399999999</v>
      </c>
    </row>
    <row r="358" spans="1:5" x14ac:dyDescent="0.35">
      <c r="A358" s="981" t="s">
        <v>390</v>
      </c>
      <c r="B358" s="890">
        <v>48354232</v>
      </c>
      <c r="C358" s="890">
        <v>48354232</v>
      </c>
      <c r="D358" s="890">
        <v>33847962.399999999</v>
      </c>
      <c r="E358" s="890">
        <v>33847962.399999999</v>
      </c>
    </row>
    <row r="359" spans="1:5" x14ac:dyDescent="0.35">
      <c r="A359" s="980" t="s">
        <v>2721</v>
      </c>
      <c r="B359" s="890">
        <v>24256017</v>
      </c>
      <c r="C359" s="890">
        <v>24256017</v>
      </c>
      <c r="D359" s="890">
        <v>12128008.5</v>
      </c>
      <c r="E359" s="890">
        <v>12128008.5</v>
      </c>
    </row>
    <row r="360" spans="1:5" x14ac:dyDescent="0.35">
      <c r="A360" s="981" t="s">
        <v>390</v>
      </c>
      <c r="B360" s="890">
        <v>24256017</v>
      </c>
      <c r="C360" s="890">
        <v>24256017</v>
      </c>
      <c r="D360" s="890">
        <v>12128008.5</v>
      </c>
      <c r="E360" s="890">
        <v>12128008.5</v>
      </c>
    </row>
    <row r="361" spans="1:5" x14ac:dyDescent="0.35">
      <c r="A361" s="980" t="s">
        <v>2867</v>
      </c>
      <c r="B361" s="890">
        <v>9494033</v>
      </c>
      <c r="C361" s="890">
        <v>9494033</v>
      </c>
      <c r="D361" s="890">
        <v>6645823.0999999996</v>
      </c>
      <c r="E361" s="890">
        <v>6645823.0999999996</v>
      </c>
    </row>
    <row r="362" spans="1:5" x14ac:dyDescent="0.35">
      <c r="A362" s="981" t="s">
        <v>390</v>
      </c>
      <c r="B362" s="890">
        <v>9494033</v>
      </c>
      <c r="C362" s="890">
        <v>9494033</v>
      </c>
      <c r="D362" s="890">
        <v>6645823.0999999996</v>
      </c>
      <c r="E362" s="890">
        <v>6645823.0999999996</v>
      </c>
    </row>
    <row r="363" spans="1:5" x14ac:dyDescent="0.35">
      <c r="A363" s="980" t="s">
        <v>406</v>
      </c>
      <c r="B363" s="890">
        <v>154286212</v>
      </c>
      <c r="C363" s="890">
        <v>154286212</v>
      </c>
      <c r="D363" s="890">
        <v>77143106</v>
      </c>
      <c r="E363" s="890">
        <v>77143106</v>
      </c>
    </row>
    <row r="364" spans="1:5" x14ac:dyDescent="0.35">
      <c r="A364" s="981" t="s">
        <v>390</v>
      </c>
      <c r="B364" s="890">
        <v>154286212</v>
      </c>
      <c r="C364" s="890">
        <v>154286212</v>
      </c>
      <c r="D364" s="890">
        <v>77143106</v>
      </c>
      <c r="E364" s="890">
        <v>77143106</v>
      </c>
    </row>
    <row r="365" spans="1:5" x14ac:dyDescent="0.35">
      <c r="A365" s="980" t="s">
        <v>110</v>
      </c>
      <c r="B365" s="890">
        <v>684796587</v>
      </c>
      <c r="C365" s="890">
        <v>684796587</v>
      </c>
      <c r="D365" s="890">
        <v>547837269.60000002</v>
      </c>
      <c r="E365" s="890">
        <v>547837269.60000002</v>
      </c>
    </row>
    <row r="366" spans="1:5" x14ac:dyDescent="0.35">
      <c r="A366" s="981" t="s">
        <v>105</v>
      </c>
      <c r="B366" s="890">
        <v>684796587</v>
      </c>
      <c r="C366" s="890">
        <v>684796587</v>
      </c>
      <c r="D366" s="890">
        <v>547837269.60000002</v>
      </c>
      <c r="E366" s="890">
        <v>547837269.60000002</v>
      </c>
    </row>
    <row r="367" spans="1:5" x14ac:dyDescent="0.35">
      <c r="A367" s="980" t="s">
        <v>176</v>
      </c>
      <c r="B367" s="890">
        <v>174336001</v>
      </c>
      <c r="C367" s="890">
        <v>174336001</v>
      </c>
      <c r="D367" s="890">
        <v>174336001</v>
      </c>
      <c r="E367" s="890">
        <v>280957672.59750003</v>
      </c>
    </row>
    <row r="368" spans="1:5" x14ac:dyDescent="0.35">
      <c r="A368" s="981" t="s">
        <v>157</v>
      </c>
      <c r="B368" s="890">
        <v>174336001</v>
      </c>
      <c r="C368" s="890">
        <v>174336001</v>
      </c>
      <c r="D368" s="890">
        <v>174336001</v>
      </c>
      <c r="E368" s="890">
        <v>126354165.18000001</v>
      </c>
    </row>
    <row r="369" spans="1:5" x14ac:dyDescent="0.35">
      <c r="A369" s="981" t="s">
        <v>188</v>
      </c>
      <c r="B369" s="890"/>
      <c r="C369" s="890">
        <v>0</v>
      </c>
      <c r="D369" s="890">
        <v>0</v>
      </c>
      <c r="E369" s="890">
        <v>154603507.41750002</v>
      </c>
    </row>
    <row r="370" spans="1:5" x14ac:dyDescent="0.35">
      <c r="A370" s="980" t="s">
        <v>4302</v>
      </c>
      <c r="B370" s="890">
        <v>15078645</v>
      </c>
      <c r="C370" s="890">
        <v>15078645</v>
      </c>
      <c r="D370" s="890">
        <v>6031458</v>
      </c>
      <c r="E370" s="890">
        <v>6031458</v>
      </c>
    </row>
    <row r="371" spans="1:5" x14ac:dyDescent="0.35">
      <c r="A371" s="981" t="s">
        <v>3429</v>
      </c>
      <c r="B371" s="890">
        <v>15078645</v>
      </c>
      <c r="C371" s="890">
        <v>15078645</v>
      </c>
      <c r="D371" s="890">
        <v>6031458</v>
      </c>
      <c r="E371" s="890">
        <v>6031458</v>
      </c>
    </row>
    <row r="372" spans="1:5" x14ac:dyDescent="0.35">
      <c r="A372" s="980" t="s">
        <v>3629</v>
      </c>
      <c r="B372" s="890">
        <v>6266986</v>
      </c>
      <c r="C372" s="890">
        <v>6266986</v>
      </c>
      <c r="D372" s="890">
        <v>2506794.4</v>
      </c>
      <c r="E372" s="890">
        <v>2506794.4</v>
      </c>
    </row>
    <row r="373" spans="1:5" x14ac:dyDescent="0.35">
      <c r="A373" s="981" t="s">
        <v>390</v>
      </c>
      <c r="B373" s="890">
        <v>6266986</v>
      </c>
      <c r="C373" s="890">
        <v>6266986</v>
      </c>
      <c r="D373" s="890">
        <v>2506794.4</v>
      </c>
      <c r="E373" s="890">
        <v>2506794.4</v>
      </c>
    </row>
    <row r="374" spans="1:5" x14ac:dyDescent="0.35">
      <c r="A374" s="980" t="s">
        <v>4041</v>
      </c>
      <c r="B374" s="890">
        <v>12157629</v>
      </c>
      <c r="C374" s="890">
        <v>12157629</v>
      </c>
      <c r="D374" s="890">
        <v>7294577</v>
      </c>
      <c r="E374" s="890">
        <v>7294577.3999999994</v>
      </c>
    </row>
    <row r="375" spans="1:5" x14ac:dyDescent="0.35">
      <c r="A375" s="981" t="s">
        <v>3429</v>
      </c>
      <c r="B375" s="890">
        <v>12157629</v>
      </c>
      <c r="C375" s="890">
        <v>12157629</v>
      </c>
      <c r="D375" s="890">
        <v>7294577</v>
      </c>
      <c r="E375" s="890">
        <v>7294577.3999999994</v>
      </c>
    </row>
    <row r="376" spans="1:5" x14ac:dyDescent="0.35">
      <c r="A376" s="980" t="s">
        <v>3772</v>
      </c>
      <c r="B376" s="890">
        <v>1000000</v>
      </c>
      <c r="C376" s="890">
        <v>147366</v>
      </c>
      <c r="D376" s="890">
        <v>88420</v>
      </c>
      <c r="E376" s="890">
        <v>88419.599999999991</v>
      </c>
    </row>
    <row r="377" spans="1:5" x14ac:dyDescent="0.35">
      <c r="A377" s="981" t="s">
        <v>3429</v>
      </c>
      <c r="B377" s="890">
        <v>1000000</v>
      </c>
      <c r="C377" s="890">
        <v>147366</v>
      </c>
      <c r="D377" s="890">
        <v>88420</v>
      </c>
      <c r="E377" s="890">
        <v>88419.599999999991</v>
      </c>
    </row>
    <row r="378" spans="1:5" x14ac:dyDescent="0.35">
      <c r="A378" s="980" t="s">
        <v>3820</v>
      </c>
      <c r="B378" s="890">
        <v>10087411</v>
      </c>
      <c r="C378" s="890">
        <v>10087411</v>
      </c>
      <c r="D378" s="890">
        <v>6052447</v>
      </c>
      <c r="E378" s="890">
        <v>6052446.5999999996</v>
      </c>
    </row>
    <row r="379" spans="1:5" x14ac:dyDescent="0.35">
      <c r="A379" s="981" t="s">
        <v>3429</v>
      </c>
      <c r="B379" s="890">
        <v>10087411</v>
      </c>
      <c r="C379" s="890">
        <v>10087411</v>
      </c>
      <c r="D379" s="890">
        <v>6052447</v>
      </c>
      <c r="E379" s="890">
        <v>6052446.5999999996</v>
      </c>
    </row>
    <row r="380" spans="1:5" x14ac:dyDescent="0.35">
      <c r="A380" s="980" t="s">
        <v>384</v>
      </c>
      <c r="B380" s="890">
        <v>243414931</v>
      </c>
      <c r="C380" s="890">
        <v>243414931</v>
      </c>
      <c r="D380" s="890">
        <v>50167768.050000004</v>
      </c>
      <c r="E380" s="890">
        <v>50167768.050000004</v>
      </c>
    </row>
    <row r="381" spans="1:5" x14ac:dyDescent="0.35">
      <c r="A381" s="981" t="s">
        <v>390</v>
      </c>
      <c r="B381" s="890">
        <v>50199762</v>
      </c>
      <c r="C381" s="890">
        <v>50199762</v>
      </c>
      <c r="D381" s="890">
        <v>22589892.900000002</v>
      </c>
      <c r="E381" s="890">
        <v>22589892.900000002</v>
      </c>
    </row>
    <row r="382" spans="1:5" x14ac:dyDescent="0.35">
      <c r="A382" s="981" t="s">
        <v>294</v>
      </c>
      <c r="B382" s="890">
        <v>193215169</v>
      </c>
      <c r="C382" s="890">
        <v>193215169</v>
      </c>
      <c r="D382" s="890">
        <v>27577875.150000002</v>
      </c>
      <c r="E382" s="890">
        <v>27577875.150000002</v>
      </c>
    </row>
    <row r="383" spans="1:5" x14ac:dyDescent="0.35">
      <c r="A383" s="980" t="s">
        <v>362</v>
      </c>
      <c r="B383" s="890">
        <v>76765697</v>
      </c>
      <c r="C383" s="890">
        <v>76765697</v>
      </c>
      <c r="D383" s="890">
        <v>50397390.129599996</v>
      </c>
      <c r="E383" s="890">
        <v>50397390.129599996</v>
      </c>
    </row>
    <row r="384" spans="1:5" x14ac:dyDescent="0.35">
      <c r="A384" s="981" t="s">
        <v>294</v>
      </c>
      <c r="B384" s="890">
        <v>76765697</v>
      </c>
      <c r="C384" s="890">
        <v>76765697</v>
      </c>
      <c r="D384" s="890">
        <v>50397390.129599996</v>
      </c>
      <c r="E384" s="890">
        <v>50397390.129599996</v>
      </c>
    </row>
    <row r="385" spans="1:5" x14ac:dyDescent="0.35">
      <c r="A385" s="980" t="s">
        <v>4280</v>
      </c>
      <c r="B385" s="890">
        <v>35991963</v>
      </c>
      <c r="C385" s="890">
        <v>35991963</v>
      </c>
      <c r="D385" s="890">
        <v>16196383.35</v>
      </c>
      <c r="E385" s="890">
        <v>16196383.35</v>
      </c>
    </row>
    <row r="386" spans="1:5" x14ac:dyDescent="0.35">
      <c r="A386" s="981" t="s">
        <v>390</v>
      </c>
      <c r="B386" s="890">
        <v>35991963</v>
      </c>
      <c r="C386" s="890">
        <v>35991963</v>
      </c>
      <c r="D386" s="890">
        <v>16196383.35</v>
      </c>
      <c r="E386" s="890">
        <v>16196383.35</v>
      </c>
    </row>
    <row r="387" spans="1:5" x14ac:dyDescent="0.35">
      <c r="A387" s="980" t="s">
        <v>4287</v>
      </c>
      <c r="B387" s="890">
        <v>17909002</v>
      </c>
      <c r="C387" s="890">
        <v>17909002</v>
      </c>
      <c r="D387" s="890">
        <v>8954501</v>
      </c>
      <c r="E387" s="890">
        <v>8954501</v>
      </c>
    </row>
    <row r="388" spans="1:5" x14ac:dyDescent="0.35">
      <c r="A388" s="981" t="s">
        <v>390</v>
      </c>
      <c r="B388" s="890">
        <v>17909002</v>
      </c>
      <c r="C388" s="890">
        <v>17909002</v>
      </c>
      <c r="D388" s="890">
        <v>8954501</v>
      </c>
      <c r="E388" s="890">
        <v>8954501</v>
      </c>
    </row>
    <row r="389" spans="1:5" x14ac:dyDescent="0.35">
      <c r="A389" s="980" t="s">
        <v>3351</v>
      </c>
      <c r="B389" s="890">
        <v>10034692</v>
      </c>
      <c r="C389" s="890">
        <v>10034692</v>
      </c>
      <c r="D389" s="890">
        <v>6020815.2000000002</v>
      </c>
      <c r="E389" s="890">
        <v>6020815.2000000002</v>
      </c>
    </row>
    <row r="390" spans="1:5" x14ac:dyDescent="0.35">
      <c r="A390" s="981" t="s">
        <v>390</v>
      </c>
      <c r="B390" s="890">
        <v>10034692</v>
      </c>
      <c r="C390" s="890">
        <v>10034692</v>
      </c>
      <c r="D390" s="890">
        <v>6020815.2000000002</v>
      </c>
      <c r="E390" s="890">
        <v>6020815.2000000002</v>
      </c>
    </row>
    <row r="391" spans="1:5" x14ac:dyDescent="0.35">
      <c r="A391" s="980" t="s">
        <v>4043</v>
      </c>
      <c r="B391" s="890">
        <v>25394636</v>
      </c>
      <c r="C391" s="890">
        <v>25394636</v>
      </c>
      <c r="D391" s="890">
        <v>15236782</v>
      </c>
      <c r="E391" s="890">
        <v>15236781.6</v>
      </c>
    </row>
    <row r="392" spans="1:5" x14ac:dyDescent="0.35">
      <c r="A392" s="981" t="s">
        <v>3429</v>
      </c>
      <c r="B392" s="890">
        <v>25394636</v>
      </c>
      <c r="C392" s="890">
        <v>25394636</v>
      </c>
      <c r="D392" s="890">
        <v>15236782</v>
      </c>
      <c r="E392" s="890">
        <v>15236781.6</v>
      </c>
    </row>
    <row r="393" spans="1:5" x14ac:dyDescent="0.35">
      <c r="A393" s="980" t="s">
        <v>3632</v>
      </c>
      <c r="B393" s="890">
        <v>62229520</v>
      </c>
      <c r="C393" s="890">
        <v>62229520</v>
      </c>
      <c r="D393" s="890">
        <v>56006568</v>
      </c>
      <c r="E393" s="890">
        <v>56006568</v>
      </c>
    </row>
    <row r="394" spans="1:5" x14ac:dyDescent="0.35">
      <c r="A394" s="981" t="s">
        <v>390</v>
      </c>
      <c r="B394" s="890">
        <v>62229520</v>
      </c>
      <c r="C394" s="890">
        <v>62229520</v>
      </c>
      <c r="D394" s="890">
        <v>56006568</v>
      </c>
      <c r="E394" s="890">
        <v>56006568</v>
      </c>
    </row>
    <row r="395" spans="1:5" x14ac:dyDescent="0.35">
      <c r="A395" s="980" t="s">
        <v>391</v>
      </c>
      <c r="B395" s="890">
        <v>132002719</v>
      </c>
      <c r="C395" s="890">
        <v>132002719</v>
      </c>
      <c r="D395" s="890">
        <v>66001359.5</v>
      </c>
      <c r="E395" s="890">
        <v>66001359.5</v>
      </c>
    </row>
    <row r="396" spans="1:5" x14ac:dyDescent="0.35">
      <c r="A396" s="981" t="s">
        <v>390</v>
      </c>
      <c r="B396" s="890">
        <v>132002719</v>
      </c>
      <c r="C396" s="890">
        <v>132002719</v>
      </c>
      <c r="D396" s="890">
        <v>66001359.5</v>
      </c>
      <c r="E396" s="890">
        <v>66001359.5</v>
      </c>
    </row>
    <row r="397" spans="1:5" x14ac:dyDescent="0.35">
      <c r="A397" s="980" t="s">
        <v>3364</v>
      </c>
      <c r="B397" s="890">
        <v>29169665</v>
      </c>
      <c r="C397" s="890">
        <v>29169665</v>
      </c>
      <c r="D397" s="890">
        <v>14584832.5</v>
      </c>
      <c r="E397" s="890">
        <v>14584832.5</v>
      </c>
    </row>
    <row r="398" spans="1:5" x14ac:dyDescent="0.35">
      <c r="A398" s="981" t="s">
        <v>390</v>
      </c>
      <c r="B398" s="890">
        <v>29169665</v>
      </c>
      <c r="C398" s="890">
        <v>29169665</v>
      </c>
      <c r="D398" s="890">
        <v>14584832.5</v>
      </c>
      <c r="E398" s="890">
        <v>14584832.5</v>
      </c>
    </row>
    <row r="399" spans="1:5" x14ac:dyDescent="0.35">
      <c r="A399" s="980" t="s">
        <v>3249</v>
      </c>
      <c r="B399" s="890">
        <v>27162276</v>
      </c>
      <c r="C399" s="890">
        <v>27162276</v>
      </c>
      <c r="D399" s="890">
        <v>12350420.688200001</v>
      </c>
      <c r="E399" s="890">
        <v>12350420.8882</v>
      </c>
    </row>
    <row r="400" spans="1:5" x14ac:dyDescent="0.35">
      <c r="A400" s="981" t="s">
        <v>3429</v>
      </c>
      <c r="B400" s="890">
        <v>12107197</v>
      </c>
      <c r="C400" s="890">
        <v>12107197</v>
      </c>
      <c r="D400" s="890">
        <v>7264318</v>
      </c>
      <c r="E400" s="890">
        <v>7264318.2000000002</v>
      </c>
    </row>
    <row r="401" spans="1:5" x14ac:dyDescent="0.35">
      <c r="A401" s="981" t="s">
        <v>188</v>
      </c>
      <c r="B401" s="890">
        <v>15055079</v>
      </c>
      <c r="C401" s="890">
        <v>15055079</v>
      </c>
      <c r="D401" s="890">
        <v>5086102.6882000007</v>
      </c>
      <c r="E401" s="890">
        <v>5086102.6882000007</v>
      </c>
    </row>
    <row r="402" spans="1:5" x14ac:dyDescent="0.35">
      <c r="A402" s="980" t="s">
        <v>4040</v>
      </c>
      <c r="B402" s="890">
        <v>1086396</v>
      </c>
      <c r="C402" s="890">
        <v>1086396</v>
      </c>
      <c r="D402" s="890">
        <v>651838</v>
      </c>
      <c r="E402" s="890">
        <v>651837.6</v>
      </c>
    </row>
    <row r="403" spans="1:5" x14ac:dyDescent="0.35">
      <c r="A403" s="981" t="s">
        <v>3429</v>
      </c>
      <c r="B403" s="890">
        <v>1086396</v>
      </c>
      <c r="C403" s="890">
        <v>1086396</v>
      </c>
      <c r="D403" s="890">
        <v>651838</v>
      </c>
      <c r="E403" s="890">
        <v>651837.6</v>
      </c>
    </row>
    <row r="404" spans="1:5" x14ac:dyDescent="0.35">
      <c r="A404" s="980" t="s">
        <v>2748</v>
      </c>
      <c r="B404" s="890">
        <v>450809880</v>
      </c>
      <c r="C404" s="890">
        <v>450809880</v>
      </c>
      <c r="D404" s="890">
        <v>360647904</v>
      </c>
      <c r="E404" s="890">
        <v>360647904</v>
      </c>
    </row>
    <row r="405" spans="1:5" x14ac:dyDescent="0.35">
      <c r="A405" s="981" t="s">
        <v>105</v>
      </c>
      <c r="B405" s="890">
        <v>450809880</v>
      </c>
      <c r="C405" s="890">
        <v>450809880</v>
      </c>
      <c r="D405" s="890">
        <v>360647904</v>
      </c>
      <c r="E405" s="890">
        <v>360647904</v>
      </c>
    </row>
    <row r="406" spans="1:5" x14ac:dyDescent="0.35">
      <c r="A406" s="980" t="s">
        <v>122</v>
      </c>
      <c r="B406" s="890">
        <v>2560339753</v>
      </c>
      <c r="C406" s="890">
        <v>2560339753</v>
      </c>
      <c r="D406" s="890">
        <v>2048271802.4000001</v>
      </c>
      <c r="E406" s="890">
        <v>2048271802.4000001</v>
      </c>
    </row>
    <row r="407" spans="1:5" x14ac:dyDescent="0.35">
      <c r="A407" s="981" t="s">
        <v>105</v>
      </c>
      <c r="B407" s="890">
        <v>2560339753</v>
      </c>
      <c r="C407" s="890">
        <v>2560339753</v>
      </c>
      <c r="D407" s="890">
        <v>2048271802.4000001</v>
      </c>
      <c r="E407" s="890">
        <v>2048271802.4000001</v>
      </c>
    </row>
    <row r="408" spans="1:5" x14ac:dyDescent="0.35">
      <c r="A408" s="980" t="s">
        <v>471</v>
      </c>
      <c r="B408" s="890">
        <v>27522514</v>
      </c>
      <c r="C408" s="890">
        <v>27522514</v>
      </c>
      <c r="D408" s="890">
        <v>22018011.199999999</v>
      </c>
      <c r="E408" s="890">
        <v>22018011.199999999</v>
      </c>
    </row>
    <row r="409" spans="1:5" x14ac:dyDescent="0.35">
      <c r="A409" s="981" t="s">
        <v>390</v>
      </c>
      <c r="B409" s="890">
        <v>27522514</v>
      </c>
      <c r="C409" s="890">
        <v>27522514</v>
      </c>
      <c r="D409" s="890">
        <v>22018011.199999999</v>
      </c>
      <c r="E409" s="890">
        <v>22018011.199999999</v>
      </c>
    </row>
    <row r="410" spans="1:5" x14ac:dyDescent="0.35">
      <c r="A410" s="980" t="s">
        <v>4301</v>
      </c>
      <c r="B410" s="890">
        <v>21390411</v>
      </c>
      <c r="C410" s="890">
        <v>21390411</v>
      </c>
      <c r="D410" s="890">
        <v>17112328.800000001</v>
      </c>
      <c r="E410" s="890">
        <v>17112328.800000001</v>
      </c>
    </row>
    <row r="411" spans="1:5" x14ac:dyDescent="0.35">
      <c r="A411" s="981" t="s">
        <v>390</v>
      </c>
      <c r="B411" s="890">
        <v>21390411</v>
      </c>
      <c r="C411" s="890">
        <v>21390411</v>
      </c>
      <c r="D411" s="890">
        <v>17112328.800000001</v>
      </c>
      <c r="E411" s="890">
        <v>17112328.800000001</v>
      </c>
    </row>
    <row r="412" spans="1:5" x14ac:dyDescent="0.35">
      <c r="A412" s="980" t="s">
        <v>4045</v>
      </c>
      <c r="B412" s="890">
        <v>6086180</v>
      </c>
      <c r="C412" s="890">
        <v>6086180</v>
      </c>
      <c r="D412" s="890">
        <v>3651708</v>
      </c>
      <c r="E412" s="890">
        <v>3651708</v>
      </c>
    </row>
    <row r="413" spans="1:5" x14ac:dyDescent="0.35">
      <c r="A413" s="981" t="s">
        <v>3429</v>
      </c>
      <c r="B413" s="890">
        <v>6086180</v>
      </c>
      <c r="C413" s="890">
        <v>6086180</v>
      </c>
      <c r="D413" s="890">
        <v>3651708</v>
      </c>
      <c r="E413" s="890">
        <v>3651708</v>
      </c>
    </row>
    <row r="414" spans="1:5" x14ac:dyDescent="0.35">
      <c r="A414" s="980" t="s">
        <v>3630</v>
      </c>
      <c r="B414" s="890">
        <v>8086216</v>
      </c>
      <c r="C414" s="890">
        <v>8086216</v>
      </c>
      <c r="D414" s="890">
        <v>4851729.5999999996</v>
      </c>
      <c r="E414" s="890">
        <v>4851729.5999999996</v>
      </c>
    </row>
    <row r="415" spans="1:5" x14ac:dyDescent="0.35">
      <c r="A415" s="981" t="s">
        <v>390</v>
      </c>
      <c r="B415" s="890">
        <v>8086216</v>
      </c>
      <c r="C415" s="890">
        <v>8086216</v>
      </c>
      <c r="D415" s="890">
        <v>4851729.5999999996</v>
      </c>
      <c r="E415" s="890">
        <v>4851729.5999999996</v>
      </c>
    </row>
    <row r="416" spans="1:5" x14ac:dyDescent="0.35">
      <c r="A416" s="980" t="s">
        <v>3631</v>
      </c>
      <c r="B416" s="890">
        <v>35900664</v>
      </c>
      <c r="C416" s="890">
        <v>35900664</v>
      </c>
      <c r="D416" s="890">
        <v>25130464.799999997</v>
      </c>
      <c r="E416" s="890">
        <v>25130464.799999997</v>
      </c>
    </row>
    <row r="417" spans="1:5" x14ac:dyDescent="0.35">
      <c r="A417" s="981" t="s">
        <v>390</v>
      </c>
      <c r="B417" s="890">
        <v>35900664</v>
      </c>
      <c r="C417" s="890">
        <v>35900664</v>
      </c>
      <c r="D417" s="890">
        <v>25130464.799999997</v>
      </c>
      <c r="E417" s="890">
        <v>25130464.799999997</v>
      </c>
    </row>
    <row r="418" spans="1:5" x14ac:dyDescent="0.35">
      <c r="A418" s="980" t="s">
        <v>4059</v>
      </c>
      <c r="B418" s="890">
        <v>7204404</v>
      </c>
      <c r="C418" s="890">
        <v>7204404</v>
      </c>
      <c r="D418" s="890">
        <v>4322642.3999999994</v>
      </c>
      <c r="E418" s="890">
        <v>4322642.3999999994</v>
      </c>
    </row>
    <row r="419" spans="1:5" x14ac:dyDescent="0.35">
      <c r="A419" s="981" t="s">
        <v>390</v>
      </c>
      <c r="B419" s="890">
        <v>7204404</v>
      </c>
      <c r="C419" s="890">
        <v>7204404</v>
      </c>
      <c r="D419" s="890">
        <v>4322642.3999999994</v>
      </c>
      <c r="E419" s="890">
        <v>4322642.3999999994</v>
      </c>
    </row>
    <row r="420" spans="1:5" x14ac:dyDescent="0.35">
      <c r="A420" s="980" t="s">
        <v>3240</v>
      </c>
      <c r="B420" s="890">
        <v>268541128</v>
      </c>
      <c r="C420" s="890">
        <v>268541128</v>
      </c>
      <c r="D420" s="890">
        <v>29062960.865800001</v>
      </c>
      <c r="E420" s="890">
        <v>29062960.865800001</v>
      </c>
    </row>
    <row r="421" spans="1:5" x14ac:dyDescent="0.35">
      <c r="A421" s="981" t="s">
        <v>188</v>
      </c>
      <c r="B421" s="890">
        <v>268541128</v>
      </c>
      <c r="C421" s="890">
        <v>268541128</v>
      </c>
      <c r="D421" s="890">
        <v>29062960.865800001</v>
      </c>
      <c r="E421" s="890">
        <v>29062960.865800001</v>
      </c>
    </row>
    <row r="422" spans="1:5" x14ac:dyDescent="0.35">
      <c r="A422" s="980" t="s">
        <v>3354</v>
      </c>
      <c r="B422" s="890">
        <v>57133273</v>
      </c>
      <c r="C422" s="890">
        <v>57133273</v>
      </c>
      <c r="D422" s="890">
        <v>39993291.099999994</v>
      </c>
      <c r="E422" s="890">
        <v>39993291.099999994</v>
      </c>
    </row>
    <row r="423" spans="1:5" x14ac:dyDescent="0.35">
      <c r="A423" s="981" t="s">
        <v>390</v>
      </c>
      <c r="B423" s="890">
        <v>57133273</v>
      </c>
      <c r="C423" s="890">
        <v>57133273</v>
      </c>
      <c r="D423" s="890">
        <v>39993291.099999994</v>
      </c>
      <c r="E423" s="890">
        <v>39993291.099999994</v>
      </c>
    </row>
    <row r="424" spans="1:5" x14ac:dyDescent="0.35">
      <c r="A424" s="980" t="s">
        <v>3103</v>
      </c>
      <c r="B424" s="890">
        <v>19862740</v>
      </c>
      <c r="C424" s="890">
        <v>19862740</v>
      </c>
      <c r="D424" s="890">
        <v>13903918</v>
      </c>
      <c r="E424" s="890">
        <v>13903918</v>
      </c>
    </row>
    <row r="425" spans="1:5" x14ac:dyDescent="0.35">
      <c r="A425" s="981" t="s">
        <v>390</v>
      </c>
      <c r="B425" s="890">
        <v>19862740</v>
      </c>
      <c r="C425" s="890">
        <v>19862740</v>
      </c>
      <c r="D425" s="890">
        <v>13903918</v>
      </c>
      <c r="E425" s="890">
        <v>13903918</v>
      </c>
    </row>
    <row r="426" spans="1:5" x14ac:dyDescent="0.35">
      <c r="A426" s="980" t="s">
        <v>4282</v>
      </c>
      <c r="B426" s="890">
        <v>61468314</v>
      </c>
      <c r="C426" s="890">
        <v>61468314</v>
      </c>
      <c r="D426" s="890">
        <v>30734157</v>
      </c>
      <c r="E426" s="890">
        <v>30734157</v>
      </c>
    </row>
    <row r="427" spans="1:5" x14ac:dyDescent="0.35">
      <c r="A427" s="981" t="s">
        <v>390</v>
      </c>
      <c r="B427" s="890">
        <v>61468314</v>
      </c>
      <c r="C427" s="890">
        <v>61468314</v>
      </c>
      <c r="D427" s="890">
        <v>30734157</v>
      </c>
      <c r="E427" s="890">
        <v>30734157</v>
      </c>
    </row>
    <row r="428" spans="1:5" x14ac:dyDescent="0.35">
      <c r="A428" s="980" t="s">
        <v>498</v>
      </c>
      <c r="B428" s="890">
        <v>15206083</v>
      </c>
      <c r="C428" s="890">
        <v>15206083</v>
      </c>
      <c r="D428" s="890">
        <v>12164866.4</v>
      </c>
      <c r="E428" s="890">
        <v>12164866.4</v>
      </c>
    </row>
    <row r="429" spans="1:5" x14ac:dyDescent="0.35">
      <c r="A429" s="981" t="s">
        <v>390</v>
      </c>
      <c r="B429" s="890">
        <v>15206083</v>
      </c>
      <c r="C429" s="890">
        <v>15206083</v>
      </c>
      <c r="D429" s="890">
        <v>12164866.4</v>
      </c>
      <c r="E429" s="890">
        <v>12164866.4</v>
      </c>
    </row>
    <row r="430" spans="1:5" x14ac:dyDescent="0.35">
      <c r="A430" s="980" t="s">
        <v>426</v>
      </c>
      <c r="B430" s="890">
        <v>1788796</v>
      </c>
      <c r="C430" s="890">
        <v>1788796</v>
      </c>
      <c r="D430" s="890">
        <v>1431036.8</v>
      </c>
      <c r="E430" s="890">
        <v>1431036.8</v>
      </c>
    </row>
    <row r="431" spans="1:5" x14ac:dyDescent="0.35">
      <c r="A431" s="981" t="s">
        <v>390</v>
      </c>
      <c r="B431" s="890">
        <v>1788796</v>
      </c>
      <c r="C431" s="890">
        <v>1788796</v>
      </c>
      <c r="D431" s="890">
        <v>1431036.8</v>
      </c>
      <c r="E431" s="890">
        <v>1431036.8</v>
      </c>
    </row>
    <row r="432" spans="1:5" x14ac:dyDescent="0.35">
      <c r="A432" s="980" t="s">
        <v>273</v>
      </c>
      <c r="B432" s="890">
        <v>1719974751</v>
      </c>
      <c r="C432" s="890">
        <v>1719974751</v>
      </c>
      <c r="D432" s="890">
        <v>1719974751</v>
      </c>
      <c r="E432" s="890">
        <v>1719974751</v>
      </c>
    </row>
    <row r="433" spans="1:5" x14ac:dyDescent="0.35">
      <c r="A433" s="981" t="s">
        <v>258</v>
      </c>
      <c r="B433" s="890">
        <v>1719974751</v>
      </c>
      <c r="C433" s="890">
        <v>1719974751</v>
      </c>
      <c r="D433" s="890">
        <v>1719974751</v>
      </c>
      <c r="E433" s="890">
        <v>1719974751</v>
      </c>
    </row>
    <row r="434" spans="1:5" x14ac:dyDescent="0.35">
      <c r="A434" s="980" t="s">
        <v>58</v>
      </c>
      <c r="B434" s="890">
        <v>710231721</v>
      </c>
      <c r="C434" s="890">
        <v>710231721</v>
      </c>
      <c r="D434" s="890">
        <v>615129721</v>
      </c>
      <c r="E434" s="890">
        <v>680946268</v>
      </c>
    </row>
    <row r="435" spans="1:5" x14ac:dyDescent="0.35">
      <c r="A435" s="981" t="s">
        <v>45</v>
      </c>
      <c r="B435" s="890">
        <v>234721721</v>
      </c>
      <c r="C435" s="890">
        <v>234721721</v>
      </c>
      <c r="D435" s="890">
        <v>234721721</v>
      </c>
      <c r="E435" s="890">
        <v>300538268</v>
      </c>
    </row>
    <row r="436" spans="1:5" x14ac:dyDescent="0.35">
      <c r="A436" s="981" t="s">
        <v>99</v>
      </c>
      <c r="B436" s="890">
        <v>475510000</v>
      </c>
      <c r="C436" s="890">
        <v>475510000</v>
      </c>
      <c r="D436" s="890">
        <v>380408000</v>
      </c>
      <c r="E436" s="890">
        <v>380408000</v>
      </c>
    </row>
    <row r="437" spans="1:5" x14ac:dyDescent="0.35">
      <c r="A437" s="980" t="s">
        <v>3106</v>
      </c>
      <c r="B437" s="890">
        <v>15073455</v>
      </c>
      <c r="C437" s="890">
        <v>15073455</v>
      </c>
      <c r="D437" s="890">
        <v>10551418.5</v>
      </c>
      <c r="E437" s="890">
        <v>10551418.5</v>
      </c>
    </row>
    <row r="438" spans="1:5" x14ac:dyDescent="0.35">
      <c r="A438" s="981" t="s">
        <v>390</v>
      </c>
      <c r="B438" s="890">
        <v>15073455</v>
      </c>
      <c r="C438" s="890">
        <v>15073455</v>
      </c>
      <c r="D438" s="890">
        <v>10551418.5</v>
      </c>
      <c r="E438" s="890">
        <v>10551418.5</v>
      </c>
    </row>
    <row r="439" spans="1:5" x14ac:dyDescent="0.35">
      <c r="A439" s="980" t="s">
        <v>3185</v>
      </c>
      <c r="B439" s="890">
        <v>7408795</v>
      </c>
      <c r="C439" s="890">
        <v>7408795</v>
      </c>
      <c r="D439" s="890">
        <v>5186156.5</v>
      </c>
      <c r="E439" s="890">
        <v>5186156.5</v>
      </c>
    </row>
    <row r="440" spans="1:5" x14ac:dyDescent="0.35">
      <c r="A440" s="981" t="s">
        <v>390</v>
      </c>
      <c r="B440" s="890">
        <v>7408795</v>
      </c>
      <c r="C440" s="890">
        <v>7408795</v>
      </c>
      <c r="D440" s="890">
        <v>5186156.5</v>
      </c>
      <c r="E440" s="890">
        <v>5186156.5</v>
      </c>
    </row>
    <row r="441" spans="1:5" x14ac:dyDescent="0.35">
      <c r="A441" s="980" t="s">
        <v>196</v>
      </c>
      <c r="B441" s="890">
        <v>722756342</v>
      </c>
      <c r="C441" s="890">
        <v>722756342</v>
      </c>
      <c r="D441" s="890">
        <v>209615774.90579998</v>
      </c>
      <c r="E441" s="890">
        <v>321419898.16420001</v>
      </c>
    </row>
    <row r="442" spans="1:5" x14ac:dyDescent="0.35">
      <c r="A442" s="981" t="s">
        <v>188</v>
      </c>
      <c r="B442" s="890">
        <v>691895192</v>
      </c>
      <c r="C442" s="890">
        <v>691895192</v>
      </c>
      <c r="D442" s="890">
        <v>191099084.90579998</v>
      </c>
      <c r="E442" s="890">
        <v>302903208.16420001</v>
      </c>
    </row>
    <row r="443" spans="1:5" x14ac:dyDescent="0.35">
      <c r="A443" s="981" t="s">
        <v>390</v>
      </c>
      <c r="B443" s="890">
        <v>30861150</v>
      </c>
      <c r="C443" s="890">
        <v>30861150</v>
      </c>
      <c r="D443" s="890">
        <v>18516690</v>
      </c>
      <c r="E443" s="890">
        <v>18516690</v>
      </c>
    </row>
    <row r="444" spans="1:5" x14ac:dyDescent="0.35">
      <c r="A444" s="980" t="s">
        <v>3770</v>
      </c>
      <c r="B444" s="890">
        <v>21167126</v>
      </c>
      <c r="C444" s="890">
        <v>21167126</v>
      </c>
      <c r="D444" s="890">
        <v>8466850</v>
      </c>
      <c r="E444" s="890">
        <v>8466850.4000000004</v>
      </c>
    </row>
    <row r="445" spans="1:5" x14ac:dyDescent="0.35">
      <c r="A445" s="981" t="s">
        <v>3429</v>
      </c>
      <c r="B445" s="890">
        <v>21167126</v>
      </c>
      <c r="C445" s="890">
        <v>21167126</v>
      </c>
      <c r="D445" s="890">
        <v>8466850</v>
      </c>
      <c r="E445" s="890">
        <v>8466850.4000000004</v>
      </c>
    </row>
    <row r="446" spans="1:5" x14ac:dyDescent="0.35">
      <c r="A446" s="980" t="s">
        <v>3508</v>
      </c>
      <c r="B446" s="890">
        <v>4290105</v>
      </c>
      <c r="C446" s="890">
        <v>4290105</v>
      </c>
      <c r="D446" s="890">
        <v>2574063</v>
      </c>
      <c r="E446" s="890">
        <v>2574063</v>
      </c>
    </row>
    <row r="447" spans="1:5" x14ac:dyDescent="0.35">
      <c r="A447" s="981" t="s">
        <v>3429</v>
      </c>
      <c r="B447" s="890">
        <v>4290105</v>
      </c>
      <c r="C447" s="890">
        <v>4290105</v>
      </c>
      <c r="D447" s="890">
        <v>2574063</v>
      </c>
      <c r="E447" s="890">
        <v>2574063</v>
      </c>
    </row>
    <row r="448" spans="1:5" x14ac:dyDescent="0.35">
      <c r="A448" s="980" t="s">
        <v>284</v>
      </c>
      <c r="B448" s="890">
        <v>661169679</v>
      </c>
      <c r="C448" s="890">
        <v>661169679</v>
      </c>
      <c r="D448" s="890">
        <v>661169679</v>
      </c>
      <c r="E448" s="890">
        <v>661169679</v>
      </c>
    </row>
    <row r="449" spans="1:5" x14ac:dyDescent="0.35">
      <c r="A449" s="981" t="s">
        <v>258</v>
      </c>
      <c r="B449" s="890">
        <v>661169679</v>
      </c>
      <c r="C449" s="890">
        <v>661169679</v>
      </c>
      <c r="D449" s="890">
        <v>661169679</v>
      </c>
      <c r="E449" s="890">
        <v>661169679</v>
      </c>
    </row>
    <row r="450" spans="1:5" x14ac:dyDescent="0.35">
      <c r="A450" s="980" t="s">
        <v>4293</v>
      </c>
      <c r="B450" s="890">
        <v>3980738</v>
      </c>
      <c r="C450" s="890">
        <v>3980738</v>
      </c>
      <c r="D450" s="890">
        <v>2786516.5999999996</v>
      </c>
      <c r="E450" s="890">
        <v>2786516.5999999996</v>
      </c>
    </row>
    <row r="451" spans="1:5" x14ac:dyDescent="0.35">
      <c r="A451" s="981" t="s">
        <v>390</v>
      </c>
      <c r="B451" s="890">
        <v>3980738</v>
      </c>
      <c r="C451" s="890">
        <v>3980738</v>
      </c>
      <c r="D451" s="890">
        <v>2786516.5999999996</v>
      </c>
      <c r="E451" s="890">
        <v>2786516.5999999996</v>
      </c>
    </row>
    <row r="452" spans="1:5" x14ac:dyDescent="0.35">
      <c r="A452" s="980" t="s">
        <v>3105</v>
      </c>
      <c r="B452" s="890">
        <v>6588601</v>
      </c>
      <c r="C452" s="890">
        <v>6588601</v>
      </c>
      <c r="D452" s="890">
        <v>3294300.5</v>
      </c>
      <c r="E452" s="890">
        <v>3294300.5</v>
      </c>
    </row>
    <row r="453" spans="1:5" x14ac:dyDescent="0.35">
      <c r="A453" s="981" t="s">
        <v>390</v>
      </c>
      <c r="B453" s="890">
        <v>6588601</v>
      </c>
      <c r="C453" s="890">
        <v>6588601</v>
      </c>
      <c r="D453" s="890">
        <v>3294300.5</v>
      </c>
      <c r="E453" s="890">
        <v>3294300.5</v>
      </c>
    </row>
    <row r="454" spans="1:5" x14ac:dyDescent="0.35">
      <c r="A454" s="980" t="s">
        <v>4288</v>
      </c>
      <c r="B454" s="890">
        <v>5370521</v>
      </c>
      <c r="C454" s="890">
        <v>5370521</v>
      </c>
      <c r="D454" s="890">
        <v>3222312.6</v>
      </c>
      <c r="E454" s="890">
        <v>3222312.6</v>
      </c>
    </row>
    <row r="455" spans="1:5" x14ac:dyDescent="0.35">
      <c r="A455" s="981" t="s">
        <v>390</v>
      </c>
      <c r="B455" s="890">
        <v>5370521</v>
      </c>
      <c r="C455" s="890">
        <v>5370521</v>
      </c>
      <c r="D455" s="890">
        <v>3222312.6</v>
      </c>
      <c r="E455" s="890">
        <v>3222312.6</v>
      </c>
    </row>
    <row r="456" spans="1:5" x14ac:dyDescent="0.35">
      <c r="A456" s="980" t="s">
        <v>2856</v>
      </c>
      <c r="B456" s="890">
        <v>49199975</v>
      </c>
      <c r="C456" s="890">
        <v>49199975</v>
      </c>
      <c r="D456" s="890">
        <v>39359980</v>
      </c>
      <c r="E456" s="890">
        <v>39359980</v>
      </c>
    </row>
    <row r="457" spans="1:5" x14ac:dyDescent="0.35">
      <c r="A457" s="981" t="s">
        <v>390</v>
      </c>
      <c r="B457" s="890">
        <v>49199975</v>
      </c>
      <c r="C457" s="890">
        <v>49199975</v>
      </c>
      <c r="D457" s="890">
        <v>39359980</v>
      </c>
      <c r="E457" s="890">
        <v>39359980</v>
      </c>
    </row>
    <row r="458" spans="1:5" x14ac:dyDescent="0.35">
      <c r="A458" s="980" t="s">
        <v>1597</v>
      </c>
      <c r="B458" s="890">
        <v>24000000</v>
      </c>
      <c r="C458" s="890">
        <v>24000000</v>
      </c>
      <c r="D458" s="890">
        <v>9600000</v>
      </c>
      <c r="E458" s="890">
        <v>9600000</v>
      </c>
    </row>
    <row r="459" spans="1:5" x14ac:dyDescent="0.35">
      <c r="A459" s="981" t="s">
        <v>3429</v>
      </c>
      <c r="B459" s="890">
        <v>24000000</v>
      </c>
      <c r="C459" s="890">
        <v>24000000</v>
      </c>
      <c r="D459" s="890">
        <v>9600000</v>
      </c>
      <c r="E459" s="890">
        <v>9600000</v>
      </c>
    </row>
    <row r="460" spans="1:5" x14ac:dyDescent="0.35">
      <c r="A460" s="980" t="s">
        <v>268</v>
      </c>
      <c r="B460" s="890">
        <v>4108365385</v>
      </c>
      <c r="C460" s="890">
        <v>4108365385</v>
      </c>
      <c r="D460" s="890">
        <v>4108365385</v>
      </c>
      <c r="E460" s="890">
        <v>4108365385</v>
      </c>
    </row>
    <row r="461" spans="1:5" x14ac:dyDescent="0.35">
      <c r="A461" s="981" t="s">
        <v>258</v>
      </c>
      <c r="B461" s="890">
        <v>4108365385</v>
      </c>
      <c r="C461" s="890">
        <v>4108365385</v>
      </c>
      <c r="D461" s="890">
        <v>4108365385</v>
      </c>
      <c r="E461" s="890">
        <v>4108365385</v>
      </c>
    </row>
    <row r="462" spans="1:5" x14ac:dyDescent="0.35">
      <c r="A462" s="980" t="s">
        <v>2584</v>
      </c>
      <c r="B462" s="890">
        <v>32942819458</v>
      </c>
      <c r="C462" s="890">
        <v>32194203165</v>
      </c>
      <c r="D462" s="890">
        <v>24798343109.165394</v>
      </c>
      <c r="E462" s="890">
        <v>30832743985.903103</v>
      </c>
    </row>
    <row r="474" spans="1:1" x14ac:dyDescent="0.35">
      <c r="A474" s="121" t="s">
        <v>4322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0ECCB-A2A2-4265-9000-0627ED09E310}">
  <dimension ref="A2:E42"/>
  <sheetViews>
    <sheetView topLeftCell="A18" workbookViewId="0">
      <selection activeCell="A42" sqref="A42"/>
    </sheetView>
  </sheetViews>
  <sheetFormatPr baseColWidth="10" defaultRowHeight="14.5" x14ac:dyDescent="0.35"/>
  <cols>
    <col min="1" max="1" width="51.453125" bestFit="1" customWidth="1"/>
    <col min="2" max="2" width="15.453125" bestFit="1" customWidth="1"/>
    <col min="3" max="3" width="14.54296875" bestFit="1" customWidth="1"/>
    <col min="4" max="4" width="15.453125" bestFit="1" customWidth="1"/>
    <col min="5" max="5" width="14.54296875" bestFit="1" customWidth="1"/>
  </cols>
  <sheetData>
    <row r="2" spans="1:5" x14ac:dyDescent="0.35">
      <c r="A2" s="121" t="s">
        <v>3793</v>
      </c>
    </row>
    <row r="3" spans="1:5" ht="29" x14ac:dyDescent="0.35">
      <c r="A3" s="979" t="s">
        <v>2583</v>
      </c>
      <c r="B3" s="891" t="s">
        <v>2585</v>
      </c>
      <c r="C3" s="891" t="s">
        <v>2586</v>
      </c>
      <c r="D3" s="891" t="s">
        <v>2587</v>
      </c>
      <c r="E3" s="891" t="s">
        <v>2588</v>
      </c>
    </row>
    <row r="4" spans="1:5" x14ac:dyDescent="0.35">
      <c r="A4" s="980" t="s">
        <v>45</v>
      </c>
      <c r="B4" s="890">
        <v>234721721</v>
      </c>
      <c r="C4" s="890">
        <v>234721721</v>
      </c>
      <c r="D4" s="890">
        <v>234721721</v>
      </c>
      <c r="E4" s="890">
        <v>300538268</v>
      </c>
    </row>
    <row r="5" spans="1:5" x14ac:dyDescent="0.35">
      <c r="A5" s="981" t="s">
        <v>44</v>
      </c>
      <c r="B5" s="890">
        <v>234721721</v>
      </c>
      <c r="C5" s="890">
        <v>234721721</v>
      </c>
      <c r="D5" s="890">
        <v>234721721</v>
      </c>
      <c r="E5" s="890">
        <v>300538268</v>
      </c>
    </row>
    <row r="6" spans="1:5" x14ac:dyDescent="0.35">
      <c r="A6" s="980" t="s">
        <v>258</v>
      </c>
      <c r="B6" s="890">
        <v>8521369711</v>
      </c>
      <c r="C6" s="890">
        <v>8521369711</v>
      </c>
      <c r="D6" s="890">
        <v>8521369711</v>
      </c>
      <c r="E6" s="890">
        <v>8521369711</v>
      </c>
    </row>
    <row r="7" spans="1:5" x14ac:dyDescent="0.35">
      <c r="A7" s="981" t="s">
        <v>141</v>
      </c>
      <c r="B7" s="890">
        <v>8521369711</v>
      </c>
      <c r="C7" s="890">
        <v>8521369711</v>
      </c>
      <c r="D7" s="890">
        <v>8521369711</v>
      </c>
      <c r="E7" s="890">
        <v>8521369711</v>
      </c>
    </row>
    <row r="8" spans="1:5" x14ac:dyDescent="0.35">
      <c r="A8" s="980" t="s">
        <v>72</v>
      </c>
      <c r="B8" s="890">
        <v>450567864</v>
      </c>
      <c r="C8" s="890">
        <v>450567864</v>
      </c>
      <c r="D8" s="890">
        <v>405511077.60000002</v>
      </c>
      <c r="E8" s="890">
        <v>405511077.60000002</v>
      </c>
    </row>
    <row r="9" spans="1:5" x14ac:dyDescent="0.35">
      <c r="A9" s="981" t="s">
        <v>44</v>
      </c>
      <c r="B9" s="890">
        <v>450567864</v>
      </c>
      <c r="C9" s="890">
        <v>450567864</v>
      </c>
      <c r="D9" s="890">
        <v>405511077.60000002</v>
      </c>
      <c r="E9" s="890">
        <v>405511077.60000002</v>
      </c>
    </row>
    <row r="10" spans="1:5" x14ac:dyDescent="0.35">
      <c r="A10" s="980" t="s">
        <v>105</v>
      </c>
      <c r="B10" s="890">
        <v>5343285584</v>
      </c>
      <c r="C10" s="890">
        <v>5343285584</v>
      </c>
      <c r="D10" s="890">
        <v>4274628467.2000003</v>
      </c>
      <c r="E10" s="890">
        <v>4274628467.2000003</v>
      </c>
    </row>
    <row r="11" spans="1:5" x14ac:dyDescent="0.35">
      <c r="A11" s="981" t="s">
        <v>29</v>
      </c>
      <c r="B11" s="890">
        <v>5343285584</v>
      </c>
      <c r="C11" s="890">
        <v>5343285584</v>
      </c>
      <c r="D11" s="890">
        <v>4274628467.2000003</v>
      </c>
      <c r="E11" s="890">
        <v>4274628467.2000003</v>
      </c>
    </row>
    <row r="12" spans="1:5" x14ac:dyDescent="0.35">
      <c r="A12" s="980" t="s">
        <v>99</v>
      </c>
      <c r="B12" s="890">
        <v>4594165104</v>
      </c>
      <c r="C12" s="890">
        <v>4594165104</v>
      </c>
      <c r="D12" s="890">
        <v>3675332083.2000003</v>
      </c>
      <c r="E12" s="890">
        <v>3675332083.2000003</v>
      </c>
    </row>
    <row r="13" spans="1:5" x14ac:dyDescent="0.35">
      <c r="A13" s="981" t="s">
        <v>97</v>
      </c>
      <c r="B13" s="890">
        <v>4594165104</v>
      </c>
      <c r="C13" s="890">
        <v>4594165104</v>
      </c>
      <c r="D13" s="890">
        <v>3675332083.2000003</v>
      </c>
      <c r="E13" s="890">
        <v>3675332083.2000003</v>
      </c>
    </row>
    <row r="14" spans="1:5" x14ac:dyDescent="0.35">
      <c r="A14" s="980" t="s">
        <v>3870</v>
      </c>
      <c r="B14" s="890">
        <v>17990000</v>
      </c>
      <c r="C14" s="890">
        <v>17990000</v>
      </c>
      <c r="D14" s="890">
        <v>17250740</v>
      </c>
      <c r="E14" s="890">
        <v>17250740</v>
      </c>
    </row>
    <row r="15" spans="1:5" x14ac:dyDescent="0.35">
      <c r="A15" s="981" t="s">
        <v>89</v>
      </c>
      <c r="B15" s="890">
        <v>17990000</v>
      </c>
      <c r="C15" s="890">
        <v>17990000</v>
      </c>
      <c r="D15" s="890">
        <v>17250740</v>
      </c>
      <c r="E15" s="890">
        <v>17250740</v>
      </c>
    </row>
    <row r="16" spans="1:5" x14ac:dyDescent="0.35">
      <c r="A16" s="980" t="s">
        <v>3429</v>
      </c>
      <c r="B16" s="890">
        <v>864281674</v>
      </c>
      <c r="C16" s="890">
        <v>822018562</v>
      </c>
      <c r="D16" s="890">
        <v>386612997.80000001</v>
      </c>
      <c r="E16" s="890">
        <v>410112998.59999985</v>
      </c>
    </row>
    <row r="17" spans="1:5" x14ac:dyDescent="0.35">
      <c r="A17" s="981" t="s">
        <v>89</v>
      </c>
      <c r="B17" s="890">
        <v>864281674</v>
      </c>
      <c r="C17" s="890">
        <v>822018562</v>
      </c>
      <c r="D17" s="890">
        <v>386612997.80000001</v>
      </c>
      <c r="E17" s="890">
        <v>410112998.59999985</v>
      </c>
    </row>
    <row r="18" spans="1:5" x14ac:dyDescent="0.35">
      <c r="A18" s="980" t="s">
        <v>91</v>
      </c>
      <c r="B18" s="890">
        <v>764183497</v>
      </c>
      <c r="C18" s="890">
        <v>764183497</v>
      </c>
      <c r="D18" s="890">
        <v>649555972.44999993</v>
      </c>
      <c r="E18" s="890">
        <v>649555972.44999993</v>
      </c>
    </row>
    <row r="19" spans="1:5" x14ac:dyDescent="0.35">
      <c r="A19" s="981" t="s">
        <v>89</v>
      </c>
      <c r="B19" s="890">
        <v>764183497</v>
      </c>
      <c r="C19" s="890">
        <v>764183497</v>
      </c>
      <c r="D19" s="890">
        <v>649555972.44999993</v>
      </c>
      <c r="E19" s="890">
        <v>649555972.44999993</v>
      </c>
    </row>
    <row r="20" spans="1:5" x14ac:dyDescent="0.35">
      <c r="A20" s="980" t="s">
        <v>157</v>
      </c>
      <c r="B20" s="890">
        <v>2244447111</v>
      </c>
      <c r="C20" s="890">
        <v>1986070681</v>
      </c>
      <c r="D20" s="890">
        <v>1986070681</v>
      </c>
      <c r="E20" s="890">
        <v>6847839689.2280006</v>
      </c>
    </row>
    <row r="21" spans="1:5" x14ac:dyDescent="0.35">
      <c r="A21" s="981" t="s">
        <v>89</v>
      </c>
      <c r="B21" s="890">
        <v>2244447111</v>
      </c>
      <c r="C21" s="890">
        <v>1986070681</v>
      </c>
      <c r="D21" s="890">
        <v>1986070681</v>
      </c>
      <c r="E21" s="890">
        <v>6847839689.2280006</v>
      </c>
    </row>
    <row r="22" spans="1:5" x14ac:dyDescent="0.35">
      <c r="A22" s="980" t="s">
        <v>188</v>
      </c>
      <c r="B22" s="890">
        <v>3511673050</v>
      </c>
      <c r="C22" s="890">
        <v>3063696299</v>
      </c>
      <c r="D22" s="890">
        <v>717100968.9684</v>
      </c>
      <c r="E22" s="890">
        <v>1036302806.9993</v>
      </c>
    </row>
    <row r="23" spans="1:5" x14ac:dyDescent="0.35">
      <c r="A23" s="981" t="s">
        <v>89</v>
      </c>
      <c r="B23" s="890">
        <v>3511673050</v>
      </c>
      <c r="C23" s="890">
        <v>3063696299</v>
      </c>
      <c r="D23" s="890">
        <v>717100968.9684</v>
      </c>
      <c r="E23" s="890">
        <v>1036302806.9993</v>
      </c>
    </row>
    <row r="24" spans="1:5" x14ac:dyDescent="0.35">
      <c r="A24" s="980" t="s">
        <v>390</v>
      </c>
      <c r="B24" s="890">
        <v>5448286698</v>
      </c>
      <c r="C24" s="890">
        <v>5448286698</v>
      </c>
      <c r="D24" s="890">
        <v>3210285081.1499972</v>
      </c>
      <c r="E24" s="890">
        <v>3210285081.1499972</v>
      </c>
    </row>
    <row r="25" spans="1:5" x14ac:dyDescent="0.35">
      <c r="A25" s="981" t="s">
        <v>141</v>
      </c>
      <c r="B25" s="890">
        <v>5448286698</v>
      </c>
      <c r="C25" s="890">
        <v>5448286698</v>
      </c>
      <c r="D25" s="890">
        <v>3210285081.1499972</v>
      </c>
      <c r="E25" s="890">
        <v>3210285081.1499972</v>
      </c>
    </row>
    <row r="26" spans="1:5" x14ac:dyDescent="0.35">
      <c r="A26" s="980" t="s">
        <v>294</v>
      </c>
      <c r="B26" s="890">
        <v>345091147</v>
      </c>
      <c r="C26" s="890">
        <v>345091147</v>
      </c>
      <c r="D26" s="890">
        <v>117147310.79699999</v>
      </c>
      <c r="E26" s="890">
        <v>177717282.02159998</v>
      </c>
    </row>
    <row r="27" spans="1:5" x14ac:dyDescent="0.35">
      <c r="A27" s="981" t="s">
        <v>141</v>
      </c>
      <c r="B27" s="890">
        <v>345091147</v>
      </c>
      <c r="C27" s="890">
        <v>345091147</v>
      </c>
      <c r="D27" s="890">
        <v>117147310.79699999</v>
      </c>
      <c r="E27" s="890">
        <v>177717282.02159998</v>
      </c>
    </row>
    <row r="28" spans="1:5" x14ac:dyDescent="0.35">
      <c r="A28" s="980" t="s">
        <v>378</v>
      </c>
      <c r="B28" s="890">
        <v>72719584</v>
      </c>
      <c r="C28" s="890">
        <v>72719584</v>
      </c>
      <c r="D28" s="890">
        <v>72719584</v>
      </c>
      <c r="E28" s="890">
        <v>326817697.05419999</v>
      </c>
    </row>
    <row r="29" spans="1:5" x14ac:dyDescent="0.35">
      <c r="A29" s="981" t="s">
        <v>141</v>
      </c>
      <c r="B29" s="890">
        <v>72719584</v>
      </c>
      <c r="C29" s="890">
        <v>72719584</v>
      </c>
      <c r="D29" s="890">
        <v>72719584</v>
      </c>
      <c r="E29" s="890">
        <v>326817697.05419999</v>
      </c>
    </row>
    <row r="30" spans="1:5" x14ac:dyDescent="0.35">
      <c r="A30" s="980" t="s">
        <v>3893</v>
      </c>
      <c r="B30" s="890"/>
      <c r="C30" s="890"/>
      <c r="D30" s="890">
        <v>0</v>
      </c>
      <c r="E30" s="890">
        <v>424029370.40000004</v>
      </c>
    </row>
    <row r="31" spans="1:5" x14ac:dyDescent="0.35">
      <c r="A31" s="981" t="s">
        <v>29</v>
      </c>
      <c r="B31" s="890"/>
      <c r="C31" s="890"/>
      <c r="D31" s="890">
        <v>0</v>
      </c>
      <c r="E31" s="890">
        <v>424029370.40000004</v>
      </c>
    </row>
    <row r="32" spans="1:5" x14ac:dyDescent="0.35">
      <c r="A32" s="980" t="s">
        <v>4323</v>
      </c>
      <c r="B32" s="890">
        <v>530036713</v>
      </c>
      <c r="C32" s="890">
        <v>530036713</v>
      </c>
      <c r="D32" s="890">
        <v>530036713</v>
      </c>
      <c r="E32" s="890">
        <v>555452741</v>
      </c>
    </row>
    <row r="33" spans="1:5" x14ac:dyDescent="0.35">
      <c r="A33" s="981" t="s">
        <v>89</v>
      </c>
      <c r="B33" s="890">
        <v>530036713</v>
      </c>
      <c r="C33" s="890">
        <v>530036713</v>
      </c>
      <c r="D33" s="890">
        <v>530036713</v>
      </c>
      <c r="E33" s="890">
        <v>555452741</v>
      </c>
    </row>
    <row r="34" spans="1:5" x14ac:dyDescent="0.35">
      <c r="A34" s="980" t="s">
        <v>2584</v>
      </c>
      <c r="B34" s="890">
        <v>32942819458</v>
      </c>
      <c r="C34" s="890">
        <v>32194203165</v>
      </c>
      <c r="D34" s="890">
        <v>24798343109.165401</v>
      </c>
      <c r="E34" s="890">
        <v>30832743985.903095</v>
      </c>
    </row>
    <row r="42" spans="1:5" x14ac:dyDescent="0.35">
      <c r="A42" s="121" t="s">
        <v>4322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52A2-E299-4433-A57B-AE26E1BA0D90}">
  <dimension ref="A2:E43"/>
  <sheetViews>
    <sheetView workbookViewId="0">
      <selection activeCell="I27" sqref="I27"/>
    </sheetView>
  </sheetViews>
  <sheetFormatPr baseColWidth="10" defaultRowHeight="14.5" x14ac:dyDescent="0.35"/>
  <cols>
    <col min="1" max="1" width="28.26953125" bestFit="1" customWidth="1"/>
    <col min="2" max="2" width="23.54296875" bestFit="1" customWidth="1"/>
    <col min="3" max="3" width="22" bestFit="1" customWidth="1"/>
    <col min="4" max="4" width="28" bestFit="1" customWidth="1"/>
    <col min="5" max="5" width="24.26953125" bestFit="1" customWidth="1"/>
  </cols>
  <sheetData>
    <row r="2" spans="1:5" x14ac:dyDescent="0.35">
      <c r="A2" s="121" t="s">
        <v>1003</v>
      </c>
    </row>
    <row r="3" spans="1:5" ht="25.5" customHeight="1" x14ac:dyDescent="0.35">
      <c r="A3" s="979" t="s">
        <v>2583</v>
      </c>
      <c r="B3" s="891" t="s">
        <v>2585</v>
      </c>
      <c r="C3" s="891" t="s">
        <v>2586</v>
      </c>
      <c r="D3" s="891" t="s">
        <v>2587</v>
      </c>
      <c r="E3" s="891" t="s">
        <v>2588</v>
      </c>
    </row>
    <row r="4" spans="1:5" x14ac:dyDescent="0.35">
      <c r="A4" s="980" t="s">
        <v>3869</v>
      </c>
      <c r="B4" s="890">
        <v>17990000</v>
      </c>
      <c r="C4" s="890">
        <v>17990000</v>
      </c>
      <c r="D4" s="890">
        <v>17250740</v>
      </c>
      <c r="E4" s="890">
        <v>17250740</v>
      </c>
    </row>
    <row r="5" spans="1:5" x14ac:dyDescent="0.35">
      <c r="A5" s="981" t="s">
        <v>89</v>
      </c>
      <c r="B5" s="890">
        <v>17990000</v>
      </c>
      <c r="C5" s="890">
        <v>17990000</v>
      </c>
      <c r="D5" s="890">
        <v>17250740</v>
      </c>
      <c r="E5" s="890">
        <v>17250740</v>
      </c>
    </row>
    <row r="6" spans="1:5" x14ac:dyDescent="0.35">
      <c r="A6" s="980" t="s">
        <v>389</v>
      </c>
      <c r="B6" s="890">
        <v>4152918327</v>
      </c>
      <c r="C6" s="890">
        <v>4110655215</v>
      </c>
      <c r="D6" s="890">
        <v>2501042402.5000005</v>
      </c>
      <c r="E6" s="890">
        <v>2524542403.3000002</v>
      </c>
    </row>
    <row r="7" spans="1:5" x14ac:dyDescent="0.35">
      <c r="A7" s="981" t="s">
        <v>89</v>
      </c>
      <c r="B7" s="890">
        <v>864281674</v>
      </c>
      <c r="C7" s="890">
        <v>822018562</v>
      </c>
      <c r="D7" s="890">
        <v>386612997.80000001</v>
      </c>
      <c r="E7" s="890">
        <v>410112998.59999985</v>
      </c>
    </row>
    <row r="8" spans="1:5" x14ac:dyDescent="0.35">
      <c r="A8" s="981" t="s">
        <v>141</v>
      </c>
      <c r="B8" s="890">
        <v>3288636653</v>
      </c>
      <c r="C8" s="890">
        <v>3288636653</v>
      </c>
      <c r="D8" s="890">
        <v>2114429404.7000003</v>
      </c>
      <c r="E8" s="890">
        <v>2114429404.7000003</v>
      </c>
    </row>
    <row r="9" spans="1:5" x14ac:dyDescent="0.35">
      <c r="A9" s="980" t="s">
        <v>142</v>
      </c>
      <c r="B9" s="890">
        <v>2317166695</v>
      </c>
      <c r="C9" s="890">
        <v>2058790265</v>
      </c>
      <c r="D9" s="890">
        <v>2058790265</v>
      </c>
      <c r="E9" s="890">
        <v>7174657386.2822008</v>
      </c>
    </row>
    <row r="10" spans="1:5" x14ac:dyDescent="0.35">
      <c r="A10" s="981" t="s">
        <v>89</v>
      </c>
      <c r="B10" s="890">
        <v>2244447111</v>
      </c>
      <c r="C10" s="890">
        <v>1986070681</v>
      </c>
      <c r="D10" s="890">
        <v>1986070681</v>
      </c>
      <c r="E10" s="890">
        <v>6847839689.2280006</v>
      </c>
    </row>
    <row r="11" spans="1:5" x14ac:dyDescent="0.35">
      <c r="A11" s="981" t="s">
        <v>141</v>
      </c>
      <c r="B11" s="890">
        <v>72719584</v>
      </c>
      <c r="C11" s="890">
        <v>72719584</v>
      </c>
      <c r="D11" s="890">
        <v>72719584</v>
      </c>
      <c r="E11" s="890">
        <v>326817697.05419999</v>
      </c>
    </row>
    <row r="12" spans="1:5" x14ac:dyDescent="0.35">
      <c r="A12" s="980" t="s">
        <v>257</v>
      </c>
      <c r="B12" s="890">
        <v>8521369711</v>
      </c>
      <c r="C12" s="890">
        <v>8521369711</v>
      </c>
      <c r="D12" s="890">
        <v>8521369711</v>
      </c>
      <c r="E12" s="890">
        <v>8521369711</v>
      </c>
    </row>
    <row r="13" spans="1:5" x14ac:dyDescent="0.35">
      <c r="A13" s="981" t="s">
        <v>141</v>
      </c>
      <c r="B13" s="890">
        <v>8521369711</v>
      </c>
      <c r="C13" s="890">
        <v>8521369711</v>
      </c>
      <c r="D13" s="890">
        <v>8521369711</v>
      </c>
      <c r="E13" s="890">
        <v>8521369711</v>
      </c>
    </row>
    <row r="14" spans="1:5" x14ac:dyDescent="0.35">
      <c r="A14" s="980" t="s">
        <v>71</v>
      </c>
      <c r="B14" s="890">
        <v>450567864</v>
      </c>
      <c r="C14" s="890">
        <v>450567864</v>
      </c>
      <c r="D14" s="890">
        <v>405511077.60000002</v>
      </c>
      <c r="E14" s="890">
        <v>405511077.60000002</v>
      </c>
    </row>
    <row r="15" spans="1:5" x14ac:dyDescent="0.35">
      <c r="A15" s="981" t="s">
        <v>44</v>
      </c>
      <c r="B15" s="890">
        <v>450567864</v>
      </c>
      <c r="C15" s="890">
        <v>450567864</v>
      </c>
      <c r="D15" s="890">
        <v>405511077.60000002</v>
      </c>
      <c r="E15" s="890">
        <v>405511077.60000002</v>
      </c>
    </row>
    <row r="16" spans="1:5" x14ac:dyDescent="0.35">
      <c r="A16" s="980" t="s">
        <v>98</v>
      </c>
      <c r="B16" s="890">
        <v>9937450688</v>
      </c>
      <c r="C16" s="890">
        <v>9937450688</v>
      </c>
      <c r="D16" s="890">
        <v>7949960550.4000006</v>
      </c>
      <c r="E16" s="890">
        <v>7949960550.4000006</v>
      </c>
    </row>
    <row r="17" spans="1:5" x14ac:dyDescent="0.35">
      <c r="A17" s="981" t="s">
        <v>29</v>
      </c>
      <c r="B17" s="890">
        <v>5343285584</v>
      </c>
      <c r="C17" s="890">
        <v>5343285584</v>
      </c>
      <c r="D17" s="890">
        <v>4274628467.2000003</v>
      </c>
      <c r="E17" s="890">
        <v>4274628467.2000003</v>
      </c>
    </row>
    <row r="18" spans="1:5" x14ac:dyDescent="0.35">
      <c r="A18" s="981" t="s">
        <v>97</v>
      </c>
      <c r="B18" s="890">
        <v>4594165104</v>
      </c>
      <c r="C18" s="890">
        <v>4594165104</v>
      </c>
      <c r="D18" s="890">
        <v>3675332083.2000003</v>
      </c>
      <c r="E18" s="890">
        <v>3675332083.2000003</v>
      </c>
    </row>
    <row r="19" spans="1:5" x14ac:dyDescent="0.35">
      <c r="A19" s="980" t="s">
        <v>90</v>
      </c>
      <c r="B19" s="890">
        <v>764183497</v>
      </c>
      <c r="C19" s="890">
        <v>764183497</v>
      </c>
      <c r="D19" s="890">
        <v>649555972.44999993</v>
      </c>
      <c r="E19" s="890">
        <v>649555972.44999993</v>
      </c>
    </row>
    <row r="20" spans="1:5" x14ac:dyDescent="0.35">
      <c r="A20" s="981" t="s">
        <v>89</v>
      </c>
      <c r="B20" s="890">
        <v>764183497</v>
      </c>
      <c r="C20" s="890">
        <v>764183497</v>
      </c>
      <c r="D20" s="890">
        <v>649555972.44999993</v>
      </c>
      <c r="E20" s="890">
        <v>649555972.44999993</v>
      </c>
    </row>
    <row r="21" spans="1:5" x14ac:dyDescent="0.35">
      <c r="A21" s="980" t="s">
        <v>187</v>
      </c>
      <c r="B21" s="890">
        <v>3856764197</v>
      </c>
      <c r="C21" s="890">
        <v>3408787446</v>
      </c>
      <c r="D21" s="890">
        <v>834248279.76539993</v>
      </c>
      <c r="E21" s="890">
        <v>1214020089.0209</v>
      </c>
    </row>
    <row r="22" spans="1:5" x14ac:dyDescent="0.35">
      <c r="A22" s="981" t="s">
        <v>89</v>
      </c>
      <c r="B22" s="890">
        <v>3511673050</v>
      </c>
      <c r="C22" s="890">
        <v>3063696299</v>
      </c>
      <c r="D22" s="890">
        <v>717100968.9684</v>
      </c>
      <c r="E22" s="890">
        <v>1036302806.9993</v>
      </c>
    </row>
    <row r="23" spans="1:5" x14ac:dyDescent="0.35">
      <c r="A23" s="981" t="s">
        <v>141</v>
      </c>
      <c r="B23" s="890">
        <v>345091147</v>
      </c>
      <c r="C23" s="890">
        <v>345091147</v>
      </c>
      <c r="D23" s="890">
        <v>117147310.79699999</v>
      </c>
      <c r="E23" s="890">
        <v>177717282.02159998</v>
      </c>
    </row>
    <row r="24" spans="1:5" x14ac:dyDescent="0.35">
      <c r="A24" s="980" t="s">
        <v>436</v>
      </c>
      <c r="B24" s="890">
        <v>1445694534</v>
      </c>
      <c r="C24" s="890">
        <v>1445694534</v>
      </c>
      <c r="D24" s="890">
        <v>740071654.14999998</v>
      </c>
      <c r="E24" s="890">
        <v>740071654.14999998</v>
      </c>
    </row>
    <row r="25" spans="1:5" x14ac:dyDescent="0.35">
      <c r="A25" s="981" t="s">
        <v>141</v>
      </c>
      <c r="B25" s="890">
        <v>1445694534</v>
      </c>
      <c r="C25" s="890">
        <v>1445694534</v>
      </c>
      <c r="D25" s="890">
        <v>740071654.14999998</v>
      </c>
      <c r="E25" s="890">
        <v>740071654.14999998</v>
      </c>
    </row>
    <row r="26" spans="1:5" x14ac:dyDescent="0.35">
      <c r="A26" s="980" t="s">
        <v>2792</v>
      </c>
      <c r="B26" s="890">
        <v>713955511</v>
      </c>
      <c r="C26" s="890">
        <v>713955511</v>
      </c>
      <c r="D26" s="890">
        <v>355784022.30000001</v>
      </c>
      <c r="E26" s="890">
        <v>355784022.30000001</v>
      </c>
    </row>
    <row r="27" spans="1:5" x14ac:dyDescent="0.35">
      <c r="A27" s="981" t="s">
        <v>141</v>
      </c>
      <c r="B27" s="890">
        <v>713955511</v>
      </c>
      <c r="C27" s="890">
        <v>713955511</v>
      </c>
      <c r="D27" s="890">
        <v>355784022.30000001</v>
      </c>
      <c r="E27" s="890">
        <v>355784022.30000001</v>
      </c>
    </row>
    <row r="28" spans="1:5" x14ac:dyDescent="0.35">
      <c r="A28" s="980" t="s">
        <v>30</v>
      </c>
      <c r="B28" s="890">
        <v>764758434</v>
      </c>
      <c r="C28" s="890">
        <v>764758434</v>
      </c>
      <c r="D28" s="890">
        <v>764758434</v>
      </c>
      <c r="E28" s="890">
        <v>855991009</v>
      </c>
    </row>
    <row r="29" spans="1:5" x14ac:dyDescent="0.35">
      <c r="A29" s="981" t="s">
        <v>44</v>
      </c>
      <c r="B29" s="890">
        <v>234721721</v>
      </c>
      <c r="C29" s="890">
        <v>234721721</v>
      </c>
      <c r="D29" s="890">
        <v>234721721</v>
      </c>
      <c r="E29" s="890">
        <v>300538268</v>
      </c>
    </row>
    <row r="30" spans="1:5" x14ac:dyDescent="0.35">
      <c r="A30" s="981" t="s">
        <v>89</v>
      </c>
      <c r="B30" s="890">
        <v>530036713</v>
      </c>
      <c r="C30" s="890">
        <v>530036713</v>
      </c>
      <c r="D30" s="890">
        <v>530036713</v>
      </c>
      <c r="E30" s="890">
        <v>555452741</v>
      </c>
    </row>
    <row r="31" spans="1:5" x14ac:dyDescent="0.35">
      <c r="A31" s="980" t="s">
        <v>4320</v>
      </c>
      <c r="B31" s="890"/>
      <c r="C31" s="890"/>
      <c r="D31" s="890">
        <v>0</v>
      </c>
      <c r="E31" s="890">
        <v>424029370.40000004</v>
      </c>
    </row>
    <row r="32" spans="1:5" x14ac:dyDescent="0.35">
      <c r="A32" s="981" t="s">
        <v>29</v>
      </c>
      <c r="B32" s="890"/>
      <c r="C32" s="890"/>
      <c r="D32" s="890">
        <v>0</v>
      </c>
      <c r="E32" s="890">
        <v>424029370.40000004</v>
      </c>
    </row>
    <row r="33" spans="1:5" x14ac:dyDescent="0.35">
      <c r="A33" s="980" t="s">
        <v>2584</v>
      </c>
      <c r="B33" s="890">
        <v>32942819458</v>
      </c>
      <c r="C33" s="890">
        <v>32194203165</v>
      </c>
      <c r="D33" s="890">
        <v>24798343109.165401</v>
      </c>
      <c r="E33" s="890">
        <v>30832743985.903103</v>
      </c>
    </row>
    <row r="43" spans="1:5" x14ac:dyDescent="0.35">
      <c r="A43" s="121" t="s">
        <v>4322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9A358-E9BE-427D-90F4-F10BAAE17FB6}">
  <sheetPr>
    <tabColor rgb="FFFFFF00"/>
  </sheetPr>
  <dimension ref="A1:XFC321"/>
  <sheetViews>
    <sheetView tabSelected="1" zoomScaleNormal="100" workbookViewId="0">
      <pane xSplit="17" topLeftCell="R1" activePane="topRight" state="frozen"/>
      <selection pane="topRight" activeCell="E44" sqref="E44:G110"/>
    </sheetView>
  </sheetViews>
  <sheetFormatPr baseColWidth="10" defaultRowHeight="10.5" x14ac:dyDescent="0.25"/>
  <cols>
    <col min="1" max="1" width="6.54296875" style="3" customWidth="1"/>
    <col min="2" max="2" width="8.1796875" style="3" customWidth="1"/>
    <col min="3" max="3" width="10.81640625" style="3" customWidth="1"/>
    <col min="4" max="4" width="3" style="3" customWidth="1"/>
    <col min="5" max="5" width="7.453125" style="3" customWidth="1"/>
    <col min="6" max="6" width="11.26953125" style="3" customWidth="1"/>
    <col min="7" max="7" width="11.81640625" style="3" customWidth="1"/>
    <col min="8" max="8" width="13" style="3" customWidth="1"/>
    <col min="9" max="9" width="12.7265625" style="3" customWidth="1"/>
    <col min="10" max="10" width="12.54296875" style="3" customWidth="1"/>
    <col min="11" max="11" width="8.1796875" style="3" customWidth="1"/>
    <col min="12" max="12" width="9.453125" style="3" customWidth="1"/>
    <col min="13" max="13" width="10" style="3" customWidth="1"/>
    <col min="14" max="14" width="19.1796875" style="3" customWidth="1"/>
    <col min="15" max="15" width="10" style="3" customWidth="1"/>
    <col min="16" max="16" width="8.81640625" style="3" customWidth="1"/>
    <col min="17" max="17" width="12.54296875" style="3" customWidth="1"/>
    <col min="18" max="18" width="8.81640625" style="103" customWidth="1"/>
    <col min="19" max="19" width="10.7265625" style="3" customWidth="1"/>
    <col min="20" max="20" width="10.54296875" style="3" customWidth="1"/>
    <col min="21" max="21" width="5" style="3" customWidth="1"/>
    <col min="22" max="22" width="11.7265625" style="3" customWidth="1"/>
    <col min="23" max="23" width="10.453125" style="3" customWidth="1"/>
    <col min="24" max="24" width="4" style="104" customWidth="1"/>
    <col min="25" max="25" width="7.7265625" style="104" customWidth="1"/>
    <col min="26" max="26" width="10.453125" style="3" customWidth="1"/>
    <col min="27" max="27" width="32.81640625" style="3" hidden="1" customWidth="1"/>
    <col min="28" max="115" width="11.453125" style="3"/>
    <col min="116" max="116" width="4.453125" style="3" customWidth="1"/>
    <col min="117" max="117" width="11.7265625" style="3" customWidth="1"/>
    <col min="118" max="118" width="17.26953125" style="3" customWidth="1"/>
    <col min="119" max="119" width="12.7265625" style="3" customWidth="1"/>
    <col min="120" max="121" width="12.81640625" style="3" customWidth="1"/>
    <col min="122" max="122" width="11.7265625" style="3" customWidth="1"/>
    <col min="123" max="123" width="12.453125" style="3" customWidth="1"/>
    <col min="124" max="124" width="6" style="3" customWidth="1"/>
    <col min="125" max="125" width="9.54296875" style="3" customWidth="1"/>
    <col min="126" max="126" width="9.81640625" style="3" customWidth="1"/>
    <col min="127" max="127" width="10.1796875" style="3" customWidth="1"/>
    <col min="128" max="128" width="18.7265625" style="3" customWidth="1"/>
    <col min="129" max="129" width="9.453125" style="3" customWidth="1"/>
    <col min="130" max="130" width="11.453125" style="3"/>
    <col min="131" max="131" width="10.1796875" style="3" customWidth="1"/>
    <col min="132" max="174" width="11.453125" style="3"/>
    <col min="175" max="175" width="9.81640625" style="3" customWidth="1"/>
    <col min="176" max="176" width="12.26953125" style="3" customWidth="1"/>
    <col min="177" max="177" width="5.453125" style="3" customWidth="1"/>
    <col min="178" max="178" width="6" style="3" customWidth="1"/>
    <col min="179" max="179" width="10.26953125" style="3" customWidth="1"/>
    <col min="180" max="180" width="11.81640625" style="3" customWidth="1"/>
    <col min="181" max="181" width="13.26953125" style="3" customWidth="1"/>
    <col min="182" max="182" width="12.7265625" style="3" customWidth="1"/>
    <col min="183" max="183" width="13.1796875" style="3" customWidth="1"/>
    <col min="184" max="184" width="8" style="3" customWidth="1"/>
    <col min="185" max="185" width="11.453125" style="3"/>
    <col min="186" max="186" width="9.54296875" style="3" customWidth="1"/>
    <col min="187" max="187" width="10.81640625" style="3" customWidth="1"/>
    <col min="188" max="188" width="10" style="3" customWidth="1"/>
    <col min="189" max="189" width="8.81640625" style="3" customWidth="1"/>
    <col min="190" max="190" width="11.81640625" style="3" customWidth="1"/>
    <col min="191" max="191" width="9.26953125" style="3" customWidth="1"/>
    <col min="192" max="192" width="11.7265625" style="3" customWidth="1"/>
    <col min="193" max="193" width="11.453125" style="3"/>
    <col min="194" max="194" width="5" style="3" customWidth="1"/>
    <col min="195" max="195" width="6" style="3" customWidth="1"/>
    <col min="196" max="196" width="7" style="3" customWidth="1"/>
    <col min="197" max="197" width="4" style="3" customWidth="1"/>
    <col min="198" max="198" width="4.26953125" style="3" customWidth="1"/>
    <col min="199" max="199" width="9.81640625" style="3" customWidth="1"/>
    <col min="200" max="371" width="11.453125" style="3"/>
    <col min="372" max="372" width="4.453125" style="3" customWidth="1"/>
    <col min="373" max="373" width="11.7265625" style="3" customWidth="1"/>
    <col min="374" max="374" width="17.26953125" style="3" customWidth="1"/>
    <col min="375" max="375" width="12.7265625" style="3" customWidth="1"/>
    <col min="376" max="377" width="12.81640625" style="3" customWidth="1"/>
    <col min="378" max="378" width="11.7265625" style="3" customWidth="1"/>
    <col min="379" max="379" width="12.453125" style="3" customWidth="1"/>
    <col min="380" max="380" width="6" style="3" customWidth="1"/>
    <col min="381" max="381" width="9.54296875" style="3" customWidth="1"/>
    <col min="382" max="382" width="9.81640625" style="3" customWidth="1"/>
    <col min="383" max="383" width="10.1796875" style="3" customWidth="1"/>
    <col min="384" max="384" width="18.7265625" style="3" customWidth="1"/>
    <col min="385" max="385" width="9.453125" style="3" customWidth="1"/>
    <col min="386" max="386" width="11.453125" style="3"/>
    <col min="387" max="387" width="10.1796875" style="3" customWidth="1"/>
    <col min="388" max="430" width="11.453125" style="3"/>
    <col min="431" max="431" width="9.81640625" style="3" customWidth="1"/>
    <col min="432" max="432" width="12.26953125" style="3" customWidth="1"/>
    <col min="433" max="433" width="5.453125" style="3" customWidth="1"/>
    <col min="434" max="434" width="6" style="3" customWidth="1"/>
    <col min="435" max="435" width="10.26953125" style="3" customWidth="1"/>
    <col min="436" max="436" width="11.81640625" style="3" customWidth="1"/>
    <col min="437" max="437" width="13.26953125" style="3" customWidth="1"/>
    <col min="438" max="438" width="12.7265625" style="3" customWidth="1"/>
    <col min="439" max="439" width="13.1796875" style="3" customWidth="1"/>
    <col min="440" max="440" width="8" style="3" customWidth="1"/>
    <col min="441" max="441" width="11.453125" style="3"/>
    <col min="442" max="442" width="9.54296875" style="3" customWidth="1"/>
    <col min="443" max="443" width="10.81640625" style="3" customWidth="1"/>
    <col min="444" max="444" width="10" style="3" customWidth="1"/>
    <col min="445" max="445" width="8.81640625" style="3" customWidth="1"/>
    <col min="446" max="446" width="11.81640625" style="3" customWidth="1"/>
    <col min="447" max="447" width="9.26953125" style="3" customWidth="1"/>
    <col min="448" max="448" width="11.7265625" style="3" customWidth="1"/>
    <col min="449" max="449" width="11.453125" style="3"/>
    <col min="450" max="450" width="5" style="3" customWidth="1"/>
    <col min="451" max="451" width="6" style="3" customWidth="1"/>
    <col min="452" max="452" width="7" style="3" customWidth="1"/>
    <col min="453" max="453" width="4" style="3" customWidth="1"/>
    <col min="454" max="454" width="4.26953125" style="3" customWidth="1"/>
    <col min="455" max="455" width="9.81640625" style="3" customWidth="1"/>
    <col min="456" max="627" width="11.453125" style="3"/>
    <col min="628" max="628" width="4.453125" style="3" customWidth="1"/>
    <col min="629" max="629" width="11.7265625" style="3" customWidth="1"/>
    <col min="630" max="630" width="17.26953125" style="3" customWidth="1"/>
    <col min="631" max="631" width="12.7265625" style="3" customWidth="1"/>
    <col min="632" max="633" width="12.81640625" style="3" customWidth="1"/>
    <col min="634" max="634" width="11.7265625" style="3" customWidth="1"/>
    <col min="635" max="635" width="12.453125" style="3" customWidth="1"/>
    <col min="636" max="636" width="6" style="3" customWidth="1"/>
    <col min="637" max="637" width="9.54296875" style="3" customWidth="1"/>
    <col min="638" max="638" width="9.81640625" style="3" customWidth="1"/>
    <col min="639" max="639" width="10.1796875" style="3" customWidth="1"/>
    <col min="640" max="640" width="18.7265625" style="3" customWidth="1"/>
    <col min="641" max="641" width="9.453125" style="3" customWidth="1"/>
    <col min="642" max="642" width="11.453125" style="3"/>
    <col min="643" max="643" width="10.1796875" style="3" customWidth="1"/>
    <col min="644" max="686" width="11.453125" style="3"/>
    <col min="687" max="687" width="9.81640625" style="3" customWidth="1"/>
    <col min="688" max="688" width="12.26953125" style="3" customWidth="1"/>
    <col min="689" max="689" width="5.453125" style="3" customWidth="1"/>
    <col min="690" max="690" width="6" style="3" customWidth="1"/>
    <col min="691" max="691" width="10.26953125" style="3" customWidth="1"/>
    <col min="692" max="692" width="11.81640625" style="3" customWidth="1"/>
    <col min="693" max="693" width="13.26953125" style="3" customWidth="1"/>
    <col min="694" max="694" width="12.7265625" style="3" customWidth="1"/>
    <col min="695" max="695" width="13.1796875" style="3" customWidth="1"/>
    <col min="696" max="696" width="8" style="3" customWidth="1"/>
    <col min="697" max="697" width="11.453125" style="3"/>
    <col min="698" max="698" width="9.54296875" style="3" customWidth="1"/>
    <col min="699" max="699" width="10.81640625" style="3" customWidth="1"/>
    <col min="700" max="700" width="10" style="3" customWidth="1"/>
    <col min="701" max="701" width="8.81640625" style="3" customWidth="1"/>
    <col min="702" max="702" width="11.81640625" style="3" customWidth="1"/>
    <col min="703" max="703" width="9.26953125" style="3" customWidth="1"/>
    <col min="704" max="704" width="11.7265625" style="3" customWidth="1"/>
    <col min="705" max="705" width="11.453125" style="3"/>
    <col min="706" max="706" width="5" style="3" customWidth="1"/>
    <col min="707" max="707" width="6" style="3" customWidth="1"/>
    <col min="708" max="708" width="7" style="3" customWidth="1"/>
    <col min="709" max="709" width="4" style="3" customWidth="1"/>
    <col min="710" max="710" width="4.26953125" style="3" customWidth="1"/>
    <col min="711" max="711" width="9.81640625" style="3" customWidth="1"/>
    <col min="712" max="883" width="11.453125" style="3"/>
    <col min="884" max="884" width="4.453125" style="3" customWidth="1"/>
    <col min="885" max="885" width="11.7265625" style="3" customWidth="1"/>
    <col min="886" max="886" width="17.26953125" style="3" customWidth="1"/>
    <col min="887" max="887" width="12.7265625" style="3" customWidth="1"/>
    <col min="888" max="889" width="12.81640625" style="3" customWidth="1"/>
    <col min="890" max="890" width="11.7265625" style="3" customWidth="1"/>
    <col min="891" max="891" width="12.453125" style="3" customWidth="1"/>
    <col min="892" max="892" width="6" style="3" customWidth="1"/>
    <col min="893" max="893" width="9.54296875" style="3" customWidth="1"/>
    <col min="894" max="894" width="9.81640625" style="3" customWidth="1"/>
    <col min="895" max="895" width="10.1796875" style="3" customWidth="1"/>
    <col min="896" max="896" width="18.7265625" style="3" customWidth="1"/>
    <col min="897" max="897" width="9.453125" style="3" customWidth="1"/>
    <col min="898" max="898" width="11.453125" style="3"/>
    <col min="899" max="899" width="10.1796875" style="3" customWidth="1"/>
    <col min="900" max="942" width="11.453125" style="3"/>
    <col min="943" max="943" width="9.81640625" style="3" customWidth="1"/>
    <col min="944" max="944" width="12.26953125" style="3" customWidth="1"/>
    <col min="945" max="945" width="5.453125" style="3" customWidth="1"/>
    <col min="946" max="946" width="6" style="3" customWidth="1"/>
    <col min="947" max="947" width="10.26953125" style="3" customWidth="1"/>
    <col min="948" max="948" width="11.81640625" style="3" customWidth="1"/>
    <col min="949" max="949" width="13.26953125" style="3" customWidth="1"/>
    <col min="950" max="950" width="12.7265625" style="3" customWidth="1"/>
    <col min="951" max="951" width="13.1796875" style="3" customWidth="1"/>
    <col min="952" max="952" width="8" style="3" customWidth="1"/>
    <col min="953" max="953" width="11.453125" style="3"/>
    <col min="954" max="954" width="9.54296875" style="3" customWidth="1"/>
    <col min="955" max="955" width="10.81640625" style="3" customWidth="1"/>
    <col min="956" max="956" width="10" style="3" customWidth="1"/>
    <col min="957" max="957" width="8.81640625" style="3" customWidth="1"/>
    <col min="958" max="958" width="11.81640625" style="3" customWidth="1"/>
    <col min="959" max="959" width="9.26953125" style="3" customWidth="1"/>
    <col min="960" max="960" width="11.7265625" style="3" customWidth="1"/>
    <col min="961" max="961" width="11.453125" style="3"/>
    <col min="962" max="962" width="5" style="3" customWidth="1"/>
    <col min="963" max="963" width="6" style="3" customWidth="1"/>
    <col min="964" max="964" width="7" style="3" customWidth="1"/>
    <col min="965" max="965" width="4" style="3" customWidth="1"/>
    <col min="966" max="966" width="4.26953125" style="3" customWidth="1"/>
    <col min="967" max="967" width="9.81640625" style="3" customWidth="1"/>
    <col min="968" max="1139" width="11.453125" style="3"/>
    <col min="1140" max="1140" width="4.453125" style="3" customWidth="1"/>
    <col min="1141" max="1141" width="11.7265625" style="3" customWidth="1"/>
    <col min="1142" max="1142" width="17.26953125" style="3" customWidth="1"/>
    <col min="1143" max="1143" width="12.7265625" style="3" customWidth="1"/>
    <col min="1144" max="1145" width="12.81640625" style="3" customWidth="1"/>
    <col min="1146" max="1146" width="11.7265625" style="3" customWidth="1"/>
    <col min="1147" max="1147" width="12.453125" style="3" customWidth="1"/>
    <col min="1148" max="1148" width="6" style="3" customWidth="1"/>
    <col min="1149" max="1149" width="9.54296875" style="3" customWidth="1"/>
    <col min="1150" max="1150" width="9.81640625" style="3" customWidth="1"/>
    <col min="1151" max="1151" width="10.1796875" style="3" customWidth="1"/>
    <col min="1152" max="1152" width="18.7265625" style="3" customWidth="1"/>
    <col min="1153" max="1153" width="9.453125" style="3" customWidth="1"/>
    <col min="1154" max="1154" width="11.453125" style="3"/>
    <col min="1155" max="1155" width="10.1796875" style="3" customWidth="1"/>
    <col min="1156" max="1198" width="11.453125" style="3"/>
    <col min="1199" max="1199" width="9.81640625" style="3" customWidth="1"/>
    <col min="1200" max="1200" width="12.26953125" style="3" customWidth="1"/>
    <col min="1201" max="1201" width="5.453125" style="3" customWidth="1"/>
    <col min="1202" max="1202" width="6" style="3" customWidth="1"/>
    <col min="1203" max="1203" width="10.26953125" style="3" customWidth="1"/>
    <col min="1204" max="1204" width="11.81640625" style="3" customWidth="1"/>
    <col min="1205" max="1205" width="13.26953125" style="3" customWidth="1"/>
    <col min="1206" max="1206" width="12.7265625" style="3" customWidth="1"/>
    <col min="1207" max="1207" width="13.1796875" style="3" customWidth="1"/>
    <col min="1208" max="1208" width="8" style="3" customWidth="1"/>
    <col min="1209" max="1209" width="11.453125" style="3"/>
    <col min="1210" max="1210" width="9.54296875" style="3" customWidth="1"/>
    <col min="1211" max="1211" width="10.81640625" style="3" customWidth="1"/>
    <col min="1212" max="1212" width="10" style="3" customWidth="1"/>
    <col min="1213" max="1213" width="8.81640625" style="3" customWidth="1"/>
    <col min="1214" max="1214" width="11.81640625" style="3" customWidth="1"/>
    <col min="1215" max="1215" width="9.26953125" style="3" customWidth="1"/>
    <col min="1216" max="1216" width="11.7265625" style="3" customWidth="1"/>
    <col min="1217" max="1217" width="11.453125" style="3"/>
    <col min="1218" max="1218" width="5" style="3" customWidth="1"/>
    <col min="1219" max="1219" width="6" style="3" customWidth="1"/>
    <col min="1220" max="1220" width="7" style="3" customWidth="1"/>
    <col min="1221" max="1221" width="4" style="3" customWidth="1"/>
    <col min="1222" max="1222" width="4.26953125" style="3" customWidth="1"/>
    <col min="1223" max="1223" width="9.81640625" style="3" customWidth="1"/>
    <col min="1224" max="1395" width="11.453125" style="3"/>
    <col min="1396" max="1396" width="4.453125" style="3" customWidth="1"/>
    <col min="1397" max="1397" width="11.7265625" style="3" customWidth="1"/>
    <col min="1398" max="1398" width="17.26953125" style="3" customWidth="1"/>
    <col min="1399" max="1399" width="12.7265625" style="3" customWidth="1"/>
    <col min="1400" max="1401" width="12.81640625" style="3" customWidth="1"/>
    <col min="1402" max="1402" width="11.7265625" style="3" customWidth="1"/>
    <col min="1403" max="1403" width="12.453125" style="3" customWidth="1"/>
    <col min="1404" max="1404" width="6" style="3" customWidth="1"/>
    <col min="1405" max="1405" width="9.54296875" style="3" customWidth="1"/>
    <col min="1406" max="1406" width="9.81640625" style="3" customWidth="1"/>
    <col min="1407" max="1407" width="10.1796875" style="3" customWidth="1"/>
    <col min="1408" max="1408" width="18.7265625" style="3" customWidth="1"/>
    <col min="1409" max="1409" width="9.453125" style="3" customWidth="1"/>
    <col min="1410" max="1410" width="11.453125" style="3"/>
    <col min="1411" max="1411" width="10.1796875" style="3" customWidth="1"/>
    <col min="1412" max="1454" width="11.453125" style="3"/>
    <col min="1455" max="1455" width="9.81640625" style="3" customWidth="1"/>
    <col min="1456" max="1456" width="12.26953125" style="3" customWidth="1"/>
    <col min="1457" max="1457" width="5.453125" style="3" customWidth="1"/>
    <col min="1458" max="1458" width="6" style="3" customWidth="1"/>
    <col min="1459" max="1459" width="10.26953125" style="3" customWidth="1"/>
    <col min="1460" max="1460" width="11.81640625" style="3" customWidth="1"/>
    <col min="1461" max="1461" width="13.26953125" style="3" customWidth="1"/>
    <col min="1462" max="1462" width="12.7265625" style="3" customWidth="1"/>
    <col min="1463" max="1463" width="13.1796875" style="3" customWidth="1"/>
    <col min="1464" max="1464" width="8" style="3" customWidth="1"/>
    <col min="1465" max="1465" width="11.453125" style="3"/>
    <col min="1466" max="1466" width="9.54296875" style="3" customWidth="1"/>
    <col min="1467" max="1467" width="10.81640625" style="3" customWidth="1"/>
    <col min="1468" max="1468" width="10" style="3" customWidth="1"/>
    <col min="1469" max="1469" width="8.81640625" style="3" customWidth="1"/>
    <col min="1470" max="1470" width="11.81640625" style="3" customWidth="1"/>
    <col min="1471" max="1471" width="9.26953125" style="3" customWidth="1"/>
    <col min="1472" max="1472" width="11.7265625" style="3" customWidth="1"/>
    <col min="1473" max="1473" width="11.453125" style="3"/>
    <col min="1474" max="1474" width="5" style="3" customWidth="1"/>
    <col min="1475" max="1475" width="6" style="3" customWidth="1"/>
    <col min="1476" max="1476" width="7" style="3" customWidth="1"/>
    <col min="1477" max="1477" width="4" style="3" customWidth="1"/>
    <col min="1478" max="1478" width="4.26953125" style="3" customWidth="1"/>
    <col min="1479" max="1479" width="9.81640625" style="3" customWidth="1"/>
    <col min="1480" max="1651" width="11.453125" style="3"/>
    <col min="1652" max="1652" width="4.453125" style="3" customWidth="1"/>
    <col min="1653" max="1653" width="11.7265625" style="3" customWidth="1"/>
    <col min="1654" max="1654" width="17.26953125" style="3" customWidth="1"/>
    <col min="1655" max="1655" width="12.7265625" style="3" customWidth="1"/>
    <col min="1656" max="1657" width="12.81640625" style="3" customWidth="1"/>
    <col min="1658" max="1658" width="11.7265625" style="3" customWidth="1"/>
    <col min="1659" max="1659" width="12.453125" style="3" customWidth="1"/>
    <col min="1660" max="1660" width="6" style="3" customWidth="1"/>
    <col min="1661" max="1661" width="9.54296875" style="3" customWidth="1"/>
    <col min="1662" max="1662" width="9.81640625" style="3" customWidth="1"/>
    <col min="1663" max="1663" width="10.1796875" style="3" customWidth="1"/>
    <col min="1664" max="1664" width="18.7265625" style="3" customWidth="1"/>
    <col min="1665" max="1665" width="9.453125" style="3" customWidth="1"/>
    <col min="1666" max="1666" width="11.453125" style="3"/>
    <col min="1667" max="1667" width="10.1796875" style="3" customWidth="1"/>
    <col min="1668" max="1710" width="11.453125" style="3"/>
    <col min="1711" max="1711" width="9.81640625" style="3" customWidth="1"/>
    <col min="1712" max="1712" width="12.26953125" style="3" customWidth="1"/>
    <col min="1713" max="1713" width="5.453125" style="3" customWidth="1"/>
    <col min="1714" max="1714" width="6" style="3" customWidth="1"/>
    <col min="1715" max="1715" width="10.26953125" style="3" customWidth="1"/>
    <col min="1716" max="1716" width="11.81640625" style="3" customWidth="1"/>
    <col min="1717" max="1717" width="13.26953125" style="3" customWidth="1"/>
    <col min="1718" max="1718" width="12.7265625" style="3" customWidth="1"/>
    <col min="1719" max="1719" width="13.1796875" style="3" customWidth="1"/>
    <col min="1720" max="1720" width="8" style="3" customWidth="1"/>
    <col min="1721" max="1721" width="11.453125" style="3"/>
    <col min="1722" max="1722" width="9.54296875" style="3" customWidth="1"/>
    <col min="1723" max="1723" width="10.81640625" style="3" customWidth="1"/>
    <col min="1724" max="1724" width="10" style="3" customWidth="1"/>
    <col min="1725" max="1725" width="8.81640625" style="3" customWidth="1"/>
    <col min="1726" max="1726" width="11.81640625" style="3" customWidth="1"/>
    <col min="1727" max="1727" width="9.26953125" style="3" customWidth="1"/>
    <col min="1728" max="1728" width="11.7265625" style="3" customWidth="1"/>
    <col min="1729" max="1729" width="11.453125" style="3"/>
    <col min="1730" max="1730" width="5" style="3" customWidth="1"/>
    <col min="1731" max="1731" width="6" style="3" customWidth="1"/>
    <col min="1732" max="1732" width="7" style="3" customWidth="1"/>
    <col min="1733" max="1733" width="4" style="3" customWidth="1"/>
    <col min="1734" max="1734" width="4.26953125" style="3" customWidth="1"/>
    <col min="1735" max="1735" width="9.81640625" style="3" customWidth="1"/>
    <col min="1736" max="1907" width="11.453125" style="3"/>
    <col min="1908" max="1908" width="4.453125" style="3" customWidth="1"/>
    <col min="1909" max="1909" width="11.7265625" style="3" customWidth="1"/>
    <col min="1910" max="1910" width="17.26953125" style="3" customWidth="1"/>
    <col min="1911" max="1911" width="12.7265625" style="3" customWidth="1"/>
    <col min="1912" max="1913" width="12.81640625" style="3" customWidth="1"/>
    <col min="1914" max="1914" width="11.7265625" style="3" customWidth="1"/>
    <col min="1915" max="1915" width="12.453125" style="3" customWidth="1"/>
    <col min="1916" max="1916" width="6" style="3" customWidth="1"/>
    <col min="1917" max="1917" width="9.54296875" style="3" customWidth="1"/>
    <col min="1918" max="1918" width="9.81640625" style="3" customWidth="1"/>
    <col min="1919" max="1919" width="10.1796875" style="3" customWidth="1"/>
    <col min="1920" max="1920" width="18.7265625" style="3" customWidth="1"/>
    <col min="1921" max="1921" width="9.453125" style="3" customWidth="1"/>
    <col min="1922" max="1922" width="11.453125" style="3"/>
    <col min="1923" max="1923" width="10.1796875" style="3" customWidth="1"/>
    <col min="1924" max="1966" width="11.453125" style="3"/>
    <col min="1967" max="1967" width="9.81640625" style="3" customWidth="1"/>
    <col min="1968" max="1968" width="12.26953125" style="3" customWidth="1"/>
    <col min="1969" max="1969" width="5.453125" style="3" customWidth="1"/>
    <col min="1970" max="1970" width="6" style="3" customWidth="1"/>
    <col min="1971" max="1971" width="10.26953125" style="3" customWidth="1"/>
    <col min="1972" max="1972" width="11.81640625" style="3" customWidth="1"/>
    <col min="1973" max="1973" width="13.26953125" style="3" customWidth="1"/>
    <col min="1974" max="1974" width="12.7265625" style="3" customWidth="1"/>
    <col min="1975" max="1975" width="13.1796875" style="3" customWidth="1"/>
    <col min="1976" max="1976" width="8" style="3" customWidth="1"/>
    <col min="1977" max="1977" width="11.453125" style="3"/>
    <col min="1978" max="1978" width="9.54296875" style="3" customWidth="1"/>
    <col min="1979" max="1979" width="10.81640625" style="3" customWidth="1"/>
    <col min="1980" max="1980" width="10" style="3" customWidth="1"/>
    <col min="1981" max="1981" width="8.81640625" style="3" customWidth="1"/>
    <col min="1982" max="1982" width="11.81640625" style="3" customWidth="1"/>
    <col min="1983" max="1983" width="9.26953125" style="3" customWidth="1"/>
    <col min="1984" max="1984" width="11.7265625" style="3" customWidth="1"/>
    <col min="1985" max="1985" width="11.453125" style="3"/>
    <col min="1986" max="1986" width="5" style="3" customWidth="1"/>
    <col min="1987" max="1987" width="6" style="3" customWidth="1"/>
    <col min="1988" max="1988" width="7" style="3" customWidth="1"/>
    <col min="1989" max="1989" width="4" style="3" customWidth="1"/>
    <col min="1990" max="1990" width="4.26953125" style="3" customWidth="1"/>
    <col min="1991" max="1991" width="9.81640625" style="3" customWidth="1"/>
    <col min="1992" max="2163" width="11.453125" style="3"/>
    <col min="2164" max="2164" width="4.453125" style="3" customWidth="1"/>
    <col min="2165" max="2165" width="11.7265625" style="3" customWidth="1"/>
    <col min="2166" max="2166" width="17.26953125" style="3" customWidth="1"/>
    <col min="2167" max="2167" width="12.7265625" style="3" customWidth="1"/>
    <col min="2168" max="2169" width="12.81640625" style="3" customWidth="1"/>
    <col min="2170" max="2170" width="11.7265625" style="3" customWidth="1"/>
    <col min="2171" max="2171" width="12.453125" style="3" customWidth="1"/>
    <col min="2172" max="2172" width="6" style="3" customWidth="1"/>
    <col min="2173" max="2173" width="9.54296875" style="3" customWidth="1"/>
    <col min="2174" max="2174" width="9.81640625" style="3" customWidth="1"/>
    <col min="2175" max="2175" width="10.1796875" style="3" customWidth="1"/>
    <col min="2176" max="2176" width="18.7265625" style="3" customWidth="1"/>
    <col min="2177" max="2177" width="9.453125" style="3" customWidth="1"/>
    <col min="2178" max="2178" width="11.453125" style="3"/>
    <col min="2179" max="2179" width="10.1796875" style="3" customWidth="1"/>
    <col min="2180" max="2222" width="11.453125" style="3"/>
    <col min="2223" max="2223" width="9.81640625" style="3" customWidth="1"/>
    <col min="2224" max="2224" width="12.26953125" style="3" customWidth="1"/>
    <col min="2225" max="2225" width="5.453125" style="3" customWidth="1"/>
    <col min="2226" max="2226" width="6" style="3" customWidth="1"/>
    <col min="2227" max="2227" width="10.26953125" style="3" customWidth="1"/>
    <col min="2228" max="2228" width="11.81640625" style="3" customWidth="1"/>
    <col min="2229" max="2229" width="13.26953125" style="3" customWidth="1"/>
    <col min="2230" max="2230" width="12.7265625" style="3" customWidth="1"/>
    <col min="2231" max="2231" width="13.1796875" style="3" customWidth="1"/>
    <col min="2232" max="2232" width="8" style="3" customWidth="1"/>
    <col min="2233" max="2233" width="11.453125" style="3"/>
    <col min="2234" max="2234" width="9.54296875" style="3" customWidth="1"/>
    <col min="2235" max="2235" width="10.81640625" style="3" customWidth="1"/>
    <col min="2236" max="2236" width="10" style="3" customWidth="1"/>
    <col min="2237" max="2237" width="8.81640625" style="3" customWidth="1"/>
    <col min="2238" max="2238" width="11.81640625" style="3" customWidth="1"/>
    <col min="2239" max="2239" width="9.26953125" style="3" customWidth="1"/>
    <col min="2240" max="2240" width="11.7265625" style="3" customWidth="1"/>
    <col min="2241" max="2241" width="11.453125" style="3"/>
    <col min="2242" max="2242" width="5" style="3" customWidth="1"/>
    <col min="2243" max="2243" width="6" style="3" customWidth="1"/>
    <col min="2244" max="2244" width="7" style="3" customWidth="1"/>
    <col min="2245" max="2245" width="4" style="3" customWidth="1"/>
    <col min="2246" max="2246" width="4.26953125" style="3" customWidth="1"/>
    <col min="2247" max="2247" width="9.81640625" style="3" customWidth="1"/>
    <col min="2248" max="2419" width="11.453125" style="3"/>
    <col min="2420" max="2420" width="4.453125" style="3" customWidth="1"/>
    <col min="2421" max="2421" width="11.7265625" style="3" customWidth="1"/>
    <col min="2422" max="2422" width="17.26953125" style="3" customWidth="1"/>
    <col min="2423" max="2423" width="12.7265625" style="3" customWidth="1"/>
    <col min="2424" max="2425" width="12.81640625" style="3" customWidth="1"/>
    <col min="2426" max="2426" width="11.7265625" style="3" customWidth="1"/>
    <col min="2427" max="2427" width="12.453125" style="3" customWidth="1"/>
    <col min="2428" max="2428" width="6" style="3" customWidth="1"/>
    <col min="2429" max="2429" width="9.54296875" style="3" customWidth="1"/>
    <col min="2430" max="2430" width="9.81640625" style="3" customWidth="1"/>
    <col min="2431" max="2431" width="10.1796875" style="3" customWidth="1"/>
    <col min="2432" max="2432" width="18.7265625" style="3" customWidth="1"/>
    <col min="2433" max="2433" width="9.453125" style="3" customWidth="1"/>
    <col min="2434" max="2434" width="11.453125" style="3"/>
    <col min="2435" max="2435" width="10.1796875" style="3" customWidth="1"/>
    <col min="2436" max="2478" width="11.453125" style="3"/>
    <col min="2479" max="2479" width="9.81640625" style="3" customWidth="1"/>
    <col min="2480" max="2480" width="12.26953125" style="3" customWidth="1"/>
    <col min="2481" max="2481" width="5.453125" style="3" customWidth="1"/>
    <col min="2482" max="2482" width="6" style="3" customWidth="1"/>
    <col min="2483" max="2483" width="10.26953125" style="3" customWidth="1"/>
    <col min="2484" max="2484" width="11.81640625" style="3" customWidth="1"/>
    <col min="2485" max="2485" width="13.26953125" style="3" customWidth="1"/>
    <col min="2486" max="2486" width="12.7265625" style="3" customWidth="1"/>
    <col min="2487" max="2487" width="13.1796875" style="3" customWidth="1"/>
    <col min="2488" max="2488" width="8" style="3" customWidth="1"/>
    <col min="2489" max="2489" width="11.453125" style="3"/>
    <col min="2490" max="2490" width="9.54296875" style="3" customWidth="1"/>
    <col min="2491" max="2491" width="10.81640625" style="3" customWidth="1"/>
    <col min="2492" max="2492" width="10" style="3" customWidth="1"/>
    <col min="2493" max="2493" width="8.81640625" style="3" customWidth="1"/>
    <col min="2494" max="2494" width="11.81640625" style="3" customWidth="1"/>
    <col min="2495" max="2495" width="9.26953125" style="3" customWidth="1"/>
    <col min="2496" max="2496" width="11.7265625" style="3" customWidth="1"/>
    <col min="2497" max="2497" width="11.453125" style="3"/>
    <col min="2498" max="2498" width="5" style="3" customWidth="1"/>
    <col min="2499" max="2499" width="6" style="3" customWidth="1"/>
    <col min="2500" max="2500" width="7" style="3" customWidth="1"/>
    <col min="2501" max="2501" width="4" style="3" customWidth="1"/>
    <col min="2502" max="2502" width="4.26953125" style="3" customWidth="1"/>
    <col min="2503" max="2503" width="9.81640625" style="3" customWidth="1"/>
    <col min="2504" max="2675" width="11.453125" style="3"/>
    <col min="2676" max="2676" width="4.453125" style="3" customWidth="1"/>
    <col min="2677" max="2677" width="11.7265625" style="3" customWidth="1"/>
    <col min="2678" max="2678" width="17.26953125" style="3" customWidth="1"/>
    <col min="2679" max="2679" width="12.7265625" style="3" customWidth="1"/>
    <col min="2680" max="2681" width="12.81640625" style="3" customWidth="1"/>
    <col min="2682" max="2682" width="11.7265625" style="3" customWidth="1"/>
    <col min="2683" max="2683" width="12.453125" style="3" customWidth="1"/>
    <col min="2684" max="2684" width="6" style="3" customWidth="1"/>
    <col min="2685" max="2685" width="9.54296875" style="3" customWidth="1"/>
    <col min="2686" max="2686" width="9.81640625" style="3" customWidth="1"/>
    <col min="2687" max="2687" width="10.1796875" style="3" customWidth="1"/>
    <col min="2688" max="2688" width="18.7265625" style="3" customWidth="1"/>
    <col min="2689" max="2689" width="9.453125" style="3" customWidth="1"/>
    <col min="2690" max="2690" width="11.453125" style="3"/>
    <col min="2691" max="2691" width="10.1796875" style="3" customWidth="1"/>
    <col min="2692" max="2734" width="11.453125" style="3"/>
    <col min="2735" max="2735" width="9.81640625" style="3" customWidth="1"/>
    <col min="2736" max="2736" width="12.26953125" style="3" customWidth="1"/>
    <col min="2737" max="2737" width="5.453125" style="3" customWidth="1"/>
    <col min="2738" max="2738" width="6" style="3" customWidth="1"/>
    <col min="2739" max="2739" width="10.26953125" style="3" customWidth="1"/>
    <col min="2740" max="2740" width="11.81640625" style="3" customWidth="1"/>
    <col min="2741" max="2741" width="13.26953125" style="3" customWidth="1"/>
    <col min="2742" max="2742" width="12.7265625" style="3" customWidth="1"/>
    <col min="2743" max="2743" width="13.1796875" style="3" customWidth="1"/>
    <col min="2744" max="2744" width="8" style="3" customWidth="1"/>
    <col min="2745" max="2745" width="11.453125" style="3"/>
    <col min="2746" max="2746" width="9.54296875" style="3" customWidth="1"/>
    <col min="2747" max="2747" width="10.81640625" style="3" customWidth="1"/>
    <col min="2748" max="2748" width="10" style="3" customWidth="1"/>
    <col min="2749" max="2749" width="8.81640625" style="3" customWidth="1"/>
    <col min="2750" max="2750" width="11.81640625" style="3" customWidth="1"/>
    <col min="2751" max="2751" width="9.26953125" style="3" customWidth="1"/>
    <col min="2752" max="2752" width="11.7265625" style="3" customWidth="1"/>
    <col min="2753" max="2753" width="11.453125" style="3"/>
    <col min="2754" max="2754" width="5" style="3" customWidth="1"/>
    <col min="2755" max="2755" width="6" style="3" customWidth="1"/>
    <col min="2756" max="2756" width="7" style="3" customWidth="1"/>
    <col min="2757" max="2757" width="4" style="3" customWidth="1"/>
    <col min="2758" max="2758" width="4.26953125" style="3" customWidth="1"/>
    <col min="2759" max="2759" width="9.81640625" style="3" customWidth="1"/>
    <col min="2760" max="2931" width="11.453125" style="3"/>
    <col min="2932" max="2932" width="4.453125" style="3" customWidth="1"/>
    <col min="2933" max="2933" width="11.7265625" style="3" customWidth="1"/>
    <col min="2934" max="2934" width="17.26953125" style="3" customWidth="1"/>
    <col min="2935" max="2935" width="12.7265625" style="3" customWidth="1"/>
    <col min="2936" max="2937" width="12.81640625" style="3" customWidth="1"/>
    <col min="2938" max="2938" width="11.7265625" style="3" customWidth="1"/>
    <col min="2939" max="2939" width="12.453125" style="3" customWidth="1"/>
    <col min="2940" max="2940" width="6" style="3" customWidth="1"/>
    <col min="2941" max="2941" width="9.54296875" style="3" customWidth="1"/>
    <col min="2942" max="2942" width="9.81640625" style="3" customWidth="1"/>
    <col min="2943" max="2943" width="10.1796875" style="3" customWidth="1"/>
    <col min="2944" max="2944" width="18.7265625" style="3" customWidth="1"/>
    <col min="2945" max="2945" width="9.453125" style="3" customWidth="1"/>
    <col min="2946" max="2946" width="11.453125" style="3"/>
    <col min="2947" max="2947" width="10.1796875" style="3" customWidth="1"/>
    <col min="2948" max="2990" width="11.453125" style="3"/>
    <col min="2991" max="2991" width="9.81640625" style="3" customWidth="1"/>
    <col min="2992" max="2992" width="12.26953125" style="3" customWidth="1"/>
    <col min="2993" max="2993" width="5.453125" style="3" customWidth="1"/>
    <col min="2994" max="2994" width="6" style="3" customWidth="1"/>
    <col min="2995" max="2995" width="10.26953125" style="3" customWidth="1"/>
    <col min="2996" max="2996" width="11.81640625" style="3" customWidth="1"/>
    <col min="2997" max="2997" width="13.26953125" style="3" customWidth="1"/>
    <col min="2998" max="2998" width="12.7265625" style="3" customWidth="1"/>
    <col min="2999" max="2999" width="13.1796875" style="3" customWidth="1"/>
    <col min="3000" max="3000" width="8" style="3" customWidth="1"/>
    <col min="3001" max="3001" width="11.453125" style="3"/>
    <col min="3002" max="3002" width="9.54296875" style="3" customWidth="1"/>
    <col min="3003" max="3003" width="10.81640625" style="3" customWidth="1"/>
    <col min="3004" max="3004" width="10" style="3" customWidth="1"/>
    <col min="3005" max="3005" width="8.81640625" style="3" customWidth="1"/>
    <col min="3006" max="3006" width="11.81640625" style="3" customWidth="1"/>
    <col min="3007" max="3007" width="9.26953125" style="3" customWidth="1"/>
    <col min="3008" max="3008" width="11.7265625" style="3" customWidth="1"/>
    <col min="3009" max="3009" width="11.453125" style="3"/>
    <col min="3010" max="3010" width="5" style="3" customWidth="1"/>
    <col min="3011" max="3011" width="6" style="3" customWidth="1"/>
    <col min="3012" max="3012" width="7" style="3" customWidth="1"/>
    <col min="3013" max="3013" width="4" style="3" customWidth="1"/>
    <col min="3014" max="3014" width="4.26953125" style="3" customWidth="1"/>
    <col min="3015" max="3015" width="9.81640625" style="3" customWidth="1"/>
    <col min="3016" max="3187" width="11.453125" style="3"/>
    <col min="3188" max="3188" width="4.453125" style="3" customWidth="1"/>
    <col min="3189" max="3189" width="11.7265625" style="3" customWidth="1"/>
    <col min="3190" max="3190" width="17.26953125" style="3" customWidth="1"/>
    <col min="3191" max="3191" width="12.7265625" style="3" customWidth="1"/>
    <col min="3192" max="3193" width="12.81640625" style="3" customWidth="1"/>
    <col min="3194" max="3194" width="11.7265625" style="3" customWidth="1"/>
    <col min="3195" max="3195" width="12.453125" style="3" customWidth="1"/>
    <col min="3196" max="3196" width="6" style="3" customWidth="1"/>
    <col min="3197" max="3197" width="9.54296875" style="3" customWidth="1"/>
    <col min="3198" max="3198" width="9.81640625" style="3" customWidth="1"/>
    <col min="3199" max="3199" width="10.1796875" style="3" customWidth="1"/>
    <col min="3200" max="3200" width="18.7265625" style="3" customWidth="1"/>
    <col min="3201" max="3201" width="9.453125" style="3" customWidth="1"/>
    <col min="3202" max="3202" width="11.453125" style="3"/>
    <col min="3203" max="3203" width="10.1796875" style="3" customWidth="1"/>
    <col min="3204" max="3246" width="11.453125" style="3"/>
    <col min="3247" max="3247" width="9.81640625" style="3" customWidth="1"/>
    <col min="3248" max="3248" width="12.26953125" style="3" customWidth="1"/>
    <col min="3249" max="3249" width="5.453125" style="3" customWidth="1"/>
    <col min="3250" max="3250" width="6" style="3" customWidth="1"/>
    <col min="3251" max="3251" width="10.26953125" style="3" customWidth="1"/>
    <col min="3252" max="3252" width="11.81640625" style="3" customWidth="1"/>
    <col min="3253" max="3253" width="13.26953125" style="3" customWidth="1"/>
    <col min="3254" max="3254" width="12.7265625" style="3" customWidth="1"/>
    <col min="3255" max="3255" width="13.1796875" style="3" customWidth="1"/>
    <col min="3256" max="3256" width="8" style="3" customWidth="1"/>
    <col min="3257" max="3257" width="11.453125" style="3"/>
    <col min="3258" max="3258" width="9.54296875" style="3" customWidth="1"/>
    <col min="3259" max="3259" width="10.81640625" style="3" customWidth="1"/>
    <col min="3260" max="3260" width="10" style="3" customWidth="1"/>
    <col min="3261" max="3261" width="8.81640625" style="3" customWidth="1"/>
    <col min="3262" max="3262" width="11.81640625" style="3" customWidth="1"/>
    <col min="3263" max="3263" width="9.26953125" style="3" customWidth="1"/>
    <col min="3264" max="3264" width="11.7265625" style="3" customWidth="1"/>
    <col min="3265" max="3265" width="11.453125" style="3"/>
    <col min="3266" max="3266" width="5" style="3" customWidth="1"/>
    <col min="3267" max="3267" width="6" style="3" customWidth="1"/>
    <col min="3268" max="3268" width="7" style="3" customWidth="1"/>
    <col min="3269" max="3269" width="4" style="3" customWidth="1"/>
    <col min="3270" max="3270" width="4.26953125" style="3" customWidth="1"/>
    <col min="3271" max="3271" width="9.81640625" style="3" customWidth="1"/>
    <col min="3272" max="3443" width="11.453125" style="3"/>
    <col min="3444" max="3444" width="4.453125" style="3" customWidth="1"/>
    <col min="3445" max="3445" width="11.7265625" style="3" customWidth="1"/>
    <col min="3446" max="3446" width="17.26953125" style="3" customWidth="1"/>
    <col min="3447" max="3447" width="12.7265625" style="3" customWidth="1"/>
    <col min="3448" max="3449" width="12.81640625" style="3" customWidth="1"/>
    <col min="3450" max="3450" width="11.7265625" style="3" customWidth="1"/>
    <col min="3451" max="3451" width="12.453125" style="3" customWidth="1"/>
    <col min="3452" max="3452" width="6" style="3" customWidth="1"/>
    <col min="3453" max="3453" width="9.54296875" style="3" customWidth="1"/>
    <col min="3454" max="3454" width="9.81640625" style="3" customWidth="1"/>
    <col min="3455" max="3455" width="10.1796875" style="3" customWidth="1"/>
    <col min="3456" max="3456" width="18.7265625" style="3" customWidth="1"/>
    <col min="3457" max="3457" width="9.453125" style="3" customWidth="1"/>
    <col min="3458" max="3458" width="11.453125" style="3"/>
    <col min="3459" max="3459" width="10.1796875" style="3" customWidth="1"/>
    <col min="3460" max="3502" width="11.453125" style="3"/>
    <col min="3503" max="3503" width="9.81640625" style="3" customWidth="1"/>
    <col min="3504" max="3504" width="12.26953125" style="3" customWidth="1"/>
    <col min="3505" max="3505" width="5.453125" style="3" customWidth="1"/>
    <col min="3506" max="3506" width="6" style="3" customWidth="1"/>
    <col min="3507" max="3507" width="10.26953125" style="3" customWidth="1"/>
    <col min="3508" max="3508" width="11.81640625" style="3" customWidth="1"/>
    <col min="3509" max="3509" width="13.26953125" style="3" customWidth="1"/>
    <col min="3510" max="3510" width="12.7265625" style="3" customWidth="1"/>
    <col min="3511" max="3511" width="13.1796875" style="3" customWidth="1"/>
    <col min="3512" max="3512" width="8" style="3" customWidth="1"/>
    <col min="3513" max="3513" width="11.453125" style="3"/>
    <col min="3514" max="3514" width="9.54296875" style="3" customWidth="1"/>
    <col min="3515" max="3515" width="10.81640625" style="3" customWidth="1"/>
    <col min="3516" max="3516" width="10" style="3" customWidth="1"/>
    <col min="3517" max="3517" width="8.81640625" style="3" customWidth="1"/>
    <col min="3518" max="3518" width="11.81640625" style="3" customWidth="1"/>
    <col min="3519" max="3519" width="9.26953125" style="3" customWidth="1"/>
    <col min="3520" max="3520" width="11.7265625" style="3" customWidth="1"/>
    <col min="3521" max="3521" width="11.453125" style="3"/>
    <col min="3522" max="3522" width="5" style="3" customWidth="1"/>
    <col min="3523" max="3523" width="6" style="3" customWidth="1"/>
    <col min="3524" max="3524" width="7" style="3" customWidth="1"/>
    <col min="3525" max="3525" width="4" style="3" customWidth="1"/>
    <col min="3526" max="3526" width="4.26953125" style="3" customWidth="1"/>
    <col min="3527" max="3527" width="9.81640625" style="3" customWidth="1"/>
    <col min="3528" max="3699" width="11.453125" style="3"/>
    <col min="3700" max="3700" width="4.453125" style="3" customWidth="1"/>
    <col min="3701" max="3701" width="11.7265625" style="3" customWidth="1"/>
    <col min="3702" max="3702" width="17.26953125" style="3" customWidth="1"/>
    <col min="3703" max="3703" width="12.7265625" style="3" customWidth="1"/>
    <col min="3704" max="3705" width="12.81640625" style="3" customWidth="1"/>
    <col min="3706" max="3706" width="11.7265625" style="3" customWidth="1"/>
    <col min="3707" max="3707" width="12.453125" style="3" customWidth="1"/>
    <col min="3708" max="3708" width="6" style="3" customWidth="1"/>
    <col min="3709" max="3709" width="9.54296875" style="3" customWidth="1"/>
    <col min="3710" max="3710" width="9.81640625" style="3" customWidth="1"/>
    <col min="3711" max="3711" width="10.1796875" style="3" customWidth="1"/>
    <col min="3712" max="3712" width="18.7265625" style="3" customWidth="1"/>
    <col min="3713" max="3713" width="9.453125" style="3" customWidth="1"/>
    <col min="3714" max="3714" width="11.453125" style="3"/>
    <col min="3715" max="3715" width="10.1796875" style="3" customWidth="1"/>
    <col min="3716" max="3758" width="11.453125" style="3"/>
    <col min="3759" max="3759" width="9.81640625" style="3" customWidth="1"/>
    <col min="3760" max="3760" width="12.26953125" style="3" customWidth="1"/>
    <col min="3761" max="3761" width="5.453125" style="3" customWidth="1"/>
    <col min="3762" max="3762" width="6" style="3" customWidth="1"/>
    <col min="3763" max="3763" width="10.26953125" style="3" customWidth="1"/>
    <col min="3764" max="3764" width="11.81640625" style="3" customWidth="1"/>
    <col min="3765" max="3765" width="13.26953125" style="3" customWidth="1"/>
    <col min="3766" max="3766" width="12.7265625" style="3" customWidth="1"/>
    <col min="3767" max="3767" width="13.1796875" style="3" customWidth="1"/>
    <col min="3768" max="3768" width="8" style="3" customWidth="1"/>
    <col min="3769" max="3769" width="11.453125" style="3"/>
    <col min="3770" max="3770" width="9.54296875" style="3" customWidth="1"/>
    <col min="3771" max="3771" width="10.81640625" style="3" customWidth="1"/>
    <col min="3772" max="3772" width="10" style="3" customWidth="1"/>
    <col min="3773" max="3773" width="8.81640625" style="3" customWidth="1"/>
    <col min="3774" max="3774" width="11.81640625" style="3" customWidth="1"/>
    <col min="3775" max="3775" width="9.26953125" style="3" customWidth="1"/>
    <col min="3776" max="3776" width="11.7265625" style="3" customWidth="1"/>
    <col min="3777" max="3777" width="11.453125" style="3"/>
    <col min="3778" max="3778" width="5" style="3" customWidth="1"/>
    <col min="3779" max="3779" width="6" style="3" customWidth="1"/>
    <col min="3780" max="3780" width="7" style="3" customWidth="1"/>
    <col min="3781" max="3781" width="4" style="3" customWidth="1"/>
    <col min="3782" max="3782" width="4.26953125" style="3" customWidth="1"/>
    <col min="3783" max="3783" width="9.81640625" style="3" customWidth="1"/>
    <col min="3784" max="3955" width="11.453125" style="3"/>
    <col min="3956" max="3956" width="4.453125" style="3" customWidth="1"/>
    <col min="3957" max="3957" width="11.7265625" style="3" customWidth="1"/>
    <col min="3958" max="3958" width="17.26953125" style="3" customWidth="1"/>
    <col min="3959" max="3959" width="12.7265625" style="3" customWidth="1"/>
    <col min="3960" max="3961" width="12.81640625" style="3" customWidth="1"/>
    <col min="3962" max="3962" width="11.7265625" style="3" customWidth="1"/>
    <col min="3963" max="3963" width="12.453125" style="3" customWidth="1"/>
    <col min="3964" max="3964" width="6" style="3" customWidth="1"/>
    <col min="3965" max="3965" width="9.54296875" style="3" customWidth="1"/>
    <col min="3966" max="3966" width="9.81640625" style="3" customWidth="1"/>
    <col min="3967" max="3967" width="10.1796875" style="3" customWidth="1"/>
    <col min="3968" max="3968" width="18.7265625" style="3" customWidth="1"/>
    <col min="3969" max="3969" width="9.453125" style="3" customWidth="1"/>
    <col min="3970" max="3970" width="11.453125" style="3"/>
    <col min="3971" max="3971" width="10.1796875" style="3" customWidth="1"/>
    <col min="3972" max="4014" width="11.453125" style="3"/>
    <col min="4015" max="4015" width="9.81640625" style="3" customWidth="1"/>
    <col min="4016" max="4016" width="12.26953125" style="3" customWidth="1"/>
    <col min="4017" max="4017" width="5.453125" style="3" customWidth="1"/>
    <col min="4018" max="4018" width="6" style="3" customWidth="1"/>
    <col min="4019" max="4019" width="10.26953125" style="3" customWidth="1"/>
    <col min="4020" max="4020" width="11.81640625" style="3" customWidth="1"/>
    <col min="4021" max="4021" width="13.26953125" style="3" customWidth="1"/>
    <col min="4022" max="4022" width="12.7265625" style="3" customWidth="1"/>
    <col min="4023" max="4023" width="13.1796875" style="3" customWidth="1"/>
    <col min="4024" max="4024" width="8" style="3" customWidth="1"/>
    <col min="4025" max="4025" width="11.453125" style="3"/>
    <col min="4026" max="4026" width="9.54296875" style="3" customWidth="1"/>
    <col min="4027" max="4027" width="10.81640625" style="3" customWidth="1"/>
    <col min="4028" max="4028" width="10" style="3" customWidth="1"/>
    <col min="4029" max="4029" width="8.81640625" style="3" customWidth="1"/>
    <col min="4030" max="4030" width="11.81640625" style="3" customWidth="1"/>
    <col min="4031" max="4031" width="9.26953125" style="3" customWidth="1"/>
    <col min="4032" max="4032" width="11.7265625" style="3" customWidth="1"/>
    <col min="4033" max="4033" width="11.453125" style="3"/>
    <col min="4034" max="4034" width="5" style="3" customWidth="1"/>
    <col min="4035" max="4035" width="6" style="3" customWidth="1"/>
    <col min="4036" max="4036" width="7" style="3" customWidth="1"/>
    <col min="4037" max="4037" width="4" style="3" customWidth="1"/>
    <col min="4038" max="4038" width="4.26953125" style="3" customWidth="1"/>
    <col min="4039" max="4039" width="9.81640625" style="3" customWidth="1"/>
    <col min="4040" max="4211" width="11.453125" style="3"/>
    <col min="4212" max="4212" width="4.453125" style="3" customWidth="1"/>
    <col min="4213" max="4213" width="11.7265625" style="3" customWidth="1"/>
    <col min="4214" max="4214" width="17.26953125" style="3" customWidth="1"/>
    <col min="4215" max="4215" width="12.7265625" style="3" customWidth="1"/>
    <col min="4216" max="4217" width="12.81640625" style="3" customWidth="1"/>
    <col min="4218" max="4218" width="11.7265625" style="3" customWidth="1"/>
    <col min="4219" max="4219" width="12.453125" style="3" customWidth="1"/>
    <col min="4220" max="4220" width="6" style="3" customWidth="1"/>
    <col min="4221" max="4221" width="9.54296875" style="3" customWidth="1"/>
    <col min="4222" max="4222" width="9.81640625" style="3" customWidth="1"/>
    <col min="4223" max="4223" width="10.1796875" style="3" customWidth="1"/>
    <col min="4224" max="4224" width="18.7265625" style="3" customWidth="1"/>
    <col min="4225" max="4225" width="9.453125" style="3" customWidth="1"/>
    <col min="4226" max="4226" width="11.453125" style="3"/>
    <col min="4227" max="4227" width="10.1796875" style="3" customWidth="1"/>
    <col min="4228" max="4270" width="11.453125" style="3"/>
    <col min="4271" max="4271" width="9.81640625" style="3" customWidth="1"/>
    <col min="4272" max="4272" width="12.26953125" style="3" customWidth="1"/>
    <col min="4273" max="4273" width="5.453125" style="3" customWidth="1"/>
    <col min="4274" max="4274" width="6" style="3" customWidth="1"/>
    <col min="4275" max="4275" width="10.26953125" style="3" customWidth="1"/>
    <col min="4276" max="4276" width="11.81640625" style="3" customWidth="1"/>
    <col min="4277" max="4277" width="13.26953125" style="3" customWidth="1"/>
    <col min="4278" max="4278" width="12.7265625" style="3" customWidth="1"/>
    <col min="4279" max="4279" width="13.1796875" style="3" customWidth="1"/>
    <col min="4280" max="4280" width="8" style="3" customWidth="1"/>
    <col min="4281" max="4281" width="11.453125" style="3"/>
    <col min="4282" max="4282" width="9.54296875" style="3" customWidth="1"/>
    <col min="4283" max="4283" width="10.81640625" style="3" customWidth="1"/>
    <col min="4284" max="4284" width="10" style="3" customWidth="1"/>
    <col min="4285" max="4285" width="8.81640625" style="3" customWidth="1"/>
    <col min="4286" max="4286" width="11.81640625" style="3" customWidth="1"/>
    <col min="4287" max="4287" width="9.26953125" style="3" customWidth="1"/>
    <col min="4288" max="4288" width="11.7265625" style="3" customWidth="1"/>
    <col min="4289" max="4289" width="11.453125" style="3"/>
    <col min="4290" max="4290" width="5" style="3" customWidth="1"/>
    <col min="4291" max="4291" width="6" style="3" customWidth="1"/>
    <col min="4292" max="4292" width="7" style="3" customWidth="1"/>
    <col min="4293" max="4293" width="4" style="3" customWidth="1"/>
    <col min="4294" max="4294" width="4.26953125" style="3" customWidth="1"/>
    <col min="4295" max="4295" width="9.81640625" style="3" customWidth="1"/>
    <col min="4296" max="4467" width="11.453125" style="3"/>
    <col min="4468" max="4468" width="4.453125" style="3" customWidth="1"/>
    <col min="4469" max="4469" width="11.7265625" style="3" customWidth="1"/>
    <col min="4470" max="4470" width="17.26953125" style="3" customWidth="1"/>
    <col min="4471" max="4471" width="12.7265625" style="3" customWidth="1"/>
    <col min="4472" max="4473" width="12.81640625" style="3" customWidth="1"/>
    <col min="4474" max="4474" width="11.7265625" style="3" customWidth="1"/>
    <col min="4475" max="4475" width="12.453125" style="3" customWidth="1"/>
    <col min="4476" max="4476" width="6" style="3" customWidth="1"/>
    <col min="4477" max="4477" width="9.54296875" style="3" customWidth="1"/>
    <col min="4478" max="4478" width="9.81640625" style="3" customWidth="1"/>
    <col min="4479" max="4479" width="10.1796875" style="3" customWidth="1"/>
    <col min="4480" max="4480" width="18.7265625" style="3" customWidth="1"/>
    <col min="4481" max="4481" width="9.453125" style="3" customWidth="1"/>
    <col min="4482" max="4482" width="11.453125" style="3"/>
    <col min="4483" max="4483" width="10.1796875" style="3" customWidth="1"/>
    <col min="4484" max="4526" width="11.453125" style="3"/>
    <col min="4527" max="4527" width="9.81640625" style="3" customWidth="1"/>
    <col min="4528" max="4528" width="12.26953125" style="3" customWidth="1"/>
    <col min="4529" max="4529" width="5.453125" style="3" customWidth="1"/>
    <col min="4530" max="4530" width="6" style="3" customWidth="1"/>
    <col min="4531" max="4531" width="10.26953125" style="3" customWidth="1"/>
    <col min="4532" max="4532" width="11.81640625" style="3" customWidth="1"/>
    <col min="4533" max="4533" width="13.26953125" style="3" customWidth="1"/>
    <col min="4534" max="4534" width="12.7265625" style="3" customWidth="1"/>
    <col min="4535" max="4535" width="13.1796875" style="3" customWidth="1"/>
    <col min="4536" max="4536" width="8" style="3" customWidth="1"/>
    <col min="4537" max="4537" width="11.453125" style="3"/>
    <col min="4538" max="4538" width="9.54296875" style="3" customWidth="1"/>
    <col min="4539" max="4539" width="10.81640625" style="3" customWidth="1"/>
    <col min="4540" max="4540" width="10" style="3" customWidth="1"/>
    <col min="4541" max="4541" width="8.81640625" style="3" customWidth="1"/>
    <col min="4542" max="4542" width="11.81640625" style="3" customWidth="1"/>
    <col min="4543" max="4543" width="9.26953125" style="3" customWidth="1"/>
    <col min="4544" max="4544" width="11.7265625" style="3" customWidth="1"/>
    <col min="4545" max="4545" width="11.453125" style="3"/>
    <col min="4546" max="4546" width="5" style="3" customWidth="1"/>
    <col min="4547" max="4547" width="6" style="3" customWidth="1"/>
    <col min="4548" max="4548" width="7" style="3" customWidth="1"/>
    <col min="4549" max="4549" width="4" style="3" customWidth="1"/>
    <col min="4550" max="4550" width="4.26953125" style="3" customWidth="1"/>
    <col min="4551" max="4551" width="9.81640625" style="3" customWidth="1"/>
    <col min="4552" max="4723" width="11.453125" style="3"/>
    <col min="4724" max="4724" width="4.453125" style="3" customWidth="1"/>
    <col min="4725" max="4725" width="11.7265625" style="3" customWidth="1"/>
    <col min="4726" max="4726" width="17.26953125" style="3" customWidth="1"/>
    <col min="4727" max="4727" width="12.7265625" style="3" customWidth="1"/>
    <col min="4728" max="4729" width="12.81640625" style="3" customWidth="1"/>
    <col min="4730" max="4730" width="11.7265625" style="3" customWidth="1"/>
    <col min="4731" max="4731" width="12.453125" style="3" customWidth="1"/>
    <col min="4732" max="4732" width="6" style="3" customWidth="1"/>
    <col min="4733" max="4733" width="9.54296875" style="3" customWidth="1"/>
    <col min="4734" max="4734" width="9.81640625" style="3" customWidth="1"/>
    <col min="4735" max="4735" width="10.1796875" style="3" customWidth="1"/>
    <col min="4736" max="4736" width="18.7265625" style="3" customWidth="1"/>
    <col min="4737" max="4737" width="9.453125" style="3" customWidth="1"/>
    <col min="4738" max="4738" width="11.453125" style="3"/>
    <col min="4739" max="4739" width="10.1796875" style="3" customWidth="1"/>
    <col min="4740" max="4782" width="11.453125" style="3"/>
    <col min="4783" max="4783" width="9.81640625" style="3" customWidth="1"/>
    <col min="4784" max="4784" width="12.26953125" style="3" customWidth="1"/>
    <col min="4785" max="4785" width="5.453125" style="3" customWidth="1"/>
    <col min="4786" max="4786" width="6" style="3" customWidth="1"/>
    <col min="4787" max="4787" width="10.26953125" style="3" customWidth="1"/>
    <col min="4788" max="4788" width="11.81640625" style="3" customWidth="1"/>
    <col min="4789" max="4789" width="13.26953125" style="3" customWidth="1"/>
    <col min="4790" max="4790" width="12.7265625" style="3" customWidth="1"/>
    <col min="4791" max="4791" width="13.1796875" style="3" customWidth="1"/>
    <col min="4792" max="4792" width="8" style="3" customWidth="1"/>
    <col min="4793" max="4793" width="11.453125" style="3"/>
    <col min="4794" max="4794" width="9.54296875" style="3" customWidth="1"/>
    <col min="4795" max="4795" width="10.81640625" style="3" customWidth="1"/>
    <col min="4796" max="4796" width="10" style="3" customWidth="1"/>
    <col min="4797" max="4797" width="8.81640625" style="3" customWidth="1"/>
    <col min="4798" max="4798" width="11.81640625" style="3" customWidth="1"/>
    <col min="4799" max="4799" width="9.26953125" style="3" customWidth="1"/>
    <col min="4800" max="4800" width="11.7265625" style="3" customWidth="1"/>
    <col min="4801" max="4801" width="11.453125" style="3"/>
    <col min="4802" max="4802" width="5" style="3" customWidth="1"/>
    <col min="4803" max="4803" width="6" style="3" customWidth="1"/>
    <col min="4804" max="4804" width="7" style="3" customWidth="1"/>
    <col min="4805" max="4805" width="4" style="3" customWidth="1"/>
    <col min="4806" max="4806" width="4.26953125" style="3" customWidth="1"/>
    <col min="4807" max="4807" width="9.81640625" style="3" customWidth="1"/>
    <col min="4808" max="4979" width="11.453125" style="3"/>
    <col min="4980" max="4980" width="4.453125" style="3" customWidth="1"/>
    <col min="4981" max="4981" width="11.7265625" style="3" customWidth="1"/>
    <col min="4982" max="4982" width="17.26953125" style="3" customWidth="1"/>
    <col min="4983" max="4983" width="12.7265625" style="3" customWidth="1"/>
    <col min="4984" max="4985" width="12.81640625" style="3" customWidth="1"/>
    <col min="4986" max="4986" width="11.7265625" style="3" customWidth="1"/>
    <col min="4987" max="4987" width="12.453125" style="3" customWidth="1"/>
    <col min="4988" max="4988" width="6" style="3" customWidth="1"/>
    <col min="4989" max="4989" width="9.54296875" style="3" customWidth="1"/>
    <col min="4990" max="4990" width="9.81640625" style="3" customWidth="1"/>
    <col min="4991" max="4991" width="10.1796875" style="3" customWidth="1"/>
    <col min="4992" max="4992" width="18.7265625" style="3" customWidth="1"/>
    <col min="4993" max="4993" width="9.453125" style="3" customWidth="1"/>
    <col min="4994" max="4994" width="11.453125" style="3"/>
    <col min="4995" max="4995" width="10.1796875" style="3" customWidth="1"/>
    <col min="4996" max="5038" width="11.453125" style="3"/>
    <col min="5039" max="5039" width="9.81640625" style="3" customWidth="1"/>
    <col min="5040" max="5040" width="12.26953125" style="3" customWidth="1"/>
    <col min="5041" max="5041" width="5.453125" style="3" customWidth="1"/>
    <col min="5042" max="5042" width="6" style="3" customWidth="1"/>
    <col min="5043" max="5043" width="10.26953125" style="3" customWidth="1"/>
    <col min="5044" max="5044" width="11.81640625" style="3" customWidth="1"/>
    <col min="5045" max="5045" width="13.26953125" style="3" customWidth="1"/>
    <col min="5046" max="5046" width="12.7265625" style="3" customWidth="1"/>
    <col min="5047" max="5047" width="13.1796875" style="3" customWidth="1"/>
    <col min="5048" max="5048" width="8" style="3" customWidth="1"/>
    <col min="5049" max="5049" width="11.453125" style="3"/>
    <col min="5050" max="5050" width="9.54296875" style="3" customWidth="1"/>
    <col min="5051" max="5051" width="10.81640625" style="3" customWidth="1"/>
    <col min="5052" max="5052" width="10" style="3" customWidth="1"/>
    <col min="5053" max="5053" width="8.81640625" style="3" customWidth="1"/>
    <col min="5054" max="5054" width="11.81640625" style="3" customWidth="1"/>
    <col min="5055" max="5055" width="9.26953125" style="3" customWidth="1"/>
    <col min="5056" max="5056" width="11.7265625" style="3" customWidth="1"/>
    <col min="5057" max="5057" width="11.453125" style="3"/>
    <col min="5058" max="5058" width="5" style="3" customWidth="1"/>
    <col min="5059" max="5059" width="6" style="3" customWidth="1"/>
    <col min="5060" max="5060" width="7" style="3" customWidth="1"/>
    <col min="5061" max="5061" width="4" style="3" customWidth="1"/>
    <col min="5062" max="5062" width="4.26953125" style="3" customWidth="1"/>
    <col min="5063" max="5063" width="9.81640625" style="3" customWidth="1"/>
    <col min="5064" max="5235" width="11.453125" style="3"/>
    <col min="5236" max="5236" width="4.453125" style="3" customWidth="1"/>
    <col min="5237" max="5237" width="11.7265625" style="3" customWidth="1"/>
    <col min="5238" max="5238" width="17.26953125" style="3" customWidth="1"/>
    <col min="5239" max="5239" width="12.7265625" style="3" customWidth="1"/>
    <col min="5240" max="5241" width="12.81640625" style="3" customWidth="1"/>
    <col min="5242" max="5242" width="11.7265625" style="3" customWidth="1"/>
    <col min="5243" max="5243" width="12.453125" style="3" customWidth="1"/>
    <col min="5244" max="5244" width="6" style="3" customWidth="1"/>
    <col min="5245" max="5245" width="9.54296875" style="3" customWidth="1"/>
    <col min="5246" max="5246" width="9.81640625" style="3" customWidth="1"/>
    <col min="5247" max="5247" width="10.1796875" style="3" customWidth="1"/>
    <col min="5248" max="5248" width="18.7265625" style="3" customWidth="1"/>
    <col min="5249" max="5249" width="9.453125" style="3" customWidth="1"/>
    <col min="5250" max="5250" width="11.453125" style="3"/>
    <col min="5251" max="5251" width="10.1796875" style="3" customWidth="1"/>
    <col min="5252" max="5294" width="11.453125" style="3"/>
    <col min="5295" max="5295" width="9.81640625" style="3" customWidth="1"/>
    <col min="5296" max="5296" width="12.26953125" style="3" customWidth="1"/>
    <col min="5297" max="5297" width="5.453125" style="3" customWidth="1"/>
    <col min="5298" max="5298" width="6" style="3" customWidth="1"/>
    <col min="5299" max="5299" width="10.26953125" style="3" customWidth="1"/>
    <col min="5300" max="5300" width="11.81640625" style="3" customWidth="1"/>
    <col min="5301" max="5301" width="13.26953125" style="3" customWidth="1"/>
    <col min="5302" max="5302" width="12.7265625" style="3" customWidth="1"/>
    <col min="5303" max="5303" width="13.1796875" style="3" customWidth="1"/>
    <col min="5304" max="5304" width="8" style="3" customWidth="1"/>
    <col min="5305" max="5305" width="11.453125" style="3"/>
    <col min="5306" max="5306" width="9.54296875" style="3" customWidth="1"/>
    <col min="5307" max="5307" width="10.81640625" style="3" customWidth="1"/>
    <col min="5308" max="5308" width="10" style="3" customWidth="1"/>
    <col min="5309" max="5309" width="8.81640625" style="3" customWidth="1"/>
    <col min="5310" max="5310" width="11.81640625" style="3" customWidth="1"/>
    <col min="5311" max="5311" width="9.26953125" style="3" customWidth="1"/>
    <col min="5312" max="5312" width="11.7265625" style="3" customWidth="1"/>
    <col min="5313" max="5313" width="11.453125" style="3"/>
    <col min="5314" max="5314" width="5" style="3" customWidth="1"/>
    <col min="5315" max="5315" width="6" style="3" customWidth="1"/>
    <col min="5316" max="5316" width="7" style="3" customWidth="1"/>
    <col min="5317" max="5317" width="4" style="3" customWidth="1"/>
    <col min="5318" max="5318" width="4.26953125" style="3" customWidth="1"/>
    <col min="5319" max="5319" width="9.81640625" style="3" customWidth="1"/>
    <col min="5320" max="5491" width="11.453125" style="3"/>
    <col min="5492" max="5492" width="4.453125" style="3" customWidth="1"/>
    <col min="5493" max="5493" width="11.7265625" style="3" customWidth="1"/>
    <col min="5494" max="5494" width="17.26953125" style="3" customWidth="1"/>
    <col min="5495" max="5495" width="12.7265625" style="3" customWidth="1"/>
    <col min="5496" max="5497" width="12.81640625" style="3" customWidth="1"/>
    <col min="5498" max="5498" width="11.7265625" style="3" customWidth="1"/>
    <col min="5499" max="5499" width="12.453125" style="3" customWidth="1"/>
    <col min="5500" max="5500" width="6" style="3" customWidth="1"/>
    <col min="5501" max="5501" width="9.54296875" style="3" customWidth="1"/>
    <col min="5502" max="5502" width="9.81640625" style="3" customWidth="1"/>
    <col min="5503" max="5503" width="10.1796875" style="3" customWidth="1"/>
    <col min="5504" max="5504" width="18.7265625" style="3" customWidth="1"/>
    <col min="5505" max="5505" width="9.453125" style="3" customWidth="1"/>
    <col min="5506" max="5506" width="11.453125" style="3"/>
    <col min="5507" max="5507" width="10.1796875" style="3" customWidth="1"/>
    <col min="5508" max="5550" width="11.453125" style="3"/>
    <col min="5551" max="5551" width="9.81640625" style="3" customWidth="1"/>
    <col min="5552" max="5552" width="12.26953125" style="3" customWidth="1"/>
    <col min="5553" max="5553" width="5.453125" style="3" customWidth="1"/>
    <col min="5554" max="5554" width="6" style="3" customWidth="1"/>
    <col min="5555" max="5555" width="10.26953125" style="3" customWidth="1"/>
    <col min="5556" max="5556" width="11.81640625" style="3" customWidth="1"/>
    <col min="5557" max="5557" width="13.26953125" style="3" customWidth="1"/>
    <col min="5558" max="5558" width="12.7265625" style="3" customWidth="1"/>
    <col min="5559" max="5559" width="13.1796875" style="3" customWidth="1"/>
    <col min="5560" max="5560" width="8" style="3" customWidth="1"/>
    <col min="5561" max="5561" width="11.453125" style="3"/>
    <col min="5562" max="5562" width="9.54296875" style="3" customWidth="1"/>
    <col min="5563" max="5563" width="10.81640625" style="3" customWidth="1"/>
    <col min="5564" max="5564" width="10" style="3" customWidth="1"/>
    <col min="5565" max="5565" width="8.81640625" style="3" customWidth="1"/>
    <col min="5566" max="5566" width="11.81640625" style="3" customWidth="1"/>
    <col min="5567" max="5567" width="9.26953125" style="3" customWidth="1"/>
    <col min="5568" max="5568" width="11.7265625" style="3" customWidth="1"/>
    <col min="5569" max="5569" width="11.453125" style="3"/>
    <col min="5570" max="5570" width="5" style="3" customWidth="1"/>
    <col min="5571" max="5571" width="6" style="3" customWidth="1"/>
    <col min="5572" max="5572" width="7" style="3" customWidth="1"/>
    <col min="5573" max="5573" width="4" style="3" customWidth="1"/>
    <col min="5574" max="5574" width="4.26953125" style="3" customWidth="1"/>
    <col min="5575" max="5575" width="9.81640625" style="3" customWidth="1"/>
    <col min="5576" max="5747" width="11.453125" style="3"/>
    <col min="5748" max="5748" width="4.453125" style="3" customWidth="1"/>
    <col min="5749" max="5749" width="11.7265625" style="3" customWidth="1"/>
    <col min="5750" max="5750" width="17.26953125" style="3" customWidth="1"/>
    <col min="5751" max="5751" width="12.7265625" style="3" customWidth="1"/>
    <col min="5752" max="5753" width="12.81640625" style="3" customWidth="1"/>
    <col min="5754" max="5754" width="11.7265625" style="3" customWidth="1"/>
    <col min="5755" max="5755" width="12.453125" style="3" customWidth="1"/>
    <col min="5756" max="5756" width="6" style="3" customWidth="1"/>
    <col min="5757" max="5757" width="9.54296875" style="3" customWidth="1"/>
    <col min="5758" max="5758" width="9.81640625" style="3" customWidth="1"/>
    <col min="5759" max="5759" width="10.1796875" style="3" customWidth="1"/>
    <col min="5760" max="5760" width="18.7265625" style="3" customWidth="1"/>
    <col min="5761" max="5761" width="9.453125" style="3" customWidth="1"/>
    <col min="5762" max="5762" width="11.453125" style="3"/>
    <col min="5763" max="5763" width="10.1796875" style="3" customWidth="1"/>
    <col min="5764" max="5806" width="11.453125" style="3"/>
    <col min="5807" max="5807" width="9.81640625" style="3" customWidth="1"/>
    <col min="5808" max="5808" width="12.26953125" style="3" customWidth="1"/>
    <col min="5809" max="5809" width="5.453125" style="3" customWidth="1"/>
    <col min="5810" max="5810" width="6" style="3" customWidth="1"/>
    <col min="5811" max="5811" width="10.26953125" style="3" customWidth="1"/>
    <col min="5812" max="5812" width="11.81640625" style="3" customWidth="1"/>
    <col min="5813" max="5813" width="13.26953125" style="3" customWidth="1"/>
    <col min="5814" max="5814" width="12.7265625" style="3" customWidth="1"/>
    <col min="5815" max="5815" width="13.1796875" style="3" customWidth="1"/>
    <col min="5816" max="5816" width="8" style="3" customWidth="1"/>
    <col min="5817" max="5817" width="11.453125" style="3"/>
    <col min="5818" max="5818" width="9.54296875" style="3" customWidth="1"/>
    <col min="5819" max="5819" width="10.81640625" style="3" customWidth="1"/>
    <col min="5820" max="5820" width="10" style="3" customWidth="1"/>
    <col min="5821" max="5821" width="8.81640625" style="3" customWidth="1"/>
    <col min="5822" max="5822" width="11.81640625" style="3" customWidth="1"/>
    <col min="5823" max="5823" width="9.26953125" style="3" customWidth="1"/>
    <col min="5824" max="5824" width="11.7265625" style="3" customWidth="1"/>
    <col min="5825" max="5825" width="11.453125" style="3"/>
    <col min="5826" max="5826" width="5" style="3" customWidth="1"/>
    <col min="5827" max="5827" width="6" style="3" customWidth="1"/>
    <col min="5828" max="5828" width="7" style="3" customWidth="1"/>
    <col min="5829" max="5829" width="4" style="3" customWidth="1"/>
    <col min="5830" max="5830" width="4.26953125" style="3" customWidth="1"/>
    <col min="5831" max="5831" width="9.81640625" style="3" customWidth="1"/>
    <col min="5832" max="6003" width="11.453125" style="3"/>
    <col min="6004" max="6004" width="4.453125" style="3" customWidth="1"/>
    <col min="6005" max="6005" width="11.7265625" style="3" customWidth="1"/>
    <col min="6006" max="6006" width="17.26953125" style="3" customWidth="1"/>
    <col min="6007" max="6007" width="12.7265625" style="3" customWidth="1"/>
    <col min="6008" max="6009" width="12.81640625" style="3" customWidth="1"/>
    <col min="6010" max="6010" width="11.7265625" style="3" customWidth="1"/>
    <col min="6011" max="6011" width="12.453125" style="3" customWidth="1"/>
    <col min="6012" max="6012" width="6" style="3" customWidth="1"/>
    <col min="6013" max="6013" width="9.54296875" style="3" customWidth="1"/>
    <col min="6014" max="6014" width="9.81640625" style="3" customWidth="1"/>
    <col min="6015" max="6015" width="10.1796875" style="3" customWidth="1"/>
    <col min="6016" max="6016" width="18.7265625" style="3" customWidth="1"/>
    <col min="6017" max="6017" width="9.453125" style="3" customWidth="1"/>
    <col min="6018" max="6018" width="11.453125" style="3"/>
    <col min="6019" max="6019" width="10.1796875" style="3" customWidth="1"/>
    <col min="6020" max="6062" width="11.453125" style="3"/>
    <col min="6063" max="6063" width="9.81640625" style="3" customWidth="1"/>
    <col min="6064" max="6064" width="12.26953125" style="3" customWidth="1"/>
    <col min="6065" max="6065" width="5.453125" style="3" customWidth="1"/>
    <col min="6066" max="6066" width="6" style="3" customWidth="1"/>
    <col min="6067" max="6067" width="10.26953125" style="3" customWidth="1"/>
    <col min="6068" max="6068" width="11.81640625" style="3" customWidth="1"/>
    <col min="6069" max="6069" width="13.26953125" style="3" customWidth="1"/>
    <col min="6070" max="6070" width="12.7265625" style="3" customWidth="1"/>
    <col min="6071" max="6071" width="13.1796875" style="3" customWidth="1"/>
    <col min="6072" max="6072" width="8" style="3" customWidth="1"/>
    <col min="6073" max="6073" width="11.453125" style="3"/>
    <col min="6074" max="6074" width="9.54296875" style="3" customWidth="1"/>
    <col min="6075" max="6075" width="10.81640625" style="3" customWidth="1"/>
    <col min="6076" max="6076" width="10" style="3" customWidth="1"/>
    <col min="6077" max="6077" width="8.81640625" style="3" customWidth="1"/>
    <col min="6078" max="6078" width="11.81640625" style="3" customWidth="1"/>
    <col min="6079" max="6079" width="9.26953125" style="3" customWidth="1"/>
    <col min="6080" max="6080" width="11.7265625" style="3" customWidth="1"/>
    <col min="6081" max="6081" width="11.453125" style="3"/>
    <col min="6082" max="6082" width="5" style="3" customWidth="1"/>
    <col min="6083" max="6083" width="6" style="3" customWidth="1"/>
    <col min="6084" max="6084" width="7" style="3" customWidth="1"/>
    <col min="6085" max="6085" width="4" style="3" customWidth="1"/>
    <col min="6086" max="6086" width="4.26953125" style="3" customWidth="1"/>
    <col min="6087" max="6087" width="9.81640625" style="3" customWidth="1"/>
    <col min="6088" max="6259" width="11.453125" style="3"/>
    <col min="6260" max="6260" width="4.453125" style="3" customWidth="1"/>
    <col min="6261" max="6261" width="11.7265625" style="3" customWidth="1"/>
    <col min="6262" max="6262" width="17.26953125" style="3" customWidth="1"/>
    <col min="6263" max="6263" width="12.7265625" style="3" customWidth="1"/>
    <col min="6264" max="6265" width="12.81640625" style="3" customWidth="1"/>
    <col min="6266" max="6266" width="11.7265625" style="3" customWidth="1"/>
    <col min="6267" max="6267" width="12.453125" style="3" customWidth="1"/>
    <col min="6268" max="6268" width="6" style="3" customWidth="1"/>
    <col min="6269" max="6269" width="9.54296875" style="3" customWidth="1"/>
    <col min="6270" max="6270" width="9.81640625" style="3" customWidth="1"/>
    <col min="6271" max="6271" width="10.1796875" style="3" customWidth="1"/>
    <col min="6272" max="6272" width="18.7265625" style="3" customWidth="1"/>
    <col min="6273" max="6273" width="9.453125" style="3" customWidth="1"/>
    <col min="6274" max="6274" width="11.453125" style="3"/>
    <col min="6275" max="6275" width="10.1796875" style="3" customWidth="1"/>
    <col min="6276" max="6318" width="11.453125" style="3"/>
    <col min="6319" max="6319" width="9.81640625" style="3" customWidth="1"/>
    <col min="6320" max="6320" width="12.26953125" style="3" customWidth="1"/>
    <col min="6321" max="6321" width="5.453125" style="3" customWidth="1"/>
    <col min="6322" max="6322" width="6" style="3" customWidth="1"/>
    <col min="6323" max="6323" width="10.26953125" style="3" customWidth="1"/>
    <col min="6324" max="6324" width="11.81640625" style="3" customWidth="1"/>
    <col min="6325" max="6325" width="13.26953125" style="3" customWidth="1"/>
    <col min="6326" max="6326" width="12.7265625" style="3" customWidth="1"/>
    <col min="6327" max="6327" width="13.1796875" style="3" customWidth="1"/>
    <col min="6328" max="6328" width="8" style="3" customWidth="1"/>
    <col min="6329" max="6329" width="11.453125" style="3"/>
    <col min="6330" max="6330" width="9.54296875" style="3" customWidth="1"/>
    <col min="6331" max="6331" width="10.81640625" style="3" customWidth="1"/>
    <col min="6332" max="6332" width="10" style="3" customWidth="1"/>
    <col min="6333" max="6333" width="8.81640625" style="3" customWidth="1"/>
    <col min="6334" max="6334" width="11.81640625" style="3" customWidth="1"/>
    <col min="6335" max="6335" width="9.26953125" style="3" customWidth="1"/>
    <col min="6336" max="6336" width="11.7265625" style="3" customWidth="1"/>
    <col min="6337" max="6337" width="11.453125" style="3"/>
    <col min="6338" max="6338" width="5" style="3" customWidth="1"/>
    <col min="6339" max="6339" width="6" style="3" customWidth="1"/>
    <col min="6340" max="6340" width="7" style="3" customWidth="1"/>
    <col min="6341" max="6341" width="4" style="3" customWidth="1"/>
    <col min="6342" max="6342" width="4.26953125" style="3" customWidth="1"/>
    <col min="6343" max="6343" width="9.81640625" style="3" customWidth="1"/>
    <col min="6344" max="6515" width="11.453125" style="3"/>
    <col min="6516" max="6516" width="4.453125" style="3" customWidth="1"/>
    <col min="6517" max="6517" width="11.7265625" style="3" customWidth="1"/>
    <col min="6518" max="6518" width="17.26953125" style="3" customWidth="1"/>
    <col min="6519" max="6519" width="12.7265625" style="3" customWidth="1"/>
    <col min="6520" max="6521" width="12.81640625" style="3" customWidth="1"/>
    <col min="6522" max="6522" width="11.7265625" style="3" customWidth="1"/>
    <col min="6523" max="6523" width="12.453125" style="3" customWidth="1"/>
    <col min="6524" max="6524" width="6" style="3" customWidth="1"/>
    <col min="6525" max="6525" width="9.54296875" style="3" customWidth="1"/>
    <col min="6526" max="6526" width="9.81640625" style="3" customWidth="1"/>
    <col min="6527" max="6527" width="10.1796875" style="3" customWidth="1"/>
    <col min="6528" max="6528" width="18.7265625" style="3" customWidth="1"/>
    <col min="6529" max="6529" width="9.453125" style="3" customWidth="1"/>
    <col min="6530" max="6530" width="11.453125" style="3"/>
    <col min="6531" max="6531" width="10.1796875" style="3" customWidth="1"/>
    <col min="6532" max="6574" width="11.453125" style="3"/>
    <col min="6575" max="6575" width="9.81640625" style="3" customWidth="1"/>
    <col min="6576" max="6576" width="12.26953125" style="3" customWidth="1"/>
    <col min="6577" max="6577" width="5.453125" style="3" customWidth="1"/>
    <col min="6578" max="6578" width="6" style="3" customWidth="1"/>
    <col min="6579" max="6579" width="10.26953125" style="3" customWidth="1"/>
    <col min="6580" max="6580" width="11.81640625" style="3" customWidth="1"/>
    <col min="6581" max="6581" width="13.26953125" style="3" customWidth="1"/>
    <col min="6582" max="6582" width="12.7265625" style="3" customWidth="1"/>
    <col min="6583" max="6583" width="13.1796875" style="3" customWidth="1"/>
    <col min="6584" max="6584" width="8" style="3" customWidth="1"/>
    <col min="6585" max="6585" width="11.453125" style="3"/>
    <col min="6586" max="6586" width="9.54296875" style="3" customWidth="1"/>
    <col min="6587" max="6587" width="10.81640625" style="3" customWidth="1"/>
    <col min="6588" max="6588" width="10" style="3" customWidth="1"/>
    <col min="6589" max="6589" width="8.81640625" style="3" customWidth="1"/>
    <col min="6590" max="6590" width="11.81640625" style="3" customWidth="1"/>
    <col min="6591" max="6591" width="9.26953125" style="3" customWidth="1"/>
    <col min="6592" max="6592" width="11.7265625" style="3" customWidth="1"/>
    <col min="6593" max="6593" width="11.453125" style="3"/>
    <col min="6594" max="6594" width="5" style="3" customWidth="1"/>
    <col min="6595" max="6595" width="6" style="3" customWidth="1"/>
    <col min="6596" max="6596" width="7" style="3" customWidth="1"/>
    <col min="6597" max="6597" width="4" style="3" customWidth="1"/>
    <col min="6598" max="6598" width="4.26953125" style="3" customWidth="1"/>
    <col min="6599" max="6599" width="9.81640625" style="3" customWidth="1"/>
    <col min="6600" max="6771" width="11.453125" style="3"/>
    <col min="6772" max="6772" width="4.453125" style="3" customWidth="1"/>
    <col min="6773" max="6773" width="11.7265625" style="3" customWidth="1"/>
    <col min="6774" max="6774" width="17.26953125" style="3" customWidth="1"/>
    <col min="6775" max="6775" width="12.7265625" style="3" customWidth="1"/>
    <col min="6776" max="6777" width="12.81640625" style="3" customWidth="1"/>
    <col min="6778" max="6778" width="11.7265625" style="3" customWidth="1"/>
    <col min="6779" max="6779" width="12.453125" style="3" customWidth="1"/>
    <col min="6780" max="6780" width="6" style="3" customWidth="1"/>
    <col min="6781" max="6781" width="9.54296875" style="3" customWidth="1"/>
    <col min="6782" max="6782" width="9.81640625" style="3" customWidth="1"/>
    <col min="6783" max="6783" width="10.1796875" style="3" customWidth="1"/>
    <col min="6784" max="6784" width="18.7265625" style="3" customWidth="1"/>
    <col min="6785" max="6785" width="9.453125" style="3" customWidth="1"/>
    <col min="6786" max="6786" width="11.453125" style="3"/>
    <col min="6787" max="6787" width="10.1796875" style="3" customWidth="1"/>
    <col min="6788" max="6830" width="11.453125" style="3"/>
    <col min="6831" max="6831" width="9.81640625" style="3" customWidth="1"/>
    <col min="6832" max="6832" width="12.26953125" style="3" customWidth="1"/>
    <col min="6833" max="6833" width="5.453125" style="3" customWidth="1"/>
    <col min="6834" max="6834" width="6" style="3" customWidth="1"/>
    <col min="6835" max="6835" width="10.26953125" style="3" customWidth="1"/>
    <col min="6836" max="6836" width="11.81640625" style="3" customWidth="1"/>
    <col min="6837" max="6837" width="13.26953125" style="3" customWidth="1"/>
    <col min="6838" max="6838" width="12.7265625" style="3" customWidth="1"/>
    <col min="6839" max="6839" width="13.1796875" style="3" customWidth="1"/>
    <col min="6840" max="6840" width="8" style="3" customWidth="1"/>
    <col min="6841" max="6841" width="11.453125" style="3"/>
    <col min="6842" max="6842" width="9.54296875" style="3" customWidth="1"/>
    <col min="6843" max="6843" width="10.81640625" style="3" customWidth="1"/>
    <col min="6844" max="6844" width="10" style="3" customWidth="1"/>
    <col min="6845" max="6845" width="8.81640625" style="3" customWidth="1"/>
    <col min="6846" max="6846" width="11.81640625" style="3" customWidth="1"/>
    <col min="6847" max="6847" width="9.26953125" style="3" customWidth="1"/>
    <col min="6848" max="6848" width="11.7265625" style="3" customWidth="1"/>
    <col min="6849" max="6849" width="11.453125" style="3"/>
    <col min="6850" max="6850" width="5" style="3" customWidth="1"/>
    <col min="6851" max="6851" width="6" style="3" customWidth="1"/>
    <col min="6852" max="6852" width="7" style="3" customWidth="1"/>
    <col min="6853" max="6853" width="4" style="3" customWidth="1"/>
    <col min="6854" max="6854" width="4.26953125" style="3" customWidth="1"/>
    <col min="6855" max="6855" width="9.81640625" style="3" customWidth="1"/>
    <col min="6856" max="7027" width="11.453125" style="3"/>
    <col min="7028" max="7028" width="4.453125" style="3" customWidth="1"/>
    <col min="7029" max="7029" width="11.7265625" style="3" customWidth="1"/>
    <col min="7030" max="7030" width="17.26953125" style="3" customWidth="1"/>
    <col min="7031" max="7031" width="12.7265625" style="3" customWidth="1"/>
    <col min="7032" max="7033" width="12.81640625" style="3" customWidth="1"/>
    <col min="7034" max="7034" width="11.7265625" style="3" customWidth="1"/>
    <col min="7035" max="7035" width="12.453125" style="3" customWidth="1"/>
    <col min="7036" max="7036" width="6" style="3" customWidth="1"/>
    <col min="7037" max="7037" width="9.54296875" style="3" customWidth="1"/>
    <col min="7038" max="7038" width="9.81640625" style="3" customWidth="1"/>
    <col min="7039" max="7039" width="10.1796875" style="3" customWidth="1"/>
    <col min="7040" max="7040" width="18.7265625" style="3" customWidth="1"/>
    <col min="7041" max="7041" width="9.453125" style="3" customWidth="1"/>
    <col min="7042" max="7042" width="11.453125" style="3"/>
    <col min="7043" max="7043" width="10.1796875" style="3" customWidth="1"/>
    <col min="7044" max="7086" width="11.453125" style="3"/>
    <col min="7087" max="7087" width="9.81640625" style="3" customWidth="1"/>
    <col min="7088" max="7088" width="12.26953125" style="3" customWidth="1"/>
    <col min="7089" max="7089" width="5.453125" style="3" customWidth="1"/>
    <col min="7090" max="7090" width="6" style="3" customWidth="1"/>
    <col min="7091" max="7091" width="10.26953125" style="3" customWidth="1"/>
    <col min="7092" max="7092" width="11.81640625" style="3" customWidth="1"/>
    <col min="7093" max="7093" width="13.26953125" style="3" customWidth="1"/>
    <col min="7094" max="7094" width="12.7265625" style="3" customWidth="1"/>
    <col min="7095" max="7095" width="13.1796875" style="3" customWidth="1"/>
    <col min="7096" max="7096" width="8" style="3" customWidth="1"/>
    <col min="7097" max="7097" width="11.453125" style="3"/>
    <col min="7098" max="7098" width="9.54296875" style="3" customWidth="1"/>
    <col min="7099" max="7099" width="10.81640625" style="3" customWidth="1"/>
    <col min="7100" max="7100" width="10" style="3" customWidth="1"/>
    <col min="7101" max="7101" width="8.81640625" style="3" customWidth="1"/>
    <col min="7102" max="7102" width="11.81640625" style="3" customWidth="1"/>
    <col min="7103" max="7103" width="9.26953125" style="3" customWidth="1"/>
    <col min="7104" max="7104" width="11.7265625" style="3" customWidth="1"/>
    <col min="7105" max="7105" width="11.453125" style="3"/>
    <col min="7106" max="7106" width="5" style="3" customWidth="1"/>
    <col min="7107" max="7107" width="6" style="3" customWidth="1"/>
    <col min="7108" max="7108" width="7" style="3" customWidth="1"/>
    <col min="7109" max="7109" width="4" style="3" customWidth="1"/>
    <col min="7110" max="7110" width="4.26953125" style="3" customWidth="1"/>
    <col min="7111" max="7111" width="9.81640625" style="3" customWidth="1"/>
    <col min="7112" max="7283" width="11.453125" style="3"/>
    <col min="7284" max="7284" width="4.453125" style="3" customWidth="1"/>
    <col min="7285" max="7285" width="11.7265625" style="3" customWidth="1"/>
    <col min="7286" max="7286" width="17.26953125" style="3" customWidth="1"/>
    <col min="7287" max="7287" width="12.7265625" style="3" customWidth="1"/>
    <col min="7288" max="7289" width="12.81640625" style="3" customWidth="1"/>
    <col min="7290" max="7290" width="11.7265625" style="3" customWidth="1"/>
    <col min="7291" max="7291" width="12.453125" style="3" customWidth="1"/>
    <col min="7292" max="7292" width="6" style="3" customWidth="1"/>
    <col min="7293" max="7293" width="9.54296875" style="3" customWidth="1"/>
    <col min="7294" max="7294" width="9.81640625" style="3" customWidth="1"/>
    <col min="7295" max="7295" width="10.1796875" style="3" customWidth="1"/>
    <col min="7296" max="7296" width="18.7265625" style="3" customWidth="1"/>
    <col min="7297" max="7297" width="9.453125" style="3" customWidth="1"/>
    <col min="7298" max="7298" width="11.453125" style="3"/>
    <col min="7299" max="7299" width="10.1796875" style="3" customWidth="1"/>
    <col min="7300" max="7342" width="11.453125" style="3"/>
    <col min="7343" max="7343" width="9.81640625" style="3" customWidth="1"/>
    <col min="7344" max="7344" width="12.26953125" style="3" customWidth="1"/>
    <col min="7345" max="7345" width="5.453125" style="3" customWidth="1"/>
    <col min="7346" max="7346" width="6" style="3" customWidth="1"/>
    <col min="7347" max="7347" width="10.26953125" style="3" customWidth="1"/>
    <col min="7348" max="7348" width="11.81640625" style="3" customWidth="1"/>
    <col min="7349" max="7349" width="13.26953125" style="3" customWidth="1"/>
    <col min="7350" max="7350" width="12.7265625" style="3" customWidth="1"/>
    <col min="7351" max="7351" width="13.1796875" style="3" customWidth="1"/>
    <col min="7352" max="7352" width="8" style="3" customWidth="1"/>
    <col min="7353" max="7353" width="11.453125" style="3"/>
    <col min="7354" max="7354" width="9.54296875" style="3" customWidth="1"/>
    <col min="7355" max="7355" width="10.81640625" style="3" customWidth="1"/>
    <col min="7356" max="7356" width="10" style="3" customWidth="1"/>
    <col min="7357" max="7357" width="8.81640625" style="3" customWidth="1"/>
    <col min="7358" max="7358" width="11.81640625" style="3" customWidth="1"/>
    <col min="7359" max="7359" width="9.26953125" style="3" customWidth="1"/>
    <col min="7360" max="7360" width="11.7265625" style="3" customWidth="1"/>
    <col min="7361" max="7361" width="11.453125" style="3"/>
    <col min="7362" max="7362" width="5" style="3" customWidth="1"/>
    <col min="7363" max="7363" width="6" style="3" customWidth="1"/>
    <col min="7364" max="7364" width="7" style="3" customWidth="1"/>
    <col min="7365" max="7365" width="4" style="3" customWidth="1"/>
    <col min="7366" max="7366" width="4.26953125" style="3" customWidth="1"/>
    <col min="7367" max="7367" width="9.81640625" style="3" customWidth="1"/>
    <col min="7368" max="7539" width="11.453125" style="3"/>
    <col min="7540" max="7540" width="4.453125" style="3" customWidth="1"/>
    <col min="7541" max="7541" width="11.7265625" style="3" customWidth="1"/>
    <col min="7542" max="7542" width="17.26953125" style="3" customWidth="1"/>
    <col min="7543" max="7543" width="12.7265625" style="3" customWidth="1"/>
    <col min="7544" max="7545" width="12.81640625" style="3" customWidth="1"/>
    <col min="7546" max="7546" width="11.7265625" style="3" customWidth="1"/>
    <col min="7547" max="7547" width="12.453125" style="3" customWidth="1"/>
    <col min="7548" max="7548" width="6" style="3" customWidth="1"/>
    <col min="7549" max="7549" width="9.54296875" style="3" customWidth="1"/>
    <col min="7550" max="7550" width="9.81640625" style="3" customWidth="1"/>
    <col min="7551" max="7551" width="10.1796875" style="3" customWidth="1"/>
    <col min="7552" max="7552" width="18.7265625" style="3" customWidth="1"/>
    <col min="7553" max="7553" width="9.453125" style="3" customWidth="1"/>
    <col min="7554" max="7554" width="11.453125" style="3"/>
    <col min="7555" max="7555" width="10.1796875" style="3" customWidth="1"/>
    <col min="7556" max="7598" width="11.453125" style="3"/>
    <col min="7599" max="7599" width="9.81640625" style="3" customWidth="1"/>
    <col min="7600" max="7600" width="12.26953125" style="3" customWidth="1"/>
    <col min="7601" max="7601" width="5.453125" style="3" customWidth="1"/>
    <col min="7602" max="7602" width="6" style="3" customWidth="1"/>
    <col min="7603" max="7603" width="10.26953125" style="3" customWidth="1"/>
    <col min="7604" max="7604" width="11.81640625" style="3" customWidth="1"/>
    <col min="7605" max="7605" width="13.26953125" style="3" customWidth="1"/>
    <col min="7606" max="7606" width="12.7265625" style="3" customWidth="1"/>
    <col min="7607" max="7607" width="13.1796875" style="3" customWidth="1"/>
    <col min="7608" max="7608" width="8" style="3" customWidth="1"/>
    <col min="7609" max="7609" width="11.453125" style="3"/>
    <col min="7610" max="7610" width="9.54296875" style="3" customWidth="1"/>
    <col min="7611" max="7611" width="10.81640625" style="3" customWidth="1"/>
    <col min="7612" max="7612" width="10" style="3" customWidth="1"/>
    <col min="7613" max="7613" width="8.81640625" style="3" customWidth="1"/>
    <col min="7614" max="7614" width="11.81640625" style="3" customWidth="1"/>
    <col min="7615" max="7615" width="9.26953125" style="3" customWidth="1"/>
    <col min="7616" max="7616" width="11.7265625" style="3" customWidth="1"/>
    <col min="7617" max="7617" width="11.453125" style="3"/>
    <col min="7618" max="7618" width="5" style="3" customWidth="1"/>
    <col min="7619" max="7619" width="6" style="3" customWidth="1"/>
    <col min="7620" max="7620" width="7" style="3" customWidth="1"/>
    <col min="7621" max="7621" width="4" style="3" customWidth="1"/>
    <col min="7622" max="7622" width="4.26953125" style="3" customWidth="1"/>
    <col min="7623" max="7623" width="9.81640625" style="3" customWidth="1"/>
    <col min="7624" max="7795" width="11.453125" style="3"/>
    <col min="7796" max="7796" width="4.453125" style="3" customWidth="1"/>
    <col min="7797" max="7797" width="11.7265625" style="3" customWidth="1"/>
    <col min="7798" max="7798" width="17.26953125" style="3" customWidth="1"/>
    <col min="7799" max="7799" width="12.7265625" style="3" customWidth="1"/>
    <col min="7800" max="7801" width="12.81640625" style="3" customWidth="1"/>
    <col min="7802" max="7802" width="11.7265625" style="3" customWidth="1"/>
    <col min="7803" max="7803" width="12.453125" style="3" customWidth="1"/>
    <col min="7804" max="7804" width="6" style="3" customWidth="1"/>
    <col min="7805" max="7805" width="9.54296875" style="3" customWidth="1"/>
    <col min="7806" max="7806" width="9.81640625" style="3" customWidth="1"/>
    <col min="7807" max="7807" width="10.1796875" style="3" customWidth="1"/>
    <col min="7808" max="7808" width="18.7265625" style="3" customWidth="1"/>
    <col min="7809" max="7809" width="9.453125" style="3" customWidth="1"/>
    <col min="7810" max="7810" width="11.453125" style="3"/>
    <col min="7811" max="7811" width="10.1796875" style="3" customWidth="1"/>
    <col min="7812" max="7854" width="11.453125" style="3"/>
    <col min="7855" max="7855" width="9.81640625" style="3" customWidth="1"/>
    <col min="7856" max="7856" width="12.26953125" style="3" customWidth="1"/>
    <col min="7857" max="7857" width="5.453125" style="3" customWidth="1"/>
    <col min="7858" max="7858" width="6" style="3" customWidth="1"/>
    <col min="7859" max="7859" width="10.26953125" style="3" customWidth="1"/>
    <col min="7860" max="7860" width="11.81640625" style="3" customWidth="1"/>
    <col min="7861" max="7861" width="13.26953125" style="3" customWidth="1"/>
    <col min="7862" max="7862" width="12.7265625" style="3" customWidth="1"/>
    <col min="7863" max="7863" width="13.1796875" style="3" customWidth="1"/>
    <col min="7864" max="7864" width="8" style="3" customWidth="1"/>
    <col min="7865" max="7865" width="11.453125" style="3"/>
    <col min="7866" max="7866" width="9.54296875" style="3" customWidth="1"/>
    <col min="7867" max="7867" width="10.81640625" style="3" customWidth="1"/>
    <col min="7868" max="7868" width="10" style="3" customWidth="1"/>
    <col min="7869" max="7869" width="8.81640625" style="3" customWidth="1"/>
    <col min="7870" max="7870" width="11.81640625" style="3" customWidth="1"/>
    <col min="7871" max="7871" width="9.26953125" style="3" customWidth="1"/>
    <col min="7872" max="7872" width="11.7265625" style="3" customWidth="1"/>
    <col min="7873" max="7873" width="11.453125" style="3"/>
    <col min="7874" max="7874" width="5" style="3" customWidth="1"/>
    <col min="7875" max="7875" width="6" style="3" customWidth="1"/>
    <col min="7876" max="7876" width="7" style="3" customWidth="1"/>
    <col min="7877" max="7877" width="4" style="3" customWidth="1"/>
    <col min="7878" max="7878" width="4.26953125" style="3" customWidth="1"/>
    <col min="7879" max="7879" width="9.81640625" style="3" customWidth="1"/>
    <col min="7880" max="8051" width="11.453125" style="3"/>
    <col min="8052" max="8052" width="4.453125" style="3" customWidth="1"/>
    <col min="8053" max="8053" width="11.7265625" style="3" customWidth="1"/>
    <col min="8054" max="8054" width="17.26953125" style="3" customWidth="1"/>
    <col min="8055" max="8055" width="12.7265625" style="3" customWidth="1"/>
    <col min="8056" max="8057" width="12.81640625" style="3" customWidth="1"/>
    <col min="8058" max="8058" width="11.7265625" style="3" customWidth="1"/>
    <col min="8059" max="8059" width="12.453125" style="3" customWidth="1"/>
    <col min="8060" max="8060" width="6" style="3" customWidth="1"/>
    <col min="8061" max="8061" width="9.54296875" style="3" customWidth="1"/>
    <col min="8062" max="8062" width="9.81640625" style="3" customWidth="1"/>
    <col min="8063" max="8063" width="10.1796875" style="3" customWidth="1"/>
    <col min="8064" max="8064" width="18.7265625" style="3" customWidth="1"/>
    <col min="8065" max="8065" width="9.453125" style="3" customWidth="1"/>
    <col min="8066" max="8066" width="11.453125" style="3"/>
    <col min="8067" max="8067" width="10.1796875" style="3" customWidth="1"/>
    <col min="8068" max="8110" width="11.453125" style="3"/>
    <col min="8111" max="8111" width="9.81640625" style="3" customWidth="1"/>
    <col min="8112" max="8112" width="12.26953125" style="3" customWidth="1"/>
    <col min="8113" max="8113" width="5.453125" style="3" customWidth="1"/>
    <col min="8114" max="8114" width="6" style="3" customWidth="1"/>
    <col min="8115" max="8115" width="10.26953125" style="3" customWidth="1"/>
    <col min="8116" max="8116" width="11.81640625" style="3" customWidth="1"/>
    <col min="8117" max="8117" width="13.26953125" style="3" customWidth="1"/>
    <col min="8118" max="8118" width="12.7265625" style="3" customWidth="1"/>
    <col min="8119" max="8119" width="13.1796875" style="3" customWidth="1"/>
    <col min="8120" max="8120" width="8" style="3" customWidth="1"/>
    <col min="8121" max="8121" width="11.453125" style="3"/>
    <col min="8122" max="8122" width="9.54296875" style="3" customWidth="1"/>
    <col min="8123" max="8123" width="10.81640625" style="3" customWidth="1"/>
    <col min="8124" max="8124" width="10" style="3" customWidth="1"/>
    <col min="8125" max="8125" width="8.81640625" style="3" customWidth="1"/>
    <col min="8126" max="8126" width="11.81640625" style="3" customWidth="1"/>
    <col min="8127" max="8127" width="9.26953125" style="3" customWidth="1"/>
    <col min="8128" max="8128" width="11.7265625" style="3" customWidth="1"/>
    <col min="8129" max="8129" width="11.453125" style="3"/>
    <col min="8130" max="8130" width="5" style="3" customWidth="1"/>
    <col min="8131" max="8131" width="6" style="3" customWidth="1"/>
    <col min="8132" max="8132" width="7" style="3" customWidth="1"/>
    <col min="8133" max="8133" width="4" style="3" customWidth="1"/>
    <col min="8134" max="8134" width="4.26953125" style="3" customWidth="1"/>
    <col min="8135" max="8135" width="9.81640625" style="3" customWidth="1"/>
    <col min="8136" max="8307" width="11.453125" style="3"/>
    <col min="8308" max="8308" width="4.453125" style="3" customWidth="1"/>
    <col min="8309" max="8309" width="11.7265625" style="3" customWidth="1"/>
    <col min="8310" max="8310" width="17.26953125" style="3" customWidth="1"/>
    <col min="8311" max="8311" width="12.7265625" style="3" customWidth="1"/>
    <col min="8312" max="8313" width="12.81640625" style="3" customWidth="1"/>
    <col min="8314" max="8314" width="11.7265625" style="3" customWidth="1"/>
    <col min="8315" max="8315" width="12.453125" style="3" customWidth="1"/>
    <col min="8316" max="8316" width="6" style="3" customWidth="1"/>
    <col min="8317" max="8317" width="9.54296875" style="3" customWidth="1"/>
    <col min="8318" max="8318" width="9.81640625" style="3" customWidth="1"/>
    <col min="8319" max="8319" width="10.1796875" style="3" customWidth="1"/>
    <col min="8320" max="8320" width="18.7265625" style="3" customWidth="1"/>
    <col min="8321" max="8321" width="9.453125" style="3" customWidth="1"/>
    <col min="8322" max="8322" width="11.453125" style="3"/>
    <col min="8323" max="8323" width="10.1796875" style="3" customWidth="1"/>
    <col min="8324" max="8366" width="11.453125" style="3"/>
    <col min="8367" max="8367" width="9.81640625" style="3" customWidth="1"/>
    <col min="8368" max="8368" width="12.26953125" style="3" customWidth="1"/>
    <col min="8369" max="8369" width="5.453125" style="3" customWidth="1"/>
    <col min="8370" max="8370" width="6" style="3" customWidth="1"/>
    <col min="8371" max="8371" width="10.26953125" style="3" customWidth="1"/>
    <col min="8372" max="8372" width="11.81640625" style="3" customWidth="1"/>
    <col min="8373" max="8373" width="13.26953125" style="3" customWidth="1"/>
    <col min="8374" max="8374" width="12.7265625" style="3" customWidth="1"/>
    <col min="8375" max="8375" width="13.1796875" style="3" customWidth="1"/>
    <col min="8376" max="8376" width="8" style="3" customWidth="1"/>
    <col min="8377" max="8377" width="11.453125" style="3"/>
    <col min="8378" max="8378" width="9.54296875" style="3" customWidth="1"/>
    <col min="8379" max="8379" width="10.81640625" style="3" customWidth="1"/>
    <col min="8380" max="8380" width="10" style="3" customWidth="1"/>
    <col min="8381" max="8381" width="8.81640625" style="3" customWidth="1"/>
    <col min="8382" max="8382" width="11.81640625" style="3" customWidth="1"/>
    <col min="8383" max="8383" width="9.26953125" style="3" customWidth="1"/>
    <col min="8384" max="8384" width="11.7265625" style="3" customWidth="1"/>
    <col min="8385" max="8385" width="11.453125" style="3"/>
    <col min="8386" max="8386" width="5" style="3" customWidth="1"/>
    <col min="8387" max="8387" width="6" style="3" customWidth="1"/>
    <col min="8388" max="8388" width="7" style="3" customWidth="1"/>
    <col min="8389" max="8389" width="4" style="3" customWidth="1"/>
    <col min="8390" max="8390" width="4.26953125" style="3" customWidth="1"/>
    <col min="8391" max="8391" width="9.81640625" style="3" customWidth="1"/>
    <col min="8392" max="8563" width="11.453125" style="3"/>
    <col min="8564" max="8564" width="4.453125" style="3" customWidth="1"/>
    <col min="8565" max="8565" width="11.7265625" style="3" customWidth="1"/>
    <col min="8566" max="8566" width="17.26953125" style="3" customWidth="1"/>
    <col min="8567" max="8567" width="12.7265625" style="3" customWidth="1"/>
    <col min="8568" max="8569" width="12.81640625" style="3" customWidth="1"/>
    <col min="8570" max="8570" width="11.7265625" style="3" customWidth="1"/>
    <col min="8571" max="8571" width="12.453125" style="3" customWidth="1"/>
    <col min="8572" max="8572" width="6" style="3" customWidth="1"/>
    <col min="8573" max="8573" width="9.54296875" style="3" customWidth="1"/>
    <col min="8574" max="8574" width="9.81640625" style="3" customWidth="1"/>
    <col min="8575" max="8575" width="10.1796875" style="3" customWidth="1"/>
    <col min="8576" max="8576" width="18.7265625" style="3" customWidth="1"/>
    <col min="8577" max="8577" width="9.453125" style="3" customWidth="1"/>
    <col min="8578" max="8578" width="11.453125" style="3"/>
    <col min="8579" max="8579" width="10.1796875" style="3" customWidth="1"/>
    <col min="8580" max="8622" width="11.453125" style="3"/>
    <col min="8623" max="8623" width="9.81640625" style="3" customWidth="1"/>
    <col min="8624" max="8624" width="12.26953125" style="3" customWidth="1"/>
    <col min="8625" max="8625" width="5.453125" style="3" customWidth="1"/>
    <col min="8626" max="8626" width="6" style="3" customWidth="1"/>
    <col min="8627" max="8627" width="10.26953125" style="3" customWidth="1"/>
    <col min="8628" max="8628" width="11.81640625" style="3" customWidth="1"/>
    <col min="8629" max="8629" width="13.26953125" style="3" customWidth="1"/>
    <col min="8630" max="8630" width="12.7265625" style="3" customWidth="1"/>
    <col min="8631" max="8631" width="13.1796875" style="3" customWidth="1"/>
    <col min="8632" max="8632" width="8" style="3" customWidth="1"/>
    <col min="8633" max="8633" width="11.453125" style="3"/>
    <col min="8634" max="8634" width="9.54296875" style="3" customWidth="1"/>
    <col min="8635" max="8635" width="10.81640625" style="3" customWidth="1"/>
    <col min="8636" max="8636" width="10" style="3" customWidth="1"/>
    <col min="8637" max="8637" width="8.81640625" style="3" customWidth="1"/>
    <col min="8638" max="8638" width="11.81640625" style="3" customWidth="1"/>
    <col min="8639" max="8639" width="9.26953125" style="3" customWidth="1"/>
    <col min="8640" max="8640" width="11.7265625" style="3" customWidth="1"/>
    <col min="8641" max="8641" width="11.453125" style="3"/>
    <col min="8642" max="8642" width="5" style="3" customWidth="1"/>
    <col min="8643" max="8643" width="6" style="3" customWidth="1"/>
    <col min="8644" max="8644" width="7" style="3" customWidth="1"/>
    <col min="8645" max="8645" width="4" style="3" customWidth="1"/>
    <col min="8646" max="8646" width="4.26953125" style="3" customWidth="1"/>
    <col min="8647" max="8647" width="9.81640625" style="3" customWidth="1"/>
    <col min="8648" max="8819" width="11.453125" style="3"/>
    <col min="8820" max="8820" width="4.453125" style="3" customWidth="1"/>
    <col min="8821" max="8821" width="11.7265625" style="3" customWidth="1"/>
    <col min="8822" max="8822" width="17.26953125" style="3" customWidth="1"/>
    <col min="8823" max="8823" width="12.7265625" style="3" customWidth="1"/>
    <col min="8824" max="8825" width="12.81640625" style="3" customWidth="1"/>
    <col min="8826" max="8826" width="11.7265625" style="3" customWidth="1"/>
    <col min="8827" max="8827" width="12.453125" style="3" customWidth="1"/>
    <col min="8828" max="8828" width="6" style="3" customWidth="1"/>
    <col min="8829" max="8829" width="9.54296875" style="3" customWidth="1"/>
    <col min="8830" max="8830" width="9.81640625" style="3" customWidth="1"/>
    <col min="8831" max="8831" width="10.1796875" style="3" customWidth="1"/>
    <col min="8832" max="8832" width="18.7265625" style="3" customWidth="1"/>
    <col min="8833" max="8833" width="9.453125" style="3" customWidth="1"/>
    <col min="8834" max="8834" width="11.453125" style="3"/>
    <col min="8835" max="8835" width="10.1796875" style="3" customWidth="1"/>
    <col min="8836" max="8878" width="11.453125" style="3"/>
    <col min="8879" max="8879" width="9.81640625" style="3" customWidth="1"/>
    <col min="8880" max="8880" width="12.26953125" style="3" customWidth="1"/>
    <col min="8881" max="8881" width="5.453125" style="3" customWidth="1"/>
    <col min="8882" max="8882" width="6" style="3" customWidth="1"/>
    <col min="8883" max="8883" width="10.26953125" style="3" customWidth="1"/>
    <col min="8884" max="8884" width="11.81640625" style="3" customWidth="1"/>
    <col min="8885" max="8885" width="13.26953125" style="3" customWidth="1"/>
    <col min="8886" max="8886" width="12.7265625" style="3" customWidth="1"/>
    <col min="8887" max="8887" width="13.1796875" style="3" customWidth="1"/>
    <col min="8888" max="8888" width="8" style="3" customWidth="1"/>
    <col min="8889" max="8889" width="11.453125" style="3"/>
    <col min="8890" max="8890" width="9.54296875" style="3" customWidth="1"/>
    <col min="8891" max="8891" width="10.81640625" style="3" customWidth="1"/>
    <col min="8892" max="8892" width="10" style="3" customWidth="1"/>
    <col min="8893" max="8893" width="8.81640625" style="3" customWidth="1"/>
    <col min="8894" max="8894" width="11.81640625" style="3" customWidth="1"/>
    <col min="8895" max="8895" width="9.26953125" style="3" customWidth="1"/>
    <col min="8896" max="8896" width="11.7265625" style="3" customWidth="1"/>
    <col min="8897" max="8897" width="11.453125" style="3"/>
    <col min="8898" max="8898" width="5" style="3" customWidth="1"/>
    <col min="8899" max="8899" width="6" style="3" customWidth="1"/>
    <col min="8900" max="8900" width="7" style="3" customWidth="1"/>
    <col min="8901" max="8901" width="4" style="3" customWidth="1"/>
    <col min="8902" max="8902" width="4.26953125" style="3" customWidth="1"/>
    <col min="8903" max="8903" width="9.81640625" style="3" customWidth="1"/>
    <col min="8904" max="9075" width="11.453125" style="3"/>
    <col min="9076" max="9076" width="4.453125" style="3" customWidth="1"/>
    <col min="9077" max="9077" width="11.7265625" style="3" customWidth="1"/>
    <col min="9078" max="9078" width="17.26953125" style="3" customWidth="1"/>
    <col min="9079" max="9079" width="12.7265625" style="3" customWidth="1"/>
    <col min="9080" max="9081" width="12.81640625" style="3" customWidth="1"/>
    <col min="9082" max="9082" width="11.7265625" style="3" customWidth="1"/>
    <col min="9083" max="9083" width="12.453125" style="3" customWidth="1"/>
    <col min="9084" max="9084" width="6" style="3" customWidth="1"/>
    <col min="9085" max="9085" width="9.54296875" style="3" customWidth="1"/>
    <col min="9086" max="9086" width="9.81640625" style="3" customWidth="1"/>
    <col min="9087" max="9087" width="10.1796875" style="3" customWidth="1"/>
    <col min="9088" max="9088" width="18.7265625" style="3" customWidth="1"/>
    <col min="9089" max="9089" width="9.453125" style="3" customWidth="1"/>
    <col min="9090" max="9090" width="11.453125" style="3"/>
    <col min="9091" max="9091" width="10.1796875" style="3" customWidth="1"/>
    <col min="9092" max="9134" width="11.453125" style="3"/>
    <col min="9135" max="9135" width="9.81640625" style="3" customWidth="1"/>
    <col min="9136" max="9136" width="12.26953125" style="3" customWidth="1"/>
    <col min="9137" max="9137" width="5.453125" style="3" customWidth="1"/>
    <col min="9138" max="9138" width="6" style="3" customWidth="1"/>
    <col min="9139" max="9139" width="10.26953125" style="3" customWidth="1"/>
    <col min="9140" max="9140" width="11.81640625" style="3" customWidth="1"/>
    <col min="9141" max="9141" width="13.26953125" style="3" customWidth="1"/>
    <col min="9142" max="9142" width="12.7265625" style="3" customWidth="1"/>
    <col min="9143" max="9143" width="13.1796875" style="3" customWidth="1"/>
    <col min="9144" max="9144" width="8" style="3" customWidth="1"/>
    <col min="9145" max="9145" width="11.453125" style="3"/>
    <col min="9146" max="9146" width="9.54296875" style="3" customWidth="1"/>
    <col min="9147" max="9147" width="10.81640625" style="3" customWidth="1"/>
    <col min="9148" max="9148" width="10" style="3" customWidth="1"/>
    <col min="9149" max="9149" width="8.81640625" style="3" customWidth="1"/>
    <col min="9150" max="9150" width="11.81640625" style="3" customWidth="1"/>
    <col min="9151" max="9151" width="9.26953125" style="3" customWidth="1"/>
    <col min="9152" max="9152" width="11.7265625" style="3" customWidth="1"/>
    <col min="9153" max="9153" width="11.453125" style="3"/>
    <col min="9154" max="9154" width="5" style="3" customWidth="1"/>
    <col min="9155" max="9155" width="6" style="3" customWidth="1"/>
    <col min="9156" max="9156" width="7" style="3" customWidth="1"/>
    <col min="9157" max="9157" width="4" style="3" customWidth="1"/>
    <col min="9158" max="9158" width="4.26953125" style="3" customWidth="1"/>
    <col min="9159" max="9159" width="9.81640625" style="3" customWidth="1"/>
    <col min="9160" max="9331" width="11.453125" style="3"/>
    <col min="9332" max="9332" width="4.453125" style="3" customWidth="1"/>
    <col min="9333" max="9333" width="11.7265625" style="3" customWidth="1"/>
    <col min="9334" max="9334" width="17.26953125" style="3" customWidth="1"/>
    <col min="9335" max="9335" width="12.7265625" style="3" customWidth="1"/>
    <col min="9336" max="9337" width="12.81640625" style="3" customWidth="1"/>
    <col min="9338" max="9338" width="11.7265625" style="3" customWidth="1"/>
    <col min="9339" max="9339" width="12.453125" style="3" customWidth="1"/>
    <col min="9340" max="9340" width="6" style="3" customWidth="1"/>
    <col min="9341" max="9341" width="9.54296875" style="3" customWidth="1"/>
    <col min="9342" max="9342" width="9.81640625" style="3" customWidth="1"/>
    <col min="9343" max="9343" width="10.1796875" style="3" customWidth="1"/>
    <col min="9344" max="9344" width="18.7265625" style="3" customWidth="1"/>
    <col min="9345" max="9345" width="9.453125" style="3" customWidth="1"/>
    <col min="9346" max="9346" width="11.453125" style="3"/>
    <col min="9347" max="9347" width="10.1796875" style="3" customWidth="1"/>
    <col min="9348" max="9390" width="11.453125" style="3"/>
    <col min="9391" max="9391" width="9.81640625" style="3" customWidth="1"/>
    <col min="9392" max="9392" width="12.26953125" style="3" customWidth="1"/>
    <col min="9393" max="9393" width="5.453125" style="3" customWidth="1"/>
    <col min="9394" max="9394" width="6" style="3" customWidth="1"/>
    <col min="9395" max="9395" width="10.26953125" style="3" customWidth="1"/>
    <col min="9396" max="9396" width="11.81640625" style="3" customWidth="1"/>
    <col min="9397" max="9397" width="13.26953125" style="3" customWidth="1"/>
    <col min="9398" max="9398" width="12.7265625" style="3" customWidth="1"/>
    <col min="9399" max="9399" width="13.1796875" style="3" customWidth="1"/>
    <col min="9400" max="9400" width="8" style="3" customWidth="1"/>
    <col min="9401" max="9401" width="11.453125" style="3"/>
    <col min="9402" max="9402" width="9.54296875" style="3" customWidth="1"/>
    <col min="9403" max="9403" width="10.81640625" style="3" customWidth="1"/>
    <col min="9404" max="9404" width="10" style="3" customWidth="1"/>
    <col min="9405" max="9405" width="8.81640625" style="3" customWidth="1"/>
    <col min="9406" max="9406" width="11.81640625" style="3" customWidth="1"/>
    <col min="9407" max="9407" width="9.26953125" style="3" customWidth="1"/>
    <col min="9408" max="9408" width="11.7265625" style="3" customWidth="1"/>
    <col min="9409" max="9409" width="11.453125" style="3"/>
    <col min="9410" max="9410" width="5" style="3" customWidth="1"/>
    <col min="9411" max="9411" width="6" style="3" customWidth="1"/>
    <col min="9412" max="9412" width="7" style="3" customWidth="1"/>
    <col min="9413" max="9413" width="4" style="3" customWidth="1"/>
    <col min="9414" max="9414" width="4.26953125" style="3" customWidth="1"/>
    <col min="9415" max="9415" width="9.81640625" style="3" customWidth="1"/>
    <col min="9416" max="9587" width="11.453125" style="3"/>
    <col min="9588" max="9588" width="4.453125" style="3" customWidth="1"/>
    <col min="9589" max="9589" width="11.7265625" style="3" customWidth="1"/>
    <col min="9590" max="9590" width="17.26953125" style="3" customWidth="1"/>
    <col min="9591" max="9591" width="12.7265625" style="3" customWidth="1"/>
    <col min="9592" max="9593" width="12.81640625" style="3" customWidth="1"/>
    <col min="9594" max="9594" width="11.7265625" style="3" customWidth="1"/>
    <col min="9595" max="9595" width="12.453125" style="3" customWidth="1"/>
    <col min="9596" max="9596" width="6" style="3" customWidth="1"/>
    <col min="9597" max="9597" width="9.54296875" style="3" customWidth="1"/>
    <col min="9598" max="9598" width="9.81640625" style="3" customWidth="1"/>
    <col min="9599" max="9599" width="10.1796875" style="3" customWidth="1"/>
    <col min="9600" max="9600" width="18.7265625" style="3" customWidth="1"/>
    <col min="9601" max="9601" width="9.453125" style="3" customWidth="1"/>
    <col min="9602" max="9602" width="11.453125" style="3"/>
    <col min="9603" max="9603" width="10.1796875" style="3" customWidth="1"/>
    <col min="9604" max="9646" width="11.453125" style="3"/>
    <col min="9647" max="9647" width="9.81640625" style="3" customWidth="1"/>
    <col min="9648" max="9648" width="12.26953125" style="3" customWidth="1"/>
    <col min="9649" max="9649" width="5.453125" style="3" customWidth="1"/>
    <col min="9650" max="9650" width="6" style="3" customWidth="1"/>
    <col min="9651" max="9651" width="10.26953125" style="3" customWidth="1"/>
    <col min="9652" max="9652" width="11.81640625" style="3" customWidth="1"/>
    <col min="9653" max="9653" width="13.26953125" style="3" customWidth="1"/>
    <col min="9654" max="9654" width="12.7265625" style="3" customWidth="1"/>
    <col min="9655" max="9655" width="13.1796875" style="3" customWidth="1"/>
    <col min="9656" max="9656" width="8" style="3" customWidth="1"/>
    <col min="9657" max="9657" width="11.453125" style="3"/>
    <col min="9658" max="9658" width="9.54296875" style="3" customWidth="1"/>
    <col min="9659" max="9659" width="10.81640625" style="3" customWidth="1"/>
    <col min="9660" max="9660" width="10" style="3" customWidth="1"/>
    <col min="9661" max="9661" width="8.81640625" style="3" customWidth="1"/>
    <col min="9662" max="9662" width="11.81640625" style="3" customWidth="1"/>
    <col min="9663" max="9663" width="9.26953125" style="3" customWidth="1"/>
    <col min="9664" max="9664" width="11.7265625" style="3" customWidth="1"/>
    <col min="9665" max="9665" width="11.453125" style="3"/>
    <col min="9666" max="9666" width="5" style="3" customWidth="1"/>
    <col min="9667" max="9667" width="6" style="3" customWidth="1"/>
    <col min="9668" max="9668" width="7" style="3" customWidth="1"/>
    <col min="9669" max="9669" width="4" style="3" customWidth="1"/>
    <col min="9670" max="9670" width="4.26953125" style="3" customWidth="1"/>
    <col min="9671" max="9671" width="9.81640625" style="3" customWidth="1"/>
    <col min="9672" max="9843" width="11.453125" style="3"/>
    <col min="9844" max="9844" width="4.453125" style="3" customWidth="1"/>
    <col min="9845" max="9845" width="11.7265625" style="3" customWidth="1"/>
    <col min="9846" max="9846" width="17.26953125" style="3" customWidth="1"/>
    <col min="9847" max="9847" width="12.7265625" style="3" customWidth="1"/>
    <col min="9848" max="9849" width="12.81640625" style="3" customWidth="1"/>
    <col min="9850" max="9850" width="11.7265625" style="3" customWidth="1"/>
    <col min="9851" max="9851" width="12.453125" style="3" customWidth="1"/>
    <col min="9852" max="9852" width="6" style="3" customWidth="1"/>
    <col min="9853" max="9853" width="9.54296875" style="3" customWidth="1"/>
    <col min="9854" max="9854" width="9.81640625" style="3" customWidth="1"/>
    <col min="9855" max="9855" width="10.1796875" style="3" customWidth="1"/>
    <col min="9856" max="9856" width="18.7265625" style="3" customWidth="1"/>
    <col min="9857" max="9857" width="9.453125" style="3" customWidth="1"/>
    <col min="9858" max="9858" width="11.453125" style="3"/>
    <col min="9859" max="9859" width="10.1796875" style="3" customWidth="1"/>
    <col min="9860" max="9902" width="11.453125" style="3"/>
    <col min="9903" max="9903" width="9.81640625" style="3" customWidth="1"/>
    <col min="9904" max="9904" width="12.26953125" style="3" customWidth="1"/>
    <col min="9905" max="9905" width="5.453125" style="3" customWidth="1"/>
    <col min="9906" max="9906" width="6" style="3" customWidth="1"/>
    <col min="9907" max="9907" width="10.26953125" style="3" customWidth="1"/>
    <col min="9908" max="9908" width="11.81640625" style="3" customWidth="1"/>
    <col min="9909" max="9909" width="13.26953125" style="3" customWidth="1"/>
    <col min="9910" max="9910" width="12.7265625" style="3" customWidth="1"/>
    <col min="9911" max="9911" width="13.1796875" style="3" customWidth="1"/>
    <col min="9912" max="9912" width="8" style="3" customWidth="1"/>
    <col min="9913" max="9913" width="11.453125" style="3"/>
    <col min="9914" max="9914" width="9.54296875" style="3" customWidth="1"/>
    <col min="9915" max="9915" width="10.81640625" style="3" customWidth="1"/>
    <col min="9916" max="9916" width="10" style="3" customWidth="1"/>
    <col min="9917" max="9917" width="8.81640625" style="3" customWidth="1"/>
    <col min="9918" max="9918" width="11.81640625" style="3" customWidth="1"/>
    <col min="9919" max="9919" width="9.26953125" style="3" customWidth="1"/>
    <col min="9920" max="9920" width="11.7265625" style="3" customWidth="1"/>
    <col min="9921" max="9921" width="11.453125" style="3"/>
    <col min="9922" max="9922" width="5" style="3" customWidth="1"/>
    <col min="9923" max="9923" width="6" style="3" customWidth="1"/>
    <col min="9924" max="9924" width="7" style="3" customWidth="1"/>
    <col min="9925" max="9925" width="4" style="3" customWidth="1"/>
    <col min="9926" max="9926" width="4.26953125" style="3" customWidth="1"/>
    <col min="9927" max="9927" width="9.81640625" style="3" customWidth="1"/>
    <col min="9928" max="10099" width="11.453125" style="3"/>
    <col min="10100" max="10100" width="4.453125" style="3" customWidth="1"/>
    <col min="10101" max="10101" width="11.7265625" style="3" customWidth="1"/>
    <col min="10102" max="10102" width="17.26953125" style="3" customWidth="1"/>
    <col min="10103" max="10103" width="12.7265625" style="3" customWidth="1"/>
    <col min="10104" max="10105" width="12.81640625" style="3" customWidth="1"/>
    <col min="10106" max="10106" width="11.7265625" style="3" customWidth="1"/>
    <col min="10107" max="10107" width="12.453125" style="3" customWidth="1"/>
    <col min="10108" max="10108" width="6" style="3" customWidth="1"/>
    <col min="10109" max="10109" width="9.54296875" style="3" customWidth="1"/>
    <col min="10110" max="10110" width="9.81640625" style="3" customWidth="1"/>
    <col min="10111" max="10111" width="10.1796875" style="3" customWidth="1"/>
    <col min="10112" max="10112" width="18.7265625" style="3" customWidth="1"/>
    <col min="10113" max="10113" width="9.453125" style="3" customWidth="1"/>
    <col min="10114" max="10114" width="11.453125" style="3"/>
    <col min="10115" max="10115" width="10.1796875" style="3" customWidth="1"/>
    <col min="10116" max="10158" width="11.453125" style="3"/>
    <col min="10159" max="10159" width="9.81640625" style="3" customWidth="1"/>
    <col min="10160" max="10160" width="12.26953125" style="3" customWidth="1"/>
    <col min="10161" max="10161" width="5.453125" style="3" customWidth="1"/>
    <col min="10162" max="10162" width="6" style="3" customWidth="1"/>
    <col min="10163" max="10163" width="10.26953125" style="3" customWidth="1"/>
    <col min="10164" max="10164" width="11.81640625" style="3" customWidth="1"/>
    <col min="10165" max="10165" width="13.26953125" style="3" customWidth="1"/>
    <col min="10166" max="10166" width="12.7265625" style="3" customWidth="1"/>
    <col min="10167" max="10167" width="13.1796875" style="3" customWidth="1"/>
    <col min="10168" max="10168" width="8" style="3" customWidth="1"/>
    <col min="10169" max="10169" width="11.453125" style="3"/>
    <col min="10170" max="10170" width="9.54296875" style="3" customWidth="1"/>
    <col min="10171" max="10171" width="10.81640625" style="3" customWidth="1"/>
    <col min="10172" max="10172" width="10" style="3" customWidth="1"/>
    <col min="10173" max="10173" width="8.81640625" style="3" customWidth="1"/>
    <col min="10174" max="10174" width="11.81640625" style="3" customWidth="1"/>
    <col min="10175" max="10175" width="9.26953125" style="3" customWidth="1"/>
    <col min="10176" max="10176" width="11.7265625" style="3" customWidth="1"/>
    <col min="10177" max="10177" width="11.453125" style="3"/>
    <col min="10178" max="10178" width="5" style="3" customWidth="1"/>
    <col min="10179" max="10179" width="6" style="3" customWidth="1"/>
    <col min="10180" max="10180" width="7" style="3" customWidth="1"/>
    <col min="10181" max="10181" width="4" style="3" customWidth="1"/>
    <col min="10182" max="10182" width="4.26953125" style="3" customWidth="1"/>
    <col min="10183" max="10183" width="9.81640625" style="3" customWidth="1"/>
    <col min="10184" max="10355" width="11.453125" style="3"/>
    <col min="10356" max="10356" width="4.453125" style="3" customWidth="1"/>
    <col min="10357" max="10357" width="11.7265625" style="3" customWidth="1"/>
    <col min="10358" max="10358" width="17.26953125" style="3" customWidth="1"/>
    <col min="10359" max="10359" width="12.7265625" style="3" customWidth="1"/>
    <col min="10360" max="10361" width="12.81640625" style="3" customWidth="1"/>
    <col min="10362" max="10362" width="11.7265625" style="3" customWidth="1"/>
    <col min="10363" max="10363" width="12.453125" style="3" customWidth="1"/>
    <col min="10364" max="10364" width="6" style="3" customWidth="1"/>
    <col min="10365" max="10365" width="9.54296875" style="3" customWidth="1"/>
    <col min="10366" max="10366" width="9.81640625" style="3" customWidth="1"/>
    <col min="10367" max="10367" width="10.1796875" style="3" customWidth="1"/>
    <col min="10368" max="10368" width="18.7265625" style="3" customWidth="1"/>
    <col min="10369" max="10369" width="9.453125" style="3" customWidth="1"/>
    <col min="10370" max="10370" width="11.453125" style="3"/>
    <col min="10371" max="10371" width="10.1796875" style="3" customWidth="1"/>
    <col min="10372" max="10414" width="11.453125" style="3"/>
    <col min="10415" max="10415" width="9.81640625" style="3" customWidth="1"/>
    <col min="10416" max="10416" width="12.26953125" style="3" customWidth="1"/>
    <col min="10417" max="10417" width="5.453125" style="3" customWidth="1"/>
    <col min="10418" max="10418" width="6" style="3" customWidth="1"/>
    <col min="10419" max="10419" width="10.26953125" style="3" customWidth="1"/>
    <col min="10420" max="10420" width="11.81640625" style="3" customWidth="1"/>
    <col min="10421" max="10421" width="13.26953125" style="3" customWidth="1"/>
    <col min="10422" max="10422" width="12.7265625" style="3" customWidth="1"/>
    <col min="10423" max="10423" width="13.1796875" style="3" customWidth="1"/>
    <col min="10424" max="10424" width="8" style="3" customWidth="1"/>
    <col min="10425" max="10425" width="11.453125" style="3"/>
    <col min="10426" max="10426" width="9.54296875" style="3" customWidth="1"/>
    <col min="10427" max="10427" width="10.81640625" style="3" customWidth="1"/>
    <col min="10428" max="10428" width="10" style="3" customWidth="1"/>
    <col min="10429" max="10429" width="8.81640625" style="3" customWidth="1"/>
    <col min="10430" max="10430" width="11.81640625" style="3" customWidth="1"/>
    <col min="10431" max="10431" width="9.26953125" style="3" customWidth="1"/>
    <col min="10432" max="10432" width="11.7265625" style="3" customWidth="1"/>
    <col min="10433" max="10433" width="11.453125" style="3"/>
    <col min="10434" max="10434" width="5" style="3" customWidth="1"/>
    <col min="10435" max="10435" width="6" style="3" customWidth="1"/>
    <col min="10436" max="10436" width="7" style="3" customWidth="1"/>
    <col min="10437" max="10437" width="4" style="3" customWidth="1"/>
    <col min="10438" max="10438" width="4.26953125" style="3" customWidth="1"/>
    <col min="10439" max="10439" width="9.81640625" style="3" customWidth="1"/>
    <col min="10440" max="10611" width="11.453125" style="3"/>
    <col min="10612" max="10612" width="4.453125" style="3" customWidth="1"/>
    <col min="10613" max="10613" width="11.7265625" style="3" customWidth="1"/>
    <col min="10614" max="10614" width="17.26953125" style="3" customWidth="1"/>
    <col min="10615" max="10615" width="12.7265625" style="3" customWidth="1"/>
    <col min="10616" max="10617" width="12.81640625" style="3" customWidth="1"/>
    <col min="10618" max="10618" width="11.7265625" style="3" customWidth="1"/>
    <col min="10619" max="10619" width="12.453125" style="3" customWidth="1"/>
    <col min="10620" max="10620" width="6" style="3" customWidth="1"/>
    <col min="10621" max="10621" width="9.54296875" style="3" customWidth="1"/>
    <col min="10622" max="10622" width="9.81640625" style="3" customWidth="1"/>
    <col min="10623" max="10623" width="10.1796875" style="3" customWidth="1"/>
    <col min="10624" max="10624" width="18.7265625" style="3" customWidth="1"/>
    <col min="10625" max="10625" width="9.453125" style="3" customWidth="1"/>
    <col min="10626" max="10626" width="11.453125" style="3"/>
    <col min="10627" max="10627" width="10.1796875" style="3" customWidth="1"/>
    <col min="10628" max="10670" width="11.453125" style="3"/>
    <col min="10671" max="10671" width="9.81640625" style="3" customWidth="1"/>
    <col min="10672" max="10672" width="12.26953125" style="3" customWidth="1"/>
    <col min="10673" max="10673" width="5.453125" style="3" customWidth="1"/>
    <col min="10674" max="10674" width="6" style="3" customWidth="1"/>
    <col min="10675" max="10675" width="10.26953125" style="3" customWidth="1"/>
    <col min="10676" max="10676" width="11.81640625" style="3" customWidth="1"/>
    <col min="10677" max="10677" width="13.26953125" style="3" customWidth="1"/>
    <col min="10678" max="10678" width="12.7265625" style="3" customWidth="1"/>
    <col min="10679" max="10679" width="13.1796875" style="3" customWidth="1"/>
    <col min="10680" max="10680" width="8" style="3" customWidth="1"/>
    <col min="10681" max="10681" width="11.453125" style="3"/>
    <col min="10682" max="10682" width="9.54296875" style="3" customWidth="1"/>
    <col min="10683" max="10683" width="10.81640625" style="3" customWidth="1"/>
    <col min="10684" max="10684" width="10" style="3" customWidth="1"/>
    <col min="10685" max="10685" width="8.81640625" style="3" customWidth="1"/>
    <col min="10686" max="10686" width="11.81640625" style="3" customWidth="1"/>
    <col min="10687" max="10687" width="9.26953125" style="3" customWidth="1"/>
    <col min="10688" max="10688" width="11.7265625" style="3" customWidth="1"/>
    <col min="10689" max="10689" width="11.453125" style="3"/>
    <col min="10690" max="10690" width="5" style="3" customWidth="1"/>
    <col min="10691" max="10691" width="6" style="3" customWidth="1"/>
    <col min="10692" max="10692" width="7" style="3" customWidth="1"/>
    <col min="10693" max="10693" width="4" style="3" customWidth="1"/>
    <col min="10694" max="10694" width="4.26953125" style="3" customWidth="1"/>
    <col min="10695" max="10695" width="9.81640625" style="3" customWidth="1"/>
    <col min="10696" max="10867" width="11.453125" style="3"/>
    <col min="10868" max="10868" width="4.453125" style="3" customWidth="1"/>
    <col min="10869" max="10869" width="11.7265625" style="3" customWidth="1"/>
    <col min="10870" max="10870" width="17.26953125" style="3" customWidth="1"/>
    <col min="10871" max="10871" width="12.7265625" style="3" customWidth="1"/>
    <col min="10872" max="10873" width="12.81640625" style="3" customWidth="1"/>
    <col min="10874" max="10874" width="11.7265625" style="3" customWidth="1"/>
    <col min="10875" max="10875" width="12.453125" style="3" customWidth="1"/>
    <col min="10876" max="10876" width="6" style="3" customWidth="1"/>
    <col min="10877" max="10877" width="9.54296875" style="3" customWidth="1"/>
    <col min="10878" max="10878" width="9.81640625" style="3" customWidth="1"/>
    <col min="10879" max="10879" width="10.1796875" style="3" customWidth="1"/>
    <col min="10880" max="10880" width="18.7265625" style="3" customWidth="1"/>
    <col min="10881" max="10881" width="9.453125" style="3" customWidth="1"/>
    <col min="10882" max="10882" width="11.453125" style="3"/>
    <col min="10883" max="10883" width="10.1796875" style="3" customWidth="1"/>
    <col min="10884" max="10926" width="11.453125" style="3"/>
    <col min="10927" max="10927" width="9.81640625" style="3" customWidth="1"/>
    <col min="10928" max="10928" width="12.26953125" style="3" customWidth="1"/>
    <col min="10929" max="10929" width="5.453125" style="3" customWidth="1"/>
    <col min="10930" max="10930" width="6" style="3" customWidth="1"/>
    <col min="10931" max="10931" width="10.26953125" style="3" customWidth="1"/>
    <col min="10932" max="10932" width="11.81640625" style="3" customWidth="1"/>
    <col min="10933" max="10933" width="13.26953125" style="3" customWidth="1"/>
    <col min="10934" max="10934" width="12.7265625" style="3" customWidth="1"/>
    <col min="10935" max="10935" width="13.1796875" style="3" customWidth="1"/>
    <col min="10936" max="10936" width="8" style="3" customWidth="1"/>
    <col min="10937" max="10937" width="11.453125" style="3"/>
    <col min="10938" max="10938" width="9.54296875" style="3" customWidth="1"/>
    <col min="10939" max="10939" width="10.81640625" style="3" customWidth="1"/>
    <col min="10940" max="10940" width="10" style="3" customWidth="1"/>
    <col min="10941" max="10941" width="8.81640625" style="3" customWidth="1"/>
    <col min="10942" max="10942" width="11.81640625" style="3" customWidth="1"/>
    <col min="10943" max="10943" width="9.26953125" style="3" customWidth="1"/>
    <col min="10944" max="10944" width="11.7265625" style="3" customWidth="1"/>
    <col min="10945" max="10945" width="11.453125" style="3"/>
    <col min="10946" max="10946" width="5" style="3" customWidth="1"/>
    <col min="10947" max="10947" width="6" style="3" customWidth="1"/>
    <col min="10948" max="10948" width="7" style="3" customWidth="1"/>
    <col min="10949" max="10949" width="4" style="3" customWidth="1"/>
    <col min="10950" max="10950" width="4.26953125" style="3" customWidth="1"/>
    <col min="10951" max="10951" width="9.81640625" style="3" customWidth="1"/>
    <col min="10952" max="11123" width="11.453125" style="3"/>
    <col min="11124" max="11124" width="4.453125" style="3" customWidth="1"/>
    <col min="11125" max="11125" width="11.7265625" style="3" customWidth="1"/>
    <col min="11126" max="11126" width="17.26953125" style="3" customWidth="1"/>
    <col min="11127" max="11127" width="12.7265625" style="3" customWidth="1"/>
    <col min="11128" max="11129" width="12.81640625" style="3" customWidth="1"/>
    <col min="11130" max="11130" width="11.7265625" style="3" customWidth="1"/>
    <col min="11131" max="11131" width="12.453125" style="3" customWidth="1"/>
    <col min="11132" max="11132" width="6" style="3" customWidth="1"/>
    <col min="11133" max="11133" width="9.54296875" style="3" customWidth="1"/>
    <col min="11134" max="11134" width="9.81640625" style="3" customWidth="1"/>
    <col min="11135" max="11135" width="10.1796875" style="3" customWidth="1"/>
    <col min="11136" max="11136" width="18.7265625" style="3" customWidth="1"/>
    <col min="11137" max="11137" width="9.453125" style="3" customWidth="1"/>
    <col min="11138" max="11138" width="11.453125" style="3"/>
    <col min="11139" max="11139" width="10.1796875" style="3" customWidth="1"/>
    <col min="11140" max="11182" width="11.453125" style="3"/>
    <col min="11183" max="11183" width="9.81640625" style="3" customWidth="1"/>
    <col min="11184" max="11184" width="12.26953125" style="3" customWidth="1"/>
    <col min="11185" max="11185" width="5.453125" style="3" customWidth="1"/>
    <col min="11186" max="11186" width="6" style="3" customWidth="1"/>
    <col min="11187" max="11187" width="10.26953125" style="3" customWidth="1"/>
    <col min="11188" max="11188" width="11.81640625" style="3" customWidth="1"/>
    <col min="11189" max="11189" width="13.26953125" style="3" customWidth="1"/>
    <col min="11190" max="11190" width="12.7265625" style="3" customWidth="1"/>
    <col min="11191" max="11191" width="13.1796875" style="3" customWidth="1"/>
    <col min="11192" max="11192" width="8" style="3" customWidth="1"/>
    <col min="11193" max="11193" width="11.453125" style="3"/>
    <col min="11194" max="11194" width="9.54296875" style="3" customWidth="1"/>
    <col min="11195" max="11195" width="10.81640625" style="3" customWidth="1"/>
    <col min="11196" max="11196" width="10" style="3" customWidth="1"/>
    <col min="11197" max="11197" width="8.81640625" style="3" customWidth="1"/>
    <col min="11198" max="11198" width="11.81640625" style="3" customWidth="1"/>
    <col min="11199" max="11199" width="9.26953125" style="3" customWidth="1"/>
    <col min="11200" max="11200" width="11.7265625" style="3" customWidth="1"/>
    <col min="11201" max="11201" width="11.453125" style="3"/>
    <col min="11202" max="11202" width="5" style="3" customWidth="1"/>
    <col min="11203" max="11203" width="6" style="3" customWidth="1"/>
    <col min="11204" max="11204" width="7" style="3" customWidth="1"/>
    <col min="11205" max="11205" width="4" style="3" customWidth="1"/>
    <col min="11206" max="11206" width="4.26953125" style="3" customWidth="1"/>
    <col min="11207" max="11207" width="9.81640625" style="3" customWidth="1"/>
    <col min="11208" max="11379" width="11.453125" style="3"/>
    <col min="11380" max="11380" width="4.453125" style="3" customWidth="1"/>
    <col min="11381" max="11381" width="11.7265625" style="3" customWidth="1"/>
    <col min="11382" max="11382" width="17.26953125" style="3" customWidth="1"/>
    <col min="11383" max="11383" width="12.7265625" style="3" customWidth="1"/>
    <col min="11384" max="11385" width="12.81640625" style="3" customWidth="1"/>
    <col min="11386" max="11386" width="11.7265625" style="3" customWidth="1"/>
    <col min="11387" max="11387" width="12.453125" style="3" customWidth="1"/>
    <col min="11388" max="11388" width="6" style="3" customWidth="1"/>
    <col min="11389" max="11389" width="9.54296875" style="3" customWidth="1"/>
    <col min="11390" max="11390" width="9.81640625" style="3" customWidth="1"/>
    <col min="11391" max="11391" width="10.1796875" style="3" customWidth="1"/>
    <col min="11392" max="11392" width="18.7265625" style="3" customWidth="1"/>
    <col min="11393" max="11393" width="9.453125" style="3" customWidth="1"/>
    <col min="11394" max="11394" width="11.453125" style="3"/>
    <col min="11395" max="11395" width="10.1796875" style="3" customWidth="1"/>
    <col min="11396" max="11438" width="11.453125" style="3"/>
    <col min="11439" max="11439" width="9.81640625" style="3" customWidth="1"/>
    <col min="11440" max="11440" width="12.26953125" style="3" customWidth="1"/>
    <col min="11441" max="11441" width="5.453125" style="3" customWidth="1"/>
    <col min="11442" max="11442" width="6" style="3" customWidth="1"/>
    <col min="11443" max="11443" width="10.26953125" style="3" customWidth="1"/>
    <col min="11444" max="11444" width="11.81640625" style="3" customWidth="1"/>
    <col min="11445" max="11445" width="13.26953125" style="3" customWidth="1"/>
    <col min="11446" max="11446" width="12.7265625" style="3" customWidth="1"/>
    <col min="11447" max="11447" width="13.1796875" style="3" customWidth="1"/>
    <col min="11448" max="11448" width="8" style="3" customWidth="1"/>
    <col min="11449" max="11449" width="11.453125" style="3"/>
    <col min="11450" max="11450" width="9.54296875" style="3" customWidth="1"/>
    <col min="11451" max="11451" width="10.81640625" style="3" customWidth="1"/>
    <col min="11452" max="11452" width="10" style="3" customWidth="1"/>
    <col min="11453" max="11453" width="8.81640625" style="3" customWidth="1"/>
    <col min="11454" max="11454" width="11.81640625" style="3" customWidth="1"/>
    <col min="11455" max="11455" width="9.26953125" style="3" customWidth="1"/>
    <col min="11456" max="11456" width="11.7265625" style="3" customWidth="1"/>
    <col min="11457" max="11457" width="11.453125" style="3"/>
    <col min="11458" max="11458" width="5" style="3" customWidth="1"/>
    <col min="11459" max="11459" width="6" style="3" customWidth="1"/>
    <col min="11460" max="11460" width="7" style="3" customWidth="1"/>
    <col min="11461" max="11461" width="4" style="3" customWidth="1"/>
    <col min="11462" max="11462" width="4.26953125" style="3" customWidth="1"/>
    <col min="11463" max="11463" width="9.81640625" style="3" customWidth="1"/>
    <col min="11464" max="11635" width="11.453125" style="3"/>
    <col min="11636" max="11636" width="4.453125" style="3" customWidth="1"/>
    <col min="11637" max="11637" width="11.7265625" style="3" customWidth="1"/>
    <col min="11638" max="11638" width="17.26953125" style="3" customWidth="1"/>
    <col min="11639" max="11639" width="12.7265625" style="3" customWidth="1"/>
    <col min="11640" max="11641" width="12.81640625" style="3" customWidth="1"/>
    <col min="11642" max="11642" width="11.7265625" style="3" customWidth="1"/>
    <col min="11643" max="11643" width="12.453125" style="3" customWidth="1"/>
    <col min="11644" max="11644" width="6" style="3" customWidth="1"/>
    <col min="11645" max="11645" width="9.54296875" style="3" customWidth="1"/>
    <col min="11646" max="11646" width="9.81640625" style="3" customWidth="1"/>
    <col min="11647" max="11647" width="10.1796875" style="3" customWidth="1"/>
    <col min="11648" max="11648" width="18.7265625" style="3" customWidth="1"/>
    <col min="11649" max="11649" width="9.453125" style="3" customWidth="1"/>
    <col min="11650" max="11650" width="11.453125" style="3"/>
    <col min="11651" max="11651" width="10.1796875" style="3" customWidth="1"/>
    <col min="11652" max="11694" width="11.453125" style="3"/>
    <col min="11695" max="11695" width="9.81640625" style="3" customWidth="1"/>
    <col min="11696" max="11696" width="12.26953125" style="3" customWidth="1"/>
    <col min="11697" max="11697" width="5.453125" style="3" customWidth="1"/>
    <col min="11698" max="11698" width="6" style="3" customWidth="1"/>
    <col min="11699" max="11699" width="10.26953125" style="3" customWidth="1"/>
    <col min="11700" max="11700" width="11.81640625" style="3" customWidth="1"/>
    <col min="11701" max="11701" width="13.26953125" style="3" customWidth="1"/>
    <col min="11702" max="11702" width="12.7265625" style="3" customWidth="1"/>
    <col min="11703" max="11703" width="13.1796875" style="3" customWidth="1"/>
    <col min="11704" max="11704" width="8" style="3" customWidth="1"/>
    <col min="11705" max="11705" width="11.453125" style="3"/>
    <col min="11706" max="11706" width="9.54296875" style="3" customWidth="1"/>
    <col min="11707" max="11707" width="10.81640625" style="3" customWidth="1"/>
    <col min="11708" max="11708" width="10" style="3" customWidth="1"/>
    <col min="11709" max="11709" width="8.81640625" style="3" customWidth="1"/>
    <col min="11710" max="11710" width="11.81640625" style="3" customWidth="1"/>
    <col min="11711" max="11711" width="9.26953125" style="3" customWidth="1"/>
    <col min="11712" max="11712" width="11.7265625" style="3" customWidth="1"/>
    <col min="11713" max="11713" width="11.453125" style="3"/>
    <col min="11714" max="11714" width="5" style="3" customWidth="1"/>
    <col min="11715" max="11715" width="6" style="3" customWidth="1"/>
    <col min="11716" max="11716" width="7" style="3" customWidth="1"/>
    <col min="11717" max="11717" width="4" style="3" customWidth="1"/>
    <col min="11718" max="11718" width="4.26953125" style="3" customWidth="1"/>
    <col min="11719" max="11719" width="9.81640625" style="3" customWidth="1"/>
    <col min="11720" max="11891" width="11.453125" style="3"/>
    <col min="11892" max="11892" width="4.453125" style="3" customWidth="1"/>
    <col min="11893" max="11893" width="11.7265625" style="3" customWidth="1"/>
    <col min="11894" max="11894" width="17.26953125" style="3" customWidth="1"/>
    <col min="11895" max="11895" width="12.7265625" style="3" customWidth="1"/>
    <col min="11896" max="11897" width="12.81640625" style="3" customWidth="1"/>
    <col min="11898" max="11898" width="11.7265625" style="3" customWidth="1"/>
    <col min="11899" max="11899" width="12.453125" style="3" customWidth="1"/>
    <col min="11900" max="11900" width="6" style="3" customWidth="1"/>
    <col min="11901" max="11901" width="9.54296875" style="3" customWidth="1"/>
    <col min="11902" max="11902" width="9.81640625" style="3" customWidth="1"/>
    <col min="11903" max="11903" width="10.1796875" style="3" customWidth="1"/>
    <col min="11904" max="11904" width="18.7265625" style="3" customWidth="1"/>
    <col min="11905" max="11905" width="9.453125" style="3" customWidth="1"/>
    <col min="11906" max="11906" width="11.453125" style="3"/>
    <col min="11907" max="11907" width="10.1796875" style="3" customWidth="1"/>
    <col min="11908" max="11950" width="11.453125" style="3"/>
    <col min="11951" max="11951" width="9.81640625" style="3" customWidth="1"/>
    <col min="11952" max="11952" width="12.26953125" style="3" customWidth="1"/>
    <col min="11953" max="11953" width="5.453125" style="3" customWidth="1"/>
    <col min="11954" max="11954" width="6" style="3" customWidth="1"/>
    <col min="11955" max="11955" width="10.26953125" style="3" customWidth="1"/>
    <col min="11956" max="11956" width="11.81640625" style="3" customWidth="1"/>
    <col min="11957" max="11957" width="13.26953125" style="3" customWidth="1"/>
    <col min="11958" max="11958" width="12.7265625" style="3" customWidth="1"/>
    <col min="11959" max="11959" width="13.1796875" style="3" customWidth="1"/>
    <col min="11960" max="11960" width="8" style="3" customWidth="1"/>
    <col min="11961" max="11961" width="11.453125" style="3"/>
    <col min="11962" max="11962" width="9.54296875" style="3" customWidth="1"/>
    <col min="11963" max="11963" width="10.81640625" style="3" customWidth="1"/>
    <col min="11964" max="11964" width="10" style="3" customWidth="1"/>
    <col min="11965" max="11965" width="8.81640625" style="3" customWidth="1"/>
    <col min="11966" max="11966" width="11.81640625" style="3" customWidth="1"/>
    <col min="11967" max="11967" width="9.26953125" style="3" customWidth="1"/>
    <col min="11968" max="11968" width="11.7265625" style="3" customWidth="1"/>
    <col min="11969" max="11969" width="11.453125" style="3"/>
    <col min="11970" max="11970" width="5" style="3" customWidth="1"/>
    <col min="11971" max="11971" width="6" style="3" customWidth="1"/>
    <col min="11972" max="11972" width="7" style="3" customWidth="1"/>
    <col min="11973" max="11973" width="4" style="3" customWidth="1"/>
    <col min="11974" max="11974" width="4.26953125" style="3" customWidth="1"/>
    <col min="11975" max="11975" width="9.81640625" style="3" customWidth="1"/>
    <col min="11976" max="12147" width="11.453125" style="3"/>
    <col min="12148" max="12148" width="4.453125" style="3" customWidth="1"/>
    <col min="12149" max="12149" width="11.7265625" style="3" customWidth="1"/>
    <col min="12150" max="12150" width="17.26953125" style="3" customWidth="1"/>
    <col min="12151" max="12151" width="12.7265625" style="3" customWidth="1"/>
    <col min="12152" max="12153" width="12.81640625" style="3" customWidth="1"/>
    <col min="12154" max="12154" width="11.7265625" style="3" customWidth="1"/>
    <col min="12155" max="12155" width="12.453125" style="3" customWidth="1"/>
    <col min="12156" max="12156" width="6" style="3" customWidth="1"/>
    <col min="12157" max="12157" width="9.54296875" style="3" customWidth="1"/>
    <col min="12158" max="12158" width="9.81640625" style="3" customWidth="1"/>
    <col min="12159" max="12159" width="10.1796875" style="3" customWidth="1"/>
    <col min="12160" max="12160" width="18.7265625" style="3" customWidth="1"/>
    <col min="12161" max="12161" width="9.453125" style="3" customWidth="1"/>
    <col min="12162" max="12162" width="11.453125" style="3"/>
    <col min="12163" max="12163" width="10.1796875" style="3" customWidth="1"/>
    <col min="12164" max="12206" width="11.453125" style="3"/>
    <col min="12207" max="12207" width="9.81640625" style="3" customWidth="1"/>
    <col min="12208" max="12208" width="12.26953125" style="3" customWidth="1"/>
    <col min="12209" max="12209" width="5.453125" style="3" customWidth="1"/>
    <col min="12210" max="12210" width="6" style="3" customWidth="1"/>
    <col min="12211" max="12211" width="10.26953125" style="3" customWidth="1"/>
    <col min="12212" max="12212" width="11.81640625" style="3" customWidth="1"/>
    <col min="12213" max="12213" width="13.26953125" style="3" customWidth="1"/>
    <col min="12214" max="12214" width="12.7265625" style="3" customWidth="1"/>
    <col min="12215" max="12215" width="13.1796875" style="3" customWidth="1"/>
    <col min="12216" max="12216" width="8" style="3" customWidth="1"/>
    <col min="12217" max="12217" width="11.453125" style="3"/>
    <col min="12218" max="12218" width="9.54296875" style="3" customWidth="1"/>
    <col min="12219" max="12219" width="10.81640625" style="3" customWidth="1"/>
    <col min="12220" max="12220" width="10" style="3" customWidth="1"/>
    <col min="12221" max="12221" width="8.81640625" style="3" customWidth="1"/>
    <col min="12222" max="12222" width="11.81640625" style="3" customWidth="1"/>
    <col min="12223" max="12223" width="9.26953125" style="3" customWidth="1"/>
    <col min="12224" max="12224" width="11.7265625" style="3" customWidth="1"/>
    <col min="12225" max="12225" width="11.453125" style="3"/>
    <col min="12226" max="12226" width="5" style="3" customWidth="1"/>
    <col min="12227" max="12227" width="6" style="3" customWidth="1"/>
    <col min="12228" max="12228" width="7" style="3" customWidth="1"/>
    <col min="12229" max="12229" width="4" style="3" customWidth="1"/>
    <col min="12230" max="12230" width="4.26953125" style="3" customWidth="1"/>
    <col min="12231" max="12231" width="9.81640625" style="3" customWidth="1"/>
    <col min="12232" max="12403" width="11.453125" style="3"/>
    <col min="12404" max="12404" width="4.453125" style="3" customWidth="1"/>
    <col min="12405" max="12405" width="11.7265625" style="3" customWidth="1"/>
    <col min="12406" max="12406" width="17.26953125" style="3" customWidth="1"/>
    <col min="12407" max="12407" width="12.7265625" style="3" customWidth="1"/>
    <col min="12408" max="12409" width="12.81640625" style="3" customWidth="1"/>
    <col min="12410" max="12410" width="11.7265625" style="3" customWidth="1"/>
    <col min="12411" max="12411" width="12.453125" style="3" customWidth="1"/>
    <col min="12412" max="12412" width="6" style="3" customWidth="1"/>
    <col min="12413" max="12413" width="9.54296875" style="3" customWidth="1"/>
    <col min="12414" max="12414" width="9.81640625" style="3" customWidth="1"/>
    <col min="12415" max="12415" width="10.1796875" style="3" customWidth="1"/>
    <col min="12416" max="12416" width="18.7265625" style="3" customWidth="1"/>
    <col min="12417" max="12417" width="9.453125" style="3" customWidth="1"/>
    <col min="12418" max="12418" width="11.453125" style="3"/>
    <col min="12419" max="12419" width="10.1796875" style="3" customWidth="1"/>
    <col min="12420" max="12462" width="11.453125" style="3"/>
    <col min="12463" max="12463" width="9.81640625" style="3" customWidth="1"/>
    <col min="12464" max="12464" width="12.26953125" style="3" customWidth="1"/>
    <col min="12465" max="12465" width="5.453125" style="3" customWidth="1"/>
    <col min="12466" max="12466" width="6" style="3" customWidth="1"/>
    <col min="12467" max="12467" width="10.26953125" style="3" customWidth="1"/>
    <col min="12468" max="12468" width="11.81640625" style="3" customWidth="1"/>
    <col min="12469" max="12469" width="13.26953125" style="3" customWidth="1"/>
    <col min="12470" max="12470" width="12.7265625" style="3" customWidth="1"/>
    <col min="12471" max="12471" width="13.1796875" style="3" customWidth="1"/>
    <col min="12472" max="12472" width="8" style="3" customWidth="1"/>
    <col min="12473" max="12473" width="11.453125" style="3"/>
    <col min="12474" max="12474" width="9.54296875" style="3" customWidth="1"/>
    <col min="12475" max="12475" width="10.81640625" style="3" customWidth="1"/>
    <col min="12476" max="12476" width="10" style="3" customWidth="1"/>
    <col min="12477" max="12477" width="8.81640625" style="3" customWidth="1"/>
    <col min="12478" max="12478" width="11.81640625" style="3" customWidth="1"/>
    <col min="12479" max="12479" width="9.26953125" style="3" customWidth="1"/>
    <col min="12480" max="12480" width="11.7265625" style="3" customWidth="1"/>
    <col min="12481" max="12481" width="11.453125" style="3"/>
    <col min="12482" max="12482" width="5" style="3" customWidth="1"/>
    <col min="12483" max="12483" width="6" style="3" customWidth="1"/>
    <col min="12484" max="12484" width="7" style="3" customWidth="1"/>
    <col min="12485" max="12485" width="4" style="3" customWidth="1"/>
    <col min="12486" max="12486" width="4.26953125" style="3" customWidth="1"/>
    <col min="12487" max="12487" width="9.81640625" style="3" customWidth="1"/>
    <col min="12488" max="12659" width="11.453125" style="3"/>
    <col min="12660" max="12660" width="4.453125" style="3" customWidth="1"/>
    <col min="12661" max="12661" width="11.7265625" style="3" customWidth="1"/>
    <col min="12662" max="12662" width="17.26953125" style="3" customWidth="1"/>
    <col min="12663" max="12663" width="12.7265625" style="3" customWidth="1"/>
    <col min="12664" max="12665" width="12.81640625" style="3" customWidth="1"/>
    <col min="12666" max="12666" width="11.7265625" style="3" customWidth="1"/>
    <col min="12667" max="12667" width="12.453125" style="3" customWidth="1"/>
    <col min="12668" max="12668" width="6" style="3" customWidth="1"/>
    <col min="12669" max="12669" width="9.54296875" style="3" customWidth="1"/>
    <col min="12670" max="12670" width="9.81640625" style="3" customWidth="1"/>
    <col min="12671" max="12671" width="10.1796875" style="3" customWidth="1"/>
    <col min="12672" max="12672" width="18.7265625" style="3" customWidth="1"/>
    <col min="12673" max="12673" width="9.453125" style="3" customWidth="1"/>
    <col min="12674" max="12674" width="11.453125" style="3"/>
    <col min="12675" max="12675" width="10.1796875" style="3" customWidth="1"/>
    <col min="12676" max="12718" width="11.453125" style="3"/>
    <col min="12719" max="12719" width="9.81640625" style="3" customWidth="1"/>
    <col min="12720" max="12720" width="12.26953125" style="3" customWidth="1"/>
    <col min="12721" max="12721" width="5.453125" style="3" customWidth="1"/>
    <col min="12722" max="12722" width="6" style="3" customWidth="1"/>
    <col min="12723" max="12723" width="10.26953125" style="3" customWidth="1"/>
    <col min="12724" max="12724" width="11.81640625" style="3" customWidth="1"/>
    <col min="12725" max="12725" width="13.26953125" style="3" customWidth="1"/>
    <col min="12726" max="12726" width="12.7265625" style="3" customWidth="1"/>
    <col min="12727" max="12727" width="13.1796875" style="3" customWidth="1"/>
    <col min="12728" max="12728" width="8" style="3" customWidth="1"/>
    <col min="12729" max="12729" width="11.453125" style="3"/>
    <col min="12730" max="12730" width="9.54296875" style="3" customWidth="1"/>
    <col min="12731" max="12731" width="10.81640625" style="3" customWidth="1"/>
    <col min="12732" max="12732" width="10" style="3" customWidth="1"/>
    <col min="12733" max="12733" width="8.81640625" style="3" customWidth="1"/>
    <col min="12734" max="12734" width="11.81640625" style="3" customWidth="1"/>
    <col min="12735" max="12735" width="9.26953125" style="3" customWidth="1"/>
    <col min="12736" max="12736" width="11.7265625" style="3" customWidth="1"/>
    <col min="12737" max="12737" width="11.453125" style="3"/>
    <col min="12738" max="12738" width="5" style="3" customWidth="1"/>
    <col min="12739" max="12739" width="6" style="3" customWidth="1"/>
    <col min="12740" max="12740" width="7" style="3" customWidth="1"/>
    <col min="12741" max="12741" width="4" style="3" customWidth="1"/>
    <col min="12742" max="12742" width="4.26953125" style="3" customWidth="1"/>
    <col min="12743" max="12743" width="9.81640625" style="3" customWidth="1"/>
    <col min="12744" max="12915" width="11.453125" style="3"/>
    <col min="12916" max="12916" width="4.453125" style="3" customWidth="1"/>
    <col min="12917" max="12917" width="11.7265625" style="3" customWidth="1"/>
    <col min="12918" max="12918" width="17.26953125" style="3" customWidth="1"/>
    <col min="12919" max="12919" width="12.7265625" style="3" customWidth="1"/>
    <col min="12920" max="12921" width="12.81640625" style="3" customWidth="1"/>
    <col min="12922" max="12922" width="11.7265625" style="3" customWidth="1"/>
    <col min="12923" max="12923" width="12.453125" style="3" customWidth="1"/>
    <col min="12924" max="12924" width="6" style="3" customWidth="1"/>
    <col min="12925" max="12925" width="9.54296875" style="3" customWidth="1"/>
    <col min="12926" max="12926" width="9.81640625" style="3" customWidth="1"/>
    <col min="12927" max="12927" width="10.1796875" style="3" customWidth="1"/>
    <col min="12928" max="12928" width="18.7265625" style="3" customWidth="1"/>
    <col min="12929" max="12929" width="9.453125" style="3" customWidth="1"/>
    <col min="12930" max="12930" width="11.453125" style="3"/>
    <col min="12931" max="12931" width="10.1796875" style="3" customWidth="1"/>
    <col min="12932" max="12974" width="11.453125" style="3"/>
    <col min="12975" max="12975" width="9.81640625" style="3" customWidth="1"/>
    <col min="12976" max="12976" width="12.26953125" style="3" customWidth="1"/>
    <col min="12977" max="12977" width="5.453125" style="3" customWidth="1"/>
    <col min="12978" max="12978" width="6" style="3" customWidth="1"/>
    <col min="12979" max="12979" width="10.26953125" style="3" customWidth="1"/>
    <col min="12980" max="12980" width="11.81640625" style="3" customWidth="1"/>
    <col min="12981" max="12981" width="13.26953125" style="3" customWidth="1"/>
    <col min="12982" max="12982" width="12.7265625" style="3" customWidth="1"/>
    <col min="12983" max="12983" width="13.1796875" style="3" customWidth="1"/>
    <col min="12984" max="12984" width="8" style="3" customWidth="1"/>
    <col min="12985" max="12985" width="11.453125" style="3"/>
    <col min="12986" max="12986" width="9.54296875" style="3" customWidth="1"/>
    <col min="12987" max="12987" width="10.81640625" style="3" customWidth="1"/>
    <col min="12988" max="12988" width="10" style="3" customWidth="1"/>
    <col min="12989" max="12989" width="8.81640625" style="3" customWidth="1"/>
    <col min="12990" max="12990" width="11.81640625" style="3" customWidth="1"/>
    <col min="12991" max="12991" width="9.26953125" style="3" customWidth="1"/>
    <col min="12992" max="12992" width="11.7265625" style="3" customWidth="1"/>
    <col min="12993" max="12993" width="11.453125" style="3"/>
    <col min="12994" max="12994" width="5" style="3" customWidth="1"/>
    <col min="12995" max="12995" width="6" style="3" customWidth="1"/>
    <col min="12996" max="12996" width="7" style="3" customWidth="1"/>
    <col min="12997" max="12997" width="4" style="3" customWidth="1"/>
    <col min="12998" max="12998" width="4.26953125" style="3" customWidth="1"/>
    <col min="12999" max="12999" width="9.81640625" style="3" customWidth="1"/>
    <col min="13000" max="13171" width="11.453125" style="3"/>
    <col min="13172" max="13172" width="4.453125" style="3" customWidth="1"/>
    <col min="13173" max="13173" width="11.7265625" style="3" customWidth="1"/>
    <col min="13174" max="13174" width="17.26953125" style="3" customWidth="1"/>
    <col min="13175" max="13175" width="12.7265625" style="3" customWidth="1"/>
    <col min="13176" max="13177" width="12.81640625" style="3" customWidth="1"/>
    <col min="13178" max="13178" width="11.7265625" style="3" customWidth="1"/>
    <col min="13179" max="13179" width="12.453125" style="3" customWidth="1"/>
    <col min="13180" max="13180" width="6" style="3" customWidth="1"/>
    <col min="13181" max="13181" width="9.54296875" style="3" customWidth="1"/>
    <col min="13182" max="13182" width="9.81640625" style="3" customWidth="1"/>
    <col min="13183" max="13183" width="10.1796875" style="3" customWidth="1"/>
    <col min="13184" max="13184" width="18.7265625" style="3" customWidth="1"/>
    <col min="13185" max="13185" width="9.453125" style="3" customWidth="1"/>
    <col min="13186" max="13186" width="11.453125" style="3"/>
    <col min="13187" max="13187" width="10.1796875" style="3" customWidth="1"/>
    <col min="13188" max="13230" width="11.453125" style="3"/>
    <col min="13231" max="13231" width="9.81640625" style="3" customWidth="1"/>
    <col min="13232" max="13232" width="12.26953125" style="3" customWidth="1"/>
    <col min="13233" max="13233" width="5.453125" style="3" customWidth="1"/>
    <col min="13234" max="13234" width="6" style="3" customWidth="1"/>
    <col min="13235" max="13235" width="10.26953125" style="3" customWidth="1"/>
    <col min="13236" max="13236" width="11.81640625" style="3" customWidth="1"/>
    <col min="13237" max="13237" width="13.26953125" style="3" customWidth="1"/>
    <col min="13238" max="13238" width="12.7265625" style="3" customWidth="1"/>
    <col min="13239" max="13239" width="13.1796875" style="3" customWidth="1"/>
    <col min="13240" max="13240" width="8" style="3" customWidth="1"/>
    <col min="13241" max="13241" width="11.453125" style="3"/>
    <col min="13242" max="13242" width="9.54296875" style="3" customWidth="1"/>
    <col min="13243" max="13243" width="10.81640625" style="3" customWidth="1"/>
    <col min="13244" max="13244" width="10" style="3" customWidth="1"/>
    <col min="13245" max="13245" width="8.81640625" style="3" customWidth="1"/>
    <col min="13246" max="13246" width="11.81640625" style="3" customWidth="1"/>
    <col min="13247" max="13247" width="9.26953125" style="3" customWidth="1"/>
    <col min="13248" max="13248" width="11.7265625" style="3" customWidth="1"/>
    <col min="13249" max="13249" width="11.453125" style="3"/>
    <col min="13250" max="13250" width="5" style="3" customWidth="1"/>
    <col min="13251" max="13251" width="6" style="3" customWidth="1"/>
    <col min="13252" max="13252" width="7" style="3" customWidth="1"/>
    <col min="13253" max="13253" width="4" style="3" customWidth="1"/>
    <col min="13254" max="13254" width="4.26953125" style="3" customWidth="1"/>
    <col min="13255" max="13255" width="9.81640625" style="3" customWidth="1"/>
    <col min="13256" max="13427" width="11.453125" style="3"/>
    <col min="13428" max="13428" width="4.453125" style="3" customWidth="1"/>
    <col min="13429" max="13429" width="11.7265625" style="3" customWidth="1"/>
    <col min="13430" max="13430" width="17.26953125" style="3" customWidth="1"/>
    <col min="13431" max="13431" width="12.7265625" style="3" customWidth="1"/>
    <col min="13432" max="13433" width="12.81640625" style="3" customWidth="1"/>
    <col min="13434" max="13434" width="11.7265625" style="3" customWidth="1"/>
    <col min="13435" max="13435" width="12.453125" style="3" customWidth="1"/>
    <col min="13436" max="13436" width="6" style="3" customWidth="1"/>
    <col min="13437" max="13437" width="9.54296875" style="3" customWidth="1"/>
    <col min="13438" max="13438" width="9.81640625" style="3" customWidth="1"/>
    <col min="13439" max="13439" width="10.1796875" style="3" customWidth="1"/>
    <col min="13440" max="13440" width="18.7265625" style="3" customWidth="1"/>
    <col min="13441" max="13441" width="9.453125" style="3" customWidth="1"/>
    <col min="13442" max="13442" width="11.453125" style="3"/>
    <col min="13443" max="13443" width="10.1796875" style="3" customWidth="1"/>
    <col min="13444" max="13486" width="11.453125" style="3"/>
    <col min="13487" max="13487" width="9.81640625" style="3" customWidth="1"/>
    <col min="13488" max="13488" width="12.26953125" style="3" customWidth="1"/>
    <col min="13489" max="13489" width="5.453125" style="3" customWidth="1"/>
    <col min="13490" max="13490" width="6" style="3" customWidth="1"/>
    <col min="13491" max="13491" width="10.26953125" style="3" customWidth="1"/>
    <col min="13492" max="13492" width="11.81640625" style="3" customWidth="1"/>
    <col min="13493" max="13493" width="13.26953125" style="3" customWidth="1"/>
    <col min="13494" max="13494" width="12.7265625" style="3" customWidth="1"/>
    <col min="13495" max="13495" width="13.1796875" style="3" customWidth="1"/>
    <col min="13496" max="13496" width="8" style="3" customWidth="1"/>
    <col min="13497" max="13497" width="11.453125" style="3"/>
    <col min="13498" max="13498" width="9.54296875" style="3" customWidth="1"/>
    <col min="13499" max="13499" width="10.81640625" style="3" customWidth="1"/>
    <col min="13500" max="13500" width="10" style="3" customWidth="1"/>
    <col min="13501" max="13501" width="8.81640625" style="3" customWidth="1"/>
    <col min="13502" max="13502" width="11.81640625" style="3" customWidth="1"/>
    <col min="13503" max="13503" width="9.26953125" style="3" customWidth="1"/>
    <col min="13504" max="13504" width="11.7265625" style="3" customWidth="1"/>
    <col min="13505" max="13505" width="11.453125" style="3"/>
    <col min="13506" max="13506" width="5" style="3" customWidth="1"/>
    <col min="13507" max="13507" width="6" style="3" customWidth="1"/>
    <col min="13508" max="13508" width="7" style="3" customWidth="1"/>
    <col min="13509" max="13509" width="4" style="3" customWidth="1"/>
    <col min="13510" max="13510" width="4.26953125" style="3" customWidth="1"/>
    <col min="13511" max="13511" width="9.81640625" style="3" customWidth="1"/>
    <col min="13512" max="13683" width="11.453125" style="3"/>
    <col min="13684" max="13684" width="4.453125" style="3" customWidth="1"/>
    <col min="13685" max="13685" width="11.7265625" style="3" customWidth="1"/>
    <col min="13686" max="13686" width="17.26953125" style="3" customWidth="1"/>
    <col min="13687" max="13687" width="12.7265625" style="3" customWidth="1"/>
    <col min="13688" max="13689" width="12.81640625" style="3" customWidth="1"/>
    <col min="13690" max="13690" width="11.7265625" style="3" customWidth="1"/>
    <col min="13691" max="13691" width="12.453125" style="3" customWidth="1"/>
    <col min="13692" max="13692" width="6" style="3" customWidth="1"/>
    <col min="13693" max="13693" width="9.54296875" style="3" customWidth="1"/>
    <col min="13694" max="13694" width="9.81640625" style="3" customWidth="1"/>
    <col min="13695" max="13695" width="10.1796875" style="3" customWidth="1"/>
    <col min="13696" max="13696" width="18.7265625" style="3" customWidth="1"/>
    <col min="13697" max="13697" width="9.453125" style="3" customWidth="1"/>
    <col min="13698" max="13698" width="11.453125" style="3"/>
    <col min="13699" max="13699" width="10.1796875" style="3" customWidth="1"/>
    <col min="13700" max="13742" width="11.453125" style="3"/>
    <col min="13743" max="13743" width="9.81640625" style="3" customWidth="1"/>
    <col min="13744" max="13744" width="12.26953125" style="3" customWidth="1"/>
    <col min="13745" max="13745" width="5.453125" style="3" customWidth="1"/>
    <col min="13746" max="13746" width="6" style="3" customWidth="1"/>
    <col min="13747" max="13747" width="10.26953125" style="3" customWidth="1"/>
    <col min="13748" max="13748" width="11.81640625" style="3" customWidth="1"/>
    <col min="13749" max="13749" width="13.26953125" style="3" customWidth="1"/>
    <col min="13750" max="13750" width="12.7265625" style="3" customWidth="1"/>
    <col min="13751" max="13751" width="13.1796875" style="3" customWidth="1"/>
    <col min="13752" max="13752" width="8" style="3" customWidth="1"/>
    <col min="13753" max="13753" width="11.453125" style="3"/>
    <col min="13754" max="13754" width="9.54296875" style="3" customWidth="1"/>
    <col min="13755" max="13755" width="10.81640625" style="3" customWidth="1"/>
    <col min="13756" max="13756" width="10" style="3" customWidth="1"/>
    <col min="13757" max="13757" width="8.81640625" style="3" customWidth="1"/>
    <col min="13758" max="13758" width="11.81640625" style="3" customWidth="1"/>
    <col min="13759" max="13759" width="9.26953125" style="3" customWidth="1"/>
    <col min="13760" max="13760" width="11.7265625" style="3" customWidth="1"/>
    <col min="13761" max="13761" width="11.453125" style="3"/>
    <col min="13762" max="13762" width="5" style="3" customWidth="1"/>
    <col min="13763" max="13763" width="6" style="3" customWidth="1"/>
    <col min="13764" max="13764" width="7" style="3" customWidth="1"/>
    <col min="13765" max="13765" width="4" style="3" customWidth="1"/>
    <col min="13766" max="13766" width="4.26953125" style="3" customWidth="1"/>
    <col min="13767" max="13767" width="9.81640625" style="3" customWidth="1"/>
    <col min="13768" max="13939" width="11.453125" style="3"/>
    <col min="13940" max="13940" width="4.453125" style="3" customWidth="1"/>
    <col min="13941" max="13941" width="11.7265625" style="3" customWidth="1"/>
    <col min="13942" max="13942" width="17.26953125" style="3" customWidth="1"/>
    <col min="13943" max="13943" width="12.7265625" style="3" customWidth="1"/>
    <col min="13944" max="13945" width="12.81640625" style="3" customWidth="1"/>
    <col min="13946" max="13946" width="11.7265625" style="3" customWidth="1"/>
    <col min="13947" max="13947" width="12.453125" style="3" customWidth="1"/>
    <col min="13948" max="13948" width="6" style="3" customWidth="1"/>
    <col min="13949" max="13949" width="9.54296875" style="3" customWidth="1"/>
    <col min="13950" max="13950" width="9.81640625" style="3" customWidth="1"/>
    <col min="13951" max="13951" width="10.1796875" style="3" customWidth="1"/>
    <col min="13952" max="13952" width="18.7265625" style="3" customWidth="1"/>
    <col min="13953" max="13953" width="9.453125" style="3" customWidth="1"/>
    <col min="13954" max="13954" width="11.453125" style="3"/>
    <col min="13955" max="13955" width="10.1796875" style="3" customWidth="1"/>
    <col min="13956" max="13998" width="11.453125" style="3"/>
    <col min="13999" max="13999" width="9.81640625" style="3" customWidth="1"/>
    <col min="14000" max="14000" width="12.26953125" style="3" customWidth="1"/>
    <col min="14001" max="14001" width="5.453125" style="3" customWidth="1"/>
    <col min="14002" max="14002" width="6" style="3" customWidth="1"/>
    <col min="14003" max="14003" width="10.26953125" style="3" customWidth="1"/>
    <col min="14004" max="14004" width="11.81640625" style="3" customWidth="1"/>
    <col min="14005" max="14005" width="13.26953125" style="3" customWidth="1"/>
    <col min="14006" max="14006" width="12.7265625" style="3" customWidth="1"/>
    <col min="14007" max="14007" width="13.1796875" style="3" customWidth="1"/>
    <col min="14008" max="14008" width="8" style="3" customWidth="1"/>
    <col min="14009" max="14009" width="11.453125" style="3"/>
    <col min="14010" max="14010" width="9.54296875" style="3" customWidth="1"/>
    <col min="14011" max="14011" width="10.81640625" style="3" customWidth="1"/>
    <col min="14012" max="14012" width="10" style="3" customWidth="1"/>
    <col min="14013" max="14013" width="8.81640625" style="3" customWidth="1"/>
    <col min="14014" max="14014" width="11.81640625" style="3" customWidth="1"/>
    <col min="14015" max="14015" width="9.26953125" style="3" customWidth="1"/>
    <col min="14016" max="14016" width="11.7265625" style="3" customWidth="1"/>
    <col min="14017" max="14017" width="11.453125" style="3"/>
    <col min="14018" max="14018" width="5" style="3" customWidth="1"/>
    <col min="14019" max="14019" width="6" style="3" customWidth="1"/>
    <col min="14020" max="14020" width="7" style="3" customWidth="1"/>
    <col min="14021" max="14021" width="4" style="3" customWidth="1"/>
    <col min="14022" max="14022" width="4.26953125" style="3" customWidth="1"/>
    <col min="14023" max="14023" width="9.81640625" style="3" customWidth="1"/>
    <col min="14024" max="14195" width="11.453125" style="3"/>
    <col min="14196" max="14196" width="4.453125" style="3" customWidth="1"/>
    <col min="14197" max="14197" width="11.7265625" style="3" customWidth="1"/>
    <col min="14198" max="14198" width="17.26953125" style="3" customWidth="1"/>
    <col min="14199" max="14199" width="12.7265625" style="3" customWidth="1"/>
    <col min="14200" max="14201" width="12.81640625" style="3" customWidth="1"/>
    <col min="14202" max="14202" width="11.7265625" style="3" customWidth="1"/>
    <col min="14203" max="14203" width="12.453125" style="3" customWidth="1"/>
    <col min="14204" max="14204" width="6" style="3" customWidth="1"/>
    <col min="14205" max="14205" width="9.54296875" style="3" customWidth="1"/>
    <col min="14206" max="14206" width="9.81640625" style="3" customWidth="1"/>
    <col min="14207" max="14207" width="10.1796875" style="3" customWidth="1"/>
    <col min="14208" max="14208" width="18.7265625" style="3" customWidth="1"/>
    <col min="14209" max="14209" width="9.453125" style="3" customWidth="1"/>
    <col min="14210" max="14210" width="11.453125" style="3"/>
    <col min="14211" max="14211" width="10.1796875" style="3" customWidth="1"/>
    <col min="14212" max="14254" width="11.453125" style="3"/>
    <col min="14255" max="14255" width="9.81640625" style="3" customWidth="1"/>
    <col min="14256" max="14256" width="12.26953125" style="3" customWidth="1"/>
    <col min="14257" max="14257" width="5.453125" style="3" customWidth="1"/>
    <col min="14258" max="14258" width="6" style="3" customWidth="1"/>
    <col min="14259" max="14259" width="10.26953125" style="3" customWidth="1"/>
    <col min="14260" max="14260" width="11.81640625" style="3" customWidth="1"/>
    <col min="14261" max="14261" width="13.26953125" style="3" customWidth="1"/>
    <col min="14262" max="14262" width="12.7265625" style="3" customWidth="1"/>
    <col min="14263" max="14263" width="13.1796875" style="3" customWidth="1"/>
    <col min="14264" max="14264" width="8" style="3" customWidth="1"/>
    <col min="14265" max="14265" width="11.453125" style="3"/>
    <col min="14266" max="14266" width="9.54296875" style="3" customWidth="1"/>
    <col min="14267" max="14267" width="10.81640625" style="3" customWidth="1"/>
    <col min="14268" max="14268" width="10" style="3" customWidth="1"/>
    <col min="14269" max="14269" width="8.81640625" style="3" customWidth="1"/>
    <col min="14270" max="14270" width="11.81640625" style="3" customWidth="1"/>
    <col min="14271" max="14271" width="9.26953125" style="3" customWidth="1"/>
    <col min="14272" max="14272" width="11.7265625" style="3" customWidth="1"/>
    <col min="14273" max="14273" width="11.453125" style="3"/>
    <col min="14274" max="14274" width="5" style="3" customWidth="1"/>
    <col min="14275" max="14275" width="6" style="3" customWidth="1"/>
    <col min="14276" max="14276" width="7" style="3" customWidth="1"/>
    <col min="14277" max="14277" width="4" style="3" customWidth="1"/>
    <col min="14278" max="14278" width="4.26953125" style="3" customWidth="1"/>
    <col min="14279" max="14279" width="9.81640625" style="3" customWidth="1"/>
    <col min="14280" max="14451" width="11.453125" style="3"/>
    <col min="14452" max="14452" width="4.453125" style="3" customWidth="1"/>
    <col min="14453" max="14453" width="11.7265625" style="3" customWidth="1"/>
    <col min="14454" max="14454" width="17.26953125" style="3" customWidth="1"/>
    <col min="14455" max="14455" width="12.7265625" style="3" customWidth="1"/>
    <col min="14456" max="14457" width="12.81640625" style="3" customWidth="1"/>
    <col min="14458" max="14458" width="11.7265625" style="3" customWidth="1"/>
    <col min="14459" max="14459" width="12.453125" style="3" customWidth="1"/>
    <col min="14460" max="14460" width="6" style="3" customWidth="1"/>
    <col min="14461" max="14461" width="9.54296875" style="3" customWidth="1"/>
    <col min="14462" max="14462" width="9.81640625" style="3" customWidth="1"/>
    <col min="14463" max="14463" width="10.1796875" style="3" customWidth="1"/>
    <col min="14464" max="14464" width="18.7265625" style="3" customWidth="1"/>
    <col min="14465" max="14465" width="9.453125" style="3" customWidth="1"/>
    <col min="14466" max="14466" width="11.453125" style="3"/>
    <col min="14467" max="14467" width="10.1796875" style="3" customWidth="1"/>
    <col min="14468" max="14510" width="11.453125" style="3"/>
    <col min="14511" max="14511" width="9.81640625" style="3" customWidth="1"/>
    <col min="14512" max="14512" width="12.26953125" style="3" customWidth="1"/>
    <col min="14513" max="14513" width="5.453125" style="3" customWidth="1"/>
    <col min="14514" max="14514" width="6" style="3" customWidth="1"/>
    <col min="14515" max="14515" width="10.26953125" style="3" customWidth="1"/>
    <col min="14516" max="14516" width="11.81640625" style="3" customWidth="1"/>
    <col min="14517" max="14517" width="13.26953125" style="3" customWidth="1"/>
    <col min="14518" max="14518" width="12.7265625" style="3" customWidth="1"/>
    <col min="14519" max="14519" width="13.1796875" style="3" customWidth="1"/>
    <col min="14520" max="14520" width="8" style="3" customWidth="1"/>
    <col min="14521" max="14521" width="11.453125" style="3"/>
    <col min="14522" max="14522" width="9.54296875" style="3" customWidth="1"/>
    <col min="14523" max="14523" width="10.81640625" style="3" customWidth="1"/>
    <col min="14524" max="14524" width="10" style="3" customWidth="1"/>
    <col min="14525" max="14525" width="8.81640625" style="3" customWidth="1"/>
    <col min="14526" max="14526" width="11.81640625" style="3" customWidth="1"/>
    <col min="14527" max="14527" width="9.26953125" style="3" customWidth="1"/>
    <col min="14528" max="14528" width="11.7265625" style="3" customWidth="1"/>
    <col min="14529" max="14529" width="11.453125" style="3"/>
    <col min="14530" max="14530" width="5" style="3" customWidth="1"/>
    <col min="14531" max="14531" width="6" style="3" customWidth="1"/>
    <col min="14532" max="14532" width="7" style="3" customWidth="1"/>
    <col min="14533" max="14533" width="4" style="3" customWidth="1"/>
    <col min="14534" max="14534" width="4.26953125" style="3" customWidth="1"/>
    <col min="14535" max="14535" width="9.81640625" style="3" customWidth="1"/>
    <col min="14536" max="14707" width="11.453125" style="3"/>
    <col min="14708" max="14708" width="4.453125" style="3" customWidth="1"/>
    <col min="14709" max="14709" width="11.7265625" style="3" customWidth="1"/>
    <col min="14710" max="14710" width="17.26953125" style="3" customWidth="1"/>
    <col min="14711" max="14711" width="12.7265625" style="3" customWidth="1"/>
    <col min="14712" max="14713" width="12.81640625" style="3" customWidth="1"/>
    <col min="14714" max="14714" width="11.7265625" style="3" customWidth="1"/>
    <col min="14715" max="14715" width="12.453125" style="3" customWidth="1"/>
    <col min="14716" max="14716" width="6" style="3" customWidth="1"/>
    <col min="14717" max="14717" width="9.54296875" style="3" customWidth="1"/>
    <col min="14718" max="14718" width="9.81640625" style="3" customWidth="1"/>
    <col min="14719" max="14719" width="10.1796875" style="3" customWidth="1"/>
    <col min="14720" max="14720" width="18.7265625" style="3" customWidth="1"/>
    <col min="14721" max="14721" width="9.453125" style="3" customWidth="1"/>
    <col min="14722" max="14722" width="11.453125" style="3"/>
    <col min="14723" max="14723" width="10.1796875" style="3" customWidth="1"/>
    <col min="14724" max="14766" width="11.453125" style="3"/>
    <col min="14767" max="14767" width="9.81640625" style="3" customWidth="1"/>
    <col min="14768" max="14768" width="12.26953125" style="3" customWidth="1"/>
    <col min="14769" max="14769" width="5.453125" style="3" customWidth="1"/>
    <col min="14770" max="14770" width="6" style="3" customWidth="1"/>
    <col min="14771" max="14771" width="10.26953125" style="3" customWidth="1"/>
    <col min="14772" max="14772" width="11.81640625" style="3" customWidth="1"/>
    <col min="14773" max="14773" width="13.26953125" style="3" customWidth="1"/>
    <col min="14774" max="14774" width="12.7265625" style="3" customWidth="1"/>
    <col min="14775" max="14775" width="13.1796875" style="3" customWidth="1"/>
    <col min="14776" max="14776" width="8" style="3" customWidth="1"/>
    <col min="14777" max="14777" width="11.453125" style="3"/>
    <col min="14778" max="14778" width="9.54296875" style="3" customWidth="1"/>
    <col min="14779" max="14779" width="10.81640625" style="3" customWidth="1"/>
    <col min="14780" max="14780" width="10" style="3" customWidth="1"/>
    <col min="14781" max="14781" width="8.81640625" style="3" customWidth="1"/>
    <col min="14782" max="14782" width="11.81640625" style="3" customWidth="1"/>
    <col min="14783" max="14783" width="9.26953125" style="3" customWidth="1"/>
    <col min="14784" max="14784" width="11.7265625" style="3" customWidth="1"/>
    <col min="14785" max="14785" width="11.453125" style="3"/>
    <col min="14786" max="14786" width="5" style="3" customWidth="1"/>
    <col min="14787" max="14787" width="6" style="3" customWidth="1"/>
    <col min="14788" max="14788" width="7" style="3" customWidth="1"/>
    <col min="14789" max="14789" width="4" style="3" customWidth="1"/>
    <col min="14790" max="14790" width="4.26953125" style="3" customWidth="1"/>
    <col min="14791" max="14791" width="9.81640625" style="3" customWidth="1"/>
    <col min="14792" max="14963" width="11.453125" style="3"/>
    <col min="14964" max="14964" width="4.453125" style="3" customWidth="1"/>
    <col min="14965" max="14965" width="11.7265625" style="3" customWidth="1"/>
    <col min="14966" max="14966" width="17.26953125" style="3" customWidth="1"/>
    <col min="14967" max="14967" width="12.7265625" style="3" customWidth="1"/>
    <col min="14968" max="14969" width="12.81640625" style="3" customWidth="1"/>
    <col min="14970" max="14970" width="11.7265625" style="3" customWidth="1"/>
    <col min="14971" max="14971" width="12.453125" style="3" customWidth="1"/>
    <col min="14972" max="14972" width="6" style="3" customWidth="1"/>
    <col min="14973" max="14973" width="9.54296875" style="3" customWidth="1"/>
    <col min="14974" max="14974" width="9.81640625" style="3" customWidth="1"/>
    <col min="14975" max="14975" width="10.1796875" style="3" customWidth="1"/>
    <col min="14976" max="14976" width="18.7265625" style="3" customWidth="1"/>
    <col min="14977" max="14977" width="9.453125" style="3" customWidth="1"/>
    <col min="14978" max="14978" width="11.453125" style="3"/>
    <col min="14979" max="14979" width="10.1796875" style="3" customWidth="1"/>
    <col min="14980" max="15022" width="11.453125" style="3"/>
    <col min="15023" max="15023" width="9.81640625" style="3" customWidth="1"/>
    <col min="15024" max="15024" width="12.26953125" style="3" customWidth="1"/>
    <col min="15025" max="15025" width="5.453125" style="3" customWidth="1"/>
    <col min="15026" max="15026" width="6" style="3" customWidth="1"/>
    <col min="15027" max="15027" width="10.26953125" style="3" customWidth="1"/>
    <col min="15028" max="15028" width="11.81640625" style="3" customWidth="1"/>
    <col min="15029" max="15029" width="13.26953125" style="3" customWidth="1"/>
    <col min="15030" max="15030" width="12.7265625" style="3" customWidth="1"/>
    <col min="15031" max="15031" width="13.1796875" style="3" customWidth="1"/>
    <col min="15032" max="15032" width="8" style="3" customWidth="1"/>
    <col min="15033" max="15033" width="11.453125" style="3"/>
    <col min="15034" max="15034" width="9.54296875" style="3" customWidth="1"/>
    <col min="15035" max="15035" width="10.81640625" style="3" customWidth="1"/>
    <col min="15036" max="15036" width="10" style="3" customWidth="1"/>
    <col min="15037" max="15037" width="8.81640625" style="3" customWidth="1"/>
    <col min="15038" max="15038" width="11.81640625" style="3" customWidth="1"/>
    <col min="15039" max="15039" width="9.26953125" style="3" customWidth="1"/>
    <col min="15040" max="15040" width="11.7265625" style="3" customWidth="1"/>
    <col min="15041" max="15041" width="11.453125" style="3"/>
    <col min="15042" max="15042" width="5" style="3" customWidth="1"/>
    <col min="15043" max="15043" width="6" style="3" customWidth="1"/>
    <col min="15044" max="15044" width="7" style="3" customWidth="1"/>
    <col min="15045" max="15045" width="4" style="3" customWidth="1"/>
    <col min="15046" max="15046" width="4.26953125" style="3" customWidth="1"/>
    <col min="15047" max="15047" width="9.81640625" style="3" customWidth="1"/>
    <col min="15048" max="15219" width="11.453125" style="3"/>
    <col min="15220" max="15220" width="4.453125" style="3" customWidth="1"/>
    <col min="15221" max="15221" width="11.7265625" style="3" customWidth="1"/>
    <col min="15222" max="15222" width="17.26953125" style="3" customWidth="1"/>
    <col min="15223" max="15223" width="12.7265625" style="3" customWidth="1"/>
    <col min="15224" max="15225" width="12.81640625" style="3" customWidth="1"/>
    <col min="15226" max="15226" width="11.7265625" style="3" customWidth="1"/>
    <col min="15227" max="15227" width="12.453125" style="3" customWidth="1"/>
    <col min="15228" max="15228" width="6" style="3" customWidth="1"/>
    <col min="15229" max="15229" width="9.54296875" style="3" customWidth="1"/>
    <col min="15230" max="15230" width="9.81640625" style="3" customWidth="1"/>
    <col min="15231" max="15231" width="10.1796875" style="3" customWidth="1"/>
    <col min="15232" max="15232" width="18.7265625" style="3" customWidth="1"/>
    <col min="15233" max="15233" width="9.453125" style="3" customWidth="1"/>
    <col min="15234" max="15234" width="11.453125" style="3"/>
    <col min="15235" max="15235" width="10.1796875" style="3" customWidth="1"/>
    <col min="15236" max="15278" width="11.453125" style="3"/>
    <col min="15279" max="15279" width="9.81640625" style="3" customWidth="1"/>
    <col min="15280" max="15280" width="12.26953125" style="3" customWidth="1"/>
    <col min="15281" max="15281" width="5.453125" style="3" customWidth="1"/>
    <col min="15282" max="15282" width="6" style="3" customWidth="1"/>
    <col min="15283" max="15283" width="10.26953125" style="3" customWidth="1"/>
    <col min="15284" max="15284" width="11.81640625" style="3" customWidth="1"/>
    <col min="15285" max="15285" width="13.26953125" style="3" customWidth="1"/>
    <col min="15286" max="15286" width="12.7265625" style="3" customWidth="1"/>
    <col min="15287" max="15287" width="13.1796875" style="3" customWidth="1"/>
    <col min="15288" max="15288" width="8" style="3" customWidth="1"/>
    <col min="15289" max="15289" width="11.453125" style="3"/>
    <col min="15290" max="15290" width="9.54296875" style="3" customWidth="1"/>
    <col min="15291" max="15291" width="10.81640625" style="3" customWidth="1"/>
    <col min="15292" max="15292" width="10" style="3" customWidth="1"/>
    <col min="15293" max="15293" width="8.81640625" style="3" customWidth="1"/>
    <col min="15294" max="15294" width="11.81640625" style="3" customWidth="1"/>
    <col min="15295" max="15295" width="9.26953125" style="3" customWidth="1"/>
    <col min="15296" max="15296" width="11.7265625" style="3" customWidth="1"/>
    <col min="15297" max="15297" width="11.453125" style="3"/>
    <col min="15298" max="15298" width="5" style="3" customWidth="1"/>
    <col min="15299" max="15299" width="6" style="3" customWidth="1"/>
    <col min="15300" max="15300" width="7" style="3" customWidth="1"/>
    <col min="15301" max="15301" width="4" style="3" customWidth="1"/>
    <col min="15302" max="15302" width="4.26953125" style="3" customWidth="1"/>
    <col min="15303" max="15303" width="9.81640625" style="3" customWidth="1"/>
    <col min="15304" max="15475" width="11.453125" style="3"/>
    <col min="15476" max="15476" width="4.453125" style="3" customWidth="1"/>
    <col min="15477" max="15477" width="11.7265625" style="3" customWidth="1"/>
    <col min="15478" max="15478" width="17.26953125" style="3" customWidth="1"/>
    <col min="15479" max="15479" width="12.7265625" style="3" customWidth="1"/>
    <col min="15480" max="15481" width="12.81640625" style="3" customWidth="1"/>
    <col min="15482" max="15482" width="11.7265625" style="3" customWidth="1"/>
    <col min="15483" max="15483" width="12.453125" style="3" customWidth="1"/>
    <col min="15484" max="15484" width="6" style="3" customWidth="1"/>
    <col min="15485" max="15485" width="9.54296875" style="3" customWidth="1"/>
    <col min="15486" max="15486" width="9.81640625" style="3" customWidth="1"/>
    <col min="15487" max="15487" width="10.1796875" style="3" customWidth="1"/>
    <col min="15488" max="15488" width="18.7265625" style="3" customWidth="1"/>
    <col min="15489" max="15489" width="9.453125" style="3" customWidth="1"/>
    <col min="15490" max="15490" width="11.453125" style="3"/>
    <col min="15491" max="15491" width="10.1796875" style="3" customWidth="1"/>
    <col min="15492" max="15534" width="11.453125" style="3"/>
    <col min="15535" max="15535" width="9.81640625" style="3" customWidth="1"/>
    <col min="15536" max="15536" width="12.26953125" style="3" customWidth="1"/>
    <col min="15537" max="15537" width="5.453125" style="3" customWidth="1"/>
    <col min="15538" max="15538" width="6" style="3" customWidth="1"/>
    <col min="15539" max="15539" width="10.26953125" style="3" customWidth="1"/>
    <col min="15540" max="15540" width="11.81640625" style="3" customWidth="1"/>
    <col min="15541" max="15541" width="13.26953125" style="3" customWidth="1"/>
    <col min="15542" max="15542" width="12.7265625" style="3" customWidth="1"/>
    <col min="15543" max="15543" width="13.1796875" style="3" customWidth="1"/>
    <col min="15544" max="15544" width="8" style="3" customWidth="1"/>
    <col min="15545" max="15545" width="11.453125" style="3"/>
    <col min="15546" max="15546" width="9.54296875" style="3" customWidth="1"/>
    <col min="15547" max="15547" width="10.81640625" style="3" customWidth="1"/>
    <col min="15548" max="15548" width="10" style="3" customWidth="1"/>
    <col min="15549" max="15549" width="8.81640625" style="3" customWidth="1"/>
    <col min="15550" max="15550" width="11.81640625" style="3" customWidth="1"/>
    <col min="15551" max="15551" width="9.26953125" style="3" customWidth="1"/>
    <col min="15552" max="15552" width="11.7265625" style="3" customWidth="1"/>
    <col min="15553" max="15553" width="11.453125" style="3"/>
    <col min="15554" max="15554" width="5" style="3" customWidth="1"/>
    <col min="15555" max="15555" width="6" style="3" customWidth="1"/>
    <col min="15556" max="15556" width="7" style="3" customWidth="1"/>
    <col min="15557" max="15557" width="4" style="3" customWidth="1"/>
    <col min="15558" max="15558" width="4.26953125" style="3" customWidth="1"/>
    <col min="15559" max="15559" width="9.81640625" style="3" customWidth="1"/>
    <col min="15560" max="15731" width="11.453125" style="3"/>
    <col min="15732" max="15732" width="4.453125" style="3" customWidth="1"/>
    <col min="15733" max="15733" width="11.7265625" style="3" customWidth="1"/>
    <col min="15734" max="15734" width="17.26953125" style="3" customWidth="1"/>
    <col min="15735" max="15735" width="12.7265625" style="3" customWidth="1"/>
    <col min="15736" max="15737" width="12.81640625" style="3" customWidth="1"/>
    <col min="15738" max="15738" width="11.7265625" style="3" customWidth="1"/>
    <col min="15739" max="15739" width="12.453125" style="3" customWidth="1"/>
    <col min="15740" max="15740" width="6" style="3" customWidth="1"/>
    <col min="15741" max="15741" width="9.54296875" style="3" customWidth="1"/>
    <col min="15742" max="15742" width="9.81640625" style="3" customWidth="1"/>
    <col min="15743" max="15743" width="10.1796875" style="3" customWidth="1"/>
    <col min="15744" max="15744" width="18.7265625" style="3" customWidth="1"/>
    <col min="15745" max="15745" width="9.453125" style="3" customWidth="1"/>
    <col min="15746" max="15746" width="11.453125" style="3"/>
    <col min="15747" max="15747" width="10.1796875" style="3" customWidth="1"/>
    <col min="15748" max="15790" width="11.453125" style="3"/>
    <col min="15791" max="15791" width="9.81640625" style="3" customWidth="1"/>
    <col min="15792" max="15792" width="12.26953125" style="3" customWidth="1"/>
    <col min="15793" max="15793" width="5.453125" style="3" customWidth="1"/>
    <col min="15794" max="15794" width="6" style="3" customWidth="1"/>
    <col min="15795" max="15795" width="10.26953125" style="3" customWidth="1"/>
    <col min="15796" max="15796" width="11.81640625" style="3" customWidth="1"/>
    <col min="15797" max="15797" width="13.26953125" style="3" customWidth="1"/>
    <col min="15798" max="15798" width="12.7265625" style="3" customWidth="1"/>
    <col min="15799" max="15799" width="13.1796875" style="3" customWidth="1"/>
    <col min="15800" max="15800" width="8" style="3" customWidth="1"/>
    <col min="15801" max="15801" width="11.453125" style="3"/>
    <col min="15802" max="15802" width="9.54296875" style="3" customWidth="1"/>
    <col min="15803" max="15803" width="10.81640625" style="3" customWidth="1"/>
    <col min="15804" max="15804" width="10" style="3" customWidth="1"/>
    <col min="15805" max="15805" width="8.81640625" style="3" customWidth="1"/>
    <col min="15806" max="15806" width="11.81640625" style="3" customWidth="1"/>
    <col min="15807" max="15807" width="9.26953125" style="3" customWidth="1"/>
    <col min="15808" max="15808" width="11.7265625" style="3" customWidth="1"/>
    <col min="15809" max="15809" width="11.453125" style="3"/>
    <col min="15810" max="15810" width="5" style="3" customWidth="1"/>
    <col min="15811" max="15811" width="6" style="3" customWidth="1"/>
    <col min="15812" max="15812" width="7" style="3" customWidth="1"/>
    <col min="15813" max="15813" width="4" style="3" customWidth="1"/>
    <col min="15814" max="15814" width="4.26953125" style="3" customWidth="1"/>
    <col min="15815" max="15815" width="9.81640625" style="3" customWidth="1"/>
    <col min="15816" max="15987" width="11.453125" style="3"/>
    <col min="15988" max="15988" width="4.453125" style="3" customWidth="1"/>
    <col min="15989" max="15989" width="11.7265625" style="3" customWidth="1"/>
    <col min="15990" max="15990" width="17.26953125" style="3" customWidth="1"/>
    <col min="15991" max="15991" width="12.7265625" style="3" customWidth="1"/>
    <col min="15992" max="15993" width="12.81640625" style="3" customWidth="1"/>
    <col min="15994" max="15994" width="11.7265625" style="3" customWidth="1"/>
    <col min="15995" max="15995" width="12.453125" style="3" customWidth="1"/>
    <col min="15996" max="15996" width="6" style="3" customWidth="1"/>
    <col min="15997" max="15997" width="9.54296875" style="3" customWidth="1"/>
    <col min="15998" max="15998" width="9.81640625" style="3" customWidth="1"/>
    <col min="15999" max="15999" width="10.1796875" style="3" customWidth="1"/>
    <col min="16000" max="16000" width="18.7265625" style="3" customWidth="1"/>
    <col min="16001" max="16001" width="9.453125" style="3" customWidth="1"/>
    <col min="16002" max="16002" width="11.453125" style="3"/>
    <col min="16003" max="16003" width="10.1796875" style="3" customWidth="1"/>
    <col min="16004" max="16046" width="11.453125" style="3"/>
    <col min="16047" max="16047" width="9.81640625" style="3" customWidth="1"/>
    <col min="16048" max="16048" width="12.26953125" style="3" customWidth="1"/>
    <col min="16049" max="16049" width="5.453125" style="3" customWidth="1"/>
    <col min="16050" max="16050" width="6" style="3" customWidth="1"/>
    <col min="16051" max="16051" width="10.26953125" style="3" customWidth="1"/>
    <col min="16052" max="16052" width="11.81640625" style="3" customWidth="1"/>
    <col min="16053" max="16053" width="13.26953125" style="3" customWidth="1"/>
    <col min="16054" max="16054" width="12.7265625" style="3" customWidth="1"/>
    <col min="16055" max="16055" width="13.1796875" style="3" customWidth="1"/>
    <col min="16056" max="16056" width="8" style="3" customWidth="1"/>
    <col min="16057" max="16057" width="11.453125" style="3"/>
    <col min="16058" max="16058" width="9.54296875" style="3" customWidth="1"/>
    <col min="16059" max="16059" width="10.81640625" style="3" customWidth="1"/>
    <col min="16060" max="16060" width="10" style="3" customWidth="1"/>
    <col min="16061" max="16061" width="8.81640625" style="3" customWidth="1"/>
    <col min="16062" max="16062" width="11.81640625" style="3" customWidth="1"/>
    <col min="16063" max="16063" width="9.26953125" style="3" customWidth="1"/>
    <col min="16064" max="16064" width="11.7265625" style="3" customWidth="1"/>
    <col min="16065" max="16065" width="11.453125" style="3"/>
    <col min="16066" max="16066" width="5" style="3" customWidth="1"/>
    <col min="16067" max="16067" width="6" style="3" customWidth="1"/>
    <col min="16068" max="16068" width="7" style="3" customWidth="1"/>
    <col min="16069" max="16069" width="4" style="3" customWidth="1"/>
    <col min="16070" max="16070" width="4.26953125" style="3" customWidth="1"/>
    <col min="16071" max="16071" width="9.81640625" style="3" customWidth="1"/>
    <col min="16072" max="16243" width="11.453125" style="3"/>
    <col min="16244" max="16244" width="4.453125" style="3" customWidth="1"/>
    <col min="16245" max="16245" width="11.7265625" style="3" customWidth="1"/>
    <col min="16246" max="16246" width="17.26953125" style="3" customWidth="1"/>
    <col min="16247" max="16247" width="12.7265625" style="3" customWidth="1"/>
    <col min="16248" max="16249" width="12.81640625" style="3" customWidth="1"/>
    <col min="16250" max="16250" width="11.7265625" style="3" customWidth="1"/>
    <col min="16251" max="16251" width="12.453125" style="3" customWidth="1"/>
    <col min="16252" max="16252" width="6" style="3" customWidth="1"/>
    <col min="16253" max="16253" width="9.54296875" style="3" customWidth="1"/>
    <col min="16254" max="16254" width="9.81640625" style="3" customWidth="1"/>
    <col min="16255" max="16255" width="10.1796875" style="3" customWidth="1"/>
    <col min="16256" max="16256" width="18.7265625" style="3" customWidth="1"/>
    <col min="16257" max="16257" width="9.453125" style="3" customWidth="1"/>
    <col min="16258" max="16258" width="11.453125" style="3"/>
    <col min="16259" max="16259" width="10.1796875" style="3" customWidth="1"/>
    <col min="16260" max="16384" width="11.453125" style="3"/>
  </cols>
  <sheetData>
    <row r="1" spans="1:27" ht="36.75" customHeight="1" x14ac:dyDescent="0.25">
      <c r="A1" s="6" t="s">
        <v>3</v>
      </c>
      <c r="B1" s="6" t="s">
        <v>4</v>
      </c>
      <c r="C1" s="6" t="s">
        <v>5</v>
      </c>
      <c r="D1" s="6" t="s">
        <v>6</v>
      </c>
      <c r="E1" s="6" t="s">
        <v>7</v>
      </c>
      <c r="F1" s="7" t="s">
        <v>8</v>
      </c>
      <c r="G1" s="7" t="s">
        <v>9</v>
      </c>
      <c r="H1" s="8" t="s">
        <v>10</v>
      </c>
      <c r="I1" s="7" t="s">
        <v>11</v>
      </c>
      <c r="J1" s="7" t="s">
        <v>12</v>
      </c>
      <c r="K1" s="9" t="s">
        <v>13</v>
      </c>
      <c r="L1" s="7" t="s">
        <v>14</v>
      </c>
      <c r="M1" s="6" t="s">
        <v>15</v>
      </c>
      <c r="N1" s="10" t="s">
        <v>16</v>
      </c>
      <c r="O1" s="6" t="s">
        <v>17</v>
      </c>
      <c r="P1" s="6" t="s">
        <v>18</v>
      </c>
      <c r="Q1" s="6" t="s">
        <v>19</v>
      </c>
      <c r="R1" s="6" t="s">
        <v>20</v>
      </c>
      <c r="S1" s="6" t="s">
        <v>21</v>
      </c>
      <c r="T1" s="11" t="s">
        <v>22</v>
      </c>
      <c r="U1" s="6" t="s">
        <v>23</v>
      </c>
      <c r="V1" s="12" t="s">
        <v>24</v>
      </c>
      <c r="W1" s="12" t="s">
        <v>25</v>
      </c>
      <c r="X1" s="7" t="s">
        <v>26</v>
      </c>
      <c r="Y1" s="10" t="s">
        <v>27</v>
      </c>
      <c r="Z1" s="6" t="s">
        <v>28</v>
      </c>
      <c r="AA1" s="13"/>
    </row>
    <row r="2" spans="1:27" s="28" customFormat="1" ht="42" x14ac:dyDescent="0.35">
      <c r="A2" s="14" t="s">
        <v>44</v>
      </c>
      <c r="B2" s="15" t="s">
        <v>30</v>
      </c>
      <c r="C2" s="14" t="s">
        <v>45</v>
      </c>
      <c r="D2" s="16" t="s">
        <v>32</v>
      </c>
      <c r="E2" s="14" t="s">
        <v>58</v>
      </c>
      <c r="F2" s="14" t="s">
        <v>59</v>
      </c>
      <c r="G2" s="14" t="s">
        <v>60</v>
      </c>
      <c r="H2" s="17">
        <v>66778114</v>
      </c>
      <c r="I2" s="17">
        <v>66778114</v>
      </c>
      <c r="J2" s="18">
        <f>IF(Q2&gt;I2,I2,Q2)</f>
        <v>66778114</v>
      </c>
      <c r="K2" s="19">
        <f>+J2/I2</f>
        <v>1</v>
      </c>
      <c r="L2" s="20" t="s">
        <v>36</v>
      </c>
      <c r="M2" s="21">
        <v>45626</v>
      </c>
      <c r="N2" s="22" t="s">
        <v>64</v>
      </c>
      <c r="O2" s="16" t="s">
        <v>51</v>
      </c>
      <c r="P2" s="15"/>
      <c r="Q2" s="23">
        <v>87139271</v>
      </c>
      <c r="R2" s="15"/>
      <c r="S2" s="15"/>
      <c r="T2" s="33"/>
      <c r="U2" s="15"/>
      <c r="V2" s="15"/>
      <c r="W2" s="24" t="s">
        <v>3899</v>
      </c>
      <c r="X2" s="25">
        <v>1</v>
      </c>
      <c r="Y2" s="25" t="s">
        <v>2545</v>
      </c>
      <c r="Z2" s="26">
        <v>45594</v>
      </c>
    </row>
    <row r="3" spans="1:27" s="28" customFormat="1" ht="42" x14ac:dyDescent="0.35">
      <c r="A3" s="14" t="s">
        <v>44</v>
      </c>
      <c r="B3" s="15" t="s">
        <v>30</v>
      </c>
      <c r="C3" s="14" t="s">
        <v>45</v>
      </c>
      <c r="D3" s="16" t="s">
        <v>32</v>
      </c>
      <c r="E3" s="14" t="s">
        <v>58</v>
      </c>
      <c r="F3" s="14" t="s">
        <v>59</v>
      </c>
      <c r="G3" s="14" t="s">
        <v>60</v>
      </c>
      <c r="H3" s="17">
        <v>77289062</v>
      </c>
      <c r="I3" s="17">
        <v>77289062</v>
      </c>
      <c r="J3" s="18">
        <f>IF(Q3&gt;I3,I3,Q3)</f>
        <v>77289062</v>
      </c>
      <c r="K3" s="19">
        <f>+J3/I3</f>
        <v>1</v>
      </c>
      <c r="L3" s="20" t="s">
        <v>36</v>
      </c>
      <c r="M3" s="21">
        <v>45565</v>
      </c>
      <c r="N3" s="22" t="s">
        <v>2742</v>
      </c>
      <c r="O3" s="16" t="s">
        <v>51</v>
      </c>
      <c r="P3" s="15"/>
      <c r="Q3" s="23">
        <v>95947495</v>
      </c>
      <c r="R3" s="15"/>
      <c r="S3" s="15"/>
      <c r="T3" s="33"/>
      <c r="U3" s="15"/>
      <c r="V3" s="15"/>
      <c r="W3" s="24" t="s">
        <v>3833</v>
      </c>
      <c r="X3" s="25">
        <v>1</v>
      </c>
      <c r="Y3" s="25" t="s">
        <v>2545</v>
      </c>
      <c r="Z3" s="26">
        <v>45497</v>
      </c>
      <c r="AA3" s="751">
        <v>1.3</v>
      </c>
    </row>
    <row r="4" spans="1:27" s="28" customFormat="1" ht="42" x14ac:dyDescent="0.35">
      <c r="A4" s="14" t="s">
        <v>44</v>
      </c>
      <c r="B4" s="15" t="s">
        <v>30</v>
      </c>
      <c r="C4" s="14" t="s">
        <v>45</v>
      </c>
      <c r="D4" s="16" t="s">
        <v>32</v>
      </c>
      <c r="E4" s="14" t="s">
        <v>58</v>
      </c>
      <c r="F4" s="14" t="s">
        <v>59</v>
      </c>
      <c r="G4" s="14" t="s">
        <v>60</v>
      </c>
      <c r="H4" s="17">
        <v>90654545</v>
      </c>
      <c r="I4" s="17">
        <v>90654545</v>
      </c>
      <c r="J4" s="18">
        <f>IF(Q4&gt;I4,I4,Q4)</f>
        <v>90654545</v>
      </c>
      <c r="K4" s="19">
        <f>+J4/I4</f>
        <v>1</v>
      </c>
      <c r="L4" s="20" t="s">
        <v>36</v>
      </c>
      <c r="M4" s="21">
        <v>45565</v>
      </c>
      <c r="N4" s="22" t="s">
        <v>2743</v>
      </c>
      <c r="O4" s="16" t="s">
        <v>51</v>
      </c>
      <c r="P4" s="15"/>
      <c r="Q4" s="23">
        <v>117451502</v>
      </c>
      <c r="R4" s="15"/>
      <c r="S4" s="15"/>
      <c r="T4" s="33"/>
      <c r="U4" s="15"/>
      <c r="V4" s="15"/>
      <c r="W4" s="24" t="s">
        <v>3877</v>
      </c>
      <c r="X4" s="25">
        <v>1</v>
      </c>
      <c r="Y4" s="25" t="s">
        <v>2545</v>
      </c>
      <c r="Z4" s="26">
        <v>45505</v>
      </c>
      <c r="AA4" s="751">
        <v>1.3</v>
      </c>
    </row>
    <row r="5" spans="1:27" s="28" customFormat="1" ht="37.5" customHeight="1" x14ac:dyDescent="0.35">
      <c r="A5" s="14" t="s">
        <v>89</v>
      </c>
      <c r="B5" s="15" t="s">
        <v>30</v>
      </c>
      <c r="C5" s="15" t="s">
        <v>4323</v>
      </c>
      <c r="D5" s="16" t="s">
        <v>32</v>
      </c>
      <c r="E5" s="14" t="s">
        <v>53</v>
      </c>
      <c r="F5" s="24" t="s">
        <v>54</v>
      </c>
      <c r="G5" s="24" t="s">
        <v>55</v>
      </c>
      <c r="H5" s="86">
        <v>530036713</v>
      </c>
      <c r="I5" s="86">
        <v>530036713</v>
      </c>
      <c r="J5" s="18">
        <f>IF(Q5&gt;I5,I5,Q5)</f>
        <v>530036713</v>
      </c>
      <c r="K5" s="19">
        <f>+J5/I5</f>
        <v>1</v>
      </c>
      <c r="L5" s="20" t="s">
        <v>49</v>
      </c>
      <c r="M5" s="21">
        <v>45550</v>
      </c>
      <c r="N5" s="22" t="s">
        <v>3900</v>
      </c>
      <c r="O5" s="16" t="s">
        <v>51</v>
      </c>
      <c r="P5" s="23"/>
      <c r="Q5" s="704">
        <v>555452741</v>
      </c>
      <c r="R5" s="15"/>
      <c r="S5" s="15"/>
      <c r="T5" s="32" t="s">
        <v>57</v>
      </c>
      <c r="U5" s="15"/>
      <c r="V5" s="15" t="s">
        <v>3901</v>
      </c>
      <c r="W5" s="24" t="s">
        <v>2708</v>
      </c>
      <c r="X5" s="25">
        <v>1</v>
      </c>
      <c r="Y5" s="25" t="s">
        <v>1679</v>
      </c>
      <c r="Z5" s="26">
        <v>45530</v>
      </c>
      <c r="AA5" s="84" t="s">
        <v>2645</v>
      </c>
    </row>
    <row r="6" spans="1:27" s="28" customFormat="1" ht="51" customHeight="1" x14ac:dyDescent="0.35">
      <c r="A6" s="14" t="s">
        <v>29</v>
      </c>
      <c r="B6" s="14" t="s">
        <v>4320</v>
      </c>
      <c r="C6" s="14" t="s">
        <v>3893</v>
      </c>
      <c r="D6" s="16" t="s">
        <v>32</v>
      </c>
      <c r="E6" s="14" t="s">
        <v>53</v>
      </c>
      <c r="F6" s="24" t="s">
        <v>3894</v>
      </c>
      <c r="G6" s="24" t="s">
        <v>3895</v>
      </c>
      <c r="H6" s="17"/>
      <c r="I6" s="17"/>
      <c r="J6" s="18">
        <f>IF(Q6+Q5&gt;I6,I6,Q6+Q5)</f>
        <v>0</v>
      </c>
      <c r="K6" s="38">
        <v>0.8</v>
      </c>
      <c r="L6" s="24" t="s">
        <v>103</v>
      </c>
      <c r="M6" s="43">
        <v>45792</v>
      </c>
      <c r="N6" s="14" t="s">
        <v>3896</v>
      </c>
      <c r="O6" s="16" t="s">
        <v>51</v>
      </c>
      <c r="P6" s="14"/>
      <c r="Q6" s="35">
        <f>+I5*K6</f>
        <v>424029370.40000004</v>
      </c>
      <c r="R6" s="41"/>
      <c r="S6" s="15"/>
      <c r="T6" s="15"/>
      <c r="U6" s="15"/>
      <c r="V6" s="15" t="s">
        <v>3841</v>
      </c>
      <c r="W6" s="24" t="s">
        <v>3897</v>
      </c>
      <c r="X6" s="25">
        <v>1</v>
      </c>
      <c r="Y6" s="25" t="s">
        <v>39</v>
      </c>
      <c r="Z6" s="45">
        <v>45464</v>
      </c>
      <c r="AA6" s="84"/>
    </row>
    <row r="7" spans="1:27" s="28" customFormat="1" ht="45" customHeight="1" x14ac:dyDescent="0.35">
      <c r="A7" s="14" t="s">
        <v>89</v>
      </c>
      <c r="B7" s="14" t="s">
        <v>3869</v>
      </c>
      <c r="C7" s="14" t="s">
        <v>3870</v>
      </c>
      <c r="D7" s="16" t="s">
        <v>32</v>
      </c>
      <c r="E7" s="14" t="s">
        <v>189</v>
      </c>
      <c r="F7" s="16" t="s">
        <v>190</v>
      </c>
      <c r="G7" s="14" t="s">
        <v>191</v>
      </c>
      <c r="H7" s="35">
        <v>17990000</v>
      </c>
      <c r="I7" s="35">
        <v>17990000</v>
      </c>
      <c r="J7" s="18">
        <f>IF(Q7+Q8&gt;I7,I7,Q7+Q8)</f>
        <v>17250740</v>
      </c>
      <c r="K7" s="19">
        <f>+J7/I7</f>
        <v>0.95890717065036135</v>
      </c>
      <c r="L7" s="20" t="s">
        <v>3871</v>
      </c>
      <c r="M7" s="21">
        <v>45400</v>
      </c>
      <c r="N7" s="22" t="s">
        <v>3905</v>
      </c>
      <c r="O7" s="16" t="s">
        <v>82</v>
      </c>
      <c r="P7" s="15"/>
      <c r="Q7" s="35">
        <v>8650740</v>
      </c>
      <c r="R7" s="15"/>
      <c r="S7" s="15"/>
      <c r="T7" s="15"/>
      <c r="U7" s="15"/>
      <c r="V7" s="15" t="s">
        <v>3872</v>
      </c>
      <c r="W7" s="24" t="s">
        <v>3902</v>
      </c>
      <c r="X7" s="25">
        <v>1</v>
      </c>
      <c r="Y7" s="25" t="s">
        <v>1699</v>
      </c>
      <c r="Z7" s="26">
        <v>45674</v>
      </c>
      <c r="AA7" s="84"/>
    </row>
    <row r="8" spans="1:27" s="28" customFormat="1" ht="45" customHeight="1" x14ac:dyDescent="0.35">
      <c r="A8" s="14" t="s">
        <v>89</v>
      </c>
      <c r="B8" s="14" t="s">
        <v>3869</v>
      </c>
      <c r="C8" s="14" t="s">
        <v>3870</v>
      </c>
      <c r="D8" s="16" t="s">
        <v>32</v>
      </c>
      <c r="E8" s="14" t="s">
        <v>189</v>
      </c>
      <c r="F8" s="16" t="s">
        <v>190</v>
      </c>
      <c r="G8" s="14" t="s">
        <v>191</v>
      </c>
      <c r="H8" s="35"/>
      <c r="I8" s="35"/>
      <c r="J8" s="18"/>
      <c r="K8" s="36"/>
      <c r="L8" s="20" t="s">
        <v>3873</v>
      </c>
      <c r="M8" s="21">
        <v>45401</v>
      </c>
      <c r="N8" s="22" t="s">
        <v>3906</v>
      </c>
      <c r="O8" s="16" t="s">
        <v>82</v>
      </c>
      <c r="P8" s="15"/>
      <c r="Q8" s="35">
        <v>8600000</v>
      </c>
      <c r="R8" s="15"/>
      <c r="S8" s="15"/>
      <c r="T8" s="15"/>
      <c r="U8" s="15"/>
      <c r="V8" s="15" t="s">
        <v>3872</v>
      </c>
      <c r="W8" s="24" t="s">
        <v>3902</v>
      </c>
      <c r="X8" s="25">
        <v>1</v>
      </c>
      <c r="Y8" s="25" t="s">
        <v>1699</v>
      </c>
      <c r="Z8" s="26">
        <v>45674</v>
      </c>
      <c r="AA8" s="84"/>
    </row>
    <row r="9" spans="1:27" s="28" customFormat="1" ht="59.25" customHeight="1" x14ac:dyDescent="0.35">
      <c r="A9" s="14" t="s">
        <v>44</v>
      </c>
      <c r="B9" s="14" t="s">
        <v>71</v>
      </c>
      <c r="C9" s="14" t="s">
        <v>72</v>
      </c>
      <c r="D9" s="16" t="s">
        <v>32</v>
      </c>
      <c r="E9" s="14" t="s">
        <v>73</v>
      </c>
      <c r="F9" s="14" t="s">
        <v>74</v>
      </c>
      <c r="G9" s="34" t="s">
        <v>75</v>
      </c>
      <c r="H9" s="35">
        <v>262674824</v>
      </c>
      <c r="I9" s="35">
        <v>262674824</v>
      </c>
      <c r="J9" s="18">
        <f t="shared" ref="J9:J24" si="0">IF(Q9&gt;I9,I9,Q9)</f>
        <v>236407341.59999999</v>
      </c>
      <c r="K9" s="36">
        <v>0.9</v>
      </c>
      <c r="L9" s="20" t="s">
        <v>76</v>
      </c>
      <c r="M9" s="21">
        <v>45626</v>
      </c>
      <c r="N9" s="22" t="s">
        <v>77</v>
      </c>
      <c r="O9" s="16" t="s">
        <v>51</v>
      </c>
      <c r="P9" s="15"/>
      <c r="Q9" s="35">
        <f t="shared" ref="Q9:Q23" si="1">+I9*K9</f>
        <v>236407341.59999999</v>
      </c>
      <c r="R9" s="15"/>
      <c r="S9" s="15"/>
      <c r="T9" s="15"/>
      <c r="U9" s="15"/>
      <c r="V9" s="15" t="s">
        <v>3903</v>
      </c>
      <c r="W9" s="24" t="s">
        <v>3904</v>
      </c>
      <c r="X9" s="25">
        <v>1</v>
      </c>
      <c r="Y9" s="25" t="s">
        <v>78</v>
      </c>
      <c r="Z9" s="26">
        <v>45459</v>
      </c>
      <c r="AA9" s="84"/>
    </row>
    <row r="10" spans="1:27" s="28" customFormat="1" ht="57.75" customHeight="1" x14ac:dyDescent="0.35">
      <c r="A10" s="14" t="s">
        <v>44</v>
      </c>
      <c r="B10" s="14" t="s">
        <v>71</v>
      </c>
      <c r="C10" s="14" t="s">
        <v>72</v>
      </c>
      <c r="D10" s="16" t="s">
        <v>32</v>
      </c>
      <c r="E10" s="14" t="s">
        <v>79</v>
      </c>
      <c r="F10" s="14" t="s">
        <v>80</v>
      </c>
      <c r="G10" s="34" t="s">
        <v>81</v>
      </c>
      <c r="H10" s="35">
        <v>187893040</v>
      </c>
      <c r="I10" s="35">
        <v>187893040</v>
      </c>
      <c r="J10" s="18">
        <f t="shared" si="0"/>
        <v>169103736</v>
      </c>
      <c r="K10" s="36">
        <v>0.9</v>
      </c>
      <c r="L10" s="20" t="s">
        <v>76</v>
      </c>
      <c r="M10" s="21">
        <v>46111</v>
      </c>
      <c r="N10" s="22" t="s">
        <v>77</v>
      </c>
      <c r="O10" s="16" t="s">
        <v>82</v>
      </c>
      <c r="P10" s="15"/>
      <c r="Q10" s="35">
        <f t="shared" si="1"/>
        <v>169103736</v>
      </c>
      <c r="R10" s="15"/>
      <c r="S10" s="15"/>
      <c r="U10" s="15"/>
      <c r="V10" s="15" t="s">
        <v>3907</v>
      </c>
      <c r="W10" s="24" t="s">
        <v>3908</v>
      </c>
      <c r="X10" s="25">
        <v>1</v>
      </c>
      <c r="Y10" s="25" t="s">
        <v>78</v>
      </c>
      <c r="Z10" s="26">
        <v>45519</v>
      </c>
      <c r="AA10" s="84"/>
    </row>
    <row r="11" spans="1:27" s="28" customFormat="1" ht="42" x14ac:dyDescent="0.35">
      <c r="A11" s="14" t="s">
        <v>89</v>
      </c>
      <c r="B11" s="14" t="s">
        <v>90</v>
      </c>
      <c r="C11" s="14" t="s">
        <v>91</v>
      </c>
      <c r="D11" s="16" t="s">
        <v>32</v>
      </c>
      <c r="E11" s="14" t="s">
        <v>92</v>
      </c>
      <c r="F11" s="37" t="s">
        <v>93</v>
      </c>
      <c r="G11" s="37" t="s">
        <v>94</v>
      </c>
      <c r="H11" s="35">
        <v>764183497</v>
      </c>
      <c r="I11" s="35">
        <v>764183497</v>
      </c>
      <c r="J11" s="18">
        <f t="shared" si="0"/>
        <v>649555972.44999993</v>
      </c>
      <c r="K11" s="38">
        <v>0.85</v>
      </c>
      <c r="L11" s="39" t="s">
        <v>95</v>
      </c>
      <c r="M11" s="166">
        <v>45504</v>
      </c>
      <c r="N11" s="14" t="s">
        <v>2746</v>
      </c>
      <c r="O11" s="16" t="s">
        <v>51</v>
      </c>
      <c r="P11" s="14"/>
      <c r="Q11" s="35">
        <f t="shared" si="1"/>
        <v>649555972.44999993</v>
      </c>
      <c r="R11" s="41"/>
      <c r="S11" s="15"/>
      <c r="T11" s="166"/>
      <c r="U11" s="15"/>
      <c r="V11" s="15" t="s">
        <v>3834</v>
      </c>
      <c r="W11" s="24" t="s">
        <v>96</v>
      </c>
      <c r="X11" s="25">
        <v>1</v>
      </c>
      <c r="Y11" s="39" t="s">
        <v>3149</v>
      </c>
      <c r="Z11" s="42">
        <v>45562</v>
      </c>
      <c r="AA11" s="84"/>
    </row>
    <row r="12" spans="1:27" s="28" customFormat="1" ht="41.25" customHeight="1" x14ac:dyDescent="0.35">
      <c r="A12" s="14" t="s">
        <v>29</v>
      </c>
      <c r="B12" s="14" t="s">
        <v>98</v>
      </c>
      <c r="C12" s="14" t="s">
        <v>105</v>
      </c>
      <c r="D12" s="16" t="s">
        <v>32</v>
      </c>
      <c r="E12" s="14" t="s">
        <v>106</v>
      </c>
      <c r="F12" s="14" t="s">
        <v>107</v>
      </c>
      <c r="G12" s="14" t="s">
        <v>108</v>
      </c>
      <c r="H12" s="17">
        <v>517659206</v>
      </c>
      <c r="I12" s="17">
        <v>517659206</v>
      </c>
      <c r="J12" s="18">
        <f t="shared" si="0"/>
        <v>414127364.80000001</v>
      </c>
      <c r="K12" s="38">
        <v>0.8</v>
      </c>
      <c r="L12" s="24" t="s">
        <v>103</v>
      </c>
      <c r="M12" s="43">
        <v>45792</v>
      </c>
      <c r="N12" s="14" t="s">
        <v>109</v>
      </c>
      <c r="O12" s="16" t="s">
        <v>51</v>
      </c>
      <c r="P12" s="14"/>
      <c r="Q12" s="35">
        <f t="shared" si="1"/>
        <v>414127364.80000001</v>
      </c>
      <c r="R12" s="41"/>
      <c r="S12" s="15"/>
      <c r="T12" s="15"/>
      <c r="U12" s="15"/>
      <c r="V12" s="15" t="s">
        <v>3909</v>
      </c>
      <c r="W12" s="24" t="s">
        <v>3835</v>
      </c>
      <c r="X12" s="25">
        <v>1</v>
      </c>
      <c r="Y12" s="39" t="s">
        <v>39</v>
      </c>
      <c r="Z12" s="45">
        <v>45618</v>
      </c>
      <c r="AA12" s="84"/>
    </row>
    <row r="13" spans="1:27" s="28" customFormat="1" ht="36.75" customHeight="1" x14ac:dyDescent="0.35">
      <c r="A13" s="14" t="s">
        <v>29</v>
      </c>
      <c r="B13" s="14" t="s">
        <v>98</v>
      </c>
      <c r="C13" s="14" t="s">
        <v>105</v>
      </c>
      <c r="D13" s="16" t="s">
        <v>32</v>
      </c>
      <c r="E13" s="14" t="s">
        <v>110</v>
      </c>
      <c r="F13" s="14" t="s">
        <v>111</v>
      </c>
      <c r="G13" s="14" t="s">
        <v>112</v>
      </c>
      <c r="H13" s="17">
        <v>684796587</v>
      </c>
      <c r="I13" s="17">
        <v>684796587</v>
      </c>
      <c r="J13" s="18">
        <f t="shared" si="0"/>
        <v>547837269.60000002</v>
      </c>
      <c r="K13" s="38">
        <v>0.8</v>
      </c>
      <c r="L13" s="24" t="s">
        <v>103</v>
      </c>
      <c r="M13" s="42">
        <v>45792</v>
      </c>
      <c r="N13" s="14" t="s">
        <v>109</v>
      </c>
      <c r="O13" s="16" t="s">
        <v>227</v>
      </c>
      <c r="P13" s="14"/>
      <c r="Q13" s="35">
        <f t="shared" si="1"/>
        <v>547837269.60000002</v>
      </c>
      <c r="R13" s="41"/>
      <c r="S13" s="15"/>
      <c r="T13" s="15"/>
      <c r="U13" s="15"/>
      <c r="V13" s="15" t="s">
        <v>3910</v>
      </c>
      <c r="W13" s="24" t="s">
        <v>3836</v>
      </c>
      <c r="X13" s="25">
        <v>1</v>
      </c>
      <c r="Y13" s="39" t="s">
        <v>39</v>
      </c>
      <c r="Z13" s="45">
        <v>45541</v>
      </c>
      <c r="AA13" s="84"/>
    </row>
    <row r="14" spans="1:27" s="28" customFormat="1" ht="40.5" customHeight="1" x14ac:dyDescent="0.35">
      <c r="A14" s="14" t="s">
        <v>29</v>
      </c>
      <c r="B14" s="14" t="s">
        <v>98</v>
      </c>
      <c r="C14" s="14" t="s">
        <v>105</v>
      </c>
      <c r="D14" s="16" t="s">
        <v>32</v>
      </c>
      <c r="E14" s="14" t="s">
        <v>120</v>
      </c>
      <c r="F14" s="14" t="s">
        <v>121</v>
      </c>
      <c r="G14" s="14" t="s">
        <v>2659</v>
      </c>
      <c r="H14" s="17">
        <v>925731722</v>
      </c>
      <c r="I14" s="17">
        <v>925731722</v>
      </c>
      <c r="J14" s="18">
        <f t="shared" si="0"/>
        <v>740585377.60000002</v>
      </c>
      <c r="K14" s="38">
        <v>0.8</v>
      </c>
      <c r="L14" s="24" t="s">
        <v>103</v>
      </c>
      <c r="M14" s="42">
        <v>45792</v>
      </c>
      <c r="N14" s="14" t="s">
        <v>109</v>
      </c>
      <c r="O14" s="16" t="s">
        <v>51</v>
      </c>
      <c r="P14" s="14"/>
      <c r="Q14" s="35">
        <f t="shared" si="1"/>
        <v>740585377.60000002</v>
      </c>
      <c r="R14" s="41"/>
      <c r="S14" s="15"/>
      <c r="T14" s="15"/>
      <c r="U14" s="15"/>
      <c r="V14" s="15" t="s">
        <v>3911</v>
      </c>
      <c r="W14" s="24" t="s">
        <v>2686</v>
      </c>
      <c r="X14" s="25">
        <v>1</v>
      </c>
      <c r="Y14" s="39" t="s">
        <v>39</v>
      </c>
      <c r="Z14" s="45">
        <v>45562</v>
      </c>
      <c r="AA14" s="84"/>
    </row>
    <row r="15" spans="1:27" s="28" customFormat="1" ht="36.75" customHeight="1" x14ac:dyDescent="0.35">
      <c r="A15" s="14" t="s">
        <v>29</v>
      </c>
      <c r="B15" s="14" t="s">
        <v>98</v>
      </c>
      <c r="C15" s="14" t="s">
        <v>105</v>
      </c>
      <c r="D15" s="16" t="s">
        <v>32</v>
      </c>
      <c r="E15" s="14" t="s">
        <v>122</v>
      </c>
      <c r="F15" s="14" t="s">
        <v>123</v>
      </c>
      <c r="G15" s="14" t="s">
        <v>124</v>
      </c>
      <c r="H15" s="17">
        <v>2560339753</v>
      </c>
      <c r="I15" s="17">
        <v>2560339753</v>
      </c>
      <c r="J15" s="18">
        <f t="shared" si="0"/>
        <v>2048271802.4000001</v>
      </c>
      <c r="K15" s="38">
        <v>0.8</v>
      </c>
      <c r="L15" s="24" t="s">
        <v>103</v>
      </c>
      <c r="M15" s="42">
        <v>45792</v>
      </c>
      <c r="N15" s="14" t="s">
        <v>109</v>
      </c>
      <c r="O15" s="16" t="s">
        <v>51</v>
      </c>
      <c r="P15" s="14"/>
      <c r="Q15" s="35">
        <f t="shared" si="1"/>
        <v>2048271802.4000001</v>
      </c>
      <c r="R15" s="41"/>
      <c r="S15" s="15"/>
      <c r="T15" s="33"/>
      <c r="U15" s="15"/>
      <c r="V15" s="15" t="s">
        <v>3912</v>
      </c>
      <c r="W15" s="24" t="s">
        <v>3837</v>
      </c>
      <c r="X15" s="25">
        <v>1</v>
      </c>
      <c r="Y15" s="39" t="s">
        <v>39</v>
      </c>
      <c r="Z15" s="26">
        <v>45532</v>
      </c>
      <c r="AA15" s="84"/>
    </row>
    <row r="16" spans="1:27" s="28" customFormat="1" ht="36.75" customHeight="1" x14ac:dyDescent="0.35">
      <c r="A16" s="14" t="s">
        <v>29</v>
      </c>
      <c r="B16" s="14" t="s">
        <v>98</v>
      </c>
      <c r="C16" s="14" t="s">
        <v>105</v>
      </c>
      <c r="D16" s="16" t="s">
        <v>32</v>
      </c>
      <c r="E16" s="14" t="s">
        <v>2748</v>
      </c>
      <c r="F16" s="14" t="s">
        <v>2747</v>
      </c>
      <c r="G16" s="14" t="s">
        <v>2749</v>
      </c>
      <c r="H16" s="17">
        <v>450809880</v>
      </c>
      <c r="I16" s="17">
        <v>450809880</v>
      </c>
      <c r="J16" s="18">
        <f t="shared" si="0"/>
        <v>360647904</v>
      </c>
      <c r="K16" s="38">
        <v>0.8</v>
      </c>
      <c r="L16" s="24" t="s">
        <v>103</v>
      </c>
      <c r="M16" s="43">
        <v>45792</v>
      </c>
      <c r="N16" s="14" t="s">
        <v>109</v>
      </c>
      <c r="O16" s="16" t="s">
        <v>51</v>
      </c>
      <c r="P16" s="14"/>
      <c r="Q16" s="35">
        <f t="shared" si="1"/>
        <v>360647904</v>
      </c>
      <c r="R16" s="41"/>
      <c r="S16" s="15"/>
      <c r="T16" s="33"/>
      <c r="U16" s="15"/>
      <c r="V16" s="15" t="s">
        <v>3913</v>
      </c>
      <c r="W16" s="24" t="s">
        <v>2662</v>
      </c>
      <c r="X16" s="25">
        <v>1</v>
      </c>
      <c r="Y16" s="39" t="s">
        <v>39</v>
      </c>
      <c r="Z16" s="26">
        <v>45537</v>
      </c>
      <c r="AA16" s="84"/>
    </row>
    <row r="17" spans="1:16383" s="28" customFormat="1" ht="50.25" customHeight="1" x14ac:dyDescent="0.35">
      <c r="A17" s="14" t="s">
        <v>29</v>
      </c>
      <c r="B17" s="14" t="s">
        <v>98</v>
      </c>
      <c r="C17" s="14" t="s">
        <v>105</v>
      </c>
      <c r="D17" s="16" t="s">
        <v>32</v>
      </c>
      <c r="E17" s="14" t="s">
        <v>3151</v>
      </c>
      <c r="F17" s="14" t="s">
        <v>3152</v>
      </c>
      <c r="G17" s="14" t="s">
        <v>3153</v>
      </c>
      <c r="H17" s="17">
        <v>184928036</v>
      </c>
      <c r="I17" s="17">
        <v>184928036</v>
      </c>
      <c r="J17" s="18">
        <f t="shared" si="0"/>
        <v>147942428.80000001</v>
      </c>
      <c r="K17" s="38">
        <v>0.8</v>
      </c>
      <c r="L17" s="24" t="s">
        <v>103</v>
      </c>
      <c r="M17" s="43">
        <v>45792</v>
      </c>
      <c r="N17" s="14" t="s">
        <v>109</v>
      </c>
      <c r="O17" s="16" t="s">
        <v>51</v>
      </c>
      <c r="P17" s="14"/>
      <c r="Q17" s="35">
        <f t="shared" si="1"/>
        <v>147942428.80000001</v>
      </c>
      <c r="R17" s="41"/>
      <c r="S17" s="15"/>
      <c r="T17" s="33"/>
      <c r="U17" s="15"/>
      <c r="V17" s="15" t="s">
        <v>3914</v>
      </c>
      <c r="W17" s="24" t="s">
        <v>3838</v>
      </c>
      <c r="X17" s="25">
        <v>1</v>
      </c>
      <c r="Y17" s="39" t="s">
        <v>39</v>
      </c>
      <c r="Z17" s="26">
        <v>45548</v>
      </c>
      <c r="AA17" s="84"/>
    </row>
    <row r="18" spans="1:16383" s="28" customFormat="1" ht="36.75" customHeight="1" x14ac:dyDescent="0.35">
      <c r="A18" s="14" t="s">
        <v>29</v>
      </c>
      <c r="B18" s="14" t="s">
        <v>98</v>
      </c>
      <c r="C18" s="14" t="s">
        <v>105</v>
      </c>
      <c r="D18" s="16" t="s">
        <v>32</v>
      </c>
      <c r="E18" s="14" t="s">
        <v>114</v>
      </c>
      <c r="F18" s="14" t="s">
        <v>115</v>
      </c>
      <c r="G18" s="24" t="s">
        <v>116</v>
      </c>
      <c r="H18" s="17">
        <v>19020400</v>
      </c>
      <c r="I18" s="17">
        <v>19020400</v>
      </c>
      <c r="J18" s="18">
        <f t="shared" si="0"/>
        <v>15216320</v>
      </c>
      <c r="K18" s="38">
        <v>0.8</v>
      </c>
      <c r="L18" s="24" t="s">
        <v>103</v>
      </c>
      <c r="M18" s="42">
        <v>45792</v>
      </c>
      <c r="N18" s="14" t="s">
        <v>109</v>
      </c>
      <c r="O18" s="16" t="s">
        <v>51</v>
      </c>
      <c r="P18" s="14"/>
      <c r="Q18" s="35">
        <f t="shared" si="1"/>
        <v>15216320</v>
      </c>
      <c r="R18" s="41"/>
      <c r="S18" s="15"/>
      <c r="T18" s="33"/>
      <c r="U18" s="15"/>
      <c r="V18" s="15" t="s">
        <v>3915</v>
      </c>
      <c r="W18" s="24" t="s">
        <v>2658</v>
      </c>
      <c r="X18" s="25">
        <v>1</v>
      </c>
      <c r="Y18" s="39" t="s">
        <v>39</v>
      </c>
      <c r="Z18" s="26">
        <v>45582</v>
      </c>
      <c r="AA18" s="84"/>
    </row>
    <row r="19" spans="1:16383" s="28" customFormat="1" ht="55.5" customHeight="1" x14ac:dyDescent="0.35">
      <c r="A19" s="14" t="s">
        <v>97</v>
      </c>
      <c r="B19" s="14" t="s">
        <v>98</v>
      </c>
      <c r="C19" s="14" t="s">
        <v>99</v>
      </c>
      <c r="D19" s="16" t="s">
        <v>32</v>
      </c>
      <c r="E19" s="14" t="s">
        <v>2989</v>
      </c>
      <c r="F19" s="14" t="s">
        <v>2951</v>
      </c>
      <c r="G19" s="14" t="s">
        <v>2990</v>
      </c>
      <c r="H19" s="17">
        <v>429473528</v>
      </c>
      <c r="I19" s="17">
        <v>429473528</v>
      </c>
      <c r="J19" s="18">
        <f t="shared" si="0"/>
        <v>343578822.40000004</v>
      </c>
      <c r="K19" s="38">
        <v>0.8</v>
      </c>
      <c r="L19" s="24" t="s">
        <v>103</v>
      </c>
      <c r="M19" s="21">
        <v>45792</v>
      </c>
      <c r="N19" s="14" t="s">
        <v>2939</v>
      </c>
      <c r="O19" s="16" t="s">
        <v>51</v>
      </c>
      <c r="P19" s="14"/>
      <c r="Q19" s="35">
        <f t="shared" si="1"/>
        <v>343578822.40000004</v>
      </c>
      <c r="R19" s="41"/>
      <c r="S19" s="15"/>
      <c r="T19" s="15"/>
      <c r="U19" s="15"/>
      <c r="V19" s="15" t="s">
        <v>3839</v>
      </c>
      <c r="W19" s="24" t="s">
        <v>3840</v>
      </c>
      <c r="X19" s="25">
        <v>1</v>
      </c>
      <c r="Y19" s="39" t="s">
        <v>132</v>
      </c>
      <c r="Z19" s="45">
        <v>45543</v>
      </c>
      <c r="AA19" s="84"/>
    </row>
    <row r="20" spans="1:16383" s="28" customFormat="1" ht="55.5" customHeight="1" x14ac:dyDescent="0.35">
      <c r="A20" s="14" t="s">
        <v>97</v>
      </c>
      <c r="B20" s="14" t="s">
        <v>98</v>
      </c>
      <c r="C20" s="14" t="s">
        <v>99</v>
      </c>
      <c r="D20" s="16" t="s">
        <v>32</v>
      </c>
      <c r="E20" s="14" t="s">
        <v>2991</v>
      </c>
      <c r="F20" s="14" t="s">
        <v>594</v>
      </c>
      <c r="G20" s="14" t="s">
        <v>2992</v>
      </c>
      <c r="H20" s="17">
        <v>840489155</v>
      </c>
      <c r="I20" s="17">
        <v>840489155</v>
      </c>
      <c r="J20" s="18">
        <f t="shared" si="0"/>
        <v>672391324</v>
      </c>
      <c r="K20" s="38">
        <v>0.8</v>
      </c>
      <c r="L20" s="24" t="s">
        <v>103</v>
      </c>
      <c r="M20" s="43">
        <v>45792</v>
      </c>
      <c r="N20" s="14" t="s">
        <v>2939</v>
      </c>
      <c r="O20" s="16" t="s">
        <v>51</v>
      </c>
      <c r="P20" s="14"/>
      <c r="Q20" s="35">
        <f t="shared" si="1"/>
        <v>672391324</v>
      </c>
      <c r="R20" s="41"/>
      <c r="S20" s="15"/>
      <c r="T20" s="15"/>
      <c r="U20" s="15"/>
      <c r="V20" s="15" t="s">
        <v>3916</v>
      </c>
      <c r="W20" s="24" t="s">
        <v>3842</v>
      </c>
      <c r="X20" s="25">
        <v>1</v>
      </c>
      <c r="Y20" s="39" t="s">
        <v>132</v>
      </c>
      <c r="Z20" s="45">
        <v>45558</v>
      </c>
      <c r="AA20" s="84"/>
    </row>
    <row r="21" spans="1:16383" s="28" customFormat="1" ht="55.5" customHeight="1" x14ac:dyDescent="0.35">
      <c r="A21" s="14" t="s">
        <v>97</v>
      </c>
      <c r="B21" s="14" t="s">
        <v>98</v>
      </c>
      <c r="C21" s="14" t="s">
        <v>99</v>
      </c>
      <c r="D21" s="16" t="s">
        <v>32</v>
      </c>
      <c r="E21" s="14" t="s">
        <v>137</v>
      </c>
      <c r="F21" s="14" t="s">
        <v>138</v>
      </c>
      <c r="G21" s="14" t="s">
        <v>139</v>
      </c>
      <c r="H21" s="17">
        <v>2373182421</v>
      </c>
      <c r="I21" s="17">
        <v>2373182421</v>
      </c>
      <c r="J21" s="18">
        <f t="shared" si="0"/>
        <v>1898545936.8000002</v>
      </c>
      <c r="K21" s="38">
        <v>0.8</v>
      </c>
      <c r="L21" s="24" t="s">
        <v>103</v>
      </c>
      <c r="M21" s="21">
        <v>45792</v>
      </c>
      <c r="N21" s="14" t="s">
        <v>2940</v>
      </c>
      <c r="O21" s="16" t="s">
        <v>51</v>
      </c>
      <c r="P21" s="14"/>
      <c r="Q21" s="35">
        <f t="shared" si="1"/>
        <v>1898545936.8000002</v>
      </c>
      <c r="R21" s="41"/>
      <c r="S21" s="15"/>
      <c r="T21" s="15"/>
      <c r="U21" s="15"/>
      <c r="V21" s="15" t="s">
        <v>3917</v>
      </c>
      <c r="W21" s="24" t="s">
        <v>3843</v>
      </c>
      <c r="X21" s="25">
        <v>1</v>
      </c>
      <c r="Y21" s="39" t="s">
        <v>140</v>
      </c>
      <c r="Z21" s="45">
        <v>45512</v>
      </c>
      <c r="AA21" s="84"/>
    </row>
    <row r="22" spans="1:16383" s="28" customFormat="1" ht="55.5" customHeight="1" x14ac:dyDescent="0.35">
      <c r="A22" s="14" t="s">
        <v>97</v>
      </c>
      <c r="B22" s="14" t="s">
        <v>98</v>
      </c>
      <c r="C22" s="14" t="s">
        <v>99</v>
      </c>
      <c r="D22" s="16" t="s">
        <v>32</v>
      </c>
      <c r="E22" s="14" t="s">
        <v>58</v>
      </c>
      <c r="F22" s="14" t="s">
        <v>59</v>
      </c>
      <c r="G22" s="14" t="s">
        <v>60</v>
      </c>
      <c r="H22" s="17">
        <v>475510000</v>
      </c>
      <c r="I22" s="17">
        <v>475510000</v>
      </c>
      <c r="J22" s="18">
        <f t="shared" si="0"/>
        <v>380408000</v>
      </c>
      <c r="K22" s="38">
        <v>0.8</v>
      </c>
      <c r="L22" s="24" t="s">
        <v>103</v>
      </c>
      <c r="M22" s="43">
        <v>45792</v>
      </c>
      <c r="N22" s="14" t="s">
        <v>3236</v>
      </c>
      <c r="O22" s="16" t="s">
        <v>51</v>
      </c>
      <c r="P22" s="14"/>
      <c r="Q22" s="35">
        <f t="shared" si="1"/>
        <v>380408000</v>
      </c>
      <c r="R22" s="41"/>
      <c r="S22" s="15"/>
      <c r="T22" s="15"/>
      <c r="U22" s="15"/>
      <c r="V22" s="15" t="s">
        <v>3918</v>
      </c>
      <c r="W22" s="24" t="s">
        <v>3846</v>
      </c>
      <c r="X22" s="25">
        <v>1</v>
      </c>
      <c r="Y22" s="39" t="s">
        <v>140</v>
      </c>
      <c r="Z22" s="45">
        <v>45537</v>
      </c>
      <c r="AA22" s="84"/>
    </row>
    <row r="23" spans="1:16383" s="28" customFormat="1" ht="55.5" customHeight="1" x14ac:dyDescent="0.35">
      <c r="A23" s="14" t="s">
        <v>97</v>
      </c>
      <c r="B23" s="14" t="s">
        <v>98</v>
      </c>
      <c r="C23" s="14" t="s">
        <v>99</v>
      </c>
      <c r="D23" s="16" t="s">
        <v>32</v>
      </c>
      <c r="E23" s="14" t="s">
        <v>133</v>
      </c>
      <c r="F23" s="14" t="s">
        <v>134</v>
      </c>
      <c r="G23" s="14" t="s">
        <v>135</v>
      </c>
      <c r="H23" s="17">
        <v>475510000</v>
      </c>
      <c r="I23" s="17">
        <v>475510000</v>
      </c>
      <c r="J23" s="18">
        <f t="shared" si="0"/>
        <v>380408000</v>
      </c>
      <c r="K23" s="761">
        <v>0.8</v>
      </c>
      <c r="L23" s="24" t="s">
        <v>103</v>
      </c>
      <c r="M23" s="43">
        <v>45792</v>
      </c>
      <c r="N23" s="14" t="s">
        <v>2939</v>
      </c>
      <c r="O23" s="16" t="s">
        <v>51</v>
      </c>
      <c r="P23" s="14"/>
      <c r="Q23" s="35">
        <f t="shared" si="1"/>
        <v>380408000</v>
      </c>
      <c r="R23" s="41"/>
      <c r="S23" s="15"/>
      <c r="T23" s="15"/>
      <c r="U23" s="15"/>
      <c r="V23" s="15" t="s">
        <v>3919</v>
      </c>
      <c r="W23" s="24" t="s">
        <v>3847</v>
      </c>
      <c r="X23" s="25">
        <v>1</v>
      </c>
      <c r="Y23" s="39" t="s">
        <v>132</v>
      </c>
      <c r="Z23" s="45">
        <v>45510</v>
      </c>
      <c r="AA23" s="84"/>
    </row>
    <row r="24" spans="1:16383" s="28" customFormat="1" ht="42" x14ac:dyDescent="0.35">
      <c r="A24" s="14" t="s">
        <v>89</v>
      </c>
      <c r="B24" s="14" t="s">
        <v>142</v>
      </c>
      <c r="C24" s="14" t="s">
        <v>157</v>
      </c>
      <c r="D24" s="16" t="s">
        <v>164</v>
      </c>
      <c r="E24" s="14" t="s">
        <v>165</v>
      </c>
      <c r="F24" s="15" t="s">
        <v>166</v>
      </c>
      <c r="G24" s="14" t="s">
        <v>167</v>
      </c>
      <c r="H24" s="56">
        <v>1492221847</v>
      </c>
      <c r="I24" s="56">
        <v>1408736330</v>
      </c>
      <c r="J24" s="18">
        <f t="shared" si="0"/>
        <v>1408736330</v>
      </c>
      <c r="K24" s="19">
        <v>1</v>
      </c>
      <c r="L24" s="47" t="s">
        <v>168</v>
      </c>
      <c r="M24" s="14" t="s">
        <v>149</v>
      </c>
      <c r="N24" s="24" t="s">
        <v>169</v>
      </c>
      <c r="O24" s="16" t="s">
        <v>170</v>
      </c>
      <c r="P24" s="97">
        <v>144250</v>
      </c>
      <c r="Q24" s="50">
        <f>+P24*Dato!$C$4</f>
        <v>5419740805</v>
      </c>
      <c r="R24" s="57">
        <v>206072</v>
      </c>
      <c r="S24" s="51">
        <f>+R24*Dato!$C$4</f>
        <v>7742508333.9200001</v>
      </c>
      <c r="T24" s="26">
        <v>45022</v>
      </c>
      <c r="U24" s="15"/>
      <c r="V24" s="15"/>
      <c r="W24" s="33"/>
      <c r="X24" s="58">
        <v>1</v>
      </c>
      <c r="Y24" s="25" t="s">
        <v>3691</v>
      </c>
      <c r="Z24" s="55">
        <v>45348</v>
      </c>
      <c r="AA24" s="84"/>
    </row>
    <row r="25" spans="1:16383" s="28" customFormat="1" ht="65.25" customHeight="1" x14ac:dyDescent="0.35">
      <c r="A25" s="14" t="s">
        <v>89</v>
      </c>
      <c r="B25" s="14" t="s">
        <v>142</v>
      </c>
      <c r="C25" s="14" t="s">
        <v>157</v>
      </c>
      <c r="D25" s="16" t="s">
        <v>144</v>
      </c>
      <c r="E25" s="14" t="s">
        <v>176</v>
      </c>
      <c r="F25" s="16" t="s">
        <v>177</v>
      </c>
      <c r="G25" s="14" t="s">
        <v>178</v>
      </c>
      <c r="H25" s="69">
        <v>174336001</v>
      </c>
      <c r="I25" s="56">
        <v>174336001</v>
      </c>
      <c r="J25" s="18">
        <f>IF(Q25+Q26+Q27+Q28&gt;I25,I25,Q25+Q26+Q27+Q28)</f>
        <v>174336001</v>
      </c>
      <c r="K25" s="19">
        <f>+J25/I25</f>
        <v>1</v>
      </c>
      <c r="L25" s="39" t="s">
        <v>179</v>
      </c>
      <c r="M25" s="14" t="s">
        <v>149</v>
      </c>
      <c r="N25" s="24" t="s">
        <v>180</v>
      </c>
      <c r="O25" s="16" t="s">
        <v>163</v>
      </c>
      <c r="P25" s="50">
        <v>3363</v>
      </c>
      <c r="Q25" s="65">
        <f>+P25*Dato!$C$4</f>
        <v>126354165.18000001</v>
      </c>
      <c r="R25" s="57">
        <v>4804</v>
      </c>
      <c r="S25" s="51">
        <f>+R25*Dato!$C$4</f>
        <v>180495215.44</v>
      </c>
      <c r="T25" s="42">
        <v>45134</v>
      </c>
      <c r="U25" s="16"/>
      <c r="V25" s="16"/>
      <c r="W25" s="406" t="s">
        <v>2753</v>
      </c>
      <c r="X25" s="41">
        <v>1</v>
      </c>
      <c r="Y25" s="71"/>
      <c r="Z25" s="114"/>
    </row>
    <row r="26" spans="1:16383" s="517" customFormat="1" ht="66" customHeight="1" x14ac:dyDescent="0.35">
      <c r="A26" s="14" t="s">
        <v>89</v>
      </c>
      <c r="B26" s="14" t="s">
        <v>187</v>
      </c>
      <c r="C26" s="14" t="s">
        <v>188</v>
      </c>
      <c r="D26" s="16" t="s">
        <v>144</v>
      </c>
      <c r="E26" s="14" t="s">
        <v>176</v>
      </c>
      <c r="F26" s="16" t="s">
        <v>177</v>
      </c>
      <c r="G26" s="14" t="s">
        <v>178</v>
      </c>
      <c r="H26" s="395"/>
      <c r="I26" s="56">
        <v>0</v>
      </c>
      <c r="J26" s="18">
        <v>0</v>
      </c>
      <c r="K26" s="19">
        <f>+J25/I25</f>
        <v>1</v>
      </c>
      <c r="L26" s="39" t="s">
        <v>2081</v>
      </c>
      <c r="M26" s="14" t="s">
        <v>149</v>
      </c>
      <c r="N26" s="24" t="s">
        <v>2082</v>
      </c>
      <c r="O26" s="16" t="s">
        <v>163</v>
      </c>
      <c r="P26" s="50">
        <v>1515.11</v>
      </c>
      <c r="Q26" s="65">
        <f>+P26*Dato!$C$4</f>
        <v>56925500.8046</v>
      </c>
      <c r="R26" s="57">
        <v>2164.4499999999998</v>
      </c>
      <c r="S26" s="51">
        <f>+R26*Dato!$C$4</f>
        <v>81322412.376999989</v>
      </c>
      <c r="T26" s="42">
        <v>45016</v>
      </c>
      <c r="U26" s="16" t="s">
        <v>2083</v>
      </c>
      <c r="V26" s="16" t="s">
        <v>2084</v>
      </c>
      <c r="W26" s="71" t="s">
        <v>2085</v>
      </c>
      <c r="X26" s="15">
        <v>1</v>
      </c>
      <c r="Y26" s="25"/>
      <c r="Z26" s="71"/>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row>
    <row r="27" spans="1:16383" s="517" customFormat="1" ht="45.75" customHeight="1" x14ac:dyDescent="0.35">
      <c r="A27" s="14" t="s">
        <v>89</v>
      </c>
      <c r="B27" s="14" t="s">
        <v>187</v>
      </c>
      <c r="C27" s="14" t="s">
        <v>188</v>
      </c>
      <c r="D27" s="16" t="s">
        <v>144</v>
      </c>
      <c r="E27" s="14" t="s">
        <v>176</v>
      </c>
      <c r="F27" s="16" t="s">
        <v>177</v>
      </c>
      <c r="G27" s="14" t="s">
        <v>178</v>
      </c>
      <c r="H27" s="395"/>
      <c r="I27" s="56"/>
      <c r="J27" s="18"/>
      <c r="K27" s="19">
        <f>+J25/I25</f>
        <v>1</v>
      </c>
      <c r="L27" s="39" t="s">
        <v>2758</v>
      </c>
      <c r="M27" s="14" t="s">
        <v>149</v>
      </c>
      <c r="N27" s="24" t="s">
        <v>2759</v>
      </c>
      <c r="O27" s="16" t="s">
        <v>163</v>
      </c>
      <c r="P27" s="50">
        <v>728.03499999999997</v>
      </c>
      <c r="Q27" s="65">
        <f>+P27*Dato!$C$4</f>
        <v>27353629.095100001</v>
      </c>
      <c r="R27" s="57">
        <v>1040.0450000000001</v>
      </c>
      <c r="S27" s="51">
        <f>+R27*Dato!$C$4</f>
        <v>39076425.133700006</v>
      </c>
      <c r="T27" s="42">
        <v>45016</v>
      </c>
      <c r="U27" s="16" t="s">
        <v>2760</v>
      </c>
      <c r="V27" s="16" t="s">
        <v>2761</v>
      </c>
      <c r="W27" s="71" t="s">
        <v>2762</v>
      </c>
      <c r="X27" s="15">
        <v>1</v>
      </c>
      <c r="Y27" s="25"/>
      <c r="Z27" s="71"/>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c r="NF27" s="28"/>
      <c r="NG27" s="28"/>
      <c r="NH27" s="28"/>
      <c r="NI27" s="28"/>
      <c r="NJ27" s="28"/>
      <c r="NK27" s="28"/>
      <c r="NL27" s="28"/>
      <c r="NM27" s="28"/>
      <c r="NN27" s="28"/>
      <c r="NO27" s="28"/>
      <c r="NP27" s="28"/>
      <c r="NQ27" s="28"/>
      <c r="NR27" s="28"/>
      <c r="NS27" s="28"/>
      <c r="NT27" s="28"/>
      <c r="NU27" s="28"/>
      <c r="NV27" s="28"/>
      <c r="NW27" s="28"/>
      <c r="NX27" s="28"/>
      <c r="NY27" s="28"/>
      <c r="NZ27" s="28"/>
      <c r="OA27" s="28"/>
      <c r="OB27" s="28"/>
      <c r="OC27" s="28"/>
      <c r="OD27" s="28"/>
      <c r="OE27" s="28"/>
      <c r="OF27" s="28"/>
      <c r="OG27" s="28"/>
      <c r="OH27" s="28"/>
      <c r="OI27" s="28"/>
      <c r="OJ27" s="28"/>
      <c r="OK27" s="28"/>
      <c r="OL27" s="28"/>
      <c r="OM27" s="28"/>
      <c r="ON27" s="28"/>
      <c r="OO27" s="28"/>
      <c r="OP27" s="28"/>
      <c r="OQ27" s="28"/>
      <c r="OR27" s="28"/>
      <c r="OS27" s="28"/>
      <c r="OT27" s="28"/>
      <c r="OU27" s="28"/>
      <c r="OV27" s="28"/>
      <c r="OW27" s="28"/>
      <c r="OX27" s="28"/>
      <c r="OY27" s="28"/>
      <c r="OZ27" s="28"/>
      <c r="PA27" s="28"/>
      <c r="PB27" s="28"/>
      <c r="PC27" s="28"/>
      <c r="PD27" s="28"/>
      <c r="PE27" s="28"/>
      <c r="PF27" s="28"/>
      <c r="PG27" s="28"/>
      <c r="PH27" s="28"/>
      <c r="PI27" s="28"/>
      <c r="PJ27" s="28"/>
      <c r="PK27" s="28"/>
      <c r="PL27" s="28"/>
      <c r="PM27" s="28"/>
      <c r="PN27" s="28"/>
      <c r="PO27" s="28"/>
      <c r="PP27" s="28"/>
      <c r="PQ27" s="28"/>
      <c r="PR27" s="28"/>
      <c r="PS27" s="28"/>
      <c r="PT27" s="28"/>
      <c r="PU27" s="28"/>
      <c r="PV27" s="28"/>
      <c r="PW27" s="28"/>
      <c r="PX27" s="28"/>
      <c r="PY27" s="28"/>
      <c r="PZ27" s="28"/>
      <c r="QA27" s="28"/>
      <c r="QB27" s="28"/>
      <c r="QC27" s="28"/>
      <c r="QD27" s="28"/>
      <c r="QE27" s="28"/>
      <c r="QF27" s="28"/>
      <c r="QG27" s="28"/>
      <c r="QH27" s="28"/>
      <c r="QI27" s="28"/>
      <c r="QJ27" s="28"/>
      <c r="QK27" s="28"/>
      <c r="QL27" s="28"/>
      <c r="QM27" s="28"/>
      <c r="QN27" s="28"/>
      <c r="QO27" s="28"/>
      <c r="QP27" s="28"/>
      <c r="QQ27" s="28"/>
      <c r="QR27" s="28"/>
      <c r="QS27" s="28"/>
      <c r="QT27" s="28"/>
      <c r="QU27" s="28"/>
      <c r="QV27" s="28"/>
      <c r="QW27" s="28"/>
      <c r="QX27" s="28"/>
      <c r="QY27" s="28"/>
      <c r="QZ27" s="28"/>
      <c r="RA27" s="28"/>
      <c r="RB27" s="28"/>
      <c r="RC27" s="28"/>
      <c r="RD27" s="28"/>
      <c r="RE27" s="28"/>
      <c r="RF27" s="28"/>
      <c r="RG27" s="28"/>
      <c r="RH27" s="28"/>
      <c r="RI27" s="28"/>
      <c r="RJ27" s="28"/>
      <c r="RK27" s="28"/>
      <c r="RL27" s="28"/>
      <c r="RM27" s="28"/>
      <c r="RN27" s="28"/>
      <c r="RO27" s="28"/>
      <c r="RP27" s="28"/>
      <c r="RQ27" s="28"/>
      <c r="RR27" s="28"/>
      <c r="RS27" s="28"/>
      <c r="RT27" s="28"/>
      <c r="RU27" s="28"/>
      <c r="RV27" s="28"/>
      <c r="RW27" s="28"/>
      <c r="RX27" s="28"/>
      <c r="RY27" s="28"/>
      <c r="RZ27" s="28"/>
      <c r="SA27" s="28"/>
      <c r="SB27" s="28"/>
      <c r="SC27" s="28"/>
      <c r="SD27" s="28"/>
      <c r="SE27" s="28"/>
      <c r="SF27" s="28"/>
      <c r="SG27" s="28"/>
      <c r="SH27" s="28"/>
      <c r="SI27" s="28"/>
      <c r="SJ27" s="28"/>
      <c r="SK27" s="28"/>
      <c r="SL27" s="28"/>
      <c r="SM27" s="28"/>
      <c r="SN27" s="28"/>
      <c r="SO27" s="28"/>
      <c r="SP27" s="28"/>
      <c r="SQ27" s="28"/>
      <c r="SR27" s="28"/>
      <c r="SS27" s="28"/>
      <c r="ST27" s="28"/>
      <c r="SU27" s="28"/>
      <c r="SV27" s="28"/>
      <c r="SW27" s="28"/>
      <c r="SX27" s="28"/>
      <c r="SY27" s="28"/>
      <c r="SZ27" s="28"/>
      <c r="TA27" s="28"/>
      <c r="TB27" s="28"/>
      <c r="TC27" s="28"/>
      <c r="TD27" s="28"/>
      <c r="TE27" s="28"/>
      <c r="TF27" s="28"/>
      <c r="TG27" s="28"/>
      <c r="TH27" s="28"/>
      <c r="TI27" s="28"/>
      <c r="TJ27" s="28"/>
      <c r="TK27" s="28"/>
      <c r="TL27" s="28"/>
      <c r="TM27" s="28"/>
      <c r="TN27" s="28"/>
      <c r="TO27" s="28"/>
      <c r="TP27" s="28"/>
      <c r="TQ27" s="28"/>
      <c r="TR27" s="28"/>
      <c r="TS27" s="28"/>
      <c r="TT27" s="28"/>
      <c r="TU27" s="28"/>
      <c r="TV27" s="28"/>
      <c r="TW27" s="28"/>
      <c r="TX27" s="28"/>
      <c r="TY27" s="28"/>
      <c r="TZ27" s="28"/>
      <c r="UA27" s="28"/>
      <c r="UB27" s="28"/>
      <c r="UC27" s="28"/>
      <c r="UD27" s="28"/>
      <c r="UE27" s="28"/>
      <c r="UF27" s="28"/>
      <c r="UG27" s="28"/>
      <c r="UH27" s="28"/>
      <c r="UI27" s="28"/>
      <c r="UJ27" s="28"/>
      <c r="UK27" s="28"/>
      <c r="UL27" s="28"/>
      <c r="UM27" s="28"/>
      <c r="UN27" s="28"/>
      <c r="UO27" s="28"/>
      <c r="UP27" s="28"/>
      <c r="UQ27" s="28"/>
      <c r="UR27" s="28"/>
      <c r="US27" s="28"/>
      <c r="UT27" s="28"/>
      <c r="UU27" s="28"/>
      <c r="UV27" s="28"/>
      <c r="UW27" s="28"/>
      <c r="UX27" s="28"/>
      <c r="UY27" s="28"/>
      <c r="UZ27" s="28"/>
      <c r="VA27" s="28"/>
      <c r="VB27" s="28"/>
      <c r="VC27" s="28"/>
      <c r="VD27" s="28"/>
      <c r="VE27" s="28"/>
      <c r="VF27" s="28"/>
      <c r="VG27" s="28"/>
      <c r="VH27" s="28"/>
      <c r="VI27" s="28"/>
      <c r="VJ27" s="28"/>
      <c r="VK27" s="28"/>
      <c r="VL27" s="28"/>
      <c r="VM27" s="28"/>
      <c r="VN27" s="28"/>
      <c r="VO27" s="28"/>
      <c r="VP27" s="28"/>
      <c r="VQ27" s="28"/>
      <c r="VR27" s="28"/>
      <c r="VS27" s="28"/>
      <c r="VT27" s="28"/>
      <c r="VU27" s="28"/>
      <c r="VV27" s="28"/>
      <c r="VW27" s="28"/>
      <c r="VX27" s="28"/>
      <c r="VY27" s="28"/>
      <c r="VZ27" s="28"/>
      <c r="WA27" s="28"/>
      <c r="WB27" s="28"/>
      <c r="WC27" s="28"/>
      <c r="WD27" s="28"/>
      <c r="WE27" s="28"/>
      <c r="WF27" s="28"/>
      <c r="WG27" s="28"/>
      <c r="WH27" s="28"/>
      <c r="WI27" s="28"/>
      <c r="WJ27" s="28"/>
      <c r="WK27" s="28"/>
      <c r="WL27" s="28"/>
      <c r="WM27" s="28"/>
      <c r="WN27" s="28"/>
      <c r="WO27" s="28"/>
      <c r="WP27" s="28"/>
      <c r="WQ27" s="28"/>
      <c r="WR27" s="28"/>
      <c r="WS27" s="28"/>
      <c r="WT27" s="28"/>
      <c r="WU27" s="28"/>
      <c r="WV27" s="28"/>
      <c r="WW27" s="28"/>
      <c r="WX27" s="28"/>
      <c r="WY27" s="28"/>
      <c r="WZ27" s="28"/>
      <c r="XA27" s="28"/>
      <c r="XB27" s="28"/>
      <c r="XC27" s="28"/>
      <c r="XD27" s="28"/>
      <c r="XE27" s="28"/>
      <c r="XF27" s="28"/>
      <c r="XG27" s="28"/>
      <c r="XH27" s="28"/>
      <c r="XI27" s="28"/>
      <c r="XJ27" s="28"/>
      <c r="XK27" s="28"/>
      <c r="XL27" s="28"/>
      <c r="XM27" s="28"/>
      <c r="XN27" s="28"/>
      <c r="XO27" s="28"/>
      <c r="XP27" s="28"/>
      <c r="XQ27" s="28"/>
      <c r="XR27" s="28"/>
      <c r="XS27" s="28"/>
      <c r="XT27" s="28"/>
      <c r="XU27" s="28"/>
      <c r="XV27" s="28"/>
      <c r="XW27" s="28"/>
      <c r="XX27" s="28"/>
      <c r="XY27" s="28"/>
      <c r="XZ27" s="28"/>
      <c r="YA27" s="28"/>
      <c r="YB27" s="28"/>
      <c r="YC27" s="28"/>
      <c r="YD27" s="28"/>
      <c r="YE27" s="28"/>
      <c r="YF27" s="28"/>
      <c r="YG27" s="28"/>
      <c r="YH27" s="28"/>
      <c r="YI27" s="28"/>
      <c r="YJ27" s="28"/>
      <c r="YK27" s="28"/>
      <c r="YL27" s="28"/>
      <c r="YM27" s="28"/>
      <c r="YN27" s="28"/>
      <c r="YO27" s="28"/>
      <c r="YP27" s="28"/>
      <c r="YQ27" s="28"/>
      <c r="YR27" s="28"/>
      <c r="YS27" s="28"/>
      <c r="YT27" s="28"/>
      <c r="YU27" s="28"/>
      <c r="YV27" s="28"/>
      <c r="YW27" s="28"/>
      <c r="YX27" s="28"/>
      <c r="YY27" s="28"/>
      <c r="YZ27" s="28"/>
      <c r="ZA27" s="28"/>
      <c r="ZB27" s="28"/>
      <c r="ZC27" s="28"/>
      <c r="ZD27" s="28"/>
      <c r="ZE27" s="28"/>
      <c r="ZF27" s="28"/>
      <c r="ZG27" s="28"/>
      <c r="ZH27" s="28"/>
      <c r="ZI27" s="28"/>
      <c r="ZJ27" s="28"/>
      <c r="ZK27" s="28"/>
      <c r="ZL27" s="28"/>
      <c r="ZM27" s="28"/>
      <c r="ZN27" s="28"/>
      <c r="ZO27" s="28"/>
      <c r="ZP27" s="28"/>
      <c r="ZQ27" s="28"/>
      <c r="ZR27" s="28"/>
      <c r="ZS27" s="28"/>
      <c r="ZT27" s="28"/>
      <c r="ZU27" s="28"/>
      <c r="ZV27" s="28"/>
      <c r="ZW27" s="28"/>
      <c r="ZX27" s="28"/>
      <c r="ZY27" s="28"/>
      <c r="ZZ27" s="28"/>
      <c r="AAA27" s="28"/>
      <c r="AAB27" s="28"/>
      <c r="AAC27" s="28"/>
      <c r="AAD27" s="28"/>
      <c r="AAE27" s="28"/>
      <c r="AAF27" s="28"/>
      <c r="AAG27" s="28"/>
      <c r="AAH27" s="28"/>
      <c r="AAI27" s="28"/>
      <c r="AAJ27" s="28"/>
      <c r="AAK27" s="28"/>
      <c r="AAL27" s="28"/>
      <c r="AAM27" s="28"/>
      <c r="AAN27" s="28"/>
      <c r="AAO27" s="28"/>
      <c r="AAP27" s="28"/>
      <c r="AAQ27" s="28"/>
      <c r="AAR27" s="28"/>
      <c r="AAS27" s="28"/>
      <c r="AAT27" s="28"/>
      <c r="AAU27" s="28"/>
      <c r="AAV27" s="28"/>
      <c r="AAW27" s="28"/>
      <c r="AAX27" s="28"/>
      <c r="AAY27" s="28"/>
      <c r="AAZ27" s="28"/>
      <c r="ABA27" s="28"/>
      <c r="ABB27" s="28"/>
      <c r="ABC27" s="28"/>
      <c r="ABD27" s="28"/>
      <c r="ABE27" s="28"/>
      <c r="ABF27" s="28"/>
      <c r="ABG27" s="28"/>
      <c r="ABH27" s="28"/>
      <c r="ABI27" s="28"/>
      <c r="ABJ27" s="28"/>
      <c r="ABK27" s="28"/>
      <c r="ABL27" s="28"/>
      <c r="ABM27" s="28"/>
      <c r="ABN27" s="28"/>
      <c r="ABO27" s="28"/>
      <c r="ABP27" s="28"/>
      <c r="ABQ27" s="28"/>
      <c r="ABR27" s="28"/>
      <c r="ABS27" s="28"/>
      <c r="ABT27" s="28"/>
      <c r="ABU27" s="28"/>
      <c r="ABV27" s="28"/>
      <c r="ABW27" s="28"/>
      <c r="ABX27" s="28"/>
      <c r="ABY27" s="28"/>
      <c r="ABZ27" s="28"/>
      <c r="ACA27" s="28"/>
      <c r="ACB27" s="28"/>
      <c r="ACC27" s="28"/>
      <c r="ACD27" s="28"/>
      <c r="ACE27" s="28"/>
      <c r="ACF27" s="28"/>
      <c r="ACG27" s="28"/>
      <c r="ACH27" s="28"/>
      <c r="ACI27" s="28"/>
      <c r="ACJ27" s="28"/>
      <c r="ACK27" s="28"/>
      <c r="ACL27" s="28"/>
      <c r="ACM27" s="28"/>
      <c r="ACN27" s="28"/>
      <c r="ACO27" s="28"/>
      <c r="ACP27" s="28"/>
      <c r="ACQ27" s="28"/>
      <c r="ACR27" s="28"/>
      <c r="ACS27" s="28"/>
      <c r="ACT27" s="28"/>
      <c r="ACU27" s="28"/>
      <c r="ACV27" s="28"/>
      <c r="ACW27" s="28"/>
      <c r="ACX27" s="28"/>
      <c r="ACY27" s="28"/>
      <c r="ACZ27" s="28"/>
      <c r="ADA27" s="28"/>
      <c r="ADB27" s="28"/>
      <c r="ADC27" s="28"/>
      <c r="ADD27" s="28"/>
      <c r="ADE27" s="28"/>
      <c r="ADF27" s="28"/>
      <c r="ADG27" s="28"/>
      <c r="ADH27" s="28"/>
      <c r="ADI27" s="28"/>
      <c r="ADJ27" s="28"/>
      <c r="ADK27" s="28"/>
      <c r="ADL27" s="28"/>
      <c r="ADM27" s="28"/>
      <c r="ADN27" s="28"/>
      <c r="ADO27" s="28"/>
      <c r="ADP27" s="28"/>
      <c r="ADQ27" s="28"/>
      <c r="ADR27" s="28"/>
      <c r="ADS27" s="28"/>
      <c r="ADT27" s="28"/>
      <c r="ADU27" s="28"/>
      <c r="ADV27" s="28"/>
      <c r="ADW27" s="28"/>
      <c r="ADX27" s="28"/>
      <c r="ADY27" s="28"/>
      <c r="ADZ27" s="28"/>
      <c r="AEA27" s="28"/>
      <c r="AEB27" s="28"/>
      <c r="AEC27" s="28"/>
      <c r="AED27" s="28"/>
      <c r="AEE27" s="28"/>
      <c r="AEF27" s="28"/>
      <c r="AEG27" s="28"/>
      <c r="AEH27" s="28"/>
      <c r="AEI27" s="28"/>
      <c r="AEJ27" s="28"/>
      <c r="AEK27" s="28"/>
      <c r="AEL27" s="28"/>
      <c r="AEM27" s="28"/>
      <c r="AEN27" s="28"/>
      <c r="AEO27" s="28"/>
      <c r="AEP27" s="28"/>
      <c r="AEQ27" s="28"/>
      <c r="AER27" s="28"/>
      <c r="AES27" s="28"/>
      <c r="AET27" s="28"/>
      <c r="AEU27" s="28"/>
      <c r="AEV27" s="28"/>
      <c r="AEW27" s="28"/>
      <c r="AEX27" s="28"/>
      <c r="AEY27" s="28"/>
      <c r="AEZ27" s="28"/>
      <c r="AFA27" s="28"/>
      <c r="AFB27" s="28"/>
      <c r="AFC27" s="28"/>
      <c r="AFD27" s="28"/>
      <c r="AFE27" s="28"/>
      <c r="AFF27" s="28"/>
      <c r="AFG27" s="28"/>
      <c r="AFH27" s="28"/>
      <c r="AFI27" s="28"/>
      <c r="AFJ27" s="28"/>
      <c r="AFK27" s="28"/>
      <c r="AFL27" s="28"/>
      <c r="AFM27" s="28"/>
      <c r="AFN27" s="28"/>
      <c r="AFO27" s="28"/>
      <c r="AFP27" s="28"/>
      <c r="AFQ27" s="28"/>
      <c r="AFR27" s="28"/>
      <c r="AFS27" s="28"/>
      <c r="AFT27" s="28"/>
      <c r="AFU27" s="28"/>
      <c r="AFV27" s="28"/>
      <c r="AFW27" s="28"/>
      <c r="AFX27" s="28"/>
      <c r="AFY27" s="28"/>
      <c r="AFZ27" s="28"/>
      <c r="AGA27" s="28"/>
      <c r="AGB27" s="28"/>
      <c r="AGC27" s="28"/>
      <c r="AGD27" s="28"/>
      <c r="AGE27" s="28"/>
      <c r="AGF27" s="28"/>
      <c r="AGG27" s="28"/>
      <c r="AGH27" s="28"/>
      <c r="AGI27" s="28"/>
      <c r="AGJ27" s="28"/>
      <c r="AGK27" s="28"/>
      <c r="AGL27" s="28"/>
      <c r="AGM27" s="28"/>
      <c r="AGN27" s="28"/>
      <c r="AGO27" s="28"/>
      <c r="AGP27" s="28"/>
      <c r="AGQ27" s="28"/>
      <c r="AGR27" s="28"/>
      <c r="AGS27" s="28"/>
      <c r="AGT27" s="28"/>
      <c r="AGU27" s="28"/>
      <c r="AGV27" s="28"/>
      <c r="AGW27" s="28"/>
      <c r="AGX27" s="28"/>
      <c r="AGY27" s="28"/>
      <c r="AGZ27" s="28"/>
      <c r="AHA27" s="28"/>
      <c r="AHB27" s="28"/>
      <c r="AHC27" s="28"/>
      <c r="AHD27" s="28"/>
      <c r="AHE27" s="28"/>
      <c r="AHF27" s="28"/>
      <c r="AHG27" s="28"/>
      <c r="AHH27" s="28"/>
      <c r="AHI27" s="28"/>
      <c r="AHJ27" s="28"/>
      <c r="AHK27" s="28"/>
      <c r="AHL27" s="28"/>
      <c r="AHM27" s="28"/>
      <c r="AHN27" s="28"/>
      <c r="AHO27" s="28"/>
      <c r="AHP27" s="28"/>
      <c r="AHQ27" s="28"/>
      <c r="AHR27" s="28"/>
      <c r="AHS27" s="28"/>
      <c r="AHT27" s="28"/>
      <c r="AHU27" s="28"/>
      <c r="AHV27" s="28"/>
      <c r="AHW27" s="28"/>
      <c r="AHX27" s="28"/>
      <c r="AHY27" s="28"/>
      <c r="AHZ27" s="28"/>
      <c r="AIA27" s="28"/>
      <c r="AIB27" s="28"/>
      <c r="AIC27" s="28"/>
      <c r="AID27" s="28"/>
      <c r="AIE27" s="28"/>
      <c r="AIF27" s="28"/>
      <c r="AIG27" s="28"/>
      <c r="AIH27" s="28"/>
      <c r="AII27" s="28"/>
      <c r="AIJ27" s="28"/>
      <c r="AIK27" s="28"/>
      <c r="AIL27" s="28"/>
      <c r="AIM27" s="28"/>
      <c r="AIN27" s="28"/>
      <c r="AIO27" s="28"/>
      <c r="AIP27" s="28"/>
      <c r="AIQ27" s="28"/>
      <c r="AIR27" s="28"/>
      <c r="AIS27" s="28"/>
      <c r="AIT27" s="28"/>
      <c r="AIU27" s="28"/>
      <c r="AIV27" s="28"/>
      <c r="AIW27" s="28"/>
      <c r="AIX27" s="28"/>
      <c r="AIY27" s="28"/>
      <c r="AIZ27" s="28"/>
      <c r="AJA27" s="28"/>
      <c r="AJB27" s="28"/>
      <c r="AJC27" s="28"/>
      <c r="AJD27" s="28"/>
      <c r="AJE27" s="28"/>
      <c r="AJF27" s="28"/>
      <c r="AJG27" s="28"/>
      <c r="AJH27" s="28"/>
      <c r="AJI27" s="28"/>
      <c r="AJJ27" s="28"/>
      <c r="AJK27" s="28"/>
      <c r="AJL27" s="28"/>
      <c r="AJM27" s="28"/>
      <c r="AJN27" s="28"/>
      <c r="AJO27" s="28"/>
      <c r="AJP27" s="28"/>
      <c r="AJQ27" s="28"/>
      <c r="AJR27" s="28"/>
      <c r="AJS27" s="28"/>
      <c r="AJT27" s="28"/>
      <c r="AJU27" s="28"/>
      <c r="AJV27" s="28"/>
      <c r="AJW27" s="28"/>
      <c r="AJX27" s="28"/>
      <c r="AJY27" s="28"/>
      <c r="AJZ27" s="28"/>
      <c r="AKA27" s="28"/>
      <c r="AKB27" s="28"/>
      <c r="AKC27" s="28"/>
      <c r="AKD27" s="28"/>
      <c r="AKE27" s="28"/>
      <c r="AKF27" s="28"/>
      <c r="AKG27" s="28"/>
      <c r="AKH27" s="28"/>
      <c r="AKI27" s="28"/>
      <c r="AKJ27" s="28"/>
      <c r="AKK27" s="28"/>
      <c r="AKL27" s="28"/>
      <c r="AKM27" s="28"/>
      <c r="AKN27" s="28"/>
      <c r="AKO27" s="28"/>
      <c r="AKP27" s="28"/>
      <c r="AKQ27" s="28"/>
      <c r="AKR27" s="28"/>
      <c r="AKS27" s="28"/>
      <c r="AKT27" s="28"/>
      <c r="AKU27" s="28"/>
      <c r="AKV27" s="28"/>
      <c r="AKW27" s="28"/>
      <c r="AKX27" s="28"/>
      <c r="AKY27" s="28"/>
      <c r="AKZ27" s="28"/>
      <c r="ALA27" s="28"/>
      <c r="ALB27" s="28"/>
      <c r="ALC27" s="28"/>
      <c r="ALD27" s="28"/>
      <c r="ALE27" s="28"/>
      <c r="ALF27" s="28"/>
      <c r="ALG27" s="28"/>
      <c r="ALH27" s="28"/>
      <c r="ALI27" s="28"/>
      <c r="ALJ27" s="28"/>
      <c r="ALK27" s="28"/>
      <c r="ALL27" s="28"/>
      <c r="ALM27" s="28"/>
      <c r="ALN27" s="28"/>
      <c r="ALO27" s="28"/>
      <c r="ALP27" s="28"/>
      <c r="ALQ27" s="28"/>
      <c r="ALR27" s="28"/>
      <c r="ALS27" s="28"/>
      <c r="ALT27" s="28"/>
      <c r="ALU27" s="28"/>
      <c r="ALV27" s="28"/>
      <c r="ALW27" s="28"/>
      <c r="ALX27" s="28"/>
      <c r="ALY27" s="28"/>
      <c r="ALZ27" s="28"/>
      <c r="AMA27" s="28"/>
      <c r="AMB27" s="28"/>
      <c r="AMC27" s="28"/>
      <c r="AMD27" s="28"/>
      <c r="AME27" s="28"/>
      <c r="AMF27" s="28"/>
      <c r="AMG27" s="28"/>
      <c r="AMH27" s="28"/>
      <c r="AMI27" s="28"/>
      <c r="AMJ27" s="28"/>
      <c r="AMK27" s="28"/>
      <c r="AML27" s="28"/>
      <c r="AMM27" s="28"/>
      <c r="AMN27" s="28"/>
      <c r="AMO27" s="28"/>
      <c r="AMP27" s="28"/>
      <c r="AMQ27" s="28"/>
      <c r="AMR27" s="28"/>
      <c r="AMS27" s="28"/>
      <c r="AMT27" s="28"/>
      <c r="AMU27" s="28"/>
      <c r="AMV27" s="28"/>
      <c r="AMW27" s="28"/>
      <c r="AMX27" s="28"/>
      <c r="AMY27" s="28"/>
      <c r="AMZ27" s="28"/>
      <c r="ANA27" s="28"/>
      <c r="ANB27" s="28"/>
      <c r="ANC27" s="28"/>
      <c r="AND27" s="28"/>
      <c r="ANE27" s="28"/>
      <c r="ANF27" s="28"/>
      <c r="ANG27" s="28"/>
      <c r="ANH27" s="28"/>
      <c r="ANI27" s="28"/>
      <c r="ANJ27" s="28"/>
      <c r="ANK27" s="28"/>
      <c r="ANL27" s="28"/>
      <c r="ANM27" s="28"/>
      <c r="ANN27" s="28"/>
      <c r="ANO27" s="28"/>
      <c r="ANP27" s="28"/>
      <c r="ANQ27" s="28"/>
      <c r="ANR27" s="28"/>
      <c r="ANS27" s="28"/>
      <c r="ANT27" s="28"/>
      <c r="ANU27" s="28"/>
      <c r="ANV27" s="28"/>
      <c r="ANW27" s="28"/>
      <c r="ANX27" s="28"/>
      <c r="ANY27" s="28"/>
      <c r="ANZ27" s="28"/>
      <c r="AOA27" s="28"/>
      <c r="AOB27" s="28"/>
      <c r="AOC27" s="28"/>
      <c r="AOD27" s="28"/>
      <c r="AOE27" s="28"/>
      <c r="AOF27" s="28"/>
      <c r="AOG27" s="28"/>
      <c r="AOH27" s="28"/>
      <c r="AOI27" s="28"/>
      <c r="AOJ27" s="28"/>
      <c r="AOK27" s="28"/>
      <c r="AOL27" s="28"/>
      <c r="AOM27" s="28"/>
      <c r="AON27" s="28"/>
      <c r="AOO27" s="28"/>
      <c r="AOP27" s="28"/>
      <c r="AOQ27" s="28"/>
      <c r="AOR27" s="28"/>
      <c r="AOS27" s="28"/>
      <c r="AOT27" s="28"/>
      <c r="AOU27" s="28"/>
      <c r="AOV27" s="28"/>
      <c r="AOW27" s="28"/>
      <c r="AOX27" s="28"/>
      <c r="AOY27" s="28"/>
      <c r="AOZ27" s="28"/>
      <c r="APA27" s="28"/>
      <c r="APB27" s="28"/>
      <c r="APC27" s="28"/>
      <c r="APD27" s="28"/>
      <c r="APE27" s="28"/>
      <c r="APF27" s="28"/>
      <c r="APG27" s="28"/>
      <c r="APH27" s="28"/>
      <c r="API27" s="28"/>
      <c r="APJ27" s="28"/>
      <c r="APK27" s="28"/>
      <c r="APL27" s="28"/>
      <c r="APM27" s="28"/>
      <c r="APN27" s="28"/>
      <c r="APO27" s="28"/>
      <c r="APP27" s="28"/>
      <c r="APQ27" s="28"/>
      <c r="APR27" s="28"/>
      <c r="APS27" s="28"/>
      <c r="APT27" s="28"/>
      <c r="APU27" s="28"/>
      <c r="APV27" s="28"/>
      <c r="APW27" s="28"/>
      <c r="APX27" s="28"/>
      <c r="APY27" s="28"/>
      <c r="APZ27" s="28"/>
      <c r="AQA27" s="28"/>
      <c r="AQB27" s="28"/>
      <c r="AQC27" s="28"/>
      <c r="AQD27" s="28"/>
      <c r="AQE27" s="28"/>
      <c r="AQF27" s="28"/>
      <c r="AQG27" s="28"/>
      <c r="AQH27" s="28"/>
      <c r="AQI27" s="28"/>
      <c r="AQJ27" s="28"/>
      <c r="AQK27" s="28"/>
      <c r="AQL27" s="28"/>
      <c r="AQM27" s="28"/>
      <c r="AQN27" s="28"/>
      <c r="AQO27" s="28"/>
      <c r="AQP27" s="28"/>
      <c r="AQQ27" s="28"/>
      <c r="AQR27" s="28"/>
      <c r="AQS27" s="28"/>
      <c r="AQT27" s="28"/>
      <c r="AQU27" s="28"/>
      <c r="AQV27" s="28"/>
      <c r="AQW27" s="28"/>
      <c r="AQX27" s="28"/>
      <c r="AQY27" s="28"/>
      <c r="AQZ27" s="28"/>
      <c r="ARA27" s="28"/>
      <c r="ARB27" s="28"/>
      <c r="ARC27" s="28"/>
      <c r="ARD27" s="28"/>
      <c r="ARE27" s="28"/>
      <c r="ARF27" s="28"/>
      <c r="ARG27" s="28"/>
      <c r="ARH27" s="28"/>
      <c r="ARI27" s="28"/>
      <c r="ARJ27" s="28"/>
      <c r="ARK27" s="28"/>
      <c r="ARL27" s="28"/>
      <c r="ARM27" s="28"/>
      <c r="ARN27" s="28"/>
      <c r="ARO27" s="28"/>
      <c r="ARP27" s="28"/>
      <c r="ARQ27" s="28"/>
      <c r="ARR27" s="28"/>
      <c r="ARS27" s="28"/>
      <c r="ART27" s="28"/>
      <c r="ARU27" s="28"/>
      <c r="ARV27" s="28"/>
      <c r="ARW27" s="28"/>
      <c r="ARX27" s="28"/>
      <c r="ARY27" s="28"/>
      <c r="ARZ27" s="28"/>
      <c r="ASA27" s="28"/>
      <c r="ASB27" s="28"/>
      <c r="ASC27" s="28"/>
      <c r="ASD27" s="28"/>
      <c r="ASE27" s="28"/>
      <c r="ASF27" s="28"/>
      <c r="ASG27" s="28"/>
      <c r="ASH27" s="28"/>
      <c r="ASI27" s="28"/>
      <c r="ASJ27" s="28"/>
      <c r="ASK27" s="28"/>
      <c r="ASL27" s="28"/>
      <c r="ASM27" s="28"/>
      <c r="ASN27" s="28"/>
      <c r="ASO27" s="28"/>
      <c r="ASP27" s="28"/>
      <c r="ASQ27" s="28"/>
      <c r="ASR27" s="28"/>
      <c r="ASS27" s="28"/>
      <c r="AST27" s="28"/>
      <c r="ASU27" s="28"/>
      <c r="ASV27" s="28"/>
      <c r="ASW27" s="28"/>
      <c r="ASX27" s="28"/>
      <c r="ASY27" s="28"/>
      <c r="ASZ27" s="28"/>
      <c r="ATA27" s="28"/>
      <c r="ATB27" s="28"/>
      <c r="ATC27" s="28"/>
      <c r="ATD27" s="28"/>
      <c r="ATE27" s="28"/>
      <c r="ATF27" s="28"/>
      <c r="ATG27" s="28"/>
      <c r="ATH27" s="28"/>
      <c r="ATI27" s="28"/>
      <c r="ATJ27" s="28"/>
      <c r="ATK27" s="28"/>
      <c r="ATL27" s="28"/>
      <c r="ATM27" s="28"/>
      <c r="ATN27" s="28"/>
      <c r="ATO27" s="28"/>
      <c r="ATP27" s="28"/>
      <c r="ATQ27" s="28"/>
      <c r="ATR27" s="28"/>
      <c r="ATS27" s="28"/>
      <c r="ATT27" s="28"/>
      <c r="ATU27" s="28"/>
      <c r="ATV27" s="28"/>
      <c r="ATW27" s="28"/>
      <c r="ATX27" s="28"/>
      <c r="ATY27" s="28"/>
      <c r="ATZ27" s="28"/>
      <c r="AUA27" s="28"/>
      <c r="AUB27" s="28"/>
      <c r="AUC27" s="28"/>
      <c r="AUD27" s="28"/>
      <c r="AUE27" s="28"/>
      <c r="AUF27" s="28"/>
      <c r="AUG27" s="28"/>
      <c r="AUH27" s="28"/>
      <c r="AUI27" s="28"/>
      <c r="AUJ27" s="28"/>
      <c r="AUK27" s="28"/>
      <c r="AUL27" s="28"/>
      <c r="AUM27" s="28"/>
      <c r="AUN27" s="28"/>
      <c r="AUO27" s="28"/>
      <c r="AUP27" s="28"/>
      <c r="AUQ27" s="28"/>
      <c r="AUR27" s="28"/>
      <c r="AUS27" s="28"/>
      <c r="AUT27" s="28"/>
      <c r="AUU27" s="28"/>
      <c r="AUV27" s="28"/>
      <c r="AUW27" s="28"/>
      <c r="AUX27" s="28"/>
      <c r="AUY27" s="28"/>
      <c r="AUZ27" s="28"/>
      <c r="AVA27" s="28"/>
      <c r="AVB27" s="28"/>
      <c r="AVC27" s="28"/>
      <c r="AVD27" s="28"/>
      <c r="AVE27" s="28"/>
      <c r="AVF27" s="28"/>
      <c r="AVG27" s="28"/>
      <c r="AVH27" s="28"/>
      <c r="AVI27" s="28"/>
      <c r="AVJ27" s="28"/>
      <c r="AVK27" s="28"/>
      <c r="AVL27" s="28"/>
      <c r="AVM27" s="28"/>
      <c r="AVN27" s="28"/>
      <c r="AVO27" s="28"/>
      <c r="AVP27" s="28"/>
      <c r="AVQ27" s="28"/>
      <c r="AVR27" s="28"/>
      <c r="AVS27" s="28"/>
      <c r="AVT27" s="28"/>
      <c r="AVU27" s="28"/>
      <c r="AVV27" s="28"/>
      <c r="AVW27" s="28"/>
      <c r="AVX27" s="28"/>
      <c r="AVY27" s="28"/>
      <c r="AVZ27" s="28"/>
      <c r="AWA27" s="28"/>
      <c r="AWB27" s="28"/>
      <c r="AWC27" s="28"/>
      <c r="AWD27" s="28"/>
      <c r="AWE27" s="28"/>
      <c r="AWF27" s="28"/>
      <c r="AWG27" s="28"/>
      <c r="AWH27" s="28"/>
      <c r="AWI27" s="28"/>
      <c r="AWJ27" s="28"/>
      <c r="AWK27" s="28"/>
      <c r="AWL27" s="28"/>
      <c r="AWM27" s="28"/>
      <c r="AWN27" s="28"/>
      <c r="AWO27" s="28"/>
      <c r="AWP27" s="28"/>
      <c r="AWQ27" s="28"/>
      <c r="AWR27" s="28"/>
      <c r="AWS27" s="28"/>
      <c r="AWT27" s="28"/>
      <c r="AWU27" s="28"/>
      <c r="AWV27" s="28"/>
      <c r="AWW27" s="28"/>
      <c r="AWX27" s="28"/>
      <c r="AWY27" s="28"/>
      <c r="AWZ27" s="28"/>
      <c r="AXA27" s="28"/>
      <c r="AXB27" s="28"/>
      <c r="AXC27" s="28"/>
      <c r="AXD27" s="28"/>
      <c r="AXE27" s="28"/>
      <c r="AXF27" s="28"/>
      <c r="AXG27" s="28"/>
      <c r="AXH27" s="28"/>
      <c r="AXI27" s="28"/>
      <c r="AXJ27" s="28"/>
      <c r="AXK27" s="28"/>
      <c r="AXL27" s="28"/>
      <c r="AXM27" s="28"/>
      <c r="AXN27" s="28"/>
      <c r="AXO27" s="28"/>
      <c r="AXP27" s="28"/>
      <c r="AXQ27" s="28"/>
      <c r="AXR27" s="28"/>
      <c r="AXS27" s="28"/>
      <c r="AXT27" s="28"/>
      <c r="AXU27" s="28"/>
      <c r="AXV27" s="28"/>
      <c r="AXW27" s="28"/>
      <c r="AXX27" s="28"/>
      <c r="AXY27" s="28"/>
      <c r="AXZ27" s="28"/>
      <c r="AYA27" s="28"/>
      <c r="AYB27" s="28"/>
      <c r="AYC27" s="28"/>
      <c r="AYD27" s="28"/>
      <c r="AYE27" s="28"/>
      <c r="AYF27" s="28"/>
      <c r="AYG27" s="28"/>
      <c r="AYH27" s="28"/>
      <c r="AYI27" s="28"/>
      <c r="AYJ27" s="28"/>
      <c r="AYK27" s="28"/>
      <c r="AYL27" s="28"/>
      <c r="AYM27" s="28"/>
      <c r="AYN27" s="28"/>
      <c r="AYO27" s="28"/>
      <c r="AYP27" s="28"/>
      <c r="AYQ27" s="28"/>
      <c r="AYR27" s="28"/>
      <c r="AYS27" s="28"/>
      <c r="AYT27" s="28"/>
      <c r="AYU27" s="28"/>
      <c r="AYV27" s="28"/>
      <c r="AYW27" s="28"/>
      <c r="AYX27" s="28"/>
      <c r="AYY27" s="28"/>
      <c r="AYZ27" s="28"/>
      <c r="AZA27" s="28"/>
      <c r="AZB27" s="28"/>
      <c r="AZC27" s="28"/>
      <c r="AZD27" s="28"/>
      <c r="AZE27" s="28"/>
      <c r="AZF27" s="28"/>
      <c r="AZG27" s="28"/>
      <c r="AZH27" s="28"/>
      <c r="AZI27" s="28"/>
      <c r="AZJ27" s="28"/>
      <c r="AZK27" s="28"/>
      <c r="AZL27" s="28"/>
      <c r="AZM27" s="28"/>
      <c r="AZN27" s="28"/>
      <c r="AZO27" s="28"/>
      <c r="AZP27" s="28"/>
      <c r="AZQ27" s="28"/>
      <c r="AZR27" s="28"/>
      <c r="AZS27" s="28"/>
      <c r="AZT27" s="28"/>
      <c r="AZU27" s="28"/>
      <c r="AZV27" s="28"/>
      <c r="AZW27" s="28"/>
      <c r="AZX27" s="28"/>
      <c r="AZY27" s="28"/>
      <c r="AZZ27" s="28"/>
      <c r="BAA27" s="28"/>
      <c r="BAB27" s="28"/>
      <c r="BAC27" s="28"/>
      <c r="BAD27" s="28"/>
      <c r="BAE27" s="28"/>
      <c r="BAF27" s="28"/>
      <c r="BAG27" s="28"/>
      <c r="BAH27" s="28"/>
      <c r="BAI27" s="28"/>
      <c r="BAJ27" s="28"/>
      <c r="BAK27" s="28"/>
      <c r="BAL27" s="28"/>
      <c r="BAM27" s="28"/>
      <c r="BAN27" s="28"/>
      <c r="BAO27" s="28"/>
      <c r="BAP27" s="28"/>
      <c r="BAQ27" s="28"/>
      <c r="BAR27" s="28"/>
      <c r="BAS27" s="28"/>
      <c r="BAT27" s="28"/>
      <c r="BAU27" s="28"/>
      <c r="BAV27" s="28"/>
      <c r="BAW27" s="28"/>
      <c r="BAX27" s="28"/>
      <c r="BAY27" s="28"/>
      <c r="BAZ27" s="28"/>
      <c r="BBA27" s="28"/>
      <c r="BBB27" s="28"/>
      <c r="BBC27" s="28"/>
      <c r="BBD27" s="28"/>
      <c r="BBE27" s="28"/>
      <c r="BBF27" s="28"/>
      <c r="BBG27" s="28"/>
      <c r="BBH27" s="28"/>
      <c r="BBI27" s="28"/>
      <c r="BBJ27" s="28"/>
      <c r="BBK27" s="28"/>
      <c r="BBL27" s="28"/>
      <c r="BBM27" s="28"/>
      <c r="BBN27" s="28"/>
      <c r="BBO27" s="28"/>
      <c r="BBP27" s="28"/>
      <c r="BBQ27" s="28"/>
      <c r="BBR27" s="28"/>
      <c r="BBS27" s="28"/>
      <c r="BBT27" s="28"/>
      <c r="BBU27" s="28"/>
      <c r="BBV27" s="28"/>
      <c r="BBW27" s="28"/>
      <c r="BBX27" s="28"/>
      <c r="BBY27" s="28"/>
      <c r="BBZ27" s="28"/>
      <c r="BCA27" s="28"/>
      <c r="BCB27" s="28"/>
      <c r="BCC27" s="28"/>
      <c r="BCD27" s="28"/>
      <c r="BCE27" s="28"/>
      <c r="BCF27" s="28"/>
      <c r="BCG27" s="28"/>
      <c r="BCH27" s="28"/>
      <c r="BCI27" s="28"/>
      <c r="BCJ27" s="28"/>
      <c r="BCK27" s="28"/>
      <c r="BCL27" s="28"/>
      <c r="BCM27" s="28"/>
      <c r="BCN27" s="28"/>
      <c r="BCO27" s="28"/>
      <c r="BCP27" s="28"/>
      <c r="BCQ27" s="28"/>
      <c r="BCR27" s="28"/>
      <c r="BCS27" s="28"/>
      <c r="BCT27" s="28"/>
      <c r="BCU27" s="28"/>
      <c r="BCV27" s="28"/>
      <c r="BCW27" s="28"/>
      <c r="BCX27" s="28"/>
      <c r="BCY27" s="28"/>
      <c r="BCZ27" s="28"/>
      <c r="BDA27" s="28"/>
      <c r="BDB27" s="28"/>
      <c r="BDC27" s="28"/>
      <c r="BDD27" s="28"/>
      <c r="BDE27" s="28"/>
      <c r="BDF27" s="28"/>
      <c r="BDG27" s="28"/>
      <c r="BDH27" s="28"/>
      <c r="BDI27" s="28"/>
      <c r="BDJ27" s="28"/>
      <c r="BDK27" s="28"/>
      <c r="BDL27" s="28"/>
      <c r="BDM27" s="28"/>
      <c r="BDN27" s="28"/>
      <c r="BDO27" s="28"/>
      <c r="BDP27" s="28"/>
      <c r="BDQ27" s="28"/>
      <c r="BDR27" s="28"/>
      <c r="BDS27" s="28"/>
      <c r="BDT27" s="28"/>
      <c r="BDU27" s="28"/>
      <c r="BDV27" s="28"/>
      <c r="BDW27" s="28"/>
      <c r="BDX27" s="28"/>
      <c r="BDY27" s="28"/>
      <c r="BDZ27" s="28"/>
      <c r="BEA27" s="28"/>
      <c r="BEB27" s="28"/>
      <c r="BEC27" s="28"/>
      <c r="BED27" s="28"/>
      <c r="BEE27" s="28"/>
      <c r="BEF27" s="28"/>
      <c r="BEG27" s="28"/>
      <c r="BEH27" s="28"/>
      <c r="BEI27" s="28"/>
      <c r="BEJ27" s="28"/>
      <c r="BEK27" s="28"/>
      <c r="BEL27" s="28"/>
      <c r="BEM27" s="28"/>
      <c r="BEN27" s="28"/>
      <c r="BEO27" s="28"/>
      <c r="BEP27" s="28"/>
      <c r="BEQ27" s="28"/>
      <c r="BER27" s="28"/>
      <c r="BES27" s="28"/>
      <c r="BET27" s="28"/>
      <c r="BEU27" s="28"/>
      <c r="BEV27" s="28"/>
      <c r="BEW27" s="28"/>
      <c r="BEX27" s="28"/>
      <c r="BEY27" s="28"/>
      <c r="BEZ27" s="28"/>
      <c r="BFA27" s="28"/>
      <c r="BFB27" s="28"/>
      <c r="BFC27" s="28"/>
      <c r="BFD27" s="28"/>
      <c r="BFE27" s="28"/>
      <c r="BFF27" s="28"/>
      <c r="BFG27" s="28"/>
      <c r="BFH27" s="28"/>
      <c r="BFI27" s="28"/>
      <c r="BFJ27" s="28"/>
      <c r="BFK27" s="28"/>
      <c r="BFL27" s="28"/>
      <c r="BFM27" s="28"/>
      <c r="BFN27" s="28"/>
      <c r="BFO27" s="28"/>
      <c r="BFP27" s="28"/>
      <c r="BFQ27" s="28"/>
      <c r="BFR27" s="28"/>
      <c r="BFS27" s="28"/>
      <c r="BFT27" s="28"/>
      <c r="BFU27" s="28"/>
      <c r="BFV27" s="28"/>
      <c r="BFW27" s="28"/>
      <c r="BFX27" s="28"/>
      <c r="BFY27" s="28"/>
      <c r="BFZ27" s="28"/>
      <c r="BGA27" s="28"/>
      <c r="BGB27" s="28"/>
      <c r="BGC27" s="28"/>
      <c r="BGD27" s="28"/>
      <c r="BGE27" s="28"/>
      <c r="BGF27" s="28"/>
      <c r="BGG27" s="28"/>
      <c r="BGH27" s="28"/>
      <c r="BGI27" s="28"/>
      <c r="BGJ27" s="28"/>
      <c r="BGK27" s="28"/>
      <c r="BGL27" s="28"/>
      <c r="BGM27" s="28"/>
      <c r="BGN27" s="28"/>
      <c r="BGO27" s="28"/>
      <c r="BGP27" s="28"/>
      <c r="BGQ27" s="28"/>
      <c r="BGR27" s="28"/>
      <c r="BGS27" s="28"/>
      <c r="BGT27" s="28"/>
      <c r="BGU27" s="28"/>
      <c r="BGV27" s="28"/>
      <c r="BGW27" s="28"/>
      <c r="BGX27" s="28"/>
      <c r="BGY27" s="28"/>
      <c r="BGZ27" s="28"/>
      <c r="BHA27" s="28"/>
      <c r="BHB27" s="28"/>
      <c r="BHC27" s="28"/>
      <c r="BHD27" s="28"/>
      <c r="BHE27" s="28"/>
      <c r="BHF27" s="28"/>
      <c r="BHG27" s="28"/>
      <c r="BHH27" s="28"/>
      <c r="BHI27" s="28"/>
      <c r="BHJ27" s="28"/>
      <c r="BHK27" s="28"/>
      <c r="BHL27" s="28"/>
      <c r="BHM27" s="28"/>
      <c r="BHN27" s="28"/>
      <c r="BHO27" s="28"/>
      <c r="BHP27" s="28"/>
      <c r="BHQ27" s="28"/>
      <c r="BHR27" s="28"/>
      <c r="BHS27" s="28"/>
      <c r="BHT27" s="28"/>
      <c r="BHU27" s="28"/>
      <c r="BHV27" s="28"/>
      <c r="BHW27" s="28"/>
      <c r="BHX27" s="28"/>
      <c r="BHY27" s="28"/>
      <c r="BHZ27" s="28"/>
      <c r="BIA27" s="28"/>
      <c r="BIB27" s="28"/>
      <c r="BIC27" s="28"/>
      <c r="BID27" s="28"/>
      <c r="BIE27" s="28"/>
      <c r="BIF27" s="28"/>
      <c r="BIG27" s="28"/>
      <c r="BIH27" s="28"/>
      <c r="BII27" s="28"/>
      <c r="BIJ27" s="28"/>
      <c r="BIK27" s="28"/>
      <c r="BIL27" s="28"/>
      <c r="BIM27" s="28"/>
      <c r="BIN27" s="28"/>
      <c r="BIO27" s="28"/>
      <c r="BIP27" s="28"/>
      <c r="BIQ27" s="28"/>
      <c r="BIR27" s="28"/>
      <c r="BIS27" s="28"/>
      <c r="BIT27" s="28"/>
      <c r="BIU27" s="28"/>
      <c r="BIV27" s="28"/>
      <c r="BIW27" s="28"/>
      <c r="BIX27" s="28"/>
      <c r="BIY27" s="28"/>
      <c r="BIZ27" s="28"/>
      <c r="BJA27" s="28"/>
      <c r="BJB27" s="28"/>
      <c r="BJC27" s="28"/>
      <c r="BJD27" s="28"/>
      <c r="BJE27" s="28"/>
      <c r="BJF27" s="28"/>
      <c r="BJG27" s="28"/>
      <c r="BJH27" s="28"/>
      <c r="BJI27" s="28"/>
      <c r="BJJ27" s="28"/>
      <c r="BJK27" s="28"/>
      <c r="BJL27" s="28"/>
      <c r="BJM27" s="28"/>
      <c r="BJN27" s="28"/>
      <c r="BJO27" s="28"/>
      <c r="BJP27" s="28"/>
      <c r="BJQ27" s="28"/>
      <c r="BJR27" s="28"/>
      <c r="BJS27" s="28"/>
      <c r="BJT27" s="28"/>
      <c r="BJU27" s="28"/>
      <c r="BJV27" s="28"/>
      <c r="BJW27" s="28"/>
      <c r="BJX27" s="28"/>
      <c r="BJY27" s="28"/>
      <c r="BJZ27" s="28"/>
      <c r="BKA27" s="28"/>
      <c r="BKB27" s="28"/>
      <c r="BKC27" s="28"/>
      <c r="BKD27" s="28"/>
      <c r="BKE27" s="28"/>
      <c r="BKF27" s="28"/>
      <c r="BKG27" s="28"/>
      <c r="BKH27" s="28"/>
      <c r="BKI27" s="28"/>
      <c r="BKJ27" s="28"/>
      <c r="BKK27" s="28"/>
      <c r="BKL27" s="28"/>
      <c r="BKM27" s="28"/>
      <c r="BKN27" s="28"/>
      <c r="BKO27" s="28"/>
      <c r="BKP27" s="28"/>
      <c r="BKQ27" s="28"/>
      <c r="BKR27" s="28"/>
      <c r="BKS27" s="28"/>
      <c r="BKT27" s="28"/>
      <c r="BKU27" s="28"/>
      <c r="BKV27" s="28"/>
      <c r="BKW27" s="28"/>
      <c r="BKX27" s="28"/>
      <c r="BKY27" s="28"/>
      <c r="BKZ27" s="28"/>
      <c r="BLA27" s="28"/>
      <c r="BLB27" s="28"/>
      <c r="BLC27" s="28"/>
      <c r="BLD27" s="28"/>
      <c r="BLE27" s="28"/>
      <c r="BLF27" s="28"/>
      <c r="BLG27" s="28"/>
      <c r="BLH27" s="28"/>
      <c r="BLI27" s="28"/>
      <c r="BLJ27" s="28"/>
      <c r="BLK27" s="28"/>
      <c r="BLL27" s="28"/>
      <c r="BLM27" s="28"/>
      <c r="BLN27" s="28"/>
      <c r="BLO27" s="28"/>
      <c r="BLP27" s="28"/>
      <c r="BLQ27" s="28"/>
      <c r="BLR27" s="28"/>
      <c r="BLS27" s="28"/>
      <c r="BLT27" s="28"/>
      <c r="BLU27" s="28"/>
      <c r="BLV27" s="28"/>
      <c r="BLW27" s="28"/>
      <c r="BLX27" s="28"/>
      <c r="BLY27" s="28"/>
      <c r="BLZ27" s="28"/>
      <c r="BMA27" s="28"/>
      <c r="BMB27" s="28"/>
      <c r="BMC27" s="28"/>
      <c r="BMD27" s="28"/>
      <c r="BME27" s="28"/>
      <c r="BMF27" s="28"/>
      <c r="BMG27" s="28"/>
      <c r="BMH27" s="28"/>
      <c r="BMI27" s="28"/>
      <c r="BMJ27" s="28"/>
      <c r="BMK27" s="28"/>
      <c r="BML27" s="28"/>
      <c r="BMM27" s="28"/>
      <c r="BMN27" s="28"/>
      <c r="BMO27" s="28"/>
      <c r="BMP27" s="28"/>
      <c r="BMQ27" s="28"/>
      <c r="BMR27" s="28"/>
      <c r="BMS27" s="28"/>
      <c r="BMT27" s="28"/>
      <c r="BMU27" s="28"/>
      <c r="BMV27" s="28"/>
      <c r="BMW27" s="28"/>
      <c r="BMX27" s="28"/>
      <c r="BMY27" s="28"/>
      <c r="BMZ27" s="28"/>
      <c r="BNA27" s="28"/>
      <c r="BNB27" s="28"/>
      <c r="BNC27" s="28"/>
      <c r="BND27" s="28"/>
      <c r="BNE27" s="28"/>
      <c r="BNF27" s="28"/>
      <c r="BNG27" s="28"/>
      <c r="BNH27" s="28"/>
      <c r="BNI27" s="28"/>
      <c r="BNJ27" s="28"/>
      <c r="BNK27" s="28"/>
      <c r="BNL27" s="28"/>
      <c r="BNM27" s="28"/>
      <c r="BNN27" s="28"/>
      <c r="BNO27" s="28"/>
      <c r="BNP27" s="28"/>
      <c r="BNQ27" s="28"/>
      <c r="BNR27" s="28"/>
      <c r="BNS27" s="28"/>
      <c r="BNT27" s="28"/>
      <c r="BNU27" s="28"/>
      <c r="BNV27" s="28"/>
      <c r="BNW27" s="28"/>
      <c r="BNX27" s="28"/>
      <c r="BNY27" s="28"/>
      <c r="BNZ27" s="28"/>
      <c r="BOA27" s="28"/>
      <c r="BOB27" s="28"/>
      <c r="BOC27" s="28"/>
      <c r="BOD27" s="28"/>
      <c r="BOE27" s="28"/>
      <c r="BOF27" s="28"/>
      <c r="BOG27" s="28"/>
      <c r="BOH27" s="28"/>
      <c r="BOI27" s="28"/>
      <c r="BOJ27" s="28"/>
      <c r="BOK27" s="28"/>
      <c r="BOL27" s="28"/>
      <c r="BOM27" s="28"/>
      <c r="BON27" s="28"/>
      <c r="BOO27" s="28"/>
      <c r="BOP27" s="28"/>
      <c r="BOQ27" s="28"/>
      <c r="BOR27" s="28"/>
      <c r="BOS27" s="28"/>
      <c r="BOT27" s="28"/>
      <c r="BOU27" s="28"/>
      <c r="BOV27" s="28"/>
      <c r="BOW27" s="28"/>
      <c r="BOX27" s="28"/>
      <c r="BOY27" s="28"/>
      <c r="BOZ27" s="28"/>
      <c r="BPA27" s="28"/>
      <c r="BPB27" s="28"/>
      <c r="BPC27" s="28"/>
      <c r="BPD27" s="28"/>
      <c r="BPE27" s="28"/>
      <c r="BPF27" s="28"/>
      <c r="BPG27" s="28"/>
      <c r="BPH27" s="28"/>
      <c r="BPI27" s="28"/>
      <c r="BPJ27" s="28"/>
      <c r="BPK27" s="28"/>
      <c r="BPL27" s="28"/>
      <c r="BPM27" s="28"/>
      <c r="BPN27" s="28"/>
      <c r="BPO27" s="28"/>
      <c r="BPP27" s="28"/>
      <c r="BPQ27" s="28"/>
      <c r="BPR27" s="28"/>
      <c r="BPS27" s="28"/>
      <c r="BPT27" s="28"/>
      <c r="BPU27" s="28"/>
      <c r="BPV27" s="28"/>
      <c r="BPW27" s="28"/>
      <c r="BPX27" s="28"/>
      <c r="BPY27" s="28"/>
      <c r="BPZ27" s="28"/>
      <c r="BQA27" s="28"/>
      <c r="BQB27" s="28"/>
      <c r="BQC27" s="28"/>
      <c r="BQD27" s="28"/>
      <c r="BQE27" s="28"/>
      <c r="BQF27" s="28"/>
      <c r="BQG27" s="28"/>
      <c r="BQH27" s="28"/>
      <c r="BQI27" s="28"/>
      <c r="BQJ27" s="28"/>
      <c r="BQK27" s="28"/>
      <c r="BQL27" s="28"/>
      <c r="BQM27" s="28"/>
      <c r="BQN27" s="28"/>
      <c r="BQO27" s="28"/>
      <c r="BQP27" s="28"/>
      <c r="BQQ27" s="28"/>
      <c r="BQR27" s="28"/>
      <c r="BQS27" s="28"/>
      <c r="BQT27" s="28"/>
      <c r="BQU27" s="28"/>
      <c r="BQV27" s="28"/>
      <c r="BQW27" s="28"/>
      <c r="BQX27" s="28"/>
      <c r="BQY27" s="28"/>
      <c r="BQZ27" s="28"/>
      <c r="BRA27" s="28"/>
      <c r="BRB27" s="28"/>
      <c r="BRC27" s="28"/>
      <c r="BRD27" s="28"/>
      <c r="BRE27" s="28"/>
      <c r="BRF27" s="28"/>
      <c r="BRG27" s="28"/>
      <c r="BRH27" s="28"/>
      <c r="BRI27" s="28"/>
      <c r="BRJ27" s="28"/>
      <c r="BRK27" s="28"/>
      <c r="BRL27" s="28"/>
      <c r="BRM27" s="28"/>
      <c r="BRN27" s="28"/>
      <c r="BRO27" s="28"/>
      <c r="BRP27" s="28"/>
      <c r="BRQ27" s="28"/>
      <c r="BRR27" s="28"/>
      <c r="BRS27" s="28"/>
      <c r="BRT27" s="28"/>
      <c r="BRU27" s="28"/>
      <c r="BRV27" s="28"/>
      <c r="BRW27" s="28"/>
      <c r="BRX27" s="28"/>
      <c r="BRY27" s="28"/>
      <c r="BRZ27" s="28"/>
      <c r="BSA27" s="28"/>
      <c r="BSB27" s="28"/>
      <c r="BSC27" s="28"/>
      <c r="BSD27" s="28"/>
      <c r="BSE27" s="28"/>
      <c r="BSF27" s="28"/>
      <c r="BSG27" s="28"/>
      <c r="BSH27" s="28"/>
      <c r="BSI27" s="28"/>
      <c r="BSJ27" s="28"/>
      <c r="BSK27" s="28"/>
      <c r="BSL27" s="28"/>
      <c r="BSM27" s="28"/>
      <c r="BSN27" s="28"/>
      <c r="BSO27" s="28"/>
      <c r="BSP27" s="28"/>
      <c r="BSQ27" s="28"/>
      <c r="BSR27" s="28"/>
      <c r="BSS27" s="28"/>
      <c r="BST27" s="28"/>
      <c r="BSU27" s="28"/>
      <c r="BSV27" s="28"/>
      <c r="BSW27" s="28"/>
      <c r="BSX27" s="28"/>
      <c r="BSY27" s="28"/>
      <c r="BSZ27" s="28"/>
      <c r="BTA27" s="28"/>
      <c r="BTB27" s="28"/>
      <c r="BTC27" s="28"/>
      <c r="BTD27" s="28"/>
      <c r="BTE27" s="28"/>
      <c r="BTF27" s="28"/>
      <c r="BTG27" s="28"/>
      <c r="BTH27" s="28"/>
      <c r="BTI27" s="28"/>
      <c r="BTJ27" s="28"/>
      <c r="BTK27" s="28"/>
      <c r="BTL27" s="28"/>
      <c r="BTM27" s="28"/>
      <c r="BTN27" s="28"/>
      <c r="BTO27" s="28"/>
      <c r="BTP27" s="28"/>
      <c r="BTQ27" s="28"/>
      <c r="BTR27" s="28"/>
      <c r="BTS27" s="28"/>
      <c r="BTT27" s="28"/>
      <c r="BTU27" s="28"/>
      <c r="BTV27" s="28"/>
      <c r="BTW27" s="28"/>
      <c r="BTX27" s="28"/>
      <c r="BTY27" s="28"/>
      <c r="BTZ27" s="28"/>
      <c r="BUA27" s="28"/>
      <c r="BUB27" s="28"/>
      <c r="BUC27" s="28"/>
      <c r="BUD27" s="28"/>
      <c r="BUE27" s="28"/>
      <c r="BUF27" s="28"/>
      <c r="BUG27" s="28"/>
      <c r="BUH27" s="28"/>
      <c r="BUI27" s="28"/>
      <c r="BUJ27" s="28"/>
      <c r="BUK27" s="28"/>
      <c r="BUL27" s="28"/>
      <c r="BUM27" s="28"/>
      <c r="BUN27" s="28"/>
      <c r="BUO27" s="28"/>
      <c r="BUP27" s="28"/>
      <c r="BUQ27" s="28"/>
      <c r="BUR27" s="28"/>
      <c r="BUS27" s="28"/>
      <c r="BUT27" s="28"/>
      <c r="BUU27" s="28"/>
      <c r="BUV27" s="28"/>
      <c r="BUW27" s="28"/>
      <c r="BUX27" s="28"/>
      <c r="BUY27" s="28"/>
      <c r="BUZ27" s="28"/>
      <c r="BVA27" s="28"/>
      <c r="BVB27" s="28"/>
      <c r="BVC27" s="28"/>
      <c r="BVD27" s="28"/>
      <c r="BVE27" s="28"/>
      <c r="BVF27" s="28"/>
      <c r="BVG27" s="28"/>
      <c r="BVH27" s="28"/>
      <c r="BVI27" s="28"/>
      <c r="BVJ27" s="28"/>
      <c r="BVK27" s="28"/>
      <c r="BVL27" s="28"/>
      <c r="BVM27" s="28"/>
      <c r="BVN27" s="28"/>
      <c r="BVO27" s="28"/>
      <c r="BVP27" s="28"/>
      <c r="BVQ27" s="28"/>
      <c r="BVR27" s="28"/>
      <c r="BVS27" s="28"/>
      <c r="BVT27" s="28"/>
      <c r="BVU27" s="28"/>
      <c r="BVV27" s="28"/>
      <c r="BVW27" s="28"/>
      <c r="BVX27" s="28"/>
      <c r="BVY27" s="28"/>
      <c r="BVZ27" s="28"/>
      <c r="BWA27" s="28"/>
      <c r="BWB27" s="28"/>
      <c r="BWC27" s="28"/>
      <c r="BWD27" s="28"/>
      <c r="BWE27" s="28"/>
      <c r="BWF27" s="28"/>
      <c r="BWG27" s="28"/>
      <c r="BWH27" s="28"/>
      <c r="BWI27" s="28"/>
      <c r="BWJ27" s="28"/>
      <c r="BWK27" s="28"/>
      <c r="BWL27" s="28"/>
      <c r="BWM27" s="28"/>
      <c r="BWN27" s="28"/>
      <c r="BWO27" s="28"/>
      <c r="BWP27" s="28"/>
      <c r="BWQ27" s="28"/>
      <c r="BWR27" s="28"/>
      <c r="BWS27" s="28"/>
      <c r="BWT27" s="28"/>
      <c r="BWU27" s="28"/>
      <c r="BWV27" s="28"/>
      <c r="BWW27" s="28"/>
      <c r="BWX27" s="28"/>
      <c r="BWY27" s="28"/>
      <c r="BWZ27" s="28"/>
      <c r="BXA27" s="28"/>
      <c r="BXB27" s="28"/>
      <c r="BXC27" s="28"/>
      <c r="BXD27" s="28"/>
      <c r="BXE27" s="28"/>
      <c r="BXF27" s="28"/>
      <c r="BXG27" s="28"/>
      <c r="BXH27" s="28"/>
      <c r="BXI27" s="28"/>
      <c r="BXJ27" s="28"/>
      <c r="BXK27" s="28"/>
      <c r="BXL27" s="28"/>
      <c r="BXM27" s="28"/>
      <c r="BXN27" s="28"/>
      <c r="BXO27" s="28"/>
      <c r="BXP27" s="28"/>
      <c r="BXQ27" s="28"/>
      <c r="BXR27" s="28"/>
      <c r="BXS27" s="28"/>
      <c r="BXT27" s="28"/>
      <c r="BXU27" s="28"/>
      <c r="BXV27" s="28"/>
      <c r="BXW27" s="28"/>
      <c r="BXX27" s="28"/>
      <c r="BXY27" s="28"/>
      <c r="BXZ27" s="28"/>
      <c r="BYA27" s="28"/>
      <c r="BYB27" s="28"/>
      <c r="BYC27" s="28"/>
      <c r="BYD27" s="28"/>
      <c r="BYE27" s="28"/>
      <c r="BYF27" s="28"/>
      <c r="BYG27" s="28"/>
      <c r="BYH27" s="28"/>
      <c r="BYI27" s="28"/>
      <c r="BYJ27" s="28"/>
      <c r="BYK27" s="28"/>
      <c r="BYL27" s="28"/>
      <c r="BYM27" s="28"/>
      <c r="BYN27" s="28"/>
      <c r="BYO27" s="28"/>
      <c r="BYP27" s="28"/>
      <c r="BYQ27" s="28"/>
      <c r="BYR27" s="28"/>
      <c r="BYS27" s="28"/>
      <c r="BYT27" s="28"/>
      <c r="BYU27" s="28"/>
      <c r="BYV27" s="28"/>
      <c r="BYW27" s="28"/>
      <c r="BYX27" s="28"/>
      <c r="BYY27" s="28"/>
      <c r="BYZ27" s="28"/>
      <c r="BZA27" s="28"/>
      <c r="BZB27" s="28"/>
      <c r="BZC27" s="28"/>
      <c r="BZD27" s="28"/>
      <c r="BZE27" s="28"/>
      <c r="BZF27" s="28"/>
      <c r="BZG27" s="28"/>
      <c r="BZH27" s="28"/>
      <c r="BZI27" s="28"/>
      <c r="BZJ27" s="28"/>
      <c r="BZK27" s="28"/>
      <c r="BZL27" s="28"/>
      <c r="BZM27" s="28"/>
      <c r="BZN27" s="28"/>
      <c r="BZO27" s="28"/>
      <c r="BZP27" s="28"/>
      <c r="BZQ27" s="28"/>
      <c r="BZR27" s="28"/>
      <c r="BZS27" s="28"/>
      <c r="BZT27" s="28"/>
      <c r="BZU27" s="28"/>
      <c r="BZV27" s="28"/>
      <c r="BZW27" s="28"/>
      <c r="BZX27" s="28"/>
      <c r="BZY27" s="28"/>
      <c r="BZZ27" s="28"/>
      <c r="CAA27" s="28"/>
      <c r="CAB27" s="28"/>
      <c r="CAC27" s="28"/>
      <c r="CAD27" s="28"/>
      <c r="CAE27" s="28"/>
      <c r="CAF27" s="28"/>
      <c r="CAG27" s="28"/>
      <c r="CAH27" s="28"/>
      <c r="CAI27" s="28"/>
      <c r="CAJ27" s="28"/>
      <c r="CAK27" s="28"/>
      <c r="CAL27" s="28"/>
      <c r="CAM27" s="28"/>
      <c r="CAN27" s="28"/>
      <c r="CAO27" s="28"/>
      <c r="CAP27" s="28"/>
      <c r="CAQ27" s="28"/>
      <c r="CAR27" s="28"/>
      <c r="CAS27" s="28"/>
      <c r="CAT27" s="28"/>
      <c r="CAU27" s="28"/>
      <c r="CAV27" s="28"/>
      <c r="CAW27" s="28"/>
      <c r="CAX27" s="28"/>
      <c r="CAY27" s="28"/>
      <c r="CAZ27" s="28"/>
      <c r="CBA27" s="28"/>
      <c r="CBB27" s="28"/>
      <c r="CBC27" s="28"/>
      <c r="CBD27" s="28"/>
      <c r="CBE27" s="28"/>
      <c r="CBF27" s="28"/>
      <c r="CBG27" s="28"/>
      <c r="CBH27" s="28"/>
      <c r="CBI27" s="28"/>
      <c r="CBJ27" s="28"/>
      <c r="CBK27" s="28"/>
      <c r="CBL27" s="28"/>
      <c r="CBM27" s="28"/>
      <c r="CBN27" s="28"/>
      <c r="CBO27" s="28"/>
      <c r="CBP27" s="28"/>
      <c r="CBQ27" s="28"/>
      <c r="CBR27" s="28"/>
      <c r="CBS27" s="28"/>
      <c r="CBT27" s="28"/>
      <c r="CBU27" s="28"/>
      <c r="CBV27" s="28"/>
      <c r="CBW27" s="28"/>
      <c r="CBX27" s="28"/>
      <c r="CBY27" s="28"/>
      <c r="CBZ27" s="28"/>
      <c r="CCA27" s="28"/>
      <c r="CCB27" s="28"/>
      <c r="CCC27" s="28"/>
      <c r="CCD27" s="28"/>
      <c r="CCE27" s="28"/>
      <c r="CCF27" s="28"/>
      <c r="CCG27" s="28"/>
      <c r="CCH27" s="28"/>
      <c r="CCI27" s="28"/>
      <c r="CCJ27" s="28"/>
      <c r="CCK27" s="28"/>
      <c r="CCL27" s="28"/>
      <c r="CCM27" s="28"/>
      <c r="CCN27" s="28"/>
      <c r="CCO27" s="28"/>
      <c r="CCP27" s="28"/>
      <c r="CCQ27" s="28"/>
      <c r="CCR27" s="28"/>
      <c r="CCS27" s="28"/>
      <c r="CCT27" s="28"/>
      <c r="CCU27" s="28"/>
      <c r="CCV27" s="28"/>
      <c r="CCW27" s="28"/>
      <c r="CCX27" s="28"/>
      <c r="CCY27" s="28"/>
      <c r="CCZ27" s="28"/>
      <c r="CDA27" s="28"/>
      <c r="CDB27" s="28"/>
      <c r="CDC27" s="28"/>
      <c r="CDD27" s="28"/>
      <c r="CDE27" s="28"/>
      <c r="CDF27" s="28"/>
      <c r="CDG27" s="28"/>
      <c r="CDH27" s="28"/>
      <c r="CDI27" s="28"/>
      <c r="CDJ27" s="28"/>
      <c r="CDK27" s="28"/>
      <c r="CDL27" s="28"/>
      <c r="CDM27" s="28"/>
      <c r="CDN27" s="28"/>
      <c r="CDO27" s="28"/>
      <c r="CDP27" s="28"/>
      <c r="CDQ27" s="28"/>
      <c r="CDR27" s="28"/>
      <c r="CDS27" s="28"/>
      <c r="CDT27" s="28"/>
      <c r="CDU27" s="28"/>
      <c r="CDV27" s="28"/>
      <c r="CDW27" s="28"/>
      <c r="CDX27" s="28"/>
      <c r="CDY27" s="28"/>
      <c r="CDZ27" s="28"/>
      <c r="CEA27" s="28"/>
      <c r="CEB27" s="28"/>
      <c r="CEC27" s="28"/>
      <c r="CED27" s="28"/>
      <c r="CEE27" s="28"/>
      <c r="CEF27" s="28"/>
      <c r="CEG27" s="28"/>
      <c r="CEH27" s="28"/>
      <c r="CEI27" s="28"/>
      <c r="CEJ27" s="28"/>
      <c r="CEK27" s="28"/>
      <c r="CEL27" s="28"/>
      <c r="CEM27" s="28"/>
      <c r="CEN27" s="28"/>
      <c r="CEO27" s="28"/>
      <c r="CEP27" s="28"/>
      <c r="CEQ27" s="28"/>
      <c r="CER27" s="28"/>
      <c r="CES27" s="28"/>
      <c r="CET27" s="28"/>
      <c r="CEU27" s="28"/>
      <c r="CEV27" s="28"/>
      <c r="CEW27" s="28"/>
      <c r="CEX27" s="28"/>
      <c r="CEY27" s="28"/>
      <c r="CEZ27" s="28"/>
      <c r="CFA27" s="28"/>
      <c r="CFB27" s="28"/>
      <c r="CFC27" s="28"/>
      <c r="CFD27" s="28"/>
      <c r="CFE27" s="28"/>
      <c r="CFF27" s="28"/>
      <c r="CFG27" s="28"/>
      <c r="CFH27" s="28"/>
      <c r="CFI27" s="28"/>
      <c r="CFJ27" s="28"/>
      <c r="CFK27" s="28"/>
      <c r="CFL27" s="28"/>
      <c r="CFM27" s="28"/>
      <c r="CFN27" s="28"/>
      <c r="CFO27" s="28"/>
      <c r="CFP27" s="28"/>
      <c r="CFQ27" s="28"/>
      <c r="CFR27" s="28"/>
      <c r="CFS27" s="28"/>
      <c r="CFT27" s="28"/>
      <c r="CFU27" s="28"/>
      <c r="CFV27" s="28"/>
      <c r="CFW27" s="28"/>
      <c r="CFX27" s="28"/>
      <c r="CFY27" s="28"/>
      <c r="CFZ27" s="28"/>
      <c r="CGA27" s="28"/>
      <c r="CGB27" s="28"/>
      <c r="CGC27" s="28"/>
      <c r="CGD27" s="28"/>
      <c r="CGE27" s="28"/>
      <c r="CGF27" s="28"/>
      <c r="CGG27" s="28"/>
      <c r="CGH27" s="28"/>
      <c r="CGI27" s="28"/>
      <c r="CGJ27" s="28"/>
      <c r="CGK27" s="28"/>
      <c r="CGL27" s="28"/>
      <c r="CGM27" s="28"/>
      <c r="CGN27" s="28"/>
      <c r="CGO27" s="28"/>
      <c r="CGP27" s="28"/>
      <c r="CGQ27" s="28"/>
      <c r="CGR27" s="28"/>
      <c r="CGS27" s="28"/>
      <c r="CGT27" s="28"/>
      <c r="CGU27" s="28"/>
      <c r="CGV27" s="28"/>
      <c r="CGW27" s="28"/>
      <c r="CGX27" s="28"/>
      <c r="CGY27" s="28"/>
      <c r="CGZ27" s="28"/>
      <c r="CHA27" s="28"/>
      <c r="CHB27" s="28"/>
      <c r="CHC27" s="28"/>
      <c r="CHD27" s="28"/>
      <c r="CHE27" s="28"/>
      <c r="CHF27" s="28"/>
      <c r="CHG27" s="28"/>
      <c r="CHH27" s="28"/>
      <c r="CHI27" s="28"/>
      <c r="CHJ27" s="28"/>
      <c r="CHK27" s="28"/>
      <c r="CHL27" s="28"/>
      <c r="CHM27" s="28"/>
      <c r="CHN27" s="28"/>
      <c r="CHO27" s="28"/>
      <c r="CHP27" s="28"/>
      <c r="CHQ27" s="28"/>
      <c r="CHR27" s="28"/>
      <c r="CHS27" s="28"/>
      <c r="CHT27" s="28"/>
      <c r="CHU27" s="28"/>
      <c r="CHV27" s="28"/>
      <c r="CHW27" s="28"/>
      <c r="CHX27" s="28"/>
      <c r="CHY27" s="28"/>
      <c r="CHZ27" s="28"/>
      <c r="CIA27" s="28"/>
      <c r="CIB27" s="28"/>
      <c r="CIC27" s="28"/>
      <c r="CID27" s="28"/>
      <c r="CIE27" s="28"/>
      <c r="CIF27" s="28"/>
      <c r="CIG27" s="28"/>
      <c r="CIH27" s="28"/>
      <c r="CII27" s="28"/>
      <c r="CIJ27" s="28"/>
      <c r="CIK27" s="28"/>
      <c r="CIL27" s="28"/>
      <c r="CIM27" s="28"/>
      <c r="CIN27" s="28"/>
      <c r="CIO27" s="28"/>
      <c r="CIP27" s="28"/>
      <c r="CIQ27" s="28"/>
      <c r="CIR27" s="28"/>
      <c r="CIS27" s="28"/>
      <c r="CIT27" s="28"/>
      <c r="CIU27" s="28"/>
      <c r="CIV27" s="28"/>
      <c r="CIW27" s="28"/>
      <c r="CIX27" s="28"/>
      <c r="CIY27" s="28"/>
      <c r="CIZ27" s="28"/>
      <c r="CJA27" s="28"/>
      <c r="CJB27" s="28"/>
      <c r="CJC27" s="28"/>
      <c r="CJD27" s="28"/>
      <c r="CJE27" s="28"/>
      <c r="CJF27" s="28"/>
      <c r="CJG27" s="28"/>
      <c r="CJH27" s="28"/>
      <c r="CJI27" s="28"/>
      <c r="CJJ27" s="28"/>
      <c r="CJK27" s="28"/>
      <c r="CJL27" s="28"/>
      <c r="CJM27" s="28"/>
      <c r="CJN27" s="28"/>
      <c r="CJO27" s="28"/>
      <c r="CJP27" s="28"/>
      <c r="CJQ27" s="28"/>
      <c r="CJR27" s="28"/>
      <c r="CJS27" s="28"/>
      <c r="CJT27" s="28"/>
      <c r="CJU27" s="28"/>
      <c r="CJV27" s="28"/>
      <c r="CJW27" s="28"/>
      <c r="CJX27" s="28"/>
      <c r="CJY27" s="28"/>
      <c r="CJZ27" s="28"/>
      <c r="CKA27" s="28"/>
      <c r="CKB27" s="28"/>
      <c r="CKC27" s="28"/>
      <c r="CKD27" s="28"/>
      <c r="CKE27" s="28"/>
      <c r="CKF27" s="28"/>
      <c r="CKG27" s="28"/>
      <c r="CKH27" s="28"/>
      <c r="CKI27" s="28"/>
      <c r="CKJ27" s="28"/>
      <c r="CKK27" s="28"/>
      <c r="CKL27" s="28"/>
      <c r="CKM27" s="28"/>
      <c r="CKN27" s="28"/>
      <c r="CKO27" s="28"/>
      <c r="CKP27" s="28"/>
      <c r="CKQ27" s="28"/>
      <c r="CKR27" s="28"/>
      <c r="CKS27" s="28"/>
      <c r="CKT27" s="28"/>
      <c r="CKU27" s="28"/>
      <c r="CKV27" s="28"/>
      <c r="CKW27" s="28"/>
      <c r="CKX27" s="28"/>
      <c r="CKY27" s="28"/>
      <c r="CKZ27" s="28"/>
      <c r="CLA27" s="28"/>
      <c r="CLB27" s="28"/>
      <c r="CLC27" s="28"/>
      <c r="CLD27" s="28"/>
      <c r="CLE27" s="28"/>
      <c r="CLF27" s="28"/>
      <c r="CLG27" s="28"/>
      <c r="CLH27" s="28"/>
      <c r="CLI27" s="28"/>
      <c r="CLJ27" s="28"/>
      <c r="CLK27" s="28"/>
      <c r="CLL27" s="28"/>
      <c r="CLM27" s="28"/>
      <c r="CLN27" s="28"/>
      <c r="CLO27" s="28"/>
      <c r="CLP27" s="28"/>
      <c r="CLQ27" s="28"/>
      <c r="CLR27" s="28"/>
      <c r="CLS27" s="28"/>
      <c r="CLT27" s="28"/>
      <c r="CLU27" s="28"/>
      <c r="CLV27" s="28"/>
      <c r="CLW27" s="28"/>
      <c r="CLX27" s="28"/>
      <c r="CLY27" s="28"/>
      <c r="CLZ27" s="28"/>
      <c r="CMA27" s="28"/>
      <c r="CMB27" s="28"/>
      <c r="CMC27" s="28"/>
      <c r="CMD27" s="28"/>
      <c r="CME27" s="28"/>
      <c r="CMF27" s="28"/>
      <c r="CMG27" s="28"/>
      <c r="CMH27" s="28"/>
      <c r="CMI27" s="28"/>
      <c r="CMJ27" s="28"/>
      <c r="CMK27" s="28"/>
      <c r="CML27" s="28"/>
      <c r="CMM27" s="28"/>
      <c r="CMN27" s="28"/>
      <c r="CMO27" s="28"/>
      <c r="CMP27" s="28"/>
      <c r="CMQ27" s="28"/>
      <c r="CMR27" s="28"/>
      <c r="CMS27" s="28"/>
      <c r="CMT27" s="28"/>
      <c r="CMU27" s="28"/>
      <c r="CMV27" s="28"/>
      <c r="CMW27" s="28"/>
      <c r="CMX27" s="28"/>
      <c r="CMY27" s="28"/>
      <c r="CMZ27" s="28"/>
      <c r="CNA27" s="28"/>
      <c r="CNB27" s="28"/>
      <c r="CNC27" s="28"/>
      <c r="CND27" s="28"/>
      <c r="CNE27" s="28"/>
      <c r="CNF27" s="28"/>
      <c r="CNG27" s="28"/>
      <c r="CNH27" s="28"/>
      <c r="CNI27" s="28"/>
      <c r="CNJ27" s="28"/>
      <c r="CNK27" s="28"/>
      <c r="CNL27" s="28"/>
      <c r="CNM27" s="28"/>
      <c r="CNN27" s="28"/>
      <c r="CNO27" s="28"/>
      <c r="CNP27" s="28"/>
      <c r="CNQ27" s="28"/>
      <c r="CNR27" s="28"/>
      <c r="CNS27" s="28"/>
      <c r="CNT27" s="28"/>
      <c r="CNU27" s="28"/>
      <c r="CNV27" s="28"/>
      <c r="CNW27" s="28"/>
      <c r="CNX27" s="28"/>
      <c r="CNY27" s="28"/>
      <c r="CNZ27" s="28"/>
      <c r="COA27" s="28"/>
      <c r="COB27" s="28"/>
      <c r="COC27" s="28"/>
      <c r="COD27" s="28"/>
      <c r="COE27" s="28"/>
      <c r="COF27" s="28"/>
      <c r="COG27" s="28"/>
      <c r="COH27" s="28"/>
      <c r="COI27" s="28"/>
      <c r="COJ27" s="28"/>
      <c r="COK27" s="28"/>
      <c r="COL27" s="28"/>
      <c r="COM27" s="28"/>
      <c r="CON27" s="28"/>
      <c r="COO27" s="28"/>
      <c r="COP27" s="28"/>
      <c r="COQ27" s="28"/>
      <c r="COR27" s="28"/>
      <c r="COS27" s="28"/>
      <c r="COT27" s="28"/>
      <c r="COU27" s="28"/>
      <c r="COV27" s="28"/>
      <c r="COW27" s="28"/>
      <c r="COX27" s="28"/>
      <c r="COY27" s="28"/>
      <c r="COZ27" s="28"/>
      <c r="CPA27" s="28"/>
      <c r="CPB27" s="28"/>
      <c r="CPC27" s="28"/>
      <c r="CPD27" s="28"/>
      <c r="CPE27" s="28"/>
      <c r="CPF27" s="28"/>
      <c r="CPG27" s="28"/>
      <c r="CPH27" s="28"/>
      <c r="CPI27" s="28"/>
      <c r="CPJ27" s="28"/>
      <c r="CPK27" s="28"/>
      <c r="CPL27" s="28"/>
      <c r="CPM27" s="28"/>
      <c r="CPN27" s="28"/>
      <c r="CPO27" s="28"/>
      <c r="CPP27" s="28"/>
      <c r="CPQ27" s="28"/>
      <c r="CPR27" s="28"/>
      <c r="CPS27" s="28"/>
      <c r="CPT27" s="28"/>
      <c r="CPU27" s="28"/>
      <c r="CPV27" s="28"/>
      <c r="CPW27" s="28"/>
      <c r="CPX27" s="28"/>
      <c r="CPY27" s="28"/>
      <c r="CPZ27" s="28"/>
      <c r="CQA27" s="28"/>
      <c r="CQB27" s="28"/>
      <c r="CQC27" s="28"/>
      <c r="CQD27" s="28"/>
      <c r="CQE27" s="28"/>
      <c r="CQF27" s="28"/>
      <c r="CQG27" s="28"/>
      <c r="CQH27" s="28"/>
      <c r="CQI27" s="28"/>
      <c r="CQJ27" s="28"/>
      <c r="CQK27" s="28"/>
      <c r="CQL27" s="28"/>
      <c r="CQM27" s="28"/>
      <c r="CQN27" s="28"/>
      <c r="CQO27" s="28"/>
      <c r="CQP27" s="28"/>
      <c r="CQQ27" s="28"/>
      <c r="CQR27" s="28"/>
      <c r="CQS27" s="28"/>
      <c r="CQT27" s="28"/>
      <c r="CQU27" s="28"/>
      <c r="CQV27" s="28"/>
      <c r="CQW27" s="28"/>
      <c r="CQX27" s="28"/>
      <c r="CQY27" s="28"/>
      <c r="CQZ27" s="28"/>
      <c r="CRA27" s="28"/>
      <c r="CRB27" s="28"/>
      <c r="CRC27" s="28"/>
      <c r="CRD27" s="28"/>
      <c r="CRE27" s="28"/>
      <c r="CRF27" s="28"/>
      <c r="CRG27" s="28"/>
      <c r="CRH27" s="28"/>
      <c r="CRI27" s="28"/>
      <c r="CRJ27" s="28"/>
      <c r="CRK27" s="28"/>
      <c r="CRL27" s="28"/>
      <c r="CRM27" s="28"/>
      <c r="CRN27" s="28"/>
      <c r="CRO27" s="28"/>
      <c r="CRP27" s="28"/>
      <c r="CRQ27" s="28"/>
      <c r="CRR27" s="28"/>
      <c r="CRS27" s="28"/>
      <c r="CRT27" s="28"/>
      <c r="CRU27" s="28"/>
      <c r="CRV27" s="28"/>
      <c r="CRW27" s="28"/>
      <c r="CRX27" s="28"/>
      <c r="CRY27" s="28"/>
      <c r="CRZ27" s="28"/>
      <c r="CSA27" s="28"/>
      <c r="CSB27" s="28"/>
      <c r="CSC27" s="28"/>
      <c r="CSD27" s="28"/>
      <c r="CSE27" s="28"/>
      <c r="CSF27" s="28"/>
      <c r="CSG27" s="28"/>
      <c r="CSH27" s="28"/>
      <c r="CSI27" s="28"/>
      <c r="CSJ27" s="28"/>
      <c r="CSK27" s="28"/>
      <c r="CSL27" s="28"/>
      <c r="CSM27" s="28"/>
      <c r="CSN27" s="28"/>
      <c r="CSO27" s="28"/>
      <c r="CSP27" s="28"/>
      <c r="CSQ27" s="28"/>
      <c r="CSR27" s="28"/>
      <c r="CSS27" s="28"/>
      <c r="CST27" s="28"/>
      <c r="CSU27" s="28"/>
      <c r="CSV27" s="28"/>
      <c r="CSW27" s="28"/>
      <c r="CSX27" s="28"/>
      <c r="CSY27" s="28"/>
      <c r="CSZ27" s="28"/>
      <c r="CTA27" s="28"/>
      <c r="CTB27" s="28"/>
      <c r="CTC27" s="28"/>
      <c r="CTD27" s="28"/>
      <c r="CTE27" s="28"/>
      <c r="CTF27" s="28"/>
      <c r="CTG27" s="28"/>
      <c r="CTH27" s="28"/>
      <c r="CTI27" s="28"/>
      <c r="CTJ27" s="28"/>
      <c r="CTK27" s="28"/>
      <c r="CTL27" s="28"/>
      <c r="CTM27" s="28"/>
      <c r="CTN27" s="28"/>
      <c r="CTO27" s="28"/>
      <c r="CTP27" s="28"/>
      <c r="CTQ27" s="28"/>
      <c r="CTR27" s="28"/>
      <c r="CTS27" s="28"/>
      <c r="CTT27" s="28"/>
      <c r="CTU27" s="28"/>
      <c r="CTV27" s="28"/>
      <c r="CTW27" s="28"/>
      <c r="CTX27" s="28"/>
      <c r="CTY27" s="28"/>
      <c r="CTZ27" s="28"/>
      <c r="CUA27" s="28"/>
      <c r="CUB27" s="28"/>
      <c r="CUC27" s="28"/>
      <c r="CUD27" s="28"/>
      <c r="CUE27" s="28"/>
      <c r="CUF27" s="28"/>
      <c r="CUG27" s="28"/>
      <c r="CUH27" s="28"/>
      <c r="CUI27" s="28"/>
      <c r="CUJ27" s="28"/>
      <c r="CUK27" s="28"/>
      <c r="CUL27" s="28"/>
      <c r="CUM27" s="28"/>
      <c r="CUN27" s="28"/>
      <c r="CUO27" s="28"/>
      <c r="CUP27" s="28"/>
      <c r="CUQ27" s="28"/>
      <c r="CUR27" s="28"/>
      <c r="CUS27" s="28"/>
      <c r="CUT27" s="28"/>
      <c r="CUU27" s="28"/>
      <c r="CUV27" s="28"/>
      <c r="CUW27" s="28"/>
      <c r="CUX27" s="28"/>
      <c r="CUY27" s="28"/>
      <c r="CUZ27" s="28"/>
      <c r="CVA27" s="28"/>
      <c r="CVB27" s="28"/>
      <c r="CVC27" s="28"/>
      <c r="CVD27" s="28"/>
      <c r="CVE27" s="28"/>
      <c r="CVF27" s="28"/>
      <c r="CVG27" s="28"/>
      <c r="CVH27" s="28"/>
      <c r="CVI27" s="28"/>
      <c r="CVJ27" s="28"/>
      <c r="CVK27" s="28"/>
      <c r="CVL27" s="28"/>
      <c r="CVM27" s="28"/>
      <c r="CVN27" s="28"/>
      <c r="CVO27" s="28"/>
      <c r="CVP27" s="28"/>
      <c r="CVQ27" s="28"/>
      <c r="CVR27" s="28"/>
      <c r="CVS27" s="28"/>
      <c r="CVT27" s="28"/>
      <c r="CVU27" s="28"/>
      <c r="CVV27" s="28"/>
      <c r="CVW27" s="28"/>
      <c r="CVX27" s="28"/>
      <c r="CVY27" s="28"/>
      <c r="CVZ27" s="28"/>
      <c r="CWA27" s="28"/>
      <c r="CWB27" s="28"/>
      <c r="CWC27" s="28"/>
      <c r="CWD27" s="28"/>
      <c r="CWE27" s="28"/>
      <c r="CWF27" s="28"/>
      <c r="CWG27" s="28"/>
      <c r="CWH27" s="28"/>
      <c r="CWI27" s="28"/>
      <c r="CWJ27" s="28"/>
      <c r="CWK27" s="28"/>
      <c r="CWL27" s="28"/>
      <c r="CWM27" s="28"/>
      <c r="CWN27" s="28"/>
      <c r="CWO27" s="28"/>
      <c r="CWP27" s="28"/>
      <c r="CWQ27" s="28"/>
      <c r="CWR27" s="28"/>
      <c r="CWS27" s="28"/>
      <c r="CWT27" s="28"/>
      <c r="CWU27" s="28"/>
      <c r="CWV27" s="28"/>
      <c r="CWW27" s="28"/>
      <c r="CWX27" s="28"/>
      <c r="CWY27" s="28"/>
      <c r="CWZ27" s="28"/>
      <c r="CXA27" s="28"/>
      <c r="CXB27" s="28"/>
      <c r="CXC27" s="28"/>
      <c r="CXD27" s="28"/>
      <c r="CXE27" s="28"/>
      <c r="CXF27" s="28"/>
      <c r="CXG27" s="28"/>
      <c r="CXH27" s="28"/>
      <c r="CXI27" s="28"/>
      <c r="CXJ27" s="28"/>
      <c r="CXK27" s="28"/>
      <c r="CXL27" s="28"/>
      <c r="CXM27" s="28"/>
      <c r="CXN27" s="28"/>
      <c r="CXO27" s="28"/>
      <c r="CXP27" s="28"/>
      <c r="CXQ27" s="28"/>
      <c r="CXR27" s="28"/>
      <c r="CXS27" s="28"/>
      <c r="CXT27" s="28"/>
      <c r="CXU27" s="28"/>
      <c r="CXV27" s="28"/>
      <c r="CXW27" s="28"/>
      <c r="CXX27" s="28"/>
      <c r="CXY27" s="28"/>
      <c r="CXZ27" s="28"/>
      <c r="CYA27" s="28"/>
      <c r="CYB27" s="28"/>
      <c r="CYC27" s="28"/>
      <c r="CYD27" s="28"/>
      <c r="CYE27" s="28"/>
      <c r="CYF27" s="28"/>
      <c r="CYG27" s="28"/>
      <c r="CYH27" s="28"/>
      <c r="CYI27" s="28"/>
      <c r="CYJ27" s="28"/>
      <c r="CYK27" s="28"/>
      <c r="CYL27" s="28"/>
      <c r="CYM27" s="28"/>
      <c r="CYN27" s="28"/>
      <c r="CYO27" s="28"/>
      <c r="CYP27" s="28"/>
      <c r="CYQ27" s="28"/>
      <c r="CYR27" s="28"/>
      <c r="CYS27" s="28"/>
      <c r="CYT27" s="28"/>
      <c r="CYU27" s="28"/>
      <c r="CYV27" s="28"/>
      <c r="CYW27" s="28"/>
      <c r="CYX27" s="28"/>
      <c r="CYY27" s="28"/>
      <c r="CYZ27" s="28"/>
      <c r="CZA27" s="28"/>
      <c r="CZB27" s="28"/>
      <c r="CZC27" s="28"/>
      <c r="CZD27" s="28"/>
      <c r="CZE27" s="28"/>
      <c r="CZF27" s="28"/>
      <c r="CZG27" s="28"/>
      <c r="CZH27" s="28"/>
      <c r="CZI27" s="28"/>
      <c r="CZJ27" s="28"/>
      <c r="CZK27" s="28"/>
      <c r="CZL27" s="28"/>
      <c r="CZM27" s="28"/>
      <c r="CZN27" s="28"/>
      <c r="CZO27" s="28"/>
      <c r="CZP27" s="28"/>
      <c r="CZQ27" s="28"/>
      <c r="CZR27" s="28"/>
      <c r="CZS27" s="28"/>
      <c r="CZT27" s="28"/>
      <c r="CZU27" s="28"/>
      <c r="CZV27" s="28"/>
      <c r="CZW27" s="28"/>
      <c r="CZX27" s="28"/>
      <c r="CZY27" s="28"/>
      <c r="CZZ27" s="28"/>
      <c r="DAA27" s="28"/>
      <c r="DAB27" s="28"/>
      <c r="DAC27" s="28"/>
      <c r="DAD27" s="28"/>
      <c r="DAE27" s="28"/>
      <c r="DAF27" s="28"/>
      <c r="DAG27" s="28"/>
      <c r="DAH27" s="28"/>
      <c r="DAI27" s="28"/>
      <c r="DAJ27" s="28"/>
      <c r="DAK27" s="28"/>
      <c r="DAL27" s="28"/>
      <c r="DAM27" s="28"/>
      <c r="DAN27" s="28"/>
      <c r="DAO27" s="28"/>
      <c r="DAP27" s="28"/>
      <c r="DAQ27" s="28"/>
      <c r="DAR27" s="28"/>
      <c r="DAS27" s="28"/>
      <c r="DAT27" s="28"/>
      <c r="DAU27" s="28"/>
      <c r="DAV27" s="28"/>
      <c r="DAW27" s="28"/>
      <c r="DAX27" s="28"/>
      <c r="DAY27" s="28"/>
      <c r="DAZ27" s="28"/>
      <c r="DBA27" s="28"/>
      <c r="DBB27" s="28"/>
      <c r="DBC27" s="28"/>
      <c r="DBD27" s="28"/>
      <c r="DBE27" s="28"/>
      <c r="DBF27" s="28"/>
      <c r="DBG27" s="28"/>
      <c r="DBH27" s="28"/>
      <c r="DBI27" s="28"/>
      <c r="DBJ27" s="28"/>
      <c r="DBK27" s="28"/>
      <c r="DBL27" s="28"/>
      <c r="DBM27" s="28"/>
      <c r="DBN27" s="28"/>
      <c r="DBO27" s="28"/>
      <c r="DBP27" s="28"/>
      <c r="DBQ27" s="28"/>
      <c r="DBR27" s="28"/>
      <c r="DBS27" s="28"/>
      <c r="DBT27" s="28"/>
      <c r="DBU27" s="28"/>
      <c r="DBV27" s="28"/>
      <c r="DBW27" s="28"/>
      <c r="DBX27" s="28"/>
      <c r="DBY27" s="28"/>
      <c r="DBZ27" s="28"/>
      <c r="DCA27" s="28"/>
      <c r="DCB27" s="28"/>
      <c r="DCC27" s="28"/>
      <c r="DCD27" s="28"/>
      <c r="DCE27" s="28"/>
      <c r="DCF27" s="28"/>
      <c r="DCG27" s="28"/>
      <c r="DCH27" s="28"/>
      <c r="DCI27" s="28"/>
      <c r="DCJ27" s="28"/>
      <c r="DCK27" s="28"/>
      <c r="DCL27" s="28"/>
      <c r="DCM27" s="28"/>
      <c r="DCN27" s="28"/>
      <c r="DCO27" s="28"/>
      <c r="DCP27" s="28"/>
      <c r="DCQ27" s="28"/>
      <c r="DCR27" s="28"/>
      <c r="DCS27" s="28"/>
      <c r="DCT27" s="28"/>
      <c r="DCU27" s="28"/>
      <c r="DCV27" s="28"/>
      <c r="DCW27" s="28"/>
      <c r="DCX27" s="28"/>
      <c r="DCY27" s="28"/>
      <c r="DCZ27" s="28"/>
      <c r="DDA27" s="28"/>
      <c r="DDB27" s="28"/>
      <c r="DDC27" s="28"/>
      <c r="DDD27" s="28"/>
      <c r="DDE27" s="28"/>
      <c r="DDF27" s="28"/>
      <c r="DDG27" s="28"/>
      <c r="DDH27" s="28"/>
      <c r="DDI27" s="28"/>
      <c r="DDJ27" s="28"/>
      <c r="DDK27" s="28"/>
      <c r="DDL27" s="28"/>
      <c r="DDM27" s="28"/>
      <c r="DDN27" s="28"/>
      <c r="DDO27" s="28"/>
      <c r="DDP27" s="28"/>
      <c r="DDQ27" s="28"/>
      <c r="DDR27" s="28"/>
      <c r="DDS27" s="28"/>
      <c r="DDT27" s="28"/>
      <c r="DDU27" s="28"/>
      <c r="DDV27" s="28"/>
      <c r="DDW27" s="28"/>
      <c r="DDX27" s="28"/>
      <c r="DDY27" s="28"/>
      <c r="DDZ27" s="28"/>
      <c r="DEA27" s="28"/>
      <c r="DEB27" s="28"/>
      <c r="DEC27" s="28"/>
      <c r="DED27" s="28"/>
      <c r="DEE27" s="28"/>
      <c r="DEF27" s="28"/>
      <c r="DEG27" s="28"/>
      <c r="DEH27" s="28"/>
      <c r="DEI27" s="28"/>
      <c r="DEJ27" s="28"/>
      <c r="DEK27" s="28"/>
      <c r="DEL27" s="28"/>
      <c r="DEM27" s="28"/>
      <c r="DEN27" s="28"/>
      <c r="DEO27" s="28"/>
      <c r="DEP27" s="28"/>
      <c r="DEQ27" s="28"/>
      <c r="DER27" s="28"/>
      <c r="DES27" s="28"/>
      <c r="DET27" s="28"/>
      <c r="DEU27" s="28"/>
      <c r="DEV27" s="28"/>
      <c r="DEW27" s="28"/>
      <c r="DEX27" s="28"/>
      <c r="DEY27" s="28"/>
      <c r="DEZ27" s="28"/>
      <c r="DFA27" s="28"/>
      <c r="DFB27" s="28"/>
      <c r="DFC27" s="28"/>
      <c r="DFD27" s="28"/>
      <c r="DFE27" s="28"/>
      <c r="DFF27" s="28"/>
      <c r="DFG27" s="28"/>
      <c r="DFH27" s="28"/>
      <c r="DFI27" s="28"/>
      <c r="DFJ27" s="28"/>
      <c r="DFK27" s="28"/>
      <c r="DFL27" s="28"/>
      <c r="DFM27" s="28"/>
      <c r="DFN27" s="28"/>
      <c r="DFO27" s="28"/>
      <c r="DFP27" s="28"/>
      <c r="DFQ27" s="28"/>
      <c r="DFR27" s="28"/>
      <c r="DFS27" s="28"/>
      <c r="DFT27" s="28"/>
      <c r="DFU27" s="28"/>
      <c r="DFV27" s="28"/>
      <c r="DFW27" s="28"/>
      <c r="DFX27" s="28"/>
      <c r="DFY27" s="28"/>
      <c r="DFZ27" s="28"/>
      <c r="DGA27" s="28"/>
      <c r="DGB27" s="28"/>
      <c r="DGC27" s="28"/>
      <c r="DGD27" s="28"/>
      <c r="DGE27" s="28"/>
      <c r="DGF27" s="28"/>
      <c r="DGG27" s="28"/>
      <c r="DGH27" s="28"/>
      <c r="DGI27" s="28"/>
      <c r="DGJ27" s="28"/>
      <c r="DGK27" s="28"/>
      <c r="DGL27" s="28"/>
      <c r="DGM27" s="28"/>
      <c r="DGN27" s="28"/>
      <c r="DGO27" s="28"/>
      <c r="DGP27" s="28"/>
      <c r="DGQ27" s="28"/>
      <c r="DGR27" s="28"/>
      <c r="DGS27" s="28"/>
      <c r="DGT27" s="28"/>
      <c r="DGU27" s="28"/>
      <c r="DGV27" s="28"/>
      <c r="DGW27" s="28"/>
      <c r="DGX27" s="28"/>
      <c r="DGY27" s="28"/>
      <c r="DGZ27" s="28"/>
      <c r="DHA27" s="28"/>
      <c r="DHB27" s="28"/>
      <c r="DHC27" s="28"/>
      <c r="DHD27" s="28"/>
      <c r="DHE27" s="28"/>
      <c r="DHF27" s="28"/>
      <c r="DHG27" s="28"/>
      <c r="DHH27" s="28"/>
      <c r="DHI27" s="28"/>
      <c r="DHJ27" s="28"/>
      <c r="DHK27" s="28"/>
      <c r="DHL27" s="28"/>
      <c r="DHM27" s="28"/>
      <c r="DHN27" s="28"/>
      <c r="DHO27" s="28"/>
      <c r="DHP27" s="28"/>
      <c r="DHQ27" s="28"/>
      <c r="DHR27" s="28"/>
      <c r="DHS27" s="28"/>
      <c r="DHT27" s="28"/>
      <c r="DHU27" s="28"/>
      <c r="DHV27" s="28"/>
      <c r="DHW27" s="28"/>
      <c r="DHX27" s="28"/>
      <c r="DHY27" s="28"/>
      <c r="DHZ27" s="28"/>
      <c r="DIA27" s="28"/>
      <c r="DIB27" s="28"/>
      <c r="DIC27" s="28"/>
      <c r="DID27" s="28"/>
      <c r="DIE27" s="28"/>
      <c r="DIF27" s="28"/>
      <c r="DIG27" s="28"/>
      <c r="DIH27" s="28"/>
      <c r="DII27" s="28"/>
      <c r="DIJ27" s="28"/>
      <c r="DIK27" s="28"/>
      <c r="DIL27" s="28"/>
      <c r="DIM27" s="28"/>
      <c r="DIN27" s="28"/>
      <c r="DIO27" s="28"/>
      <c r="DIP27" s="28"/>
      <c r="DIQ27" s="28"/>
      <c r="DIR27" s="28"/>
      <c r="DIS27" s="28"/>
      <c r="DIT27" s="28"/>
      <c r="DIU27" s="28"/>
      <c r="DIV27" s="28"/>
      <c r="DIW27" s="28"/>
      <c r="DIX27" s="28"/>
      <c r="DIY27" s="28"/>
      <c r="DIZ27" s="28"/>
      <c r="DJA27" s="28"/>
      <c r="DJB27" s="28"/>
      <c r="DJC27" s="28"/>
      <c r="DJD27" s="28"/>
      <c r="DJE27" s="28"/>
      <c r="DJF27" s="28"/>
      <c r="DJG27" s="28"/>
      <c r="DJH27" s="28"/>
      <c r="DJI27" s="28"/>
      <c r="DJJ27" s="28"/>
      <c r="DJK27" s="28"/>
      <c r="DJL27" s="28"/>
      <c r="DJM27" s="28"/>
      <c r="DJN27" s="28"/>
      <c r="DJO27" s="28"/>
      <c r="DJP27" s="28"/>
      <c r="DJQ27" s="28"/>
      <c r="DJR27" s="28"/>
      <c r="DJS27" s="28"/>
      <c r="DJT27" s="28"/>
      <c r="DJU27" s="28"/>
      <c r="DJV27" s="28"/>
      <c r="DJW27" s="28"/>
      <c r="DJX27" s="28"/>
      <c r="DJY27" s="28"/>
      <c r="DJZ27" s="28"/>
      <c r="DKA27" s="28"/>
      <c r="DKB27" s="28"/>
      <c r="DKC27" s="28"/>
      <c r="DKD27" s="28"/>
      <c r="DKE27" s="28"/>
      <c r="DKF27" s="28"/>
      <c r="DKG27" s="28"/>
      <c r="DKH27" s="28"/>
      <c r="DKI27" s="28"/>
      <c r="DKJ27" s="28"/>
      <c r="DKK27" s="28"/>
      <c r="DKL27" s="28"/>
      <c r="DKM27" s="28"/>
      <c r="DKN27" s="28"/>
      <c r="DKO27" s="28"/>
      <c r="DKP27" s="28"/>
      <c r="DKQ27" s="28"/>
      <c r="DKR27" s="28"/>
      <c r="DKS27" s="28"/>
      <c r="DKT27" s="28"/>
      <c r="DKU27" s="28"/>
      <c r="DKV27" s="28"/>
      <c r="DKW27" s="28"/>
      <c r="DKX27" s="28"/>
      <c r="DKY27" s="28"/>
      <c r="DKZ27" s="28"/>
      <c r="DLA27" s="28"/>
      <c r="DLB27" s="28"/>
      <c r="DLC27" s="28"/>
      <c r="DLD27" s="28"/>
      <c r="DLE27" s="28"/>
      <c r="DLF27" s="28"/>
      <c r="DLG27" s="28"/>
      <c r="DLH27" s="28"/>
      <c r="DLI27" s="28"/>
      <c r="DLJ27" s="28"/>
      <c r="DLK27" s="28"/>
      <c r="DLL27" s="28"/>
      <c r="DLM27" s="28"/>
      <c r="DLN27" s="28"/>
      <c r="DLO27" s="28"/>
      <c r="DLP27" s="28"/>
      <c r="DLQ27" s="28"/>
      <c r="DLR27" s="28"/>
      <c r="DLS27" s="28"/>
      <c r="DLT27" s="28"/>
      <c r="DLU27" s="28"/>
      <c r="DLV27" s="28"/>
      <c r="DLW27" s="28"/>
      <c r="DLX27" s="28"/>
      <c r="DLY27" s="28"/>
      <c r="DLZ27" s="28"/>
      <c r="DMA27" s="28"/>
      <c r="DMB27" s="28"/>
      <c r="DMC27" s="28"/>
      <c r="DMD27" s="28"/>
      <c r="DME27" s="28"/>
      <c r="DMF27" s="28"/>
      <c r="DMG27" s="28"/>
      <c r="DMH27" s="28"/>
      <c r="DMI27" s="28"/>
      <c r="DMJ27" s="28"/>
      <c r="DMK27" s="28"/>
      <c r="DML27" s="28"/>
      <c r="DMM27" s="28"/>
      <c r="DMN27" s="28"/>
      <c r="DMO27" s="28"/>
      <c r="DMP27" s="28"/>
      <c r="DMQ27" s="28"/>
      <c r="DMR27" s="28"/>
      <c r="DMS27" s="28"/>
      <c r="DMT27" s="28"/>
      <c r="DMU27" s="28"/>
      <c r="DMV27" s="28"/>
      <c r="DMW27" s="28"/>
      <c r="DMX27" s="28"/>
      <c r="DMY27" s="28"/>
      <c r="DMZ27" s="28"/>
      <c r="DNA27" s="28"/>
      <c r="DNB27" s="28"/>
      <c r="DNC27" s="28"/>
      <c r="DND27" s="28"/>
      <c r="DNE27" s="28"/>
      <c r="DNF27" s="28"/>
      <c r="DNG27" s="28"/>
      <c r="DNH27" s="28"/>
      <c r="DNI27" s="28"/>
      <c r="DNJ27" s="28"/>
      <c r="DNK27" s="28"/>
      <c r="DNL27" s="28"/>
      <c r="DNM27" s="28"/>
      <c r="DNN27" s="28"/>
      <c r="DNO27" s="28"/>
      <c r="DNP27" s="28"/>
      <c r="DNQ27" s="28"/>
      <c r="DNR27" s="28"/>
      <c r="DNS27" s="28"/>
      <c r="DNT27" s="28"/>
      <c r="DNU27" s="28"/>
      <c r="DNV27" s="28"/>
      <c r="DNW27" s="28"/>
      <c r="DNX27" s="28"/>
      <c r="DNY27" s="28"/>
      <c r="DNZ27" s="28"/>
      <c r="DOA27" s="28"/>
      <c r="DOB27" s="28"/>
      <c r="DOC27" s="28"/>
      <c r="DOD27" s="28"/>
      <c r="DOE27" s="28"/>
      <c r="DOF27" s="28"/>
      <c r="DOG27" s="28"/>
      <c r="DOH27" s="28"/>
      <c r="DOI27" s="28"/>
      <c r="DOJ27" s="28"/>
      <c r="DOK27" s="28"/>
      <c r="DOL27" s="28"/>
      <c r="DOM27" s="28"/>
      <c r="DON27" s="28"/>
      <c r="DOO27" s="28"/>
      <c r="DOP27" s="28"/>
      <c r="DOQ27" s="28"/>
      <c r="DOR27" s="28"/>
      <c r="DOS27" s="28"/>
      <c r="DOT27" s="28"/>
      <c r="DOU27" s="28"/>
      <c r="DOV27" s="28"/>
      <c r="DOW27" s="28"/>
      <c r="DOX27" s="28"/>
      <c r="DOY27" s="28"/>
      <c r="DOZ27" s="28"/>
      <c r="DPA27" s="28"/>
      <c r="DPB27" s="28"/>
      <c r="DPC27" s="28"/>
      <c r="DPD27" s="28"/>
      <c r="DPE27" s="28"/>
      <c r="DPF27" s="28"/>
      <c r="DPG27" s="28"/>
      <c r="DPH27" s="28"/>
      <c r="DPI27" s="28"/>
      <c r="DPJ27" s="28"/>
      <c r="DPK27" s="28"/>
      <c r="DPL27" s="28"/>
      <c r="DPM27" s="28"/>
      <c r="DPN27" s="28"/>
      <c r="DPO27" s="28"/>
      <c r="DPP27" s="28"/>
      <c r="DPQ27" s="28"/>
      <c r="DPR27" s="28"/>
      <c r="DPS27" s="28"/>
      <c r="DPT27" s="28"/>
      <c r="DPU27" s="28"/>
      <c r="DPV27" s="28"/>
      <c r="DPW27" s="28"/>
      <c r="DPX27" s="28"/>
      <c r="DPY27" s="28"/>
      <c r="DPZ27" s="28"/>
      <c r="DQA27" s="28"/>
      <c r="DQB27" s="28"/>
      <c r="DQC27" s="28"/>
      <c r="DQD27" s="28"/>
      <c r="DQE27" s="28"/>
      <c r="DQF27" s="28"/>
      <c r="DQG27" s="28"/>
      <c r="DQH27" s="28"/>
      <c r="DQI27" s="28"/>
      <c r="DQJ27" s="28"/>
      <c r="DQK27" s="28"/>
      <c r="DQL27" s="28"/>
      <c r="DQM27" s="28"/>
      <c r="DQN27" s="28"/>
      <c r="DQO27" s="28"/>
      <c r="DQP27" s="28"/>
      <c r="DQQ27" s="28"/>
      <c r="DQR27" s="28"/>
      <c r="DQS27" s="28"/>
      <c r="DQT27" s="28"/>
      <c r="DQU27" s="28"/>
      <c r="DQV27" s="28"/>
      <c r="DQW27" s="28"/>
      <c r="DQX27" s="28"/>
      <c r="DQY27" s="28"/>
      <c r="DQZ27" s="28"/>
      <c r="DRA27" s="28"/>
      <c r="DRB27" s="28"/>
      <c r="DRC27" s="28"/>
      <c r="DRD27" s="28"/>
      <c r="DRE27" s="28"/>
      <c r="DRF27" s="28"/>
      <c r="DRG27" s="28"/>
      <c r="DRH27" s="28"/>
      <c r="DRI27" s="28"/>
      <c r="DRJ27" s="28"/>
      <c r="DRK27" s="28"/>
      <c r="DRL27" s="28"/>
      <c r="DRM27" s="28"/>
      <c r="DRN27" s="28"/>
      <c r="DRO27" s="28"/>
      <c r="DRP27" s="28"/>
      <c r="DRQ27" s="28"/>
      <c r="DRR27" s="28"/>
      <c r="DRS27" s="28"/>
      <c r="DRT27" s="28"/>
      <c r="DRU27" s="28"/>
      <c r="DRV27" s="28"/>
      <c r="DRW27" s="28"/>
      <c r="DRX27" s="28"/>
      <c r="DRY27" s="28"/>
      <c r="DRZ27" s="28"/>
      <c r="DSA27" s="28"/>
      <c r="DSB27" s="28"/>
      <c r="DSC27" s="28"/>
      <c r="DSD27" s="28"/>
      <c r="DSE27" s="28"/>
      <c r="DSF27" s="28"/>
      <c r="DSG27" s="28"/>
      <c r="DSH27" s="28"/>
      <c r="DSI27" s="28"/>
      <c r="DSJ27" s="28"/>
      <c r="DSK27" s="28"/>
      <c r="DSL27" s="28"/>
      <c r="DSM27" s="28"/>
      <c r="DSN27" s="28"/>
      <c r="DSO27" s="28"/>
      <c r="DSP27" s="28"/>
      <c r="DSQ27" s="28"/>
      <c r="DSR27" s="28"/>
      <c r="DSS27" s="28"/>
      <c r="DST27" s="28"/>
      <c r="DSU27" s="28"/>
      <c r="DSV27" s="28"/>
      <c r="DSW27" s="28"/>
      <c r="DSX27" s="28"/>
      <c r="DSY27" s="28"/>
      <c r="DSZ27" s="28"/>
      <c r="DTA27" s="28"/>
      <c r="DTB27" s="28"/>
      <c r="DTC27" s="28"/>
      <c r="DTD27" s="28"/>
      <c r="DTE27" s="28"/>
      <c r="DTF27" s="28"/>
      <c r="DTG27" s="28"/>
      <c r="DTH27" s="28"/>
      <c r="DTI27" s="28"/>
      <c r="DTJ27" s="28"/>
      <c r="DTK27" s="28"/>
      <c r="DTL27" s="28"/>
      <c r="DTM27" s="28"/>
      <c r="DTN27" s="28"/>
      <c r="DTO27" s="28"/>
      <c r="DTP27" s="28"/>
      <c r="DTQ27" s="28"/>
      <c r="DTR27" s="28"/>
      <c r="DTS27" s="28"/>
      <c r="DTT27" s="28"/>
      <c r="DTU27" s="28"/>
      <c r="DTV27" s="28"/>
      <c r="DTW27" s="28"/>
      <c r="DTX27" s="28"/>
      <c r="DTY27" s="28"/>
      <c r="DTZ27" s="28"/>
      <c r="DUA27" s="28"/>
      <c r="DUB27" s="28"/>
      <c r="DUC27" s="28"/>
      <c r="DUD27" s="28"/>
      <c r="DUE27" s="28"/>
      <c r="DUF27" s="28"/>
      <c r="DUG27" s="28"/>
      <c r="DUH27" s="28"/>
      <c r="DUI27" s="28"/>
      <c r="DUJ27" s="28"/>
      <c r="DUK27" s="28"/>
      <c r="DUL27" s="28"/>
      <c r="DUM27" s="28"/>
      <c r="DUN27" s="28"/>
      <c r="DUO27" s="28"/>
      <c r="DUP27" s="28"/>
      <c r="DUQ27" s="28"/>
      <c r="DUR27" s="28"/>
      <c r="DUS27" s="28"/>
      <c r="DUT27" s="28"/>
      <c r="DUU27" s="28"/>
      <c r="DUV27" s="28"/>
      <c r="DUW27" s="28"/>
      <c r="DUX27" s="28"/>
      <c r="DUY27" s="28"/>
      <c r="DUZ27" s="28"/>
      <c r="DVA27" s="28"/>
      <c r="DVB27" s="28"/>
      <c r="DVC27" s="28"/>
      <c r="DVD27" s="28"/>
      <c r="DVE27" s="28"/>
      <c r="DVF27" s="28"/>
      <c r="DVG27" s="28"/>
      <c r="DVH27" s="28"/>
      <c r="DVI27" s="28"/>
      <c r="DVJ27" s="28"/>
      <c r="DVK27" s="28"/>
      <c r="DVL27" s="28"/>
      <c r="DVM27" s="28"/>
      <c r="DVN27" s="28"/>
      <c r="DVO27" s="28"/>
      <c r="DVP27" s="28"/>
      <c r="DVQ27" s="28"/>
      <c r="DVR27" s="28"/>
      <c r="DVS27" s="28"/>
      <c r="DVT27" s="28"/>
      <c r="DVU27" s="28"/>
      <c r="DVV27" s="28"/>
      <c r="DVW27" s="28"/>
      <c r="DVX27" s="28"/>
      <c r="DVY27" s="28"/>
      <c r="DVZ27" s="28"/>
      <c r="DWA27" s="28"/>
      <c r="DWB27" s="28"/>
      <c r="DWC27" s="28"/>
      <c r="DWD27" s="28"/>
      <c r="DWE27" s="28"/>
      <c r="DWF27" s="28"/>
      <c r="DWG27" s="28"/>
      <c r="DWH27" s="28"/>
      <c r="DWI27" s="28"/>
      <c r="DWJ27" s="28"/>
      <c r="DWK27" s="28"/>
      <c r="DWL27" s="28"/>
      <c r="DWM27" s="28"/>
      <c r="DWN27" s="28"/>
      <c r="DWO27" s="28"/>
      <c r="DWP27" s="28"/>
      <c r="DWQ27" s="28"/>
      <c r="DWR27" s="28"/>
      <c r="DWS27" s="28"/>
      <c r="DWT27" s="28"/>
      <c r="DWU27" s="28"/>
      <c r="DWV27" s="28"/>
      <c r="DWW27" s="28"/>
      <c r="DWX27" s="28"/>
      <c r="DWY27" s="28"/>
      <c r="DWZ27" s="28"/>
      <c r="DXA27" s="28"/>
      <c r="DXB27" s="28"/>
      <c r="DXC27" s="28"/>
      <c r="DXD27" s="28"/>
      <c r="DXE27" s="28"/>
      <c r="DXF27" s="28"/>
      <c r="DXG27" s="28"/>
      <c r="DXH27" s="28"/>
      <c r="DXI27" s="28"/>
      <c r="DXJ27" s="28"/>
      <c r="DXK27" s="28"/>
      <c r="DXL27" s="28"/>
      <c r="DXM27" s="28"/>
      <c r="DXN27" s="28"/>
      <c r="DXO27" s="28"/>
      <c r="DXP27" s="28"/>
      <c r="DXQ27" s="28"/>
      <c r="DXR27" s="28"/>
      <c r="DXS27" s="28"/>
      <c r="DXT27" s="28"/>
      <c r="DXU27" s="28"/>
      <c r="DXV27" s="28"/>
      <c r="DXW27" s="28"/>
      <c r="DXX27" s="28"/>
      <c r="DXY27" s="28"/>
      <c r="DXZ27" s="28"/>
      <c r="DYA27" s="28"/>
      <c r="DYB27" s="28"/>
      <c r="DYC27" s="28"/>
      <c r="DYD27" s="28"/>
      <c r="DYE27" s="28"/>
      <c r="DYF27" s="28"/>
      <c r="DYG27" s="28"/>
      <c r="DYH27" s="28"/>
      <c r="DYI27" s="28"/>
      <c r="DYJ27" s="28"/>
      <c r="DYK27" s="28"/>
      <c r="DYL27" s="28"/>
      <c r="DYM27" s="28"/>
      <c r="DYN27" s="28"/>
      <c r="DYO27" s="28"/>
      <c r="DYP27" s="28"/>
      <c r="DYQ27" s="28"/>
      <c r="DYR27" s="28"/>
      <c r="DYS27" s="28"/>
      <c r="DYT27" s="28"/>
      <c r="DYU27" s="28"/>
      <c r="DYV27" s="28"/>
      <c r="DYW27" s="28"/>
      <c r="DYX27" s="28"/>
      <c r="DYY27" s="28"/>
      <c r="DYZ27" s="28"/>
      <c r="DZA27" s="28"/>
      <c r="DZB27" s="28"/>
      <c r="DZC27" s="28"/>
      <c r="DZD27" s="28"/>
      <c r="DZE27" s="28"/>
      <c r="DZF27" s="28"/>
      <c r="DZG27" s="28"/>
      <c r="DZH27" s="28"/>
      <c r="DZI27" s="28"/>
      <c r="DZJ27" s="28"/>
      <c r="DZK27" s="28"/>
      <c r="DZL27" s="28"/>
      <c r="DZM27" s="28"/>
      <c r="DZN27" s="28"/>
      <c r="DZO27" s="28"/>
      <c r="DZP27" s="28"/>
      <c r="DZQ27" s="28"/>
      <c r="DZR27" s="28"/>
      <c r="DZS27" s="28"/>
      <c r="DZT27" s="28"/>
      <c r="DZU27" s="28"/>
      <c r="DZV27" s="28"/>
      <c r="DZW27" s="28"/>
      <c r="DZX27" s="28"/>
      <c r="DZY27" s="28"/>
      <c r="DZZ27" s="28"/>
      <c r="EAA27" s="28"/>
      <c r="EAB27" s="28"/>
      <c r="EAC27" s="28"/>
      <c r="EAD27" s="28"/>
      <c r="EAE27" s="28"/>
      <c r="EAF27" s="28"/>
      <c r="EAG27" s="28"/>
      <c r="EAH27" s="28"/>
      <c r="EAI27" s="28"/>
      <c r="EAJ27" s="28"/>
      <c r="EAK27" s="28"/>
      <c r="EAL27" s="28"/>
      <c r="EAM27" s="28"/>
      <c r="EAN27" s="28"/>
      <c r="EAO27" s="28"/>
      <c r="EAP27" s="28"/>
      <c r="EAQ27" s="28"/>
      <c r="EAR27" s="28"/>
      <c r="EAS27" s="28"/>
      <c r="EAT27" s="28"/>
      <c r="EAU27" s="28"/>
      <c r="EAV27" s="28"/>
      <c r="EAW27" s="28"/>
      <c r="EAX27" s="28"/>
      <c r="EAY27" s="28"/>
      <c r="EAZ27" s="28"/>
      <c r="EBA27" s="28"/>
      <c r="EBB27" s="28"/>
      <c r="EBC27" s="28"/>
      <c r="EBD27" s="28"/>
      <c r="EBE27" s="28"/>
      <c r="EBF27" s="28"/>
      <c r="EBG27" s="28"/>
      <c r="EBH27" s="28"/>
      <c r="EBI27" s="28"/>
      <c r="EBJ27" s="28"/>
      <c r="EBK27" s="28"/>
      <c r="EBL27" s="28"/>
      <c r="EBM27" s="28"/>
      <c r="EBN27" s="28"/>
      <c r="EBO27" s="28"/>
      <c r="EBP27" s="28"/>
      <c r="EBQ27" s="28"/>
      <c r="EBR27" s="28"/>
      <c r="EBS27" s="28"/>
      <c r="EBT27" s="28"/>
      <c r="EBU27" s="28"/>
      <c r="EBV27" s="28"/>
      <c r="EBW27" s="28"/>
      <c r="EBX27" s="28"/>
      <c r="EBY27" s="28"/>
      <c r="EBZ27" s="28"/>
      <c r="ECA27" s="28"/>
      <c r="ECB27" s="28"/>
      <c r="ECC27" s="28"/>
      <c r="ECD27" s="28"/>
      <c r="ECE27" s="28"/>
      <c r="ECF27" s="28"/>
      <c r="ECG27" s="28"/>
      <c r="ECH27" s="28"/>
      <c r="ECI27" s="28"/>
      <c r="ECJ27" s="28"/>
      <c r="ECK27" s="28"/>
      <c r="ECL27" s="28"/>
      <c r="ECM27" s="28"/>
      <c r="ECN27" s="28"/>
      <c r="ECO27" s="28"/>
      <c r="ECP27" s="28"/>
      <c r="ECQ27" s="28"/>
      <c r="ECR27" s="28"/>
      <c r="ECS27" s="28"/>
      <c r="ECT27" s="28"/>
      <c r="ECU27" s="28"/>
      <c r="ECV27" s="28"/>
      <c r="ECW27" s="28"/>
      <c r="ECX27" s="28"/>
      <c r="ECY27" s="28"/>
      <c r="ECZ27" s="28"/>
      <c r="EDA27" s="28"/>
      <c r="EDB27" s="28"/>
      <c r="EDC27" s="28"/>
      <c r="EDD27" s="28"/>
      <c r="EDE27" s="28"/>
      <c r="EDF27" s="28"/>
      <c r="EDG27" s="28"/>
      <c r="EDH27" s="28"/>
      <c r="EDI27" s="28"/>
      <c r="EDJ27" s="28"/>
      <c r="EDK27" s="28"/>
      <c r="EDL27" s="28"/>
      <c r="EDM27" s="28"/>
      <c r="EDN27" s="28"/>
      <c r="EDO27" s="28"/>
      <c r="EDP27" s="28"/>
      <c r="EDQ27" s="28"/>
      <c r="EDR27" s="28"/>
      <c r="EDS27" s="28"/>
      <c r="EDT27" s="28"/>
      <c r="EDU27" s="28"/>
      <c r="EDV27" s="28"/>
      <c r="EDW27" s="28"/>
      <c r="EDX27" s="28"/>
      <c r="EDY27" s="28"/>
      <c r="EDZ27" s="28"/>
      <c r="EEA27" s="28"/>
      <c r="EEB27" s="28"/>
      <c r="EEC27" s="28"/>
      <c r="EED27" s="28"/>
      <c r="EEE27" s="28"/>
      <c r="EEF27" s="28"/>
      <c r="EEG27" s="28"/>
      <c r="EEH27" s="28"/>
      <c r="EEI27" s="28"/>
      <c r="EEJ27" s="28"/>
      <c r="EEK27" s="28"/>
      <c r="EEL27" s="28"/>
      <c r="EEM27" s="28"/>
      <c r="EEN27" s="28"/>
      <c r="EEO27" s="28"/>
      <c r="EEP27" s="28"/>
      <c r="EEQ27" s="28"/>
      <c r="EER27" s="28"/>
      <c r="EES27" s="28"/>
      <c r="EET27" s="28"/>
      <c r="EEU27" s="28"/>
      <c r="EEV27" s="28"/>
      <c r="EEW27" s="28"/>
      <c r="EEX27" s="28"/>
      <c r="EEY27" s="28"/>
      <c r="EEZ27" s="28"/>
      <c r="EFA27" s="28"/>
      <c r="EFB27" s="28"/>
      <c r="EFC27" s="28"/>
      <c r="EFD27" s="28"/>
      <c r="EFE27" s="28"/>
      <c r="EFF27" s="28"/>
      <c r="EFG27" s="28"/>
      <c r="EFH27" s="28"/>
      <c r="EFI27" s="28"/>
      <c r="EFJ27" s="28"/>
      <c r="EFK27" s="28"/>
      <c r="EFL27" s="28"/>
      <c r="EFM27" s="28"/>
      <c r="EFN27" s="28"/>
      <c r="EFO27" s="28"/>
      <c r="EFP27" s="28"/>
      <c r="EFQ27" s="28"/>
      <c r="EFR27" s="28"/>
      <c r="EFS27" s="28"/>
      <c r="EFT27" s="28"/>
      <c r="EFU27" s="28"/>
      <c r="EFV27" s="28"/>
      <c r="EFW27" s="28"/>
      <c r="EFX27" s="28"/>
      <c r="EFY27" s="28"/>
      <c r="EFZ27" s="28"/>
      <c r="EGA27" s="28"/>
      <c r="EGB27" s="28"/>
      <c r="EGC27" s="28"/>
      <c r="EGD27" s="28"/>
      <c r="EGE27" s="28"/>
      <c r="EGF27" s="28"/>
      <c r="EGG27" s="28"/>
      <c r="EGH27" s="28"/>
      <c r="EGI27" s="28"/>
      <c r="EGJ27" s="28"/>
      <c r="EGK27" s="28"/>
      <c r="EGL27" s="28"/>
      <c r="EGM27" s="28"/>
      <c r="EGN27" s="28"/>
      <c r="EGO27" s="28"/>
      <c r="EGP27" s="28"/>
      <c r="EGQ27" s="28"/>
      <c r="EGR27" s="28"/>
      <c r="EGS27" s="28"/>
      <c r="EGT27" s="28"/>
      <c r="EGU27" s="28"/>
      <c r="EGV27" s="28"/>
      <c r="EGW27" s="28"/>
      <c r="EGX27" s="28"/>
      <c r="EGY27" s="28"/>
      <c r="EGZ27" s="28"/>
      <c r="EHA27" s="28"/>
      <c r="EHB27" s="28"/>
      <c r="EHC27" s="28"/>
      <c r="EHD27" s="28"/>
      <c r="EHE27" s="28"/>
      <c r="EHF27" s="28"/>
      <c r="EHG27" s="28"/>
      <c r="EHH27" s="28"/>
      <c r="EHI27" s="28"/>
      <c r="EHJ27" s="28"/>
      <c r="EHK27" s="28"/>
      <c r="EHL27" s="28"/>
      <c r="EHM27" s="28"/>
      <c r="EHN27" s="28"/>
      <c r="EHO27" s="28"/>
      <c r="EHP27" s="28"/>
      <c r="EHQ27" s="28"/>
      <c r="EHR27" s="28"/>
      <c r="EHS27" s="28"/>
      <c r="EHT27" s="28"/>
      <c r="EHU27" s="28"/>
      <c r="EHV27" s="28"/>
      <c r="EHW27" s="28"/>
      <c r="EHX27" s="28"/>
      <c r="EHY27" s="28"/>
      <c r="EHZ27" s="28"/>
      <c r="EIA27" s="28"/>
      <c r="EIB27" s="28"/>
      <c r="EIC27" s="28"/>
      <c r="EID27" s="28"/>
      <c r="EIE27" s="28"/>
      <c r="EIF27" s="28"/>
      <c r="EIG27" s="28"/>
      <c r="EIH27" s="28"/>
      <c r="EII27" s="28"/>
      <c r="EIJ27" s="28"/>
      <c r="EIK27" s="28"/>
      <c r="EIL27" s="28"/>
      <c r="EIM27" s="28"/>
      <c r="EIN27" s="28"/>
      <c r="EIO27" s="28"/>
      <c r="EIP27" s="28"/>
      <c r="EIQ27" s="28"/>
      <c r="EIR27" s="28"/>
      <c r="EIS27" s="28"/>
      <c r="EIT27" s="28"/>
      <c r="EIU27" s="28"/>
      <c r="EIV27" s="28"/>
      <c r="EIW27" s="28"/>
      <c r="EIX27" s="28"/>
      <c r="EIY27" s="28"/>
      <c r="EIZ27" s="28"/>
      <c r="EJA27" s="28"/>
      <c r="EJB27" s="28"/>
      <c r="EJC27" s="28"/>
      <c r="EJD27" s="28"/>
      <c r="EJE27" s="28"/>
      <c r="EJF27" s="28"/>
      <c r="EJG27" s="28"/>
      <c r="EJH27" s="28"/>
      <c r="EJI27" s="28"/>
      <c r="EJJ27" s="28"/>
      <c r="EJK27" s="28"/>
      <c r="EJL27" s="28"/>
      <c r="EJM27" s="28"/>
      <c r="EJN27" s="28"/>
      <c r="EJO27" s="28"/>
      <c r="EJP27" s="28"/>
      <c r="EJQ27" s="28"/>
      <c r="EJR27" s="28"/>
      <c r="EJS27" s="28"/>
      <c r="EJT27" s="28"/>
      <c r="EJU27" s="28"/>
      <c r="EJV27" s="28"/>
      <c r="EJW27" s="28"/>
      <c r="EJX27" s="28"/>
      <c r="EJY27" s="28"/>
      <c r="EJZ27" s="28"/>
      <c r="EKA27" s="28"/>
      <c r="EKB27" s="28"/>
      <c r="EKC27" s="28"/>
      <c r="EKD27" s="28"/>
      <c r="EKE27" s="28"/>
      <c r="EKF27" s="28"/>
      <c r="EKG27" s="28"/>
      <c r="EKH27" s="28"/>
      <c r="EKI27" s="28"/>
      <c r="EKJ27" s="28"/>
      <c r="EKK27" s="28"/>
      <c r="EKL27" s="28"/>
      <c r="EKM27" s="28"/>
      <c r="EKN27" s="28"/>
      <c r="EKO27" s="28"/>
      <c r="EKP27" s="28"/>
      <c r="EKQ27" s="28"/>
      <c r="EKR27" s="28"/>
      <c r="EKS27" s="28"/>
      <c r="EKT27" s="28"/>
      <c r="EKU27" s="28"/>
      <c r="EKV27" s="28"/>
      <c r="EKW27" s="28"/>
      <c r="EKX27" s="28"/>
      <c r="EKY27" s="28"/>
      <c r="EKZ27" s="28"/>
      <c r="ELA27" s="28"/>
      <c r="ELB27" s="28"/>
      <c r="ELC27" s="28"/>
      <c r="ELD27" s="28"/>
      <c r="ELE27" s="28"/>
      <c r="ELF27" s="28"/>
      <c r="ELG27" s="28"/>
      <c r="ELH27" s="28"/>
      <c r="ELI27" s="28"/>
      <c r="ELJ27" s="28"/>
      <c r="ELK27" s="28"/>
      <c r="ELL27" s="28"/>
      <c r="ELM27" s="28"/>
      <c r="ELN27" s="28"/>
      <c r="ELO27" s="28"/>
      <c r="ELP27" s="28"/>
      <c r="ELQ27" s="28"/>
      <c r="ELR27" s="28"/>
      <c r="ELS27" s="28"/>
      <c r="ELT27" s="28"/>
      <c r="ELU27" s="28"/>
      <c r="ELV27" s="28"/>
      <c r="ELW27" s="28"/>
      <c r="ELX27" s="28"/>
      <c r="ELY27" s="28"/>
      <c r="ELZ27" s="28"/>
      <c r="EMA27" s="28"/>
      <c r="EMB27" s="28"/>
      <c r="EMC27" s="28"/>
      <c r="EMD27" s="28"/>
      <c r="EME27" s="28"/>
      <c r="EMF27" s="28"/>
      <c r="EMG27" s="28"/>
      <c r="EMH27" s="28"/>
      <c r="EMI27" s="28"/>
      <c r="EMJ27" s="28"/>
      <c r="EMK27" s="28"/>
      <c r="EML27" s="28"/>
      <c r="EMM27" s="28"/>
      <c r="EMN27" s="28"/>
      <c r="EMO27" s="28"/>
      <c r="EMP27" s="28"/>
      <c r="EMQ27" s="28"/>
      <c r="EMR27" s="28"/>
      <c r="EMS27" s="28"/>
      <c r="EMT27" s="28"/>
      <c r="EMU27" s="28"/>
      <c r="EMV27" s="28"/>
      <c r="EMW27" s="28"/>
      <c r="EMX27" s="28"/>
      <c r="EMY27" s="28"/>
      <c r="EMZ27" s="28"/>
      <c r="ENA27" s="28"/>
      <c r="ENB27" s="28"/>
      <c r="ENC27" s="28"/>
      <c r="END27" s="28"/>
      <c r="ENE27" s="28"/>
      <c r="ENF27" s="28"/>
      <c r="ENG27" s="28"/>
      <c r="ENH27" s="28"/>
      <c r="ENI27" s="28"/>
      <c r="ENJ27" s="28"/>
      <c r="ENK27" s="28"/>
      <c r="ENL27" s="28"/>
      <c r="ENM27" s="28"/>
      <c r="ENN27" s="28"/>
      <c r="ENO27" s="28"/>
      <c r="ENP27" s="28"/>
      <c r="ENQ27" s="28"/>
      <c r="ENR27" s="28"/>
      <c r="ENS27" s="28"/>
      <c r="ENT27" s="28"/>
      <c r="ENU27" s="28"/>
      <c r="ENV27" s="28"/>
      <c r="ENW27" s="28"/>
      <c r="ENX27" s="28"/>
      <c r="ENY27" s="28"/>
      <c r="ENZ27" s="28"/>
      <c r="EOA27" s="28"/>
      <c r="EOB27" s="28"/>
      <c r="EOC27" s="28"/>
      <c r="EOD27" s="28"/>
      <c r="EOE27" s="28"/>
      <c r="EOF27" s="28"/>
      <c r="EOG27" s="28"/>
      <c r="EOH27" s="28"/>
      <c r="EOI27" s="28"/>
      <c r="EOJ27" s="28"/>
      <c r="EOK27" s="28"/>
      <c r="EOL27" s="28"/>
      <c r="EOM27" s="28"/>
      <c r="EON27" s="28"/>
      <c r="EOO27" s="28"/>
      <c r="EOP27" s="28"/>
      <c r="EOQ27" s="28"/>
      <c r="EOR27" s="28"/>
      <c r="EOS27" s="28"/>
      <c r="EOT27" s="28"/>
      <c r="EOU27" s="28"/>
      <c r="EOV27" s="28"/>
      <c r="EOW27" s="28"/>
      <c r="EOX27" s="28"/>
      <c r="EOY27" s="28"/>
      <c r="EOZ27" s="28"/>
      <c r="EPA27" s="28"/>
      <c r="EPB27" s="28"/>
      <c r="EPC27" s="28"/>
      <c r="EPD27" s="28"/>
      <c r="EPE27" s="28"/>
      <c r="EPF27" s="28"/>
      <c r="EPG27" s="28"/>
      <c r="EPH27" s="28"/>
      <c r="EPI27" s="28"/>
      <c r="EPJ27" s="28"/>
      <c r="EPK27" s="28"/>
      <c r="EPL27" s="28"/>
      <c r="EPM27" s="28"/>
      <c r="EPN27" s="28"/>
      <c r="EPO27" s="28"/>
      <c r="EPP27" s="28"/>
      <c r="EPQ27" s="28"/>
      <c r="EPR27" s="28"/>
      <c r="EPS27" s="28"/>
      <c r="EPT27" s="28"/>
      <c r="EPU27" s="28"/>
      <c r="EPV27" s="28"/>
      <c r="EPW27" s="28"/>
      <c r="EPX27" s="28"/>
      <c r="EPY27" s="28"/>
      <c r="EPZ27" s="28"/>
      <c r="EQA27" s="28"/>
      <c r="EQB27" s="28"/>
      <c r="EQC27" s="28"/>
      <c r="EQD27" s="28"/>
      <c r="EQE27" s="28"/>
      <c r="EQF27" s="28"/>
      <c r="EQG27" s="28"/>
      <c r="EQH27" s="28"/>
      <c r="EQI27" s="28"/>
      <c r="EQJ27" s="28"/>
      <c r="EQK27" s="28"/>
      <c r="EQL27" s="28"/>
      <c r="EQM27" s="28"/>
      <c r="EQN27" s="28"/>
      <c r="EQO27" s="28"/>
      <c r="EQP27" s="28"/>
      <c r="EQQ27" s="28"/>
      <c r="EQR27" s="28"/>
      <c r="EQS27" s="28"/>
      <c r="EQT27" s="28"/>
      <c r="EQU27" s="28"/>
      <c r="EQV27" s="28"/>
      <c r="EQW27" s="28"/>
      <c r="EQX27" s="28"/>
      <c r="EQY27" s="28"/>
      <c r="EQZ27" s="28"/>
      <c r="ERA27" s="28"/>
      <c r="ERB27" s="28"/>
      <c r="ERC27" s="28"/>
      <c r="ERD27" s="28"/>
      <c r="ERE27" s="28"/>
      <c r="ERF27" s="28"/>
      <c r="ERG27" s="28"/>
      <c r="ERH27" s="28"/>
      <c r="ERI27" s="28"/>
      <c r="ERJ27" s="28"/>
      <c r="ERK27" s="28"/>
      <c r="ERL27" s="28"/>
      <c r="ERM27" s="28"/>
      <c r="ERN27" s="28"/>
      <c r="ERO27" s="28"/>
      <c r="ERP27" s="28"/>
      <c r="ERQ27" s="28"/>
      <c r="ERR27" s="28"/>
      <c r="ERS27" s="28"/>
      <c r="ERT27" s="28"/>
      <c r="ERU27" s="28"/>
      <c r="ERV27" s="28"/>
      <c r="ERW27" s="28"/>
      <c r="ERX27" s="28"/>
      <c r="ERY27" s="28"/>
      <c r="ERZ27" s="28"/>
      <c r="ESA27" s="28"/>
      <c r="ESB27" s="28"/>
      <c r="ESC27" s="28"/>
      <c r="ESD27" s="28"/>
      <c r="ESE27" s="28"/>
      <c r="ESF27" s="28"/>
      <c r="ESG27" s="28"/>
      <c r="ESH27" s="28"/>
      <c r="ESI27" s="28"/>
      <c r="ESJ27" s="28"/>
      <c r="ESK27" s="28"/>
      <c r="ESL27" s="28"/>
      <c r="ESM27" s="28"/>
      <c r="ESN27" s="28"/>
      <c r="ESO27" s="28"/>
      <c r="ESP27" s="28"/>
      <c r="ESQ27" s="28"/>
      <c r="ESR27" s="28"/>
      <c r="ESS27" s="28"/>
      <c r="EST27" s="28"/>
      <c r="ESU27" s="28"/>
      <c r="ESV27" s="28"/>
      <c r="ESW27" s="28"/>
      <c r="ESX27" s="28"/>
      <c r="ESY27" s="28"/>
      <c r="ESZ27" s="28"/>
      <c r="ETA27" s="28"/>
      <c r="ETB27" s="28"/>
      <c r="ETC27" s="28"/>
      <c r="ETD27" s="28"/>
      <c r="ETE27" s="28"/>
      <c r="ETF27" s="28"/>
      <c r="ETG27" s="28"/>
      <c r="ETH27" s="28"/>
      <c r="ETI27" s="28"/>
      <c r="ETJ27" s="28"/>
      <c r="ETK27" s="28"/>
      <c r="ETL27" s="28"/>
      <c r="ETM27" s="28"/>
      <c r="ETN27" s="28"/>
      <c r="ETO27" s="28"/>
      <c r="ETP27" s="28"/>
      <c r="ETQ27" s="28"/>
      <c r="ETR27" s="28"/>
      <c r="ETS27" s="28"/>
      <c r="ETT27" s="28"/>
      <c r="ETU27" s="28"/>
      <c r="ETV27" s="28"/>
      <c r="ETW27" s="28"/>
      <c r="ETX27" s="28"/>
      <c r="ETY27" s="28"/>
      <c r="ETZ27" s="28"/>
      <c r="EUA27" s="28"/>
      <c r="EUB27" s="28"/>
      <c r="EUC27" s="28"/>
      <c r="EUD27" s="28"/>
      <c r="EUE27" s="28"/>
      <c r="EUF27" s="28"/>
      <c r="EUG27" s="28"/>
      <c r="EUH27" s="28"/>
      <c r="EUI27" s="28"/>
      <c r="EUJ27" s="28"/>
      <c r="EUK27" s="28"/>
      <c r="EUL27" s="28"/>
      <c r="EUM27" s="28"/>
      <c r="EUN27" s="28"/>
      <c r="EUO27" s="28"/>
      <c r="EUP27" s="28"/>
      <c r="EUQ27" s="28"/>
      <c r="EUR27" s="28"/>
      <c r="EUS27" s="28"/>
      <c r="EUT27" s="28"/>
      <c r="EUU27" s="28"/>
      <c r="EUV27" s="28"/>
      <c r="EUW27" s="28"/>
      <c r="EUX27" s="28"/>
      <c r="EUY27" s="28"/>
      <c r="EUZ27" s="28"/>
      <c r="EVA27" s="28"/>
      <c r="EVB27" s="28"/>
      <c r="EVC27" s="28"/>
      <c r="EVD27" s="28"/>
      <c r="EVE27" s="28"/>
      <c r="EVF27" s="28"/>
      <c r="EVG27" s="28"/>
      <c r="EVH27" s="28"/>
      <c r="EVI27" s="28"/>
      <c r="EVJ27" s="28"/>
      <c r="EVK27" s="28"/>
      <c r="EVL27" s="28"/>
      <c r="EVM27" s="28"/>
      <c r="EVN27" s="28"/>
      <c r="EVO27" s="28"/>
      <c r="EVP27" s="28"/>
      <c r="EVQ27" s="28"/>
      <c r="EVR27" s="28"/>
      <c r="EVS27" s="28"/>
      <c r="EVT27" s="28"/>
      <c r="EVU27" s="28"/>
      <c r="EVV27" s="28"/>
      <c r="EVW27" s="28"/>
      <c r="EVX27" s="28"/>
      <c r="EVY27" s="28"/>
      <c r="EVZ27" s="28"/>
      <c r="EWA27" s="28"/>
      <c r="EWB27" s="28"/>
      <c r="EWC27" s="28"/>
      <c r="EWD27" s="28"/>
      <c r="EWE27" s="28"/>
      <c r="EWF27" s="28"/>
      <c r="EWG27" s="28"/>
      <c r="EWH27" s="28"/>
      <c r="EWI27" s="28"/>
      <c r="EWJ27" s="28"/>
      <c r="EWK27" s="28"/>
      <c r="EWL27" s="28"/>
      <c r="EWM27" s="28"/>
      <c r="EWN27" s="28"/>
      <c r="EWO27" s="28"/>
      <c r="EWP27" s="28"/>
      <c r="EWQ27" s="28"/>
      <c r="EWR27" s="28"/>
      <c r="EWS27" s="28"/>
      <c r="EWT27" s="28"/>
      <c r="EWU27" s="28"/>
      <c r="EWV27" s="28"/>
      <c r="EWW27" s="28"/>
      <c r="EWX27" s="28"/>
      <c r="EWY27" s="28"/>
      <c r="EWZ27" s="28"/>
      <c r="EXA27" s="28"/>
      <c r="EXB27" s="28"/>
      <c r="EXC27" s="28"/>
      <c r="EXD27" s="28"/>
      <c r="EXE27" s="28"/>
      <c r="EXF27" s="28"/>
      <c r="EXG27" s="28"/>
      <c r="EXH27" s="28"/>
      <c r="EXI27" s="28"/>
      <c r="EXJ27" s="28"/>
      <c r="EXK27" s="28"/>
      <c r="EXL27" s="28"/>
      <c r="EXM27" s="28"/>
      <c r="EXN27" s="28"/>
      <c r="EXO27" s="28"/>
      <c r="EXP27" s="28"/>
      <c r="EXQ27" s="28"/>
      <c r="EXR27" s="28"/>
      <c r="EXS27" s="28"/>
      <c r="EXT27" s="28"/>
      <c r="EXU27" s="28"/>
      <c r="EXV27" s="28"/>
      <c r="EXW27" s="28"/>
      <c r="EXX27" s="28"/>
      <c r="EXY27" s="28"/>
      <c r="EXZ27" s="28"/>
      <c r="EYA27" s="28"/>
      <c r="EYB27" s="28"/>
      <c r="EYC27" s="28"/>
      <c r="EYD27" s="28"/>
      <c r="EYE27" s="28"/>
      <c r="EYF27" s="28"/>
      <c r="EYG27" s="28"/>
      <c r="EYH27" s="28"/>
      <c r="EYI27" s="28"/>
      <c r="EYJ27" s="28"/>
      <c r="EYK27" s="28"/>
      <c r="EYL27" s="28"/>
      <c r="EYM27" s="28"/>
      <c r="EYN27" s="28"/>
      <c r="EYO27" s="28"/>
      <c r="EYP27" s="28"/>
      <c r="EYQ27" s="28"/>
      <c r="EYR27" s="28"/>
      <c r="EYS27" s="28"/>
      <c r="EYT27" s="28"/>
      <c r="EYU27" s="28"/>
      <c r="EYV27" s="28"/>
      <c r="EYW27" s="28"/>
      <c r="EYX27" s="28"/>
      <c r="EYY27" s="28"/>
      <c r="EYZ27" s="28"/>
      <c r="EZA27" s="28"/>
      <c r="EZB27" s="28"/>
      <c r="EZC27" s="28"/>
      <c r="EZD27" s="28"/>
      <c r="EZE27" s="28"/>
      <c r="EZF27" s="28"/>
      <c r="EZG27" s="28"/>
      <c r="EZH27" s="28"/>
      <c r="EZI27" s="28"/>
      <c r="EZJ27" s="28"/>
      <c r="EZK27" s="28"/>
      <c r="EZL27" s="28"/>
      <c r="EZM27" s="28"/>
      <c r="EZN27" s="28"/>
      <c r="EZO27" s="28"/>
      <c r="EZP27" s="28"/>
      <c r="EZQ27" s="28"/>
      <c r="EZR27" s="28"/>
      <c r="EZS27" s="28"/>
      <c r="EZT27" s="28"/>
      <c r="EZU27" s="28"/>
      <c r="EZV27" s="28"/>
      <c r="EZW27" s="28"/>
      <c r="EZX27" s="28"/>
      <c r="EZY27" s="28"/>
      <c r="EZZ27" s="28"/>
      <c r="FAA27" s="28"/>
      <c r="FAB27" s="28"/>
      <c r="FAC27" s="28"/>
      <c r="FAD27" s="28"/>
      <c r="FAE27" s="28"/>
      <c r="FAF27" s="28"/>
      <c r="FAG27" s="28"/>
      <c r="FAH27" s="28"/>
      <c r="FAI27" s="28"/>
      <c r="FAJ27" s="28"/>
      <c r="FAK27" s="28"/>
      <c r="FAL27" s="28"/>
      <c r="FAM27" s="28"/>
      <c r="FAN27" s="28"/>
      <c r="FAO27" s="28"/>
      <c r="FAP27" s="28"/>
      <c r="FAQ27" s="28"/>
      <c r="FAR27" s="28"/>
      <c r="FAS27" s="28"/>
      <c r="FAT27" s="28"/>
      <c r="FAU27" s="28"/>
      <c r="FAV27" s="28"/>
      <c r="FAW27" s="28"/>
      <c r="FAX27" s="28"/>
      <c r="FAY27" s="28"/>
      <c r="FAZ27" s="28"/>
      <c r="FBA27" s="28"/>
      <c r="FBB27" s="28"/>
      <c r="FBC27" s="28"/>
      <c r="FBD27" s="28"/>
      <c r="FBE27" s="28"/>
      <c r="FBF27" s="28"/>
      <c r="FBG27" s="28"/>
      <c r="FBH27" s="28"/>
      <c r="FBI27" s="28"/>
      <c r="FBJ27" s="28"/>
      <c r="FBK27" s="28"/>
      <c r="FBL27" s="28"/>
      <c r="FBM27" s="28"/>
      <c r="FBN27" s="28"/>
      <c r="FBO27" s="28"/>
      <c r="FBP27" s="28"/>
      <c r="FBQ27" s="28"/>
      <c r="FBR27" s="28"/>
      <c r="FBS27" s="28"/>
      <c r="FBT27" s="28"/>
      <c r="FBU27" s="28"/>
      <c r="FBV27" s="28"/>
      <c r="FBW27" s="28"/>
      <c r="FBX27" s="28"/>
      <c r="FBY27" s="28"/>
      <c r="FBZ27" s="28"/>
      <c r="FCA27" s="28"/>
      <c r="FCB27" s="28"/>
      <c r="FCC27" s="28"/>
      <c r="FCD27" s="28"/>
      <c r="FCE27" s="28"/>
      <c r="FCF27" s="28"/>
      <c r="FCG27" s="28"/>
      <c r="FCH27" s="28"/>
      <c r="FCI27" s="28"/>
      <c r="FCJ27" s="28"/>
      <c r="FCK27" s="28"/>
      <c r="FCL27" s="28"/>
      <c r="FCM27" s="28"/>
      <c r="FCN27" s="28"/>
      <c r="FCO27" s="28"/>
      <c r="FCP27" s="28"/>
      <c r="FCQ27" s="28"/>
      <c r="FCR27" s="28"/>
      <c r="FCS27" s="28"/>
      <c r="FCT27" s="28"/>
      <c r="FCU27" s="28"/>
      <c r="FCV27" s="28"/>
      <c r="FCW27" s="28"/>
      <c r="FCX27" s="28"/>
      <c r="FCY27" s="28"/>
      <c r="FCZ27" s="28"/>
      <c r="FDA27" s="28"/>
      <c r="FDB27" s="28"/>
      <c r="FDC27" s="28"/>
      <c r="FDD27" s="28"/>
      <c r="FDE27" s="28"/>
      <c r="FDF27" s="28"/>
      <c r="FDG27" s="28"/>
      <c r="FDH27" s="28"/>
      <c r="FDI27" s="28"/>
      <c r="FDJ27" s="28"/>
      <c r="FDK27" s="28"/>
      <c r="FDL27" s="28"/>
      <c r="FDM27" s="28"/>
      <c r="FDN27" s="28"/>
      <c r="FDO27" s="28"/>
      <c r="FDP27" s="28"/>
      <c r="FDQ27" s="28"/>
      <c r="FDR27" s="28"/>
      <c r="FDS27" s="28"/>
      <c r="FDT27" s="28"/>
      <c r="FDU27" s="28"/>
      <c r="FDV27" s="28"/>
      <c r="FDW27" s="28"/>
      <c r="FDX27" s="28"/>
      <c r="FDY27" s="28"/>
      <c r="FDZ27" s="28"/>
      <c r="FEA27" s="28"/>
      <c r="FEB27" s="28"/>
      <c r="FEC27" s="28"/>
      <c r="FED27" s="28"/>
      <c r="FEE27" s="28"/>
      <c r="FEF27" s="28"/>
      <c r="FEG27" s="28"/>
      <c r="FEH27" s="28"/>
      <c r="FEI27" s="28"/>
      <c r="FEJ27" s="28"/>
      <c r="FEK27" s="28"/>
      <c r="FEL27" s="28"/>
      <c r="FEM27" s="28"/>
      <c r="FEN27" s="28"/>
      <c r="FEO27" s="28"/>
      <c r="FEP27" s="28"/>
      <c r="FEQ27" s="28"/>
      <c r="FER27" s="28"/>
      <c r="FES27" s="28"/>
      <c r="FET27" s="28"/>
      <c r="FEU27" s="28"/>
      <c r="FEV27" s="28"/>
      <c r="FEW27" s="28"/>
      <c r="FEX27" s="28"/>
      <c r="FEY27" s="28"/>
      <c r="FEZ27" s="28"/>
      <c r="FFA27" s="28"/>
      <c r="FFB27" s="28"/>
      <c r="FFC27" s="28"/>
      <c r="FFD27" s="28"/>
      <c r="FFE27" s="28"/>
      <c r="FFF27" s="28"/>
      <c r="FFG27" s="28"/>
      <c r="FFH27" s="28"/>
      <c r="FFI27" s="28"/>
      <c r="FFJ27" s="28"/>
      <c r="FFK27" s="28"/>
      <c r="FFL27" s="28"/>
      <c r="FFM27" s="28"/>
      <c r="FFN27" s="28"/>
      <c r="FFO27" s="28"/>
      <c r="FFP27" s="28"/>
      <c r="FFQ27" s="28"/>
      <c r="FFR27" s="28"/>
      <c r="FFS27" s="28"/>
      <c r="FFT27" s="28"/>
      <c r="FFU27" s="28"/>
      <c r="FFV27" s="28"/>
      <c r="FFW27" s="28"/>
      <c r="FFX27" s="28"/>
      <c r="FFY27" s="28"/>
      <c r="FFZ27" s="28"/>
      <c r="FGA27" s="28"/>
      <c r="FGB27" s="28"/>
      <c r="FGC27" s="28"/>
      <c r="FGD27" s="28"/>
      <c r="FGE27" s="28"/>
      <c r="FGF27" s="28"/>
      <c r="FGG27" s="28"/>
      <c r="FGH27" s="28"/>
      <c r="FGI27" s="28"/>
      <c r="FGJ27" s="28"/>
      <c r="FGK27" s="28"/>
      <c r="FGL27" s="28"/>
      <c r="FGM27" s="28"/>
      <c r="FGN27" s="28"/>
      <c r="FGO27" s="28"/>
      <c r="FGP27" s="28"/>
      <c r="FGQ27" s="28"/>
      <c r="FGR27" s="28"/>
      <c r="FGS27" s="28"/>
      <c r="FGT27" s="28"/>
      <c r="FGU27" s="28"/>
      <c r="FGV27" s="28"/>
      <c r="FGW27" s="28"/>
      <c r="FGX27" s="28"/>
      <c r="FGY27" s="28"/>
      <c r="FGZ27" s="28"/>
      <c r="FHA27" s="28"/>
      <c r="FHB27" s="28"/>
      <c r="FHC27" s="28"/>
      <c r="FHD27" s="28"/>
      <c r="FHE27" s="28"/>
      <c r="FHF27" s="28"/>
      <c r="FHG27" s="28"/>
      <c r="FHH27" s="28"/>
      <c r="FHI27" s="28"/>
      <c r="FHJ27" s="28"/>
      <c r="FHK27" s="28"/>
      <c r="FHL27" s="28"/>
      <c r="FHM27" s="28"/>
      <c r="FHN27" s="28"/>
      <c r="FHO27" s="28"/>
      <c r="FHP27" s="28"/>
      <c r="FHQ27" s="28"/>
      <c r="FHR27" s="28"/>
      <c r="FHS27" s="28"/>
      <c r="FHT27" s="28"/>
      <c r="FHU27" s="28"/>
      <c r="FHV27" s="28"/>
      <c r="FHW27" s="28"/>
      <c r="FHX27" s="28"/>
      <c r="FHY27" s="28"/>
      <c r="FHZ27" s="28"/>
      <c r="FIA27" s="28"/>
      <c r="FIB27" s="28"/>
      <c r="FIC27" s="28"/>
      <c r="FID27" s="28"/>
      <c r="FIE27" s="28"/>
      <c r="FIF27" s="28"/>
      <c r="FIG27" s="28"/>
      <c r="FIH27" s="28"/>
      <c r="FII27" s="28"/>
      <c r="FIJ27" s="28"/>
      <c r="FIK27" s="28"/>
      <c r="FIL27" s="28"/>
      <c r="FIM27" s="28"/>
      <c r="FIN27" s="28"/>
      <c r="FIO27" s="28"/>
      <c r="FIP27" s="28"/>
      <c r="FIQ27" s="28"/>
      <c r="FIR27" s="28"/>
      <c r="FIS27" s="28"/>
      <c r="FIT27" s="28"/>
      <c r="FIU27" s="28"/>
      <c r="FIV27" s="28"/>
      <c r="FIW27" s="28"/>
      <c r="FIX27" s="28"/>
      <c r="FIY27" s="28"/>
      <c r="FIZ27" s="28"/>
      <c r="FJA27" s="28"/>
      <c r="FJB27" s="28"/>
      <c r="FJC27" s="28"/>
      <c r="FJD27" s="28"/>
      <c r="FJE27" s="28"/>
      <c r="FJF27" s="28"/>
      <c r="FJG27" s="28"/>
      <c r="FJH27" s="28"/>
      <c r="FJI27" s="28"/>
      <c r="FJJ27" s="28"/>
      <c r="FJK27" s="28"/>
      <c r="FJL27" s="28"/>
      <c r="FJM27" s="28"/>
      <c r="FJN27" s="28"/>
      <c r="FJO27" s="28"/>
      <c r="FJP27" s="28"/>
      <c r="FJQ27" s="28"/>
      <c r="FJR27" s="28"/>
      <c r="FJS27" s="28"/>
      <c r="FJT27" s="28"/>
      <c r="FJU27" s="28"/>
      <c r="FJV27" s="28"/>
      <c r="FJW27" s="28"/>
      <c r="FJX27" s="28"/>
      <c r="FJY27" s="28"/>
      <c r="FJZ27" s="28"/>
      <c r="FKA27" s="28"/>
      <c r="FKB27" s="28"/>
      <c r="FKC27" s="28"/>
      <c r="FKD27" s="28"/>
      <c r="FKE27" s="28"/>
      <c r="FKF27" s="28"/>
      <c r="FKG27" s="28"/>
      <c r="FKH27" s="28"/>
      <c r="FKI27" s="28"/>
      <c r="FKJ27" s="28"/>
      <c r="FKK27" s="28"/>
      <c r="FKL27" s="28"/>
      <c r="FKM27" s="28"/>
      <c r="FKN27" s="28"/>
      <c r="FKO27" s="28"/>
      <c r="FKP27" s="28"/>
      <c r="FKQ27" s="28"/>
      <c r="FKR27" s="28"/>
      <c r="FKS27" s="28"/>
      <c r="FKT27" s="28"/>
      <c r="FKU27" s="28"/>
      <c r="FKV27" s="28"/>
      <c r="FKW27" s="28"/>
      <c r="FKX27" s="28"/>
      <c r="FKY27" s="28"/>
      <c r="FKZ27" s="28"/>
      <c r="FLA27" s="28"/>
      <c r="FLB27" s="28"/>
      <c r="FLC27" s="28"/>
      <c r="FLD27" s="28"/>
      <c r="FLE27" s="28"/>
      <c r="FLF27" s="28"/>
      <c r="FLG27" s="28"/>
      <c r="FLH27" s="28"/>
      <c r="FLI27" s="28"/>
      <c r="FLJ27" s="28"/>
      <c r="FLK27" s="28"/>
      <c r="FLL27" s="28"/>
      <c r="FLM27" s="28"/>
      <c r="FLN27" s="28"/>
      <c r="FLO27" s="28"/>
      <c r="FLP27" s="28"/>
      <c r="FLQ27" s="28"/>
      <c r="FLR27" s="28"/>
      <c r="FLS27" s="28"/>
      <c r="FLT27" s="28"/>
      <c r="FLU27" s="28"/>
      <c r="FLV27" s="28"/>
      <c r="FLW27" s="28"/>
      <c r="FLX27" s="28"/>
      <c r="FLY27" s="28"/>
      <c r="FLZ27" s="28"/>
      <c r="FMA27" s="28"/>
      <c r="FMB27" s="28"/>
      <c r="FMC27" s="28"/>
      <c r="FMD27" s="28"/>
      <c r="FME27" s="28"/>
      <c r="FMF27" s="28"/>
      <c r="FMG27" s="28"/>
      <c r="FMH27" s="28"/>
      <c r="FMI27" s="28"/>
      <c r="FMJ27" s="28"/>
      <c r="FMK27" s="28"/>
      <c r="FML27" s="28"/>
      <c r="FMM27" s="28"/>
      <c r="FMN27" s="28"/>
      <c r="FMO27" s="28"/>
      <c r="FMP27" s="28"/>
      <c r="FMQ27" s="28"/>
      <c r="FMR27" s="28"/>
      <c r="FMS27" s="28"/>
      <c r="FMT27" s="28"/>
      <c r="FMU27" s="28"/>
      <c r="FMV27" s="28"/>
      <c r="FMW27" s="28"/>
      <c r="FMX27" s="28"/>
      <c r="FMY27" s="28"/>
      <c r="FMZ27" s="28"/>
      <c r="FNA27" s="28"/>
      <c r="FNB27" s="28"/>
      <c r="FNC27" s="28"/>
      <c r="FND27" s="28"/>
      <c r="FNE27" s="28"/>
      <c r="FNF27" s="28"/>
      <c r="FNG27" s="28"/>
      <c r="FNH27" s="28"/>
      <c r="FNI27" s="28"/>
      <c r="FNJ27" s="28"/>
      <c r="FNK27" s="28"/>
      <c r="FNL27" s="28"/>
      <c r="FNM27" s="28"/>
      <c r="FNN27" s="28"/>
      <c r="FNO27" s="28"/>
      <c r="FNP27" s="28"/>
      <c r="FNQ27" s="28"/>
      <c r="FNR27" s="28"/>
      <c r="FNS27" s="28"/>
      <c r="FNT27" s="28"/>
      <c r="FNU27" s="28"/>
      <c r="FNV27" s="28"/>
      <c r="FNW27" s="28"/>
      <c r="FNX27" s="28"/>
      <c r="FNY27" s="28"/>
      <c r="FNZ27" s="28"/>
      <c r="FOA27" s="28"/>
      <c r="FOB27" s="28"/>
      <c r="FOC27" s="28"/>
      <c r="FOD27" s="28"/>
      <c r="FOE27" s="28"/>
      <c r="FOF27" s="28"/>
      <c r="FOG27" s="28"/>
      <c r="FOH27" s="28"/>
      <c r="FOI27" s="28"/>
      <c r="FOJ27" s="28"/>
      <c r="FOK27" s="28"/>
      <c r="FOL27" s="28"/>
      <c r="FOM27" s="28"/>
      <c r="FON27" s="28"/>
      <c r="FOO27" s="28"/>
      <c r="FOP27" s="28"/>
      <c r="FOQ27" s="28"/>
      <c r="FOR27" s="28"/>
      <c r="FOS27" s="28"/>
      <c r="FOT27" s="28"/>
      <c r="FOU27" s="28"/>
      <c r="FOV27" s="28"/>
      <c r="FOW27" s="28"/>
      <c r="FOX27" s="28"/>
      <c r="FOY27" s="28"/>
      <c r="FOZ27" s="28"/>
      <c r="FPA27" s="28"/>
      <c r="FPB27" s="28"/>
      <c r="FPC27" s="28"/>
      <c r="FPD27" s="28"/>
      <c r="FPE27" s="28"/>
      <c r="FPF27" s="28"/>
      <c r="FPG27" s="28"/>
      <c r="FPH27" s="28"/>
      <c r="FPI27" s="28"/>
      <c r="FPJ27" s="28"/>
      <c r="FPK27" s="28"/>
      <c r="FPL27" s="28"/>
      <c r="FPM27" s="28"/>
      <c r="FPN27" s="28"/>
      <c r="FPO27" s="28"/>
      <c r="FPP27" s="28"/>
      <c r="FPQ27" s="28"/>
      <c r="FPR27" s="28"/>
      <c r="FPS27" s="28"/>
      <c r="FPT27" s="28"/>
      <c r="FPU27" s="28"/>
      <c r="FPV27" s="28"/>
      <c r="FPW27" s="28"/>
      <c r="FPX27" s="28"/>
      <c r="FPY27" s="28"/>
      <c r="FPZ27" s="28"/>
      <c r="FQA27" s="28"/>
      <c r="FQB27" s="28"/>
      <c r="FQC27" s="28"/>
      <c r="FQD27" s="28"/>
      <c r="FQE27" s="28"/>
      <c r="FQF27" s="28"/>
      <c r="FQG27" s="28"/>
      <c r="FQH27" s="28"/>
      <c r="FQI27" s="28"/>
      <c r="FQJ27" s="28"/>
      <c r="FQK27" s="28"/>
      <c r="FQL27" s="28"/>
      <c r="FQM27" s="28"/>
      <c r="FQN27" s="28"/>
      <c r="FQO27" s="28"/>
      <c r="FQP27" s="28"/>
      <c r="FQQ27" s="28"/>
      <c r="FQR27" s="28"/>
      <c r="FQS27" s="28"/>
      <c r="FQT27" s="28"/>
      <c r="FQU27" s="28"/>
      <c r="FQV27" s="28"/>
      <c r="FQW27" s="28"/>
      <c r="FQX27" s="28"/>
      <c r="FQY27" s="28"/>
      <c r="FQZ27" s="28"/>
      <c r="FRA27" s="28"/>
      <c r="FRB27" s="28"/>
      <c r="FRC27" s="28"/>
      <c r="FRD27" s="28"/>
      <c r="FRE27" s="28"/>
      <c r="FRF27" s="28"/>
      <c r="FRG27" s="28"/>
      <c r="FRH27" s="28"/>
      <c r="FRI27" s="28"/>
      <c r="FRJ27" s="28"/>
      <c r="FRK27" s="28"/>
      <c r="FRL27" s="28"/>
      <c r="FRM27" s="28"/>
      <c r="FRN27" s="28"/>
      <c r="FRO27" s="28"/>
      <c r="FRP27" s="28"/>
      <c r="FRQ27" s="28"/>
      <c r="FRR27" s="28"/>
      <c r="FRS27" s="28"/>
      <c r="FRT27" s="28"/>
      <c r="FRU27" s="28"/>
      <c r="FRV27" s="28"/>
      <c r="FRW27" s="28"/>
      <c r="FRX27" s="28"/>
      <c r="FRY27" s="28"/>
      <c r="FRZ27" s="28"/>
      <c r="FSA27" s="28"/>
      <c r="FSB27" s="28"/>
      <c r="FSC27" s="28"/>
      <c r="FSD27" s="28"/>
      <c r="FSE27" s="28"/>
      <c r="FSF27" s="28"/>
      <c r="FSG27" s="28"/>
      <c r="FSH27" s="28"/>
      <c r="FSI27" s="28"/>
      <c r="FSJ27" s="28"/>
      <c r="FSK27" s="28"/>
      <c r="FSL27" s="28"/>
      <c r="FSM27" s="28"/>
      <c r="FSN27" s="28"/>
      <c r="FSO27" s="28"/>
      <c r="FSP27" s="28"/>
      <c r="FSQ27" s="28"/>
      <c r="FSR27" s="28"/>
      <c r="FSS27" s="28"/>
      <c r="FST27" s="28"/>
      <c r="FSU27" s="28"/>
      <c r="FSV27" s="28"/>
      <c r="FSW27" s="28"/>
      <c r="FSX27" s="28"/>
      <c r="FSY27" s="28"/>
      <c r="FSZ27" s="28"/>
      <c r="FTA27" s="28"/>
      <c r="FTB27" s="28"/>
      <c r="FTC27" s="28"/>
      <c r="FTD27" s="28"/>
      <c r="FTE27" s="28"/>
      <c r="FTF27" s="28"/>
      <c r="FTG27" s="28"/>
      <c r="FTH27" s="28"/>
      <c r="FTI27" s="28"/>
      <c r="FTJ27" s="28"/>
      <c r="FTK27" s="28"/>
      <c r="FTL27" s="28"/>
      <c r="FTM27" s="28"/>
      <c r="FTN27" s="28"/>
      <c r="FTO27" s="28"/>
      <c r="FTP27" s="28"/>
      <c r="FTQ27" s="28"/>
      <c r="FTR27" s="28"/>
      <c r="FTS27" s="28"/>
      <c r="FTT27" s="28"/>
      <c r="FTU27" s="28"/>
      <c r="FTV27" s="28"/>
      <c r="FTW27" s="28"/>
      <c r="FTX27" s="28"/>
      <c r="FTY27" s="28"/>
      <c r="FTZ27" s="28"/>
      <c r="FUA27" s="28"/>
      <c r="FUB27" s="28"/>
      <c r="FUC27" s="28"/>
      <c r="FUD27" s="28"/>
      <c r="FUE27" s="28"/>
      <c r="FUF27" s="28"/>
      <c r="FUG27" s="28"/>
      <c r="FUH27" s="28"/>
      <c r="FUI27" s="28"/>
      <c r="FUJ27" s="28"/>
      <c r="FUK27" s="28"/>
      <c r="FUL27" s="28"/>
      <c r="FUM27" s="28"/>
      <c r="FUN27" s="28"/>
      <c r="FUO27" s="28"/>
      <c r="FUP27" s="28"/>
      <c r="FUQ27" s="28"/>
      <c r="FUR27" s="28"/>
      <c r="FUS27" s="28"/>
      <c r="FUT27" s="28"/>
      <c r="FUU27" s="28"/>
      <c r="FUV27" s="28"/>
      <c r="FUW27" s="28"/>
      <c r="FUX27" s="28"/>
      <c r="FUY27" s="28"/>
      <c r="FUZ27" s="28"/>
      <c r="FVA27" s="28"/>
      <c r="FVB27" s="28"/>
      <c r="FVC27" s="28"/>
      <c r="FVD27" s="28"/>
      <c r="FVE27" s="28"/>
      <c r="FVF27" s="28"/>
      <c r="FVG27" s="28"/>
      <c r="FVH27" s="28"/>
      <c r="FVI27" s="28"/>
      <c r="FVJ27" s="28"/>
      <c r="FVK27" s="28"/>
      <c r="FVL27" s="28"/>
      <c r="FVM27" s="28"/>
      <c r="FVN27" s="28"/>
      <c r="FVO27" s="28"/>
      <c r="FVP27" s="28"/>
      <c r="FVQ27" s="28"/>
      <c r="FVR27" s="28"/>
      <c r="FVS27" s="28"/>
      <c r="FVT27" s="28"/>
      <c r="FVU27" s="28"/>
      <c r="FVV27" s="28"/>
      <c r="FVW27" s="28"/>
      <c r="FVX27" s="28"/>
      <c r="FVY27" s="28"/>
      <c r="FVZ27" s="28"/>
      <c r="FWA27" s="28"/>
      <c r="FWB27" s="28"/>
      <c r="FWC27" s="28"/>
      <c r="FWD27" s="28"/>
      <c r="FWE27" s="28"/>
      <c r="FWF27" s="28"/>
      <c r="FWG27" s="28"/>
      <c r="FWH27" s="28"/>
      <c r="FWI27" s="28"/>
      <c r="FWJ27" s="28"/>
      <c r="FWK27" s="28"/>
      <c r="FWL27" s="28"/>
      <c r="FWM27" s="28"/>
      <c r="FWN27" s="28"/>
      <c r="FWO27" s="28"/>
      <c r="FWP27" s="28"/>
      <c r="FWQ27" s="28"/>
      <c r="FWR27" s="28"/>
      <c r="FWS27" s="28"/>
      <c r="FWT27" s="28"/>
      <c r="FWU27" s="28"/>
      <c r="FWV27" s="28"/>
      <c r="FWW27" s="28"/>
      <c r="FWX27" s="28"/>
      <c r="FWY27" s="28"/>
      <c r="FWZ27" s="28"/>
      <c r="FXA27" s="28"/>
      <c r="FXB27" s="28"/>
      <c r="FXC27" s="28"/>
      <c r="FXD27" s="28"/>
      <c r="FXE27" s="28"/>
      <c r="FXF27" s="28"/>
      <c r="FXG27" s="28"/>
      <c r="FXH27" s="28"/>
      <c r="FXI27" s="28"/>
      <c r="FXJ27" s="28"/>
      <c r="FXK27" s="28"/>
      <c r="FXL27" s="28"/>
      <c r="FXM27" s="28"/>
      <c r="FXN27" s="28"/>
      <c r="FXO27" s="28"/>
      <c r="FXP27" s="28"/>
      <c r="FXQ27" s="28"/>
      <c r="FXR27" s="28"/>
      <c r="FXS27" s="28"/>
      <c r="FXT27" s="28"/>
      <c r="FXU27" s="28"/>
      <c r="FXV27" s="28"/>
      <c r="FXW27" s="28"/>
      <c r="FXX27" s="28"/>
      <c r="FXY27" s="28"/>
      <c r="FXZ27" s="28"/>
      <c r="FYA27" s="28"/>
      <c r="FYB27" s="28"/>
      <c r="FYC27" s="28"/>
      <c r="FYD27" s="28"/>
      <c r="FYE27" s="28"/>
      <c r="FYF27" s="28"/>
      <c r="FYG27" s="28"/>
      <c r="FYH27" s="28"/>
      <c r="FYI27" s="28"/>
      <c r="FYJ27" s="28"/>
      <c r="FYK27" s="28"/>
      <c r="FYL27" s="28"/>
      <c r="FYM27" s="28"/>
      <c r="FYN27" s="28"/>
      <c r="FYO27" s="28"/>
      <c r="FYP27" s="28"/>
      <c r="FYQ27" s="28"/>
      <c r="FYR27" s="28"/>
      <c r="FYS27" s="28"/>
      <c r="FYT27" s="28"/>
      <c r="FYU27" s="28"/>
      <c r="FYV27" s="28"/>
      <c r="FYW27" s="28"/>
      <c r="FYX27" s="28"/>
      <c r="FYY27" s="28"/>
      <c r="FYZ27" s="28"/>
      <c r="FZA27" s="28"/>
      <c r="FZB27" s="28"/>
      <c r="FZC27" s="28"/>
      <c r="FZD27" s="28"/>
      <c r="FZE27" s="28"/>
      <c r="FZF27" s="28"/>
      <c r="FZG27" s="28"/>
      <c r="FZH27" s="28"/>
      <c r="FZI27" s="28"/>
      <c r="FZJ27" s="28"/>
      <c r="FZK27" s="28"/>
      <c r="FZL27" s="28"/>
      <c r="FZM27" s="28"/>
      <c r="FZN27" s="28"/>
      <c r="FZO27" s="28"/>
      <c r="FZP27" s="28"/>
      <c r="FZQ27" s="28"/>
      <c r="FZR27" s="28"/>
      <c r="FZS27" s="28"/>
      <c r="FZT27" s="28"/>
      <c r="FZU27" s="28"/>
      <c r="FZV27" s="28"/>
      <c r="FZW27" s="28"/>
      <c r="FZX27" s="28"/>
      <c r="FZY27" s="28"/>
      <c r="FZZ27" s="28"/>
      <c r="GAA27" s="28"/>
      <c r="GAB27" s="28"/>
      <c r="GAC27" s="28"/>
      <c r="GAD27" s="28"/>
      <c r="GAE27" s="28"/>
      <c r="GAF27" s="28"/>
      <c r="GAG27" s="28"/>
      <c r="GAH27" s="28"/>
      <c r="GAI27" s="28"/>
      <c r="GAJ27" s="28"/>
      <c r="GAK27" s="28"/>
      <c r="GAL27" s="28"/>
      <c r="GAM27" s="28"/>
      <c r="GAN27" s="28"/>
      <c r="GAO27" s="28"/>
      <c r="GAP27" s="28"/>
      <c r="GAQ27" s="28"/>
      <c r="GAR27" s="28"/>
      <c r="GAS27" s="28"/>
      <c r="GAT27" s="28"/>
      <c r="GAU27" s="28"/>
      <c r="GAV27" s="28"/>
      <c r="GAW27" s="28"/>
      <c r="GAX27" s="28"/>
      <c r="GAY27" s="28"/>
      <c r="GAZ27" s="28"/>
      <c r="GBA27" s="28"/>
      <c r="GBB27" s="28"/>
      <c r="GBC27" s="28"/>
      <c r="GBD27" s="28"/>
      <c r="GBE27" s="28"/>
      <c r="GBF27" s="28"/>
      <c r="GBG27" s="28"/>
      <c r="GBH27" s="28"/>
      <c r="GBI27" s="28"/>
      <c r="GBJ27" s="28"/>
      <c r="GBK27" s="28"/>
      <c r="GBL27" s="28"/>
      <c r="GBM27" s="28"/>
      <c r="GBN27" s="28"/>
      <c r="GBO27" s="28"/>
      <c r="GBP27" s="28"/>
      <c r="GBQ27" s="28"/>
      <c r="GBR27" s="28"/>
      <c r="GBS27" s="28"/>
      <c r="GBT27" s="28"/>
      <c r="GBU27" s="28"/>
      <c r="GBV27" s="28"/>
      <c r="GBW27" s="28"/>
      <c r="GBX27" s="28"/>
      <c r="GBY27" s="28"/>
      <c r="GBZ27" s="28"/>
      <c r="GCA27" s="28"/>
      <c r="GCB27" s="28"/>
      <c r="GCC27" s="28"/>
      <c r="GCD27" s="28"/>
      <c r="GCE27" s="28"/>
      <c r="GCF27" s="28"/>
      <c r="GCG27" s="28"/>
      <c r="GCH27" s="28"/>
      <c r="GCI27" s="28"/>
      <c r="GCJ27" s="28"/>
      <c r="GCK27" s="28"/>
      <c r="GCL27" s="28"/>
      <c r="GCM27" s="28"/>
      <c r="GCN27" s="28"/>
      <c r="GCO27" s="28"/>
      <c r="GCP27" s="28"/>
      <c r="GCQ27" s="28"/>
      <c r="GCR27" s="28"/>
      <c r="GCS27" s="28"/>
      <c r="GCT27" s="28"/>
      <c r="GCU27" s="28"/>
      <c r="GCV27" s="28"/>
      <c r="GCW27" s="28"/>
      <c r="GCX27" s="28"/>
      <c r="GCY27" s="28"/>
      <c r="GCZ27" s="28"/>
      <c r="GDA27" s="28"/>
      <c r="GDB27" s="28"/>
      <c r="GDC27" s="28"/>
      <c r="GDD27" s="28"/>
      <c r="GDE27" s="28"/>
      <c r="GDF27" s="28"/>
      <c r="GDG27" s="28"/>
      <c r="GDH27" s="28"/>
      <c r="GDI27" s="28"/>
      <c r="GDJ27" s="28"/>
      <c r="GDK27" s="28"/>
      <c r="GDL27" s="28"/>
      <c r="GDM27" s="28"/>
      <c r="GDN27" s="28"/>
      <c r="GDO27" s="28"/>
      <c r="GDP27" s="28"/>
      <c r="GDQ27" s="28"/>
      <c r="GDR27" s="28"/>
      <c r="GDS27" s="28"/>
      <c r="GDT27" s="28"/>
      <c r="GDU27" s="28"/>
      <c r="GDV27" s="28"/>
      <c r="GDW27" s="28"/>
      <c r="GDX27" s="28"/>
      <c r="GDY27" s="28"/>
      <c r="GDZ27" s="28"/>
      <c r="GEA27" s="28"/>
      <c r="GEB27" s="28"/>
      <c r="GEC27" s="28"/>
      <c r="GED27" s="28"/>
      <c r="GEE27" s="28"/>
      <c r="GEF27" s="28"/>
      <c r="GEG27" s="28"/>
      <c r="GEH27" s="28"/>
      <c r="GEI27" s="28"/>
      <c r="GEJ27" s="28"/>
      <c r="GEK27" s="28"/>
      <c r="GEL27" s="28"/>
      <c r="GEM27" s="28"/>
      <c r="GEN27" s="28"/>
      <c r="GEO27" s="28"/>
      <c r="GEP27" s="28"/>
      <c r="GEQ27" s="28"/>
      <c r="GER27" s="28"/>
      <c r="GES27" s="28"/>
      <c r="GET27" s="28"/>
      <c r="GEU27" s="28"/>
      <c r="GEV27" s="28"/>
      <c r="GEW27" s="28"/>
      <c r="GEX27" s="28"/>
      <c r="GEY27" s="28"/>
      <c r="GEZ27" s="28"/>
      <c r="GFA27" s="28"/>
      <c r="GFB27" s="28"/>
      <c r="GFC27" s="28"/>
      <c r="GFD27" s="28"/>
      <c r="GFE27" s="28"/>
      <c r="GFF27" s="28"/>
      <c r="GFG27" s="28"/>
      <c r="GFH27" s="28"/>
      <c r="GFI27" s="28"/>
      <c r="GFJ27" s="28"/>
      <c r="GFK27" s="28"/>
      <c r="GFL27" s="28"/>
      <c r="GFM27" s="28"/>
      <c r="GFN27" s="28"/>
      <c r="GFO27" s="28"/>
      <c r="GFP27" s="28"/>
      <c r="GFQ27" s="28"/>
      <c r="GFR27" s="28"/>
      <c r="GFS27" s="28"/>
      <c r="GFT27" s="28"/>
      <c r="GFU27" s="28"/>
      <c r="GFV27" s="28"/>
      <c r="GFW27" s="28"/>
      <c r="GFX27" s="28"/>
      <c r="GFY27" s="28"/>
      <c r="GFZ27" s="28"/>
      <c r="GGA27" s="28"/>
      <c r="GGB27" s="28"/>
      <c r="GGC27" s="28"/>
      <c r="GGD27" s="28"/>
      <c r="GGE27" s="28"/>
      <c r="GGF27" s="28"/>
      <c r="GGG27" s="28"/>
      <c r="GGH27" s="28"/>
      <c r="GGI27" s="28"/>
      <c r="GGJ27" s="28"/>
      <c r="GGK27" s="28"/>
      <c r="GGL27" s="28"/>
      <c r="GGM27" s="28"/>
      <c r="GGN27" s="28"/>
      <c r="GGO27" s="28"/>
      <c r="GGP27" s="28"/>
      <c r="GGQ27" s="28"/>
      <c r="GGR27" s="28"/>
      <c r="GGS27" s="28"/>
      <c r="GGT27" s="28"/>
      <c r="GGU27" s="28"/>
      <c r="GGV27" s="28"/>
      <c r="GGW27" s="28"/>
      <c r="GGX27" s="28"/>
      <c r="GGY27" s="28"/>
      <c r="GGZ27" s="28"/>
      <c r="GHA27" s="28"/>
      <c r="GHB27" s="28"/>
      <c r="GHC27" s="28"/>
      <c r="GHD27" s="28"/>
      <c r="GHE27" s="28"/>
      <c r="GHF27" s="28"/>
      <c r="GHG27" s="28"/>
      <c r="GHH27" s="28"/>
      <c r="GHI27" s="28"/>
      <c r="GHJ27" s="28"/>
      <c r="GHK27" s="28"/>
      <c r="GHL27" s="28"/>
      <c r="GHM27" s="28"/>
      <c r="GHN27" s="28"/>
      <c r="GHO27" s="28"/>
      <c r="GHP27" s="28"/>
      <c r="GHQ27" s="28"/>
      <c r="GHR27" s="28"/>
      <c r="GHS27" s="28"/>
      <c r="GHT27" s="28"/>
      <c r="GHU27" s="28"/>
      <c r="GHV27" s="28"/>
      <c r="GHW27" s="28"/>
      <c r="GHX27" s="28"/>
      <c r="GHY27" s="28"/>
      <c r="GHZ27" s="28"/>
      <c r="GIA27" s="28"/>
      <c r="GIB27" s="28"/>
      <c r="GIC27" s="28"/>
      <c r="GID27" s="28"/>
      <c r="GIE27" s="28"/>
      <c r="GIF27" s="28"/>
      <c r="GIG27" s="28"/>
      <c r="GIH27" s="28"/>
      <c r="GII27" s="28"/>
      <c r="GIJ27" s="28"/>
      <c r="GIK27" s="28"/>
      <c r="GIL27" s="28"/>
      <c r="GIM27" s="28"/>
      <c r="GIN27" s="28"/>
      <c r="GIO27" s="28"/>
      <c r="GIP27" s="28"/>
      <c r="GIQ27" s="28"/>
      <c r="GIR27" s="28"/>
      <c r="GIS27" s="28"/>
      <c r="GIT27" s="28"/>
      <c r="GIU27" s="28"/>
      <c r="GIV27" s="28"/>
      <c r="GIW27" s="28"/>
      <c r="GIX27" s="28"/>
      <c r="GIY27" s="28"/>
      <c r="GIZ27" s="28"/>
      <c r="GJA27" s="28"/>
      <c r="GJB27" s="28"/>
      <c r="GJC27" s="28"/>
      <c r="GJD27" s="28"/>
      <c r="GJE27" s="28"/>
      <c r="GJF27" s="28"/>
      <c r="GJG27" s="28"/>
      <c r="GJH27" s="28"/>
      <c r="GJI27" s="28"/>
      <c r="GJJ27" s="28"/>
      <c r="GJK27" s="28"/>
      <c r="GJL27" s="28"/>
      <c r="GJM27" s="28"/>
      <c r="GJN27" s="28"/>
      <c r="GJO27" s="28"/>
      <c r="GJP27" s="28"/>
      <c r="GJQ27" s="28"/>
      <c r="GJR27" s="28"/>
      <c r="GJS27" s="28"/>
      <c r="GJT27" s="28"/>
      <c r="GJU27" s="28"/>
      <c r="GJV27" s="28"/>
      <c r="GJW27" s="28"/>
      <c r="GJX27" s="28"/>
      <c r="GJY27" s="28"/>
      <c r="GJZ27" s="28"/>
      <c r="GKA27" s="28"/>
      <c r="GKB27" s="28"/>
      <c r="GKC27" s="28"/>
      <c r="GKD27" s="28"/>
      <c r="GKE27" s="28"/>
      <c r="GKF27" s="28"/>
      <c r="GKG27" s="28"/>
      <c r="GKH27" s="28"/>
      <c r="GKI27" s="28"/>
      <c r="GKJ27" s="28"/>
      <c r="GKK27" s="28"/>
      <c r="GKL27" s="28"/>
      <c r="GKM27" s="28"/>
      <c r="GKN27" s="28"/>
      <c r="GKO27" s="28"/>
      <c r="GKP27" s="28"/>
      <c r="GKQ27" s="28"/>
      <c r="GKR27" s="28"/>
      <c r="GKS27" s="28"/>
      <c r="GKT27" s="28"/>
      <c r="GKU27" s="28"/>
      <c r="GKV27" s="28"/>
      <c r="GKW27" s="28"/>
      <c r="GKX27" s="28"/>
      <c r="GKY27" s="28"/>
      <c r="GKZ27" s="28"/>
      <c r="GLA27" s="28"/>
      <c r="GLB27" s="28"/>
      <c r="GLC27" s="28"/>
      <c r="GLD27" s="28"/>
      <c r="GLE27" s="28"/>
      <c r="GLF27" s="28"/>
      <c r="GLG27" s="28"/>
      <c r="GLH27" s="28"/>
      <c r="GLI27" s="28"/>
      <c r="GLJ27" s="28"/>
      <c r="GLK27" s="28"/>
      <c r="GLL27" s="28"/>
      <c r="GLM27" s="28"/>
      <c r="GLN27" s="28"/>
      <c r="GLO27" s="28"/>
      <c r="GLP27" s="28"/>
      <c r="GLQ27" s="28"/>
      <c r="GLR27" s="28"/>
      <c r="GLS27" s="28"/>
      <c r="GLT27" s="28"/>
      <c r="GLU27" s="28"/>
      <c r="GLV27" s="28"/>
      <c r="GLW27" s="28"/>
      <c r="GLX27" s="28"/>
      <c r="GLY27" s="28"/>
      <c r="GLZ27" s="28"/>
      <c r="GMA27" s="28"/>
      <c r="GMB27" s="28"/>
      <c r="GMC27" s="28"/>
      <c r="GMD27" s="28"/>
      <c r="GME27" s="28"/>
      <c r="GMF27" s="28"/>
      <c r="GMG27" s="28"/>
      <c r="GMH27" s="28"/>
      <c r="GMI27" s="28"/>
      <c r="GMJ27" s="28"/>
      <c r="GMK27" s="28"/>
      <c r="GML27" s="28"/>
      <c r="GMM27" s="28"/>
      <c r="GMN27" s="28"/>
      <c r="GMO27" s="28"/>
      <c r="GMP27" s="28"/>
      <c r="GMQ27" s="28"/>
      <c r="GMR27" s="28"/>
      <c r="GMS27" s="28"/>
      <c r="GMT27" s="28"/>
      <c r="GMU27" s="28"/>
      <c r="GMV27" s="28"/>
      <c r="GMW27" s="28"/>
      <c r="GMX27" s="28"/>
      <c r="GMY27" s="28"/>
      <c r="GMZ27" s="28"/>
      <c r="GNA27" s="28"/>
      <c r="GNB27" s="28"/>
      <c r="GNC27" s="28"/>
      <c r="GND27" s="28"/>
      <c r="GNE27" s="28"/>
      <c r="GNF27" s="28"/>
      <c r="GNG27" s="28"/>
      <c r="GNH27" s="28"/>
      <c r="GNI27" s="28"/>
      <c r="GNJ27" s="28"/>
      <c r="GNK27" s="28"/>
      <c r="GNL27" s="28"/>
      <c r="GNM27" s="28"/>
      <c r="GNN27" s="28"/>
      <c r="GNO27" s="28"/>
      <c r="GNP27" s="28"/>
      <c r="GNQ27" s="28"/>
      <c r="GNR27" s="28"/>
      <c r="GNS27" s="28"/>
      <c r="GNT27" s="28"/>
      <c r="GNU27" s="28"/>
      <c r="GNV27" s="28"/>
      <c r="GNW27" s="28"/>
      <c r="GNX27" s="28"/>
      <c r="GNY27" s="28"/>
      <c r="GNZ27" s="28"/>
      <c r="GOA27" s="28"/>
      <c r="GOB27" s="28"/>
      <c r="GOC27" s="28"/>
      <c r="GOD27" s="28"/>
      <c r="GOE27" s="28"/>
      <c r="GOF27" s="28"/>
      <c r="GOG27" s="28"/>
      <c r="GOH27" s="28"/>
      <c r="GOI27" s="28"/>
      <c r="GOJ27" s="28"/>
      <c r="GOK27" s="28"/>
      <c r="GOL27" s="28"/>
      <c r="GOM27" s="28"/>
      <c r="GON27" s="28"/>
      <c r="GOO27" s="28"/>
      <c r="GOP27" s="28"/>
      <c r="GOQ27" s="28"/>
      <c r="GOR27" s="28"/>
      <c r="GOS27" s="28"/>
      <c r="GOT27" s="28"/>
      <c r="GOU27" s="28"/>
      <c r="GOV27" s="28"/>
      <c r="GOW27" s="28"/>
      <c r="GOX27" s="28"/>
      <c r="GOY27" s="28"/>
      <c r="GOZ27" s="28"/>
      <c r="GPA27" s="28"/>
      <c r="GPB27" s="28"/>
      <c r="GPC27" s="28"/>
      <c r="GPD27" s="28"/>
      <c r="GPE27" s="28"/>
      <c r="GPF27" s="28"/>
      <c r="GPG27" s="28"/>
      <c r="GPH27" s="28"/>
      <c r="GPI27" s="28"/>
      <c r="GPJ27" s="28"/>
      <c r="GPK27" s="28"/>
      <c r="GPL27" s="28"/>
      <c r="GPM27" s="28"/>
      <c r="GPN27" s="28"/>
      <c r="GPO27" s="28"/>
      <c r="GPP27" s="28"/>
      <c r="GPQ27" s="28"/>
      <c r="GPR27" s="28"/>
      <c r="GPS27" s="28"/>
      <c r="GPT27" s="28"/>
      <c r="GPU27" s="28"/>
      <c r="GPV27" s="28"/>
      <c r="GPW27" s="28"/>
      <c r="GPX27" s="28"/>
      <c r="GPY27" s="28"/>
      <c r="GPZ27" s="28"/>
      <c r="GQA27" s="28"/>
      <c r="GQB27" s="28"/>
      <c r="GQC27" s="28"/>
      <c r="GQD27" s="28"/>
      <c r="GQE27" s="28"/>
      <c r="GQF27" s="28"/>
      <c r="GQG27" s="28"/>
      <c r="GQH27" s="28"/>
      <c r="GQI27" s="28"/>
      <c r="GQJ27" s="28"/>
      <c r="GQK27" s="28"/>
      <c r="GQL27" s="28"/>
      <c r="GQM27" s="28"/>
      <c r="GQN27" s="28"/>
      <c r="GQO27" s="28"/>
      <c r="GQP27" s="28"/>
      <c r="GQQ27" s="28"/>
      <c r="GQR27" s="28"/>
      <c r="GQS27" s="28"/>
      <c r="GQT27" s="28"/>
      <c r="GQU27" s="28"/>
      <c r="GQV27" s="28"/>
      <c r="GQW27" s="28"/>
      <c r="GQX27" s="28"/>
      <c r="GQY27" s="28"/>
      <c r="GQZ27" s="28"/>
      <c r="GRA27" s="28"/>
      <c r="GRB27" s="28"/>
      <c r="GRC27" s="28"/>
      <c r="GRD27" s="28"/>
      <c r="GRE27" s="28"/>
      <c r="GRF27" s="28"/>
      <c r="GRG27" s="28"/>
      <c r="GRH27" s="28"/>
      <c r="GRI27" s="28"/>
      <c r="GRJ27" s="28"/>
      <c r="GRK27" s="28"/>
      <c r="GRL27" s="28"/>
      <c r="GRM27" s="28"/>
      <c r="GRN27" s="28"/>
      <c r="GRO27" s="28"/>
      <c r="GRP27" s="28"/>
      <c r="GRQ27" s="28"/>
      <c r="GRR27" s="28"/>
      <c r="GRS27" s="28"/>
      <c r="GRT27" s="28"/>
      <c r="GRU27" s="28"/>
      <c r="GRV27" s="28"/>
      <c r="GRW27" s="28"/>
      <c r="GRX27" s="28"/>
      <c r="GRY27" s="28"/>
      <c r="GRZ27" s="28"/>
      <c r="GSA27" s="28"/>
      <c r="GSB27" s="28"/>
      <c r="GSC27" s="28"/>
      <c r="GSD27" s="28"/>
      <c r="GSE27" s="28"/>
      <c r="GSF27" s="28"/>
      <c r="GSG27" s="28"/>
      <c r="GSH27" s="28"/>
      <c r="GSI27" s="28"/>
      <c r="GSJ27" s="28"/>
      <c r="GSK27" s="28"/>
      <c r="GSL27" s="28"/>
      <c r="GSM27" s="28"/>
      <c r="GSN27" s="28"/>
      <c r="GSO27" s="28"/>
      <c r="GSP27" s="28"/>
      <c r="GSQ27" s="28"/>
      <c r="GSR27" s="28"/>
      <c r="GSS27" s="28"/>
      <c r="GST27" s="28"/>
      <c r="GSU27" s="28"/>
      <c r="GSV27" s="28"/>
      <c r="GSW27" s="28"/>
      <c r="GSX27" s="28"/>
      <c r="GSY27" s="28"/>
      <c r="GSZ27" s="28"/>
      <c r="GTA27" s="28"/>
      <c r="GTB27" s="28"/>
      <c r="GTC27" s="28"/>
      <c r="GTD27" s="28"/>
      <c r="GTE27" s="28"/>
      <c r="GTF27" s="28"/>
      <c r="GTG27" s="28"/>
      <c r="GTH27" s="28"/>
      <c r="GTI27" s="28"/>
      <c r="GTJ27" s="28"/>
      <c r="GTK27" s="28"/>
      <c r="GTL27" s="28"/>
      <c r="GTM27" s="28"/>
      <c r="GTN27" s="28"/>
      <c r="GTO27" s="28"/>
      <c r="GTP27" s="28"/>
      <c r="GTQ27" s="28"/>
      <c r="GTR27" s="28"/>
      <c r="GTS27" s="28"/>
      <c r="GTT27" s="28"/>
      <c r="GTU27" s="28"/>
      <c r="GTV27" s="28"/>
      <c r="GTW27" s="28"/>
      <c r="GTX27" s="28"/>
      <c r="GTY27" s="28"/>
      <c r="GTZ27" s="28"/>
      <c r="GUA27" s="28"/>
      <c r="GUB27" s="28"/>
      <c r="GUC27" s="28"/>
      <c r="GUD27" s="28"/>
      <c r="GUE27" s="28"/>
      <c r="GUF27" s="28"/>
      <c r="GUG27" s="28"/>
      <c r="GUH27" s="28"/>
      <c r="GUI27" s="28"/>
      <c r="GUJ27" s="28"/>
      <c r="GUK27" s="28"/>
      <c r="GUL27" s="28"/>
      <c r="GUM27" s="28"/>
      <c r="GUN27" s="28"/>
      <c r="GUO27" s="28"/>
      <c r="GUP27" s="28"/>
      <c r="GUQ27" s="28"/>
      <c r="GUR27" s="28"/>
      <c r="GUS27" s="28"/>
      <c r="GUT27" s="28"/>
      <c r="GUU27" s="28"/>
      <c r="GUV27" s="28"/>
      <c r="GUW27" s="28"/>
      <c r="GUX27" s="28"/>
      <c r="GUY27" s="28"/>
      <c r="GUZ27" s="28"/>
      <c r="GVA27" s="28"/>
      <c r="GVB27" s="28"/>
      <c r="GVC27" s="28"/>
      <c r="GVD27" s="28"/>
      <c r="GVE27" s="28"/>
      <c r="GVF27" s="28"/>
      <c r="GVG27" s="28"/>
      <c r="GVH27" s="28"/>
      <c r="GVI27" s="28"/>
      <c r="GVJ27" s="28"/>
      <c r="GVK27" s="28"/>
      <c r="GVL27" s="28"/>
      <c r="GVM27" s="28"/>
      <c r="GVN27" s="28"/>
      <c r="GVO27" s="28"/>
      <c r="GVP27" s="28"/>
      <c r="GVQ27" s="28"/>
      <c r="GVR27" s="28"/>
      <c r="GVS27" s="28"/>
      <c r="GVT27" s="28"/>
      <c r="GVU27" s="28"/>
      <c r="GVV27" s="28"/>
      <c r="GVW27" s="28"/>
      <c r="GVX27" s="28"/>
      <c r="GVY27" s="28"/>
      <c r="GVZ27" s="28"/>
      <c r="GWA27" s="28"/>
      <c r="GWB27" s="28"/>
      <c r="GWC27" s="28"/>
      <c r="GWD27" s="28"/>
      <c r="GWE27" s="28"/>
      <c r="GWF27" s="28"/>
      <c r="GWG27" s="28"/>
      <c r="GWH27" s="28"/>
      <c r="GWI27" s="28"/>
      <c r="GWJ27" s="28"/>
      <c r="GWK27" s="28"/>
      <c r="GWL27" s="28"/>
      <c r="GWM27" s="28"/>
      <c r="GWN27" s="28"/>
      <c r="GWO27" s="28"/>
      <c r="GWP27" s="28"/>
      <c r="GWQ27" s="28"/>
      <c r="GWR27" s="28"/>
      <c r="GWS27" s="28"/>
      <c r="GWT27" s="28"/>
      <c r="GWU27" s="28"/>
      <c r="GWV27" s="28"/>
      <c r="GWW27" s="28"/>
      <c r="GWX27" s="28"/>
      <c r="GWY27" s="28"/>
      <c r="GWZ27" s="28"/>
      <c r="GXA27" s="28"/>
      <c r="GXB27" s="28"/>
      <c r="GXC27" s="28"/>
      <c r="GXD27" s="28"/>
      <c r="GXE27" s="28"/>
      <c r="GXF27" s="28"/>
      <c r="GXG27" s="28"/>
      <c r="GXH27" s="28"/>
      <c r="GXI27" s="28"/>
      <c r="GXJ27" s="28"/>
      <c r="GXK27" s="28"/>
      <c r="GXL27" s="28"/>
      <c r="GXM27" s="28"/>
      <c r="GXN27" s="28"/>
      <c r="GXO27" s="28"/>
      <c r="GXP27" s="28"/>
      <c r="GXQ27" s="28"/>
      <c r="GXR27" s="28"/>
      <c r="GXS27" s="28"/>
      <c r="GXT27" s="28"/>
      <c r="GXU27" s="28"/>
      <c r="GXV27" s="28"/>
      <c r="GXW27" s="28"/>
      <c r="GXX27" s="28"/>
      <c r="GXY27" s="28"/>
      <c r="GXZ27" s="28"/>
      <c r="GYA27" s="28"/>
      <c r="GYB27" s="28"/>
      <c r="GYC27" s="28"/>
      <c r="GYD27" s="28"/>
      <c r="GYE27" s="28"/>
      <c r="GYF27" s="28"/>
      <c r="GYG27" s="28"/>
      <c r="GYH27" s="28"/>
      <c r="GYI27" s="28"/>
      <c r="GYJ27" s="28"/>
      <c r="GYK27" s="28"/>
      <c r="GYL27" s="28"/>
      <c r="GYM27" s="28"/>
      <c r="GYN27" s="28"/>
      <c r="GYO27" s="28"/>
      <c r="GYP27" s="28"/>
      <c r="GYQ27" s="28"/>
      <c r="GYR27" s="28"/>
      <c r="GYS27" s="28"/>
      <c r="GYT27" s="28"/>
      <c r="GYU27" s="28"/>
      <c r="GYV27" s="28"/>
      <c r="GYW27" s="28"/>
      <c r="GYX27" s="28"/>
      <c r="GYY27" s="28"/>
      <c r="GYZ27" s="28"/>
      <c r="GZA27" s="28"/>
      <c r="GZB27" s="28"/>
      <c r="GZC27" s="28"/>
      <c r="GZD27" s="28"/>
      <c r="GZE27" s="28"/>
      <c r="GZF27" s="28"/>
      <c r="GZG27" s="28"/>
      <c r="GZH27" s="28"/>
      <c r="GZI27" s="28"/>
      <c r="GZJ27" s="28"/>
      <c r="GZK27" s="28"/>
      <c r="GZL27" s="28"/>
      <c r="GZM27" s="28"/>
      <c r="GZN27" s="28"/>
      <c r="GZO27" s="28"/>
      <c r="GZP27" s="28"/>
      <c r="GZQ27" s="28"/>
      <c r="GZR27" s="28"/>
      <c r="GZS27" s="28"/>
      <c r="GZT27" s="28"/>
      <c r="GZU27" s="28"/>
      <c r="GZV27" s="28"/>
      <c r="GZW27" s="28"/>
      <c r="GZX27" s="28"/>
      <c r="GZY27" s="28"/>
      <c r="GZZ27" s="28"/>
      <c r="HAA27" s="28"/>
      <c r="HAB27" s="28"/>
      <c r="HAC27" s="28"/>
      <c r="HAD27" s="28"/>
      <c r="HAE27" s="28"/>
      <c r="HAF27" s="28"/>
      <c r="HAG27" s="28"/>
      <c r="HAH27" s="28"/>
      <c r="HAI27" s="28"/>
      <c r="HAJ27" s="28"/>
      <c r="HAK27" s="28"/>
      <c r="HAL27" s="28"/>
      <c r="HAM27" s="28"/>
      <c r="HAN27" s="28"/>
      <c r="HAO27" s="28"/>
      <c r="HAP27" s="28"/>
      <c r="HAQ27" s="28"/>
      <c r="HAR27" s="28"/>
      <c r="HAS27" s="28"/>
      <c r="HAT27" s="28"/>
      <c r="HAU27" s="28"/>
      <c r="HAV27" s="28"/>
      <c r="HAW27" s="28"/>
      <c r="HAX27" s="28"/>
      <c r="HAY27" s="28"/>
      <c r="HAZ27" s="28"/>
      <c r="HBA27" s="28"/>
      <c r="HBB27" s="28"/>
      <c r="HBC27" s="28"/>
      <c r="HBD27" s="28"/>
      <c r="HBE27" s="28"/>
      <c r="HBF27" s="28"/>
      <c r="HBG27" s="28"/>
      <c r="HBH27" s="28"/>
      <c r="HBI27" s="28"/>
      <c r="HBJ27" s="28"/>
      <c r="HBK27" s="28"/>
      <c r="HBL27" s="28"/>
      <c r="HBM27" s="28"/>
      <c r="HBN27" s="28"/>
      <c r="HBO27" s="28"/>
      <c r="HBP27" s="28"/>
      <c r="HBQ27" s="28"/>
      <c r="HBR27" s="28"/>
      <c r="HBS27" s="28"/>
      <c r="HBT27" s="28"/>
      <c r="HBU27" s="28"/>
      <c r="HBV27" s="28"/>
      <c r="HBW27" s="28"/>
      <c r="HBX27" s="28"/>
      <c r="HBY27" s="28"/>
      <c r="HBZ27" s="28"/>
      <c r="HCA27" s="28"/>
      <c r="HCB27" s="28"/>
      <c r="HCC27" s="28"/>
      <c r="HCD27" s="28"/>
      <c r="HCE27" s="28"/>
      <c r="HCF27" s="28"/>
      <c r="HCG27" s="28"/>
      <c r="HCH27" s="28"/>
      <c r="HCI27" s="28"/>
      <c r="HCJ27" s="28"/>
      <c r="HCK27" s="28"/>
      <c r="HCL27" s="28"/>
      <c r="HCM27" s="28"/>
      <c r="HCN27" s="28"/>
      <c r="HCO27" s="28"/>
      <c r="HCP27" s="28"/>
      <c r="HCQ27" s="28"/>
      <c r="HCR27" s="28"/>
      <c r="HCS27" s="28"/>
      <c r="HCT27" s="28"/>
      <c r="HCU27" s="28"/>
      <c r="HCV27" s="28"/>
      <c r="HCW27" s="28"/>
      <c r="HCX27" s="28"/>
      <c r="HCY27" s="28"/>
      <c r="HCZ27" s="28"/>
      <c r="HDA27" s="28"/>
      <c r="HDB27" s="28"/>
      <c r="HDC27" s="28"/>
      <c r="HDD27" s="28"/>
      <c r="HDE27" s="28"/>
      <c r="HDF27" s="28"/>
      <c r="HDG27" s="28"/>
      <c r="HDH27" s="28"/>
      <c r="HDI27" s="28"/>
      <c r="HDJ27" s="28"/>
      <c r="HDK27" s="28"/>
      <c r="HDL27" s="28"/>
      <c r="HDM27" s="28"/>
      <c r="HDN27" s="28"/>
      <c r="HDO27" s="28"/>
      <c r="HDP27" s="28"/>
      <c r="HDQ27" s="28"/>
      <c r="HDR27" s="28"/>
      <c r="HDS27" s="28"/>
      <c r="HDT27" s="28"/>
      <c r="HDU27" s="28"/>
      <c r="HDV27" s="28"/>
      <c r="HDW27" s="28"/>
      <c r="HDX27" s="28"/>
      <c r="HDY27" s="28"/>
      <c r="HDZ27" s="28"/>
      <c r="HEA27" s="28"/>
      <c r="HEB27" s="28"/>
      <c r="HEC27" s="28"/>
      <c r="HED27" s="28"/>
      <c r="HEE27" s="28"/>
      <c r="HEF27" s="28"/>
      <c r="HEG27" s="28"/>
      <c r="HEH27" s="28"/>
      <c r="HEI27" s="28"/>
      <c r="HEJ27" s="28"/>
      <c r="HEK27" s="28"/>
      <c r="HEL27" s="28"/>
      <c r="HEM27" s="28"/>
      <c r="HEN27" s="28"/>
      <c r="HEO27" s="28"/>
      <c r="HEP27" s="28"/>
      <c r="HEQ27" s="28"/>
      <c r="HER27" s="28"/>
      <c r="HES27" s="28"/>
      <c r="HET27" s="28"/>
      <c r="HEU27" s="28"/>
      <c r="HEV27" s="28"/>
      <c r="HEW27" s="28"/>
      <c r="HEX27" s="28"/>
      <c r="HEY27" s="28"/>
      <c r="HEZ27" s="28"/>
      <c r="HFA27" s="28"/>
      <c r="HFB27" s="28"/>
      <c r="HFC27" s="28"/>
      <c r="HFD27" s="28"/>
      <c r="HFE27" s="28"/>
      <c r="HFF27" s="28"/>
      <c r="HFG27" s="28"/>
      <c r="HFH27" s="28"/>
      <c r="HFI27" s="28"/>
      <c r="HFJ27" s="28"/>
      <c r="HFK27" s="28"/>
      <c r="HFL27" s="28"/>
      <c r="HFM27" s="28"/>
      <c r="HFN27" s="28"/>
      <c r="HFO27" s="28"/>
      <c r="HFP27" s="28"/>
      <c r="HFQ27" s="28"/>
      <c r="HFR27" s="28"/>
      <c r="HFS27" s="28"/>
      <c r="HFT27" s="28"/>
      <c r="HFU27" s="28"/>
      <c r="HFV27" s="28"/>
      <c r="HFW27" s="28"/>
      <c r="HFX27" s="28"/>
      <c r="HFY27" s="28"/>
      <c r="HFZ27" s="28"/>
      <c r="HGA27" s="28"/>
      <c r="HGB27" s="28"/>
      <c r="HGC27" s="28"/>
      <c r="HGD27" s="28"/>
      <c r="HGE27" s="28"/>
      <c r="HGF27" s="28"/>
      <c r="HGG27" s="28"/>
      <c r="HGH27" s="28"/>
      <c r="HGI27" s="28"/>
      <c r="HGJ27" s="28"/>
      <c r="HGK27" s="28"/>
      <c r="HGL27" s="28"/>
      <c r="HGM27" s="28"/>
      <c r="HGN27" s="28"/>
      <c r="HGO27" s="28"/>
      <c r="HGP27" s="28"/>
      <c r="HGQ27" s="28"/>
      <c r="HGR27" s="28"/>
      <c r="HGS27" s="28"/>
      <c r="HGT27" s="28"/>
      <c r="HGU27" s="28"/>
      <c r="HGV27" s="28"/>
      <c r="HGW27" s="28"/>
      <c r="HGX27" s="28"/>
      <c r="HGY27" s="28"/>
      <c r="HGZ27" s="28"/>
      <c r="HHA27" s="28"/>
      <c r="HHB27" s="28"/>
      <c r="HHC27" s="28"/>
      <c r="HHD27" s="28"/>
      <c r="HHE27" s="28"/>
      <c r="HHF27" s="28"/>
      <c r="HHG27" s="28"/>
      <c r="HHH27" s="28"/>
      <c r="HHI27" s="28"/>
      <c r="HHJ27" s="28"/>
      <c r="HHK27" s="28"/>
      <c r="HHL27" s="28"/>
      <c r="HHM27" s="28"/>
      <c r="HHN27" s="28"/>
      <c r="HHO27" s="28"/>
      <c r="HHP27" s="28"/>
      <c r="HHQ27" s="28"/>
      <c r="HHR27" s="28"/>
      <c r="HHS27" s="28"/>
      <c r="HHT27" s="28"/>
      <c r="HHU27" s="28"/>
      <c r="HHV27" s="28"/>
      <c r="HHW27" s="28"/>
      <c r="HHX27" s="28"/>
      <c r="HHY27" s="28"/>
      <c r="HHZ27" s="28"/>
      <c r="HIA27" s="28"/>
      <c r="HIB27" s="28"/>
      <c r="HIC27" s="28"/>
      <c r="HID27" s="28"/>
      <c r="HIE27" s="28"/>
      <c r="HIF27" s="28"/>
      <c r="HIG27" s="28"/>
      <c r="HIH27" s="28"/>
      <c r="HII27" s="28"/>
      <c r="HIJ27" s="28"/>
      <c r="HIK27" s="28"/>
      <c r="HIL27" s="28"/>
      <c r="HIM27" s="28"/>
      <c r="HIN27" s="28"/>
      <c r="HIO27" s="28"/>
      <c r="HIP27" s="28"/>
      <c r="HIQ27" s="28"/>
      <c r="HIR27" s="28"/>
      <c r="HIS27" s="28"/>
      <c r="HIT27" s="28"/>
      <c r="HIU27" s="28"/>
      <c r="HIV27" s="28"/>
      <c r="HIW27" s="28"/>
      <c r="HIX27" s="28"/>
      <c r="HIY27" s="28"/>
      <c r="HIZ27" s="28"/>
      <c r="HJA27" s="28"/>
      <c r="HJB27" s="28"/>
      <c r="HJC27" s="28"/>
      <c r="HJD27" s="28"/>
      <c r="HJE27" s="28"/>
      <c r="HJF27" s="28"/>
      <c r="HJG27" s="28"/>
      <c r="HJH27" s="28"/>
      <c r="HJI27" s="28"/>
      <c r="HJJ27" s="28"/>
      <c r="HJK27" s="28"/>
      <c r="HJL27" s="28"/>
      <c r="HJM27" s="28"/>
      <c r="HJN27" s="28"/>
      <c r="HJO27" s="28"/>
      <c r="HJP27" s="28"/>
      <c r="HJQ27" s="28"/>
      <c r="HJR27" s="28"/>
      <c r="HJS27" s="28"/>
      <c r="HJT27" s="28"/>
      <c r="HJU27" s="28"/>
      <c r="HJV27" s="28"/>
      <c r="HJW27" s="28"/>
      <c r="HJX27" s="28"/>
      <c r="HJY27" s="28"/>
      <c r="HJZ27" s="28"/>
      <c r="HKA27" s="28"/>
      <c r="HKB27" s="28"/>
      <c r="HKC27" s="28"/>
      <c r="HKD27" s="28"/>
      <c r="HKE27" s="28"/>
      <c r="HKF27" s="28"/>
      <c r="HKG27" s="28"/>
      <c r="HKH27" s="28"/>
      <c r="HKI27" s="28"/>
      <c r="HKJ27" s="28"/>
      <c r="HKK27" s="28"/>
      <c r="HKL27" s="28"/>
      <c r="HKM27" s="28"/>
      <c r="HKN27" s="28"/>
      <c r="HKO27" s="28"/>
      <c r="HKP27" s="28"/>
      <c r="HKQ27" s="28"/>
      <c r="HKR27" s="28"/>
      <c r="HKS27" s="28"/>
      <c r="HKT27" s="28"/>
      <c r="HKU27" s="28"/>
      <c r="HKV27" s="28"/>
      <c r="HKW27" s="28"/>
      <c r="HKX27" s="28"/>
      <c r="HKY27" s="28"/>
      <c r="HKZ27" s="28"/>
      <c r="HLA27" s="28"/>
      <c r="HLB27" s="28"/>
      <c r="HLC27" s="28"/>
      <c r="HLD27" s="28"/>
      <c r="HLE27" s="28"/>
      <c r="HLF27" s="28"/>
      <c r="HLG27" s="28"/>
      <c r="HLH27" s="28"/>
      <c r="HLI27" s="28"/>
      <c r="HLJ27" s="28"/>
      <c r="HLK27" s="28"/>
      <c r="HLL27" s="28"/>
      <c r="HLM27" s="28"/>
      <c r="HLN27" s="28"/>
      <c r="HLO27" s="28"/>
      <c r="HLP27" s="28"/>
      <c r="HLQ27" s="28"/>
      <c r="HLR27" s="28"/>
      <c r="HLS27" s="28"/>
      <c r="HLT27" s="28"/>
      <c r="HLU27" s="28"/>
      <c r="HLV27" s="28"/>
      <c r="HLW27" s="28"/>
      <c r="HLX27" s="28"/>
      <c r="HLY27" s="28"/>
      <c r="HLZ27" s="28"/>
      <c r="HMA27" s="28"/>
      <c r="HMB27" s="28"/>
      <c r="HMC27" s="28"/>
      <c r="HMD27" s="28"/>
      <c r="HME27" s="28"/>
      <c r="HMF27" s="28"/>
      <c r="HMG27" s="28"/>
      <c r="HMH27" s="28"/>
      <c r="HMI27" s="28"/>
      <c r="HMJ27" s="28"/>
      <c r="HMK27" s="28"/>
      <c r="HML27" s="28"/>
      <c r="HMM27" s="28"/>
      <c r="HMN27" s="28"/>
      <c r="HMO27" s="28"/>
      <c r="HMP27" s="28"/>
      <c r="HMQ27" s="28"/>
      <c r="HMR27" s="28"/>
      <c r="HMS27" s="28"/>
      <c r="HMT27" s="28"/>
      <c r="HMU27" s="28"/>
      <c r="HMV27" s="28"/>
      <c r="HMW27" s="28"/>
      <c r="HMX27" s="28"/>
      <c r="HMY27" s="28"/>
      <c r="HMZ27" s="28"/>
      <c r="HNA27" s="28"/>
      <c r="HNB27" s="28"/>
      <c r="HNC27" s="28"/>
      <c r="HND27" s="28"/>
      <c r="HNE27" s="28"/>
      <c r="HNF27" s="28"/>
      <c r="HNG27" s="28"/>
      <c r="HNH27" s="28"/>
      <c r="HNI27" s="28"/>
      <c r="HNJ27" s="28"/>
      <c r="HNK27" s="28"/>
      <c r="HNL27" s="28"/>
      <c r="HNM27" s="28"/>
      <c r="HNN27" s="28"/>
      <c r="HNO27" s="28"/>
      <c r="HNP27" s="28"/>
      <c r="HNQ27" s="28"/>
      <c r="HNR27" s="28"/>
      <c r="HNS27" s="28"/>
      <c r="HNT27" s="28"/>
      <c r="HNU27" s="28"/>
      <c r="HNV27" s="28"/>
      <c r="HNW27" s="28"/>
      <c r="HNX27" s="28"/>
      <c r="HNY27" s="28"/>
      <c r="HNZ27" s="28"/>
      <c r="HOA27" s="28"/>
      <c r="HOB27" s="28"/>
      <c r="HOC27" s="28"/>
      <c r="HOD27" s="28"/>
      <c r="HOE27" s="28"/>
      <c r="HOF27" s="28"/>
      <c r="HOG27" s="28"/>
      <c r="HOH27" s="28"/>
      <c r="HOI27" s="28"/>
      <c r="HOJ27" s="28"/>
      <c r="HOK27" s="28"/>
      <c r="HOL27" s="28"/>
      <c r="HOM27" s="28"/>
      <c r="HON27" s="28"/>
      <c r="HOO27" s="28"/>
      <c r="HOP27" s="28"/>
      <c r="HOQ27" s="28"/>
      <c r="HOR27" s="28"/>
      <c r="HOS27" s="28"/>
      <c r="HOT27" s="28"/>
      <c r="HOU27" s="28"/>
      <c r="HOV27" s="28"/>
      <c r="HOW27" s="28"/>
      <c r="HOX27" s="28"/>
      <c r="HOY27" s="28"/>
      <c r="HOZ27" s="28"/>
      <c r="HPA27" s="28"/>
      <c r="HPB27" s="28"/>
      <c r="HPC27" s="28"/>
      <c r="HPD27" s="28"/>
      <c r="HPE27" s="28"/>
      <c r="HPF27" s="28"/>
      <c r="HPG27" s="28"/>
      <c r="HPH27" s="28"/>
      <c r="HPI27" s="28"/>
      <c r="HPJ27" s="28"/>
      <c r="HPK27" s="28"/>
      <c r="HPL27" s="28"/>
      <c r="HPM27" s="28"/>
      <c r="HPN27" s="28"/>
      <c r="HPO27" s="28"/>
      <c r="HPP27" s="28"/>
      <c r="HPQ27" s="28"/>
      <c r="HPR27" s="28"/>
      <c r="HPS27" s="28"/>
      <c r="HPT27" s="28"/>
      <c r="HPU27" s="28"/>
      <c r="HPV27" s="28"/>
      <c r="HPW27" s="28"/>
      <c r="HPX27" s="28"/>
      <c r="HPY27" s="28"/>
      <c r="HPZ27" s="28"/>
      <c r="HQA27" s="28"/>
      <c r="HQB27" s="28"/>
      <c r="HQC27" s="28"/>
      <c r="HQD27" s="28"/>
      <c r="HQE27" s="28"/>
      <c r="HQF27" s="28"/>
      <c r="HQG27" s="28"/>
      <c r="HQH27" s="28"/>
      <c r="HQI27" s="28"/>
      <c r="HQJ27" s="28"/>
      <c r="HQK27" s="28"/>
      <c r="HQL27" s="28"/>
      <c r="HQM27" s="28"/>
      <c r="HQN27" s="28"/>
      <c r="HQO27" s="28"/>
      <c r="HQP27" s="28"/>
      <c r="HQQ27" s="28"/>
      <c r="HQR27" s="28"/>
      <c r="HQS27" s="28"/>
      <c r="HQT27" s="28"/>
      <c r="HQU27" s="28"/>
      <c r="HQV27" s="28"/>
      <c r="HQW27" s="28"/>
      <c r="HQX27" s="28"/>
      <c r="HQY27" s="28"/>
      <c r="HQZ27" s="28"/>
      <c r="HRA27" s="28"/>
      <c r="HRB27" s="28"/>
      <c r="HRC27" s="28"/>
      <c r="HRD27" s="28"/>
      <c r="HRE27" s="28"/>
      <c r="HRF27" s="28"/>
      <c r="HRG27" s="28"/>
      <c r="HRH27" s="28"/>
      <c r="HRI27" s="28"/>
      <c r="HRJ27" s="28"/>
      <c r="HRK27" s="28"/>
      <c r="HRL27" s="28"/>
      <c r="HRM27" s="28"/>
      <c r="HRN27" s="28"/>
      <c r="HRO27" s="28"/>
      <c r="HRP27" s="28"/>
      <c r="HRQ27" s="28"/>
      <c r="HRR27" s="28"/>
      <c r="HRS27" s="28"/>
      <c r="HRT27" s="28"/>
      <c r="HRU27" s="28"/>
      <c r="HRV27" s="28"/>
      <c r="HRW27" s="28"/>
      <c r="HRX27" s="28"/>
      <c r="HRY27" s="28"/>
      <c r="HRZ27" s="28"/>
      <c r="HSA27" s="28"/>
      <c r="HSB27" s="28"/>
      <c r="HSC27" s="28"/>
      <c r="HSD27" s="28"/>
      <c r="HSE27" s="28"/>
      <c r="HSF27" s="28"/>
      <c r="HSG27" s="28"/>
      <c r="HSH27" s="28"/>
      <c r="HSI27" s="28"/>
      <c r="HSJ27" s="28"/>
      <c r="HSK27" s="28"/>
      <c r="HSL27" s="28"/>
      <c r="HSM27" s="28"/>
      <c r="HSN27" s="28"/>
      <c r="HSO27" s="28"/>
      <c r="HSP27" s="28"/>
      <c r="HSQ27" s="28"/>
      <c r="HSR27" s="28"/>
      <c r="HSS27" s="28"/>
      <c r="HST27" s="28"/>
      <c r="HSU27" s="28"/>
      <c r="HSV27" s="28"/>
      <c r="HSW27" s="28"/>
      <c r="HSX27" s="28"/>
      <c r="HSY27" s="28"/>
      <c r="HSZ27" s="28"/>
      <c r="HTA27" s="28"/>
      <c r="HTB27" s="28"/>
      <c r="HTC27" s="28"/>
      <c r="HTD27" s="28"/>
      <c r="HTE27" s="28"/>
      <c r="HTF27" s="28"/>
      <c r="HTG27" s="28"/>
      <c r="HTH27" s="28"/>
      <c r="HTI27" s="28"/>
      <c r="HTJ27" s="28"/>
      <c r="HTK27" s="28"/>
      <c r="HTL27" s="28"/>
      <c r="HTM27" s="28"/>
      <c r="HTN27" s="28"/>
      <c r="HTO27" s="28"/>
      <c r="HTP27" s="28"/>
      <c r="HTQ27" s="28"/>
      <c r="HTR27" s="28"/>
      <c r="HTS27" s="28"/>
      <c r="HTT27" s="28"/>
      <c r="HTU27" s="28"/>
      <c r="HTV27" s="28"/>
      <c r="HTW27" s="28"/>
      <c r="HTX27" s="28"/>
      <c r="HTY27" s="28"/>
      <c r="HTZ27" s="28"/>
      <c r="HUA27" s="28"/>
      <c r="HUB27" s="28"/>
      <c r="HUC27" s="28"/>
      <c r="HUD27" s="28"/>
      <c r="HUE27" s="28"/>
      <c r="HUF27" s="28"/>
      <c r="HUG27" s="28"/>
      <c r="HUH27" s="28"/>
      <c r="HUI27" s="28"/>
      <c r="HUJ27" s="28"/>
      <c r="HUK27" s="28"/>
      <c r="HUL27" s="28"/>
      <c r="HUM27" s="28"/>
      <c r="HUN27" s="28"/>
      <c r="HUO27" s="28"/>
      <c r="HUP27" s="28"/>
      <c r="HUQ27" s="28"/>
      <c r="HUR27" s="28"/>
      <c r="HUS27" s="28"/>
      <c r="HUT27" s="28"/>
      <c r="HUU27" s="28"/>
      <c r="HUV27" s="28"/>
      <c r="HUW27" s="28"/>
      <c r="HUX27" s="28"/>
      <c r="HUY27" s="28"/>
      <c r="HUZ27" s="28"/>
      <c r="HVA27" s="28"/>
      <c r="HVB27" s="28"/>
      <c r="HVC27" s="28"/>
      <c r="HVD27" s="28"/>
      <c r="HVE27" s="28"/>
      <c r="HVF27" s="28"/>
      <c r="HVG27" s="28"/>
      <c r="HVH27" s="28"/>
      <c r="HVI27" s="28"/>
      <c r="HVJ27" s="28"/>
      <c r="HVK27" s="28"/>
      <c r="HVL27" s="28"/>
      <c r="HVM27" s="28"/>
      <c r="HVN27" s="28"/>
      <c r="HVO27" s="28"/>
      <c r="HVP27" s="28"/>
      <c r="HVQ27" s="28"/>
      <c r="HVR27" s="28"/>
      <c r="HVS27" s="28"/>
      <c r="HVT27" s="28"/>
      <c r="HVU27" s="28"/>
      <c r="HVV27" s="28"/>
      <c r="HVW27" s="28"/>
      <c r="HVX27" s="28"/>
      <c r="HVY27" s="28"/>
      <c r="HVZ27" s="28"/>
      <c r="HWA27" s="28"/>
      <c r="HWB27" s="28"/>
      <c r="HWC27" s="28"/>
      <c r="HWD27" s="28"/>
      <c r="HWE27" s="28"/>
      <c r="HWF27" s="28"/>
      <c r="HWG27" s="28"/>
      <c r="HWH27" s="28"/>
      <c r="HWI27" s="28"/>
      <c r="HWJ27" s="28"/>
      <c r="HWK27" s="28"/>
      <c r="HWL27" s="28"/>
      <c r="HWM27" s="28"/>
      <c r="HWN27" s="28"/>
      <c r="HWO27" s="28"/>
      <c r="HWP27" s="28"/>
      <c r="HWQ27" s="28"/>
      <c r="HWR27" s="28"/>
      <c r="HWS27" s="28"/>
      <c r="HWT27" s="28"/>
      <c r="HWU27" s="28"/>
      <c r="HWV27" s="28"/>
      <c r="HWW27" s="28"/>
      <c r="HWX27" s="28"/>
      <c r="HWY27" s="28"/>
      <c r="HWZ27" s="28"/>
      <c r="HXA27" s="28"/>
      <c r="HXB27" s="28"/>
      <c r="HXC27" s="28"/>
      <c r="HXD27" s="28"/>
      <c r="HXE27" s="28"/>
      <c r="HXF27" s="28"/>
      <c r="HXG27" s="28"/>
      <c r="HXH27" s="28"/>
      <c r="HXI27" s="28"/>
      <c r="HXJ27" s="28"/>
      <c r="HXK27" s="28"/>
      <c r="HXL27" s="28"/>
      <c r="HXM27" s="28"/>
      <c r="HXN27" s="28"/>
      <c r="HXO27" s="28"/>
      <c r="HXP27" s="28"/>
      <c r="HXQ27" s="28"/>
      <c r="HXR27" s="28"/>
      <c r="HXS27" s="28"/>
      <c r="HXT27" s="28"/>
      <c r="HXU27" s="28"/>
      <c r="HXV27" s="28"/>
      <c r="HXW27" s="28"/>
      <c r="HXX27" s="28"/>
      <c r="HXY27" s="28"/>
      <c r="HXZ27" s="28"/>
      <c r="HYA27" s="28"/>
      <c r="HYB27" s="28"/>
      <c r="HYC27" s="28"/>
      <c r="HYD27" s="28"/>
      <c r="HYE27" s="28"/>
      <c r="HYF27" s="28"/>
      <c r="HYG27" s="28"/>
      <c r="HYH27" s="28"/>
      <c r="HYI27" s="28"/>
      <c r="HYJ27" s="28"/>
      <c r="HYK27" s="28"/>
      <c r="HYL27" s="28"/>
      <c r="HYM27" s="28"/>
      <c r="HYN27" s="28"/>
      <c r="HYO27" s="28"/>
      <c r="HYP27" s="28"/>
      <c r="HYQ27" s="28"/>
      <c r="HYR27" s="28"/>
      <c r="HYS27" s="28"/>
      <c r="HYT27" s="28"/>
      <c r="HYU27" s="28"/>
      <c r="HYV27" s="28"/>
      <c r="HYW27" s="28"/>
      <c r="HYX27" s="28"/>
      <c r="HYY27" s="28"/>
      <c r="HYZ27" s="28"/>
      <c r="HZA27" s="28"/>
      <c r="HZB27" s="28"/>
      <c r="HZC27" s="28"/>
      <c r="HZD27" s="28"/>
      <c r="HZE27" s="28"/>
      <c r="HZF27" s="28"/>
      <c r="HZG27" s="28"/>
      <c r="HZH27" s="28"/>
      <c r="HZI27" s="28"/>
      <c r="HZJ27" s="28"/>
      <c r="HZK27" s="28"/>
      <c r="HZL27" s="28"/>
      <c r="HZM27" s="28"/>
      <c r="HZN27" s="28"/>
      <c r="HZO27" s="28"/>
      <c r="HZP27" s="28"/>
      <c r="HZQ27" s="28"/>
      <c r="HZR27" s="28"/>
      <c r="HZS27" s="28"/>
      <c r="HZT27" s="28"/>
      <c r="HZU27" s="28"/>
      <c r="HZV27" s="28"/>
      <c r="HZW27" s="28"/>
      <c r="HZX27" s="28"/>
      <c r="HZY27" s="28"/>
      <c r="HZZ27" s="28"/>
      <c r="IAA27" s="28"/>
      <c r="IAB27" s="28"/>
      <c r="IAC27" s="28"/>
      <c r="IAD27" s="28"/>
      <c r="IAE27" s="28"/>
      <c r="IAF27" s="28"/>
      <c r="IAG27" s="28"/>
      <c r="IAH27" s="28"/>
      <c r="IAI27" s="28"/>
      <c r="IAJ27" s="28"/>
      <c r="IAK27" s="28"/>
      <c r="IAL27" s="28"/>
      <c r="IAM27" s="28"/>
      <c r="IAN27" s="28"/>
      <c r="IAO27" s="28"/>
      <c r="IAP27" s="28"/>
      <c r="IAQ27" s="28"/>
      <c r="IAR27" s="28"/>
      <c r="IAS27" s="28"/>
      <c r="IAT27" s="28"/>
      <c r="IAU27" s="28"/>
      <c r="IAV27" s="28"/>
      <c r="IAW27" s="28"/>
      <c r="IAX27" s="28"/>
      <c r="IAY27" s="28"/>
      <c r="IAZ27" s="28"/>
      <c r="IBA27" s="28"/>
      <c r="IBB27" s="28"/>
      <c r="IBC27" s="28"/>
      <c r="IBD27" s="28"/>
      <c r="IBE27" s="28"/>
      <c r="IBF27" s="28"/>
      <c r="IBG27" s="28"/>
      <c r="IBH27" s="28"/>
      <c r="IBI27" s="28"/>
      <c r="IBJ27" s="28"/>
      <c r="IBK27" s="28"/>
      <c r="IBL27" s="28"/>
      <c r="IBM27" s="28"/>
      <c r="IBN27" s="28"/>
      <c r="IBO27" s="28"/>
      <c r="IBP27" s="28"/>
      <c r="IBQ27" s="28"/>
      <c r="IBR27" s="28"/>
      <c r="IBS27" s="28"/>
      <c r="IBT27" s="28"/>
      <c r="IBU27" s="28"/>
      <c r="IBV27" s="28"/>
      <c r="IBW27" s="28"/>
      <c r="IBX27" s="28"/>
      <c r="IBY27" s="28"/>
      <c r="IBZ27" s="28"/>
      <c r="ICA27" s="28"/>
      <c r="ICB27" s="28"/>
      <c r="ICC27" s="28"/>
      <c r="ICD27" s="28"/>
      <c r="ICE27" s="28"/>
      <c r="ICF27" s="28"/>
      <c r="ICG27" s="28"/>
      <c r="ICH27" s="28"/>
      <c r="ICI27" s="28"/>
      <c r="ICJ27" s="28"/>
      <c r="ICK27" s="28"/>
      <c r="ICL27" s="28"/>
      <c r="ICM27" s="28"/>
      <c r="ICN27" s="28"/>
      <c r="ICO27" s="28"/>
      <c r="ICP27" s="28"/>
      <c r="ICQ27" s="28"/>
      <c r="ICR27" s="28"/>
      <c r="ICS27" s="28"/>
      <c r="ICT27" s="28"/>
      <c r="ICU27" s="28"/>
      <c r="ICV27" s="28"/>
      <c r="ICW27" s="28"/>
      <c r="ICX27" s="28"/>
      <c r="ICY27" s="28"/>
      <c r="ICZ27" s="28"/>
      <c r="IDA27" s="28"/>
      <c r="IDB27" s="28"/>
      <c r="IDC27" s="28"/>
      <c r="IDD27" s="28"/>
      <c r="IDE27" s="28"/>
      <c r="IDF27" s="28"/>
      <c r="IDG27" s="28"/>
      <c r="IDH27" s="28"/>
      <c r="IDI27" s="28"/>
      <c r="IDJ27" s="28"/>
      <c r="IDK27" s="28"/>
      <c r="IDL27" s="28"/>
      <c r="IDM27" s="28"/>
      <c r="IDN27" s="28"/>
      <c r="IDO27" s="28"/>
      <c r="IDP27" s="28"/>
      <c r="IDQ27" s="28"/>
      <c r="IDR27" s="28"/>
      <c r="IDS27" s="28"/>
      <c r="IDT27" s="28"/>
      <c r="IDU27" s="28"/>
      <c r="IDV27" s="28"/>
      <c r="IDW27" s="28"/>
      <c r="IDX27" s="28"/>
      <c r="IDY27" s="28"/>
      <c r="IDZ27" s="28"/>
      <c r="IEA27" s="28"/>
      <c r="IEB27" s="28"/>
      <c r="IEC27" s="28"/>
      <c r="IED27" s="28"/>
      <c r="IEE27" s="28"/>
      <c r="IEF27" s="28"/>
      <c r="IEG27" s="28"/>
      <c r="IEH27" s="28"/>
      <c r="IEI27" s="28"/>
      <c r="IEJ27" s="28"/>
      <c r="IEK27" s="28"/>
      <c r="IEL27" s="28"/>
      <c r="IEM27" s="28"/>
      <c r="IEN27" s="28"/>
      <c r="IEO27" s="28"/>
      <c r="IEP27" s="28"/>
      <c r="IEQ27" s="28"/>
      <c r="IER27" s="28"/>
      <c r="IES27" s="28"/>
      <c r="IET27" s="28"/>
      <c r="IEU27" s="28"/>
      <c r="IEV27" s="28"/>
      <c r="IEW27" s="28"/>
      <c r="IEX27" s="28"/>
      <c r="IEY27" s="28"/>
      <c r="IEZ27" s="28"/>
      <c r="IFA27" s="28"/>
      <c r="IFB27" s="28"/>
      <c r="IFC27" s="28"/>
      <c r="IFD27" s="28"/>
      <c r="IFE27" s="28"/>
      <c r="IFF27" s="28"/>
      <c r="IFG27" s="28"/>
      <c r="IFH27" s="28"/>
      <c r="IFI27" s="28"/>
      <c r="IFJ27" s="28"/>
      <c r="IFK27" s="28"/>
      <c r="IFL27" s="28"/>
      <c r="IFM27" s="28"/>
      <c r="IFN27" s="28"/>
      <c r="IFO27" s="28"/>
      <c r="IFP27" s="28"/>
      <c r="IFQ27" s="28"/>
      <c r="IFR27" s="28"/>
      <c r="IFS27" s="28"/>
      <c r="IFT27" s="28"/>
      <c r="IFU27" s="28"/>
      <c r="IFV27" s="28"/>
      <c r="IFW27" s="28"/>
      <c r="IFX27" s="28"/>
      <c r="IFY27" s="28"/>
      <c r="IFZ27" s="28"/>
      <c r="IGA27" s="28"/>
      <c r="IGB27" s="28"/>
      <c r="IGC27" s="28"/>
      <c r="IGD27" s="28"/>
      <c r="IGE27" s="28"/>
      <c r="IGF27" s="28"/>
      <c r="IGG27" s="28"/>
      <c r="IGH27" s="28"/>
      <c r="IGI27" s="28"/>
      <c r="IGJ27" s="28"/>
      <c r="IGK27" s="28"/>
      <c r="IGL27" s="28"/>
      <c r="IGM27" s="28"/>
      <c r="IGN27" s="28"/>
      <c r="IGO27" s="28"/>
      <c r="IGP27" s="28"/>
      <c r="IGQ27" s="28"/>
      <c r="IGR27" s="28"/>
      <c r="IGS27" s="28"/>
      <c r="IGT27" s="28"/>
      <c r="IGU27" s="28"/>
      <c r="IGV27" s="28"/>
      <c r="IGW27" s="28"/>
      <c r="IGX27" s="28"/>
      <c r="IGY27" s="28"/>
      <c r="IGZ27" s="28"/>
      <c r="IHA27" s="28"/>
      <c r="IHB27" s="28"/>
      <c r="IHC27" s="28"/>
      <c r="IHD27" s="28"/>
      <c r="IHE27" s="28"/>
      <c r="IHF27" s="28"/>
      <c r="IHG27" s="28"/>
      <c r="IHH27" s="28"/>
      <c r="IHI27" s="28"/>
      <c r="IHJ27" s="28"/>
      <c r="IHK27" s="28"/>
      <c r="IHL27" s="28"/>
      <c r="IHM27" s="28"/>
      <c r="IHN27" s="28"/>
      <c r="IHO27" s="28"/>
      <c r="IHP27" s="28"/>
      <c r="IHQ27" s="28"/>
      <c r="IHR27" s="28"/>
      <c r="IHS27" s="28"/>
      <c r="IHT27" s="28"/>
      <c r="IHU27" s="28"/>
      <c r="IHV27" s="28"/>
      <c r="IHW27" s="28"/>
      <c r="IHX27" s="28"/>
      <c r="IHY27" s="28"/>
      <c r="IHZ27" s="28"/>
      <c r="IIA27" s="28"/>
      <c r="IIB27" s="28"/>
      <c r="IIC27" s="28"/>
      <c r="IID27" s="28"/>
      <c r="IIE27" s="28"/>
      <c r="IIF27" s="28"/>
      <c r="IIG27" s="28"/>
      <c r="IIH27" s="28"/>
      <c r="III27" s="28"/>
      <c r="IIJ27" s="28"/>
      <c r="IIK27" s="28"/>
      <c r="IIL27" s="28"/>
      <c r="IIM27" s="28"/>
      <c r="IIN27" s="28"/>
      <c r="IIO27" s="28"/>
      <c r="IIP27" s="28"/>
      <c r="IIQ27" s="28"/>
      <c r="IIR27" s="28"/>
      <c r="IIS27" s="28"/>
      <c r="IIT27" s="28"/>
      <c r="IIU27" s="28"/>
      <c r="IIV27" s="28"/>
      <c r="IIW27" s="28"/>
      <c r="IIX27" s="28"/>
      <c r="IIY27" s="28"/>
      <c r="IIZ27" s="28"/>
      <c r="IJA27" s="28"/>
      <c r="IJB27" s="28"/>
      <c r="IJC27" s="28"/>
      <c r="IJD27" s="28"/>
      <c r="IJE27" s="28"/>
      <c r="IJF27" s="28"/>
      <c r="IJG27" s="28"/>
      <c r="IJH27" s="28"/>
      <c r="IJI27" s="28"/>
      <c r="IJJ27" s="28"/>
      <c r="IJK27" s="28"/>
      <c r="IJL27" s="28"/>
      <c r="IJM27" s="28"/>
      <c r="IJN27" s="28"/>
      <c r="IJO27" s="28"/>
      <c r="IJP27" s="28"/>
      <c r="IJQ27" s="28"/>
      <c r="IJR27" s="28"/>
      <c r="IJS27" s="28"/>
      <c r="IJT27" s="28"/>
      <c r="IJU27" s="28"/>
      <c r="IJV27" s="28"/>
      <c r="IJW27" s="28"/>
      <c r="IJX27" s="28"/>
      <c r="IJY27" s="28"/>
      <c r="IJZ27" s="28"/>
      <c r="IKA27" s="28"/>
      <c r="IKB27" s="28"/>
      <c r="IKC27" s="28"/>
      <c r="IKD27" s="28"/>
      <c r="IKE27" s="28"/>
      <c r="IKF27" s="28"/>
      <c r="IKG27" s="28"/>
      <c r="IKH27" s="28"/>
      <c r="IKI27" s="28"/>
      <c r="IKJ27" s="28"/>
      <c r="IKK27" s="28"/>
      <c r="IKL27" s="28"/>
      <c r="IKM27" s="28"/>
      <c r="IKN27" s="28"/>
      <c r="IKO27" s="28"/>
      <c r="IKP27" s="28"/>
      <c r="IKQ27" s="28"/>
      <c r="IKR27" s="28"/>
      <c r="IKS27" s="28"/>
      <c r="IKT27" s="28"/>
      <c r="IKU27" s="28"/>
      <c r="IKV27" s="28"/>
      <c r="IKW27" s="28"/>
      <c r="IKX27" s="28"/>
      <c r="IKY27" s="28"/>
      <c r="IKZ27" s="28"/>
      <c r="ILA27" s="28"/>
      <c r="ILB27" s="28"/>
      <c r="ILC27" s="28"/>
      <c r="ILD27" s="28"/>
      <c r="ILE27" s="28"/>
      <c r="ILF27" s="28"/>
      <c r="ILG27" s="28"/>
      <c r="ILH27" s="28"/>
      <c r="ILI27" s="28"/>
      <c r="ILJ27" s="28"/>
      <c r="ILK27" s="28"/>
      <c r="ILL27" s="28"/>
      <c r="ILM27" s="28"/>
      <c r="ILN27" s="28"/>
      <c r="ILO27" s="28"/>
      <c r="ILP27" s="28"/>
      <c r="ILQ27" s="28"/>
      <c r="ILR27" s="28"/>
      <c r="ILS27" s="28"/>
      <c r="ILT27" s="28"/>
      <c r="ILU27" s="28"/>
      <c r="ILV27" s="28"/>
      <c r="ILW27" s="28"/>
      <c r="ILX27" s="28"/>
      <c r="ILY27" s="28"/>
      <c r="ILZ27" s="28"/>
      <c r="IMA27" s="28"/>
      <c r="IMB27" s="28"/>
      <c r="IMC27" s="28"/>
      <c r="IMD27" s="28"/>
      <c r="IME27" s="28"/>
      <c r="IMF27" s="28"/>
      <c r="IMG27" s="28"/>
      <c r="IMH27" s="28"/>
      <c r="IMI27" s="28"/>
      <c r="IMJ27" s="28"/>
      <c r="IMK27" s="28"/>
      <c r="IML27" s="28"/>
      <c r="IMM27" s="28"/>
      <c r="IMN27" s="28"/>
      <c r="IMO27" s="28"/>
      <c r="IMP27" s="28"/>
      <c r="IMQ27" s="28"/>
      <c r="IMR27" s="28"/>
      <c r="IMS27" s="28"/>
      <c r="IMT27" s="28"/>
      <c r="IMU27" s="28"/>
      <c r="IMV27" s="28"/>
      <c r="IMW27" s="28"/>
      <c r="IMX27" s="28"/>
      <c r="IMY27" s="28"/>
      <c r="IMZ27" s="28"/>
      <c r="INA27" s="28"/>
      <c r="INB27" s="28"/>
      <c r="INC27" s="28"/>
      <c r="IND27" s="28"/>
      <c r="INE27" s="28"/>
      <c r="INF27" s="28"/>
      <c r="ING27" s="28"/>
      <c r="INH27" s="28"/>
      <c r="INI27" s="28"/>
      <c r="INJ27" s="28"/>
      <c r="INK27" s="28"/>
      <c r="INL27" s="28"/>
      <c r="INM27" s="28"/>
      <c r="INN27" s="28"/>
      <c r="INO27" s="28"/>
      <c r="INP27" s="28"/>
      <c r="INQ27" s="28"/>
      <c r="INR27" s="28"/>
      <c r="INS27" s="28"/>
      <c r="INT27" s="28"/>
      <c r="INU27" s="28"/>
      <c r="INV27" s="28"/>
      <c r="INW27" s="28"/>
      <c r="INX27" s="28"/>
      <c r="INY27" s="28"/>
      <c r="INZ27" s="28"/>
      <c r="IOA27" s="28"/>
      <c r="IOB27" s="28"/>
      <c r="IOC27" s="28"/>
      <c r="IOD27" s="28"/>
      <c r="IOE27" s="28"/>
      <c r="IOF27" s="28"/>
      <c r="IOG27" s="28"/>
      <c r="IOH27" s="28"/>
      <c r="IOI27" s="28"/>
      <c r="IOJ27" s="28"/>
      <c r="IOK27" s="28"/>
      <c r="IOL27" s="28"/>
      <c r="IOM27" s="28"/>
      <c r="ION27" s="28"/>
      <c r="IOO27" s="28"/>
      <c r="IOP27" s="28"/>
      <c r="IOQ27" s="28"/>
      <c r="IOR27" s="28"/>
      <c r="IOS27" s="28"/>
      <c r="IOT27" s="28"/>
      <c r="IOU27" s="28"/>
      <c r="IOV27" s="28"/>
      <c r="IOW27" s="28"/>
      <c r="IOX27" s="28"/>
      <c r="IOY27" s="28"/>
      <c r="IOZ27" s="28"/>
      <c r="IPA27" s="28"/>
      <c r="IPB27" s="28"/>
      <c r="IPC27" s="28"/>
      <c r="IPD27" s="28"/>
      <c r="IPE27" s="28"/>
      <c r="IPF27" s="28"/>
      <c r="IPG27" s="28"/>
      <c r="IPH27" s="28"/>
      <c r="IPI27" s="28"/>
      <c r="IPJ27" s="28"/>
      <c r="IPK27" s="28"/>
      <c r="IPL27" s="28"/>
      <c r="IPM27" s="28"/>
      <c r="IPN27" s="28"/>
      <c r="IPO27" s="28"/>
      <c r="IPP27" s="28"/>
      <c r="IPQ27" s="28"/>
      <c r="IPR27" s="28"/>
      <c r="IPS27" s="28"/>
      <c r="IPT27" s="28"/>
      <c r="IPU27" s="28"/>
      <c r="IPV27" s="28"/>
      <c r="IPW27" s="28"/>
      <c r="IPX27" s="28"/>
      <c r="IPY27" s="28"/>
      <c r="IPZ27" s="28"/>
      <c r="IQA27" s="28"/>
      <c r="IQB27" s="28"/>
      <c r="IQC27" s="28"/>
      <c r="IQD27" s="28"/>
      <c r="IQE27" s="28"/>
      <c r="IQF27" s="28"/>
      <c r="IQG27" s="28"/>
      <c r="IQH27" s="28"/>
      <c r="IQI27" s="28"/>
      <c r="IQJ27" s="28"/>
      <c r="IQK27" s="28"/>
      <c r="IQL27" s="28"/>
      <c r="IQM27" s="28"/>
      <c r="IQN27" s="28"/>
      <c r="IQO27" s="28"/>
      <c r="IQP27" s="28"/>
      <c r="IQQ27" s="28"/>
      <c r="IQR27" s="28"/>
      <c r="IQS27" s="28"/>
      <c r="IQT27" s="28"/>
      <c r="IQU27" s="28"/>
      <c r="IQV27" s="28"/>
      <c r="IQW27" s="28"/>
      <c r="IQX27" s="28"/>
      <c r="IQY27" s="28"/>
      <c r="IQZ27" s="28"/>
      <c r="IRA27" s="28"/>
      <c r="IRB27" s="28"/>
      <c r="IRC27" s="28"/>
      <c r="IRD27" s="28"/>
      <c r="IRE27" s="28"/>
      <c r="IRF27" s="28"/>
      <c r="IRG27" s="28"/>
      <c r="IRH27" s="28"/>
      <c r="IRI27" s="28"/>
      <c r="IRJ27" s="28"/>
      <c r="IRK27" s="28"/>
      <c r="IRL27" s="28"/>
      <c r="IRM27" s="28"/>
      <c r="IRN27" s="28"/>
      <c r="IRO27" s="28"/>
      <c r="IRP27" s="28"/>
      <c r="IRQ27" s="28"/>
      <c r="IRR27" s="28"/>
      <c r="IRS27" s="28"/>
      <c r="IRT27" s="28"/>
      <c r="IRU27" s="28"/>
      <c r="IRV27" s="28"/>
      <c r="IRW27" s="28"/>
      <c r="IRX27" s="28"/>
      <c r="IRY27" s="28"/>
      <c r="IRZ27" s="28"/>
      <c r="ISA27" s="28"/>
      <c r="ISB27" s="28"/>
      <c r="ISC27" s="28"/>
      <c r="ISD27" s="28"/>
      <c r="ISE27" s="28"/>
      <c r="ISF27" s="28"/>
      <c r="ISG27" s="28"/>
      <c r="ISH27" s="28"/>
      <c r="ISI27" s="28"/>
      <c r="ISJ27" s="28"/>
      <c r="ISK27" s="28"/>
      <c r="ISL27" s="28"/>
      <c r="ISM27" s="28"/>
      <c r="ISN27" s="28"/>
      <c r="ISO27" s="28"/>
      <c r="ISP27" s="28"/>
      <c r="ISQ27" s="28"/>
      <c r="ISR27" s="28"/>
      <c r="ISS27" s="28"/>
      <c r="IST27" s="28"/>
      <c r="ISU27" s="28"/>
      <c r="ISV27" s="28"/>
      <c r="ISW27" s="28"/>
      <c r="ISX27" s="28"/>
      <c r="ISY27" s="28"/>
      <c r="ISZ27" s="28"/>
      <c r="ITA27" s="28"/>
      <c r="ITB27" s="28"/>
      <c r="ITC27" s="28"/>
      <c r="ITD27" s="28"/>
      <c r="ITE27" s="28"/>
      <c r="ITF27" s="28"/>
      <c r="ITG27" s="28"/>
      <c r="ITH27" s="28"/>
      <c r="ITI27" s="28"/>
      <c r="ITJ27" s="28"/>
      <c r="ITK27" s="28"/>
      <c r="ITL27" s="28"/>
      <c r="ITM27" s="28"/>
      <c r="ITN27" s="28"/>
      <c r="ITO27" s="28"/>
      <c r="ITP27" s="28"/>
      <c r="ITQ27" s="28"/>
      <c r="ITR27" s="28"/>
      <c r="ITS27" s="28"/>
      <c r="ITT27" s="28"/>
      <c r="ITU27" s="28"/>
      <c r="ITV27" s="28"/>
      <c r="ITW27" s="28"/>
      <c r="ITX27" s="28"/>
      <c r="ITY27" s="28"/>
      <c r="ITZ27" s="28"/>
      <c r="IUA27" s="28"/>
      <c r="IUB27" s="28"/>
      <c r="IUC27" s="28"/>
      <c r="IUD27" s="28"/>
      <c r="IUE27" s="28"/>
      <c r="IUF27" s="28"/>
      <c r="IUG27" s="28"/>
      <c r="IUH27" s="28"/>
      <c r="IUI27" s="28"/>
      <c r="IUJ27" s="28"/>
      <c r="IUK27" s="28"/>
      <c r="IUL27" s="28"/>
      <c r="IUM27" s="28"/>
      <c r="IUN27" s="28"/>
      <c r="IUO27" s="28"/>
      <c r="IUP27" s="28"/>
      <c r="IUQ27" s="28"/>
      <c r="IUR27" s="28"/>
      <c r="IUS27" s="28"/>
      <c r="IUT27" s="28"/>
      <c r="IUU27" s="28"/>
      <c r="IUV27" s="28"/>
      <c r="IUW27" s="28"/>
      <c r="IUX27" s="28"/>
      <c r="IUY27" s="28"/>
      <c r="IUZ27" s="28"/>
      <c r="IVA27" s="28"/>
      <c r="IVB27" s="28"/>
      <c r="IVC27" s="28"/>
      <c r="IVD27" s="28"/>
      <c r="IVE27" s="28"/>
      <c r="IVF27" s="28"/>
      <c r="IVG27" s="28"/>
      <c r="IVH27" s="28"/>
      <c r="IVI27" s="28"/>
      <c r="IVJ27" s="28"/>
      <c r="IVK27" s="28"/>
      <c r="IVL27" s="28"/>
      <c r="IVM27" s="28"/>
      <c r="IVN27" s="28"/>
      <c r="IVO27" s="28"/>
      <c r="IVP27" s="28"/>
      <c r="IVQ27" s="28"/>
      <c r="IVR27" s="28"/>
      <c r="IVS27" s="28"/>
      <c r="IVT27" s="28"/>
      <c r="IVU27" s="28"/>
      <c r="IVV27" s="28"/>
      <c r="IVW27" s="28"/>
      <c r="IVX27" s="28"/>
      <c r="IVY27" s="28"/>
      <c r="IVZ27" s="28"/>
      <c r="IWA27" s="28"/>
      <c r="IWB27" s="28"/>
      <c r="IWC27" s="28"/>
      <c r="IWD27" s="28"/>
      <c r="IWE27" s="28"/>
      <c r="IWF27" s="28"/>
      <c r="IWG27" s="28"/>
      <c r="IWH27" s="28"/>
      <c r="IWI27" s="28"/>
      <c r="IWJ27" s="28"/>
      <c r="IWK27" s="28"/>
      <c r="IWL27" s="28"/>
      <c r="IWM27" s="28"/>
      <c r="IWN27" s="28"/>
      <c r="IWO27" s="28"/>
      <c r="IWP27" s="28"/>
      <c r="IWQ27" s="28"/>
      <c r="IWR27" s="28"/>
      <c r="IWS27" s="28"/>
      <c r="IWT27" s="28"/>
      <c r="IWU27" s="28"/>
      <c r="IWV27" s="28"/>
      <c r="IWW27" s="28"/>
      <c r="IWX27" s="28"/>
      <c r="IWY27" s="28"/>
      <c r="IWZ27" s="28"/>
      <c r="IXA27" s="28"/>
      <c r="IXB27" s="28"/>
      <c r="IXC27" s="28"/>
      <c r="IXD27" s="28"/>
      <c r="IXE27" s="28"/>
      <c r="IXF27" s="28"/>
      <c r="IXG27" s="28"/>
      <c r="IXH27" s="28"/>
      <c r="IXI27" s="28"/>
      <c r="IXJ27" s="28"/>
      <c r="IXK27" s="28"/>
      <c r="IXL27" s="28"/>
      <c r="IXM27" s="28"/>
      <c r="IXN27" s="28"/>
      <c r="IXO27" s="28"/>
      <c r="IXP27" s="28"/>
      <c r="IXQ27" s="28"/>
      <c r="IXR27" s="28"/>
      <c r="IXS27" s="28"/>
      <c r="IXT27" s="28"/>
      <c r="IXU27" s="28"/>
      <c r="IXV27" s="28"/>
      <c r="IXW27" s="28"/>
      <c r="IXX27" s="28"/>
      <c r="IXY27" s="28"/>
      <c r="IXZ27" s="28"/>
      <c r="IYA27" s="28"/>
      <c r="IYB27" s="28"/>
      <c r="IYC27" s="28"/>
      <c r="IYD27" s="28"/>
      <c r="IYE27" s="28"/>
      <c r="IYF27" s="28"/>
      <c r="IYG27" s="28"/>
      <c r="IYH27" s="28"/>
      <c r="IYI27" s="28"/>
      <c r="IYJ27" s="28"/>
      <c r="IYK27" s="28"/>
      <c r="IYL27" s="28"/>
      <c r="IYM27" s="28"/>
      <c r="IYN27" s="28"/>
      <c r="IYO27" s="28"/>
      <c r="IYP27" s="28"/>
      <c r="IYQ27" s="28"/>
      <c r="IYR27" s="28"/>
      <c r="IYS27" s="28"/>
      <c r="IYT27" s="28"/>
      <c r="IYU27" s="28"/>
      <c r="IYV27" s="28"/>
      <c r="IYW27" s="28"/>
      <c r="IYX27" s="28"/>
      <c r="IYY27" s="28"/>
      <c r="IYZ27" s="28"/>
      <c r="IZA27" s="28"/>
      <c r="IZB27" s="28"/>
      <c r="IZC27" s="28"/>
      <c r="IZD27" s="28"/>
      <c r="IZE27" s="28"/>
      <c r="IZF27" s="28"/>
      <c r="IZG27" s="28"/>
      <c r="IZH27" s="28"/>
      <c r="IZI27" s="28"/>
      <c r="IZJ27" s="28"/>
      <c r="IZK27" s="28"/>
      <c r="IZL27" s="28"/>
      <c r="IZM27" s="28"/>
      <c r="IZN27" s="28"/>
      <c r="IZO27" s="28"/>
      <c r="IZP27" s="28"/>
      <c r="IZQ27" s="28"/>
      <c r="IZR27" s="28"/>
      <c r="IZS27" s="28"/>
      <c r="IZT27" s="28"/>
      <c r="IZU27" s="28"/>
      <c r="IZV27" s="28"/>
      <c r="IZW27" s="28"/>
      <c r="IZX27" s="28"/>
      <c r="IZY27" s="28"/>
      <c r="IZZ27" s="28"/>
      <c r="JAA27" s="28"/>
      <c r="JAB27" s="28"/>
      <c r="JAC27" s="28"/>
      <c r="JAD27" s="28"/>
      <c r="JAE27" s="28"/>
      <c r="JAF27" s="28"/>
      <c r="JAG27" s="28"/>
      <c r="JAH27" s="28"/>
      <c r="JAI27" s="28"/>
      <c r="JAJ27" s="28"/>
      <c r="JAK27" s="28"/>
      <c r="JAL27" s="28"/>
      <c r="JAM27" s="28"/>
      <c r="JAN27" s="28"/>
      <c r="JAO27" s="28"/>
      <c r="JAP27" s="28"/>
      <c r="JAQ27" s="28"/>
      <c r="JAR27" s="28"/>
      <c r="JAS27" s="28"/>
      <c r="JAT27" s="28"/>
      <c r="JAU27" s="28"/>
      <c r="JAV27" s="28"/>
      <c r="JAW27" s="28"/>
      <c r="JAX27" s="28"/>
      <c r="JAY27" s="28"/>
      <c r="JAZ27" s="28"/>
      <c r="JBA27" s="28"/>
      <c r="JBB27" s="28"/>
      <c r="JBC27" s="28"/>
      <c r="JBD27" s="28"/>
      <c r="JBE27" s="28"/>
      <c r="JBF27" s="28"/>
      <c r="JBG27" s="28"/>
      <c r="JBH27" s="28"/>
      <c r="JBI27" s="28"/>
      <c r="JBJ27" s="28"/>
      <c r="JBK27" s="28"/>
      <c r="JBL27" s="28"/>
      <c r="JBM27" s="28"/>
      <c r="JBN27" s="28"/>
      <c r="JBO27" s="28"/>
      <c r="JBP27" s="28"/>
      <c r="JBQ27" s="28"/>
      <c r="JBR27" s="28"/>
      <c r="JBS27" s="28"/>
      <c r="JBT27" s="28"/>
      <c r="JBU27" s="28"/>
      <c r="JBV27" s="28"/>
      <c r="JBW27" s="28"/>
      <c r="JBX27" s="28"/>
      <c r="JBY27" s="28"/>
      <c r="JBZ27" s="28"/>
      <c r="JCA27" s="28"/>
      <c r="JCB27" s="28"/>
      <c r="JCC27" s="28"/>
      <c r="JCD27" s="28"/>
      <c r="JCE27" s="28"/>
      <c r="JCF27" s="28"/>
      <c r="JCG27" s="28"/>
      <c r="JCH27" s="28"/>
      <c r="JCI27" s="28"/>
      <c r="JCJ27" s="28"/>
      <c r="JCK27" s="28"/>
      <c r="JCL27" s="28"/>
      <c r="JCM27" s="28"/>
      <c r="JCN27" s="28"/>
      <c r="JCO27" s="28"/>
      <c r="JCP27" s="28"/>
      <c r="JCQ27" s="28"/>
      <c r="JCR27" s="28"/>
      <c r="JCS27" s="28"/>
      <c r="JCT27" s="28"/>
      <c r="JCU27" s="28"/>
      <c r="JCV27" s="28"/>
      <c r="JCW27" s="28"/>
      <c r="JCX27" s="28"/>
      <c r="JCY27" s="28"/>
      <c r="JCZ27" s="28"/>
      <c r="JDA27" s="28"/>
      <c r="JDB27" s="28"/>
      <c r="JDC27" s="28"/>
      <c r="JDD27" s="28"/>
      <c r="JDE27" s="28"/>
      <c r="JDF27" s="28"/>
      <c r="JDG27" s="28"/>
      <c r="JDH27" s="28"/>
      <c r="JDI27" s="28"/>
      <c r="JDJ27" s="28"/>
      <c r="JDK27" s="28"/>
      <c r="JDL27" s="28"/>
      <c r="JDM27" s="28"/>
      <c r="JDN27" s="28"/>
      <c r="JDO27" s="28"/>
      <c r="JDP27" s="28"/>
      <c r="JDQ27" s="28"/>
      <c r="JDR27" s="28"/>
      <c r="JDS27" s="28"/>
      <c r="JDT27" s="28"/>
      <c r="JDU27" s="28"/>
      <c r="JDV27" s="28"/>
      <c r="JDW27" s="28"/>
      <c r="JDX27" s="28"/>
      <c r="JDY27" s="28"/>
      <c r="JDZ27" s="28"/>
      <c r="JEA27" s="28"/>
      <c r="JEB27" s="28"/>
      <c r="JEC27" s="28"/>
      <c r="JED27" s="28"/>
      <c r="JEE27" s="28"/>
      <c r="JEF27" s="28"/>
      <c r="JEG27" s="28"/>
      <c r="JEH27" s="28"/>
      <c r="JEI27" s="28"/>
      <c r="JEJ27" s="28"/>
      <c r="JEK27" s="28"/>
      <c r="JEL27" s="28"/>
      <c r="JEM27" s="28"/>
      <c r="JEN27" s="28"/>
      <c r="JEO27" s="28"/>
      <c r="JEP27" s="28"/>
      <c r="JEQ27" s="28"/>
      <c r="JER27" s="28"/>
      <c r="JES27" s="28"/>
      <c r="JET27" s="28"/>
      <c r="JEU27" s="28"/>
      <c r="JEV27" s="28"/>
      <c r="JEW27" s="28"/>
      <c r="JEX27" s="28"/>
      <c r="JEY27" s="28"/>
      <c r="JEZ27" s="28"/>
      <c r="JFA27" s="28"/>
      <c r="JFB27" s="28"/>
      <c r="JFC27" s="28"/>
      <c r="JFD27" s="28"/>
      <c r="JFE27" s="28"/>
      <c r="JFF27" s="28"/>
      <c r="JFG27" s="28"/>
      <c r="JFH27" s="28"/>
      <c r="JFI27" s="28"/>
      <c r="JFJ27" s="28"/>
      <c r="JFK27" s="28"/>
      <c r="JFL27" s="28"/>
      <c r="JFM27" s="28"/>
      <c r="JFN27" s="28"/>
      <c r="JFO27" s="28"/>
      <c r="JFP27" s="28"/>
      <c r="JFQ27" s="28"/>
      <c r="JFR27" s="28"/>
      <c r="JFS27" s="28"/>
      <c r="JFT27" s="28"/>
      <c r="JFU27" s="28"/>
      <c r="JFV27" s="28"/>
      <c r="JFW27" s="28"/>
      <c r="JFX27" s="28"/>
      <c r="JFY27" s="28"/>
      <c r="JFZ27" s="28"/>
      <c r="JGA27" s="28"/>
      <c r="JGB27" s="28"/>
      <c r="JGC27" s="28"/>
      <c r="JGD27" s="28"/>
      <c r="JGE27" s="28"/>
      <c r="JGF27" s="28"/>
      <c r="JGG27" s="28"/>
      <c r="JGH27" s="28"/>
      <c r="JGI27" s="28"/>
      <c r="JGJ27" s="28"/>
      <c r="JGK27" s="28"/>
      <c r="JGL27" s="28"/>
      <c r="JGM27" s="28"/>
      <c r="JGN27" s="28"/>
      <c r="JGO27" s="28"/>
      <c r="JGP27" s="28"/>
      <c r="JGQ27" s="28"/>
      <c r="JGR27" s="28"/>
      <c r="JGS27" s="28"/>
      <c r="JGT27" s="28"/>
      <c r="JGU27" s="28"/>
      <c r="JGV27" s="28"/>
      <c r="JGW27" s="28"/>
      <c r="JGX27" s="28"/>
      <c r="JGY27" s="28"/>
      <c r="JGZ27" s="28"/>
      <c r="JHA27" s="28"/>
      <c r="JHB27" s="28"/>
      <c r="JHC27" s="28"/>
      <c r="JHD27" s="28"/>
      <c r="JHE27" s="28"/>
      <c r="JHF27" s="28"/>
      <c r="JHG27" s="28"/>
      <c r="JHH27" s="28"/>
      <c r="JHI27" s="28"/>
      <c r="JHJ27" s="28"/>
      <c r="JHK27" s="28"/>
      <c r="JHL27" s="28"/>
      <c r="JHM27" s="28"/>
      <c r="JHN27" s="28"/>
      <c r="JHO27" s="28"/>
      <c r="JHP27" s="28"/>
      <c r="JHQ27" s="28"/>
      <c r="JHR27" s="28"/>
      <c r="JHS27" s="28"/>
      <c r="JHT27" s="28"/>
      <c r="JHU27" s="28"/>
      <c r="JHV27" s="28"/>
      <c r="JHW27" s="28"/>
      <c r="JHX27" s="28"/>
      <c r="JHY27" s="28"/>
      <c r="JHZ27" s="28"/>
      <c r="JIA27" s="28"/>
      <c r="JIB27" s="28"/>
      <c r="JIC27" s="28"/>
      <c r="JID27" s="28"/>
      <c r="JIE27" s="28"/>
      <c r="JIF27" s="28"/>
      <c r="JIG27" s="28"/>
      <c r="JIH27" s="28"/>
      <c r="JII27" s="28"/>
      <c r="JIJ27" s="28"/>
      <c r="JIK27" s="28"/>
      <c r="JIL27" s="28"/>
      <c r="JIM27" s="28"/>
      <c r="JIN27" s="28"/>
      <c r="JIO27" s="28"/>
      <c r="JIP27" s="28"/>
      <c r="JIQ27" s="28"/>
      <c r="JIR27" s="28"/>
      <c r="JIS27" s="28"/>
      <c r="JIT27" s="28"/>
      <c r="JIU27" s="28"/>
      <c r="JIV27" s="28"/>
      <c r="JIW27" s="28"/>
      <c r="JIX27" s="28"/>
      <c r="JIY27" s="28"/>
      <c r="JIZ27" s="28"/>
      <c r="JJA27" s="28"/>
      <c r="JJB27" s="28"/>
      <c r="JJC27" s="28"/>
      <c r="JJD27" s="28"/>
      <c r="JJE27" s="28"/>
      <c r="JJF27" s="28"/>
      <c r="JJG27" s="28"/>
      <c r="JJH27" s="28"/>
      <c r="JJI27" s="28"/>
      <c r="JJJ27" s="28"/>
      <c r="JJK27" s="28"/>
      <c r="JJL27" s="28"/>
      <c r="JJM27" s="28"/>
      <c r="JJN27" s="28"/>
      <c r="JJO27" s="28"/>
      <c r="JJP27" s="28"/>
      <c r="JJQ27" s="28"/>
      <c r="JJR27" s="28"/>
      <c r="JJS27" s="28"/>
      <c r="JJT27" s="28"/>
      <c r="JJU27" s="28"/>
      <c r="JJV27" s="28"/>
      <c r="JJW27" s="28"/>
      <c r="JJX27" s="28"/>
      <c r="JJY27" s="28"/>
      <c r="JJZ27" s="28"/>
      <c r="JKA27" s="28"/>
      <c r="JKB27" s="28"/>
      <c r="JKC27" s="28"/>
      <c r="JKD27" s="28"/>
      <c r="JKE27" s="28"/>
      <c r="JKF27" s="28"/>
      <c r="JKG27" s="28"/>
      <c r="JKH27" s="28"/>
      <c r="JKI27" s="28"/>
      <c r="JKJ27" s="28"/>
      <c r="JKK27" s="28"/>
      <c r="JKL27" s="28"/>
      <c r="JKM27" s="28"/>
      <c r="JKN27" s="28"/>
      <c r="JKO27" s="28"/>
      <c r="JKP27" s="28"/>
      <c r="JKQ27" s="28"/>
      <c r="JKR27" s="28"/>
      <c r="JKS27" s="28"/>
      <c r="JKT27" s="28"/>
      <c r="JKU27" s="28"/>
      <c r="JKV27" s="28"/>
      <c r="JKW27" s="28"/>
      <c r="JKX27" s="28"/>
      <c r="JKY27" s="28"/>
      <c r="JKZ27" s="28"/>
      <c r="JLA27" s="28"/>
      <c r="JLB27" s="28"/>
      <c r="JLC27" s="28"/>
      <c r="JLD27" s="28"/>
      <c r="JLE27" s="28"/>
      <c r="JLF27" s="28"/>
      <c r="JLG27" s="28"/>
      <c r="JLH27" s="28"/>
      <c r="JLI27" s="28"/>
      <c r="JLJ27" s="28"/>
      <c r="JLK27" s="28"/>
      <c r="JLL27" s="28"/>
      <c r="JLM27" s="28"/>
      <c r="JLN27" s="28"/>
      <c r="JLO27" s="28"/>
      <c r="JLP27" s="28"/>
      <c r="JLQ27" s="28"/>
      <c r="JLR27" s="28"/>
      <c r="JLS27" s="28"/>
      <c r="JLT27" s="28"/>
      <c r="JLU27" s="28"/>
      <c r="JLV27" s="28"/>
      <c r="JLW27" s="28"/>
      <c r="JLX27" s="28"/>
      <c r="JLY27" s="28"/>
      <c r="JLZ27" s="28"/>
      <c r="JMA27" s="28"/>
      <c r="JMB27" s="28"/>
      <c r="JMC27" s="28"/>
      <c r="JMD27" s="28"/>
      <c r="JME27" s="28"/>
      <c r="JMF27" s="28"/>
      <c r="JMG27" s="28"/>
      <c r="JMH27" s="28"/>
      <c r="JMI27" s="28"/>
      <c r="JMJ27" s="28"/>
      <c r="JMK27" s="28"/>
      <c r="JML27" s="28"/>
      <c r="JMM27" s="28"/>
      <c r="JMN27" s="28"/>
      <c r="JMO27" s="28"/>
      <c r="JMP27" s="28"/>
      <c r="JMQ27" s="28"/>
      <c r="JMR27" s="28"/>
      <c r="JMS27" s="28"/>
      <c r="JMT27" s="28"/>
      <c r="JMU27" s="28"/>
      <c r="JMV27" s="28"/>
      <c r="JMW27" s="28"/>
      <c r="JMX27" s="28"/>
      <c r="JMY27" s="28"/>
      <c r="JMZ27" s="28"/>
      <c r="JNA27" s="28"/>
      <c r="JNB27" s="28"/>
      <c r="JNC27" s="28"/>
      <c r="JND27" s="28"/>
      <c r="JNE27" s="28"/>
      <c r="JNF27" s="28"/>
      <c r="JNG27" s="28"/>
      <c r="JNH27" s="28"/>
      <c r="JNI27" s="28"/>
      <c r="JNJ27" s="28"/>
      <c r="JNK27" s="28"/>
      <c r="JNL27" s="28"/>
      <c r="JNM27" s="28"/>
      <c r="JNN27" s="28"/>
      <c r="JNO27" s="28"/>
      <c r="JNP27" s="28"/>
      <c r="JNQ27" s="28"/>
      <c r="JNR27" s="28"/>
      <c r="JNS27" s="28"/>
      <c r="JNT27" s="28"/>
      <c r="JNU27" s="28"/>
      <c r="JNV27" s="28"/>
      <c r="JNW27" s="28"/>
      <c r="JNX27" s="28"/>
      <c r="JNY27" s="28"/>
      <c r="JNZ27" s="28"/>
      <c r="JOA27" s="28"/>
      <c r="JOB27" s="28"/>
      <c r="JOC27" s="28"/>
      <c r="JOD27" s="28"/>
      <c r="JOE27" s="28"/>
      <c r="JOF27" s="28"/>
      <c r="JOG27" s="28"/>
      <c r="JOH27" s="28"/>
      <c r="JOI27" s="28"/>
      <c r="JOJ27" s="28"/>
      <c r="JOK27" s="28"/>
      <c r="JOL27" s="28"/>
      <c r="JOM27" s="28"/>
      <c r="JON27" s="28"/>
      <c r="JOO27" s="28"/>
      <c r="JOP27" s="28"/>
      <c r="JOQ27" s="28"/>
      <c r="JOR27" s="28"/>
      <c r="JOS27" s="28"/>
      <c r="JOT27" s="28"/>
      <c r="JOU27" s="28"/>
      <c r="JOV27" s="28"/>
      <c r="JOW27" s="28"/>
      <c r="JOX27" s="28"/>
      <c r="JOY27" s="28"/>
      <c r="JOZ27" s="28"/>
      <c r="JPA27" s="28"/>
      <c r="JPB27" s="28"/>
      <c r="JPC27" s="28"/>
      <c r="JPD27" s="28"/>
      <c r="JPE27" s="28"/>
      <c r="JPF27" s="28"/>
      <c r="JPG27" s="28"/>
      <c r="JPH27" s="28"/>
      <c r="JPI27" s="28"/>
      <c r="JPJ27" s="28"/>
      <c r="JPK27" s="28"/>
      <c r="JPL27" s="28"/>
      <c r="JPM27" s="28"/>
      <c r="JPN27" s="28"/>
      <c r="JPO27" s="28"/>
      <c r="JPP27" s="28"/>
      <c r="JPQ27" s="28"/>
      <c r="JPR27" s="28"/>
      <c r="JPS27" s="28"/>
      <c r="JPT27" s="28"/>
      <c r="JPU27" s="28"/>
      <c r="JPV27" s="28"/>
      <c r="JPW27" s="28"/>
      <c r="JPX27" s="28"/>
      <c r="JPY27" s="28"/>
      <c r="JPZ27" s="28"/>
      <c r="JQA27" s="28"/>
      <c r="JQB27" s="28"/>
      <c r="JQC27" s="28"/>
      <c r="JQD27" s="28"/>
      <c r="JQE27" s="28"/>
      <c r="JQF27" s="28"/>
      <c r="JQG27" s="28"/>
      <c r="JQH27" s="28"/>
      <c r="JQI27" s="28"/>
      <c r="JQJ27" s="28"/>
      <c r="JQK27" s="28"/>
      <c r="JQL27" s="28"/>
      <c r="JQM27" s="28"/>
      <c r="JQN27" s="28"/>
      <c r="JQO27" s="28"/>
      <c r="JQP27" s="28"/>
      <c r="JQQ27" s="28"/>
      <c r="JQR27" s="28"/>
      <c r="JQS27" s="28"/>
      <c r="JQT27" s="28"/>
      <c r="JQU27" s="28"/>
      <c r="JQV27" s="28"/>
      <c r="JQW27" s="28"/>
      <c r="JQX27" s="28"/>
      <c r="JQY27" s="28"/>
      <c r="JQZ27" s="28"/>
      <c r="JRA27" s="28"/>
      <c r="JRB27" s="28"/>
      <c r="JRC27" s="28"/>
      <c r="JRD27" s="28"/>
      <c r="JRE27" s="28"/>
      <c r="JRF27" s="28"/>
      <c r="JRG27" s="28"/>
      <c r="JRH27" s="28"/>
      <c r="JRI27" s="28"/>
      <c r="JRJ27" s="28"/>
      <c r="JRK27" s="28"/>
      <c r="JRL27" s="28"/>
      <c r="JRM27" s="28"/>
      <c r="JRN27" s="28"/>
      <c r="JRO27" s="28"/>
      <c r="JRP27" s="28"/>
      <c r="JRQ27" s="28"/>
      <c r="JRR27" s="28"/>
      <c r="JRS27" s="28"/>
      <c r="JRT27" s="28"/>
      <c r="JRU27" s="28"/>
      <c r="JRV27" s="28"/>
      <c r="JRW27" s="28"/>
      <c r="JRX27" s="28"/>
      <c r="JRY27" s="28"/>
      <c r="JRZ27" s="28"/>
      <c r="JSA27" s="28"/>
      <c r="JSB27" s="28"/>
      <c r="JSC27" s="28"/>
      <c r="JSD27" s="28"/>
      <c r="JSE27" s="28"/>
      <c r="JSF27" s="28"/>
      <c r="JSG27" s="28"/>
      <c r="JSH27" s="28"/>
      <c r="JSI27" s="28"/>
      <c r="JSJ27" s="28"/>
      <c r="JSK27" s="28"/>
      <c r="JSL27" s="28"/>
      <c r="JSM27" s="28"/>
      <c r="JSN27" s="28"/>
      <c r="JSO27" s="28"/>
      <c r="JSP27" s="28"/>
      <c r="JSQ27" s="28"/>
      <c r="JSR27" s="28"/>
      <c r="JSS27" s="28"/>
      <c r="JST27" s="28"/>
      <c r="JSU27" s="28"/>
      <c r="JSV27" s="28"/>
      <c r="JSW27" s="28"/>
      <c r="JSX27" s="28"/>
      <c r="JSY27" s="28"/>
      <c r="JSZ27" s="28"/>
      <c r="JTA27" s="28"/>
      <c r="JTB27" s="28"/>
      <c r="JTC27" s="28"/>
      <c r="JTD27" s="28"/>
      <c r="JTE27" s="28"/>
      <c r="JTF27" s="28"/>
      <c r="JTG27" s="28"/>
      <c r="JTH27" s="28"/>
      <c r="JTI27" s="28"/>
      <c r="JTJ27" s="28"/>
      <c r="JTK27" s="28"/>
      <c r="JTL27" s="28"/>
      <c r="JTM27" s="28"/>
      <c r="JTN27" s="28"/>
      <c r="JTO27" s="28"/>
      <c r="JTP27" s="28"/>
      <c r="JTQ27" s="28"/>
      <c r="JTR27" s="28"/>
      <c r="JTS27" s="28"/>
      <c r="JTT27" s="28"/>
      <c r="JTU27" s="28"/>
      <c r="JTV27" s="28"/>
      <c r="JTW27" s="28"/>
      <c r="JTX27" s="28"/>
      <c r="JTY27" s="28"/>
      <c r="JTZ27" s="28"/>
      <c r="JUA27" s="28"/>
      <c r="JUB27" s="28"/>
      <c r="JUC27" s="28"/>
      <c r="JUD27" s="28"/>
      <c r="JUE27" s="28"/>
      <c r="JUF27" s="28"/>
      <c r="JUG27" s="28"/>
      <c r="JUH27" s="28"/>
      <c r="JUI27" s="28"/>
      <c r="JUJ27" s="28"/>
      <c r="JUK27" s="28"/>
      <c r="JUL27" s="28"/>
      <c r="JUM27" s="28"/>
      <c r="JUN27" s="28"/>
      <c r="JUO27" s="28"/>
      <c r="JUP27" s="28"/>
      <c r="JUQ27" s="28"/>
      <c r="JUR27" s="28"/>
      <c r="JUS27" s="28"/>
      <c r="JUT27" s="28"/>
      <c r="JUU27" s="28"/>
      <c r="JUV27" s="28"/>
      <c r="JUW27" s="28"/>
      <c r="JUX27" s="28"/>
      <c r="JUY27" s="28"/>
      <c r="JUZ27" s="28"/>
      <c r="JVA27" s="28"/>
      <c r="JVB27" s="28"/>
      <c r="JVC27" s="28"/>
      <c r="JVD27" s="28"/>
      <c r="JVE27" s="28"/>
      <c r="JVF27" s="28"/>
      <c r="JVG27" s="28"/>
      <c r="JVH27" s="28"/>
      <c r="JVI27" s="28"/>
      <c r="JVJ27" s="28"/>
      <c r="JVK27" s="28"/>
      <c r="JVL27" s="28"/>
      <c r="JVM27" s="28"/>
      <c r="JVN27" s="28"/>
      <c r="JVO27" s="28"/>
      <c r="JVP27" s="28"/>
      <c r="JVQ27" s="28"/>
      <c r="JVR27" s="28"/>
      <c r="JVS27" s="28"/>
      <c r="JVT27" s="28"/>
      <c r="JVU27" s="28"/>
      <c r="JVV27" s="28"/>
      <c r="JVW27" s="28"/>
      <c r="JVX27" s="28"/>
      <c r="JVY27" s="28"/>
      <c r="JVZ27" s="28"/>
      <c r="JWA27" s="28"/>
      <c r="JWB27" s="28"/>
      <c r="JWC27" s="28"/>
      <c r="JWD27" s="28"/>
      <c r="JWE27" s="28"/>
      <c r="JWF27" s="28"/>
      <c r="JWG27" s="28"/>
      <c r="JWH27" s="28"/>
      <c r="JWI27" s="28"/>
      <c r="JWJ27" s="28"/>
      <c r="JWK27" s="28"/>
      <c r="JWL27" s="28"/>
      <c r="JWM27" s="28"/>
      <c r="JWN27" s="28"/>
      <c r="JWO27" s="28"/>
      <c r="JWP27" s="28"/>
      <c r="JWQ27" s="28"/>
      <c r="JWR27" s="28"/>
      <c r="JWS27" s="28"/>
      <c r="JWT27" s="28"/>
      <c r="JWU27" s="28"/>
      <c r="JWV27" s="28"/>
      <c r="JWW27" s="28"/>
      <c r="JWX27" s="28"/>
      <c r="JWY27" s="28"/>
      <c r="JWZ27" s="28"/>
      <c r="JXA27" s="28"/>
      <c r="JXB27" s="28"/>
      <c r="JXC27" s="28"/>
      <c r="JXD27" s="28"/>
      <c r="JXE27" s="28"/>
      <c r="JXF27" s="28"/>
      <c r="JXG27" s="28"/>
      <c r="JXH27" s="28"/>
      <c r="JXI27" s="28"/>
      <c r="JXJ27" s="28"/>
      <c r="JXK27" s="28"/>
      <c r="JXL27" s="28"/>
      <c r="JXM27" s="28"/>
      <c r="JXN27" s="28"/>
      <c r="JXO27" s="28"/>
      <c r="JXP27" s="28"/>
      <c r="JXQ27" s="28"/>
      <c r="JXR27" s="28"/>
      <c r="JXS27" s="28"/>
      <c r="JXT27" s="28"/>
      <c r="JXU27" s="28"/>
      <c r="JXV27" s="28"/>
      <c r="JXW27" s="28"/>
      <c r="JXX27" s="28"/>
      <c r="JXY27" s="28"/>
      <c r="JXZ27" s="28"/>
      <c r="JYA27" s="28"/>
      <c r="JYB27" s="28"/>
      <c r="JYC27" s="28"/>
      <c r="JYD27" s="28"/>
      <c r="JYE27" s="28"/>
      <c r="JYF27" s="28"/>
      <c r="JYG27" s="28"/>
      <c r="JYH27" s="28"/>
      <c r="JYI27" s="28"/>
      <c r="JYJ27" s="28"/>
      <c r="JYK27" s="28"/>
      <c r="JYL27" s="28"/>
      <c r="JYM27" s="28"/>
      <c r="JYN27" s="28"/>
      <c r="JYO27" s="28"/>
      <c r="JYP27" s="28"/>
      <c r="JYQ27" s="28"/>
      <c r="JYR27" s="28"/>
      <c r="JYS27" s="28"/>
      <c r="JYT27" s="28"/>
      <c r="JYU27" s="28"/>
      <c r="JYV27" s="28"/>
      <c r="JYW27" s="28"/>
      <c r="JYX27" s="28"/>
      <c r="JYY27" s="28"/>
      <c r="JYZ27" s="28"/>
      <c r="JZA27" s="28"/>
      <c r="JZB27" s="28"/>
      <c r="JZC27" s="28"/>
      <c r="JZD27" s="28"/>
      <c r="JZE27" s="28"/>
      <c r="JZF27" s="28"/>
      <c r="JZG27" s="28"/>
      <c r="JZH27" s="28"/>
      <c r="JZI27" s="28"/>
      <c r="JZJ27" s="28"/>
      <c r="JZK27" s="28"/>
      <c r="JZL27" s="28"/>
      <c r="JZM27" s="28"/>
      <c r="JZN27" s="28"/>
      <c r="JZO27" s="28"/>
      <c r="JZP27" s="28"/>
      <c r="JZQ27" s="28"/>
      <c r="JZR27" s="28"/>
      <c r="JZS27" s="28"/>
      <c r="JZT27" s="28"/>
      <c r="JZU27" s="28"/>
      <c r="JZV27" s="28"/>
      <c r="JZW27" s="28"/>
      <c r="JZX27" s="28"/>
      <c r="JZY27" s="28"/>
      <c r="JZZ27" s="28"/>
      <c r="KAA27" s="28"/>
      <c r="KAB27" s="28"/>
      <c r="KAC27" s="28"/>
      <c r="KAD27" s="28"/>
      <c r="KAE27" s="28"/>
      <c r="KAF27" s="28"/>
      <c r="KAG27" s="28"/>
      <c r="KAH27" s="28"/>
      <c r="KAI27" s="28"/>
      <c r="KAJ27" s="28"/>
      <c r="KAK27" s="28"/>
      <c r="KAL27" s="28"/>
      <c r="KAM27" s="28"/>
      <c r="KAN27" s="28"/>
      <c r="KAO27" s="28"/>
      <c r="KAP27" s="28"/>
      <c r="KAQ27" s="28"/>
      <c r="KAR27" s="28"/>
      <c r="KAS27" s="28"/>
      <c r="KAT27" s="28"/>
      <c r="KAU27" s="28"/>
      <c r="KAV27" s="28"/>
      <c r="KAW27" s="28"/>
      <c r="KAX27" s="28"/>
      <c r="KAY27" s="28"/>
      <c r="KAZ27" s="28"/>
      <c r="KBA27" s="28"/>
      <c r="KBB27" s="28"/>
      <c r="KBC27" s="28"/>
      <c r="KBD27" s="28"/>
      <c r="KBE27" s="28"/>
      <c r="KBF27" s="28"/>
      <c r="KBG27" s="28"/>
      <c r="KBH27" s="28"/>
      <c r="KBI27" s="28"/>
      <c r="KBJ27" s="28"/>
      <c r="KBK27" s="28"/>
      <c r="KBL27" s="28"/>
      <c r="KBM27" s="28"/>
      <c r="KBN27" s="28"/>
      <c r="KBO27" s="28"/>
      <c r="KBP27" s="28"/>
      <c r="KBQ27" s="28"/>
      <c r="KBR27" s="28"/>
      <c r="KBS27" s="28"/>
      <c r="KBT27" s="28"/>
      <c r="KBU27" s="28"/>
      <c r="KBV27" s="28"/>
      <c r="KBW27" s="28"/>
      <c r="KBX27" s="28"/>
      <c r="KBY27" s="28"/>
      <c r="KBZ27" s="28"/>
      <c r="KCA27" s="28"/>
      <c r="KCB27" s="28"/>
      <c r="KCC27" s="28"/>
      <c r="KCD27" s="28"/>
      <c r="KCE27" s="28"/>
      <c r="KCF27" s="28"/>
      <c r="KCG27" s="28"/>
      <c r="KCH27" s="28"/>
      <c r="KCI27" s="28"/>
      <c r="KCJ27" s="28"/>
      <c r="KCK27" s="28"/>
      <c r="KCL27" s="28"/>
      <c r="KCM27" s="28"/>
      <c r="KCN27" s="28"/>
      <c r="KCO27" s="28"/>
      <c r="KCP27" s="28"/>
      <c r="KCQ27" s="28"/>
      <c r="KCR27" s="28"/>
      <c r="KCS27" s="28"/>
      <c r="KCT27" s="28"/>
      <c r="KCU27" s="28"/>
      <c r="KCV27" s="28"/>
      <c r="KCW27" s="28"/>
      <c r="KCX27" s="28"/>
      <c r="KCY27" s="28"/>
      <c r="KCZ27" s="28"/>
      <c r="KDA27" s="28"/>
      <c r="KDB27" s="28"/>
      <c r="KDC27" s="28"/>
      <c r="KDD27" s="28"/>
      <c r="KDE27" s="28"/>
      <c r="KDF27" s="28"/>
      <c r="KDG27" s="28"/>
      <c r="KDH27" s="28"/>
      <c r="KDI27" s="28"/>
      <c r="KDJ27" s="28"/>
      <c r="KDK27" s="28"/>
      <c r="KDL27" s="28"/>
      <c r="KDM27" s="28"/>
      <c r="KDN27" s="28"/>
      <c r="KDO27" s="28"/>
      <c r="KDP27" s="28"/>
      <c r="KDQ27" s="28"/>
      <c r="KDR27" s="28"/>
      <c r="KDS27" s="28"/>
      <c r="KDT27" s="28"/>
      <c r="KDU27" s="28"/>
      <c r="KDV27" s="28"/>
      <c r="KDW27" s="28"/>
      <c r="KDX27" s="28"/>
      <c r="KDY27" s="28"/>
      <c r="KDZ27" s="28"/>
      <c r="KEA27" s="28"/>
      <c r="KEB27" s="28"/>
      <c r="KEC27" s="28"/>
      <c r="KED27" s="28"/>
      <c r="KEE27" s="28"/>
      <c r="KEF27" s="28"/>
      <c r="KEG27" s="28"/>
      <c r="KEH27" s="28"/>
      <c r="KEI27" s="28"/>
      <c r="KEJ27" s="28"/>
      <c r="KEK27" s="28"/>
      <c r="KEL27" s="28"/>
      <c r="KEM27" s="28"/>
      <c r="KEN27" s="28"/>
      <c r="KEO27" s="28"/>
      <c r="KEP27" s="28"/>
      <c r="KEQ27" s="28"/>
      <c r="KER27" s="28"/>
      <c r="KES27" s="28"/>
      <c r="KET27" s="28"/>
      <c r="KEU27" s="28"/>
      <c r="KEV27" s="28"/>
      <c r="KEW27" s="28"/>
      <c r="KEX27" s="28"/>
      <c r="KEY27" s="28"/>
      <c r="KEZ27" s="28"/>
      <c r="KFA27" s="28"/>
      <c r="KFB27" s="28"/>
      <c r="KFC27" s="28"/>
      <c r="KFD27" s="28"/>
      <c r="KFE27" s="28"/>
      <c r="KFF27" s="28"/>
      <c r="KFG27" s="28"/>
      <c r="KFH27" s="28"/>
      <c r="KFI27" s="28"/>
      <c r="KFJ27" s="28"/>
      <c r="KFK27" s="28"/>
      <c r="KFL27" s="28"/>
      <c r="KFM27" s="28"/>
      <c r="KFN27" s="28"/>
      <c r="KFO27" s="28"/>
      <c r="KFP27" s="28"/>
      <c r="KFQ27" s="28"/>
      <c r="KFR27" s="28"/>
      <c r="KFS27" s="28"/>
      <c r="KFT27" s="28"/>
      <c r="KFU27" s="28"/>
      <c r="KFV27" s="28"/>
      <c r="KFW27" s="28"/>
      <c r="KFX27" s="28"/>
      <c r="KFY27" s="28"/>
      <c r="KFZ27" s="28"/>
      <c r="KGA27" s="28"/>
      <c r="KGB27" s="28"/>
      <c r="KGC27" s="28"/>
      <c r="KGD27" s="28"/>
      <c r="KGE27" s="28"/>
      <c r="KGF27" s="28"/>
      <c r="KGG27" s="28"/>
      <c r="KGH27" s="28"/>
      <c r="KGI27" s="28"/>
      <c r="KGJ27" s="28"/>
      <c r="KGK27" s="28"/>
      <c r="KGL27" s="28"/>
      <c r="KGM27" s="28"/>
      <c r="KGN27" s="28"/>
      <c r="KGO27" s="28"/>
      <c r="KGP27" s="28"/>
      <c r="KGQ27" s="28"/>
      <c r="KGR27" s="28"/>
      <c r="KGS27" s="28"/>
      <c r="KGT27" s="28"/>
      <c r="KGU27" s="28"/>
      <c r="KGV27" s="28"/>
      <c r="KGW27" s="28"/>
      <c r="KGX27" s="28"/>
      <c r="KGY27" s="28"/>
      <c r="KGZ27" s="28"/>
      <c r="KHA27" s="28"/>
      <c r="KHB27" s="28"/>
      <c r="KHC27" s="28"/>
      <c r="KHD27" s="28"/>
      <c r="KHE27" s="28"/>
      <c r="KHF27" s="28"/>
      <c r="KHG27" s="28"/>
      <c r="KHH27" s="28"/>
      <c r="KHI27" s="28"/>
      <c r="KHJ27" s="28"/>
      <c r="KHK27" s="28"/>
      <c r="KHL27" s="28"/>
      <c r="KHM27" s="28"/>
      <c r="KHN27" s="28"/>
      <c r="KHO27" s="28"/>
      <c r="KHP27" s="28"/>
      <c r="KHQ27" s="28"/>
      <c r="KHR27" s="28"/>
      <c r="KHS27" s="28"/>
      <c r="KHT27" s="28"/>
      <c r="KHU27" s="28"/>
      <c r="KHV27" s="28"/>
      <c r="KHW27" s="28"/>
      <c r="KHX27" s="28"/>
      <c r="KHY27" s="28"/>
      <c r="KHZ27" s="28"/>
      <c r="KIA27" s="28"/>
      <c r="KIB27" s="28"/>
      <c r="KIC27" s="28"/>
      <c r="KID27" s="28"/>
      <c r="KIE27" s="28"/>
      <c r="KIF27" s="28"/>
      <c r="KIG27" s="28"/>
      <c r="KIH27" s="28"/>
      <c r="KII27" s="28"/>
      <c r="KIJ27" s="28"/>
      <c r="KIK27" s="28"/>
      <c r="KIL27" s="28"/>
      <c r="KIM27" s="28"/>
      <c r="KIN27" s="28"/>
      <c r="KIO27" s="28"/>
      <c r="KIP27" s="28"/>
      <c r="KIQ27" s="28"/>
      <c r="KIR27" s="28"/>
      <c r="KIS27" s="28"/>
      <c r="KIT27" s="28"/>
      <c r="KIU27" s="28"/>
      <c r="KIV27" s="28"/>
      <c r="KIW27" s="28"/>
      <c r="KIX27" s="28"/>
      <c r="KIY27" s="28"/>
      <c r="KIZ27" s="28"/>
      <c r="KJA27" s="28"/>
      <c r="KJB27" s="28"/>
      <c r="KJC27" s="28"/>
      <c r="KJD27" s="28"/>
      <c r="KJE27" s="28"/>
      <c r="KJF27" s="28"/>
      <c r="KJG27" s="28"/>
      <c r="KJH27" s="28"/>
      <c r="KJI27" s="28"/>
      <c r="KJJ27" s="28"/>
      <c r="KJK27" s="28"/>
      <c r="KJL27" s="28"/>
      <c r="KJM27" s="28"/>
      <c r="KJN27" s="28"/>
      <c r="KJO27" s="28"/>
      <c r="KJP27" s="28"/>
      <c r="KJQ27" s="28"/>
      <c r="KJR27" s="28"/>
      <c r="KJS27" s="28"/>
      <c r="KJT27" s="28"/>
      <c r="KJU27" s="28"/>
      <c r="KJV27" s="28"/>
      <c r="KJW27" s="28"/>
      <c r="KJX27" s="28"/>
      <c r="KJY27" s="28"/>
      <c r="KJZ27" s="28"/>
      <c r="KKA27" s="28"/>
      <c r="KKB27" s="28"/>
      <c r="KKC27" s="28"/>
      <c r="KKD27" s="28"/>
      <c r="KKE27" s="28"/>
      <c r="KKF27" s="28"/>
      <c r="KKG27" s="28"/>
      <c r="KKH27" s="28"/>
      <c r="KKI27" s="28"/>
      <c r="KKJ27" s="28"/>
      <c r="KKK27" s="28"/>
      <c r="KKL27" s="28"/>
      <c r="KKM27" s="28"/>
      <c r="KKN27" s="28"/>
      <c r="KKO27" s="28"/>
      <c r="KKP27" s="28"/>
      <c r="KKQ27" s="28"/>
      <c r="KKR27" s="28"/>
      <c r="KKS27" s="28"/>
      <c r="KKT27" s="28"/>
      <c r="KKU27" s="28"/>
      <c r="KKV27" s="28"/>
      <c r="KKW27" s="28"/>
      <c r="KKX27" s="28"/>
      <c r="KKY27" s="28"/>
      <c r="KKZ27" s="28"/>
      <c r="KLA27" s="28"/>
      <c r="KLB27" s="28"/>
      <c r="KLC27" s="28"/>
      <c r="KLD27" s="28"/>
      <c r="KLE27" s="28"/>
      <c r="KLF27" s="28"/>
      <c r="KLG27" s="28"/>
      <c r="KLH27" s="28"/>
      <c r="KLI27" s="28"/>
      <c r="KLJ27" s="28"/>
      <c r="KLK27" s="28"/>
      <c r="KLL27" s="28"/>
      <c r="KLM27" s="28"/>
      <c r="KLN27" s="28"/>
      <c r="KLO27" s="28"/>
      <c r="KLP27" s="28"/>
      <c r="KLQ27" s="28"/>
      <c r="KLR27" s="28"/>
      <c r="KLS27" s="28"/>
      <c r="KLT27" s="28"/>
      <c r="KLU27" s="28"/>
      <c r="KLV27" s="28"/>
      <c r="KLW27" s="28"/>
      <c r="KLX27" s="28"/>
      <c r="KLY27" s="28"/>
      <c r="KLZ27" s="28"/>
      <c r="KMA27" s="28"/>
      <c r="KMB27" s="28"/>
      <c r="KMC27" s="28"/>
      <c r="KMD27" s="28"/>
      <c r="KME27" s="28"/>
      <c r="KMF27" s="28"/>
      <c r="KMG27" s="28"/>
      <c r="KMH27" s="28"/>
      <c r="KMI27" s="28"/>
      <c r="KMJ27" s="28"/>
      <c r="KMK27" s="28"/>
      <c r="KML27" s="28"/>
      <c r="KMM27" s="28"/>
      <c r="KMN27" s="28"/>
      <c r="KMO27" s="28"/>
      <c r="KMP27" s="28"/>
      <c r="KMQ27" s="28"/>
      <c r="KMR27" s="28"/>
      <c r="KMS27" s="28"/>
      <c r="KMT27" s="28"/>
      <c r="KMU27" s="28"/>
      <c r="KMV27" s="28"/>
      <c r="KMW27" s="28"/>
      <c r="KMX27" s="28"/>
      <c r="KMY27" s="28"/>
      <c r="KMZ27" s="28"/>
      <c r="KNA27" s="28"/>
      <c r="KNB27" s="28"/>
      <c r="KNC27" s="28"/>
      <c r="KND27" s="28"/>
      <c r="KNE27" s="28"/>
      <c r="KNF27" s="28"/>
      <c r="KNG27" s="28"/>
      <c r="KNH27" s="28"/>
      <c r="KNI27" s="28"/>
      <c r="KNJ27" s="28"/>
      <c r="KNK27" s="28"/>
      <c r="KNL27" s="28"/>
      <c r="KNM27" s="28"/>
      <c r="KNN27" s="28"/>
      <c r="KNO27" s="28"/>
      <c r="KNP27" s="28"/>
      <c r="KNQ27" s="28"/>
      <c r="KNR27" s="28"/>
      <c r="KNS27" s="28"/>
      <c r="KNT27" s="28"/>
      <c r="KNU27" s="28"/>
      <c r="KNV27" s="28"/>
      <c r="KNW27" s="28"/>
      <c r="KNX27" s="28"/>
      <c r="KNY27" s="28"/>
      <c r="KNZ27" s="28"/>
      <c r="KOA27" s="28"/>
      <c r="KOB27" s="28"/>
      <c r="KOC27" s="28"/>
      <c r="KOD27" s="28"/>
      <c r="KOE27" s="28"/>
      <c r="KOF27" s="28"/>
      <c r="KOG27" s="28"/>
      <c r="KOH27" s="28"/>
      <c r="KOI27" s="28"/>
      <c r="KOJ27" s="28"/>
      <c r="KOK27" s="28"/>
      <c r="KOL27" s="28"/>
      <c r="KOM27" s="28"/>
      <c r="KON27" s="28"/>
      <c r="KOO27" s="28"/>
      <c r="KOP27" s="28"/>
      <c r="KOQ27" s="28"/>
      <c r="KOR27" s="28"/>
      <c r="KOS27" s="28"/>
      <c r="KOT27" s="28"/>
      <c r="KOU27" s="28"/>
      <c r="KOV27" s="28"/>
      <c r="KOW27" s="28"/>
      <c r="KOX27" s="28"/>
      <c r="KOY27" s="28"/>
      <c r="KOZ27" s="28"/>
      <c r="KPA27" s="28"/>
      <c r="KPB27" s="28"/>
      <c r="KPC27" s="28"/>
      <c r="KPD27" s="28"/>
      <c r="KPE27" s="28"/>
      <c r="KPF27" s="28"/>
      <c r="KPG27" s="28"/>
      <c r="KPH27" s="28"/>
      <c r="KPI27" s="28"/>
      <c r="KPJ27" s="28"/>
      <c r="KPK27" s="28"/>
      <c r="KPL27" s="28"/>
      <c r="KPM27" s="28"/>
      <c r="KPN27" s="28"/>
      <c r="KPO27" s="28"/>
      <c r="KPP27" s="28"/>
      <c r="KPQ27" s="28"/>
      <c r="KPR27" s="28"/>
      <c r="KPS27" s="28"/>
      <c r="KPT27" s="28"/>
      <c r="KPU27" s="28"/>
      <c r="KPV27" s="28"/>
      <c r="KPW27" s="28"/>
      <c r="KPX27" s="28"/>
      <c r="KPY27" s="28"/>
      <c r="KPZ27" s="28"/>
      <c r="KQA27" s="28"/>
      <c r="KQB27" s="28"/>
      <c r="KQC27" s="28"/>
      <c r="KQD27" s="28"/>
      <c r="KQE27" s="28"/>
      <c r="KQF27" s="28"/>
      <c r="KQG27" s="28"/>
      <c r="KQH27" s="28"/>
      <c r="KQI27" s="28"/>
      <c r="KQJ27" s="28"/>
      <c r="KQK27" s="28"/>
      <c r="KQL27" s="28"/>
      <c r="KQM27" s="28"/>
      <c r="KQN27" s="28"/>
      <c r="KQO27" s="28"/>
      <c r="KQP27" s="28"/>
      <c r="KQQ27" s="28"/>
      <c r="KQR27" s="28"/>
      <c r="KQS27" s="28"/>
      <c r="KQT27" s="28"/>
      <c r="KQU27" s="28"/>
      <c r="KQV27" s="28"/>
      <c r="KQW27" s="28"/>
      <c r="KQX27" s="28"/>
      <c r="KQY27" s="28"/>
      <c r="KQZ27" s="28"/>
      <c r="KRA27" s="28"/>
      <c r="KRB27" s="28"/>
      <c r="KRC27" s="28"/>
      <c r="KRD27" s="28"/>
      <c r="KRE27" s="28"/>
      <c r="KRF27" s="28"/>
      <c r="KRG27" s="28"/>
      <c r="KRH27" s="28"/>
      <c r="KRI27" s="28"/>
      <c r="KRJ27" s="28"/>
      <c r="KRK27" s="28"/>
      <c r="KRL27" s="28"/>
      <c r="KRM27" s="28"/>
      <c r="KRN27" s="28"/>
      <c r="KRO27" s="28"/>
      <c r="KRP27" s="28"/>
      <c r="KRQ27" s="28"/>
      <c r="KRR27" s="28"/>
      <c r="KRS27" s="28"/>
      <c r="KRT27" s="28"/>
      <c r="KRU27" s="28"/>
      <c r="KRV27" s="28"/>
      <c r="KRW27" s="28"/>
      <c r="KRX27" s="28"/>
      <c r="KRY27" s="28"/>
      <c r="KRZ27" s="28"/>
      <c r="KSA27" s="28"/>
      <c r="KSB27" s="28"/>
      <c r="KSC27" s="28"/>
      <c r="KSD27" s="28"/>
      <c r="KSE27" s="28"/>
      <c r="KSF27" s="28"/>
      <c r="KSG27" s="28"/>
      <c r="KSH27" s="28"/>
      <c r="KSI27" s="28"/>
      <c r="KSJ27" s="28"/>
      <c r="KSK27" s="28"/>
      <c r="KSL27" s="28"/>
      <c r="KSM27" s="28"/>
      <c r="KSN27" s="28"/>
      <c r="KSO27" s="28"/>
      <c r="KSP27" s="28"/>
      <c r="KSQ27" s="28"/>
      <c r="KSR27" s="28"/>
      <c r="KSS27" s="28"/>
      <c r="KST27" s="28"/>
      <c r="KSU27" s="28"/>
      <c r="KSV27" s="28"/>
      <c r="KSW27" s="28"/>
      <c r="KSX27" s="28"/>
      <c r="KSY27" s="28"/>
      <c r="KSZ27" s="28"/>
      <c r="KTA27" s="28"/>
      <c r="KTB27" s="28"/>
      <c r="KTC27" s="28"/>
      <c r="KTD27" s="28"/>
      <c r="KTE27" s="28"/>
      <c r="KTF27" s="28"/>
      <c r="KTG27" s="28"/>
      <c r="KTH27" s="28"/>
      <c r="KTI27" s="28"/>
      <c r="KTJ27" s="28"/>
      <c r="KTK27" s="28"/>
      <c r="KTL27" s="28"/>
      <c r="KTM27" s="28"/>
      <c r="KTN27" s="28"/>
      <c r="KTO27" s="28"/>
      <c r="KTP27" s="28"/>
      <c r="KTQ27" s="28"/>
      <c r="KTR27" s="28"/>
      <c r="KTS27" s="28"/>
      <c r="KTT27" s="28"/>
      <c r="KTU27" s="28"/>
      <c r="KTV27" s="28"/>
      <c r="KTW27" s="28"/>
      <c r="KTX27" s="28"/>
      <c r="KTY27" s="28"/>
      <c r="KTZ27" s="28"/>
      <c r="KUA27" s="28"/>
      <c r="KUB27" s="28"/>
      <c r="KUC27" s="28"/>
      <c r="KUD27" s="28"/>
      <c r="KUE27" s="28"/>
      <c r="KUF27" s="28"/>
      <c r="KUG27" s="28"/>
      <c r="KUH27" s="28"/>
      <c r="KUI27" s="28"/>
      <c r="KUJ27" s="28"/>
      <c r="KUK27" s="28"/>
      <c r="KUL27" s="28"/>
      <c r="KUM27" s="28"/>
      <c r="KUN27" s="28"/>
      <c r="KUO27" s="28"/>
      <c r="KUP27" s="28"/>
      <c r="KUQ27" s="28"/>
      <c r="KUR27" s="28"/>
      <c r="KUS27" s="28"/>
      <c r="KUT27" s="28"/>
      <c r="KUU27" s="28"/>
      <c r="KUV27" s="28"/>
      <c r="KUW27" s="28"/>
      <c r="KUX27" s="28"/>
      <c r="KUY27" s="28"/>
      <c r="KUZ27" s="28"/>
      <c r="KVA27" s="28"/>
      <c r="KVB27" s="28"/>
      <c r="KVC27" s="28"/>
      <c r="KVD27" s="28"/>
      <c r="KVE27" s="28"/>
      <c r="KVF27" s="28"/>
      <c r="KVG27" s="28"/>
      <c r="KVH27" s="28"/>
      <c r="KVI27" s="28"/>
      <c r="KVJ27" s="28"/>
      <c r="KVK27" s="28"/>
      <c r="KVL27" s="28"/>
      <c r="KVM27" s="28"/>
      <c r="KVN27" s="28"/>
      <c r="KVO27" s="28"/>
      <c r="KVP27" s="28"/>
      <c r="KVQ27" s="28"/>
      <c r="KVR27" s="28"/>
      <c r="KVS27" s="28"/>
      <c r="KVT27" s="28"/>
      <c r="KVU27" s="28"/>
      <c r="KVV27" s="28"/>
      <c r="KVW27" s="28"/>
      <c r="KVX27" s="28"/>
      <c r="KVY27" s="28"/>
      <c r="KVZ27" s="28"/>
      <c r="KWA27" s="28"/>
      <c r="KWB27" s="28"/>
      <c r="KWC27" s="28"/>
      <c r="KWD27" s="28"/>
      <c r="KWE27" s="28"/>
      <c r="KWF27" s="28"/>
      <c r="KWG27" s="28"/>
      <c r="KWH27" s="28"/>
      <c r="KWI27" s="28"/>
      <c r="KWJ27" s="28"/>
      <c r="KWK27" s="28"/>
      <c r="KWL27" s="28"/>
      <c r="KWM27" s="28"/>
      <c r="KWN27" s="28"/>
      <c r="KWO27" s="28"/>
      <c r="KWP27" s="28"/>
      <c r="KWQ27" s="28"/>
      <c r="KWR27" s="28"/>
      <c r="KWS27" s="28"/>
      <c r="KWT27" s="28"/>
      <c r="KWU27" s="28"/>
      <c r="KWV27" s="28"/>
      <c r="KWW27" s="28"/>
      <c r="KWX27" s="28"/>
      <c r="KWY27" s="28"/>
      <c r="KWZ27" s="28"/>
      <c r="KXA27" s="28"/>
      <c r="KXB27" s="28"/>
      <c r="KXC27" s="28"/>
      <c r="KXD27" s="28"/>
      <c r="KXE27" s="28"/>
      <c r="KXF27" s="28"/>
      <c r="KXG27" s="28"/>
      <c r="KXH27" s="28"/>
      <c r="KXI27" s="28"/>
      <c r="KXJ27" s="28"/>
      <c r="KXK27" s="28"/>
      <c r="KXL27" s="28"/>
      <c r="KXM27" s="28"/>
      <c r="KXN27" s="28"/>
      <c r="KXO27" s="28"/>
      <c r="KXP27" s="28"/>
      <c r="KXQ27" s="28"/>
      <c r="KXR27" s="28"/>
      <c r="KXS27" s="28"/>
      <c r="KXT27" s="28"/>
      <c r="KXU27" s="28"/>
      <c r="KXV27" s="28"/>
      <c r="KXW27" s="28"/>
      <c r="KXX27" s="28"/>
      <c r="KXY27" s="28"/>
      <c r="KXZ27" s="28"/>
      <c r="KYA27" s="28"/>
      <c r="KYB27" s="28"/>
      <c r="KYC27" s="28"/>
      <c r="KYD27" s="28"/>
      <c r="KYE27" s="28"/>
      <c r="KYF27" s="28"/>
      <c r="KYG27" s="28"/>
      <c r="KYH27" s="28"/>
      <c r="KYI27" s="28"/>
      <c r="KYJ27" s="28"/>
      <c r="KYK27" s="28"/>
      <c r="KYL27" s="28"/>
      <c r="KYM27" s="28"/>
      <c r="KYN27" s="28"/>
      <c r="KYO27" s="28"/>
      <c r="KYP27" s="28"/>
      <c r="KYQ27" s="28"/>
      <c r="KYR27" s="28"/>
      <c r="KYS27" s="28"/>
      <c r="KYT27" s="28"/>
      <c r="KYU27" s="28"/>
      <c r="KYV27" s="28"/>
      <c r="KYW27" s="28"/>
      <c r="KYX27" s="28"/>
      <c r="KYY27" s="28"/>
      <c r="KYZ27" s="28"/>
      <c r="KZA27" s="28"/>
      <c r="KZB27" s="28"/>
      <c r="KZC27" s="28"/>
      <c r="KZD27" s="28"/>
      <c r="KZE27" s="28"/>
      <c r="KZF27" s="28"/>
      <c r="KZG27" s="28"/>
      <c r="KZH27" s="28"/>
      <c r="KZI27" s="28"/>
      <c r="KZJ27" s="28"/>
      <c r="KZK27" s="28"/>
      <c r="KZL27" s="28"/>
      <c r="KZM27" s="28"/>
      <c r="KZN27" s="28"/>
      <c r="KZO27" s="28"/>
      <c r="KZP27" s="28"/>
      <c r="KZQ27" s="28"/>
      <c r="KZR27" s="28"/>
      <c r="KZS27" s="28"/>
      <c r="KZT27" s="28"/>
      <c r="KZU27" s="28"/>
      <c r="KZV27" s="28"/>
      <c r="KZW27" s="28"/>
      <c r="KZX27" s="28"/>
      <c r="KZY27" s="28"/>
      <c r="KZZ27" s="28"/>
      <c r="LAA27" s="28"/>
      <c r="LAB27" s="28"/>
      <c r="LAC27" s="28"/>
      <c r="LAD27" s="28"/>
      <c r="LAE27" s="28"/>
      <c r="LAF27" s="28"/>
      <c r="LAG27" s="28"/>
      <c r="LAH27" s="28"/>
      <c r="LAI27" s="28"/>
      <c r="LAJ27" s="28"/>
      <c r="LAK27" s="28"/>
      <c r="LAL27" s="28"/>
      <c r="LAM27" s="28"/>
      <c r="LAN27" s="28"/>
      <c r="LAO27" s="28"/>
      <c r="LAP27" s="28"/>
      <c r="LAQ27" s="28"/>
      <c r="LAR27" s="28"/>
      <c r="LAS27" s="28"/>
      <c r="LAT27" s="28"/>
      <c r="LAU27" s="28"/>
      <c r="LAV27" s="28"/>
      <c r="LAW27" s="28"/>
      <c r="LAX27" s="28"/>
      <c r="LAY27" s="28"/>
      <c r="LAZ27" s="28"/>
      <c r="LBA27" s="28"/>
      <c r="LBB27" s="28"/>
      <c r="LBC27" s="28"/>
      <c r="LBD27" s="28"/>
      <c r="LBE27" s="28"/>
      <c r="LBF27" s="28"/>
      <c r="LBG27" s="28"/>
      <c r="LBH27" s="28"/>
      <c r="LBI27" s="28"/>
      <c r="LBJ27" s="28"/>
      <c r="LBK27" s="28"/>
      <c r="LBL27" s="28"/>
      <c r="LBM27" s="28"/>
      <c r="LBN27" s="28"/>
      <c r="LBO27" s="28"/>
      <c r="LBP27" s="28"/>
      <c r="LBQ27" s="28"/>
      <c r="LBR27" s="28"/>
      <c r="LBS27" s="28"/>
      <c r="LBT27" s="28"/>
      <c r="LBU27" s="28"/>
      <c r="LBV27" s="28"/>
      <c r="LBW27" s="28"/>
      <c r="LBX27" s="28"/>
      <c r="LBY27" s="28"/>
      <c r="LBZ27" s="28"/>
      <c r="LCA27" s="28"/>
      <c r="LCB27" s="28"/>
      <c r="LCC27" s="28"/>
      <c r="LCD27" s="28"/>
      <c r="LCE27" s="28"/>
      <c r="LCF27" s="28"/>
      <c r="LCG27" s="28"/>
      <c r="LCH27" s="28"/>
      <c r="LCI27" s="28"/>
      <c r="LCJ27" s="28"/>
      <c r="LCK27" s="28"/>
      <c r="LCL27" s="28"/>
      <c r="LCM27" s="28"/>
      <c r="LCN27" s="28"/>
      <c r="LCO27" s="28"/>
      <c r="LCP27" s="28"/>
      <c r="LCQ27" s="28"/>
      <c r="LCR27" s="28"/>
      <c r="LCS27" s="28"/>
      <c r="LCT27" s="28"/>
      <c r="LCU27" s="28"/>
      <c r="LCV27" s="28"/>
      <c r="LCW27" s="28"/>
      <c r="LCX27" s="28"/>
      <c r="LCY27" s="28"/>
      <c r="LCZ27" s="28"/>
      <c r="LDA27" s="28"/>
      <c r="LDB27" s="28"/>
      <c r="LDC27" s="28"/>
      <c r="LDD27" s="28"/>
      <c r="LDE27" s="28"/>
      <c r="LDF27" s="28"/>
      <c r="LDG27" s="28"/>
      <c r="LDH27" s="28"/>
      <c r="LDI27" s="28"/>
      <c r="LDJ27" s="28"/>
      <c r="LDK27" s="28"/>
      <c r="LDL27" s="28"/>
      <c r="LDM27" s="28"/>
      <c r="LDN27" s="28"/>
      <c r="LDO27" s="28"/>
      <c r="LDP27" s="28"/>
      <c r="LDQ27" s="28"/>
      <c r="LDR27" s="28"/>
      <c r="LDS27" s="28"/>
      <c r="LDT27" s="28"/>
      <c r="LDU27" s="28"/>
      <c r="LDV27" s="28"/>
      <c r="LDW27" s="28"/>
      <c r="LDX27" s="28"/>
      <c r="LDY27" s="28"/>
      <c r="LDZ27" s="28"/>
      <c r="LEA27" s="28"/>
      <c r="LEB27" s="28"/>
      <c r="LEC27" s="28"/>
      <c r="LED27" s="28"/>
      <c r="LEE27" s="28"/>
      <c r="LEF27" s="28"/>
      <c r="LEG27" s="28"/>
      <c r="LEH27" s="28"/>
      <c r="LEI27" s="28"/>
      <c r="LEJ27" s="28"/>
      <c r="LEK27" s="28"/>
      <c r="LEL27" s="28"/>
      <c r="LEM27" s="28"/>
      <c r="LEN27" s="28"/>
      <c r="LEO27" s="28"/>
      <c r="LEP27" s="28"/>
      <c r="LEQ27" s="28"/>
      <c r="LER27" s="28"/>
      <c r="LES27" s="28"/>
      <c r="LET27" s="28"/>
      <c r="LEU27" s="28"/>
      <c r="LEV27" s="28"/>
      <c r="LEW27" s="28"/>
      <c r="LEX27" s="28"/>
      <c r="LEY27" s="28"/>
      <c r="LEZ27" s="28"/>
      <c r="LFA27" s="28"/>
      <c r="LFB27" s="28"/>
      <c r="LFC27" s="28"/>
      <c r="LFD27" s="28"/>
      <c r="LFE27" s="28"/>
      <c r="LFF27" s="28"/>
      <c r="LFG27" s="28"/>
      <c r="LFH27" s="28"/>
      <c r="LFI27" s="28"/>
      <c r="LFJ27" s="28"/>
      <c r="LFK27" s="28"/>
      <c r="LFL27" s="28"/>
      <c r="LFM27" s="28"/>
      <c r="LFN27" s="28"/>
      <c r="LFO27" s="28"/>
      <c r="LFP27" s="28"/>
      <c r="LFQ27" s="28"/>
      <c r="LFR27" s="28"/>
      <c r="LFS27" s="28"/>
      <c r="LFT27" s="28"/>
      <c r="LFU27" s="28"/>
      <c r="LFV27" s="28"/>
      <c r="LFW27" s="28"/>
      <c r="LFX27" s="28"/>
      <c r="LFY27" s="28"/>
      <c r="LFZ27" s="28"/>
      <c r="LGA27" s="28"/>
      <c r="LGB27" s="28"/>
      <c r="LGC27" s="28"/>
      <c r="LGD27" s="28"/>
      <c r="LGE27" s="28"/>
      <c r="LGF27" s="28"/>
      <c r="LGG27" s="28"/>
      <c r="LGH27" s="28"/>
      <c r="LGI27" s="28"/>
      <c r="LGJ27" s="28"/>
      <c r="LGK27" s="28"/>
      <c r="LGL27" s="28"/>
      <c r="LGM27" s="28"/>
      <c r="LGN27" s="28"/>
      <c r="LGO27" s="28"/>
      <c r="LGP27" s="28"/>
      <c r="LGQ27" s="28"/>
      <c r="LGR27" s="28"/>
      <c r="LGS27" s="28"/>
      <c r="LGT27" s="28"/>
      <c r="LGU27" s="28"/>
      <c r="LGV27" s="28"/>
      <c r="LGW27" s="28"/>
      <c r="LGX27" s="28"/>
      <c r="LGY27" s="28"/>
      <c r="LGZ27" s="28"/>
      <c r="LHA27" s="28"/>
      <c r="LHB27" s="28"/>
      <c r="LHC27" s="28"/>
      <c r="LHD27" s="28"/>
      <c r="LHE27" s="28"/>
      <c r="LHF27" s="28"/>
      <c r="LHG27" s="28"/>
      <c r="LHH27" s="28"/>
      <c r="LHI27" s="28"/>
      <c r="LHJ27" s="28"/>
      <c r="LHK27" s="28"/>
      <c r="LHL27" s="28"/>
      <c r="LHM27" s="28"/>
      <c r="LHN27" s="28"/>
      <c r="LHO27" s="28"/>
      <c r="LHP27" s="28"/>
      <c r="LHQ27" s="28"/>
      <c r="LHR27" s="28"/>
      <c r="LHS27" s="28"/>
      <c r="LHT27" s="28"/>
      <c r="LHU27" s="28"/>
      <c r="LHV27" s="28"/>
      <c r="LHW27" s="28"/>
      <c r="LHX27" s="28"/>
      <c r="LHY27" s="28"/>
      <c r="LHZ27" s="28"/>
      <c r="LIA27" s="28"/>
      <c r="LIB27" s="28"/>
      <c r="LIC27" s="28"/>
      <c r="LID27" s="28"/>
      <c r="LIE27" s="28"/>
      <c r="LIF27" s="28"/>
      <c r="LIG27" s="28"/>
      <c r="LIH27" s="28"/>
      <c r="LII27" s="28"/>
      <c r="LIJ27" s="28"/>
      <c r="LIK27" s="28"/>
      <c r="LIL27" s="28"/>
      <c r="LIM27" s="28"/>
      <c r="LIN27" s="28"/>
      <c r="LIO27" s="28"/>
      <c r="LIP27" s="28"/>
      <c r="LIQ27" s="28"/>
      <c r="LIR27" s="28"/>
      <c r="LIS27" s="28"/>
      <c r="LIT27" s="28"/>
      <c r="LIU27" s="28"/>
      <c r="LIV27" s="28"/>
      <c r="LIW27" s="28"/>
      <c r="LIX27" s="28"/>
      <c r="LIY27" s="28"/>
      <c r="LIZ27" s="28"/>
      <c r="LJA27" s="28"/>
      <c r="LJB27" s="28"/>
      <c r="LJC27" s="28"/>
      <c r="LJD27" s="28"/>
      <c r="LJE27" s="28"/>
      <c r="LJF27" s="28"/>
      <c r="LJG27" s="28"/>
      <c r="LJH27" s="28"/>
      <c r="LJI27" s="28"/>
      <c r="LJJ27" s="28"/>
      <c r="LJK27" s="28"/>
      <c r="LJL27" s="28"/>
      <c r="LJM27" s="28"/>
      <c r="LJN27" s="28"/>
      <c r="LJO27" s="28"/>
      <c r="LJP27" s="28"/>
      <c r="LJQ27" s="28"/>
      <c r="LJR27" s="28"/>
      <c r="LJS27" s="28"/>
      <c r="LJT27" s="28"/>
      <c r="LJU27" s="28"/>
      <c r="LJV27" s="28"/>
      <c r="LJW27" s="28"/>
      <c r="LJX27" s="28"/>
      <c r="LJY27" s="28"/>
      <c r="LJZ27" s="28"/>
      <c r="LKA27" s="28"/>
      <c r="LKB27" s="28"/>
      <c r="LKC27" s="28"/>
      <c r="LKD27" s="28"/>
      <c r="LKE27" s="28"/>
      <c r="LKF27" s="28"/>
      <c r="LKG27" s="28"/>
      <c r="LKH27" s="28"/>
      <c r="LKI27" s="28"/>
      <c r="LKJ27" s="28"/>
      <c r="LKK27" s="28"/>
      <c r="LKL27" s="28"/>
      <c r="LKM27" s="28"/>
      <c r="LKN27" s="28"/>
      <c r="LKO27" s="28"/>
      <c r="LKP27" s="28"/>
      <c r="LKQ27" s="28"/>
      <c r="LKR27" s="28"/>
      <c r="LKS27" s="28"/>
      <c r="LKT27" s="28"/>
      <c r="LKU27" s="28"/>
      <c r="LKV27" s="28"/>
      <c r="LKW27" s="28"/>
      <c r="LKX27" s="28"/>
      <c r="LKY27" s="28"/>
      <c r="LKZ27" s="28"/>
      <c r="LLA27" s="28"/>
      <c r="LLB27" s="28"/>
      <c r="LLC27" s="28"/>
      <c r="LLD27" s="28"/>
      <c r="LLE27" s="28"/>
      <c r="LLF27" s="28"/>
      <c r="LLG27" s="28"/>
      <c r="LLH27" s="28"/>
      <c r="LLI27" s="28"/>
      <c r="LLJ27" s="28"/>
      <c r="LLK27" s="28"/>
      <c r="LLL27" s="28"/>
      <c r="LLM27" s="28"/>
      <c r="LLN27" s="28"/>
      <c r="LLO27" s="28"/>
      <c r="LLP27" s="28"/>
      <c r="LLQ27" s="28"/>
      <c r="LLR27" s="28"/>
      <c r="LLS27" s="28"/>
      <c r="LLT27" s="28"/>
      <c r="LLU27" s="28"/>
      <c r="LLV27" s="28"/>
      <c r="LLW27" s="28"/>
      <c r="LLX27" s="28"/>
      <c r="LLY27" s="28"/>
      <c r="LLZ27" s="28"/>
      <c r="LMA27" s="28"/>
      <c r="LMB27" s="28"/>
      <c r="LMC27" s="28"/>
      <c r="LMD27" s="28"/>
      <c r="LME27" s="28"/>
      <c r="LMF27" s="28"/>
      <c r="LMG27" s="28"/>
      <c r="LMH27" s="28"/>
      <c r="LMI27" s="28"/>
      <c r="LMJ27" s="28"/>
      <c r="LMK27" s="28"/>
      <c r="LML27" s="28"/>
      <c r="LMM27" s="28"/>
      <c r="LMN27" s="28"/>
      <c r="LMO27" s="28"/>
      <c r="LMP27" s="28"/>
      <c r="LMQ27" s="28"/>
      <c r="LMR27" s="28"/>
      <c r="LMS27" s="28"/>
      <c r="LMT27" s="28"/>
      <c r="LMU27" s="28"/>
      <c r="LMV27" s="28"/>
      <c r="LMW27" s="28"/>
      <c r="LMX27" s="28"/>
      <c r="LMY27" s="28"/>
      <c r="LMZ27" s="28"/>
      <c r="LNA27" s="28"/>
      <c r="LNB27" s="28"/>
      <c r="LNC27" s="28"/>
      <c r="LND27" s="28"/>
      <c r="LNE27" s="28"/>
      <c r="LNF27" s="28"/>
      <c r="LNG27" s="28"/>
      <c r="LNH27" s="28"/>
      <c r="LNI27" s="28"/>
      <c r="LNJ27" s="28"/>
      <c r="LNK27" s="28"/>
      <c r="LNL27" s="28"/>
      <c r="LNM27" s="28"/>
      <c r="LNN27" s="28"/>
      <c r="LNO27" s="28"/>
      <c r="LNP27" s="28"/>
      <c r="LNQ27" s="28"/>
      <c r="LNR27" s="28"/>
      <c r="LNS27" s="28"/>
      <c r="LNT27" s="28"/>
      <c r="LNU27" s="28"/>
      <c r="LNV27" s="28"/>
      <c r="LNW27" s="28"/>
      <c r="LNX27" s="28"/>
      <c r="LNY27" s="28"/>
      <c r="LNZ27" s="28"/>
      <c r="LOA27" s="28"/>
      <c r="LOB27" s="28"/>
      <c r="LOC27" s="28"/>
      <c r="LOD27" s="28"/>
      <c r="LOE27" s="28"/>
      <c r="LOF27" s="28"/>
      <c r="LOG27" s="28"/>
      <c r="LOH27" s="28"/>
      <c r="LOI27" s="28"/>
      <c r="LOJ27" s="28"/>
      <c r="LOK27" s="28"/>
      <c r="LOL27" s="28"/>
      <c r="LOM27" s="28"/>
      <c r="LON27" s="28"/>
      <c r="LOO27" s="28"/>
      <c r="LOP27" s="28"/>
      <c r="LOQ27" s="28"/>
      <c r="LOR27" s="28"/>
      <c r="LOS27" s="28"/>
      <c r="LOT27" s="28"/>
      <c r="LOU27" s="28"/>
      <c r="LOV27" s="28"/>
      <c r="LOW27" s="28"/>
      <c r="LOX27" s="28"/>
      <c r="LOY27" s="28"/>
      <c r="LOZ27" s="28"/>
      <c r="LPA27" s="28"/>
      <c r="LPB27" s="28"/>
      <c r="LPC27" s="28"/>
      <c r="LPD27" s="28"/>
      <c r="LPE27" s="28"/>
      <c r="LPF27" s="28"/>
      <c r="LPG27" s="28"/>
      <c r="LPH27" s="28"/>
      <c r="LPI27" s="28"/>
      <c r="LPJ27" s="28"/>
      <c r="LPK27" s="28"/>
      <c r="LPL27" s="28"/>
      <c r="LPM27" s="28"/>
      <c r="LPN27" s="28"/>
      <c r="LPO27" s="28"/>
      <c r="LPP27" s="28"/>
      <c r="LPQ27" s="28"/>
      <c r="LPR27" s="28"/>
      <c r="LPS27" s="28"/>
      <c r="LPT27" s="28"/>
      <c r="LPU27" s="28"/>
      <c r="LPV27" s="28"/>
      <c r="LPW27" s="28"/>
      <c r="LPX27" s="28"/>
      <c r="LPY27" s="28"/>
      <c r="LPZ27" s="28"/>
      <c r="LQA27" s="28"/>
      <c r="LQB27" s="28"/>
      <c r="LQC27" s="28"/>
      <c r="LQD27" s="28"/>
      <c r="LQE27" s="28"/>
      <c r="LQF27" s="28"/>
      <c r="LQG27" s="28"/>
      <c r="LQH27" s="28"/>
      <c r="LQI27" s="28"/>
      <c r="LQJ27" s="28"/>
      <c r="LQK27" s="28"/>
      <c r="LQL27" s="28"/>
      <c r="LQM27" s="28"/>
      <c r="LQN27" s="28"/>
      <c r="LQO27" s="28"/>
      <c r="LQP27" s="28"/>
      <c r="LQQ27" s="28"/>
      <c r="LQR27" s="28"/>
      <c r="LQS27" s="28"/>
      <c r="LQT27" s="28"/>
      <c r="LQU27" s="28"/>
      <c r="LQV27" s="28"/>
      <c r="LQW27" s="28"/>
      <c r="LQX27" s="28"/>
      <c r="LQY27" s="28"/>
      <c r="LQZ27" s="28"/>
      <c r="LRA27" s="28"/>
      <c r="LRB27" s="28"/>
      <c r="LRC27" s="28"/>
      <c r="LRD27" s="28"/>
      <c r="LRE27" s="28"/>
      <c r="LRF27" s="28"/>
      <c r="LRG27" s="28"/>
      <c r="LRH27" s="28"/>
      <c r="LRI27" s="28"/>
      <c r="LRJ27" s="28"/>
      <c r="LRK27" s="28"/>
      <c r="LRL27" s="28"/>
      <c r="LRM27" s="28"/>
      <c r="LRN27" s="28"/>
      <c r="LRO27" s="28"/>
      <c r="LRP27" s="28"/>
      <c r="LRQ27" s="28"/>
      <c r="LRR27" s="28"/>
      <c r="LRS27" s="28"/>
      <c r="LRT27" s="28"/>
      <c r="LRU27" s="28"/>
      <c r="LRV27" s="28"/>
      <c r="LRW27" s="28"/>
      <c r="LRX27" s="28"/>
      <c r="LRY27" s="28"/>
      <c r="LRZ27" s="28"/>
      <c r="LSA27" s="28"/>
      <c r="LSB27" s="28"/>
      <c r="LSC27" s="28"/>
      <c r="LSD27" s="28"/>
      <c r="LSE27" s="28"/>
      <c r="LSF27" s="28"/>
      <c r="LSG27" s="28"/>
      <c r="LSH27" s="28"/>
      <c r="LSI27" s="28"/>
      <c r="LSJ27" s="28"/>
      <c r="LSK27" s="28"/>
      <c r="LSL27" s="28"/>
      <c r="LSM27" s="28"/>
      <c r="LSN27" s="28"/>
      <c r="LSO27" s="28"/>
      <c r="LSP27" s="28"/>
      <c r="LSQ27" s="28"/>
      <c r="LSR27" s="28"/>
      <c r="LSS27" s="28"/>
      <c r="LST27" s="28"/>
      <c r="LSU27" s="28"/>
      <c r="LSV27" s="28"/>
      <c r="LSW27" s="28"/>
      <c r="LSX27" s="28"/>
      <c r="LSY27" s="28"/>
      <c r="LSZ27" s="28"/>
      <c r="LTA27" s="28"/>
      <c r="LTB27" s="28"/>
      <c r="LTC27" s="28"/>
      <c r="LTD27" s="28"/>
      <c r="LTE27" s="28"/>
      <c r="LTF27" s="28"/>
      <c r="LTG27" s="28"/>
      <c r="LTH27" s="28"/>
      <c r="LTI27" s="28"/>
      <c r="LTJ27" s="28"/>
      <c r="LTK27" s="28"/>
      <c r="LTL27" s="28"/>
      <c r="LTM27" s="28"/>
      <c r="LTN27" s="28"/>
      <c r="LTO27" s="28"/>
      <c r="LTP27" s="28"/>
      <c r="LTQ27" s="28"/>
      <c r="LTR27" s="28"/>
      <c r="LTS27" s="28"/>
      <c r="LTT27" s="28"/>
      <c r="LTU27" s="28"/>
      <c r="LTV27" s="28"/>
      <c r="LTW27" s="28"/>
      <c r="LTX27" s="28"/>
      <c r="LTY27" s="28"/>
      <c r="LTZ27" s="28"/>
      <c r="LUA27" s="28"/>
      <c r="LUB27" s="28"/>
      <c r="LUC27" s="28"/>
      <c r="LUD27" s="28"/>
      <c r="LUE27" s="28"/>
      <c r="LUF27" s="28"/>
      <c r="LUG27" s="28"/>
      <c r="LUH27" s="28"/>
      <c r="LUI27" s="28"/>
      <c r="LUJ27" s="28"/>
      <c r="LUK27" s="28"/>
      <c r="LUL27" s="28"/>
      <c r="LUM27" s="28"/>
      <c r="LUN27" s="28"/>
      <c r="LUO27" s="28"/>
      <c r="LUP27" s="28"/>
      <c r="LUQ27" s="28"/>
      <c r="LUR27" s="28"/>
      <c r="LUS27" s="28"/>
      <c r="LUT27" s="28"/>
      <c r="LUU27" s="28"/>
      <c r="LUV27" s="28"/>
      <c r="LUW27" s="28"/>
      <c r="LUX27" s="28"/>
      <c r="LUY27" s="28"/>
      <c r="LUZ27" s="28"/>
      <c r="LVA27" s="28"/>
      <c r="LVB27" s="28"/>
      <c r="LVC27" s="28"/>
      <c r="LVD27" s="28"/>
      <c r="LVE27" s="28"/>
      <c r="LVF27" s="28"/>
      <c r="LVG27" s="28"/>
      <c r="LVH27" s="28"/>
      <c r="LVI27" s="28"/>
      <c r="LVJ27" s="28"/>
      <c r="LVK27" s="28"/>
      <c r="LVL27" s="28"/>
      <c r="LVM27" s="28"/>
      <c r="LVN27" s="28"/>
      <c r="LVO27" s="28"/>
      <c r="LVP27" s="28"/>
      <c r="LVQ27" s="28"/>
      <c r="LVR27" s="28"/>
      <c r="LVS27" s="28"/>
      <c r="LVT27" s="28"/>
      <c r="LVU27" s="28"/>
      <c r="LVV27" s="28"/>
      <c r="LVW27" s="28"/>
      <c r="LVX27" s="28"/>
      <c r="LVY27" s="28"/>
      <c r="LVZ27" s="28"/>
      <c r="LWA27" s="28"/>
      <c r="LWB27" s="28"/>
      <c r="LWC27" s="28"/>
      <c r="LWD27" s="28"/>
      <c r="LWE27" s="28"/>
      <c r="LWF27" s="28"/>
      <c r="LWG27" s="28"/>
      <c r="LWH27" s="28"/>
      <c r="LWI27" s="28"/>
      <c r="LWJ27" s="28"/>
      <c r="LWK27" s="28"/>
      <c r="LWL27" s="28"/>
      <c r="LWM27" s="28"/>
      <c r="LWN27" s="28"/>
      <c r="LWO27" s="28"/>
      <c r="LWP27" s="28"/>
      <c r="LWQ27" s="28"/>
      <c r="LWR27" s="28"/>
      <c r="LWS27" s="28"/>
      <c r="LWT27" s="28"/>
      <c r="LWU27" s="28"/>
      <c r="LWV27" s="28"/>
      <c r="LWW27" s="28"/>
      <c r="LWX27" s="28"/>
      <c r="LWY27" s="28"/>
      <c r="LWZ27" s="28"/>
      <c r="LXA27" s="28"/>
      <c r="LXB27" s="28"/>
      <c r="LXC27" s="28"/>
      <c r="LXD27" s="28"/>
      <c r="LXE27" s="28"/>
      <c r="LXF27" s="28"/>
      <c r="LXG27" s="28"/>
      <c r="LXH27" s="28"/>
      <c r="LXI27" s="28"/>
      <c r="LXJ27" s="28"/>
      <c r="LXK27" s="28"/>
      <c r="LXL27" s="28"/>
      <c r="LXM27" s="28"/>
      <c r="LXN27" s="28"/>
      <c r="LXO27" s="28"/>
      <c r="LXP27" s="28"/>
      <c r="LXQ27" s="28"/>
      <c r="LXR27" s="28"/>
      <c r="LXS27" s="28"/>
      <c r="LXT27" s="28"/>
      <c r="LXU27" s="28"/>
      <c r="LXV27" s="28"/>
      <c r="LXW27" s="28"/>
      <c r="LXX27" s="28"/>
      <c r="LXY27" s="28"/>
      <c r="LXZ27" s="28"/>
      <c r="LYA27" s="28"/>
      <c r="LYB27" s="28"/>
      <c r="LYC27" s="28"/>
      <c r="LYD27" s="28"/>
      <c r="LYE27" s="28"/>
      <c r="LYF27" s="28"/>
      <c r="LYG27" s="28"/>
      <c r="LYH27" s="28"/>
      <c r="LYI27" s="28"/>
      <c r="LYJ27" s="28"/>
      <c r="LYK27" s="28"/>
      <c r="LYL27" s="28"/>
      <c r="LYM27" s="28"/>
      <c r="LYN27" s="28"/>
      <c r="LYO27" s="28"/>
      <c r="LYP27" s="28"/>
      <c r="LYQ27" s="28"/>
      <c r="LYR27" s="28"/>
      <c r="LYS27" s="28"/>
      <c r="LYT27" s="28"/>
      <c r="LYU27" s="28"/>
      <c r="LYV27" s="28"/>
      <c r="LYW27" s="28"/>
      <c r="LYX27" s="28"/>
      <c r="LYY27" s="28"/>
      <c r="LYZ27" s="28"/>
      <c r="LZA27" s="28"/>
      <c r="LZB27" s="28"/>
      <c r="LZC27" s="28"/>
      <c r="LZD27" s="28"/>
      <c r="LZE27" s="28"/>
      <c r="LZF27" s="28"/>
      <c r="LZG27" s="28"/>
      <c r="LZH27" s="28"/>
      <c r="LZI27" s="28"/>
      <c r="LZJ27" s="28"/>
      <c r="LZK27" s="28"/>
      <c r="LZL27" s="28"/>
      <c r="LZM27" s="28"/>
      <c r="LZN27" s="28"/>
      <c r="LZO27" s="28"/>
      <c r="LZP27" s="28"/>
      <c r="LZQ27" s="28"/>
      <c r="LZR27" s="28"/>
      <c r="LZS27" s="28"/>
      <c r="LZT27" s="28"/>
      <c r="LZU27" s="28"/>
      <c r="LZV27" s="28"/>
      <c r="LZW27" s="28"/>
      <c r="LZX27" s="28"/>
      <c r="LZY27" s="28"/>
      <c r="LZZ27" s="28"/>
      <c r="MAA27" s="28"/>
      <c r="MAB27" s="28"/>
      <c r="MAC27" s="28"/>
      <c r="MAD27" s="28"/>
      <c r="MAE27" s="28"/>
      <c r="MAF27" s="28"/>
      <c r="MAG27" s="28"/>
      <c r="MAH27" s="28"/>
      <c r="MAI27" s="28"/>
      <c r="MAJ27" s="28"/>
      <c r="MAK27" s="28"/>
      <c r="MAL27" s="28"/>
      <c r="MAM27" s="28"/>
      <c r="MAN27" s="28"/>
      <c r="MAO27" s="28"/>
      <c r="MAP27" s="28"/>
      <c r="MAQ27" s="28"/>
      <c r="MAR27" s="28"/>
      <c r="MAS27" s="28"/>
      <c r="MAT27" s="28"/>
      <c r="MAU27" s="28"/>
      <c r="MAV27" s="28"/>
      <c r="MAW27" s="28"/>
      <c r="MAX27" s="28"/>
      <c r="MAY27" s="28"/>
      <c r="MAZ27" s="28"/>
      <c r="MBA27" s="28"/>
      <c r="MBB27" s="28"/>
      <c r="MBC27" s="28"/>
      <c r="MBD27" s="28"/>
      <c r="MBE27" s="28"/>
      <c r="MBF27" s="28"/>
      <c r="MBG27" s="28"/>
      <c r="MBH27" s="28"/>
      <c r="MBI27" s="28"/>
      <c r="MBJ27" s="28"/>
      <c r="MBK27" s="28"/>
      <c r="MBL27" s="28"/>
      <c r="MBM27" s="28"/>
      <c r="MBN27" s="28"/>
      <c r="MBO27" s="28"/>
      <c r="MBP27" s="28"/>
      <c r="MBQ27" s="28"/>
      <c r="MBR27" s="28"/>
      <c r="MBS27" s="28"/>
      <c r="MBT27" s="28"/>
      <c r="MBU27" s="28"/>
      <c r="MBV27" s="28"/>
      <c r="MBW27" s="28"/>
      <c r="MBX27" s="28"/>
      <c r="MBY27" s="28"/>
      <c r="MBZ27" s="28"/>
      <c r="MCA27" s="28"/>
      <c r="MCB27" s="28"/>
      <c r="MCC27" s="28"/>
      <c r="MCD27" s="28"/>
      <c r="MCE27" s="28"/>
      <c r="MCF27" s="28"/>
      <c r="MCG27" s="28"/>
      <c r="MCH27" s="28"/>
      <c r="MCI27" s="28"/>
      <c r="MCJ27" s="28"/>
      <c r="MCK27" s="28"/>
      <c r="MCL27" s="28"/>
      <c r="MCM27" s="28"/>
      <c r="MCN27" s="28"/>
      <c r="MCO27" s="28"/>
      <c r="MCP27" s="28"/>
      <c r="MCQ27" s="28"/>
      <c r="MCR27" s="28"/>
      <c r="MCS27" s="28"/>
      <c r="MCT27" s="28"/>
      <c r="MCU27" s="28"/>
      <c r="MCV27" s="28"/>
      <c r="MCW27" s="28"/>
      <c r="MCX27" s="28"/>
      <c r="MCY27" s="28"/>
      <c r="MCZ27" s="28"/>
      <c r="MDA27" s="28"/>
      <c r="MDB27" s="28"/>
      <c r="MDC27" s="28"/>
      <c r="MDD27" s="28"/>
      <c r="MDE27" s="28"/>
      <c r="MDF27" s="28"/>
      <c r="MDG27" s="28"/>
      <c r="MDH27" s="28"/>
      <c r="MDI27" s="28"/>
      <c r="MDJ27" s="28"/>
      <c r="MDK27" s="28"/>
      <c r="MDL27" s="28"/>
      <c r="MDM27" s="28"/>
      <c r="MDN27" s="28"/>
      <c r="MDO27" s="28"/>
      <c r="MDP27" s="28"/>
      <c r="MDQ27" s="28"/>
      <c r="MDR27" s="28"/>
      <c r="MDS27" s="28"/>
      <c r="MDT27" s="28"/>
      <c r="MDU27" s="28"/>
      <c r="MDV27" s="28"/>
      <c r="MDW27" s="28"/>
      <c r="MDX27" s="28"/>
      <c r="MDY27" s="28"/>
      <c r="MDZ27" s="28"/>
      <c r="MEA27" s="28"/>
      <c r="MEB27" s="28"/>
      <c r="MEC27" s="28"/>
      <c r="MED27" s="28"/>
      <c r="MEE27" s="28"/>
      <c r="MEF27" s="28"/>
      <c r="MEG27" s="28"/>
      <c r="MEH27" s="28"/>
      <c r="MEI27" s="28"/>
      <c r="MEJ27" s="28"/>
      <c r="MEK27" s="28"/>
      <c r="MEL27" s="28"/>
      <c r="MEM27" s="28"/>
      <c r="MEN27" s="28"/>
      <c r="MEO27" s="28"/>
      <c r="MEP27" s="28"/>
      <c r="MEQ27" s="28"/>
      <c r="MER27" s="28"/>
      <c r="MES27" s="28"/>
      <c r="MET27" s="28"/>
      <c r="MEU27" s="28"/>
      <c r="MEV27" s="28"/>
      <c r="MEW27" s="28"/>
      <c r="MEX27" s="28"/>
      <c r="MEY27" s="28"/>
      <c r="MEZ27" s="28"/>
      <c r="MFA27" s="28"/>
      <c r="MFB27" s="28"/>
      <c r="MFC27" s="28"/>
      <c r="MFD27" s="28"/>
      <c r="MFE27" s="28"/>
      <c r="MFF27" s="28"/>
      <c r="MFG27" s="28"/>
      <c r="MFH27" s="28"/>
      <c r="MFI27" s="28"/>
      <c r="MFJ27" s="28"/>
      <c r="MFK27" s="28"/>
      <c r="MFL27" s="28"/>
      <c r="MFM27" s="28"/>
      <c r="MFN27" s="28"/>
      <c r="MFO27" s="28"/>
      <c r="MFP27" s="28"/>
      <c r="MFQ27" s="28"/>
      <c r="MFR27" s="28"/>
      <c r="MFS27" s="28"/>
      <c r="MFT27" s="28"/>
      <c r="MFU27" s="28"/>
      <c r="MFV27" s="28"/>
      <c r="MFW27" s="28"/>
      <c r="MFX27" s="28"/>
      <c r="MFY27" s="28"/>
      <c r="MFZ27" s="28"/>
      <c r="MGA27" s="28"/>
      <c r="MGB27" s="28"/>
      <c r="MGC27" s="28"/>
      <c r="MGD27" s="28"/>
      <c r="MGE27" s="28"/>
      <c r="MGF27" s="28"/>
      <c r="MGG27" s="28"/>
      <c r="MGH27" s="28"/>
      <c r="MGI27" s="28"/>
      <c r="MGJ27" s="28"/>
      <c r="MGK27" s="28"/>
      <c r="MGL27" s="28"/>
      <c r="MGM27" s="28"/>
      <c r="MGN27" s="28"/>
      <c r="MGO27" s="28"/>
      <c r="MGP27" s="28"/>
      <c r="MGQ27" s="28"/>
      <c r="MGR27" s="28"/>
      <c r="MGS27" s="28"/>
      <c r="MGT27" s="28"/>
      <c r="MGU27" s="28"/>
      <c r="MGV27" s="28"/>
      <c r="MGW27" s="28"/>
      <c r="MGX27" s="28"/>
      <c r="MGY27" s="28"/>
      <c r="MGZ27" s="28"/>
      <c r="MHA27" s="28"/>
      <c r="MHB27" s="28"/>
      <c r="MHC27" s="28"/>
      <c r="MHD27" s="28"/>
      <c r="MHE27" s="28"/>
      <c r="MHF27" s="28"/>
      <c r="MHG27" s="28"/>
      <c r="MHH27" s="28"/>
      <c r="MHI27" s="28"/>
      <c r="MHJ27" s="28"/>
      <c r="MHK27" s="28"/>
      <c r="MHL27" s="28"/>
      <c r="MHM27" s="28"/>
      <c r="MHN27" s="28"/>
      <c r="MHO27" s="28"/>
      <c r="MHP27" s="28"/>
      <c r="MHQ27" s="28"/>
      <c r="MHR27" s="28"/>
      <c r="MHS27" s="28"/>
      <c r="MHT27" s="28"/>
      <c r="MHU27" s="28"/>
      <c r="MHV27" s="28"/>
      <c r="MHW27" s="28"/>
      <c r="MHX27" s="28"/>
      <c r="MHY27" s="28"/>
      <c r="MHZ27" s="28"/>
      <c r="MIA27" s="28"/>
      <c r="MIB27" s="28"/>
      <c r="MIC27" s="28"/>
      <c r="MID27" s="28"/>
      <c r="MIE27" s="28"/>
      <c r="MIF27" s="28"/>
      <c r="MIG27" s="28"/>
      <c r="MIH27" s="28"/>
      <c r="MII27" s="28"/>
      <c r="MIJ27" s="28"/>
      <c r="MIK27" s="28"/>
      <c r="MIL27" s="28"/>
      <c r="MIM27" s="28"/>
      <c r="MIN27" s="28"/>
      <c r="MIO27" s="28"/>
      <c r="MIP27" s="28"/>
      <c r="MIQ27" s="28"/>
      <c r="MIR27" s="28"/>
      <c r="MIS27" s="28"/>
      <c r="MIT27" s="28"/>
      <c r="MIU27" s="28"/>
      <c r="MIV27" s="28"/>
      <c r="MIW27" s="28"/>
      <c r="MIX27" s="28"/>
      <c r="MIY27" s="28"/>
      <c r="MIZ27" s="28"/>
      <c r="MJA27" s="28"/>
      <c r="MJB27" s="28"/>
      <c r="MJC27" s="28"/>
      <c r="MJD27" s="28"/>
      <c r="MJE27" s="28"/>
      <c r="MJF27" s="28"/>
      <c r="MJG27" s="28"/>
      <c r="MJH27" s="28"/>
      <c r="MJI27" s="28"/>
      <c r="MJJ27" s="28"/>
      <c r="MJK27" s="28"/>
      <c r="MJL27" s="28"/>
      <c r="MJM27" s="28"/>
      <c r="MJN27" s="28"/>
      <c r="MJO27" s="28"/>
      <c r="MJP27" s="28"/>
      <c r="MJQ27" s="28"/>
      <c r="MJR27" s="28"/>
      <c r="MJS27" s="28"/>
      <c r="MJT27" s="28"/>
      <c r="MJU27" s="28"/>
      <c r="MJV27" s="28"/>
      <c r="MJW27" s="28"/>
      <c r="MJX27" s="28"/>
      <c r="MJY27" s="28"/>
      <c r="MJZ27" s="28"/>
      <c r="MKA27" s="28"/>
      <c r="MKB27" s="28"/>
      <c r="MKC27" s="28"/>
      <c r="MKD27" s="28"/>
      <c r="MKE27" s="28"/>
      <c r="MKF27" s="28"/>
      <c r="MKG27" s="28"/>
      <c r="MKH27" s="28"/>
      <c r="MKI27" s="28"/>
      <c r="MKJ27" s="28"/>
      <c r="MKK27" s="28"/>
      <c r="MKL27" s="28"/>
      <c r="MKM27" s="28"/>
      <c r="MKN27" s="28"/>
      <c r="MKO27" s="28"/>
      <c r="MKP27" s="28"/>
      <c r="MKQ27" s="28"/>
      <c r="MKR27" s="28"/>
      <c r="MKS27" s="28"/>
      <c r="MKT27" s="28"/>
      <c r="MKU27" s="28"/>
      <c r="MKV27" s="28"/>
      <c r="MKW27" s="28"/>
      <c r="MKX27" s="28"/>
      <c r="MKY27" s="28"/>
      <c r="MKZ27" s="28"/>
      <c r="MLA27" s="28"/>
      <c r="MLB27" s="28"/>
      <c r="MLC27" s="28"/>
      <c r="MLD27" s="28"/>
      <c r="MLE27" s="28"/>
      <c r="MLF27" s="28"/>
      <c r="MLG27" s="28"/>
      <c r="MLH27" s="28"/>
      <c r="MLI27" s="28"/>
      <c r="MLJ27" s="28"/>
      <c r="MLK27" s="28"/>
      <c r="MLL27" s="28"/>
      <c r="MLM27" s="28"/>
      <c r="MLN27" s="28"/>
      <c r="MLO27" s="28"/>
      <c r="MLP27" s="28"/>
      <c r="MLQ27" s="28"/>
      <c r="MLR27" s="28"/>
      <c r="MLS27" s="28"/>
      <c r="MLT27" s="28"/>
      <c r="MLU27" s="28"/>
      <c r="MLV27" s="28"/>
      <c r="MLW27" s="28"/>
      <c r="MLX27" s="28"/>
      <c r="MLY27" s="28"/>
      <c r="MLZ27" s="28"/>
      <c r="MMA27" s="28"/>
      <c r="MMB27" s="28"/>
      <c r="MMC27" s="28"/>
      <c r="MMD27" s="28"/>
      <c r="MME27" s="28"/>
      <c r="MMF27" s="28"/>
      <c r="MMG27" s="28"/>
      <c r="MMH27" s="28"/>
      <c r="MMI27" s="28"/>
      <c r="MMJ27" s="28"/>
      <c r="MMK27" s="28"/>
      <c r="MML27" s="28"/>
      <c r="MMM27" s="28"/>
      <c r="MMN27" s="28"/>
      <c r="MMO27" s="28"/>
      <c r="MMP27" s="28"/>
      <c r="MMQ27" s="28"/>
      <c r="MMR27" s="28"/>
      <c r="MMS27" s="28"/>
      <c r="MMT27" s="28"/>
      <c r="MMU27" s="28"/>
      <c r="MMV27" s="28"/>
      <c r="MMW27" s="28"/>
      <c r="MMX27" s="28"/>
      <c r="MMY27" s="28"/>
      <c r="MMZ27" s="28"/>
      <c r="MNA27" s="28"/>
      <c r="MNB27" s="28"/>
      <c r="MNC27" s="28"/>
      <c r="MND27" s="28"/>
      <c r="MNE27" s="28"/>
      <c r="MNF27" s="28"/>
      <c r="MNG27" s="28"/>
      <c r="MNH27" s="28"/>
      <c r="MNI27" s="28"/>
      <c r="MNJ27" s="28"/>
      <c r="MNK27" s="28"/>
      <c r="MNL27" s="28"/>
      <c r="MNM27" s="28"/>
      <c r="MNN27" s="28"/>
      <c r="MNO27" s="28"/>
      <c r="MNP27" s="28"/>
      <c r="MNQ27" s="28"/>
      <c r="MNR27" s="28"/>
      <c r="MNS27" s="28"/>
      <c r="MNT27" s="28"/>
      <c r="MNU27" s="28"/>
      <c r="MNV27" s="28"/>
      <c r="MNW27" s="28"/>
      <c r="MNX27" s="28"/>
      <c r="MNY27" s="28"/>
      <c r="MNZ27" s="28"/>
      <c r="MOA27" s="28"/>
      <c r="MOB27" s="28"/>
      <c r="MOC27" s="28"/>
      <c r="MOD27" s="28"/>
      <c r="MOE27" s="28"/>
      <c r="MOF27" s="28"/>
      <c r="MOG27" s="28"/>
      <c r="MOH27" s="28"/>
      <c r="MOI27" s="28"/>
      <c r="MOJ27" s="28"/>
      <c r="MOK27" s="28"/>
      <c r="MOL27" s="28"/>
      <c r="MOM27" s="28"/>
      <c r="MON27" s="28"/>
      <c r="MOO27" s="28"/>
      <c r="MOP27" s="28"/>
      <c r="MOQ27" s="28"/>
      <c r="MOR27" s="28"/>
      <c r="MOS27" s="28"/>
      <c r="MOT27" s="28"/>
      <c r="MOU27" s="28"/>
      <c r="MOV27" s="28"/>
      <c r="MOW27" s="28"/>
      <c r="MOX27" s="28"/>
      <c r="MOY27" s="28"/>
      <c r="MOZ27" s="28"/>
      <c r="MPA27" s="28"/>
      <c r="MPB27" s="28"/>
      <c r="MPC27" s="28"/>
      <c r="MPD27" s="28"/>
      <c r="MPE27" s="28"/>
      <c r="MPF27" s="28"/>
      <c r="MPG27" s="28"/>
      <c r="MPH27" s="28"/>
      <c r="MPI27" s="28"/>
      <c r="MPJ27" s="28"/>
      <c r="MPK27" s="28"/>
      <c r="MPL27" s="28"/>
      <c r="MPM27" s="28"/>
      <c r="MPN27" s="28"/>
      <c r="MPO27" s="28"/>
      <c r="MPP27" s="28"/>
      <c r="MPQ27" s="28"/>
      <c r="MPR27" s="28"/>
      <c r="MPS27" s="28"/>
      <c r="MPT27" s="28"/>
      <c r="MPU27" s="28"/>
      <c r="MPV27" s="28"/>
      <c r="MPW27" s="28"/>
      <c r="MPX27" s="28"/>
      <c r="MPY27" s="28"/>
      <c r="MPZ27" s="28"/>
      <c r="MQA27" s="28"/>
      <c r="MQB27" s="28"/>
      <c r="MQC27" s="28"/>
      <c r="MQD27" s="28"/>
      <c r="MQE27" s="28"/>
      <c r="MQF27" s="28"/>
      <c r="MQG27" s="28"/>
      <c r="MQH27" s="28"/>
      <c r="MQI27" s="28"/>
      <c r="MQJ27" s="28"/>
      <c r="MQK27" s="28"/>
      <c r="MQL27" s="28"/>
      <c r="MQM27" s="28"/>
      <c r="MQN27" s="28"/>
      <c r="MQO27" s="28"/>
      <c r="MQP27" s="28"/>
      <c r="MQQ27" s="28"/>
      <c r="MQR27" s="28"/>
      <c r="MQS27" s="28"/>
      <c r="MQT27" s="28"/>
      <c r="MQU27" s="28"/>
      <c r="MQV27" s="28"/>
      <c r="MQW27" s="28"/>
      <c r="MQX27" s="28"/>
      <c r="MQY27" s="28"/>
      <c r="MQZ27" s="28"/>
      <c r="MRA27" s="28"/>
      <c r="MRB27" s="28"/>
      <c r="MRC27" s="28"/>
      <c r="MRD27" s="28"/>
      <c r="MRE27" s="28"/>
      <c r="MRF27" s="28"/>
      <c r="MRG27" s="28"/>
      <c r="MRH27" s="28"/>
      <c r="MRI27" s="28"/>
      <c r="MRJ27" s="28"/>
      <c r="MRK27" s="28"/>
      <c r="MRL27" s="28"/>
      <c r="MRM27" s="28"/>
      <c r="MRN27" s="28"/>
      <c r="MRO27" s="28"/>
      <c r="MRP27" s="28"/>
      <c r="MRQ27" s="28"/>
      <c r="MRR27" s="28"/>
      <c r="MRS27" s="28"/>
      <c r="MRT27" s="28"/>
      <c r="MRU27" s="28"/>
      <c r="MRV27" s="28"/>
      <c r="MRW27" s="28"/>
      <c r="MRX27" s="28"/>
      <c r="MRY27" s="28"/>
      <c r="MRZ27" s="28"/>
      <c r="MSA27" s="28"/>
      <c r="MSB27" s="28"/>
      <c r="MSC27" s="28"/>
      <c r="MSD27" s="28"/>
      <c r="MSE27" s="28"/>
      <c r="MSF27" s="28"/>
      <c r="MSG27" s="28"/>
      <c r="MSH27" s="28"/>
      <c r="MSI27" s="28"/>
      <c r="MSJ27" s="28"/>
      <c r="MSK27" s="28"/>
      <c r="MSL27" s="28"/>
      <c r="MSM27" s="28"/>
      <c r="MSN27" s="28"/>
      <c r="MSO27" s="28"/>
      <c r="MSP27" s="28"/>
      <c r="MSQ27" s="28"/>
      <c r="MSR27" s="28"/>
      <c r="MSS27" s="28"/>
      <c r="MST27" s="28"/>
      <c r="MSU27" s="28"/>
      <c r="MSV27" s="28"/>
      <c r="MSW27" s="28"/>
      <c r="MSX27" s="28"/>
      <c r="MSY27" s="28"/>
      <c r="MSZ27" s="28"/>
      <c r="MTA27" s="28"/>
      <c r="MTB27" s="28"/>
      <c r="MTC27" s="28"/>
      <c r="MTD27" s="28"/>
      <c r="MTE27" s="28"/>
      <c r="MTF27" s="28"/>
      <c r="MTG27" s="28"/>
      <c r="MTH27" s="28"/>
      <c r="MTI27" s="28"/>
      <c r="MTJ27" s="28"/>
      <c r="MTK27" s="28"/>
      <c r="MTL27" s="28"/>
      <c r="MTM27" s="28"/>
      <c r="MTN27" s="28"/>
      <c r="MTO27" s="28"/>
      <c r="MTP27" s="28"/>
      <c r="MTQ27" s="28"/>
      <c r="MTR27" s="28"/>
      <c r="MTS27" s="28"/>
      <c r="MTT27" s="28"/>
      <c r="MTU27" s="28"/>
      <c r="MTV27" s="28"/>
      <c r="MTW27" s="28"/>
      <c r="MTX27" s="28"/>
      <c r="MTY27" s="28"/>
      <c r="MTZ27" s="28"/>
      <c r="MUA27" s="28"/>
      <c r="MUB27" s="28"/>
      <c r="MUC27" s="28"/>
      <c r="MUD27" s="28"/>
      <c r="MUE27" s="28"/>
      <c r="MUF27" s="28"/>
      <c r="MUG27" s="28"/>
      <c r="MUH27" s="28"/>
      <c r="MUI27" s="28"/>
      <c r="MUJ27" s="28"/>
      <c r="MUK27" s="28"/>
      <c r="MUL27" s="28"/>
      <c r="MUM27" s="28"/>
      <c r="MUN27" s="28"/>
      <c r="MUO27" s="28"/>
      <c r="MUP27" s="28"/>
      <c r="MUQ27" s="28"/>
      <c r="MUR27" s="28"/>
      <c r="MUS27" s="28"/>
      <c r="MUT27" s="28"/>
      <c r="MUU27" s="28"/>
      <c r="MUV27" s="28"/>
      <c r="MUW27" s="28"/>
      <c r="MUX27" s="28"/>
      <c r="MUY27" s="28"/>
      <c r="MUZ27" s="28"/>
      <c r="MVA27" s="28"/>
      <c r="MVB27" s="28"/>
      <c r="MVC27" s="28"/>
      <c r="MVD27" s="28"/>
      <c r="MVE27" s="28"/>
      <c r="MVF27" s="28"/>
      <c r="MVG27" s="28"/>
      <c r="MVH27" s="28"/>
      <c r="MVI27" s="28"/>
      <c r="MVJ27" s="28"/>
      <c r="MVK27" s="28"/>
      <c r="MVL27" s="28"/>
      <c r="MVM27" s="28"/>
      <c r="MVN27" s="28"/>
      <c r="MVO27" s="28"/>
      <c r="MVP27" s="28"/>
      <c r="MVQ27" s="28"/>
      <c r="MVR27" s="28"/>
      <c r="MVS27" s="28"/>
      <c r="MVT27" s="28"/>
      <c r="MVU27" s="28"/>
      <c r="MVV27" s="28"/>
      <c r="MVW27" s="28"/>
      <c r="MVX27" s="28"/>
      <c r="MVY27" s="28"/>
      <c r="MVZ27" s="28"/>
      <c r="MWA27" s="28"/>
      <c r="MWB27" s="28"/>
      <c r="MWC27" s="28"/>
      <c r="MWD27" s="28"/>
      <c r="MWE27" s="28"/>
      <c r="MWF27" s="28"/>
      <c r="MWG27" s="28"/>
      <c r="MWH27" s="28"/>
      <c r="MWI27" s="28"/>
      <c r="MWJ27" s="28"/>
      <c r="MWK27" s="28"/>
      <c r="MWL27" s="28"/>
      <c r="MWM27" s="28"/>
      <c r="MWN27" s="28"/>
      <c r="MWO27" s="28"/>
      <c r="MWP27" s="28"/>
      <c r="MWQ27" s="28"/>
      <c r="MWR27" s="28"/>
      <c r="MWS27" s="28"/>
      <c r="MWT27" s="28"/>
      <c r="MWU27" s="28"/>
      <c r="MWV27" s="28"/>
      <c r="MWW27" s="28"/>
      <c r="MWX27" s="28"/>
      <c r="MWY27" s="28"/>
      <c r="MWZ27" s="28"/>
      <c r="MXA27" s="28"/>
      <c r="MXB27" s="28"/>
      <c r="MXC27" s="28"/>
      <c r="MXD27" s="28"/>
      <c r="MXE27" s="28"/>
      <c r="MXF27" s="28"/>
      <c r="MXG27" s="28"/>
      <c r="MXH27" s="28"/>
      <c r="MXI27" s="28"/>
      <c r="MXJ27" s="28"/>
      <c r="MXK27" s="28"/>
      <c r="MXL27" s="28"/>
      <c r="MXM27" s="28"/>
      <c r="MXN27" s="28"/>
      <c r="MXO27" s="28"/>
      <c r="MXP27" s="28"/>
      <c r="MXQ27" s="28"/>
      <c r="MXR27" s="28"/>
      <c r="MXS27" s="28"/>
      <c r="MXT27" s="28"/>
      <c r="MXU27" s="28"/>
      <c r="MXV27" s="28"/>
      <c r="MXW27" s="28"/>
      <c r="MXX27" s="28"/>
      <c r="MXY27" s="28"/>
      <c r="MXZ27" s="28"/>
      <c r="MYA27" s="28"/>
      <c r="MYB27" s="28"/>
      <c r="MYC27" s="28"/>
      <c r="MYD27" s="28"/>
      <c r="MYE27" s="28"/>
      <c r="MYF27" s="28"/>
      <c r="MYG27" s="28"/>
      <c r="MYH27" s="28"/>
      <c r="MYI27" s="28"/>
      <c r="MYJ27" s="28"/>
      <c r="MYK27" s="28"/>
      <c r="MYL27" s="28"/>
      <c r="MYM27" s="28"/>
      <c r="MYN27" s="28"/>
      <c r="MYO27" s="28"/>
      <c r="MYP27" s="28"/>
      <c r="MYQ27" s="28"/>
      <c r="MYR27" s="28"/>
      <c r="MYS27" s="28"/>
      <c r="MYT27" s="28"/>
      <c r="MYU27" s="28"/>
      <c r="MYV27" s="28"/>
      <c r="MYW27" s="28"/>
      <c r="MYX27" s="28"/>
      <c r="MYY27" s="28"/>
      <c r="MYZ27" s="28"/>
      <c r="MZA27" s="28"/>
      <c r="MZB27" s="28"/>
      <c r="MZC27" s="28"/>
      <c r="MZD27" s="28"/>
      <c r="MZE27" s="28"/>
      <c r="MZF27" s="28"/>
      <c r="MZG27" s="28"/>
      <c r="MZH27" s="28"/>
      <c r="MZI27" s="28"/>
      <c r="MZJ27" s="28"/>
      <c r="MZK27" s="28"/>
      <c r="MZL27" s="28"/>
      <c r="MZM27" s="28"/>
      <c r="MZN27" s="28"/>
      <c r="MZO27" s="28"/>
      <c r="MZP27" s="28"/>
      <c r="MZQ27" s="28"/>
      <c r="MZR27" s="28"/>
      <c r="MZS27" s="28"/>
      <c r="MZT27" s="28"/>
      <c r="MZU27" s="28"/>
      <c r="MZV27" s="28"/>
      <c r="MZW27" s="28"/>
      <c r="MZX27" s="28"/>
      <c r="MZY27" s="28"/>
      <c r="MZZ27" s="28"/>
      <c r="NAA27" s="28"/>
      <c r="NAB27" s="28"/>
      <c r="NAC27" s="28"/>
      <c r="NAD27" s="28"/>
      <c r="NAE27" s="28"/>
      <c r="NAF27" s="28"/>
      <c r="NAG27" s="28"/>
      <c r="NAH27" s="28"/>
      <c r="NAI27" s="28"/>
      <c r="NAJ27" s="28"/>
      <c r="NAK27" s="28"/>
      <c r="NAL27" s="28"/>
      <c r="NAM27" s="28"/>
      <c r="NAN27" s="28"/>
      <c r="NAO27" s="28"/>
      <c r="NAP27" s="28"/>
      <c r="NAQ27" s="28"/>
      <c r="NAR27" s="28"/>
      <c r="NAS27" s="28"/>
      <c r="NAT27" s="28"/>
      <c r="NAU27" s="28"/>
      <c r="NAV27" s="28"/>
      <c r="NAW27" s="28"/>
      <c r="NAX27" s="28"/>
      <c r="NAY27" s="28"/>
      <c r="NAZ27" s="28"/>
      <c r="NBA27" s="28"/>
      <c r="NBB27" s="28"/>
      <c r="NBC27" s="28"/>
      <c r="NBD27" s="28"/>
      <c r="NBE27" s="28"/>
      <c r="NBF27" s="28"/>
      <c r="NBG27" s="28"/>
      <c r="NBH27" s="28"/>
      <c r="NBI27" s="28"/>
      <c r="NBJ27" s="28"/>
      <c r="NBK27" s="28"/>
      <c r="NBL27" s="28"/>
      <c r="NBM27" s="28"/>
      <c r="NBN27" s="28"/>
      <c r="NBO27" s="28"/>
      <c r="NBP27" s="28"/>
      <c r="NBQ27" s="28"/>
      <c r="NBR27" s="28"/>
      <c r="NBS27" s="28"/>
      <c r="NBT27" s="28"/>
      <c r="NBU27" s="28"/>
      <c r="NBV27" s="28"/>
      <c r="NBW27" s="28"/>
      <c r="NBX27" s="28"/>
      <c r="NBY27" s="28"/>
      <c r="NBZ27" s="28"/>
      <c r="NCA27" s="28"/>
      <c r="NCB27" s="28"/>
      <c r="NCC27" s="28"/>
      <c r="NCD27" s="28"/>
      <c r="NCE27" s="28"/>
      <c r="NCF27" s="28"/>
      <c r="NCG27" s="28"/>
      <c r="NCH27" s="28"/>
      <c r="NCI27" s="28"/>
      <c r="NCJ27" s="28"/>
      <c r="NCK27" s="28"/>
      <c r="NCL27" s="28"/>
      <c r="NCM27" s="28"/>
      <c r="NCN27" s="28"/>
      <c r="NCO27" s="28"/>
      <c r="NCP27" s="28"/>
      <c r="NCQ27" s="28"/>
      <c r="NCR27" s="28"/>
      <c r="NCS27" s="28"/>
      <c r="NCT27" s="28"/>
      <c r="NCU27" s="28"/>
      <c r="NCV27" s="28"/>
      <c r="NCW27" s="28"/>
      <c r="NCX27" s="28"/>
      <c r="NCY27" s="28"/>
      <c r="NCZ27" s="28"/>
      <c r="NDA27" s="28"/>
      <c r="NDB27" s="28"/>
      <c r="NDC27" s="28"/>
      <c r="NDD27" s="28"/>
      <c r="NDE27" s="28"/>
      <c r="NDF27" s="28"/>
      <c r="NDG27" s="28"/>
      <c r="NDH27" s="28"/>
      <c r="NDI27" s="28"/>
      <c r="NDJ27" s="28"/>
      <c r="NDK27" s="28"/>
      <c r="NDL27" s="28"/>
      <c r="NDM27" s="28"/>
      <c r="NDN27" s="28"/>
      <c r="NDO27" s="28"/>
      <c r="NDP27" s="28"/>
      <c r="NDQ27" s="28"/>
      <c r="NDR27" s="28"/>
      <c r="NDS27" s="28"/>
      <c r="NDT27" s="28"/>
      <c r="NDU27" s="28"/>
      <c r="NDV27" s="28"/>
      <c r="NDW27" s="28"/>
      <c r="NDX27" s="28"/>
      <c r="NDY27" s="28"/>
      <c r="NDZ27" s="28"/>
      <c r="NEA27" s="28"/>
      <c r="NEB27" s="28"/>
      <c r="NEC27" s="28"/>
      <c r="NED27" s="28"/>
      <c r="NEE27" s="28"/>
      <c r="NEF27" s="28"/>
      <c r="NEG27" s="28"/>
      <c r="NEH27" s="28"/>
      <c r="NEI27" s="28"/>
      <c r="NEJ27" s="28"/>
      <c r="NEK27" s="28"/>
      <c r="NEL27" s="28"/>
      <c r="NEM27" s="28"/>
      <c r="NEN27" s="28"/>
      <c r="NEO27" s="28"/>
      <c r="NEP27" s="28"/>
      <c r="NEQ27" s="28"/>
      <c r="NER27" s="28"/>
      <c r="NES27" s="28"/>
      <c r="NET27" s="28"/>
      <c r="NEU27" s="28"/>
      <c r="NEV27" s="28"/>
      <c r="NEW27" s="28"/>
      <c r="NEX27" s="28"/>
      <c r="NEY27" s="28"/>
      <c r="NEZ27" s="28"/>
      <c r="NFA27" s="28"/>
      <c r="NFB27" s="28"/>
      <c r="NFC27" s="28"/>
      <c r="NFD27" s="28"/>
      <c r="NFE27" s="28"/>
      <c r="NFF27" s="28"/>
      <c r="NFG27" s="28"/>
      <c r="NFH27" s="28"/>
      <c r="NFI27" s="28"/>
      <c r="NFJ27" s="28"/>
      <c r="NFK27" s="28"/>
      <c r="NFL27" s="28"/>
      <c r="NFM27" s="28"/>
      <c r="NFN27" s="28"/>
      <c r="NFO27" s="28"/>
      <c r="NFP27" s="28"/>
      <c r="NFQ27" s="28"/>
      <c r="NFR27" s="28"/>
      <c r="NFS27" s="28"/>
      <c r="NFT27" s="28"/>
      <c r="NFU27" s="28"/>
      <c r="NFV27" s="28"/>
      <c r="NFW27" s="28"/>
      <c r="NFX27" s="28"/>
      <c r="NFY27" s="28"/>
      <c r="NFZ27" s="28"/>
      <c r="NGA27" s="28"/>
      <c r="NGB27" s="28"/>
      <c r="NGC27" s="28"/>
      <c r="NGD27" s="28"/>
      <c r="NGE27" s="28"/>
      <c r="NGF27" s="28"/>
      <c r="NGG27" s="28"/>
      <c r="NGH27" s="28"/>
      <c r="NGI27" s="28"/>
      <c r="NGJ27" s="28"/>
      <c r="NGK27" s="28"/>
      <c r="NGL27" s="28"/>
      <c r="NGM27" s="28"/>
      <c r="NGN27" s="28"/>
      <c r="NGO27" s="28"/>
      <c r="NGP27" s="28"/>
      <c r="NGQ27" s="28"/>
      <c r="NGR27" s="28"/>
      <c r="NGS27" s="28"/>
      <c r="NGT27" s="28"/>
      <c r="NGU27" s="28"/>
      <c r="NGV27" s="28"/>
      <c r="NGW27" s="28"/>
      <c r="NGX27" s="28"/>
      <c r="NGY27" s="28"/>
      <c r="NGZ27" s="28"/>
      <c r="NHA27" s="28"/>
      <c r="NHB27" s="28"/>
      <c r="NHC27" s="28"/>
      <c r="NHD27" s="28"/>
      <c r="NHE27" s="28"/>
      <c r="NHF27" s="28"/>
      <c r="NHG27" s="28"/>
      <c r="NHH27" s="28"/>
      <c r="NHI27" s="28"/>
      <c r="NHJ27" s="28"/>
      <c r="NHK27" s="28"/>
      <c r="NHL27" s="28"/>
      <c r="NHM27" s="28"/>
      <c r="NHN27" s="28"/>
      <c r="NHO27" s="28"/>
      <c r="NHP27" s="28"/>
      <c r="NHQ27" s="28"/>
      <c r="NHR27" s="28"/>
      <c r="NHS27" s="28"/>
      <c r="NHT27" s="28"/>
      <c r="NHU27" s="28"/>
      <c r="NHV27" s="28"/>
      <c r="NHW27" s="28"/>
      <c r="NHX27" s="28"/>
      <c r="NHY27" s="28"/>
      <c r="NHZ27" s="28"/>
      <c r="NIA27" s="28"/>
      <c r="NIB27" s="28"/>
      <c r="NIC27" s="28"/>
      <c r="NID27" s="28"/>
      <c r="NIE27" s="28"/>
      <c r="NIF27" s="28"/>
      <c r="NIG27" s="28"/>
      <c r="NIH27" s="28"/>
      <c r="NII27" s="28"/>
      <c r="NIJ27" s="28"/>
      <c r="NIK27" s="28"/>
      <c r="NIL27" s="28"/>
      <c r="NIM27" s="28"/>
      <c r="NIN27" s="28"/>
      <c r="NIO27" s="28"/>
      <c r="NIP27" s="28"/>
      <c r="NIQ27" s="28"/>
      <c r="NIR27" s="28"/>
      <c r="NIS27" s="28"/>
      <c r="NIT27" s="28"/>
      <c r="NIU27" s="28"/>
      <c r="NIV27" s="28"/>
      <c r="NIW27" s="28"/>
      <c r="NIX27" s="28"/>
      <c r="NIY27" s="28"/>
      <c r="NIZ27" s="28"/>
      <c r="NJA27" s="28"/>
      <c r="NJB27" s="28"/>
      <c r="NJC27" s="28"/>
      <c r="NJD27" s="28"/>
      <c r="NJE27" s="28"/>
      <c r="NJF27" s="28"/>
      <c r="NJG27" s="28"/>
      <c r="NJH27" s="28"/>
      <c r="NJI27" s="28"/>
      <c r="NJJ27" s="28"/>
      <c r="NJK27" s="28"/>
      <c r="NJL27" s="28"/>
      <c r="NJM27" s="28"/>
      <c r="NJN27" s="28"/>
      <c r="NJO27" s="28"/>
      <c r="NJP27" s="28"/>
      <c r="NJQ27" s="28"/>
      <c r="NJR27" s="28"/>
      <c r="NJS27" s="28"/>
      <c r="NJT27" s="28"/>
      <c r="NJU27" s="28"/>
      <c r="NJV27" s="28"/>
      <c r="NJW27" s="28"/>
      <c r="NJX27" s="28"/>
      <c r="NJY27" s="28"/>
      <c r="NJZ27" s="28"/>
      <c r="NKA27" s="28"/>
      <c r="NKB27" s="28"/>
      <c r="NKC27" s="28"/>
      <c r="NKD27" s="28"/>
      <c r="NKE27" s="28"/>
      <c r="NKF27" s="28"/>
      <c r="NKG27" s="28"/>
      <c r="NKH27" s="28"/>
      <c r="NKI27" s="28"/>
      <c r="NKJ27" s="28"/>
      <c r="NKK27" s="28"/>
      <c r="NKL27" s="28"/>
      <c r="NKM27" s="28"/>
      <c r="NKN27" s="28"/>
      <c r="NKO27" s="28"/>
      <c r="NKP27" s="28"/>
      <c r="NKQ27" s="28"/>
      <c r="NKR27" s="28"/>
      <c r="NKS27" s="28"/>
      <c r="NKT27" s="28"/>
      <c r="NKU27" s="28"/>
      <c r="NKV27" s="28"/>
      <c r="NKW27" s="28"/>
      <c r="NKX27" s="28"/>
      <c r="NKY27" s="28"/>
      <c r="NKZ27" s="28"/>
      <c r="NLA27" s="28"/>
      <c r="NLB27" s="28"/>
      <c r="NLC27" s="28"/>
      <c r="NLD27" s="28"/>
      <c r="NLE27" s="28"/>
      <c r="NLF27" s="28"/>
      <c r="NLG27" s="28"/>
      <c r="NLH27" s="28"/>
      <c r="NLI27" s="28"/>
      <c r="NLJ27" s="28"/>
      <c r="NLK27" s="28"/>
      <c r="NLL27" s="28"/>
      <c r="NLM27" s="28"/>
      <c r="NLN27" s="28"/>
      <c r="NLO27" s="28"/>
      <c r="NLP27" s="28"/>
      <c r="NLQ27" s="28"/>
      <c r="NLR27" s="28"/>
      <c r="NLS27" s="28"/>
      <c r="NLT27" s="28"/>
      <c r="NLU27" s="28"/>
      <c r="NLV27" s="28"/>
      <c r="NLW27" s="28"/>
      <c r="NLX27" s="28"/>
      <c r="NLY27" s="28"/>
      <c r="NLZ27" s="28"/>
      <c r="NMA27" s="28"/>
      <c r="NMB27" s="28"/>
      <c r="NMC27" s="28"/>
      <c r="NMD27" s="28"/>
      <c r="NME27" s="28"/>
      <c r="NMF27" s="28"/>
      <c r="NMG27" s="28"/>
      <c r="NMH27" s="28"/>
      <c r="NMI27" s="28"/>
      <c r="NMJ27" s="28"/>
      <c r="NMK27" s="28"/>
      <c r="NML27" s="28"/>
      <c r="NMM27" s="28"/>
      <c r="NMN27" s="28"/>
      <c r="NMO27" s="28"/>
      <c r="NMP27" s="28"/>
      <c r="NMQ27" s="28"/>
      <c r="NMR27" s="28"/>
      <c r="NMS27" s="28"/>
      <c r="NMT27" s="28"/>
      <c r="NMU27" s="28"/>
      <c r="NMV27" s="28"/>
      <c r="NMW27" s="28"/>
      <c r="NMX27" s="28"/>
      <c r="NMY27" s="28"/>
      <c r="NMZ27" s="28"/>
      <c r="NNA27" s="28"/>
      <c r="NNB27" s="28"/>
      <c r="NNC27" s="28"/>
      <c r="NND27" s="28"/>
      <c r="NNE27" s="28"/>
      <c r="NNF27" s="28"/>
      <c r="NNG27" s="28"/>
      <c r="NNH27" s="28"/>
      <c r="NNI27" s="28"/>
      <c r="NNJ27" s="28"/>
      <c r="NNK27" s="28"/>
      <c r="NNL27" s="28"/>
      <c r="NNM27" s="28"/>
      <c r="NNN27" s="28"/>
      <c r="NNO27" s="28"/>
      <c r="NNP27" s="28"/>
      <c r="NNQ27" s="28"/>
      <c r="NNR27" s="28"/>
      <c r="NNS27" s="28"/>
      <c r="NNT27" s="28"/>
      <c r="NNU27" s="28"/>
      <c r="NNV27" s="28"/>
      <c r="NNW27" s="28"/>
      <c r="NNX27" s="28"/>
      <c r="NNY27" s="28"/>
      <c r="NNZ27" s="28"/>
      <c r="NOA27" s="28"/>
      <c r="NOB27" s="28"/>
      <c r="NOC27" s="28"/>
      <c r="NOD27" s="28"/>
      <c r="NOE27" s="28"/>
      <c r="NOF27" s="28"/>
      <c r="NOG27" s="28"/>
      <c r="NOH27" s="28"/>
      <c r="NOI27" s="28"/>
      <c r="NOJ27" s="28"/>
      <c r="NOK27" s="28"/>
      <c r="NOL27" s="28"/>
      <c r="NOM27" s="28"/>
      <c r="NON27" s="28"/>
      <c r="NOO27" s="28"/>
      <c r="NOP27" s="28"/>
      <c r="NOQ27" s="28"/>
      <c r="NOR27" s="28"/>
      <c r="NOS27" s="28"/>
      <c r="NOT27" s="28"/>
      <c r="NOU27" s="28"/>
      <c r="NOV27" s="28"/>
      <c r="NOW27" s="28"/>
      <c r="NOX27" s="28"/>
      <c r="NOY27" s="28"/>
      <c r="NOZ27" s="28"/>
      <c r="NPA27" s="28"/>
      <c r="NPB27" s="28"/>
      <c r="NPC27" s="28"/>
      <c r="NPD27" s="28"/>
      <c r="NPE27" s="28"/>
      <c r="NPF27" s="28"/>
      <c r="NPG27" s="28"/>
      <c r="NPH27" s="28"/>
      <c r="NPI27" s="28"/>
      <c r="NPJ27" s="28"/>
      <c r="NPK27" s="28"/>
      <c r="NPL27" s="28"/>
      <c r="NPM27" s="28"/>
      <c r="NPN27" s="28"/>
      <c r="NPO27" s="28"/>
      <c r="NPP27" s="28"/>
      <c r="NPQ27" s="28"/>
      <c r="NPR27" s="28"/>
      <c r="NPS27" s="28"/>
      <c r="NPT27" s="28"/>
      <c r="NPU27" s="28"/>
      <c r="NPV27" s="28"/>
      <c r="NPW27" s="28"/>
      <c r="NPX27" s="28"/>
      <c r="NPY27" s="28"/>
      <c r="NPZ27" s="28"/>
      <c r="NQA27" s="28"/>
      <c r="NQB27" s="28"/>
      <c r="NQC27" s="28"/>
      <c r="NQD27" s="28"/>
      <c r="NQE27" s="28"/>
      <c r="NQF27" s="28"/>
      <c r="NQG27" s="28"/>
      <c r="NQH27" s="28"/>
      <c r="NQI27" s="28"/>
      <c r="NQJ27" s="28"/>
      <c r="NQK27" s="28"/>
      <c r="NQL27" s="28"/>
      <c r="NQM27" s="28"/>
      <c r="NQN27" s="28"/>
      <c r="NQO27" s="28"/>
      <c r="NQP27" s="28"/>
      <c r="NQQ27" s="28"/>
      <c r="NQR27" s="28"/>
      <c r="NQS27" s="28"/>
      <c r="NQT27" s="28"/>
      <c r="NQU27" s="28"/>
      <c r="NQV27" s="28"/>
      <c r="NQW27" s="28"/>
      <c r="NQX27" s="28"/>
      <c r="NQY27" s="28"/>
      <c r="NQZ27" s="28"/>
      <c r="NRA27" s="28"/>
      <c r="NRB27" s="28"/>
      <c r="NRC27" s="28"/>
      <c r="NRD27" s="28"/>
      <c r="NRE27" s="28"/>
      <c r="NRF27" s="28"/>
      <c r="NRG27" s="28"/>
      <c r="NRH27" s="28"/>
      <c r="NRI27" s="28"/>
      <c r="NRJ27" s="28"/>
      <c r="NRK27" s="28"/>
      <c r="NRL27" s="28"/>
      <c r="NRM27" s="28"/>
      <c r="NRN27" s="28"/>
      <c r="NRO27" s="28"/>
      <c r="NRP27" s="28"/>
      <c r="NRQ27" s="28"/>
      <c r="NRR27" s="28"/>
      <c r="NRS27" s="28"/>
      <c r="NRT27" s="28"/>
      <c r="NRU27" s="28"/>
      <c r="NRV27" s="28"/>
      <c r="NRW27" s="28"/>
      <c r="NRX27" s="28"/>
      <c r="NRY27" s="28"/>
      <c r="NRZ27" s="28"/>
      <c r="NSA27" s="28"/>
      <c r="NSB27" s="28"/>
      <c r="NSC27" s="28"/>
      <c r="NSD27" s="28"/>
      <c r="NSE27" s="28"/>
      <c r="NSF27" s="28"/>
      <c r="NSG27" s="28"/>
      <c r="NSH27" s="28"/>
      <c r="NSI27" s="28"/>
      <c r="NSJ27" s="28"/>
      <c r="NSK27" s="28"/>
      <c r="NSL27" s="28"/>
      <c r="NSM27" s="28"/>
      <c r="NSN27" s="28"/>
      <c r="NSO27" s="28"/>
      <c r="NSP27" s="28"/>
      <c r="NSQ27" s="28"/>
      <c r="NSR27" s="28"/>
      <c r="NSS27" s="28"/>
      <c r="NST27" s="28"/>
      <c r="NSU27" s="28"/>
      <c r="NSV27" s="28"/>
      <c r="NSW27" s="28"/>
      <c r="NSX27" s="28"/>
      <c r="NSY27" s="28"/>
      <c r="NSZ27" s="28"/>
      <c r="NTA27" s="28"/>
      <c r="NTB27" s="28"/>
      <c r="NTC27" s="28"/>
      <c r="NTD27" s="28"/>
      <c r="NTE27" s="28"/>
      <c r="NTF27" s="28"/>
      <c r="NTG27" s="28"/>
      <c r="NTH27" s="28"/>
      <c r="NTI27" s="28"/>
      <c r="NTJ27" s="28"/>
      <c r="NTK27" s="28"/>
      <c r="NTL27" s="28"/>
      <c r="NTM27" s="28"/>
      <c r="NTN27" s="28"/>
      <c r="NTO27" s="28"/>
      <c r="NTP27" s="28"/>
      <c r="NTQ27" s="28"/>
      <c r="NTR27" s="28"/>
      <c r="NTS27" s="28"/>
      <c r="NTT27" s="28"/>
      <c r="NTU27" s="28"/>
      <c r="NTV27" s="28"/>
      <c r="NTW27" s="28"/>
      <c r="NTX27" s="28"/>
      <c r="NTY27" s="28"/>
      <c r="NTZ27" s="28"/>
      <c r="NUA27" s="28"/>
      <c r="NUB27" s="28"/>
      <c r="NUC27" s="28"/>
      <c r="NUD27" s="28"/>
      <c r="NUE27" s="28"/>
      <c r="NUF27" s="28"/>
      <c r="NUG27" s="28"/>
      <c r="NUH27" s="28"/>
      <c r="NUI27" s="28"/>
      <c r="NUJ27" s="28"/>
      <c r="NUK27" s="28"/>
      <c r="NUL27" s="28"/>
      <c r="NUM27" s="28"/>
      <c r="NUN27" s="28"/>
      <c r="NUO27" s="28"/>
      <c r="NUP27" s="28"/>
      <c r="NUQ27" s="28"/>
      <c r="NUR27" s="28"/>
      <c r="NUS27" s="28"/>
      <c r="NUT27" s="28"/>
      <c r="NUU27" s="28"/>
      <c r="NUV27" s="28"/>
      <c r="NUW27" s="28"/>
      <c r="NUX27" s="28"/>
      <c r="NUY27" s="28"/>
      <c r="NUZ27" s="28"/>
      <c r="NVA27" s="28"/>
      <c r="NVB27" s="28"/>
      <c r="NVC27" s="28"/>
      <c r="NVD27" s="28"/>
      <c r="NVE27" s="28"/>
      <c r="NVF27" s="28"/>
      <c r="NVG27" s="28"/>
      <c r="NVH27" s="28"/>
      <c r="NVI27" s="28"/>
      <c r="NVJ27" s="28"/>
      <c r="NVK27" s="28"/>
      <c r="NVL27" s="28"/>
      <c r="NVM27" s="28"/>
      <c r="NVN27" s="28"/>
      <c r="NVO27" s="28"/>
      <c r="NVP27" s="28"/>
      <c r="NVQ27" s="28"/>
      <c r="NVR27" s="28"/>
      <c r="NVS27" s="28"/>
      <c r="NVT27" s="28"/>
      <c r="NVU27" s="28"/>
      <c r="NVV27" s="28"/>
      <c r="NVW27" s="28"/>
      <c r="NVX27" s="28"/>
      <c r="NVY27" s="28"/>
      <c r="NVZ27" s="28"/>
      <c r="NWA27" s="28"/>
      <c r="NWB27" s="28"/>
      <c r="NWC27" s="28"/>
      <c r="NWD27" s="28"/>
      <c r="NWE27" s="28"/>
      <c r="NWF27" s="28"/>
      <c r="NWG27" s="28"/>
      <c r="NWH27" s="28"/>
      <c r="NWI27" s="28"/>
      <c r="NWJ27" s="28"/>
      <c r="NWK27" s="28"/>
      <c r="NWL27" s="28"/>
      <c r="NWM27" s="28"/>
      <c r="NWN27" s="28"/>
      <c r="NWO27" s="28"/>
      <c r="NWP27" s="28"/>
      <c r="NWQ27" s="28"/>
      <c r="NWR27" s="28"/>
      <c r="NWS27" s="28"/>
      <c r="NWT27" s="28"/>
      <c r="NWU27" s="28"/>
      <c r="NWV27" s="28"/>
      <c r="NWW27" s="28"/>
      <c r="NWX27" s="28"/>
      <c r="NWY27" s="28"/>
      <c r="NWZ27" s="28"/>
      <c r="NXA27" s="28"/>
      <c r="NXB27" s="28"/>
      <c r="NXC27" s="28"/>
      <c r="NXD27" s="28"/>
      <c r="NXE27" s="28"/>
      <c r="NXF27" s="28"/>
      <c r="NXG27" s="28"/>
      <c r="NXH27" s="28"/>
      <c r="NXI27" s="28"/>
      <c r="NXJ27" s="28"/>
      <c r="NXK27" s="28"/>
      <c r="NXL27" s="28"/>
      <c r="NXM27" s="28"/>
      <c r="NXN27" s="28"/>
      <c r="NXO27" s="28"/>
      <c r="NXP27" s="28"/>
      <c r="NXQ27" s="28"/>
      <c r="NXR27" s="28"/>
      <c r="NXS27" s="28"/>
      <c r="NXT27" s="28"/>
      <c r="NXU27" s="28"/>
      <c r="NXV27" s="28"/>
      <c r="NXW27" s="28"/>
      <c r="NXX27" s="28"/>
      <c r="NXY27" s="28"/>
      <c r="NXZ27" s="28"/>
      <c r="NYA27" s="28"/>
      <c r="NYB27" s="28"/>
      <c r="NYC27" s="28"/>
      <c r="NYD27" s="28"/>
      <c r="NYE27" s="28"/>
      <c r="NYF27" s="28"/>
      <c r="NYG27" s="28"/>
      <c r="NYH27" s="28"/>
      <c r="NYI27" s="28"/>
      <c r="NYJ27" s="28"/>
      <c r="NYK27" s="28"/>
      <c r="NYL27" s="28"/>
      <c r="NYM27" s="28"/>
      <c r="NYN27" s="28"/>
      <c r="NYO27" s="28"/>
      <c r="NYP27" s="28"/>
      <c r="NYQ27" s="28"/>
      <c r="NYR27" s="28"/>
      <c r="NYS27" s="28"/>
      <c r="NYT27" s="28"/>
      <c r="NYU27" s="28"/>
      <c r="NYV27" s="28"/>
      <c r="NYW27" s="28"/>
      <c r="NYX27" s="28"/>
      <c r="NYY27" s="28"/>
      <c r="NYZ27" s="28"/>
      <c r="NZA27" s="28"/>
      <c r="NZB27" s="28"/>
      <c r="NZC27" s="28"/>
      <c r="NZD27" s="28"/>
      <c r="NZE27" s="28"/>
      <c r="NZF27" s="28"/>
      <c r="NZG27" s="28"/>
      <c r="NZH27" s="28"/>
      <c r="NZI27" s="28"/>
      <c r="NZJ27" s="28"/>
      <c r="NZK27" s="28"/>
      <c r="NZL27" s="28"/>
      <c r="NZM27" s="28"/>
      <c r="NZN27" s="28"/>
      <c r="NZO27" s="28"/>
      <c r="NZP27" s="28"/>
      <c r="NZQ27" s="28"/>
      <c r="NZR27" s="28"/>
      <c r="NZS27" s="28"/>
      <c r="NZT27" s="28"/>
      <c r="NZU27" s="28"/>
      <c r="NZV27" s="28"/>
      <c r="NZW27" s="28"/>
      <c r="NZX27" s="28"/>
      <c r="NZY27" s="28"/>
      <c r="NZZ27" s="28"/>
      <c r="OAA27" s="28"/>
      <c r="OAB27" s="28"/>
      <c r="OAC27" s="28"/>
      <c r="OAD27" s="28"/>
      <c r="OAE27" s="28"/>
      <c r="OAF27" s="28"/>
      <c r="OAG27" s="28"/>
      <c r="OAH27" s="28"/>
      <c r="OAI27" s="28"/>
      <c r="OAJ27" s="28"/>
      <c r="OAK27" s="28"/>
      <c r="OAL27" s="28"/>
      <c r="OAM27" s="28"/>
      <c r="OAN27" s="28"/>
      <c r="OAO27" s="28"/>
      <c r="OAP27" s="28"/>
      <c r="OAQ27" s="28"/>
      <c r="OAR27" s="28"/>
      <c r="OAS27" s="28"/>
      <c r="OAT27" s="28"/>
      <c r="OAU27" s="28"/>
      <c r="OAV27" s="28"/>
      <c r="OAW27" s="28"/>
      <c r="OAX27" s="28"/>
      <c r="OAY27" s="28"/>
      <c r="OAZ27" s="28"/>
      <c r="OBA27" s="28"/>
      <c r="OBB27" s="28"/>
      <c r="OBC27" s="28"/>
      <c r="OBD27" s="28"/>
      <c r="OBE27" s="28"/>
      <c r="OBF27" s="28"/>
      <c r="OBG27" s="28"/>
      <c r="OBH27" s="28"/>
      <c r="OBI27" s="28"/>
      <c r="OBJ27" s="28"/>
      <c r="OBK27" s="28"/>
      <c r="OBL27" s="28"/>
      <c r="OBM27" s="28"/>
      <c r="OBN27" s="28"/>
      <c r="OBO27" s="28"/>
      <c r="OBP27" s="28"/>
      <c r="OBQ27" s="28"/>
      <c r="OBR27" s="28"/>
      <c r="OBS27" s="28"/>
      <c r="OBT27" s="28"/>
      <c r="OBU27" s="28"/>
      <c r="OBV27" s="28"/>
      <c r="OBW27" s="28"/>
      <c r="OBX27" s="28"/>
      <c r="OBY27" s="28"/>
      <c r="OBZ27" s="28"/>
      <c r="OCA27" s="28"/>
      <c r="OCB27" s="28"/>
      <c r="OCC27" s="28"/>
      <c r="OCD27" s="28"/>
      <c r="OCE27" s="28"/>
      <c r="OCF27" s="28"/>
      <c r="OCG27" s="28"/>
      <c r="OCH27" s="28"/>
      <c r="OCI27" s="28"/>
      <c r="OCJ27" s="28"/>
      <c r="OCK27" s="28"/>
      <c r="OCL27" s="28"/>
      <c r="OCM27" s="28"/>
      <c r="OCN27" s="28"/>
      <c r="OCO27" s="28"/>
      <c r="OCP27" s="28"/>
      <c r="OCQ27" s="28"/>
      <c r="OCR27" s="28"/>
      <c r="OCS27" s="28"/>
      <c r="OCT27" s="28"/>
      <c r="OCU27" s="28"/>
      <c r="OCV27" s="28"/>
      <c r="OCW27" s="28"/>
      <c r="OCX27" s="28"/>
      <c r="OCY27" s="28"/>
      <c r="OCZ27" s="28"/>
      <c r="ODA27" s="28"/>
      <c r="ODB27" s="28"/>
      <c r="ODC27" s="28"/>
      <c r="ODD27" s="28"/>
      <c r="ODE27" s="28"/>
      <c r="ODF27" s="28"/>
      <c r="ODG27" s="28"/>
      <c r="ODH27" s="28"/>
      <c r="ODI27" s="28"/>
      <c r="ODJ27" s="28"/>
      <c r="ODK27" s="28"/>
      <c r="ODL27" s="28"/>
      <c r="ODM27" s="28"/>
      <c r="ODN27" s="28"/>
      <c r="ODO27" s="28"/>
      <c r="ODP27" s="28"/>
      <c r="ODQ27" s="28"/>
      <c r="ODR27" s="28"/>
      <c r="ODS27" s="28"/>
      <c r="ODT27" s="28"/>
      <c r="ODU27" s="28"/>
      <c r="ODV27" s="28"/>
      <c r="ODW27" s="28"/>
      <c r="ODX27" s="28"/>
      <c r="ODY27" s="28"/>
      <c r="ODZ27" s="28"/>
      <c r="OEA27" s="28"/>
      <c r="OEB27" s="28"/>
      <c r="OEC27" s="28"/>
      <c r="OED27" s="28"/>
      <c r="OEE27" s="28"/>
      <c r="OEF27" s="28"/>
      <c r="OEG27" s="28"/>
      <c r="OEH27" s="28"/>
      <c r="OEI27" s="28"/>
      <c r="OEJ27" s="28"/>
      <c r="OEK27" s="28"/>
      <c r="OEL27" s="28"/>
      <c r="OEM27" s="28"/>
      <c r="OEN27" s="28"/>
      <c r="OEO27" s="28"/>
      <c r="OEP27" s="28"/>
      <c r="OEQ27" s="28"/>
      <c r="OER27" s="28"/>
      <c r="OES27" s="28"/>
      <c r="OET27" s="28"/>
      <c r="OEU27" s="28"/>
      <c r="OEV27" s="28"/>
      <c r="OEW27" s="28"/>
      <c r="OEX27" s="28"/>
      <c r="OEY27" s="28"/>
      <c r="OEZ27" s="28"/>
      <c r="OFA27" s="28"/>
      <c r="OFB27" s="28"/>
      <c r="OFC27" s="28"/>
      <c r="OFD27" s="28"/>
      <c r="OFE27" s="28"/>
      <c r="OFF27" s="28"/>
      <c r="OFG27" s="28"/>
      <c r="OFH27" s="28"/>
      <c r="OFI27" s="28"/>
      <c r="OFJ27" s="28"/>
      <c r="OFK27" s="28"/>
      <c r="OFL27" s="28"/>
      <c r="OFM27" s="28"/>
      <c r="OFN27" s="28"/>
      <c r="OFO27" s="28"/>
      <c r="OFP27" s="28"/>
      <c r="OFQ27" s="28"/>
      <c r="OFR27" s="28"/>
      <c r="OFS27" s="28"/>
      <c r="OFT27" s="28"/>
      <c r="OFU27" s="28"/>
      <c r="OFV27" s="28"/>
      <c r="OFW27" s="28"/>
      <c r="OFX27" s="28"/>
      <c r="OFY27" s="28"/>
      <c r="OFZ27" s="28"/>
      <c r="OGA27" s="28"/>
      <c r="OGB27" s="28"/>
      <c r="OGC27" s="28"/>
      <c r="OGD27" s="28"/>
      <c r="OGE27" s="28"/>
      <c r="OGF27" s="28"/>
      <c r="OGG27" s="28"/>
      <c r="OGH27" s="28"/>
      <c r="OGI27" s="28"/>
      <c r="OGJ27" s="28"/>
      <c r="OGK27" s="28"/>
      <c r="OGL27" s="28"/>
      <c r="OGM27" s="28"/>
      <c r="OGN27" s="28"/>
      <c r="OGO27" s="28"/>
      <c r="OGP27" s="28"/>
      <c r="OGQ27" s="28"/>
      <c r="OGR27" s="28"/>
      <c r="OGS27" s="28"/>
      <c r="OGT27" s="28"/>
      <c r="OGU27" s="28"/>
      <c r="OGV27" s="28"/>
      <c r="OGW27" s="28"/>
      <c r="OGX27" s="28"/>
      <c r="OGY27" s="28"/>
      <c r="OGZ27" s="28"/>
      <c r="OHA27" s="28"/>
      <c r="OHB27" s="28"/>
      <c r="OHC27" s="28"/>
      <c r="OHD27" s="28"/>
      <c r="OHE27" s="28"/>
      <c r="OHF27" s="28"/>
      <c r="OHG27" s="28"/>
      <c r="OHH27" s="28"/>
      <c r="OHI27" s="28"/>
      <c r="OHJ27" s="28"/>
      <c r="OHK27" s="28"/>
      <c r="OHL27" s="28"/>
      <c r="OHM27" s="28"/>
      <c r="OHN27" s="28"/>
      <c r="OHO27" s="28"/>
      <c r="OHP27" s="28"/>
      <c r="OHQ27" s="28"/>
      <c r="OHR27" s="28"/>
      <c r="OHS27" s="28"/>
      <c r="OHT27" s="28"/>
      <c r="OHU27" s="28"/>
      <c r="OHV27" s="28"/>
      <c r="OHW27" s="28"/>
      <c r="OHX27" s="28"/>
      <c r="OHY27" s="28"/>
      <c r="OHZ27" s="28"/>
      <c r="OIA27" s="28"/>
      <c r="OIB27" s="28"/>
      <c r="OIC27" s="28"/>
      <c r="OID27" s="28"/>
      <c r="OIE27" s="28"/>
      <c r="OIF27" s="28"/>
      <c r="OIG27" s="28"/>
      <c r="OIH27" s="28"/>
      <c r="OII27" s="28"/>
      <c r="OIJ27" s="28"/>
      <c r="OIK27" s="28"/>
      <c r="OIL27" s="28"/>
      <c r="OIM27" s="28"/>
      <c r="OIN27" s="28"/>
      <c r="OIO27" s="28"/>
      <c r="OIP27" s="28"/>
      <c r="OIQ27" s="28"/>
      <c r="OIR27" s="28"/>
      <c r="OIS27" s="28"/>
      <c r="OIT27" s="28"/>
      <c r="OIU27" s="28"/>
      <c r="OIV27" s="28"/>
      <c r="OIW27" s="28"/>
      <c r="OIX27" s="28"/>
      <c r="OIY27" s="28"/>
      <c r="OIZ27" s="28"/>
      <c r="OJA27" s="28"/>
      <c r="OJB27" s="28"/>
      <c r="OJC27" s="28"/>
      <c r="OJD27" s="28"/>
      <c r="OJE27" s="28"/>
      <c r="OJF27" s="28"/>
      <c r="OJG27" s="28"/>
      <c r="OJH27" s="28"/>
      <c r="OJI27" s="28"/>
      <c r="OJJ27" s="28"/>
      <c r="OJK27" s="28"/>
      <c r="OJL27" s="28"/>
      <c r="OJM27" s="28"/>
      <c r="OJN27" s="28"/>
      <c r="OJO27" s="28"/>
      <c r="OJP27" s="28"/>
      <c r="OJQ27" s="28"/>
      <c r="OJR27" s="28"/>
      <c r="OJS27" s="28"/>
      <c r="OJT27" s="28"/>
      <c r="OJU27" s="28"/>
      <c r="OJV27" s="28"/>
      <c r="OJW27" s="28"/>
      <c r="OJX27" s="28"/>
      <c r="OJY27" s="28"/>
      <c r="OJZ27" s="28"/>
      <c r="OKA27" s="28"/>
      <c r="OKB27" s="28"/>
      <c r="OKC27" s="28"/>
      <c r="OKD27" s="28"/>
      <c r="OKE27" s="28"/>
      <c r="OKF27" s="28"/>
      <c r="OKG27" s="28"/>
      <c r="OKH27" s="28"/>
      <c r="OKI27" s="28"/>
      <c r="OKJ27" s="28"/>
      <c r="OKK27" s="28"/>
      <c r="OKL27" s="28"/>
      <c r="OKM27" s="28"/>
      <c r="OKN27" s="28"/>
      <c r="OKO27" s="28"/>
      <c r="OKP27" s="28"/>
      <c r="OKQ27" s="28"/>
      <c r="OKR27" s="28"/>
      <c r="OKS27" s="28"/>
      <c r="OKT27" s="28"/>
      <c r="OKU27" s="28"/>
      <c r="OKV27" s="28"/>
      <c r="OKW27" s="28"/>
      <c r="OKX27" s="28"/>
      <c r="OKY27" s="28"/>
      <c r="OKZ27" s="28"/>
      <c r="OLA27" s="28"/>
      <c r="OLB27" s="28"/>
      <c r="OLC27" s="28"/>
      <c r="OLD27" s="28"/>
      <c r="OLE27" s="28"/>
      <c r="OLF27" s="28"/>
      <c r="OLG27" s="28"/>
      <c r="OLH27" s="28"/>
      <c r="OLI27" s="28"/>
      <c r="OLJ27" s="28"/>
      <c r="OLK27" s="28"/>
      <c r="OLL27" s="28"/>
      <c r="OLM27" s="28"/>
      <c r="OLN27" s="28"/>
      <c r="OLO27" s="28"/>
      <c r="OLP27" s="28"/>
      <c r="OLQ27" s="28"/>
      <c r="OLR27" s="28"/>
      <c r="OLS27" s="28"/>
      <c r="OLT27" s="28"/>
      <c r="OLU27" s="28"/>
      <c r="OLV27" s="28"/>
      <c r="OLW27" s="28"/>
      <c r="OLX27" s="28"/>
      <c r="OLY27" s="28"/>
      <c r="OLZ27" s="28"/>
      <c r="OMA27" s="28"/>
      <c r="OMB27" s="28"/>
      <c r="OMC27" s="28"/>
      <c r="OMD27" s="28"/>
      <c r="OME27" s="28"/>
      <c r="OMF27" s="28"/>
      <c r="OMG27" s="28"/>
      <c r="OMH27" s="28"/>
      <c r="OMI27" s="28"/>
      <c r="OMJ27" s="28"/>
      <c r="OMK27" s="28"/>
      <c r="OML27" s="28"/>
      <c r="OMM27" s="28"/>
      <c r="OMN27" s="28"/>
      <c r="OMO27" s="28"/>
      <c r="OMP27" s="28"/>
      <c r="OMQ27" s="28"/>
      <c r="OMR27" s="28"/>
      <c r="OMS27" s="28"/>
      <c r="OMT27" s="28"/>
      <c r="OMU27" s="28"/>
      <c r="OMV27" s="28"/>
      <c r="OMW27" s="28"/>
      <c r="OMX27" s="28"/>
      <c r="OMY27" s="28"/>
      <c r="OMZ27" s="28"/>
      <c r="ONA27" s="28"/>
      <c r="ONB27" s="28"/>
      <c r="ONC27" s="28"/>
      <c r="OND27" s="28"/>
      <c r="ONE27" s="28"/>
      <c r="ONF27" s="28"/>
      <c r="ONG27" s="28"/>
      <c r="ONH27" s="28"/>
      <c r="ONI27" s="28"/>
      <c r="ONJ27" s="28"/>
      <c r="ONK27" s="28"/>
      <c r="ONL27" s="28"/>
      <c r="ONM27" s="28"/>
      <c r="ONN27" s="28"/>
      <c r="ONO27" s="28"/>
      <c r="ONP27" s="28"/>
      <c r="ONQ27" s="28"/>
      <c r="ONR27" s="28"/>
      <c r="ONS27" s="28"/>
      <c r="ONT27" s="28"/>
      <c r="ONU27" s="28"/>
      <c r="ONV27" s="28"/>
      <c r="ONW27" s="28"/>
      <c r="ONX27" s="28"/>
      <c r="ONY27" s="28"/>
      <c r="ONZ27" s="28"/>
      <c r="OOA27" s="28"/>
      <c r="OOB27" s="28"/>
      <c r="OOC27" s="28"/>
      <c r="OOD27" s="28"/>
      <c r="OOE27" s="28"/>
      <c r="OOF27" s="28"/>
      <c r="OOG27" s="28"/>
      <c r="OOH27" s="28"/>
      <c r="OOI27" s="28"/>
      <c r="OOJ27" s="28"/>
      <c r="OOK27" s="28"/>
      <c r="OOL27" s="28"/>
      <c r="OOM27" s="28"/>
      <c r="OON27" s="28"/>
      <c r="OOO27" s="28"/>
      <c r="OOP27" s="28"/>
      <c r="OOQ27" s="28"/>
      <c r="OOR27" s="28"/>
      <c r="OOS27" s="28"/>
      <c r="OOT27" s="28"/>
      <c r="OOU27" s="28"/>
      <c r="OOV27" s="28"/>
      <c r="OOW27" s="28"/>
      <c r="OOX27" s="28"/>
      <c r="OOY27" s="28"/>
      <c r="OOZ27" s="28"/>
      <c r="OPA27" s="28"/>
      <c r="OPB27" s="28"/>
      <c r="OPC27" s="28"/>
      <c r="OPD27" s="28"/>
      <c r="OPE27" s="28"/>
      <c r="OPF27" s="28"/>
      <c r="OPG27" s="28"/>
      <c r="OPH27" s="28"/>
      <c r="OPI27" s="28"/>
      <c r="OPJ27" s="28"/>
      <c r="OPK27" s="28"/>
      <c r="OPL27" s="28"/>
      <c r="OPM27" s="28"/>
      <c r="OPN27" s="28"/>
      <c r="OPO27" s="28"/>
      <c r="OPP27" s="28"/>
      <c r="OPQ27" s="28"/>
      <c r="OPR27" s="28"/>
      <c r="OPS27" s="28"/>
      <c r="OPT27" s="28"/>
      <c r="OPU27" s="28"/>
      <c r="OPV27" s="28"/>
      <c r="OPW27" s="28"/>
      <c r="OPX27" s="28"/>
      <c r="OPY27" s="28"/>
      <c r="OPZ27" s="28"/>
      <c r="OQA27" s="28"/>
      <c r="OQB27" s="28"/>
      <c r="OQC27" s="28"/>
      <c r="OQD27" s="28"/>
      <c r="OQE27" s="28"/>
      <c r="OQF27" s="28"/>
      <c r="OQG27" s="28"/>
      <c r="OQH27" s="28"/>
      <c r="OQI27" s="28"/>
      <c r="OQJ27" s="28"/>
      <c r="OQK27" s="28"/>
      <c r="OQL27" s="28"/>
      <c r="OQM27" s="28"/>
      <c r="OQN27" s="28"/>
      <c r="OQO27" s="28"/>
      <c r="OQP27" s="28"/>
      <c r="OQQ27" s="28"/>
      <c r="OQR27" s="28"/>
      <c r="OQS27" s="28"/>
      <c r="OQT27" s="28"/>
      <c r="OQU27" s="28"/>
      <c r="OQV27" s="28"/>
      <c r="OQW27" s="28"/>
      <c r="OQX27" s="28"/>
      <c r="OQY27" s="28"/>
      <c r="OQZ27" s="28"/>
      <c r="ORA27" s="28"/>
      <c r="ORB27" s="28"/>
      <c r="ORC27" s="28"/>
      <c r="ORD27" s="28"/>
      <c r="ORE27" s="28"/>
      <c r="ORF27" s="28"/>
      <c r="ORG27" s="28"/>
      <c r="ORH27" s="28"/>
      <c r="ORI27" s="28"/>
      <c r="ORJ27" s="28"/>
      <c r="ORK27" s="28"/>
      <c r="ORL27" s="28"/>
      <c r="ORM27" s="28"/>
      <c r="ORN27" s="28"/>
      <c r="ORO27" s="28"/>
      <c r="ORP27" s="28"/>
      <c r="ORQ27" s="28"/>
      <c r="ORR27" s="28"/>
      <c r="ORS27" s="28"/>
      <c r="ORT27" s="28"/>
      <c r="ORU27" s="28"/>
      <c r="ORV27" s="28"/>
      <c r="ORW27" s="28"/>
      <c r="ORX27" s="28"/>
      <c r="ORY27" s="28"/>
      <c r="ORZ27" s="28"/>
      <c r="OSA27" s="28"/>
      <c r="OSB27" s="28"/>
      <c r="OSC27" s="28"/>
      <c r="OSD27" s="28"/>
      <c r="OSE27" s="28"/>
      <c r="OSF27" s="28"/>
      <c r="OSG27" s="28"/>
      <c r="OSH27" s="28"/>
      <c r="OSI27" s="28"/>
      <c r="OSJ27" s="28"/>
      <c r="OSK27" s="28"/>
      <c r="OSL27" s="28"/>
      <c r="OSM27" s="28"/>
      <c r="OSN27" s="28"/>
      <c r="OSO27" s="28"/>
      <c r="OSP27" s="28"/>
      <c r="OSQ27" s="28"/>
      <c r="OSR27" s="28"/>
      <c r="OSS27" s="28"/>
      <c r="OST27" s="28"/>
      <c r="OSU27" s="28"/>
      <c r="OSV27" s="28"/>
      <c r="OSW27" s="28"/>
      <c r="OSX27" s="28"/>
      <c r="OSY27" s="28"/>
      <c r="OSZ27" s="28"/>
      <c r="OTA27" s="28"/>
      <c r="OTB27" s="28"/>
      <c r="OTC27" s="28"/>
      <c r="OTD27" s="28"/>
      <c r="OTE27" s="28"/>
      <c r="OTF27" s="28"/>
      <c r="OTG27" s="28"/>
      <c r="OTH27" s="28"/>
      <c r="OTI27" s="28"/>
      <c r="OTJ27" s="28"/>
      <c r="OTK27" s="28"/>
      <c r="OTL27" s="28"/>
      <c r="OTM27" s="28"/>
      <c r="OTN27" s="28"/>
      <c r="OTO27" s="28"/>
      <c r="OTP27" s="28"/>
      <c r="OTQ27" s="28"/>
      <c r="OTR27" s="28"/>
      <c r="OTS27" s="28"/>
      <c r="OTT27" s="28"/>
      <c r="OTU27" s="28"/>
      <c r="OTV27" s="28"/>
      <c r="OTW27" s="28"/>
      <c r="OTX27" s="28"/>
      <c r="OTY27" s="28"/>
      <c r="OTZ27" s="28"/>
      <c r="OUA27" s="28"/>
      <c r="OUB27" s="28"/>
      <c r="OUC27" s="28"/>
      <c r="OUD27" s="28"/>
      <c r="OUE27" s="28"/>
      <c r="OUF27" s="28"/>
      <c r="OUG27" s="28"/>
      <c r="OUH27" s="28"/>
      <c r="OUI27" s="28"/>
      <c r="OUJ27" s="28"/>
      <c r="OUK27" s="28"/>
      <c r="OUL27" s="28"/>
      <c r="OUM27" s="28"/>
      <c r="OUN27" s="28"/>
      <c r="OUO27" s="28"/>
      <c r="OUP27" s="28"/>
      <c r="OUQ27" s="28"/>
      <c r="OUR27" s="28"/>
      <c r="OUS27" s="28"/>
      <c r="OUT27" s="28"/>
      <c r="OUU27" s="28"/>
      <c r="OUV27" s="28"/>
      <c r="OUW27" s="28"/>
      <c r="OUX27" s="28"/>
      <c r="OUY27" s="28"/>
      <c r="OUZ27" s="28"/>
      <c r="OVA27" s="28"/>
      <c r="OVB27" s="28"/>
      <c r="OVC27" s="28"/>
      <c r="OVD27" s="28"/>
      <c r="OVE27" s="28"/>
      <c r="OVF27" s="28"/>
      <c r="OVG27" s="28"/>
      <c r="OVH27" s="28"/>
      <c r="OVI27" s="28"/>
      <c r="OVJ27" s="28"/>
      <c r="OVK27" s="28"/>
      <c r="OVL27" s="28"/>
      <c r="OVM27" s="28"/>
      <c r="OVN27" s="28"/>
      <c r="OVO27" s="28"/>
      <c r="OVP27" s="28"/>
      <c r="OVQ27" s="28"/>
      <c r="OVR27" s="28"/>
      <c r="OVS27" s="28"/>
      <c r="OVT27" s="28"/>
      <c r="OVU27" s="28"/>
      <c r="OVV27" s="28"/>
      <c r="OVW27" s="28"/>
      <c r="OVX27" s="28"/>
      <c r="OVY27" s="28"/>
      <c r="OVZ27" s="28"/>
      <c r="OWA27" s="28"/>
      <c r="OWB27" s="28"/>
      <c r="OWC27" s="28"/>
      <c r="OWD27" s="28"/>
      <c r="OWE27" s="28"/>
      <c r="OWF27" s="28"/>
      <c r="OWG27" s="28"/>
      <c r="OWH27" s="28"/>
      <c r="OWI27" s="28"/>
      <c r="OWJ27" s="28"/>
      <c r="OWK27" s="28"/>
      <c r="OWL27" s="28"/>
      <c r="OWM27" s="28"/>
      <c r="OWN27" s="28"/>
      <c r="OWO27" s="28"/>
      <c r="OWP27" s="28"/>
      <c r="OWQ27" s="28"/>
      <c r="OWR27" s="28"/>
      <c r="OWS27" s="28"/>
      <c r="OWT27" s="28"/>
      <c r="OWU27" s="28"/>
      <c r="OWV27" s="28"/>
      <c r="OWW27" s="28"/>
      <c r="OWX27" s="28"/>
      <c r="OWY27" s="28"/>
      <c r="OWZ27" s="28"/>
      <c r="OXA27" s="28"/>
      <c r="OXB27" s="28"/>
      <c r="OXC27" s="28"/>
      <c r="OXD27" s="28"/>
      <c r="OXE27" s="28"/>
      <c r="OXF27" s="28"/>
      <c r="OXG27" s="28"/>
      <c r="OXH27" s="28"/>
      <c r="OXI27" s="28"/>
      <c r="OXJ27" s="28"/>
      <c r="OXK27" s="28"/>
      <c r="OXL27" s="28"/>
      <c r="OXM27" s="28"/>
      <c r="OXN27" s="28"/>
      <c r="OXO27" s="28"/>
      <c r="OXP27" s="28"/>
      <c r="OXQ27" s="28"/>
      <c r="OXR27" s="28"/>
      <c r="OXS27" s="28"/>
      <c r="OXT27" s="28"/>
      <c r="OXU27" s="28"/>
      <c r="OXV27" s="28"/>
      <c r="OXW27" s="28"/>
      <c r="OXX27" s="28"/>
      <c r="OXY27" s="28"/>
      <c r="OXZ27" s="28"/>
      <c r="OYA27" s="28"/>
      <c r="OYB27" s="28"/>
      <c r="OYC27" s="28"/>
      <c r="OYD27" s="28"/>
      <c r="OYE27" s="28"/>
      <c r="OYF27" s="28"/>
      <c r="OYG27" s="28"/>
      <c r="OYH27" s="28"/>
      <c r="OYI27" s="28"/>
      <c r="OYJ27" s="28"/>
      <c r="OYK27" s="28"/>
      <c r="OYL27" s="28"/>
      <c r="OYM27" s="28"/>
      <c r="OYN27" s="28"/>
      <c r="OYO27" s="28"/>
      <c r="OYP27" s="28"/>
      <c r="OYQ27" s="28"/>
      <c r="OYR27" s="28"/>
      <c r="OYS27" s="28"/>
      <c r="OYT27" s="28"/>
      <c r="OYU27" s="28"/>
      <c r="OYV27" s="28"/>
      <c r="OYW27" s="28"/>
      <c r="OYX27" s="28"/>
      <c r="OYY27" s="28"/>
      <c r="OYZ27" s="28"/>
      <c r="OZA27" s="28"/>
      <c r="OZB27" s="28"/>
      <c r="OZC27" s="28"/>
      <c r="OZD27" s="28"/>
      <c r="OZE27" s="28"/>
      <c r="OZF27" s="28"/>
      <c r="OZG27" s="28"/>
      <c r="OZH27" s="28"/>
      <c r="OZI27" s="28"/>
      <c r="OZJ27" s="28"/>
      <c r="OZK27" s="28"/>
      <c r="OZL27" s="28"/>
      <c r="OZM27" s="28"/>
      <c r="OZN27" s="28"/>
      <c r="OZO27" s="28"/>
      <c r="OZP27" s="28"/>
      <c r="OZQ27" s="28"/>
      <c r="OZR27" s="28"/>
      <c r="OZS27" s="28"/>
      <c r="OZT27" s="28"/>
      <c r="OZU27" s="28"/>
      <c r="OZV27" s="28"/>
      <c r="OZW27" s="28"/>
      <c r="OZX27" s="28"/>
      <c r="OZY27" s="28"/>
      <c r="OZZ27" s="28"/>
      <c r="PAA27" s="28"/>
      <c r="PAB27" s="28"/>
      <c r="PAC27" s="28"/>
      <c r="PAD27" s="28"/>
      <c r="PAE27" s="28"/>
      <c r="PAF27" s="28"/>
      <c r="PAG27" s="28"/>
      <c r="PAH27" s="28"/>
      <c r="PAI27" s="28"/>
      <c r="PAJ27" s="28"/>
      <c r="PAK27" s="28"/>
      <c r="PAL27" s="28"/>
      <c r="PAM27" s="28"/>
      <c r="PAN27" s="28"/>
      <c r="PAO27" s="28"/>
      <c r="PAP27" s="28"/>
      <c r="PAQ27" s="28"/>
      <c r="PAR27" s="28"/>
      <c r="PAS27" s="28"/>
      <c r="PAT27" s="28"/>
      <c r="PAU27" s="28"/>
      <c r="PAV27" s="28"/>
      <c r="PAW27" s="28"/>
      <c r="PAX27" s="28"/>
      <c r="PAY27" s="28"/>
      <c r="PAZ27" s="28"/>
      <c r="PBA27" s="28"/>
      <c r="PBB27" s="28"/>
      <c r="PBC27" s="28"/>
      <c r="PBD27" s="28"/>
      <c r="PBE27" s="28"/>
      <c r="PBF27" s="28"/>
      <c r="PBG27" s="28"/>
      <c r="PBH27" s="28"/>
      <c r="PBI27" s="28"/>
      <c r="PBJ27" s="28"/>
      <c r="PBK27" s="28"/>
      <c r="PBL27" s="28"/>
      <c r="PBM27" s="28"/>
      <c r="PBN27" s="28"/>
      <c r="PBO27" s="28"/>
      <c r="PBP27" s="28"/>
      <c r="PBQ27" s="28"/>
      <c r="PBR27" s="28"/>
      <c r="PBS27" s="28"/>
      <c r="PBT27" s="28"/>
      <c r="PBU27" s="28"/>
      <c r="PBV27" s="28"/>
      <c r="PBW27" s="28"/>
      <c r="PBX27" s="28"/>
      <c r="PBY27" s="28"/>
      <c r="PBZ27" s="28"/>
      <c r="PCA27" s="28"/>
      <c r="PCB27" s="28"/>
      <c r="PCC27" s="28"/>
      <c r="PCD27" s="28"/>
      <c r="PCE27" s="28"/>
      <c r="PCF27" s="28"/>
      <c r="PCG27" s="28"/>
      <c r="PCH27" s="28"/>
      <c r="PCI27" s="28"/>
      <c r="PCJ27" s="28"/>
      <c r="PCK27" s="28"/>
      <c r="PCL27" s="28"/>
      <c r="PCM27" s="28"/>
      <c r="PCN27" s="28"/>
      <c r="PCO27" s="28"/>
      <c r="PCP27" s="28"/>
      <c r="PCQ27" s="28"/>
      <c r="PCR27" s="28"/>
      <c r="PCS27" s="28"/>
      <c r="PCT27" s="28"/>
      <c r="PCU27" s="28"/>
      <c r="PCV27" s="28"/>
      <c r="PCW27" s="28"/>
      <c r="PCX27" s="28"/>
      <c r="PCY27" s="28"/>
      <c r="PCZ27" s="28"/>
      <c r="PDA27" s="28"/>
      <c r="PDB27" s="28"/>
      <c r="PDC27" s="28"/>
      <c r="PDD27" s="28"/>
      <c r="PDE27" s="28"/>
      <c r="PDF27" s="28"/>
      <c r="PDG27" s="28"/>
      <c r="PDH27" s="28"/>
      <c r="PDI27" s="28"/>
      <c r="PDJ27" s="28"/>
      <c r="PDK27" s="28"/>
      <c r="PDL27" s="28"/>
      <c r="PDM27" s="28"/>
      <c r="PDN27" s="28"/>
      <c r="PDO27" s="28"/>
      <c r="PDP27" s="28"/>
      <c r="PDQ27" s="28"/>
      <c r="PDR27" s="28"/>
      <c r="PDS27" s="28"/>
      <c r="PDT27" s="28"/>
      <c r="PDU27" s="28"/>
      <c r="PDV27" s="28"/>
      <c r="PDW27" s="28"/>
      <c r="PDX27" s="28"/>
      <c r="PDY27" s="28"/>
      <c r="PDZ27" s="28"/>
      <c r="PEA27" s="28"/>
      <c r="PEB27" s="28"/>
      <c r="PEC27" s="28"/>
      <c r="PED27" s="28"/>
      <c r="PEE27" s="28"/>
      <c r="PEF27" s="28"/>
      <c r="PEG27" s="28"/>
      <c r="PEH27" s="28"/>
      <c r="PEI27" s="28"/>
      <c r="PEJ27" s="28"/>
      <c r="PEK27" s="28"/>
      <c r="PEL27" s="28"/>
      <c r="PEM27" s="28"/>
      <c r="PEN27" s="28"/>
      <c r="PEO27" s="28"/>
      <c r="PEP27" s="28"/>
      <c r="PEQ27" s="28"/>
      <c r="PER27" s="28"/>
      <c r="PES27" s="28"/>
      <c r="PET27" s="28"/>
      <c r="PEU27" s="28"/>
      <c r="PEV27" s="28"/>
      <c r="PEW27" s="28"/>
      <c r="PEX27" s="28"/>
      <c r="PEY27" s="28"/>
      <c r="PEZ27" s="28"/>
      <c r="PFA27" s="28"/>
      <c r="PFB27" s="28"/>
      <c r="PFC27" s="28"/>
      <c r="PFD27" s="28"/>
      <c r="PFE27" s="28"/>
      <c r="PFF27" s="28"/>
      <c r="PFG27" s="28"/>
      <c r="PFH27" s="28"/>
      <c r="PFI27" s="28"/>
      <c r="PFJ27" s="28"/>
      <c r="PFK27" s="28"/>
      <c r="PFL27" s="28"/>
      <c r="PFM27" s="28"/>
      <c r="PFN27" s="28"/>
      <c r="PFO27" s="28"/>
      <c r="PFP27" s="28"/>
      <c r="PFQ27" s="28"/>
      <c r="PFR27" s="28"/>
      <c r="PFS27" s="28"/>
      <c r="PFT27" s="28"/>
      <c r="PFU27" s="28"/>
      <c r="PFV27" s="28"/>
      <c r="PFW27" s="28"/>
      <c r="PFX27" s="28"/>
      <c r="PFY27" s="28"/>
      <c r="PFZ27" s="28"/>
      <c r="PGA27" s="28"/>
      <c r="PGB27" s="28"/>
      <c r="PGC27" s="28"/>
      <c r="PGD27" s="28"/>
      <c r="PGE27" s="28"/>
      <c r="PGF27" s="28"/>
      <c r="PGG27" s="28"/>
      <c r="PGH27" s="28"/>
      <c r="PGI27" s="28"/>
      <c r="PGJ27" s="28"/>
      <c r="PGK27" s="28"/>
      <c r="PGL27" s="28"/>
      <c r="PGM27" s="28"/>
      <c r="PGN27" s="28"/>
      <c r="PGO27" s="28"/>
      <c r="PGP27" s="28"/>
      <c r="PGQ27" s="28"/>
      <c r="PGR27" s="28"/>
      <c r="PGS27" s="28"/>
      <c r="PGT27" s="28"/>
      <c r="PGU27" s="28"/>
      <c r="PGV27" s="28"/>
      <c r="PGW27" s="28"/>
      <c r="PGX27" s="28"/>
      <c r="PGY27" s="28"/>
      <c r="PGZ27" s="28"/>
      <c r="PHA27" s="28"/>
      <c r="PHB27" s="28"/>
      <c r="PHC27" s="28"/>
      <c r="PHD27" s="28"/>
      <c r="PHE27" s="28"/>
      <c r="PHF27" s="28"/>
      <c r="PHG27" s="28"/>
      <c r="PHH27" s="28"/>
      <c r="PHI27" s="28"/>
      <c r="PHJ27" s="28"/>
      <c r="PHK27" s="28"/>
      <c r="PHL27" s="28"/>
      <c r="PHM27" s="28"/>
      <c r="PHN27" s="28"/>
      <c r="PHO27" s="28"/>
      <c r="PHP27" s="28"/>
      <c r="PHQ27" s="28"/>
      <c r="PHR27" s="28"/>
      <c r="PHS27" s="28"/>
      <c r="PHT27" s="28"/>
      <c r="PHU27" s="28"/>
      <c r="PHV27" s="28"/>
      <c r="PHW27" s="28"/>
      <c r="PHX27" s="28"/>
      <c r="PHY27" s="28"/>
      <c r="PHZ27" s="28"/>
      <c r="PIA27" s="28"/>
      <c r="PIB27" s="28"/>
      <c r="PIC27" s="28"/>
      <c r="PID27" s="28"/>
      <c r="PIE27" s="28"/>
      <c r="PIF27" s="28"/>
      <c r="PIG27" s="28"/>
      <c r="PIH27" s="28"/>
      <c r="PII27" s="28"/>
      <c r="PIJ27" s="28"/>
      <c r="PIK27" s="28"/>
      <c r="PIL27" s="28"/>
      <c r="PIM27" s="28"/>
      <c r="PIN27" s="28"/>
      <c r="PIO27" s="28"/>
      <c r="PIP27" s="28"/>
      <c r="PIQ27" s="28"/>
      <c r="PIR27" s="28"/>
      <c r="PIS27" s="28"/>
      <c r="PIT27" s="28"/>
      <c r="PIU27" s="28"/>
      <c r="PIV27" s="28"/>
      <c r="PIW27" s="28"/>
      <c r="PIX27" s="28"/>
      <c r="PIY27" s="28"/>
      <c r="PIZ27" s="28"/>
      <c r="PJA27" s="28"/>
      <c r="PJB27" s="28"/>
      <c r="PJC27" s="28"/>
      <c r="PJD27" s="28"/>
      <c r="PJE27" s="28"/>
      <c r="PJF27" s="28"/>
      <c r="PJG27" s="28"/>
      <c r="PJH27" s="28"/>
      <c r="PJI27" s="28"/>
      <c r="PJJ27" s="28"/>
      <c r="PJK27" s="28"/>
      <c r="PJL27" s="28"/>
      <c r="PJM27" s="28"/>
      <c r="PJN27" s="28"/>
      <c r="PJO27" s="28"/>
      <c r="PJP27" s="28"/>
      <c r="PJQ27" s="28"/>
      <c r="PJR27" s="28"/>
      <c r="PJS27" s="28"/>
      <c r="PJT27" s="28"/>
      <c r="PJU27" s="28"/>
      <c r="PJV27" s="28"/>
      <c r="PJW27" s="28"/>
      <c r="PJX27" s="28"/>
      <c r="PJY27" s="28"/>
      <c r="PJZ27" s="28"/>
      <c r="PKA27" s="28"/>
      <c r="PKB27" s="28"/>
      <c r="PKC27" s="28"/>
      <c r="PKD27" s="28"/>
      <c r="PKE27" s="28"/>
      <c r="PKF27" s="28"/>
      <c r="PKG27" s="28"/>
      <c r="PKH27" s="28"/>
      <c r="PKI27" s="28"/>
      <c r="PKJ27" s="28"/>
      <c r="PKK27" s="28"/>
      <c r="PKL27" s="28"/>
      <c r="PKM27" s="28"/>
      <c r="PKN27" s="28"/>
      <c r="PKO27" s="28"/>
      <c r="PKP27" s="28"/>
      <c r="PKQ27" s="28"/>
      <c r="PKR27" s="28"/>
      <c r="PKS27" s="28"/>
      <c r="PKT27" s="28"/>
      <c r="PKU27" s="28"/>
      <c r="PKV27" s="28"/>
      <c r="PKW27" s="28"/>
      <c r="PKX27" s="28"/>
      <c r="PKY27" s="28"/>
      <c r="PKZ27" s="28"/>
      <c r="PLA27" s="28"/>
      <c r="PLB27" s="28"/>
      <c r="PLC27" s="28"/>
      <c r="PLD27" s="28"/>
      <c r="PLE27" s="28"/>
      <c r="PLF27" s="28"/>
      <c r="PLG27" s="28"/>
      <c r="PLH27" s="28"/>
      <c r="PLI27" s="28"/>
      <c r="PLJ27" s="28"/>
      <c r="PLK27" s="28"/>
      <c r="PLL27" s="28"/>
      <c r="PLM27" s="28"/>
      <c r="PLN27" s="28"/>
      <c r="PLO27" s="28"/>
      <c r="PLP27" s="28"/>
      <c r="PLQ27" s="28"/>
      <c r="PLR27" s="28"/>
      <c r="PLS27" s="28"/>
      <c r="PLT27" s="28"/>
      <c r="PLU27" s="28"/>
      <c r="PLV27" s="28"/>
      <c r="PLW27" s="28"/>
      <c r="PLX27" s="28"/>
      <c r="PLY27" s="28"/>
      <c r="PLZ27" s="28"/>
      <c r="PMA27" s="28"/>
      <c r="PMB27" s="28"/>
      <c r="PMC27" s="28"/>
      <c r="PMD27" s="28"/>
      <c r="PME27" s="28"/>
      <c r="PMF27" s="28"/>
      <c r="PMG27" s="28"/>
      <c r="PMH27" s="28"/>
      <c r="PMI27" s="28"/>
      <c r="PMJ27" s="28"/>
      <c r="PMK27" s="28"/>
      <c r="PML27" s="28"/>
      <c r="PMM27" s="28"/>
      <c r="PMN27" s="28"/>
      <c r="PMO27" s="28"/>
      <c r="PMP27" s="28"/>
      <c r="PMQ27" s="28"/>
      <c r="PMR27" s="28"/>
      <c r="PMS27" s="28"/>
      <c r="PMT27" s="28"/>
      <c r="PMU27" s="28"/>
      <c r="PMV27" s="28"/>
      <c r="PMW27" s="28"/>
      <c r="PMX27" s="28"/>
      <c r="PMY27" s="28"/>
      <c r="PMZ27" s="28"/>
      <c r="PNA27" s="28"/>
      <c r="PNB27" s="28"/>
      <c r="PNC27" s="28"/>
      <c r="PND27" s="28"/>
      <c r="PNE27" s="28"/>
      <c r="PNF27" s="28"/>
      <c r="PNG27" s="28"/>
      <c r="PNH27" s="28"/>
      <c r="PNI27" s="28"/>
      <c r="PNJ27" s="28"/>
      <c r="PNK27" s="28"/>
      <c r="PNL27" s="28"/>
      <c r="PNM27" s="28"/>
      <c r="PNN27" s="28"/>
      <c r="PNO27" s="28"/>
      <c r="PNP27" s="28"/>
      <c r="PNQ27" s="28"/>
      <c r="PNR27" s="28"/>
      <c r="PNS27" s="28"/>
      <c r="PNT27" s="28"/>
      <c r="PNU27" s="28"/>
      <c r="PNV27" s="28"/>
      <c r="PNW27" s="28"/>
      <c r="PNX27" s="28"/>
      <c r="PNY27" s="28"/>
      <c r="PNZ27" s="28"/>
      <c r="POA27" s="28"/>
      <c r="POB27" s="28"/>
      <c r="POC27" s="28"/>
      <c r="POD27" s="28"/>
      <c r="POE27" s="28"/>
      <c r="POF27" s="28"/>
      <c r="POG27" s="28"/>
      <c r="POH27" s="28"/>
      <c r="POI27" s="28"/>
      <c r="POJ27" s="28"/>
      <c r="POK27" s="28"/>
      <c r="POL27" s="28"/>
      <c r="POM27" s="28"/>
      <c r="PON27" s="28"/>
      <c r="POO27" s="28"/>
      <c r="POP27" s="28"/>
      <c r="POQ27" s="28"/>
      <c r="POR27" s="28"/>
      <c r="POS27" s="28"/>
      <c r="POT27" s="28"/>
      <c r="POU27" s="28"/>
      <c r="POV27" s="28"/>
      <c r="POW27" s="28"/>
      <c r="POX27" s="28"/>
      <c r="POY27" s="28"/>
      <c r="POZ27" s="28"/>
      <c r="PPA27" s="28"/>
      <c r="PPB27" s="28"/>
      <c r="PPC27" s="28"/>
      <c r="PPD27" s="28"/>
      <c r="PPE27" s="28"/>
      <c r="PPF27" s="28"/>
      <c r="PPG27" s="28"/>
      <c r="PPH27" s="28"/>
      <c r="PPI27" s="28"/>
      <c r="PPJ27" s="28"/>
      <c r="PPK27" s="28"/>
      <c r="PPL27" s="28"/>
      <c r="PPM27" s="28"/>
      <c r="PPN27" s="28"/>
      <c r="PPO27" s="28"/>
      <c r="PPP27" s="28"/>
      <c r="PPQ27" s="28"/>
      <c r="PPR27" s="28"/>
      <c r="PPS27" s="28"/>
      <c r="PPT27" s="28"/>
      <c r="PPU27" s="28"/>
      <c r="PPV27" s="28"/>
      <c r="PPW27" s="28"/>
      <c r="PPX27" s="28"/>
      <c r="PPY27" s="28"/>
      <c r="PPZ27" s="28"/>
      <c r="PQA27" s="28"/>
      <c r="PQB27" s="28"/>
      <c r="PQC27" s="28"/>
      <c r="PQD27" s="28"/>
      <c r="PQE27" s="28"/>
      <c r="PQF27" s="28"/>
      <c r="PQG27" s="28"/>
      <c r="PQH27" s="28"/>
      <c r="PQI27" s="28"/>
      <c r="PQJ27" s="28"/>
      <c r="PQK27" s="28"/>
      <c r="PQL27" s="28"/>
      <c r="PQM27" s="28"/>
      <c r="PQN27" s="28"/>
      <c r="PQO27" s="28"/>
      <c r="PQP27" s="28"/>
      <c r="PQQ27" s="28"/>
      <c r="PQR27" s="28"/>
      <c r="PQS27" s="28"/>
      <c r="PQT27" s="28"/>
      <c r="PQU27" s="28"/>
      <c r="PQV27" s="28"/>
      <c r="PQW27" s="28"/>
      <c r="PQX27" s="28"/>
      <c r="PQY27" s="28"/>
      <c r="PQZ27" s="28"/>
      <c r="PRA27" s="28"/>
      <c r="PRB27" s="28"/>
      <c r="PRC27" s="28"/>
      <c r="PRD27" s="28"/>
      <c r="PRE27" s="28"/>
      <c r="PRF27" s="28"/>
      <c r="PRG27" s="28"/>
      <c r="PRH27" s="28"/>
      <c r="PRI27" s="28"/>
      <c r="PRJ27" s="28"/>
      <c r="PRK27" s="28"/>
      <c r="PRL27" s="28"/>
      <c r="PRM27" s="28"/>
      <c r="PRN27" s="28"/>
      <c r="PRO27" s="28"/>
      <c r="PRP27" s="28"/>
      <c r="PRQ27" s="28"/>
      <c r="PRR27" s="28"/>
      <c r="PRS27" s="28"/>
      <c r="PRT27" s="28"/>
      <c r="PRU27" s="28"/>
      <c r="PRV27" s="28"/>
      <c r="PRW27" s="28"/>
      <c r="PRX27" s="28"/>
      <c r="PRY27" s="28"/>
      <c r="PRZ27" s="28"/>
      <c r="PSA27" s="28"/>
      <c r="PSB27" s="28"/>
      <c r="PSC27" s="28"/>
      <c r="PSD27" s="28"/>
      <c r="PSE27" s="28"/>
      <c r="PSF27" s="28"/>
      <c r="PSG27" s="28"/>
      <c r="PSH27" s="28"/>
      <c r="PSI27" s="28"/>
      <c r="PSJ27" s="28"/>
      <c r="PSK27" s="28"/>
      <c r="PSL27" s="28"/>
      <c r="PSM27" s="28"/>
      <c r="PSN27" s="28"/>
      <c r="PSO27" s="28"/>
      <c r="PSP27" s="28"/>
      <c r="PSQ27" s="28"/>
      <c r="PSR27" s="28"/>
      <c r="PSS27" s="28"/>
      <c r="PST27" s="28"/>
      <c r="PSU27" s="28"/>
      <c r="PSV27" s="28"/>
      <c r="PSW27" s="28"/>
      <c r="PSX27" s="28"/>
      <c r="PSY27" s="28"/>
      <c r="PSZ27" s="28"/>
      <c r="PTA27" s="28"/>
      <c r="PTB27" s="28"/>
      <c r="PTC27" s="28"/>
      <c r="PTD27" s="28"/>
      <c r="PTE27" s="28"/>
      <c r="PTF27" s="28"/>
      <c r="PTG27" s="28"/>
      <c r="PTH27" s="28"/>
      <c r="PTI27" s="28"/>
      <c r="PTJ27" s="28"/>
      <c r="PTK27" s="28"/>
      <c r="PTL27" s="28"/>
      <c r="PTM27" s="28"/>
      <c r="PTN27" s="28"/>
      <c r="PTO27" s="28"/>
      <c r="PTP27" s="28"/>
      <c r="PTQ27" s="28"/>
      <c r="PTR27" s="28"/>
      <c r="PTS27" s="28"/>
      <c r="PTT27" s="28"/>
      <c r="PTU27" s="28"/>
      <c r="PTV27" s="28"/>
      <c r="PTW27" s="28"/>
      <c r="PTX27" s="28"/>
      <c r="PTY27" s="28"/>
      <c r="PTZ27" s="28"/>
      <c r="PUA27" s="28"/>
      <c r="PUB27" s="28"/>
      <c r="PUC27" s="28"/>
      <c r="PUD27" s="28"/>
      <c r="PUE27" s="28"/>
      <c r="PUF27" s="28"/>
      <c r="PUG27" s="28"/>
      <c r="PUH27" s="28"/>
      <c r="PUI27" s="28"/>
      <c r="PUJ27" s="28"/>
      <c r="PUK27" s="28"/>
      <c r="PUL27" s="28"/>
      <c r="PUM27" s="28"/>
      <c r="PUN27" s="28"/>
      <c r="PUO27" s="28"/>
      <c r="PUP27" s="28"/>
      <c r="PUQ27" s="28"/>
      <c r="PUR27" s="28"/>
      <c r="PUS27" s="28"/>
      <c r="PUT27" s="28"/>
      <c r="PUU27" s="28"/>
      <c r="PUV27" s="28"/>
      <c r="PUW27" s="28"/>
      <c r="PUX27" s="28"/>
      <c r="PUY27" s="28"/>
      <c r="PUZ27" s="28"/>
      <c r="PVA27" s="28"/>
      <c r="PVB27" s="28"/>
      <c r="PVC27" s="28"/>
      <c r="PVD27" s="28"/>
      <c r="PVE27" s="28"/>
      <c r="PVF27" s="28"/>
      <c r="PVG27" s="28"/>
      <c r="PVH27" s="28"/>
      <c r="PVI27" s="28"/>
      <c r="PVJ27" s="28"/>
      <c r="PVK27" s="28"/>
      <c r="PVL27" s="28"/>
      <c r="PVM27" s="28"/>
      <c r="PVN27" s="28"/>
      <c r="PVO27" s="28"/>
      <c r="PVP27" s="28"/>
      <c r="PVQ27" s="28"/>
      <c r="PVR27" s="28"/>
      <c r="PVS27" s="28"/>
      <c r="PVT27" s="28"/>
      <c r="PVU27" s="28"/>
      <c r="PVV27" s="28"/>
      <c r="PVW27" s="28"/>
      <c r="PVX27" s="28"/>
      <c r="PVY27" s="28"/>
      <c r="PVZ27" s="28"/>
      <c r="PWA27" s="28"/>
      <c r="PWB27" s="28"/>
      <c r="PWC27" s="28"/>
      <c r="PWD27" s="28"/>
      <c r="PWE27" s="28"/>
      <c r="PWF27" s="28"/>
      <c r="PWG27" s="28"/>
      <c r="PWH27" s="28"/>
      <c r="PWI27" s="28"/>
      <c r="PWJ27" s="28"/>
      <c r="PWK27" s="28"/>
      <c r="PWL27" s="28"/>
      <c r="PWM27" s="28"/>
      <c r="PWN27" s="28"/>
      <c r="PWO27" s="28"/>
      <c r="PWP27" s="28"/>
      <c r="PWQ27" s="28"/>
      <c r="PWR27" s="28"/>
      <c r="PWS27" s="28"/>
      <c r="PWT27" s="28"/>
      <c r="PWU27" s="28"/>
      <c r="PWV27" s="28"/>
      <c r="PWW27" s="28"/>
      <c r="PWX27" s="28"/>
      <c r="PWY27" s="28"/>
      <c r="PWZ27" s="28"/>
      <c r="PXA27" s="28"/>
      <c r="PXB27" s="28"/>
      <c r="PXC27" s="28"/>
      <c r="PXD27" s="28"/>
      <c r="PXE27" s="28"/>
      <c r="PXF27" s="28"/>
      <c r="PXG27" s="28"/>
      <c r="PXH27" s="28"/>
      <c r="PXI27" s="28"/>
      <c r="PXJ27" s="28"/>
      <c r="PXK27" s="28"/>
      <c r="PXL27" s="28"/>
      <c r="PXM27" s="28"/>
      <c r="PXN27" s="28"/>
      <c r="PXO27" s="28"/>
      <c r="PXP27" s="28"/>
      <c r="PXQ27" s="28"/>
      <c r="PXR27" s="28"/>
      <c r="PXS27" s="28"/>
      <c r="PXT27" s="28"/>
      <c r="PXU27" s="28"/>
      <c r="PXV27" s="28"/>
      <c r="PXW27" s="28"/>
      <c r="PXX27" s="28"/>
      <c r="PXY27" s="28"/>
      <c r="PXZ27" s="28"/>
      <c r="PYA27" s="28"/>
      <c r="PYB27" s="28"/>
      <c r="PYC27" s="28"/>
      <c r="PYD27" s="28"/>
      <c r="PYE27" s="28"/>
      <c r="PYF27" s="28"/>
      <c r="PYG27" s="28"/>
      <c r="PYH27" s="28"/>
      <c r="PYI27" s="28"/>
      <c r="PYJ27" s="28"/>
      <c r="PYK27" s="28"/>
      <c r="PYL27" s="28"/>
      <c r="PYM27" s="28"/>
      <c r="PYN27" s="28"/>
      <c r="PYO27" s="28"/>
      <c r="PYP27" s="28"/>
      <c r="PYQ27" s="28"/>
      <c r="PYR27" s="28"/>
      <c r="PYS27" s="28"/>
      <c r="PYT27" s="28"/>
      <c r="PYU27" s="28"/>
      <c r="PYV27" s="28"/>
      <c r="PYW27" s="28"/>
      <c r="PYX27" s="28"/>
      <c r="PYY27" s="28"/>
      <c r="PYZ27" s="28"/>
      <c r="PZA27" s="28"/>
      <c r="PZB27" s="28"/>
      <c r="PZC27" s="28"/>
      <c r="PZD27" s="28"/>
      <c r="PZE27" s="28"/>
      <c r="PZF27" s="28"/>
      <c r="PZG27" s="28"/>
      <c r="PZH27" s="28"/>
      <c r="PZI27" s="28"/>
      <c r="PZJ27" s="28"/>
      <c r="PZK27" s="28"/>
      <c r="PZL27" s="28"/>
      <c r="PZM27" s="28"/>
      <c r="PZN27" s="28"/>
      <c r="PZO27" s="28"/>
      <c r="PZP27" s="28"/>
      <c r="PZQ27" s="28"/>
      <c r="PZR27" s="28"/>
      <c r="PZS27" s="28"/>
      <c r="PZT27" s="28"/>
      <c r="PZU27" s="28"/>
      <c r="PZV27" s="28"/>
      <c r="PZW27" s="28"/>
      <c r="PZX27" s="28"/>
      <c r="PZY27" s="28"/>
      <c r="PZZ27" s="28"/>
      <c r="QAA27" s="28"/>
      <c r="QAB27" s="28"/>
      <c r="QAC27" s="28"/>
      <c r="QAD27" s="28"/>
      <c r="QAE27" s="28"/>
      <c r="QAF27" s="28"/>
      <c r="QAG27" s="28"/>
      <c r="QAH27" s="28"/>
      <c r="QAI27" s="28"/>
      <c r="QAJ27" s="28"/>
      <c r="QAK27" s="28"/>
      <c r="QAL27" s="28"/>
      <c r="QAM27" s="28"/>
      <c r="QAN27" s="28"/>
      <c r="QAO27" s="28"/>
      <c r="QAP27" s="28"/>
      <c r="QAQ27" s="28"/>
      <c r="QAR27" s="28"/>
      <c r="QAS27" s="28"/>
      <c r="QAT27" s="28"/>
      <c r="QAU27" s="28"/>
      <c r="QAV27" s="28"/>
      <c r="QAW27" s="28"/>
      <c r="QAX27" s="28"/>
      <c r="QAY27" s="28"/>
      <c r="QAZ27" s="28"/>
      <c r="QBA27" s="28"/>
      <c r="QBB27" s="28"/>
      <c r="QBC27" s="28"/>
      <c r="QBD27" s="28"/>
      <c r="QBE27" s="28"/>
      <c r="QBF27" s="28"/>
      <c r="QBG27" s="28"/>
      <c r="QBH27" s="28"/>
      <c r="QBI27" s="28"/>
      <c r="QBJ27" s="28"/>
      <c r="QBK27" s="28"/>
      <c r="QBL27" s="28"/>
      <c r="QBM27" s="28"/>
      <c r="QBN27" s="28"/>
      <c r="QBO27" s="28"/>
      <c r="QBP27" s="28"/>
      <c r="QBQ27" s="28"/>
      <c r="QBR27" s="28"/>
      <c r="QBS27" s="28"/>
      <c r="QBT27" s="28"/>
      <c r="QBU27" s="28"/>
      <c r="QBV27" s="28"/>
      <c r="QBW27" s="28"/>
      <c r="QBX27" s="28"/>
      <c r="QBY27" s="28"/>
      <c r="QBZ27" s="28"/>
      <c r="QCA27" s="28"/>
      <c r="QCB27" s="28"/>
      <c r="QCC27" s="28"/>
      <c r="QCD27" s="28"/>
      <c r="QCE27" s="28"/>
      <c r="QCF27" s="28"/>
      <c r="QCG27" s="28"/>
      <c r="QCH27" s="28"/>
      <c r="QCI27" s="28"/>
      <c r="QCJ27" s="28"/>
      <c r="QCK27" s="28"/>
      <c r="QCL27" s="28"/>
      <c r="QCM27" s="28"/>
      <c r="QCN27" s="28"/>
      <c r="QCO27" s="28"/>
      <c r="QCP27" s="28"/>
      <c r="QCQ27" s="28"/>
      <c r="QCR27" s="28"/>
      <c r="QCS27" s="28"/>
      <c r="QCT27" s="28"/>
      <c r="QCU27" s="28"/>
      <c r="QCV27" s="28"/>
      <c r="QCW27" s="28"/>
      <c r="QCX27" s="28"/>
      <c r="QCY27" s="28"/>
      <c r="QCZ27" s="28"/>
      <c r="QDA27" s="28"/>
      <c r="QDB27" s="28"/>
      <c r="QDC27" s="28"/>
      <c r="QDD27" s="28"/>
      <c r="QDE27" s="28"/>
      <c r="QDF27" s="28"/>
      <c r="QDG27" s="28"/>
      <c r="QDH27" s="28"/>
      <c r="QDI27" s="28"/>
      <c r="QDJ27" s="28"/>
      <c r="QDK27" s="28"/>
      <c r="QDL27" s="28"/>
      <c r="QDM27" s="28"/>
      <c r="QDN27" s="28"/>
      <c r="QDO27" s="28"/>
      <c r="QDP27" s="28"/>
      <c r="QDQ27" s="28"/>
      <c r="QDR27" s="28"/>
      <c r="QDS27" s="28"/>
      <c r="QDT27" s="28"/>
      <c r="QDU27" s="28"/>
      <c r="QDV27" s="28"/>
      <c r="QDW27" s="28"/>
      <c r="QDX27" s="28"/>
      <c r="QDY27" s="28"/>
      <c r="QDZ27" s="28"/>
      <c r="QEA27" s="28"/>
      <c r="QEB27" s="28"/>
      <c r="QEC27" s="28"/>
      <c r="QED27" s="28"/>
      <c r="QEE27" s="28"/>
      <c r="QEF27" s="28"/>
      <c r="QEG27" s="28"/>
      <c r="QEH27" s="28"/>
      <c r="QEI27" s="28"/>
      <c r="QEJ27" s="28"/>
      <c r="QEK27" s="28"/>
      <c r="QEL27" s="28"/>
      <c r="QEM27" s="28"/>
      <c r="QEN27" s="28"/>
      <c r="QEO27" s="28"/>
      <c r="QEP27" s="28"/>
      <c r="QEQ27" s="28"/>
      <c r="QER27" s="28"/>
      <c r="QES27" s="28"/>
      <c r="QET27" s="28"/>
      <c r="QEU27" s="28"/>
      <c r="QEV27" s="28"/>
      <c r="QEW27" s="28"/>
      <c r="QEX27" s="28"/>
      <c r="QEY27" s="28"/>
      <c r="QEZ27" s="28"/>
      <c r="QFA27" s="28"/>
      <c r="QFB27" s="28"/>
      <c r="QFC27" s="28"/>
      <c r="QFD27" s="28"/>
      <c r="QFE27" s="28"/>
      <c r="QFF27" s="28"/>
      <c r="QFG27" s="28"/>
      <c r="QFH27" s="28"/>
      <c r="QFI27" s="28"/>
      <c r="QFJ27" s="28"/>
      <c r="QFK27" s="28"/>
      <c r="QFL27" s="28"/>
      <c r="QFM27" s="28"/>
      <c r="QFN27" s="28"/>
      <c r="QFO27" s="28"/>
      <c r="QFP27" s="28"/>
      <c r="QFQ27" s="28"/>
      <c r="QFR27" s="28"/>
      <c r="QFS27" s="28"/>
      <c r="QFT27" s="28"/>
      <c r="QFU27" s="28"/>
      <c r="QFV27" s="28"/>
      <c r="QFW27" s="28"/>
      <c r="QFX27" s="28"/>
      <c r="QFY27" s="28"/>
      <c r="QFZ27" s="28"/>
      <c r="QGA27" s="28"/>
      <c r="QGB27" s="28"/>
      <c r="QGC27" s="28"/>
      <c r="QGD27" s="28"/>
      <c r="QGE27" s="28"/>
      <c r="QGF27" s="28"/>
      <c r="QGG27" s="28"/>
      <c r="QGH27" s="28"/>
      <c r="QGI27" s="28"/>
      <c r="QGJ27" s="28"/>
      <c r="QGK27" s="28"/>
      <c r="QGL27" s="28"/>
      <c r="QGM27" s="28"/>
      <c r="QGN27" s="28"/>
      <c r="QGO27" s="28"/>
      <c r="QGP27" s="28"/>
      <c r="QGQ27" s="28"/>
      <c r="QGR27" s="28"/>
      <c r="QGS27" s="28"/>
      <c r="QGT27" s="28"/>
      <c r="QGU27" s="28"/>
      <c r="QGV27" s="28"/>
      <c r="QGW27" s="28"/>
      <c r="QGX27" s="28"/>
      <c r="QGY27" s="28"/>
      <c r="QGZ27" s="28"/>
      <c r="QHA27" s="28"/>
      <c r="QHB27" s="28"/>
      <c r="QHC27" s="28"/>
      <c r="QHD27" s="28"/>
      <c r="QHE27" s="28"/>
      <c r="QHF27" s="28"/>
      <c r="QHG27" s="28"/>
      <c r="QHH27" s="28"/>
      <c r="QHI27" s="28"/>
      <c r="QHJ27" s="28"/>
      <c r="QHK27" s="28"/>
      <c r="QHL27" s="28"/>
      <c r="QHM27" s="28"/>
      <c r="QHN27" s="28"/>
      <c r="QHO27" s="28"/>
      <c r="QHP27" s="28"/>
      <c r="QHQ27" s="28"/>
      <c r="QHR27" s="28"/>
      <c r="QHS27" s="28"/>
      <c r="QHT27" s="28"/>
      <c r="QHU27" s="28"/>
      <c r="QHV27" s="28"/>
      <c r="QHW27" s="28"/>
      <c r="QHX27" s="28"/>
      <c r="QHY27" s="28"/>
      <c r="QHZ27" s="28"/>
      <c r="QIA27" s="28"/>
      <c r="QIB27" s="28"/>
      <c r="QIC27" s="28"/>
      <c r="QID27" s="28"/>
      <c r="QIE27" s="28"/>
      <c r="QIF27" s="28"/>
      <c r="QIG27" s="28"/>
      <c r="QIH27" s="28"/>
      <c r="QII27" s="28"/>
      <c r="QIJ27" s="28"/>
      <c r="QIK27" s="28"/>
      <c r="QIL27" s="28"/>
      <c r="QIM27" s="28"/>
      <c r="QIN27" s="28"/>
      <c r="QIO27" s="28"/>
      <c r="QIP27" s="28"/>
      <c r="QIQ27" s="28"/>
      <c r="QIR27" s="28"/>
      <c r="QIS27" s="28"/>
      <c r="QIT27" s="28"/>
      <c r="QIU27" s="28"/>
      <c r="QIV27" s="28"/>
      <c r="QIW27" s="28"/>
      <c r="QIX27" s="28"/>
      <c r="QIY27" s="28"/>
      <c r="QIZ27" s="28"/>
      <c r="QJA27" s="28"/>
      <c r="QJB27" s="28"/>
      <c r="QJC27" s="28"/>
      <c r="QJD27" s="28"/>
      <c r="QJE27" s="28"/>
      <c r="QJF27" s="28"/>
      <c r="QJG27" s="28"/>
      <c r="QJH27" s="28"/>
      <c r="QJI27" s="28"/>
      <c r="QJJ27" s="28"/>
      <c r="QJK27" s="28"/>
      <c r="QJL27" s="28"/>
      <c r="QJM27" s="28"/>
      <c r="QJN27" s="28"/>
      <c r="QJO27" s="28"/>
      <c r="QJP27" s="28"/>
      <c r="QJQ27" s="28"/>
      <c r="QJR27" s="28"/>
      <c r="QJS27" s="28"/>
      <c r="QJT27" s="28"/>
      <c r="QJU27" s="28"/>
      <c r="QJV27" s="28"/>
      <c r="QJW27" s="28"/>
      <c r="QJX27" s="28"/>
      <c r="QJY27" s="28"/>
      <c r="QJZ27" s="28"/>
      <c r="QKA27" s="28"/>
      <c r="QKB27" s="28"/>
      <c r="QKC27" s="28"/>
      <c r="QKD27" s="28"/>
      <c r="QKE27" s="28"/>
      <c r="QKF27" s="28"/>
      <c r="QKG27" s="28"/>
      <c r="QKH27" s="28"/>
      <c r="QKI27" s="28"/>
      <c r="QKJ27" s="28"/>
      <c r="QKK27" s="28"/>
      <c r="QKL27" s="28"/>
      <c r="QKM27" s="28"/>
      <c r="QKN27" s="28"/>
      <c r="QKO27" s="28"/>
      <c r="QKP27" s="28"/>
      <c r="QKQ27" s="28"/>
      <c r="QKR27" s="28"/>
      <c r="QKS27" s="28"/>
      <c r="QKT27" s="28"/>
      <c r="QKU27" s="28"/>
      <c r="QKV27" s="28"/>
      <c r="QKW27" s="28"/>
      <c r="QKX27" s="28"/>
      <c r="QKY27" s="28"/>
      <c r="QKZ27" s="28"/>
      <c r="QLA27" s="28"/>
      <c r="QLB27" s="28"/>
      <c r="QLC27" s="28"/>
      <c r="QLD27" s="28"/>
      <c r="QLE27" s="28"/>
      <c r="QLF27" s="28"/>
      <c r="QLG27" s="28"/>
      <c r="QLH27" s="28"/>
      <c r="QLI27" s="28"/>
      <c r="QLJ27" s="28"/>
      <c r="QLK27" s="28"/>
      <c r="QLL27" s="28"/>
      <c r="QLM27" s="28"/>
      <c r="QLN27" s="28"/>
      <c r="QLO27" s="28"/>
      <c r="QLP27" s="28"/>
      <c r="QLQ27" s="28"/>
      <c r="QLR27" s="28"/>
      <c r="QLS27" s="28"/>
      <c r="QLT27" s="28"/>
      <c r="QLU27" s="28"/>
      <c r="QLV27" s="28"/>
      <c r="QLW27" s="28"/>
      <c r="QLX27" s="28"/>
      <c r="QLY27" s="28"/>
      <c r="QLZ27" s="28"/>
      <c r="QMA27" s="28"/>
      <c r="QMB27" s="28"/>
      <c r="QMC27" s="28"/>
      <c r="QMD27" s="28"/>
      <c r="QME27" s="28"/>
      <c r="QMF27" s="28"/>
      <c r="QMG27" s="28"/>
      <c r="QMH27" s="28"/>
      <c r="QMI27" s="28"/>
      <c r="QMJ27" s="28"/>
      <c r="QMK27" s="28"/>
      <c r="QML27" s="28"/>
      <c r="QMM27" s="28"/>
      <c r="QMN27" s="28"/>
      <c r="QMO27" s="28"/>
      <c r="QMP27" s="28"/>
      <c r="QMQ27" s="28"/>
      <c r="QMR27" s="28"/>
      <c r="QMS27" s="28"/>
      <c r="QMT27" s="28"/>
      <c r="QMU27" s="28"/>
      <c r="QMV27" s="28"/>
      <c r="QMW27" s="28"/>
      <c r="QMX27" s="28"/>
      <c r="QMY27" s="28"/>
      <c r="QMZ27" s="28"/>
      <c r="QNA27" s="28"/>
      <c r="QNB27" s="28"/>
      <c r="QNC27" s="28"/>
      <c r="QND27" s="28"/>
      <c r="QNE27" s="28"/>
      <c r="QNF27" s="28"/>
      <c r="QNG27" s="28"/>
      <c r="QNH27" s="28"/>
      <c r="QNI27" s="28"/>
      <c r="QNJ27" s="28"/>
      <c r="QNK27" s="28"/>
      <c r="QNL27" s="28"/>
      <c r="QNM27" s="28"/>
      <c r="QNN27" s="28"/>
      <c r="QNO27" s="28"/>
      <c r="QNP27" s="28"/>
      <c r="QNQ27" s="28"/>
      <c r="QNR27" s="28"/>
      <c r="QNS27" s="28"/>
      <c r="QNT27" s="28"/>
      <c r="QNU27" s="28"/>
      <c r="QNV27" s="28"/>
      <c r="QNW27" s="28"/>
      <c r="QNX27" s="28"/>
      <c r="QNY27" s="28"/>
      <c r="QNZ27" s="28"/>
      <c r="QOA27" s="28"/>
      <c r="QOB27" s="28"/>
      <c r="QOC27" s="28"/>
      <c r="QOD27" s="28"/>
      <c r="QOE27" s="28"/>
      <c r="QOF27" s="28"/>
      <c r="QOG27" s="28"/>
      <c r="QOH27" s="28"/>
      <c r="QOI27" s="28"/>
      <c r="QOJ27" s="28"/>
      <c r="QOK27" s="28"/>
      <c r="QOL27" s="28"/>
      <c r="QOM27" s="28"/>
      <c r="QON27" s="28"/>
      <c r="QOO27" s="28"/>
      <c r="QOP27" s="28"/>
      <c r="QOQ27" s="28"/>
      <c r="QOR27" s="28"/>
      <c r="QOS27" s="28"/>
      <c r="QOT27" s="28"/>
      <c r="QOU27" s="28"/>
      <c r="QOV27" s="28"/>
      <c r="QOW27" s="28"/>
      <c r="QOX27" s="28"/>
      <c r="QOY27" s="28"/>
      <c r="QOZ27" s="28"/>
      <c r="QPA27" s="28"/>
      <c r="QPB27" s="28"/>
      <c r="QPC27" s="28"/>
      <c r="QPD27" s="28"/>
      <c r="QPE27" s="28"/>
      <c r="QPF27" s="28"/>
      <c r="QPG27" s="28"/>
      <c r="QPH27" s="28"/>
      <c r="QPI27" s="28"/>
      <c r="QPJ27" s="28"/>
      <c r="QPK27" s="28"/>
      <c r="QPL27" s="28"/>
      <c r="QPM27" s="28"/>
      <c r="QPN27" s="28"/>
      <c r="QPO27" s="28"/>
      <c r="QPP27" s="28"/>
      <c r="QPQ27" s="28"/>
      <c r="QPR27" s="28"/>
      <c r="QPS27" s="28"/>
      <c r="QPT27" s="28"/>
      <c r="QPU27" s="28"/>
      <c r="QPV27" s="28"/>
      <c r="QPW27" s="28"/>
      <c r="QPX27" s="28"/>
      <c r="QPY27" s="28"/>
      <c r="QPZ27" s="28"/>
      <c r="QQA27" s="28"/>
      <c r="QQB27" s="28"/>
      <c r="QQC27" s="28"/>
      <c r="QQD27" s="28"/>
      <c r="QQE27" s="28"/>
      <c r="QQF27" s="28"/>
      <c r="QQG27" s="28"/>
      <c r="QQH27" s="28"/>
      <c r="QQI27" s="28"/>
      <c r="QQJ27" s="28"/>
      <c r="QQK27" s="28"/>
      <c r="QQL27" s="28"/>
      <c r="QQM27" s="28"/>
      <c r="QQN27" s="28"/>
      <c r="QQO27" s="28"/>
      <c r="QQP27" s="28"/>
      <c r="QQQ27" s="28"/>
      <c r="QQR27" s="28"/>
      <c r="QQS27" s="28"/>
      <c r="QQT27" s="28"/>
      <c r="QQU27" s="28"/>
      <c r="QQV27" s="28"/>
      <c r="QQW27" s="28"/>
      <c r="QQX27" s="28"/>
      <c r="QQY27" s="28"/>
      <c r="QQZ27" s="28"/>
      <c r="QRA27" s="28"/>
      <c r="QRB27" s="28"/>
      <c r="QRC27" s="28"/>
      <c r="QRD27" s="28"/>
      <c r="QRE27" s="28"/>
      <c r="QRF27" s="28"/>
      <c r="QRG27" s="28"/>
      <c r="QRH27" s="28"/>
      <c r="QRI27" s="28"/>
      <c r="QRJ27" s="28"/>
      <c r="QRK27" s="28"/>
      <c r="QRL27" s="28"/>
      <c r="QRM27" s="28"/>
      <c r="QRN27" s="28"/>
      <c r="QRO27" s="28"/>
      <c r="QRP27" s="28"/>
      <c r="QRQ27" s="28"/>
      <c r="QRR27" s="28"/>
      <c r="QRS27" s="28"/>
      <c r="QRT27" s="28"/>
      <c r="QRU27" s="28"/>
      <c r="QRV27" s="28"/>
      <c r="QRW27" s="28"/>
      <c r="QRX27" s="28"/>
      <c r="QRY27" s="28"/>
      <c r="QRZ27" s="28"/>
      <c r="QSA27" s="28"/>
      <c r="QSB27" s="28"/>
      <c r="QSC27" s="28"/>
      <c r="QSD27" s="28"/>
      <c r="QSE27" s="28"/>
      <c r="QSF27" s="28"/>
      <c r="QSG27" s="28"/>
      <c r="QSH27" s="28"/>
      <c r="QSI27" s="28"/>
      <c r="QSJ27" s="28"/>
      <c r="QSK27" s="28"/>
      <c r="QSL27" s="28"/>
      <c r="QSM27" s="28"/>
      <c r="QSN27" s="28"/>
      <c r="QSO27" s="28"/>
      <c r="QSP27" s="28"/>
      <c r="QSQ27" s="28"/>
      <c r="QSR27" s="28"/>
      <c r="QSS27" s="28"/>
      <c r="QST27" s="28"/>
      <c r="QSU27" s="28"/>
      <c r="QSV27" s="28"/>
      <c r="QSW27" s="28"/>
      <c r="QSX27" s="28"/>
      <c r="QSY27" s="28"/>
      <c r="QSZ27" s="28"/>
      <c r="QTA27" s="28"/>
      <c r="QTB27" s="28"/>
      <c r="QTC27" s="28"/>
      <c r="QTD27" s="28"/>
      <c r="QTE27" s="28"/>
      <c r="QTF27" s="28"/>
      <c r="QTG27" s="28"/>
      <c r="QTH27" s="28"/>
      <c r="QTI27" s="28"/>
      <c r="QTJ27" s="28"/>
      <c r="QTK27" s="28"/>
      <c r="QTL27" s="28"/>
      <c r="QTM27" s="28"/>
      <c r="QTN27" s="28"/>
      <c r="QTO27" s="28"/>
      <c r="QTP27" s="28"/>
      <c r="QTQ27" s="28"/>
      <c r="QTR27" s="28"/>
      <c r="QTS27" s="28"/>
      <c r="QTT27" s="28"/>
      <c r="QTU27" s="28"/>
      <c r="QTV27" s="28"/>
      <c r="QTW27" s="28"/>
      <c r="QTX27" s="28"/>
      <c r="QTY27" s="28"/>
      <c r="QTZ27" s="28"/>
      <c r="QUA27" s="28"/>
      <c r="QUB27" s="28"/>
      <c r="QUC27" s="28"/>
      <c r="QUD27" s="28"/>
      <c r="QUE27" s="28"/>
      <c r="QUF27" s="28"/>
      <c r="QUG27" s="28"/>
      <c r="QUH27" s="28"/>
      <c r="QUI27" s="28"/>
      <c r="QUJ27" s="28"/>
      <c r="QUK27" s="28"/>
      <c r="QUL27" s="28"/>
      <c r="QUM27" s="28"/>
      <c r="QUN27" s="28"/>
      <c r="QUO27" s="28"/>
      <c r="QUP27" s="28"/>
      <c r="QUQ27" s="28"/>
      <c r="QUR27" s="28"/>
      <c r="QUS27" s="28"/>
      <c r="QUT27" s="28"/>
      <c r="QUU27" s="28"/>
      <c r="QUV27" s="28"/>
      <c r="QUW27" s="28"/>
      <c r="QUX27" s="28"/>
      <c r="QUY27" s="28"/>
      <c r="QUZ27" s="28"/>
      <c r="QVA27" s="28"/>
      <c r="QVB27" s="28"/>
      <c r="QVC27" s="28"/>
      <c r="QVD27" s="28"/>
      <c r="QVE27" s="28"/>
      <c r="QVF27" s="28"/>
      <c r="QVG27" s="28"/>
      <c r="QVH27" s="28"/>
      <c r="QVI27" s="28"/>
      <c r="QVJ27" s="28"/>
      <c r="QVK27" s="28"/>
      <c r="QVL27" s="28"/>
      <c r="QVM27" s="28"/>
      <c r="QVN27" s="28"/>
      <c r="QVO27" s="28"/>
      <c r="QVP27" s="28"/>
      <c r="QVQ27" s="28"/>
      <c r="QVR27" s="28"/>
      <c r="QVS27" s="28"/>
      <c r="QVT27" s="28"/>
      <c r="QVU27" s="28"/>
      <c r="QVV27" s="28"/>
      <c r="QVW27" s="28"/>
      <c r="QVX27" s="28"/>
      <c r="QVY27" s="28"/>
      <c r="QVZ27" s="28"/>
      <c r="QWA27" s="28"/>
      <c r="QWB27" s="28"/>
      <c r="QWC27" s="28"/>
      <c r="QWD27" s="28"/>
      <c r="QWE27" s="28"/>
      <c r="QWF27" s="28"/>
      <c r="QWG27" s="28"/>
      <c r="QWH27" s="28"/>
      <c r="QWI27" s="28"/>
      <c r="QWJ27" s="28"/>
      <c r="QWK27" s="28"/>
      <c r="QWL27" s="28"/>
      <c r="QWM27" s="28"/>
      <c r="QWN27" s="28"/>
      <c r="QWO27" s="28"/>
      <c r="QWP27" s="28"/>
      <c r="QWQ27" s="28"/>
      <c r="QWR27" s="28"/>
      <c r="QWS27" s="28"/>
      <c r="QWT27" s="28"/>
      <c r="QWU27" s="28"/>
      <c r="QWV27" s="28"/>
      <c r="QWW27" s="28"/>
      <c r="QWX27" s="28"/>
      <c r="QWY27" s="28"/>
      <c r="QWZ27" s="28"/>
      <c r="QXA27" s="28"/>
      <c r="QXB27" s="28"/>
      <c r="QXC27" s="28"/>
      <c r="QXD27" s="28"/>
      <c r="QXE27" s="28"/>
      <c r="QXF27" s="28"/>
      <c r="QXG27" s="28"/>
      <c r="QXH27" s="28"/>
      <c r="QXI27" s="28"/>
      <c r="QXJ27" s="28"/>
      <c r="QXK27" s="28"/>
      <c r="QXL27" s="28"/>
      <c r="QXM27" s="28"/>
      <c r="QXN27" s="28"/>
      <c r="QXO27" s="28"/>
      <c r="QXP27" s="28"/>
      <c r="QXQ27" s="28"/>
      <c r="QXR27" s="28"/>
      <c r="QXS27" s="28"/>
      <c r="QXT27" s="28"/>
      <c r="QXU27" s="28"/>
      <c r="QXV27" s="28"/>
      <c r="QXW27" s="28"/>
      <c r="QXX27" s="28"/>
      <c r="QXY27" s="28"/>
      <c r="QXZ27" s="28"/>
      <c r="QYA27" s="28"/>
      <c r="QYB27" s="28"/>
      <c r="QYC27" s="28"/>
      <c r="QYD27" s="28"/>
      <c r="QYE27" s="28"/>
      <c r="QYF27" s="28"/>
      <c r="QYG27" s="28"/>
      <c r="QYH27" s="28"/>
      <c r="QYI27" s="28"/>
      <c r="QYJ27" s="28"/>
      <c r="QYK27" s="28"/>
      <c r="QYL27" s="28"/>
      <c r="QYM27" s="28"/>
      <c r="QYN27" s="28"/>
      <c r="QYO27" s="28"/>
      <c r="QYP27" s="28"/>
      <c r="QYQ27" s="28"/>
      <c r="QYR27" s="28"/>
      <c r="QYS27" s="28"/>
      <c r="QYT27" s="28"/>
      <c r="QYU27" s="28"/>
      <c r="QYV27" s="28"/>
      <c r="QYW27" s="28"/>
      <c r="QYX27" s="28"/>
      <c r="QYY27" s="28"/>
      <c r="QYZ27" s="28"/>
      <c r="QZA27" s="28"/>
      <c r="QZB27" s="28"/>
      <c r="QZC27" s="28"/>
      <c r="QZD27" s="28"/>
      <c r="QZE27" s="28"/>
      <c r="QZF27" s="28"/>
      <c r="QZG27" s="28"/>
      <c r="QZH27" s="28"/>
      <c r="QZI27" s="28"/>
      <c r="QZJ27" s="28"/>
      <c r="QZK27" s="28"/>
      <c r="QZL27" s="28"/>
      <c r="QZM27" s="28"/>
      <c r="QZN27" s="28"/>
      <c r="QZO27" s="28"/>
      <c r="QZP27" s="28"/>
      <c r="QZQ27" s="28"/>
      <c r="QZR27" s="28"/>
      <c r="QZS27" s="28"/>
      <c r="QZT27" s="28"/>
      <c r="QZU27" s="28"/>
      <c r="QZV27" s="28"/>
      <c r="QZW27" s="28"/>
      <c r="QZX27" s="28"/>
      <c r="QZY27" s="28"/>
      <c r="QZZ27" s="28"/>
      <c r="RAA27" s="28"/>
      <c r="RAB27" s="28"/>
      <c r="RAC27" s="28"/>
      <c r="RAD27" s="28"/>
      <c r="RAE27" s="28"/>
      <c r="RAF27" s="28"/>
      <c r="RAG27" s="28"/>
      <c r="RAH27" s="28"/>
      <c r="RAI27" s="28"/>
      <c r="RAJ27" s="28"/>
      <c r="RAK27" s="28"/>
      <c r="RAL27" s="28"/>
      <c r="RAM27" s="28"/>
      <c r="RAN27" s="28"/>
      <c r="RAO27" s="28"/>
      <c r="RAP27" s="28"/>
      <c r="RAQ27" s="28"/>
      <c r="RAR27" s="28"/>
      <c r="RAS27" s="28"/>
      <c r="RAT27" s="28"/>
      <c r="RAU27" s="28"/>
      <c r="RAV27" s="28"/>
      <c r="RAW27" s="28"/>
      <c r="RAX27" s="28"/>
      <c r="RAY27" s="28"/>
      <c r="RAZ27" s="28"/>
      <c r="RBA27" s="28"/>
      <c r="RBB27" s="28"/>
      <c r="RBC27" s="28"/>
      <c r="RBD27" s="28"/>
      <c r="RBE27" s="28"/>
      <c r="RBF27" s="28"/>
      <c r="RBG27" s="28"/>
      <c r="RBH27" s="28"/>
      <c r="RBI27" s="28"/>
      <c r="RBJ27" s="28"/>
      <c r="RBK27" s="28"/>
      <c r="RBL27" s="28"/>
      <c r="RBM27" s="28"/>
      <c r="RBN27" s="28"/>
      <c r="RBO27" s="28"/>
      <c r="RBP27" s="28"/>
      <c r="RBQ27" s="28"/>
      <c r="RBR27" s="28"/>
      <c r="RBS27" s="28"/>
      <c r="RBT27" s="28"/>
      <c r="RBU27" s="28"/>
      <c r="RBV27" s="28"/>
      <c r="RBW27" s="28"/>
      <c r="RBX27" s="28"/>
      <c r="RBY27" s="28"/>
      <c r="RBZ27" s="28"/>
      <c r="RCA27" s="28"/>
      <c r="RCB27" s="28"/>
      <c r="RCC27" s="28"/>
      <c r="RCD27" s="28"/>
      <c r="RCE27" s="28"/>
      <c r="RCF27" s="28"/>
      <c r="RCG27" s="28"/>
      <c r="RCH27" s="28"/>
      <c r="RCI27" s="28"/>
      <c r="RCJ27" s="28"/>
      <c r="RCK27" s="28"/>
      <c r="RCL27" s="28"/>
      <c r="RCM27" s="28"/>
      <c r="RCN27" s="28"/>
      <c r="RCO27" s="28"/>
      <c r="RCP27" s="28"/>
      <c r="RCQ27" s="28"/>
      <c r="RCR27" s="28"/>
      <c r="RCS27" s="28"/>
      <c r="RCT27" s="28"/>
      <c r="RCU27" s="28"/>
      <c r="RCV27" s="28"/>
      <c r="RCW27" s="28"/>
      <c r="RCX27" s="28"/>
      <c r="RCY27" s="28"/>
      <c r="RCZ27" s="28"/>
      <c r="RDA27" s="28"/>
      <c r="RDB27" s="28"/>
      <c r="RDC27" s="28"/>
      <c r="RDD27" s="28"/>
      <c r="RDE27" s="28"/>
      <c r="RDF27" s="28"/>
      <c r="RDG27" s="28"/>
      <c r="RDH27" s="28"/>
      <c r="RDI27" s="28"/>
      <c r="RDJ27" s="28"/>
      <c r="RDK27" s="28"/>
      <c r="RDL27" s="28"/>
      <c r="RDM27" s="28"/>
      <c r="RDN27" s="28"/>
      <c r="RDO27" s="28"/>
      <c r="RDP27" s="28"/>
      <c r="RDQ27" s="28"/>
      <c r="RDR27" s="28"/>
      <c r="RDS27" s="28"/>
      <c r="RDT27" s="28"/>
      <c r="RDU27" s="28"/>
      <c r="RDV27" s="28"/>
      <c r="RDW27" s="28"/>
      <c r="RDX27" s="28"/>
      <c r="RDY27" s="28"/>
      <c r="RDZ27" s="28"/>
      <c r="REA27" s="28"/>
      <c r="REB27" s="28"/>
      <c r="REC27" s="28"/>
      <c r="RED27" s="28"/>
      <c r="REE27" s="28"/>
      <c r="REF27" s="28"/>
      <c r="REG27" s="28"/>
      <c r="REH27" s="28"/>
      <c r="REI27" s="28"/>
      <c r="REJ27" s="28"/>
      <c r="REK27" s="28"/>
      <c r="REL27" s="28"/>
      <c r="REM27" s="28"/>
      <c r="REN27" s="28"/>
      <c r="REO27" s="28"/>
      <c r="REP27" s="28"/>
      <c r="REQ27" s="28"/>
      <c r="RER27" s="28"/>
      <c r="RES27" s="28"/>
      <c r="RET27" s="28"/>
      <c r="REU27" s="28"/>
      <c r="REV27" s="28"/>
      <c r="REW27" s="28"/>
      <c r="REX27" s="28"/>
      <c r="REY27" s="28"/>
      <c r="REZ27" s="28"/>
      <c r="RFA27" s="28"/>
      <c r="RFB27" s="28"/>
      <c r="RFC27" s="28"/>
      <c r="RFD27" s="28"/>
      <c r="RFE27" s="28"/>
      <c r="RFF27" s="28"/>
      <c r="RFG27" s="28"/>
      <c r="RFH27" s="28"/>
      <c r="RFI27" s="28"/>
      <c r="RFJ27" s="28"/>
      <c r="RFK27" s="28"/>
      <c r="RFL27" s="28"/>
      <c r="RFM27" s="28"/>
      <c r="RFN27" s="28"/>
      <c r="RFO27" s="28"/>
      <c r="RFP27" s="28"/>
      <c r="RFQ27" s="28"/>
      <c r="RFR27" s="28"/>
      <c r="RFS27" s="28"/>
      <c r="RFT27" s="28"/>
      <c r="RFU27" s="28"/>
      <c r="RFV27" s="28"/>
      <c r="RFW27" s="28"/>
      <c r="RFX27" s="28"/>
      <c r="RFY27" s="28"/>
      <c r="RFZ27" s="28"/>
      <c r="RGA27" s="28"/>
      <c r="RGB27" s="28"/>
      <c r="RGC27" s="28"/>
      <c r="RGD27" s="28"/>
      <c r="RGE27" s="28"/>
      <c r="RGF27" s="28"/>
      <c r="RGG27" s="28"/>
      <c r="RGH27" s="28"/>
      <c r="RGI27" s="28"/>
      <c r="RGJ27" s="28"/>
      <c r="RGK27" s="28"/>
      <c r="RGL27" s="28"/>
      <c r="RGM27" s="28"/>
      <c r="RGN27" s="28"/>
      <c r="RGO27" s="28"/>
      <c r="RGP27" s="28"/>
      <c r="RGQ27" s="28"/>
      <c r="RGR27" s="28"/>
      <c r="RGS27" s="28"/>
      <c r="RGT27" s="28"/>
      <c r="RGU27" s="28"/>
      <c r="RGV27" s="28"/>
      <c r="RGW27" s="28"/>
      <c r="RGX27" s="28"/>
      <c r="RGY27" s="28"/>
      <c r="RGZ27" s="28"/>
      <c r="RHA27" s="28"/>
      <c r="RHB27" s="28"/>
      <c r="RHC27" s="28"/>
      <c r="RHD27" s="28"/>
      <c r="RHE27" s="28"/>
      <c r="RHF27" s="28"/>
      <c r="RHG27" s="28"/>
      <c r="RHH27" s="28"/>
      <c r="RHI27" s="28"/>
      <c r="RHJ27" s="28"/>
      <c r="RHK27" s="28"/>
      <c r="RHL27" s="28"/>
      <c r="RHM27" s="28"/>
      <c r="RHN27" s="28"/>
      <c r="RHO27" s="28"/>
      <c r="RHP27" s="28"/>
      <c r="RHQ27" s="28"/>
      <c r="RHR27" s="28"/>
      <c r="RHS27" s="28"/>
      <c r="RHT27" s="28"/>
      <c r="RHU27" s="28"/>
      <c r="RHV27" s="28"/>
      <c r="RHW27" s="28"/>
      <c r="RHX27" s="28"/>
      <c r="RHY27" s="28"/>
      <c r="RHZ27" s="28"/>
      <c r="RIA27" s="28"/>
      <c r="RIB27" s="28"/>
      <c r="RIC27" s="28"/>
      <c r="RID27" s="28"/>
      <c r="RIE27" s="28"/>
      <c r="RIF27" s="28"/>
      <c r="RIG27" s="28"/>
      <c r="RIH27" s="28"/>
      <c r="RII27" s="28"/>
      <c r="RIJ27" s="28"/>
      <c r="RIK27" s="28"/>
      <c r="RIL27" s="28"/>
      <c r="RIM27" s="28"/>
      <c r="RIN27" s="28"/>
      <c r="RIO27" s="28"/>
      <c r="RIP27" s="28"/>
      <c r="RIQ27" s="28"/>
      <c r="RIR27" s="28"/>
      <c r="RIS27" s="28"/>
      <c r="RIT27" s="28"/>
      <c r="RIU27" s="28"/>
      <c r="RIV27" s="28"/>
      <c r="RIW27" s="28"/>
      <c r="RIX27" s="28"/>
      <c r="RIY27" s="28"/>
      <c r="RIZ27" s="28"/>
      <c r="RJA27" s="28"/>
      <c r="RJB27" s="28"/>
      <c r="RJC27" s="28"/>
      <c r="RJD27" s="28"/>
      <c r="RJE27" s="28"/>
      <c r="RJF27" s="28"/>
      <c r="RJG27" s="28"/>
      <c r="RJH27" s="28"/>
      <c r="RJI27" s="28"/>
      <c r="RJJ27" s="28"/>
      <c r="RJK27" s="28"/>
      <c r="RJL27" s="28"/>
      <c r="RJM27" s="28"/>
      <c r="RJN27" s="28"/>
      <c r="RJO27" s="28"/>
      <c r="RJP27" s="28"/>
      <c r="RJQ27" s="28"/>
      <c r="RJR27" s="28"/>
      <c r="RJS27" s="28"/>
      <c r="RJT27" s="28"/>
      <c r="RJU27" s="28"/>
      <c r="RJV27" s="28"/>
      <c r="RJW27" s="28"/>
      <c r="RJX27" s="28"/>
      <c r="RJY27" s="28"/>
      <c r="RJZ27" s="28"/>
      <c r="RKA27" s="28"/>
      <c r="RKB27" s="28"/>
      <c r="RKC27" s="28"/>
      <c r="RKD27" s="28"/>
      <c r="RKE27" s="28"/>
      <c r="RKF27" s="28"/>
      <c r="RKG27" s="28"/>
      <c r="RKH27" s="28"/>
      <c r="RKI27" s="28"/>
      <c r="RKJ27" s="28"/>
      <c r="RKK27" s="28"/>
      <c r="RKL27" s="28"/>
      <c r="RKM27" s="28"/>
      <c r="RKN27" s="28"/>
      <c r="RKO27" s="28"/>
      <c r="RKP27" s="28"/>
      <c r="RKQ27" s="28"/>
      <c r="RKR27" s="28"/>
      <c r="RKS27" s="28"/>
      <c r="RKT27" s="28"/>
      <c r="RKU27" s="28"/>
      <c r="RKV27" s="28"/>
      <c r="RKW27" s="28"/>
      <c r="RKX27" s="28"/>
      <c r="RKY27" s="28"/>
      <c r="RKZ27" s="28"/>
      <c r="RLA27" s="28"/>
      <c r="RLB27" s="28"/>
      <c r="RLC27" s="28"/>
      <c r="RLD27" s="28"/>
      <c r="RLE27" s="28"/>
      <c r="RLF27" s="28"/>
      <c r="RLG27" s="28"/>
      <c r="RLH27" s="28"/>
      <c r="RLI27" s="28"/>
      <c r="RLJ27" s="28"/>
      <c r="RLK27" s="28"/>
      <c r="RLL27" s="28"/>
      <c r="RLM27" s="28"/>
      <c r="RLN27" s="28"/>
      <c r="RLO27" s="28"/>
      <c r="RLP27" s="28"/>
      <c r="RLQ27" s="28"/>
      <c r="RLR27" s="28"/>
      <c r="RLS27" s="28"/>
      <c r="RLT27" s="28"/>
      <c r="RLU27" s="28"/>
      <c r="RLV27" s="28"/>
      <c r="RLW27" s="28"/>
      <c r="RLX27" s="28"/>
      <c r="RLY27" s="28"/>
      <c r="RLZ27" s="28"/>
      <c r="RMA27" s="28"/>
      <c r="RMB27" s="28"/>
      <c r="RMC27" s="28"/>
      <c r="RMD27" s="28"/>
      <c r="RME27" s="28"/>
      <c r="RMF27" s="28"/>
      <c r="RMG27" s="28"/>
      <c r="RMH27" s="28"/>
      <c r="RMI27" s="28"/>
      <c r="RMJ27" s="28"/>
      <c r="RMK27" s="28"/>
      <c r="RML27" s="28"/>
      <c r="RMM27" s="28"/>
      <c r="RMN27" s="28"/>
      <c r="RMO27" s="28"/>
      <c r="RMP27" s="28"/>
      <c r="RMQ27" s="28"/>
      <c r="RMR27" s="28"/>
      <c r="RMS27" s="28"/>
      <c r="RMT27" s="28"/>
      <c r="RMU27" s="28"/>
      <c r="RMV27" s="28"/>
      <c r="RMW27" s="28"/>
      <c r="RMX27" s="28"/>
      <c r="RMY27" s="28"/>
      <c r="RMZ27" s="28"/>
      <c r="RNA27" s="28"/>
      <c r="RNB27" s="28"/>
      <c r="RNC27" s="28"/>
      <c r="RND27" s="28"/>
      <c r="RNE27" s="28"/>
      <c r="RNF27" s="28"/>
      <c r="RNG27" s="28"/>
      <c r="RNH27" s="28"/>
      <c r="RNI27" s="28"/>
      <c r="RNJ27" s="28"/>
      <c r="RNK27" s="28"/>
      <c r="RNL27" s="28"/>
      <c r="RNM27" s="28"/>
      <c r="RNN27" s="28"/>
      <c r="RNO27" s="28"/>
      <c r="RNP27" s="28"/>
      <c r="RNQ27" s="28"/>
      <c r="RNR27" s="28"/>
      <c r="RNS27" s="28"/>
      <c r="RNT27" s="28"/>
      <c r="RNU27" s="28"/>
      <c r="RNV27" s="28"/>
      <c r="RNW27" s="28"/>
      <c r="RNX27" s="28"/>
      <c r="RNY27" s="28"/>
      <c r="RNZ27" s="28"/>
      <c r="ROA27" s="28"/>
      <c r="ROB27" s="28"/>
      <c r="ROC27" s="28"/>
      <c r="ROD27" s="28"/>
      <c r="ROE27" s="28"/>
      <c r="ROF27" s="28"/>
      <c r="ROG27" s="28"/>
      <c r="ROH27" s="28"/>
      <c r="ROI27" s="28"/>
      <c r="ROJ27" s="28"/>
      <c r="ROK27" s="28"/>
      <c r="ROL27" s="28"/>
      <c r="ROM27" s="28"/>
      <c r="RON27" s="28"/>
      <c r="ROO27" s="28"/>
      <c r="ROP27" s="28"/>
      <c r="ROQ27" s="28"/>
      <c r="ROR27" s="28"/>
      <c r="ROS27" s="28"/>
      <c r="ROT27" s="28"/>
      <c r="ROU27" s="28"/>
      <c r="ROV27" s="28"/>
      <c r="ROW27" s="28"/>
      <c r="ROX27" s="28"/>
      <c r="ROY27" s="28"/>
      <c r="ROZ27" s="28"/>
      <c r="RPA27" s="28"/>
      <c r="RPB27" s="28"/>
      <c r="RPC27" s="28"/>
      <c r="RPD27" s="28"/>
      <c r="RPE27" s="28"/>
      <c r="RPF27" s="28"/>
      <c r="RPG27" s="28"/>
      <c r="RPH27" s="28"/>
      <c r="RPI27" s="28"/>
      <c r="RPJ27" s="28"/>
      <c r="RPK27" s="28"/>
      <c r="RPL27" s="28"/>
      <c r="RPM27" s="28"/>
      <c r="RPN27" s="28"/>
      <c r="RPO27" s="28"/>
      <c r="RPP27" s="28"/>
      <c r="RPQ27" s="28"/>
      <c r="RPR27" s="28"/>
      <c r="RPS27" s="28"/>
      <c r="RPT27" s="28"/>
      <c r="RPU27" s="28"/>
      <c r="RPV27" s="28"/>
      <c r="RPW27" s="28"/>
      <c r="RPX27" s="28"/>
      <c r="RPY27" s="28"/>
      <c r="RPZ27" s="28"/>
      <c r="RQA27" s="28"/>
      <c r="RQB27" s="28"/>
      <c r="RQC27" s="28"/>
      <c r="RQD27" s="28"/>
      <c r="RQE27" s="28"/>
      <c r="RQF27" s="28"/>
      <c r="RQG27" s="28"/>
      <c r="RQH27" s="28"/>
      <c r="RQI27" s="28"/>
      <c r="RQJ27" s="28"/>
      <c r="RQK27" s="28"/>
      <c r="RQL27" s="28"/>
      <c r="RQM27" s="28"/>
      <c r="RQN27" s="28"/>
      <c r="RQO27" s="28"/>
      <c r="RQP27" s="28"/>
      <c r="RQQ27" s="28"/>
      <c r="RQR27" s="28"/>
      <c r="RQS27" s="28"/>
      <c r="RQT27" s="28"/>
      <c r="RQU27" s="28"/>
      <c r="RQV27" s="28"/>
      <c r="RQW27" s="28"/>
      <c r="RQX27" s="28"/>
      <c r="RQY27" s="28"/>
      <c r="RQZ27" s="28"/>
      <c r="RRA27" s="28"/>
      <c r="RRB27" s="28"/>
      <c r="RRC27" s="28"/>
      <c r="RRD27" s="28"/>
      <c r="RRE27" s="28"/>
      <c r="RRF27" s="28"/>
      <c r="RRG27" s="28"/>
      <c r="RRH27" s="28"/>
      <c r="RRI27" s="28"/>
      <c r="RRJ27" s="28"/>
      <c r="RRK27" s="28"/>
      <c r="RRL27" s="28"/>
      <c r="RRM27" s="28"/>
      <c r="RRN27" s="28"/>
      <c r="RRO27" s="28"/>
      <c r="RRP27" s="28"/>
      <c r="RRQ27" s="28"/>
      <c r="RRR27" s="28"/>
      <c r="RRS27" s="28"/>
      <c r="RRT27" s="28"/>
      <c r="RRU27" s="28"/>
      <c r="RRV27" s="28"/>
      <c r="RRW27" s="28"/>
      <c r="RRX27" s="28"/>
      <c r="RRY27" s="28"/>
      <c r="RRZ27" s="28"/>
      <c r="RSA27" s="28"/>
      <c r="RSB27" s="28"/>
      <c r="RSC27" s="28"/>
      <c r="RSD27" s="28"/>
      <c r="RSE27" s="28"/>
      <c r="RSF27" s="28"/>
      <c r="RSG27" s="28"/>
      <c r="RSH27" s="28"/>
      <c r="RSI27" s="28"/>
      <c r="RSJ27" s="28"/>
      <c r="RSK27" s="28"/>
      <c r="RSL27" s="28"/>
      <c r="RSM27" s="28"/>
      <c r="RSN27" s="28"/>
      <c r="RSO27" s="28"/>
      <c r="RSP27" s="28"/>
      <c r="RSQ27" s="28"/>
      <c r="RSR27" s="28"/>
      <c r="RSS27" s="28"/>
      <c r="RST27" s="28"/>
      <c r="RSU27" s="28"/>
      <c r="RSV27" s="28"/>
      <c r="RSW27" s="28"/>
      <c r="RSX27" s="28"/>
      <c r="RSY27" s="28"/>
      <c r="RSZ27" s="28"/>
      <c r="RTA27" s="28"/>
      <c r="RTB27" s="28"/>
      <c r="RTC27" s="28"/>
      <c r="RTD27" s="28"/>
      <c r="RTE27" s="28"/>
      <c r="RTF27" s="28"/>
      <c r="RTG27" s="28"/>
      <c r="RTH27" s="28"/>
      <c r="RTI27" s="28"/>
      <c r="RTJ27" s="28"/>
      <c r="RTK27" s="28"/>
      <c r="RTL27" s="28"/>
      <c r="RTM27" s="28"/>
      <c r="RTN27" s="28"/>
      <c r="RTO27" s="28"/>
      <c r="RTP27" s="28"/>
      <c r="RTQ27" s="28"/>
      <c r="RTR27" s="28"/>
      <c r="RTS27" s="28"/>
      <c r="RTT27" s="28"/>
      <c r="RTU27" s="28"/>
      <c r="RTV27" s="28"/>
      <c r="RTW27" s="28"/>
      <c r="RTX27" s="28"/>
      <c r="RTY27" s="28"/>
      <c r="RTZ27" s="28"/>
      <c r="RUA27" s="28"/>
      <c r="RUB27" s="28"/>
      <c r="RUC27" s="28"/>
      <c r="RUD27" s="28"/>
      <c r="RUE27" s="28"/>
      <c r="RUF27" s="28"/>
      <c r="RUG27" s="28"/>
      <c r="RUH27" s="28"/>
      <c r="RUI27" s="28"/>
      <c r="RUJ27" s="28"/>
      <c r="RUK27" s="28"/>
      <c r="RUL27" s="28"/>
      <c r="RUM27" s="28"/>
      <c r="RUN27" s="28"/>
      <c r="RUO27" s="28"/>
      <c r="RUP27" s="28"/>
      <c r="RUQ27" s="28"/>
      <c r="RUR27" s="28"/>
      <c r="RUS27" s="28"/>
      <c r="RUT27" s="28"/>
      <c r="RUU27" s="28"/>
      <c r="RUV27" s="28"/>
      <c r="RUW27" s="28"/>
      <c r="RUX27" s="28"/>
      <c r="RUY27" s="28"/>
      <c r="RUZ27" s="28"/>
      <c r="RVA27" s="28"/>
      <c r="RVB27" s="28"/>
      <c r="RVC27" s="28"/>
      <c r="RVD27" s="28"/>
      <c r="RVE27" s="28"/>
      <c r="RVF27" s="28"/>
      <c r="RVG27" s="28"/>
      <c r="RVH27" s="28"/>
      <c r="RVI27" s="28"/>
      <c r="RVJ27" s="28"/>
      <c r="RVK27" s="28"/>
      <c r="RVL27" s="28"/>
      <c r="RVM27" s="28"/>
      <c r="RVN27" s="28"/>
      <c r="RVO27" s="28"/>
      <c r="RVP27" s="28"/>
      <c r="RVQ27" s="28"/>
      <c r="RVR27" s="28"/>
      <c r="RVS27" s="28"/>
      <c r="RVT27" s="28"/>
      <c r="RVU27" s="28"/>
      <c r="RVV27" s="28"/>
      <c r="RVW27" s="28"/>
      <c r="RVX27" s="28"/>
      <c r="RVY27" s="28"/>
      <c r="RVZ27" s="28"/>
      <c r="RWA27" s="28"/>
      <c r="RWB27" s="28"/>
      <c r="RWC27" s="28"/>
      <c r="RWD27" s="28"/>
      <c r="RWE27" s="28"/>
      <c r="RWF27" s="28"/>
      <c r="RWG27" s="28"/>
      <c r="RWH27" s="28"/>
      <c r="RWI27" s="28"/>
      <c r="RWJ27" s="28"/>
      <c r="RWK27" s="28"/>
      <c r="RWL27" s="28"/>
      <c r="RWM27" s="28"/>
      <c r="RWN27" s="28"/>
      <c r="RWO27" s="28"/>
      <c r="RWP27" s="28"/>
      <c r="RWQ27" s="28"/>
      <c r="RWR27" s="28"/>
      <c r="RWS27" s="28"/>
      <c r="RWT27" s="28"/>
      <c r="RWU27" s="28"/>
      <c r="RWV27" s="28"/>
      <c r="RWW27" s="28"/>
      <c r="RWX27" s="28"/>
      <c r="RWY27" s="28"/>
      <c r="RWZ27" s="28"/>
      <c r="RXA27" s="28"/>
      <c r="RXB27" s="28"/>
      <c r="RXC27" s="28"/>
      <c r="RXD27" s="28"/>
      <c r="RXE27" s="28"/>
      <c r="RXF27" s="28"/>
      <c r="RXG27" s="28"/>
      <c r="RXH27" s="28"/>
      <c r="RXI27" s="28"/>
      <c r="RXJ27" s="28"/>
      <c r="RXK27" s="28"/>
      <c r="RXL27" s="28"/>
      <c r="RXM27" s="28"/>
      <c r="RXN27" s="28"/>
      <c r="RXO27" s="28"/>
      <c r="RXP27" s="28"/>
      <c r="RXQ27" s="28"/>
      <c r="RXR27" s="28"/>
      <c r="RXS27" s="28"/>
      <c r="RXT27" s="28"/>
      <c r="RXU27" s="28"/>
      <c r="RXV27" s="28"/>
      <c r="RXW27" s="28"/>
      <c r="RXX27" s="28"/>
      <c r="RXY27" s="28"/>
      <c r="RXZ27" s="28"/>
      <c r="RYA27" s="28"/>
      <c r="RYB27" s="28"/>
      <c r="RYC27" s="28"/>
      <c r="RYD27" s="28"/>
      <c r="RYE27" s="28"/>
      <c r="RYF27" s="28"/>
      <c r="RYG27" s="28"/>
      <c r="RYH27" s="28"/>
      <c r="RYI27" s="28"/>
      <c r="RYJ27" s="28"/>
      <c r="RYK27" s="28"/>
      <c r="RYL27" s="28"/>
      <c r="RYM27" s="28"/>
      <c r="RYN27" s="28"/>
      <c r="RYO27" s="28"/>
      <c r="RYP27" s="28"/>
      <c r="RYQ27" s="28"/>
      <c r="RYR27" s="28"/>
      <c r="RYS27" s="28"/>
      <c r="RYT27" s="28"/>
      <c r="RYU27" s="28"/>
      <c r="RYV27" s="28"/>
      <c r="RYW27" s="28"/>
      <c r="RYX27" s="28"/>
      <c r="RYY27" s="28"/>
      <c r="RYZ27" s="28"/>
      <c r="RZA27" s="28"/>
      <c r="RZB27" s="28"/>
      <c r="RZC27" s="28"/>
      <c r="RZD27" s="28"/>
      <c r="RZE27" s="28"/>
      <c r="RZF27" s="28"/>
      <c r="RZG27" s="28"/>
      <c r="RZH27" s="28"/>
      <c r="RZI27" s="28"/>
      <c r="RZJ27" s="28"/>
      <c r="RZK27" s="28"/>
      <c r="RZL27" s="28"/>
      <c r="RZM27" s="28"/>
      <c r="RZN27" s="28"/>
      <c r="RZO27" s="28"/>
      <c r="RZP27" s="28"/>
      <c r="RZQ27" s="28"/>
      <c r="RZR27" s="28"/>
      <c r="RZS27" s="28"/>
      <c r="RZT27" s="28"/>
      <c r="RZU27" s="28"/>
      <c r="RZV27" s="28"/>
      <c r="RZW27" s="28"/>
      <c r="RZX27" s="28"/>
      <c r="RZY27" s="28"/>
      <c r="RZZ27" s="28"/>
      <c r="SAA27" s="28"/>
      <c r="SAB27" s="28"/>
      <c r="SAC27" s="28"/>
      <c r="SAD27" s="28"/>
      <c r="SAE27" s="28"/>
      <c r="SAF27" s="28"/>
      <c r="SAG27" s="28"/>
      <c r="SAH27" s="28"/>
      <c r="SAI27" s="28"/>
      <c r="SAJ27" s="28"/>
      <c r="SAK27" s="28"/>
      <c r="SAL27" s="28"/>
      <c r="SAM27" s="28"/>
      <c r="SAN27" s="28"/>
      <c r="SAO27" s="28"/>
      <c r="SAP27" s="28"/>
      <c r="SAQ27" s="28"/>
      <c r="SAR27" s="28"/>
      <c r="SAS27" s="28"/>
      <c r="SAT27" s="28"/>
      <c r="SAU27" s="28"/>
      <c r="SAV27" s="28"/>
      <c r="SAW27" s="28"/>
      <c r="SAX27" s="28"/>
      <c r="SAY27" s="28"/>
      <c r="SAZ27" s="28"/>
      <c r="SBA27" s="28"/>
      <c r="SBB27" s="28"/>
      <c r="SBC27" s="28"/>
      <c r="SBD27" s="28"/>
      <c r="SBE27" s="28"/>
      <c r="SBF27" s="28"/>
      <c r="SBG27" s="28"/>
      <c r="SBH27" s="28"/>
      <c r="SBI27" s="28"/>
      <c r="SBJ27" s="28"/>
      <c r="SBK27" s="28"/>
      <c r="SBL27" s="28"/>
      <c r="SBM27" s="28"/>
      <c r="SBN27" s="28"/>
      <c r="SBO27" s="28"/>
      <c r="SBP27" s="28"/>
      <c r="SBQ27" s="28"/>
      <c r="SBR27" s="28"/>
      <c r="SBS27" s="28"/>
      <c r="SBT27" s="28"/>
      <c r="SBU27" s="28"/>
      <c r="SBV27" s="28"/>
      <c r="SBW27" s="28"/>
      <c r="SBX27" s="28"/>
      <c r="SBY27" s="28"/>
      <c r="SBZ27" s="28"/>
      <c r="SCA27" s="28"/>
      <c r="SCB27" s="28"/>
      <c r="SCC27" s="28"/>
      <c r="SCD27" s="28"/>
      <c r="SCE27" s="28"/>
      <c r="SCF27" s="28"/>
      <c r="SCG27" s="28"/>
      <c r="SCH27" s="28"/>
      <c r="SCI27" s="28"/>
      <c r="SCJ27" s="28"/>
      <c r="SCK27" s="28"/>
      <c r="SCL27" s="28"/>
      <c r="SCM27" s="28"/>
      <c r="SCN27" s="28"/>
      <c r="SCO27" s="28"/>
      <c r="SCP27" s="28"/>
      <c r="SCQ27" s="28"/>
      <c r="SCR27" s="28"/>
      <c r="SCS27" s="28"/>
      <c r="SCT27" s="28"/>
      <c r="SCU27" s="28"/>
      <c r="SCV27" s="28"/>
      <c r="SCW27" s="28"/>
      <c r="SCX27" s="28"/>
      <c r="SCY27" s="28"/>
      <c r="SCZ27" s="28"/>
      <c r="SDA27" s="28"/>
      <c r="SDB27" s="28"/>
      <c r="SDC27" s="28"/>
      <c r="SDD27" s="28"/>
      <c r="SDE27" s="28"/>
      <c r="SDF27" s="28"/>
      <c r="SDG27" s="28"/>
      <c r="SDH27" s="28"/>
      <c r="SDI27" s="28"/>
      <c r="SDJ27" s="28"/>
      <c r="SDK27" s="28"/>
      <c r="SDL27" s="28"/>
      <c r="SDM27" s="28"/>
      <c r="SDN27" s="28"/>
      <c r="SDO27" s="28"/>
      <c r="SDP27" s="28"/>
      <c r="SDQ27" s="28"/>
      <c r="SDR27" s="28"/>
      <c r="SDS27" s="28"/>
      <c r="SDT27" s="28"/>
      <c r="SDU27" s="28"/>
      <c r="SDV27" s="28"/>
      <c r="SDW27" s="28"/>
      <c r="SDX27" s="28"/>
      <c r="SDY27" s="28"/>
      <c r="SDZ27" s="28"/>
      <c r="SEA27" s="28"/>
      <c r="SEB27" s="28"/>
      <c r="SEC27" s="28"/>
      <c r="SED27" s="28"/>
      <c r="SEE27" s="28"/>
      <c r="SEF27" s="28"/>
      <c r="SEG27" s="28"/>
      <c r="SEH27" s="28"/>
      <c r="SEI27" s="28"/>
      <c r="SEJ27" s="28"/>
      <c r="SEK27" s="28"/>
      <c r="SEL27" s="28"/>
      <c r="SEM27" s="28"/>
      <c r="SEN27" s="28"/>
      <c r="SEO27" s="28"/>
      <c r="SEP27" s="28"/>
      <c r="SEQ27" s="28"/>
      <c r="SER27" s="28"/>
      <c r="SES27" s="28"/>
      <c r="SET27" s="28"/>
      <c r="SEU27" s="28"/>
      <c r="SEV27" s="28"/>
      <c r="SEW27" s="28"/>
      <c r="SEX27" s="28"/>
      <c r="SEY27" s="28"/>
      <c r="SEZ27" s="28"/>
      <c r="SFA27" s="28"/>
      <c r="SFB27" s="28"/>
      <c r="SFC27" s="28"/>
      <c r="SFD27" s="28"/>
      <c r="SFE27" s="28"/>
      <c r="SFF27" s="28"/>
      <c r="SFG27" s="28"/>
      <c r="SFH27" s="28"/>
      <c r="SFI27" s="28"/>
      <c r="SFJ27" s="28"/>
      <c r="SFK27" s="28"/>
      <c r="SFL27" s="28"/>
      <c r="SFM27" s="28"/>
      <c r="SFN27" s="28"/>
      <c r="SFO27" s="28"/>
      <c r="SFP27" s="28"/>
      <c r="SFQ27" s="28"/>
      <c r="SFR27" s="28"/>
      <c r="SFS27" s="28"/>
      <c r="SFT27" s="28"/>
      <c r="SFU27" s="28"/>
      <c r="SFV27" s="28"/>
      <c r="SFW27" s="28"/>
      <c r="SFX27" s="28"/>
      <c r="SFY27" s="28"/>
      <c r="SFZ27" s="28"/>
      <c r="SGA27" s="28"/>
      <c r="SGB27" s="28"/>
      <c r="SGC27" s="28"/>
      <c r="SGD27" s="28"/>
      <c r="SGE27" s="28"/>
      <c r="SGF27" s="28"/>
      <c r="SGG27" s="28"/>
      <c r="SGH27" s="28"/>
      <c r="SGI27" s="28"/>
      <c r="SGJ27" s="28"/>
      <c r="SGK27" s="28"/>
      <c r="SGL27" s="28"/>
      <c r="SGM27" s="28"/>
      <c r="SGN27" s="28"/>
      <c r="SGO27" s="28"/>
      <c r="SGP27" s="28"/>
      <c r="SGQ27" s="28"/>
      <c r="SGR27" s="28"/>
      <c r="SGS27" s="28"/>
      <c r="SGT27" s="28"/>
      <c r="SGU27" s="28"/>
      <c r="SGV27" s="28"/>
      <c r="SGW27" s="28"/>
      <c r="SGX27" s="28"/>
      <c r="SGY27" s="28"/>
      <c r="SGZ27" s="28"/>
      <c r="SHA27" s="28"/>
      <c r="SHB27" s="28"/>
      <c r="SHC27" s="28"/>
      <c r="SHD27" s="28"/>
      <c r="SHE27" s="28"/>
      <c r="SHF27" s="28"/>
      <c r="SHG27" s="28"/>
      <c r="SHH27" s="28"/>
      <c r="SHI27" s="28"/>
      <c r="SHJ27" s="28"/>
      <c r="SHK27" s="28"/>
      <c r="SHL27" s="28"/>
      <c r="SHM27" s="28"/>
      <c r="SHN27" s="28"/>
      <c r="SHO27" s="28"/>
      <c r="SHP27" s="28"/>
      <c r="SHQ27" s="28"/>
      <c r="SHR27" s="28"/>
      <c r="SHS27" s="28"/>
      <c r="SHT27" s="28"/>
      <c r="SHU27" s="28"/>
      <c r="SHV27" s="28"/>
      <c r="SHW27" s="28"/>
      <c r="SHX27" s="28"/>
      <c r="SHY27" s="28"/>
      <c r="SHZ27" s="28"/>
      <c r="SIA27" s="28"/>
      <c r="SIB27" s="28"/>
      <c r="SIC27" s="28"/>
      <c r="SID27" s="28"/>
      <c r="SIE27" s="28"/>
      <c r="SIF27" s="28"/>
      <c r="SIG27" s="28"/>
      <c r="SIH27" s="28"/>
      <c r="SII27" s="28"/>
      <c r="SIJ27" s="28"/>
      <c r="SIK27" s="28"/>
      <c r="SIL27" s="28"/>
      <c r="SIM27" s="28"/>
      <c r="SIN27" s="28"/>
      <c r="SIO27" s="28"/>
      <c r="SIP27" s="28"/>
      <c r="SIQ27" s="28"/>
      <c r="SIR27" s="28"/>
      <c r="SIS27" s="28"/>
      <c r="SIT27" s="28"/>
      <c r="SIU27" s="28"/>
      <c r="SIV27" s="28"/>
      <c r="SIW27" s="28"/>
      <c r="SIX27" s="28"/>
      <c r="SIY27" s="28"/>
      <c r="SIZ27" s="28"/>
      <c r="SJA27" s="28"/>
      <c r="SJB27" s="28"/>
      <c r="SJC27" s="28"/>
      <c r="SJD27" s="28"/>
      <c r="SJE27" s="28"/>
      <c r="SJF27" s="28"/>
      <c r="SJG27" s="28"/>
      <c r="SJH27" s="28"/>
      <c r="SJI27" s="28"/>
      <c r="SJJ27" s="28"/>
      <c r="SJK27" s="28"/>
      <c r="SJL27" s="28"/>
      <c r="SJM27" s="28"/>
      <c r="SJN27" s="28"/>
      <c r="SJO27" s="28"/>
      <c r="SJP27" s="28"/>
      <c r="SJQ27" s="28"/>
      <c r="SJR27" s="28"/>
      <c r="SJS27" s="28"/>
      <c r="SJT27" s="28"/>
      <c r="SJU27" s="28"/>
      <c r="SJV27" s="28"/>
      <c r="SJW27" s="28"/>
      <c r="SJX27" s="28"/>
      <c r="SJY27" s="28"/>
      <c r="SJZ27" s="28"/>
      <c r="SKA27" s="28"/>
      <c r="SKB27" s="28"/>
      <c r="SKC27" s="28"/>
      <c r="SKD27" s="28"/>
      <c r="SKE27" s="28"/>
      <c r="SKF27" s="28"/>
      <c r="SKG27" s="28"/>
      <c r="SKH27" s="28"/>
      <c r="SKI27" s="28"/>
      <c r="SKJ27" s="28"/>
      <c r="SKK27" s="28"/>
      <c r="SKL27" s="28"/>
      <c r="SKM27" s="28"/>
      <c r="SKN27" s="28"/>
      <c r="SKO27" s="28"/>
      <c r="SKP27" s="28"/>
      <c r="SKQ27" s="28"/>
      <c r="SKR27" s="28"/>
      <c r="SKS27" s="28"/>
      <c r="SKT27" s="28"/>
      <c r="SKU27" s="28"/>
      <c r="SKV27" s="28"/>
      <c r="SKW27" s="28"/>
      <c r="SKX27" s="28"/>
      <c r="SKY27" s="28"/>
      <c r="SKZ27" s="28"/>
      <c r="SLA27" s="28"/>
      <c r="SLB27" s="28"/>
      <c r="SLC27" s="28"/>
      <c r="SLD27" s="28"/>
      <c r="SLE27" s="28"/>
      <c r="SLF27" s="28"/>
      <c r="SLG27" s="28"/>
      <c r="SLH27" s="28"/>
      <c r="SLI27" s="28"/>
      <c r="SLJ27" s="28"/>
      <c r="SLK27" s="28"/>
      <c r="SLL27" s="28"/>
      <c r="SLM27" s="28"/>
      <c r="SLN27" s="28"/>
      <c r="SLO27" s="28"/>
      <c r="SLP27" s="28"/>
      <c r="SLQ27" s="28"/>
      <c r="SLR27" s="28"/>
      <c r="SLS27" s="28"/>
      <c r="SLT27" s="28"/>
      <c r="SLU27" s="28"/>
      <c r="SLV27" s="28"/>
      <c r="SLW27" s="28"/>
      <c r="SLX27" s="28"/>
      <c r="SLY27" s="28"/>
      <c r="SLZ27" s="28"/>
      <c r="SMA27" s="28"/>
      <c r="SMB27" s="28"/>
      <c r="SMC27" s="28"/>
      <c r="SMD27" s="28"/>
      <c r="SME27" s="28"/>
      <c r="SMF27" s="28"/>
      <c r="SMG27" s="28"/>
      <c r="SMH27" s="28"/>
      <c r="SMI27" s="28"/>
      <c r="SMJ27" s="28"/>
      <c r="SMK27" s="28"/>
      <c r="SML27" s="28"/>
      <c r="SMM27" s="28"/>
      <c r="SMN27" s="28"/>
      <c r="SMO27" s="28"/>
      <c r="SMP27" s="28"/>
      <c r="SMQ27" s="28"/>
      <c r="SMR27" s="28"/>
      <c r="SMS27" s="28"/>
      <c r="SMT27" s="28"/>
      <c r="SMU27" s="28"/>
      <c r="SMV27" s="28"/>
      <c r="SMW27" s="28"/>
      <c r="SMX27" s="28"/>
      <c r="SMY27" s="28"/>
      <c r="SMZ27" s="28"/>
      <c r="SNA27" s="28"/>
      <c r="SNB27" s="28"/>
      <c r="SNC27" s="28"/>
      <c r="SND27" s="28"/>
      <c r="SNE27" s="28"/>
      <c r="SNF27" s="28"/>
      <c r="SNG27" s="28"/>
      <c r="SNH27" s="28"/>
      <c r="SNI27" s="28"/>
      <c r="SNJ27" s="28"/>
      <c r="SNK27" s="28"/>
      <c r="SNL27" s="28"/>
      <c r="SNM27" s="28"/>
      <c r="SNN27" s="28"/>
      <c r="SNO27" s="28"/>
      <c r="SNP27" s="28"/>
      <c r="SNQ27" s="28"/>
      <c r="SNR27" s="28"/>
      <c r="SNS27" s="28"/>
      <c r="SNT27" s="28"/>
      <c r="SNU27" s="28"/>
      <c r="SNV27" s="28"/>
      <c r="SNW27" s="28"/>
      <c r="SNX27" s="28"/>
      <c r="SNY27" s="28"/>
      <c r="SNZ27" s="28"/>
      <c r="SOA27" s="28"/>
      <c r="SOB27" s="28"/>
      <c r="SOC27" s="28"/>
      <c r="SOD27" s="28"/>
      <c r="SOE27" s="28"/>
      <c r="SOF27" s="28"/>
      <c r="SOG27" s="28"/>
      <c r="SOH27" s="28"/>
      <c r="SOI27" s="28"/>
      <c r="SOJ27" s="28"/>
      <c r="SOK27" s="28"/>
      <c r="SOL27" s="28"/>
      <c r="SOM27" s="28"/>
      <c r="SON27" s="28"/>
      <c r="SOO27" s="28"/>
      <c r="SOP27" s="28"/>
      <c r="SOQ27" s="28"/>
      <c r="SOR27" s="28"/>
      <c r="SOS27" s="28"/>
      <c r="SOT27" s="28"/>
      <c r="SOU27" s="28"/>
      <c r="SOV27" s="28"/>
      <c r="SOW27" s="28"/>
      <c r="SOX27" s="28"/>
      <c r="SOY27" s="28"/>
      <c r="SOZ27" s="28"/>
      <c r="SPA27" s="28"/>
      <c r="SPB27" s="28"/>
      <c r="SPC27" s="28"/>
      <c r="SPD27" s="28"/>
      <c r="SPE27" s="28"/>
      <c r="SPF27" s="28"/>
      <c r="SPG27" s="28"/>
      <c r="SPH27" s="28"/>
      <c r="SPI27" s="28"/>
      <c r="SPJ27" s="28"/>
      <c r="SPK27" s="28"/>
      <c r="SPL27" s="28"/>
      <c r="SPM27" s="28"/>
      <c r="SPN27" s="28"/>
      <c r="SPO27" s="28"/>
      <c r="SPP27" s="28"/>
      <c r="SPQ27" s="28"/>
      <c r="SPR27" s="28"/>
      <c r="SPS27" s="28"/>
      <c r="SPT27" s="28"/>
      <c r="SPU27" s="28"/>
      <c r="SPV27" s="28"/>
      <c r="SPW27" s="28"/>
      <c r="SPX27" s="28"/>
      <c r="SPY27" s="28"/>
      <c r="SPZ27" s="28"/>
      <c r="SQA27" s="28"/>
      <c r="SQB27" s="28"/>
      <c r="SQC27" s="28"/>
      <c r="SQD27" s="28"/>
      <c r="SQE27" s="28"/>
      <c r="SQF27" s="28"/>
      <c r="SQG27" s="28"/>
      <c r="SQH27" s="28"/>
      <c r="SQI27" s="28"/>
      <c r="SQJ27" s="28"/>
      <c r="SQK27" s="28"/>
      <c r="SQL27" s="28"/>
      <c r="SQM27" s="28"/>
      <c r="SQN27" s="28"/>
      <c r="SQO27" s="28"/>
      <c r="SQP27" s="28"/>
      <c r="SQQ27" s="28"/>
      <c r="SQR27" s="28"/>
      <c r="SQS27" s="28"/>
      <c r="SQT27" s="28"/>
      <c r="SQU27" s="28"/>
      <c r="SQV27" s="28"/>
      <c r="SQW27" s="28"/>
      <c r="SQX27" s="28"/>
      <c r="SQY27" s="28"/>
      <c r="SQZ27" s="28"/>
      <c r="SRA27" s="28"/>
      <c r="SRB27" s="28"/>
      <c r="SRC27" s="28"/>
      <c r="SRD27" s="28"/>
      <c r="SRE27" s="28"/>
      <c r="SRF27" s="28"/>
      <c r="SRG27" s="28"/>
      <c r="SRH27" s="28"/>
      <c r="SRI27" s="28"/>
      <c r="SRJ27" s="28"/>
      <c r="SRK27" s="28"/>
      <c r="SRL27" s="28"/>
      <c r="SRM27" s="28"/>
      <c r="SRN27" s="28"/>
      <c r="SRO27" s="28"/>
      <c r="SRP27" s="28"/>
      <c r="SRQ27" s="28"/>
      <c r="SRR27" s="28"/>
      <c r="SRS27" s="28"/>
      <c r="SRT27" s="28"/>
      <c r="SRU27" s="28"/>
      <c r="SRV27" s="28"/>
      <c r="SRW27" s="28"/>
      <c r="SRX27" s="28"/>
      <c r="SRY27" s="28"/>
      <c r="SRZ27" s="28"/>
      <c r="SSA27" s="28"/>
      <c r="SSB27" s="28"/>
      <c r="SSC27" s="28"/>
      <c r="SSD27" s="28"/>
      <c r="SSE27" s="28"/>
      <c r="SSF27" s="28"/>
      <c r="SSG27" s="28"/>
      <c r="SSH27" s="28"/>
      <c r="SSI27" s="28"/>
      <c r="SSJ27" s="28"/>
      <c r="SSK27" s="28"/>
      <c r="SSL27" s="28"/>
      <c r="SSM27" s="28"/>
      <c r="SSN27" s="28"/>
      <c r="SSO27" s="28"/>
      <c r="SSP27" s="28"/>
      <c r="SSQ27" s="28"/>
      <c r="SSR27" s="28"/>
      <c r="SSS27" s="28"/>
      <c r="SST27" s="28"/>
      <c r="SSU27" s="28"/>
      <c r="SSV27" s="28"/>
      <c r="SSW27" s="28"/>
      <c r="SSX27" s="28"/>
      <c r="SSY27" s="28"/>
      <c r="SSZ27" s="28"/>
      <c r="STA27" s="28"/>
      <c r="STB27" s="28"/>
      <c r="STC27" s="28"/>
      <c r="STD27" s="28"/>
      <c r="STE27" s="28"/>
      <c r="STF27" s="28"/>
      <c r="STG27" s="28"/>
      <c r="STH27" s="28"/>
      <c r="STI27" s="28"/>
      <c r="STJ27" s="28"/>
      <c r="STK27" s="28"/>
      <c r="STL27" s="28"/>
      <c r="STM27" s="28"/>
      <c r="STN27" s="28"/>
      <c r="STO27" s="28"/>
      <c r="STP27" s="28"/>
      <c r="STQ27" s="28"/>
      <c r="STR27" s="28"/>
      <c r="STS27" s="28"/>
      <c r="STT27" s="28"/>
      <c r="STU27" s="28"/>
      <c r="STV27" s="28"/>
      <c r="STW27" s="28"/>
      <c r="STX27" s="28"/>
      <c r="STY27" s="28"/>
      <c r="STZ27" s="28"/>
      <c r="SUA27" s="28"/>
      <c r="SUB27" s="28"/>
      <c r="SUC27" s="28"/>
      <c r="SUD27" s="28"/>
      <c r="SUE27" s="28"/>
      <c r="SUF27" s="28"/>
      <c r="SUG27" s="28"/>
      <c r="SUH27" s="28"/>
      <c r="SUI27" s="28"/>
      <c r="SUJ27" s="28"/>
      <c r="SUK27" s="28"/>
      <c r="SUL27" s="28"/>
      <c r="SUM27" s="28"/>
      <c r="SUN27" s="28"/>
      <c r="SUO27" s="28"/>
      <c r="SUP27" s="28"/>
      <c r="SUQ27" s="28"/>
      <c r="SUR27" s="28"/>
      <c r="SUS27" s="28"/>
      <c r="SUT27" s="28"/>
      <c r="SUU27" s="28"/>
      <c r="SUV27" s="28"/>
      <c r="SUW27" s="28"/>
      <c r="SUX27" s="28"/>
      <c r="SUY27" s="28"/>
      <c r="SUZ27" s="28"/>
      <c r="SVA27" s="28"/>
      <c r="SVB27" s="28"/>
      <c r="SVC27" s="28"/>
      <c r="SVD27" s="28"/>
      <c r="SVE27" s="28"/>
      <c r="SVF27" s="28"/>
      <c r="SVG27" s="28"/>
      <c r="SVH27" s="28"/>
      <c r="SVI27" s="28"/>
      <c r="SVJ27" s="28"/>
      <c r="SVK27" s="28"/>
      <c r="SVL27" s="28"/>
      <c r="SVM27" s="28"/>
      <c r="SVN27" s="28"/>
      <c r="SVO27" s="28"/>
      <c r="SVP27" s="28"/>
      <c r="SVQ27" s="28"/>
      <c r="SVR27" s="28"/>
      <c r="SVS27" s="28"/>
      <c r="SVT27" s="28"/>
      <c r="SVU27" s="28"/>
      <c r="SVV27" s="28"/>
      <c r="SVW27" s="28"/>
      <c r="SVX27" s="28"/>
      <c r="SVY27" s="28"/>
      <c r="SVZ27" s="28"/>
      <c r="SWA27" s="28"/>
      <c r="SWB27" s="28"/>
      <c r="SWC27" s="28"/>
      <c r="SWD27" s="28"/>
      <c r="SWE27" s="28"/>
      <c r="SWF27" s="28"/>
      <c r="SWG27" s="28"/>
      <c r="SWH27" s="28"/>
      <c r="SWI27" s="28"/>
      <c r="SWJ27" s="28"/>
      <c r="SWK27" s="28"/>
      <c r="SWL27" s="28"/>
      <c r="SWM27" s="28"/>
      <c r="SWN27" s="28"/>
      <c r="SWO27" s="28"/>
      <c r="SWP27" s="28"/>
      <c r="SWQ27" s="28"/>
      <c r="SWR27" s="28"/>
      <c r="SWS27" s="28"/>
      <c r="SWT27" s="28"/>
      <c r="SWU27" s="28"/>
      <c r="SWV27" s="28"/>
      <c r="SWW27" s="28"/>
      <c r="SWX27" s="28"/>
      <c r="SWY27" s="28"/>
      <c r="SWZ27" s="28"/>
      <c r="SXA27" s="28"/>
      <c r="SXB27" s="28"/>
      <c r="SXC27" s="28"/>
      <c r="SXD27" s="28"/>
      <c r="SXE27" s="28"/>
      <c r="SXF27" s="28"/>
      <c r="SXG27" s="28"/>
      <c r="SXH27" s="28"/>
      <c r="SXI27" s="28"/>
      <c r="SXJ27" s="28"/>
      <c r="SXK27" s="28"/>
      <c r="SXL27" s="28"/>
      <c r="SXM27" s="28"/>
      <c r="SXN27" s="28"/>
      <c r="SXO27" s="28"/>
      <c r="SXP27" s="28"/>
      <c r="SXQ27" s="28"/>
      <c r="SXR27" s="28"/>
      <c r="SXS27" s="28"/>
      <c r="SXT27" s="28"/>
      <c r="SXU27" s="28"/>
      <c r="SXV27" s="28"/>
      <c r="SXW27" s="28"/>
      <c r="SXX27" s="28"/>
      <c r="SXY27" s="28"/>
      <c r="SXZ27" s="28"/>
      <c r="SYA27" s="28"/>
      <c r="SYB27" s="28"/>
      <c r="SYC27" s="28"/>
      <c r="SYD27" s="28"/>
      <c r="SYE27" s="28"/>
      <c r="SYF27" s="28"/>
      <c r="SYG27" s="28"/>
      <c r="SYH27" s="28"/>
      <c r="SYI27" s="28"/>
      <c r="SYJ27" s="28"/>
      <c r="SYK27" s="28"/>
      <c r="SYL27" s="28"/>
      <c r="SYM27" s="28"/>
      <c r="SYN27" s="28"/>
      <c r="SYO27" s="28"/>
      <c r="SYP27" s="28"/>
      <c r="SYQ27" s="28"/>
      <c r="SYR27" s="28"/>
      <c r="SYS27" s="28"/>
      <c r="SYT27" s="28"/>
      <c r="SYU27" s="28"/>
      <c r="SYV27" s="28"/>
      <c r="SYW27" s="28"/>
      <c r="SYX27" s="28"/>
      <c r="SYY27" s="28"/>
      <c r="SYZ27" s="28"/>
      <c r="SZA27" s="28"/>
      <c r="SZB27" s="28"/>
      <c r="SZC27" s="28"/>
      <c r="SZD27" s="28"/>
      <c r="SZE27" s="28"/>
      <c r="SZF27" s="28"/>
      <c r="SZG27" s="28"/>
      <c r="SZH27" s="28"/>
      <c r="SZI27" s="28"/>
      <c r="SZJ27" s="28"/>
      <c r="SZK27" s="28"/>
      <c r="SZL27" s="28"/>
      <c r="SZM27" s="28"/>
      <c r="SZN27" s="28"/>
      <c r="SZO27" s="28"/>
      <c r="SZP27" s="28"/>
      <c r="SZQ27" s="28"/>
      <c r="SZR27" s="28"/>
      <c r="SZS27" s="28"/>
      <c r="SZT27" s="28"/>
      <c r="SZU27" s="28"/>
      <c r="SZV27" s="28"/>
      <c r="SZW27" s="28"/>
      <c r="SZX27" s="28"/>
      <c r="SZY27" s="28"/>
      <c r="SZZ27" s="28"/>
      <c r="TAA27" s="28"/>
      <c r="TAB27" s="28"/>
      <c r="TAC27" s="28"/>
      <c r="TAD27" s="28"/>
      <c r="TAE27" s="28"/>
      <c r="TAF27" s="28"/>
      <c r="TAG27" s="28"/>
      <c r="TAH27" s="28"/>
      <c r="TAI27" s="28"/>
      <c r="TAJ27" s="28"/>
      <c r="TAK27" s="28"/>
      <c r="TAL27" s="28"/>
      <c r="TAM27" s="28"/>
      <c r="TAN27" s="28"/>
      <c r="TAO27" s="28"/>
      <c r="TAP27" s="28"/>
      <c r="TAQ27" s="28"/>
      <c r="TAR27" s="28"/>
      <c r="TAS27" s="28"/>
      <c r="TAT27" s="28"/>
      <c r="TAU27" s="28"/>
      <c r="TAV27" s="28"/>
      <c r="TAW27" s="28"/>
      <c r="TAX27" s="28"/>
      <c r="TAY27" s="28"/>
      <c r="TAZ27" s="28"/>
      <c r="TBA27" s="28"/>
      <c r="TBB27" s="28"/>
      <c r="TBC27" s="28"/>
      <c r="TBD27" s="28"/>
      <c r="TBE27" s="28"/>
      <c r="TBF27" s="28"/>
      <c r="TBG27" s="28"/>
      <c r="TBH27" s="28"/>
      <c r="TBI27" s="28"/>
      <c r="TBJ27" s="28"/>
      <c r="TBK27" s="28"/>
      <c r="TBL27" s="28"/>
      <c r="TBM27" s="28"/>
      <c r="TBN27" s="28"/>
      <c r="TBO27" s="28"/>
      <c r="TBP27" s="28"/>
      <c r="TBQ27" s="28"/>
      <c r="TBR27" s="28"/>
      <c r="TBS27" s="28"/>
      <c r="TBT27" s="28"/>
      <c r="TBU27" s="28"/>
      <c r="TBV27" s="28"/>
      <c r="TBW27" s="28"/>
      <c r="TBX27" s="28"/>
      <c r="TBY27" s="28"/>
      <c r="TBZ27" s="28"/>
      <c r="TCA27" s="28"/>
      <c r="TCB27" s="28"/>
      <c r="TCC27" s="28"/>
      <c r="TCD27" s="28"/>
      <c r="TCE27" s="28"/>
      <c r="TCF27" s="28"/>
      <c r="TCG27" s="28"/>
      <c r="TCH27" s="28"/>
      <c r="TCI27" s="28"/>
      <c r="TCJ27" s="28"/>
      <c r="TCK27" s="28"/>
      <c r="TCL27" s="28"/>
      <c r="TCM27" s="28"/>
      <c r="TCN27" s="28"/>
      <c r="TCO27" s="28"/>
      <c r="TCP27" s="28"/>
      <c r="TCQ27" s="28"/>
      <c r="TCR27" s="28"/>
      <c r="TCS27" s="28"/>
      <c r="TCT27" s="28"/>
      <c r="TCU27" s="28"/>
      <c r="TCV27" s="28"/>
      <c r="TCW27" s="28"/>
      <c r="TCX27" s="28"/>
      <c r="TCY27" s="28"/>
      <c r="TCZ27" s="28"/>
      <c r="TDA27" s="28"/>
      <c r="TDB27" s="28"/>
      <c r="TDC27" s="28"/>
      <c r="TDD27" s="28"/>
      <c r="TDE27" s="28"/>
      <c r="TDF27" s="28"/>
      <c r="TDG27" s="28"/>
      <c r="TDH27" s="28"/>
      <c r="TDI27" s="28"/>
      <c r="TDJ27" s="28"/>
      <c r="TDK27" s="28"/>
      <c r="TDL27" s="28"/>
      <c r="TDM27" s="28"/>
      <c r="TDN27" s="28"/>
      <c r="TDO27" s="28"/>
      <c r="TDP27" s="28"/>
      <c r="TDQ27" s="28"/>
      <c r="TDR27" s="28"/>
      <c r="TDS27" s="28"/>
      <c r="TDT27" s="28"/>
      <c r="TDU27" s="28"/>
      <c r="TDV27" s="28"/>
      <c r="TDW27" s="28"/>
      <c r="TDX27" s="28"/>
      <c r="TDY27" s="28"/>
      <c r="TDZ27" s="28"/>
      <c r="TEA27" s="28"/>
      <c r="TEB27" s="28"/>
      <c r="TEC27" s="28"/>
      <c r="TED27" s="28"/>
      <c r="TEE27" s="28"/>
      <c r="TEF27" s="28"/>
      <c r="TEG27" s="28"/>
      <c r="TEH27" s="28"/>
      <c r="TEI27" s="28"/>
      <c r="TEJ27" s="28"/>
      <c r="TEK27" s="28"/>
      <c r="TEL27" s="28"/>
      <c r="TEM27" s="28"/>
      <c r="TEN27" s="28"/>
      <c r="TEO27" s="28"/>
      <c r="TEP27" s="28"/>
      <c r="TEQ27" s="28"/>
      <c r="TER27" s="28"/>
      <c r="TES27" s="28"/>
      <c r="TET27" s="28"/>
      <c r="TEU27" s="28"/>
      <c r="TEV27" s="28"/>
      <c r="TEW27" s="28"/>
      <c r="TEX27" s="28"/>
      <c r="TEY27" s="28"/>
      <c r="TEZ27" s="28"/>
      <c r="TFA27" s="28"/>
      <c r="TFB27" s="28"/>
      <c r="TFC27" s="28"/>
      <c r="TFD27" s="28"/>
      <c r="TFE27" s="28"/>
      <c r="TFF27" s="28"/>
      <c r="TFG27" s="28"/>
      <c r="TFH27" s="28"/>
      <c r="TFI27" s="28"/>
      <c r="TFJ27" s="28"/>
      <c r="TFK27" s="28"/>
      <c r="TFL27" s="28"/>
      <c r="TFM27" s="28"/>
      <c r="TFN27" s="28"/>
      <c r="TFO27" s="28"/>
      <c r="TFP27" s="28"/>
      <c r="TFQ27" s="28"/>
      <c r="TFR27" s="28"/>
      <c r="TFS27" s="28"/>
      <c r="TFT27" s="28"/>
      <c r="TFU27" s="28"/>
      <c r="TFV27" s="28"/>
      <c r="TFW27" s="28"/>
      <c r="TFX27" s="28"/>
      <c r="TFY27" s="28"/>
      <c r="TFZ27" s="28"/>
      <c r="TGA27" s="28"/>
      <c r="TGB27" s="28"/>
      <c r="TGC27" s="28"/>
      <c r="TGD27" s="28"/>
      <c r="TGE27" s="28"/>
      <c r="TGF27" s="28"/>
      <c r="TGG27" s="28"/>
      <c r="TGH27" s="28"/>
      <c r="TGI27" s="28"/>
      <c r="TGJ27" s="28"/>
      <c r="TGK27" s="28"/>
      <c r="TGL27" s="28"/>
      <c r="TGM27" s="28"/>
      <c r="TGN27" s="28"/>
      <c r="TGO27" s="28"/>
      <c r="TGP27" s="28"/>
      <c r="TGQ27" s="28"/>
      <c r="TGR27" s="28"/>
      <c r="TGS27" s="28"/>
      <c r="TGT27" s="28"/>
      <c r="TGU27" s="28"/>
      <c r="TGV27" s="28"/>
      <c r="TGW27" s="28"/>
      <c r="TGX27" s="28"/>
      <c r="TGY27" s="28"/>
      <c r="TGZ27" s="28"/>
      <c r="THA27" s="28"/>
      <c r="THB27" s="28"/>
      <c r="THC27" s="28"/>
      <c r="THD27" s="28"/>
      <c r="THE27" s="28"/>
      <c r="THF27" s="28"/>
      <c r="THG27" s="28"/>
      <c r="THH27" s="28"/>
      <c r="THI27" s="28"/>
      <c r="THJ27" s="28"/>
      <c r="THK27" s="28"/>
      <c r="THL27" s="28"/>
      <c r="THM27" s="28"/>
      <c r="THN27" s="28"/>
      <c r="THO27" s="28"/>
      <c r="THP27" s="28"/>
      <c r="THQ27" s="28"/>
      <c r="THR27" s="28"/>
      <c r="THS27" s="28"/>
      <c r="THT27" s="28"/>
      <c r="THU27" s="28"/>
      <c r="THV27" s="28"/>
      <c r="THW27" s="28"/>
      <c r="THX27" s="28"/>
      <c r="THY27" s="28"/>
      <c r="THZ27" s="28"/>
      <c r="TIA27" s="28"/>
      <c r="TIB27" s="28"/>
      <c r="TIC27" s="28"/>
      <c r="TID27" s="28"/>
      <c r="TIE27" s="28"/>
      <c r="TIF27" s="28"/>
      <c r="TIG27" s="28"/>
      <c r="TIH27" s="28"/>
      <c r="TII27" s="28"/>
      <c r="TIJ27" s="28"/>
      <c r="TIK27" s="28"/>
      <c r="TIL27" s="28"/>
      <c r="TIM27" s="28"/>
      <c r="TIN27" s="28"/>
      <c r="TIO27" s="28"/>
      <c r="TIP27" s="28"/>
      <c r="TIQ27" s="28"/>
      <c r="TIR27" s="28"/>
      <c r="TIS27" s="28"/>
      <c r="TIT27" s="28"/>
      <c r="TIU27" s="28"/>
      <c r="TIV27" s="28"/>
      <c r="TIW27" s="28"/>
      <c r="TIX27" s="28"/>
      <c r="TIY27" s="28"/>
      <c r="TIZ27" s="28"/>
      <c r="TJA27" s="28"/>
      <c r="TJB27" s="28"/>
      <c r="TJC27" s="28"/>
      <c r="TJD27" s="28"/>
      <c r="TJE27" s="28"/>
      <c r="TJF27" s="28"/>
      <c r="TJG27" s="28"/>
      <c r="TJH27" s="28"/>
      <c r="TJI27" s="28"/>
      <c r="TJJ27" s="28"/>
      <c r="TJK27" s="28"/>
      <c r="TJL27" s="28"/>
      <c r="TJM27" s="28"/>
      <c r="TJN27" s="28"/>
      <c r="TJO27" s="28"/>
      <c r="TJP27" s="28"/>
      <c r="TJQ27" s="28"/>
      <c r="TJR27" s="28"/>
      <c r="TJS27" s="28"/>
      <c r="TJT27" s="28"/>
      <c r="TJU27" s="28"/>
      <c r="TJV27" s="28"/>
      <c r="TJW27" s="28"/>
      <c r="TJX27" s="28"/>
      <c r="TJY27" s="28"/>
      <c r="TJZ27" s="28"/>
      <c r="TKA27" s="28"/>
      <c r="TKB27" s="28"/>
      <c r="TKC27" s="28"/>
      <c r="TKD27" s="28"/>
      <c r="TKE27" s="28"/>
      <c r="TKF27" s="28"/>
      <c r="TKG27" s="28"/>
      <c r="TKH27" s="28"/>
      <c r="TKI27" s="28"/>
      <c r="TKJ27" s="28"/>
      <c r="TKK27" s="28"/>
      <c r="TKL27" s="28"/>
      <c r="TKM27" s="28"/>
      <c r="TKN27" s="28"/>
      <c r="TKO27" s="28"/>
      <c r="TKP27" s="28"/>
      <c r="TKQ27" s="28"/>
      <c r="TKR27" s="28"/>
      <c r="TKS27" s="28"/>
      <c r="TKT27" s="28"/>
      <c r="TKU27" s="28"/>
      <c r="TKV27" s="28"/>
      <c r="TKW27" s="28"/>
      <c r="TKX27" s="28"/>
      <c r="TKY27" s="28"/>
      <c r="TKZ27" s="28"/>
      <c r="TLA27" s="28"/>
      <c r="TLB27" s="28"/>
      <c r="TLC27" s="28"/>
      <c r="TLD27" s="28"/>
      <c r="TLE27" s="28"/>
      <c r="TLF27" s="28"/>
      <c r="TLG27" s="28"/>
      <c r="TLH27" s="28"/>
      <c r="TLI27" s="28"/>
      <c r="TLJ27" s="28"/>
      <c r="TLK27" s="28"/>
      <c r="TLL27" s="28"/>
      <c r="TLM27" s="28"/>
      <c r="TLN27" s="28"/>
      <c r="TLO27" s="28"/>
      <c r="TLP27" s="28"/>
      <c r="TLQ27" s="28"/>
      <c r="TLR27" s="28"/>
      <c r="TLS27" s="28"/>
      <c r="TLT27" s="28"/>
      <c r="TLU27" s="28"/>
      <c r="TLV27" s="28"/>
      <c r="TLW27" s="28"/>
      <c r="TLX27" s="28"/>
      <c r="TLY27" s="28"/>
      <c r="TLZ27" s="28"/>
      <c r="TMA27" s="28"/>
      <c r="TMB27" s="28"/>
      <c r="TMC27" s="28"/>
      <c r="TMD27" s="28"/>
      <c r="TME27" s="28"/>
      <c r="TMF27" s="28"/>
      <c r="TMG27" s="28"/>
      <c r="TMH27" s="28"/>
      <c r="TMI27" s="28"/>
      <c r="TMJ27" s="28"/>
      <c r="TMK27" s="28"/>
      <c r="TML27" s="28"/>
      <c r="TMM27" s="28"/>
      <c r="TMN27" s="28"/>
      <c r="TMO27" s="28"/>
      <c r="TMP27" s="28"/>
      <c r="TMQ27" s="28"/>
      <c r="TMR27" s="28"/>
      <c r="TMS27" s="28"/>
      <c r="TMT27" s="28"/>
      <c r="TMU27" s="28"/>
      <c r="TMV27" s="28"/>
      <c r="TMW27" s="28"/>
      <c r="TMX27" s="28"/>
      <c r="TMY27" s="28"/>
      <c r="TMZ27" s="28"/>
      <c r="TNA27" s="28"/>
      <c r="TNB27" s="28"/>
      <c r="TNC27" s="28"/>
      <c r="TND27" s="28"/>
      <c r="TNE27" s="28"/>
      <c r="TNF27" s="28"/>
      <c r="TNG27" s="28"/>
      <c r="TNH27" s="28"/>
      <c r="TNI27" s="28"/>
      <c r="TNJ27" s="28"/>
      <c r="TNK27" s="28"/>
      <c r="TNL27" s="28"/>
      <c r="TNM27" s="28"/>
      <c r="TNN27" s="28"/>
      <c r="TNO27" s="28"/>
      <c r="TNP27" s="28"/>
      <c r="TNQ27" s="28"/>
      <c r="TNR27" s="28"/>
      <c r="TNS27" s="28"/>
      <c r="TNT27" s="28"/>
      <c r="TNU27" s="28"/>
      <c r="TNV27" s="28"/>
      <c r="TNW27" s="28"/>
      <c r="TNX27" s="28"/>
      <c r="TNY27" s="28"/>
      <c r="TNZ27" s="28"/>
      <c r="TOA27" s="28"/>
      <c r="TOB27" s="28"/>
      <c r="TOC27" s="28"/>
      <c r="TOD27" s="28"/>
      <c r="TOE27" s="28"/>
      <c r="TOF27" s="28"/>
      <c r="TOG27" s="28"/>
      <c r="TOH27" s="28"/>
      <c r="TOI27" s="28"/>
      <c r="TOJ27" s="28"/>
      <c r="TOK27" s="28"/>
      <c r="TOL27" s="28"/>
      <c r="TOM27" s="28"/>
      <c r="TON27" s="28"/>
      <c r="TOO27" s="28"/>
      <c r="TOP27" s="28"/>
      <c r="TOQ27" s="28"/>
      <c r="TOR27" s="28"/>
      <c r="TOS27" s="28"/>
      <c r="TOT27" s="28"/>
      <c r="TOU27" s="28"/>
      <c r="TOV27" s="28"/>
      <c r="TOW27" s="28"/>
      <c r="TOX27" s="28"/>
      <c r="TOY27" s="28"/>
      <c r="TOZ27" s="28"/>
      <c r="TPA27" s="28"/>
      <c r="TPB27" s="28"/>
      <c r="TPC27" s="28"/>
      <c r="TPD27" s="28"/>
      <c r="TPE27" s="28"/>
      <c r="TPF27" s="28"/>
      <c r="TPG27" s="28"/>
      <c r="TPH27" s="28"/>
      <c r="TPI27" s="28"/>
      <c r="TPJ27" s="28"/>
      <c r="TPK27" s="28"/>
      <c r="TPL27" s="28"/>
      <c r="TPM27" s="28"/>
      <c r="TPN27" s="28"/>
      <c r="TPO27" s="28"/>
      <c r="TPP27" s="28"/>
      <c r="TPQ27" s="28"/>
      <c r="TPR27" s="28"/>
      <c r="TPS27" s="28"/>
      <c r="TPT27" s="28"/>
      <c r="TPU27" s="28"/>
      <c r="TPV27" s="28"/>
      <c r="TPW27" s="28"/>
      <c r="TPX27" s="28"/>
      <c r="TPY27" s="28"/>
      <c r="TPZ27" s="28"/>
      <c r="TQA27" s="28"/>
      <c r="TQB27" s="28"/>
      <c r="TQC27" s="28"/>
      <c r="TQD27" s="28"/>
      <c r="TQE27" s="28"/>
      <c r="TQF27" s="28"/>
      <c r="TQG27" s="28"/>
      <c r="TQH27" s="28"/>
      <c r="TQI27" s="28"/>
      <c r="TQJ27" s="28"/>
      <c r="TQK27" s="28"/>
      <c r="TQL27" s="28"/>
      <c r="TQM27" s="28"/>
      <c r="TQN27" s="28"/>
      <c r="TQO27" s="28"/>
      <c r="TQP27" s="28"/>
      <c r="TQQ27" s="28"/>
      <c r="TQR27" s="28"/>
      <c r="TQS27" s="28"/>
      <c r="TQT27" s="28"/>
      <c r="TQU27" s="28"/>
      <c r="TQV27" s="28"/>
      <c r="TQW27" s="28"/>
      <c r="TQX27" s="28"/>
      <c r="TQY27" s="28"/>
      <c r="TQZ27" s="28"/>
      <c r="TRA27" s="28"/>
      <c r="TRB27" s="28"/>
      <c r="TRC27" s="28"/>
      <c r="TRD27" s="28"/>
      <c r="TRE27" s="28"/>
      <c r="TRF27" s="28"/>
      <c r="TRG27" s="28"/>
      <c r="TRH27" s="28"/>
      <c r="TRI27" s="28"/>
      <c r="TRJ27" s="28"/>
      <c r="TRK27" s="28"/>
      <c r="TRL27" s="28"/>
      <c r="TRM27" s="28"/>
      <c r="TRN27" s="28"/>
      <c r="TRO27" s="28"/>
      <c r="TRP27" s="28"/>
      <c r="TRQ27" s="28"/>
      <c r="TRR27" s="28"/>
      <c r="TRS27" s="28"/>
      <c r="TRT27" s="28"/>
      <c r="TRU27" s="28"/>
      <c r="TRV27" s="28"/>
      <c r="TRW27" s="28"/>
      <c r="TRX27" s="28"/>
      <c r="TRY27" s="28"/>
      <c r="TRZ27" s="28"/>
      <c r="TSA27" s="28"/>
      <c r="TSB27" s="28"/>
      <c r="TSC27" s="28"/>
      <c r="TSD27" s="28"/>
      <c r="TSE27" s="28"/>
      <c r="TSF27" s="28"/>
      <c r="TSG27" s="28"/>
      <c r="TSH27" s="28"/>
      <c r="TSI27" s="28"/>
      <c r="TSJ27" s="28"/>
      <c r="TSK27" s="28"/>
      <c r="TSL27" s="28"/>
      <c r="TSM27" s="28"/>
      <c r="TSN27" s="28"/>
      <c r="TSO27" s="28"/>
      <c r="TSP27" s="28"/>
      <c r="TSQ27" s="28"/>
      <c r="TSR27" s="28"/>
      <c r="TSS27" s="28"/>
      <c r="TST27" s="28"/>
      <c r="TSU27" s="28"/>
      <c r="TSV27" s="28"/>
      <c r="TSW27" s="28"/>
      <c r="TSX27" s="28"/>
      <c r="TSY27" s="28"/>
      <c r="TSZ27" s="28"/>
      <c r="TTA27" s="28"/>
      <c r="TTB27" s="28"/>
      <c r="TTC27" s="28"/>
      <c r="TTD27" s="28"/>
      <c r="TTE27" s="28"/>
      <c r="TTF27" s="28"/>
      <c r="TTG27" s="28"/>
      <c r="TTH27" s="28"/>
      <c r="TTI27" s="28"/>
      <c r="TTJ27" s="28"/>
      <c r="TTK27" s="28"/>
      <c r="TTL27" s="28"/>
      <c r="TTM27" s="28"/>
      <c r="TTN27" s="28"/>
      <c r="TTO27" s="28"/>
      <c r="TTP27" s="28"/>
      <c r="TTQ27" s="28"/>
      <c r="TTR27" s="28"/>
      <c r="TTS27" s="28"/>
      <c r="TTT27" s="28"/>
      <c r="TTU27" s="28"/>
      <c r="TTV27" s="28"/>
      <c r="TTW27" s="28"/>
      <c r="TTX27" s="28"/>
      <c r="TTY27" s="28"/>
      <c r="TTZ27" s="28"/>
      <c r="TUA27" s="28"/>
      <c r="TUB27" s="28"/>
      <c r="TUC27" s="28"/>
      <c r="TUD27" s="28"/>
      <c r="TUE27" s="28"/>
      <c r="TUF27" s="28"/>
      <c r="TUG27" s="28"/>
      <c r="TUH27" s="28"/>
      <c r="TUI27" s="28"/>
      <c r="TUJ27" s="28"/>
      <c r="TUK27" s="28"/>
      <c r="TUL27" s="28"/>
      <c r="TUM27" s="28"/>
      <c r="TUN27" s="28"/>
      <c r="TUO27" s="28"/>
      <c r="TUP27" s="28"/>
      <c r="TUQ27" s="28"/>
      <c r="TUR27" s="28"/>
      <c r="TUS27" s="28"/>
      <c r="TUT27" s="28"/>
      <c r="TUU27" s="28"/>
      <c r="TUV27" s="28"/>
      <c r="TUW27" s="28"/>
      <c r="TUX27" s="28"/>
      <c r="TUY27" s="28"/>
      <c r="TUZ27" s="28"/>
      <c r="TVA27" s="28"/>
      <c r="TVB27" s="28"/>
      <c r="TVC27" s="28"/>
      <c r="TVD27" s="28"/>
      <c r="TVE27" s="28"/>
      <c r="TVF27" s="28"/>
      <c r="TVG27" s="28"/>
      <c r="TVH27" s="28"/>
      <c r="TVI27" s="28"/>
      <c r="TVJ27" s="28"/>
      <c r="TVK27" s="28"/>
      <c r="TVL27" s="28"/>
      <c r="TVM27" s="28"/>
      <c r="TVN27" s="28"/>
      <c r="TVO27" s="28"/>
      <c r="TVP27" s="28"/>
      <c r="TVQ27" s="28"/>
      <c r="TVR27" s="28"/>
      <c r="TVS27" s="28"/>
      <c r="TVT27" s="28"/>
      <c r="TVU27" s="28"/>
      <c r="TVV27" s="28"/>
      <c r="TVW27" s="28"/>
      <c r="TVX27" s="28"/>
      <c r="TVY27" s="28"/>
      <c r="TVZ27" s="28"/>
      <c r="TWA27" s="28"/>
      <c r="TWB27" s="28"/>
      <c r="TWC27" s="28"/>
      <c r="TWD27" s="28"/>
      <c r="TWE27" s="28"/>
      <c r="TWF27" s="28"/>
      <c r="TWG27" s="28"/>
      <c r="TWH27" s="28"/>
      <c r="TWI27" s="28"/>
      <c r="TWJ27" s="28"/>
      <c r="TWK27" s="28"/>
      <c r="TWL27" s="28"/>
      <c r="TWM27" s="28"/>
      <c r="TWN27" s="28"/>
      <c r="TWO27" s="28"/>
      <c r="TWP27" s="28"/>
      <c r="TWQ27" s="28"/>
      <c r="TWR27" s="28"/>
      <c r="TWS27" s="28"/>
      <c r="TWT27" s="28"/>
      <c r="TWU27" s="28"/>
      <c r="TWV27" s="28"/>
      <c r="TWW27" s="28"/>
      <c r="TWX27" s="28"/>
      <c r="TWY27" s="28"/>
      <c r="TWZ27" s="28"/>
      <c r="TXA27" s="28"/>
      <c r="TXB27" s="28"/>
      <c r="TXC27" s="28"/>
      <c r="TXD27" s="28"/>
      <c r="TXE27" s="28"/>
      <c r="TXF27" s="28"/>
      <c r="TXG27" s="28"/>
      <c r="TXH27" s="28"/>
      <c r="TXI27" s="28"/>
      <c r="TXJ27" s="28"/>
      <c r="TXK27" s="28"/>
      <c r="TXL27" s="28"/>
      <c r="TXM27" s="28"/>
      <c r="TXN27" s="28"/>
      <c r="TXO27" s="28"/>
      <c r="TXP27" s="28"/>
      <c r="TXQ27" s="28"/>
      <c r="TXR27" s="28"/>
      <c r="TXS27" s="28"/>
      <c r="TXT27" s="28"/>
      <c r="TXU27" s="28"/>
      <c r="TXV27" s="28"/>
      <c r="TXW27" s="28"/>
      <c r="TXX27" s="28"/>
      <c r="TXY27" s="28"/>
      <c r="TXZ27" s="28"/>
      <c r="TYA27" s="28"/>
      <c r="TYB27" s="28"/>
      <c r="TYC27" s="28"/>
      <c r="TYD27" s="28"/>
      <c r="TYE27" s="28"/>
      <c r="TYF27" s="28"/>
      <c r="TYG27" s="28"/>
      <c r="TYH27" s="28"/>
      <c r="TYI27" s="28"/>
      <c r="TYJ27" s="28"/>
      <c r="TYK27" s="28"/>
      <c r="TYL27" s="28"/>
      <c r="TYM27" s="28"/>
      <c r="TYN27" s="28"/>
      <c r="TYO27" s="28"/>
      <c r="TYP27" s="28"/>
      <c r="TYQ27" s="28"/>
      <c r="TYR27" s="28"/>
      <c r="TYS27" s="28"/>
      <c r="TYT27" s="28"/>
      <c r="TYU27" s="28"/>
      <c r="TYV27" s="28"/>
      <c r="TYW27" s="28"/>
      <c r="TYX27" s="28"/>
      <c r="TYY27" s="28"/>
      <c r="TYZ27" s="28"/>
      <c r="TZA27" s="28"/>
      <c r="TZB27" s="28"/>
      <c r="TZC27" s="28"/>
      <c r="TZD27" s="28"/>
      <c r="TZE27" s="28"/>
      <c r="TZF27" s="28"/>
      <c r="TZG27" s="28"/>
      <c r="TZH27" s="28"/>
      <c r="TZI27" s="28"/>
      <c r="TZJ27" s="28"/>
      <c r="TZK27" s="28"/>
      <c r="TZL27" s="28"/>
      <c r="TZM27" s="28"/>
      <c r="TZN27" s="28"/>
      <c r="TZO27" s="28"/>
      <c r="TZP27" s="28"/>
      <c r="TZQ27" s="28"/>
      <c r="TZR27" s="28"/>
      <c r="TZS27" s="28"/>
      <c r="TZT27" s="28"/>
      <c r="TZU27" s="28"/>
      <c r="TZV27" s="28"/>
      <c r="TZW27" s="28"/>
      <c r="TZX27" s="28"/>
      <c r="TZY27" s="28"/>
      <c r="TZZ27" s="28"/>
      <c r="UAA27" s="28"/>
      <c r="UAB27" s="28"/>
      <c r="UAC27" s="28"/>
      <c r="UAD27" s="28"/>
      <c r="UAE27" s="28"/>
      <c r="UAF27" s="28"/>
      <c r="UAG27" s="28"/>
      <c r="UAH27" s="28"/>
      <c r="UAI27" s="28"/>
      <c r="UAJ27" s="28"/>
      <c r="UAK27" s="28"/>
      <c r="UAL27" s="28"/>
      <c r="UAM27" s="28"/>
      <c r="UAN27" s="28"/>
      <c r="UAO27" s="28"/>
      <c r="UAP27" s="28"/>
      <c r="UAQ27" s="28"/>
      <c r="UAR27" s="28"/>
      <c r="UAS27" s="28"/>
      <c r="UAT27" s="28"/>
      <c r="UAU27" s="28"/>
      <c r="UAV27" s="28"/>
      <c r="UAW27" s="28"/>
      <c r="UAX27" s="28"/>
      <c r="UAY27" s="28"/>
      <c r="UAZ27" s="28"/>
      <c r="UBA27" s="28"/>
      <c r="UBB27" s="28"/>
      <c r="UBC27" s="28"/>
      <c r="UBD27" s="28"/>
      <c r="UBE27" s="28"/>
      <c r="UBF27" s="28"/>
      <c r="UBG27" s="28"/>
      <c r="UBH27" s="28"/>
      <c r="UBI27" s="28"/>
      <c r="UBJ27" s="28"/>
      <c r="UBK27" s="28"/>
      <c r="UBL27" s="28"/>
      <c r="UBM27" s="28"/>
      <c r="UBN27" s="28"/>
      <c r="UBO27" s="28"/>
      <c r="UBP27" s="28"/>
      <c r="UBQ27" s="28"/>
      <c r="UBR27" s="28"/>
      <c r="UBS27" s="28"/>
      <c r="UBT27" s="28"/>
      <c r="UBU27" s="28"/>
      <c r="UBV27" s="28"/>
      <c r="UBW27" s="28"/>
      <c r="UBX27" s="28"/>
      <c r="UBY27" s="28"/>
      <c r="UBZ27" s="28"/>
      <c r="UCA27" s="28"/>
      <c r="UCB27" s="28"/>
      <c r="UCC27" s="28"/>
      <c r="UCD27" s="28"/>
      <c r="UCE27" s="28"/>
      <c r="UCF27" s="28"/>
      <c r="UCG27" s="28"/>
      <c r="UCH27" s="28"/>
      <c r="UCI27" s="28"/>
      <c r="UCJ27" s="28"/>
      <c r="UCK27" s="28"/>
      <c r="UCL27" s="28"/>
      <c r="UCM27" s="28"/>
      <c r="UCN27" s="28"/>
      <c r="UCO27" s="28"/>
      <c r="UCP27" s="28"/>
      <c r="UCQ27" s="28"/>
      <c r="UCR27" s="28"/>
      <c r="UCS27" s="28"/>
      <c r="UCT27" s="28"/>
      <c r="UCU27" s="28"/>
      <c r="UCV27" s="28"/>
      <c r="UCW27" s="28"/>
      <c r="UCX27" s="28"/>
      <c r="UCY27" s="28"/>
      <c r="UCZ27" s="28"/>
      <c r="UDA27" s="28"/>
      <c r="UDB27" s="28"/>
      <c r="UDC27" s="28"/>
      <c r="UDD27" s="28"/>
      <c r="UDE27" s="28"/>
      <c r="UDF27" s="28"/>
      <c r="UDG27" s="28"/>
      <c r="UDH27" s="28"/>
      <c r="UDI27" s="28"/>
      <c r="UDJ27" s="28"/>
      <c r="UDK27" s="28"/>
      <c r="UDL27" s="28"/>
      <c r="UDM27" s="28"/>
      <c r="UDN27" s="28"/>
      <c r="UDO27" s="28"/>
      <c r="UDP27" s="28"/>
      <c r="UDQ27" s="28"/>
      <c r="UDR27" s="28"/>
      <c r="UDS27" s="28"/>
      <c r="UDT27" s="28"/>
      <c r="UDU27" s="28"/>
      <c r="UDV27" s="28"/>
      <c r="UDW27" s="28"/>
      <c r="UDX27" s="28"/>
      <c r="UDY27" s="28"/>
      <c r="UDZ27" s="28"/>
      <c r="UEA27" s="28"/>
      <c r="UEB27" s="28"/>
      <c r="UEC27" s="28"/>
      <c r="UED27" s="28"/>
      <c r="UEE27" s="28"/>
      <c r="UEF27" s="28"/>
      <c r="UEG27" s="28"/>
      <c r="UEH27" s="28"/>
      <c r="UEI27" s="28"/>
      <c r="UEJ27" s="28"/>
      <c r="UEK27" s="28"/>
      <c r="UEL27" s="28"/>
      <c r="UEM27" s="28"/>
      <c r="UEN27" s="28"/>
      <c r="UEO27" s="28"/>
      <c r="UEP27" s="28"/>
      <c r="UEQ27" s="28"/>
      <c r="UER27" s="28"/>
      <c r="UES27" s="28"/>
      <c r="UET27" s="28"/>
      <c r="UEU27" s="28"/>
      <c r="UEV27" s="28"/>
      <c r="UEW27" s="28"/>
      <c r="UEX27" s="28"/>
      <c r="UEY27" s="28"/>
      <c r="UEZ27" s="28"/>
      <c r="UFA27" s="28"/>
      <c r="UFB27" s="28"/>
      <c r="UFC27" s="28"/>
      <c r="UFD27" s="28"/>
      <c r="UFE27" s="28"/>
      <c r="UFF27" s="28"/>
      <c r="UFG27" s="28"/>
      <c r="UFH27" s="28"/>
      <c r="UFI27" s="28"/>
      <c r="UFJ27" s="28"/>
      <c r="UFK27" s="28"/>
      <c r="UFL27" s="28"/>
      <c r="UFM27" s="28"/>
      <c r="UFN27" s="28"/>
      <c r="UFO27" s="28"/>
      <c r="UFP27" s="28"/>
      <c r="UFQ27" s="28"/>
      <c r="UFR27" s="28"/>
      <c r="UFS27" s="28"/>
      <c r="UFT27" s="28"/>
      <c r="UFU27" s="28"/>
      <c r="UFV27" s="28"/>
      <c r="UFW27" s="28"/>
      <c r="UFX27" s="28"/>
      <c r="UFY27" s="28"/>
      <c r="UFZ27" s="28"/>
      <c r="UGA27" s="28"/>
      <c r="UGB27" s="28"/>
      <c r="UGC27" s="28"/>
      <c r="UGD27" s="28"/>
      <c r="UGE27" s="28"/>
      <c r="UGF27" s="28"/>
      <c r="UGG27" s="28"/>
      <c r="UGH27" s="28"/>
      <c r="UGI27" s="28"/>
      <c r="UGJ27" s="28"/>
      <c r="UGK27" s="28"/>
      <c r="UGL27" s="28"/>
      <c r="UGM27" s="28"/>
      <c r="UGN27" s="28"/>
      <c r="UGO27" s="28"/>
      <c r="UGP27" s="28"/>
      <c r="UGQ27" s="28"/>
      <c r="UGR27" s="28"/>
      <c r="UGS27" s="28"/>
      <c r="UGT27" s="28"/>
      <c r="UGU27" s="28"/>
      <c r="UGV27" s="28"/>
      <c r="UGW27" s="28"/>
      <c r="UGX27" s="28"/>
      <c r="UGY27" s="28"/>
      <c r="UGZ27" s="28"/>
      <c r="UHA27" s="28"/>
      <c r="UHB27" s="28"/>
      <c r="UHC27" s="28"/>
      <c r="UHD27" s="28"/>
      <c r="UHE27" s="28"/>
      <c r="UHF27" s="28"/>
      <c r="UHG27" s="28"/>
      <c r="UHH27" s="28"/>
      <c r="UHI27" s="28"/>
      <c r="UHJ27" s="28"/>
      <c r="UHK27" s="28"/>
      <c r="UHL27" s="28"/>
      <c r="UHM27" s="28"/>
      <c r="UHN27" s="28"/>
      <c r="UHO27" s="28"/>
      <c r="UHP27" s="28"/>
      <c r="UHQ27" s="28"/>
      <c r="UHR27" s="28"/>
      <c r="UHS27" s="28"/>
      <c r="UHT27" s="28"/>
      <c r="UHU27" s="28"/>
      <c r="UHV27" s="28"/>
      <c r="UHW27" s="28"/>
      <c r="UHX27" s="28"/>
      <c r="UHY27" s="28"/>
      <c r="UHZ27" s="28"/>
      <c r="UIA27" s="28"/>
      <c r="UIB27" s="28"/>
      <c r="UIC27" s="28"/>
      <c r="UID27" s="28"/>
      <c r="UIE27" s="28"/>
      <c r="UIF27" s="28"/>
      <c r="UIG27" s="28"/>
      <c r="UIH27" s="28"/>
      <c r="UII27" s="28"/>
      <c r="UIJ27" s="28"/>
      <c r="UIK27" s="28"/>
      <c r="UIL27" s="28"/>
      <c r="UIM27" s="28"/>
      <c r="UIN27" s="28"/>
      <c r="UIO27" s="28"/>
      <c r="UIP27" s="28"/>
      <c r="UIQ27" s="28"/>
      <c r="UIR27" s="28"/>
      <c r="UIS27" s="28"/>
      <c r="UIT27" s="28"/>
      <c r="UIU27" s="28"/>
      <c r="UIV27" s="28"/>
      <c r="UIW27" s="28"/>
      <c r="UIX27" s="28"/>
      <c r="UIY27" s="28"/>
      <c r="UIZ27" s="28"/>
      <c r="UJA27" s="28"/>
      <c r="UJB27" s="28"/>
      <c r="UJC27" s="28"/>
      <c r="UJD27" s="28"/>
      <c r="UJE27" s="28"/>
      <c r="UJF27" s="28"/>
      <c r="UJG27" s="28"/>
      <c r="UJH27" s="28"/>
      <c r="UJI27" s="28"/>
      <c r="UJJ27" s="28"/>
      <c r="UJK27" s="28"/>
      <c r="UJL27" s="28"/>
      <c r="UJM27" s="28"/>
      <c r="UJN27" s="28"/>
      <c r="UJO27" s="28"/>
      <c r="UJP27" s="28"/>
      <c r="UJQ27" s="28"/>
      <c r="UJR27" s="28"/>
      <c r="UJS27" s="28"/>
      <c r="UJT27" s="28"/>
      <c r="UJU27" s="28"/>
      <c r="UJV27" s="28"/>
      <c r="UJW27" s="28"/>
      <c r="UJX27" s="28"/>
      <c r="UJY27" s="28"/>
      <c r="UJZ27" s="28"/>
      <c r="UKA27" s="28"/>
      <c r="UKB27" s="28"/>
      <c r="UKC27" s="28"/>
      <c r="UKD27" s="28"/>
      <c r="UKE27" s="28"/>
      <c r="UKF27" s="28"/>
      <c r="UKG27" s="28"/>
      <c r="UKH27" s="28"/>
      <c r="UKI27" s="28"/>
      <c r="UKJ27" s="28"/>
      <c r="UKK27" s="28"/>
      <c r="UKL27" s="28"/>
      <c r="UKM27" s="28"/>
      <c r="UKN27" s="28"/>
      <c r="UKO27" s="28"/>
      <c r="UKP27" s="28"/>
      <c r="UKQ27" s="28"/>
      <c r="UKR27" s="28"/>
      <c r="UKS27" s="28"/>
      <c r="UKT27" s="28"/>
      <c r="UKU27" s="28"/>
      <c r="UKV27" s="28"/>
      <c r="UKW27" s="28"/>
      <c r="UKX27" s="28"/>
      <c r="UKY27" s="28"/>
      <c r="UKZ27" s="28"/>
      <c r="ULA27" s="28"/>
      <c r="ULB27" s="28"/>
      <c r="ULC27" s="28"/>
      <c r="ULD27" s="28"/>
      <c r="ULE27" s="28"/>
      <c r="ULF27" s="28"/>
      <c r="ULG27" s="28"/>
      <c r="ULH27" s="28"/>
      <c r="ULI27" s="28"/>
      <c r="ULJ27" s="28"/>
      <c r="ULK27" s="28"/>
      <c r="ULL27" s="28"/>
      <c r="ULM27" s="28"/>
      <c r="ULN27" s="28"/>
      <c r="ULO27" s="28"/>
      <c r="ULP27" s="28"/>
      <c r="ULQ27" s="28"/>
      <c r="ULR27" s="28"/>
      <c r="ULS27" s="28"/>
      <c r="ULT27" s="28"/>
      <c r="ULU27" s="28"/>
      <c r="ULV27" s="28"/>
      <c r="ULW27" s="28"/>
      <c r="ULX27" s="28"/>
      <c r="ULY27" s="28"/>
      <c r="ULZ27" s="28"/>
      <c r="UMA27" s="28"/>
      <c r="UMB27" s="28"/>
      <c r="UMC27" s="28"/>
      <c r="UMD27" s="28"/>
      <c r="UME27" s="28"/>
      <c r="UMF27" s="28"/>
      <c r="UMG27" s="28"/>
      <c r="UMH27" s="28"/>
      <c r="UMI27" s="28"/>
      <c r="UMJ27" s="28"/>
      <c r="UMK27" s="28"/>
      <c r="UML27" s="28"/>
      <c r="UMM27" s="28"/>
      <c r="UMN27" s="28"/>
      <c r="UMO27" s="28"/>
      <c r="UMP27" s="28"/>
      <c r="UMQ27" s="28"/>
      <c r="UMR27" s="28"/>
      <c r="UMS27" s="28"/>
      <c r="UMT27" s="28"/>
      <c r="UMU27" s="28"/>
      <c r="UMV27" s="28"/>
      <c r="UMW27" s="28"/>
      <c r="UMX27" s="28"/>
      <c r="UMY27" s="28"/>
      <c r="UMZ27" s="28"/>
      <c r="UNA27" s="28"/>
      <c r="UNB27" s="28"/>
      <c r="UNC27" s="28"/>
      <c r="UND27" s="28"/>
      <c r="UNE27" s="28"/>
      <c r="UNF27" s="28"/>
      <c r="UNG27" s="28"/>
      <c r="UNH27" s="28"/>
      <c r="UNI27" s="28"/>
      <c r="UNJ27" s="28"/>
      <c r="UNK27" s="28"/>
      <c r="UNL27" s="28"/>
      <c r="UNM27" s="28"/>
      <c r="UNN27" s="28"/>
      <c r="UNO27" s="28"/>
      <c r="UNP27" s="28"/>
      <c r="UNQ27" s="28"/>
      <c r="UNR27" s="28"/>
      <c r="UNS27" s="28"/>
      <c r="UNT27" s="28"/>
      <c r="UNU27" s="28"/>
      <c r="UNV27" s="28"/>
      <c r="UNW27" s="28"/>
      <c r="UNX27" s="28"/>
      <c r="UNY27" s="28"/>
      <c r="UNZ27" s="28"/>
      <c r="UOA27" s="28"/>
      <c r="UOB27" s="28"/>
      <c r="UOC27" s="28"/>
      <c r="UOD27" s="28"/>
      <c r="UOE27" s="28"/>
      <c r="UOF27" s="28"/>
      <c r="UOG27" s="28"/>
      <c r="UOH27" s="28"/>
      <c r="UOI27" s="28"/>
      <c r="UOJ27" s="28"/>
      <c r="UOK27" s="28"/>
      <c r="UOL27" s="28"/>
      <c r="UOM27" s="28"/>
      <c r="UON27" s="28"/>
      <c r="UOO27" s="28"/>
      <c r="UOP27" s="28"/>
      <c r="UOQ27" s="28"/>
      <c r="UOR27" s="28"/>
      <c r="UOS27" s="28"/>
      <c r="UOT27" s="28"/>
      <c r="UOU27" s="28"/>
      <c r="UOV27" s="28"/>
      <c r="UOW27" s="28"/>
      <c r="UOX27" s="28"/>
      <c r="UOY27" s="28"/>
      <c r="UOZ27" s="28"/>
      <c r="UPA27" s="28"/>
      <c r="UPB27" s="28"/>
      <c r="UPC27" s="28"/>
      <c r="UPD27" s="28"/>
      <c r="UPE27" s="28"/>
      <c r="UPF27" s="28"/>
      <c r="UPG27" s="28"/>
      <c r="UPH27" s="28"/>
      <c r="UPI27" s="28"/>
      <c r="UPJ27" s="28"/>
      <c r="UPK27" s="28"/>
      <c r="UPL27" s="28"/>
      <c r="UPM27" s="28"/>
      <c r="UPN27" s="28"/>
      <c r="UPO27" s="28"/>
      <c r="UPP27" s="28"/>
      <c r="UPQ27" s="28"/>
      <c r="UPR27" s="28"/>
      <c r="UPS27" s="28"/>
      <c r="UPT27" s="28"/>
      <c r="UPU27" s="28"/>
      <c r="UPV27" s="28"/>
      <c r="UPW27" s="28"/>
      <c r="UPX27" s="28"/>
      <c r="UPY27" s="28"/>
      <c r="UPZ27" s="28"/>
      <c r="UQA27" s="28"/>
      <c r="UQB27" s="28"/>
      <c r="UQC27" s="28"/>
      <c r="UQD27" s="28"/>
      <c r="UQE27" s="28"/>
      <c r="UQF27" s="28"/>
      <c r="UQG27" s="28"/>
      <c r="UQH27" s="28"/>
      <c r="UQI27" s="28"/>
      <c r="UQJ27" s="28"/>
      <c r="UQK27" s="28"/>
      <c r="UQL27" s="28"/>
      <c r="UQM27" s="28"/>
      <c r="UQN27" s="28"/>
      <c r="UQO27" s="28"/>
      <c r="UQP27" s="28"/>
      <c r="UQQ27" s="28"/>
      <c r="UQR27" s="28"/>
      <c r="UQS27" s="28"/>
      <c r="UQT27" s="28"/>
      <c r="UQU27" s="28"/>
      <c r="UQV27" s="28"/>
      <c r="UQW27" s="28"/>
      <c r="UQX27" s="28"/>
      <c r="UQY27" s="28"/>
      <c r="UQZ27" s="28"/>
      <c r="URA27" s="28"/>
      <c r="URB27" s="28"/>
      <c r="URC27" s="28"/>
      <c r="URD27" s="28"/>
      <c r="URE27" s="28"/>
      <c r="URF27" s="28"/>
      <c r="URG27" s="28"/>
      <c r="URH27" s="28"/>
      <c r="URI27" s="28"/>
      <c r="URJ27" s="28"/>
      <c r="URK27" s="28"/>
      <c r="URL27" s="28"/>
      <c r="URM27" s="28"/>
      <c r="URN27" s="28"/>
      <c r="URO27" s="28"/>
      <c r="URP27" s="28"/>
      <c r="URQ27" s="28"/>
      <c r="URR27" s="28"/>
      <c r="URS27" s="28"/>
      <c r="URT27" s="28"/>
      <c r="URU27" s="28"/>
      <c r="URV27" s="28"/>
      <c r="URW27" s="28"/>
      <c r="URX27" s="28"/>
      <c r="URY27" s="28"/>
      <c r="URZ27" s="28"/>
      <c r="USA27" s="28"/>
      <c r="USB27" s="28"/>
      <c r="USC27" s="28"/>
      <c r="USD27" s="28"/>
      <c r="USE27" s="28"/>
      <c r="USF27" s="28"/>
      <c r="USG27" s="28"/>
      <c r="USH27" s="28"/>
      <c r="USI27" s="28"/>
      <c r="USJ27" s="28"/>
      <c r="USK27" s="28"/>
      <c r="USL27" s="28"/>
      <c r="USM27" s="28"/>
      <c r="USN27" s="28"/>
      <c r="USO27" s="28"/>
      <c r="USP27" s="28"/>
      <c r="USQ27" s="28"/>
      <c r="USR27" s="28"/>
      <c r="USS27" s="28"/>
      <c r="UST27" s="28"/>
      <c r="USU27" s="28"/>
      <c r="USV27" s="28"/>
      <c r="USW27" s="28"/>
      <c r="USX27" s="28"/>
      <c r="USY27" s="28"/>
      <c r="USZ27" s="28"/>
      <c r="UTA27" s="28"/>
      <c r="UTB27" s="28"/>
      <c r="UTC27" s="28"/>
      <c r="UTD27" s="28"/>
      <c r="UTE27" s="28"/>
      <c r="UTF27" s="28"/>
      <c r="UTG27" s="28"/>
      <c r="UTH27" s="28"/>
      <c r="UTI27" s="28"/>
      <c r="UTJ27" s="28"/>
      <c r="UTK27" s="28"/>
      <c r="UTL27" s="28"/>
      <c r="UTM27" s="28"/>
      <c r="UTN27" s="28"/>
      <c r="UTO27" s="28"/>
      <c r="UTP27" s="28"/>
      <c r="UTQ27" s="28"/>
      <c r="UTR27" s="28"/>
      <c r="UTS27" s="28"/>
      <c r="UTT27" s="28"/>
      <c r="UTU27" s="28"/>
      <c r="UTV27" s="28"/>
      <c r="UTW27" s="28"/>
      <c r="UTX27" s="28"/>
      <c r="UTY27" s="28"/>
      <c r="UTZ27" s="28"/>
      <c r="UUA27" s="28"/>
      <c r="UUB27" s="28"/>
      <c r="UUC27" s="28"/>
      <c r="UUD27" s="28"/>
      <c r="UUE27" s="28"/>
      <c r="UUF27" s="28"/>
      <c r="UUG27" s="28"/>
      <c r="UUH27" s="28"/>
      <c r="UUI27" s="28"/>
      <c r="UUJ27" s="28"/>
      <c r="UUK27" s="28"/>
      <c r="UUL27" s="28"/>
      <c r="UUM27" s="28"/>
      <c r="UUN27" s="28"/>
      <c r="UUO27" s="28"/>
      <c r="UUP27" s="28"/>
      <c r="UUQ27" s="28"/>
      <c r="UUR27" s="28"/>
      <c r="UUS27" s="28"/>
      <c r="UUT27" s="28"/>
      <c r="UUU27" s="28"/>
      <c r="UUV27" s="28"/>
      <c r="UUW27" s="28"/>
      <c r="UUX27" s="28"/>
      <c r="UUY27" s="28"/>
      <c r="UUZ27" s="28"/>
      <c r="UVA27" s="28"/>
      <c r="UVB27" s="28"/>
      <c r="UVC27" s="28"/>
      <c r="UVD27" s="28"/>
      <c r="UVE27" s="28"/>
      <c r="UVF27" s="28"/>
      <c r="UVG27" s="28"/>
      <c r="UVH27" s="28"/>
      <c r="UVI27" s="28"/>
      <c r="UVJ27" s="28"/>
      <c r="UVK27" s="28"/>
      <c r="UVL27" s="28"/>
      <c r="UVM27" s="28"/>
      <c r="UVN27" s="28"/>
      <c r="UVO27" s="28"/>
      <c r="UVP27" s="28"/>
      <c r="UVQ27" s="28"/>
      <c r="UVR27" s="28"/>
      <c r="UVS27" s="28"/>
      <c r="UVT27" s="28"/>
      <c r="UVU27" s="28"/>
      <c r="UVV27" s="28"/>
      <c r="UVW27" s="28"/>
      <c r="UVX27" s="28"/>
      <c r="UVY27" s="28"/>
      <c r="UVZ27" s="28"/>
      <c r="UWA27" s="28"/>
      <c r="UWB27" s="28"/>
      <c r="UWC27" s="28"/>
      <c r="UWD27" s="28"/>
      <c r="UWE27" s="28"/>
      <c r="UWF27" s="28"/>
      <c r="UWG27" s="28"/>
      <c r="UWH27" s="28"/>
      <c r="UWI27" s="28"/>
      <c r="UWJ27" s="28"/>
      <c r="UWK27" s="28"/>
      <c r="UWL27" s="28"/>
      <c r="UWM27" s="28"/>
      <c r="UWN27" s="28"/>
      <c r="UWO27" s="28"/>
      <c r="UWP27" s="28"/>
      <c r="UWQ27" s="28"/>
      <c r="UWR27" s="28"/>
      <c r="UWS27" s="28"/>
      <c r="UWT27" s="28"/>
      <c r="UWU27" s="28"/>
      <c r="UWV27" s="28"/>
      <c r="UWW27" s="28"/>
      <c r="UWX27" s="28"/>
      <c r="UWY27" s="28"/>
      <c r="UWZ27" s="28"/>
      <c r="UXA27" s="28"/>
      <c r="UXB27" s="28"/>
      <c r="UXC27" s="28"/>
      <c r="UXD27" s="28"/>
      <c r="UXE27" s="28"/>
      <c r="UXF27" s="28"/>
      <c r="UXG27" s="28"/>
      <c r="UXH27" s="28"/>
      <c r="UXI27" s="28"/>
      <c r="UXJ27" s="28"/>
      <c r="UXK27" s="28"/>
      <c r="UXL27" s="28"/>
      <c r="UXM27" s="28"/>
      <c r="UXN27" s="28"/>
      <c r="UXO27" s="28"/>
      <c r="UXP27" s="28"/>
      <c r="UXQ27" s="28"/>
      <c r="UXR27" s="28"/>
      <c r="UXS27" s="28"/>
      <c r="UXT27" s="28"/>
      <c r="UXU27" s="28"/>
      <c r="UXV27" s="28"/>
      <c r="UXW27" s="28"/>
      <c r="UXX27" s="28"/>
      <c r="UXY27" s="28"/>
      <c r="UXZ27" s="28"/>
      <c r="UYA27" s="28"/>
      <c r="UYB27" s="28"/>
      <c r="UYC27" s="28"/>
      <c r="UYD27" s="28"/>
      <c r="UYE27" s="28"/>
      <c r="UYF27" s="28"/>
      <c r="UYG27" s="28"/>
      <c r="UYH27" s="28"/>
      <c r="UYI27" s="28"/>
      <c r="UYJ27" s="28"/>
      <c r="UYK27" s="28"/>
      <c r="UYL27" s="28"/>
      <c r="UYM27" s="28"/>
      <c r="UYN27" s="28"/>
      <c r="UYO27" s="28"/>
      <c r="UYP27" s="28"/>
      <c r="UYQ27" s="28"/>
      <c r="UYR27" s="28"/>
      <c r="UYS27" s="28"/>
      <c r="UYT27" s="28"/>
      <c r="UYU27" s="28"/>
      <c r="UYV27" s="28"/>
      <c r="UYW27" s="28"/>
      <c r="UYX27" s="28"/>
      <c r="UYY27" s="28"/>
      <c r="UYZ27" s="28"/>
      <c r="UZA27" s="28"/>
      <c r="UZB27" s="28"/>
      <c r="UZC27" s="28"/>
      <c r="UZD27" s="28"/>
      <c r="UZE27" s="28"/>
      <c r="UZF27" s="28"/>
      <c r="UZG27" s="28"/>
      <c r="UZH27" s="28"/>
      <c r="UZI27" s="28"/>
      <c r="UZJ27" s="28"/>
      <c r="UZK27" s="28"/>
      <c r="UZL27" s="28"/>
      <c r="UZM27" s="28"/>
      <c r="UZN27" s="28"/>
      <c r="UZO27" s="28"/>
      <c r="UZP27" s="28"/>
      <c r="UZQ27" s="28"/>
      <c r="UZR27" s="28"/>
      <c r="UZS27" s="28"/>
      <c r="UZT27" s="28"/>
      <c r="UZU27" s="28"/>
      <c r="UZV27" s="28"/>
      <c r="UZW27" s="28"/>
      <c r="UZX27" s="28"/>
      <c r="UZY27" s="28"/>
      <c r="UZZ27" s="28"/>
      <c r="VAA27" s="28"/>
      <c r="VAB27" s="28"/>
      <c r="VAC27" s="28"/>
      <c r="VAD27" s="28"/>
      <c r="VAE27" s="28"/>
      <c r="VAF27" s="28"/>
      <c r="VAG27" s="28"/>
      <c r="VAH27" s="28"/>
      <c r="VAI27" s="28"/>
      <c r="VAJ27" s="28"/>
      <c r="VAK27" s="28"/>
      <c r="VAL27" s="28"/>
      <c r="VAM27" s="28"/>
      <c r="VAN27" s="28"/>
      <c r="VAO27" s="28"/>
      <c r="VAP27" s="28"/>
      <c r="VAQ27" s="28"/>
      <c r="VAR27" s="28"/>
      <c r="VAS27" s="28"/>
      <c r="VAT27" s="28"/>
      <c r="VAU27" s="28"/>
      <c r="VAV27" s="28"/>
      <c r="VAW27" s="28"/>
      <c r="VAX27" s="28"/>
      <c r="VAY27" s="28"/>
      <c r="VAZ27" s="28"/>
      <c r="VBA27" s="28"/>
      <c r="VBB27" s="28"/>
      <c r="VBC27" s="28"/>
      <c r="VBD27" s="28"/>
      <c r="VBE27" s="28"/>
      <c r="VBF27" s="28"/>
      <c r="VBG27" s="28"/>
      <c r="VBH27" s="28"/>
      <c r="VBI27" s="28"/>
      <c r="VBJ27" s="28"/>
      <c r="VBK27" s="28"/>
      <c r="VBL27" s="28"/>
      <c r="VBM27" s="28"/>
      <c r="VBN27" s="28"/>
      <c r="VBO27" s="28"/>
      <c r="VBP27" s="28"/>
      <c r="VBQ27" s="28"/>
      <c r="VBR27" s="28"/>
      <c r="VBS27" s="28"/>
      <c r="VBT27" s="28"/>
      <c r="VBU27" s="28"/>
      <c r="VBV27" s="28"/>
      <c r="VBW27" s="28"/>
      <c r="VBX27" s="28"/>
      <c r="VBY27" s="28"/>
      <c r="VBZ27" s="28"/>
      <c r="VCA27" s="28"/>
      <c r="VCB27" s="28"/>
      <c r="VCC27" s="28"/>
      <c r="VCD27" s="28"/>
      <c r="VCE27" s="28"/>
      <c r="VCF27" s="28"/>
      <c r="VCG27" s="28"/>
      <c r="VCH27" s="28"/>
      <c r="VCI27" s="28"/>
      <c r="VCJ27" s="28"/>
      <c r="VCK27" s="28"/>
      <c r="VCL27" s="28"/>
      <c r="VCM27" s="28"/>
      <c r="VCN27" s="28"/>
      <c r="VCO27" s="28"/>
      <c r="VCP27" s="28"/>
      <c r="VCQ27" s="28"/>
      <c r="VCR27" s="28"/>
      <c r="VCS27" s="28"/>
      <c r="VCT27" s="28"/>
      <c r="VCU27" s="28"/>
      <c r="VCV27" s="28"/>
      <c r="VCW27" s="28"/>
      <c r="VCX27" s="28"/>
      <c r="VCY27" s="28"/>
      <c r="VCZ27" s="28"/>
      <c r="VDA27" s="28"/>
      <c r="VDB27" s="28"/>
      <c r="VDC27" s="28"/>
      <c r="VDD27" s="28"/>
      <c r="VDE27" s="28"/>
      <c r="VDF27" s="28"/>
      <c r="VDG27" s="28"/>
      <c r="VDH27" s="28"/>
      <c r="VDI27" s="28"/>
      <c r="VDJ27" s="28"/>
      <c r="VDK27" s="28"/>
      <c r="VDL27" s="28"/>
      <c r="VDM27" s="28"/>
      <c r="VDN27" s="28"/>
      <c r="VDO27" s="28"/>
      <c r="VDP27" s="28"/>
      <c r="VDQ27" s="28"/>
      <c r="VDR27" s="28"/>
      <c r="VDS27" s="28"/>
      <c r="VDT27" s="28"/>
      <c r="VDU27" s="28"/>
      <c r="VDV27" s="28"/>
      <c r="VDW27" s="28"/>
      <c r="VDX27" s="28"/>
      <c r="VDY27" s="28"/>
      <c r="VDZ27" s="28"/>
      <c r="VEA27" s="28"/>
      <c r="VEB27" s="28"/>
      <c r="VEC27" s="28"/>
      <c r="VED27" s="28"/>
      <c r="VEE27" s="28"/>
      <c r="VEF27" s="28"/>
      <c r="VEG27" s="28"/>
      <c r="VEH27" s="28"/>
      <c r="VEI27" s="28"/>
      <c r="VEJ27" s="28"/>
      <c r="VEK27" s="28"/>
      <c r="VEL27" s="28"/>
      <c r="VEM27" s="28"/>
      <c r="VEN27" s="28"/>
      <c r="VEO27" s="28"/>
      <c r="VEP27" s="28"/>
      <c r="VEQ27" s="28"/>
      <c r="VER27" s="28"/>
      <c r="VES27" s="28"/>
      <c r="VET27" s="28"/>
      <c r="VEU27" s="28"/>
      <c r="VEV27" s="28"/>
      <c r="VEW27" s="28"/>
      <c r="VEX27" s="28"/>
      <c r="VEY27" s="28"/>
      <c r="VEZ27" s="28"/>
      <c r="VFA27" s="28"/>
      <c r="VFB27" s="28"/>
      <c r="VFC27" s="28"/>
      <c r="VFD27" s="28"/>
      <c r="VFE27" s="28"/>
      <c r="VFF27" s="28"/>
      <c r="VFG27" s="28"/>
      <c r="VFH27" s="28"/>
      <c r="VFI27" s="28"/>
      <c r="VFJ27" s="28"/>
      <c r="VFK27" s="28"/>
      <c r="VFL27" s="28"/>
      <c r="VFM27" s="28"/>
      <c r="VFN27" s="28"/>
      <c r="VFO27" s="28"/>
      <c r="VFP27" s="28"/>
      <c r="VFQ27" s="28"/>
      <c r="VFR27" s="28"/>
      <c r="VFS27" s="28"/>
      <c r="VFT27" s="28"/>
      <c r="VFU27" s="28"/>
      <c r="VFV27" s="28"/>
      <c r="VFW27" s="28"/>
      <c r="VFX27" s="28"/>
      <c r="VFY27" s="28"/>
      <c r="VFZ27" s="28"/>
      <c r="VGA27" s="28"/>
      <c r="VGB27" s="28"/>
      <c r="VGC27" s="28"/>
      <c r="VGD27" s="28"/>
      <c r="VGE27" s="28"/>
      <c r="VGF27" s="28"/>
      <c r="VGG27" s="28"/>
      <c r="VGH27" s="28"/>
      <c r="VGI27" s="28"/>
      <c r="VGJ27" s="28"/>
      <c r="VGK27" s="28"/>
      <c r="VGL27" s="28"/>
      <c r="VGM27" s="28"/>
      <c r="VGN27" s="28"/>
      <c r="VGO27" s="28"/>
      <c r="VGP27" s="28"/>
      <c r="VGQ27" s="28"/>
      <c r="VGR27" s="28"/>
      <c r="VGS27" s="28"/>
      <c r="VGT27" s="28"/>
      <c r="VGU27" s="28"/>
      <c r="VGV27" s="28"/>
      <c r="VGW27" s="28"/>
      <c r="VGX27" s="28"/>
      <c r="VGY27" s="28"/>
      <c r="VGZ27" s="28"/>
      <c r="VHA27" s="28"/>
      <c r="VHB27" s="28"/>
      <c r="VHC27" s="28"/>
      <c r="VHD27" s="28"/>
      <c r="VHE27" s="28"/>
      <c r="VHF27" s="28"/>
      <c r="VHG27" s="28"/>
      <c r="VHH27" s="28"/>
      <c r="VHI27" s="28"/>
      <c r="VHJ27" s="28"/>
      <c r="VHK27" s="28"/>
      <c r="VHL27" s="28"/>
      <c r="VHM27" s="28"/>
      <c r="VHN27" s="28"/>
      <c r="VHO27" s="28"/>
      <c r="VHP27" s="28"/>
      <c r="VHQ27" s="28"/>
      <c r="VHR27" s="28"/>
      <c r="VHS27" s="28"/>
      <c r="VHT27" s="28"/>
      <c r="VHU27" s="28"/>
      <c r="VHV27" s="28"/>
      <c r="VHW27" s="28"/>
      <c r="VHX27" s="28"/>
      <c r="VHY27" s="28"/>
      <c r="VHZ27" s="28"/>
      <c r="VIA27" s="28"/>
      <c r="VIB27" s="28"/>
      <c r="VIC27" s="28"/>
      <c r="VID27" s="28"/>
      <c r="VIE27" s="28"/>
      <c r="VIF27" s="28"/>
      <c r="VIG27" s="28"/>
      <c r="VIH27" s="28"/>
      <c r="VII27" s="28"/>
      <c r="VIJ27" s="28"/>
      <c r="VIK27" s="28"/>
      <c r="VIL27" s="28"/>
      <c r="VIM27" s="28"/>
      <c r="VIN27" s="28"/>
      <c r="VIO27" s="28"/>
      <c r="VIP27" s="28"/>
      <c r="VIQ27" s="28"/>
      <c r="VIR27" s="28"/>
      <c r="VIS27" s="28"/>
      <c r="VIT27" s="28"/>
      <c r="VIU27" s="28"/>
      <c r="VIV27" s="28"/>
      <c r="VIW27" s="28"/>
      <c r="VIX27" s="28"/>
      <c r="VIY27" s="28"/>
      <c r="VIZ27" s="28"/>
      <c r="VJA27" s="28"/>
      <c r="VJB27" s="28"/>
      <c r="VJC27" s="28"/>
      <c r="VJD27" s="28"/>
      <c r="VJE27" s="28"/>
      <c r="VJF27" s="28"/>
      <c r="VJG27" s="28"/>
      <c r="VJH27" s="28"/>
      <c r="VJI27" s="28"/>
      <c r="VJJ27" s="28"/>
      <c r="VJK27" s="28"/>
      <c r="VJL27" s="28"/>
      <c r="VJM27" s="28"/>
      <c r="VJN27" s="28"/>
      <c r="VJO27" s="28"/>
      <c r="VJP27" s="28"/>
      <c r="VJQ27" s="28"/>
      <c r="VJR27" s="28"/>
      <c r="VJS27" s="28"/>
      <c r="VJT27" s="28"/>
      <c r="VJU27" s="28"/>
      <c r="VJV27" s="28"/>
      <c r="VJW27" s="28"/>
      <c r="VJX27" s="28"/>
      <c r="VJY27" s="28"/>
      <c r="VJZ27" s="28"/>
      <c r="VKA27" s="28"/>
      <c r="VKB27" s="28"/>
      <c r="VKC27" s="28"/>
      <c r="VKD27" s="28"/>
      <c r="VKE27" s="28"/>
      <c r="VKF27" s="28"/>
      <c r="VKG27" s="28"/>
      <c r="VKH27" s="28"/>
      <c r="VKI27" s="28"/>
      <c r="VKJ27" s="28"/>
      <c r="VKK27" s="28"/>
      <c r="VKL27" s="28"/>
      <c r="VKM27" s="28"/>
      <c r="VKN27" s="28"/>
      <c r="VKO27" s="28"/>
      <c r="VKP27" s="28"/>
      <c r="VKQ27" s="28"/>
      <c r="VKR27" s="28"/>
      <c r="VKS27" s="28"/>
      <c r="VKT27" s="28"/>
      <c r="VKU27" s="28"/>
      <c r="VKV27" s="28"/>
      <c r="VKW27" s="28"/>
      <c r="VKX27" s="28"/>
      <c r="VKY27" s="28"/>
      <c r="VKZ27" s="28"/>
      <c r="VLA27" s="28"/>
      <c r="VLB27" s="28"/>
      <c r="VLC27" s="28"/>
      <c r="VLD27" s="28"/>
      <c r="VLE27" s="28"/>
      <c r="VLF27" s="28"/>
      <c r="VLG27" s="28"/>
      <c r="VLH27" s="28"/>
      <c r="VLI27" s="28"/>
      <c r="VLJ27" s="28"/>
      <c r="VLK27" s="28"/>
      <c r="VLL27" s="28"/>
      <c r="VLM27" s="28"/>
      <c r="VLN27" s="28"/>
      <c r="VLO27" s="28"/>
      <c r="VLP27" s="28"/>
      <c r="VLQ27" s="28"/>
      <c r="VLR27" s="28"/>
      <c r="VLS27" s="28"/>
      <c r="VLT27" s="28"/>
      <c r="VLU27" s="28"/>
      <c r="VLV27" s="28"/>
      <c r="VLW27" s="28"/>
      <c r="VLX27" s="28"/>
      <c r="VLY27" s="28"/>
      <c r="VLZ27" s="28"/>
      <c r="VMA27" s="28"/>
      <c r="VMB27" s="28"/>
      <c r="VMC27" s="28"/>
      <c r="VMD27" s="28"/>
      <c r="VME27" s="28"/>
      <c r="VMF27" s="28"/>
      <c r="VMG27" s="28"/>
      <c r="VMH27" s="28"/>
      <c r="VMI27" s="28"/>
      <c r="VMJ27" s="28"/>
      <c r="VMK27" s="28"/>
      <c r="VML27" s="28"/>
      <c r="VMM27" s="28"/>
      <c r="VMN27" s="28"/>
      <c r="VMO27" s="28"/>
      <c r="VMP27" s="28"/>
      <c r="VMQ27" s="28"/>
      <c r="VMR27" s="28"/>
      <c r="VMS27" s="28"/>
      <c r="VMT27" s="28"/>
      <c r="VMU27" s="28"/>
      <c r="VMV27" s="28"/>
      <c r="VMW27" s="28"/>
      <c r="VMX27" s="28"/>
      <c r="VMY27" s="28"/>
      <c r="VMZ27" s="28"/>
      <c r="VNA27" s="28"/>
      <c r="VNB27" s="28"/>
      <c r="VNC27" s="28"/>
      <c r="VND27" s="28"/>
      <c r="VNE27" s="28"/>
      <c r="VNF27" s="28"/>
      <c r="VNG27" s="28"/>
      <c r="VNH27" s="28"/>
      <c r="VNI27" s="28"/>
      <c r="VNJ27" s="28"/>
      <c r="VNK27" s="28"/>
      <c r="VNL27" s="28"/>
      <c r="VNM27" s="28"/>
      <c r="VNN27" s="28"/>
      <c r="VNO27" s="28"/>
      <c r="VNP27" s="28"/>
      <c r="VNQ27" s="28"/>
      <c r="VNR27" s="28"/>
      <c r="VNS27" s="28"/>
      <c r="VNT27" s="28"/>
      <c r="VNU27" s="28"/>
      <c r="VNV27" s="28"/>
      <c r="VNW27" s="28"/>
      <c r="VNX27" s="28"/>
      <c r="VNY27" s="28"/>
      <c r="VNZ27" s="28"/>
      <c r="VOA27" s="28"/>
      <c r="VOB27" s="28"/>
      <c r="VOC27" s="28"/>
      <c r="VOD27" s="28"/>
      <c r="VOE27" s="28"/>
      <c r="VOF27" s="28"/>
      <c r="VOG27" s="28"/>
      <c r="VOH27" s="28"/>
      <c r="VOI27" s="28"/>
      <c r="VOJ27" s="28"/>
      <c r="VOK27" s="28"/>
      <c r="VOL27" s="28"/>
      <c r="VOM27" s="28"/>
      <c r="VON27" s="28"/>
      <c r="VOO27" s="28"/>
      <c r="VOP27" s="28"/>
      <c r="VOQ27" s="28"/>
      <c r="VOR27" s="28"/>
      <c r="VOS27" s="28"/>
      <c r="VOT27" s="28"/>
      <c r="VOU27" s="28"/>
      <c r="VOV27" s="28"/>
      <c r="VOW27" s="28"/>
      <c r="VOX27" s="28"/>
      <c r="VOY27" s="28"/>
      <c r="VOZ27" s="28"/>
      <c r="VPA27" s="28"/>
      <c r="VPB27" s="28"/>
      <c r="VPC27" s="28"/>
      <c r="VPD27" s="28"/>
      <c r="VPE27" s="28"/>
      <c r="VPF27" s="28"/>
      <c r="VPG27" s="28"/>
      <c r="VPH27" s="28"/>
      <c r="VPI27" s="28"/>
      <c r="VPJ27" s="28"/>
      <c r="VPK27" s="28"/>
      <c r="VPL27" s="28"/>
      <c r="VPM27" s="28"/>
      <c r="VPN27" s="28"/>
      <c r="VPO27" s="28"/>
      <c r="VPP27" s="28"/>
      <c r="VPQ27" s="28"/>
      <c r="VPR27" s="28"/>
      <c r="VPS27" s="28"/>
      <c r="VPT27" s="28"/>
      <c r="VPU27" s="28"/>
      <c r="VPV27" s="28"/>
      <c r="VPW27" s="28"/>
      <c r="VPX27" s="28"/>
      <c r="VPY27" s="28"/>
      <c r="VPZ27" s="28"/>
      <c r="VQA27" s="28"/>
      <c r="VQB27" s="28"/>
      <c r="VQC27" s="28"/>
      <c r="VQD27" s="28"/>
      <c r="VQE27" s="28"/>
      <c r="VQF27" s="28"/>
      <c r="VQG27" s="28"/>
      <c r="VQH27" s="28"/>
      <c r="VQI27" s="28"/>
      <c r="VQJ27" s="28"/>
      <c r="VQK27" s="28"/>
      <c r="VQL27" s="28"/>
      <c r="VQM27" s="28"/>
      <c r="VQN27" s="28"/>
      <c r="VQO27" s="28"/>
      <c r="VQP27" s="28"/>
      <c r="VQQ27" s="28"/>
      <c r="VQR27" s="28"/>
      <c r="VQS27" s="28"/>
      <c r="VQT27" s="28"/>
      <c r="VQU27" s="28"/>
      <c r="VQV27" s="28"/>
      <c r="VQW27" s="28"/>
      <c r="VQX27" s="28"/>
      <c r="VQY27" s="28"/>
      <c r="VQZ27" s="28"/>
      <c r="VRA27" s="28"/>
      <c r="VRB27" s="28"/>
      <c r="VRC27" s="28"/>
      <c r="VRD27" s="28"/>
      <c r="VRE27" s="28"/>
      <c r="VRF27" s="28"/>
      <c r="VRG27" s="28"/>
      <c r="VRH27" s="28"/>
      <c r="VRI27" s="28"/>
      <c r="VRJ27" s="28"/>
      <c r="VRK27" s="28"/>
      <c r="VRL27" s="28"/>
      <c r="VRM27" s="28"/>
      <c r="VRN27" s="28"/>
      <c r="VRO27" s="28"/>
      <c r="VRP27" s="28"/>
      <c r="VRQ27" s="28"/>
      <c r="VRR27" s="28"/>
      <c r="VRS27" s="28"/>
      <c r="VRT27" s="28"/>
      <c r="VRU27" s="28"/>
      <c r="VRV27" s="28"/>
      <c r="VRW27" s="28"/>
      <c r="VRX27" s="28"/>
      <c r="VRY27" s="28"/>
      <c r="VRZ27" s="28"/>
      <c r="VSA27" s="28"/>
      <c r="VSB27" s="28"/>
      <c r="VSC27" s="28"/>
      <c r="VSD27" s="28"/>
      <c r="VSE27" s="28"/>
      <c r="VSF27" s="28"/>
      <c r="VSG27" s="28"/>
      <c r="VSH27" s="28"/>
      <c r="VSI27" s="28"/>
      <c r="VSJ27" s="28"/>
      <c r="VSK27" s="28"/>
      <c r="VSL27" s="28"/>
      <c r="VSM27" s="28"/>
      <c r="VSN27" s="28"/>
      <c r="VSO27" s="28"/>
      <c r="VSP27" s="28"/>
      <c r="VSQ27" s="28"/>
      <c r="VSR27" s="28"/>
      <c r="VSS27" s="28"/>
      <c r="VST27" s="28"/>
      <c r="VSU27" s="28"/>
      <c r="VSV27" s="28"/>
      <c r="VSW27" s="28"/>
      <c r="VSX27" s="28"/>
      <c r="VSY27" s="28"/>
      <c r="VSZ27" s="28"/>
      <c r="VTA27" s="28"/>
      <c r="VTB27" s="28"/>
      <c r="VTC27" s="28"/>
      <c r="VTD27" s="28"/>
      <c r="VTE27" s="28"/>
      <c r="VTF27" s="28"/>
      <c r="VTG27" s="28"/>
      <c r="VTH27" s="28"/>
      <c r="VTI27" s="28"/>
      <c r="VTJ27" s="28"/>
      <c r="VTK27" s="28"/>
      <c r="VTL27" s="28"/>
      <c r="VTM27" s="28"/>
      <c r="VTN27" s="28"/>
      <c r="VTO27" s="28"/>
      <c r="VTP27" s="28"/>
      <c r="VTQ27" s="28"/>
      <c r="VTR27" s="28"/>
      <c r="VTS27" s="28"/>
      <c r="VTT27" s="28"/>
      <c r="VTU27" s="28"/>
      <c r="VTV27" s="28"/>
      <c r="VTW27" s="28"/>
      <c r="VTX27" s="28"/>
      <c r="VTY27" s="28"/>
      <c r="VTZ27" s="28"/>
      <c r="VUA27" s="28"/>
      <c r="VUB27" s="28"/>
      <c r="VUC27" s="28"/>
      <c r="VUD27" s="28"/>
      <c r="VUE27" s="28"/>
      <c r="VUF27" s="28"/>
      <c r="VUG27" s="28"/>
      <c r="VUH27" s="28"/>
      <c r="VUI27" s="28"/>
      <c r="VUJ27" s="28"/>
      <c r="VUK27" s="28"/>
      <c r="VUL27" s="28"/>
      <c r="VUM27" s="28"/>
      <c r="VUN27" s="28"/>
      <c r="VUO27" s="28"/>
      <c r="VUP27" s="28"/>
      <c r="VUQ27" s="28"/>
      <c r="VUR27" s="28"/>
      <c r="VUS27" s="28"/>
      <c r="VUT27" s="28"/>
      <c r="VUU27" s="28"/>
      <c r="VUV27" s="28"/>
      <c r="VUW27" s="28"/>
      <c r="VUX27" s="28"/>
      <c r="VUY27" s="28"/>
      <c r="VUZ27" s="28"/>
      <c r="VVA27" s="28"/>
      <c r="VVB27" s="28"/>
      <c r="VVC27" s="28"/>
      <c r="VVD27" s="28"/>
      <c r="VVE27" s="28"/>
      <c r="VVF27" s="28"/>
      <c r="VVG27" s="28"/>
      <c r="VVH27" s="28"/>
      <c r="VVI27" s="28"/>
      <c r="VVJ27" s="28"/>
      <c r="VVK27" s="28"/>
      <c r="VVL27" s="28"/>
      <c r="VVM27" s="28"/>
      <c r="VVN27" s="28"/>
      <c r="VVO27" s="28"/>
      <c r="VVP27" s="28"/>
      <c r="VVQ27" s="28"/>
      <c r="VVR27" s="28"/>
      <c r="VVS27" s="28"/>
      <c r="VVT27" s="28"/>
      <c r="VVU27" s="28"/>
      <c r="VVV27" s="28"/>
      <c r="VVW27" s="28"/>
      <c r="VVX27" s="28"/>
      <c r="VVY27" s="28"/>
      <c r="VVZ27" s="28"/>
      <c r="VWA27" s="28"/>
      <c r="VWB27" s="28"/>
      <c r="VWC27" s="28"/>
      <c r="VWD27" s="28"/>
      <c r="VWE27" s="28"/>
      <c r="VWF27" s="28"/>
      <c r="VWG27" s="28"/>
      <c r="VWH27" s="28"/>
      <c r="VWI27" s="28"/>
      <c r="VWJ27" s="28"/>
      <c r="VWK27" s="28"/>
      <c r="VWL27" s="28"/>
      <c r="VWM27" s="28"/>
      <c r="VWN27" s="28"/>
      <c r="VWO27" s="28"/>
      <c r="VWP27" s="28"/>
      <c r="VWQ27" s="28"/>
      <c r="VWR27" s="28"/>
      <c r="VWS27" s="28"/>
      <c r="VWT27" s="28"/>
      <c r="VWU27" s="28"/>
      <c r="VWV27" s="28"/>
      <c r="VWW27" s="28"/>
      <c r="VWX27" s="28"/>
      <c r="VWY27" s="28"/>
      <c r="VWZ27" s="28"/>
      <c r="VXA27" s="28"/>
      <c r="VXB27" s="28"/>
      <c r="VXC27" s="28"/>
      <c r="VXD27" s="28"/>
      <c r="VXE27" s="28"/>
      <c r="VXF27" s="28"/>
      <c r="VXG27" s="28"/>
      <c r="VXH27" s="28"/>
      <c r="VXI27" s="28"/>
      <c r="VXJ27" s="28"/>
      <c r="VXK27" s="28"/>
      <c r="VXL27" s="28"/>
      <c r="VXM27" s="28"/>
      <c r="VXN27" s="28"/>
      <c r="VXO27" s="28"/>
      <c r="VXP27" s="28"/>
      <c r="VXQ27" s="28"/>
      <c r="VXR27" s="28"/>
      <c r="VXS27" s="28"/>
      <c r="VXT27" s="28"/>
      <c r="VXU27" s="28"/>
      <c r="VXV27" s="28"/>
      <c r="VXW27" s="28"/>
      <c r="VXX27" s="28"/>
      <c r="VXY27" s="28"/>
      <c r="VXZ27" s="28"/>
      <c r="VYA27" s="28"/>
      <c r="VYB27" s="28"/>
      <c r="VYC27" s="28"/>
      <c r="VYD27" s="28"/>
      <c r="VYE27" s="28"/>
      <c r="VYF27" s="28"/>
      <c r="VYG27" s="28"/>
      <c r="VYH27" s="28"/>
      <c r="VYI27" s="28"/>
      <c r="VYJ27" s="28"/>
      <c r="VYK27" s="28"/>
      <c r="VYL27" s="28"/>
      <c r="VYM27" s="28"/>
      <c r="VYN27" s="28"/>
      <c r="VYO27" s="28"/>
      <c r="VYP27" s="28"/>
      <c r="VYQ27" s="28"/>
      <c r="VYR27" s="28"/>
      <c r="VYS27" s="28"/>
      <c r="VYT27" s="28"/>
      <c r="VYU27" s="28"/>
      <c r="VYV27" s="28"/>
      <c r="VYW27" s="28"/>
      <c r="VYX27" s="28"/>
      <c r="VYY27" s="28"/>
      <c r="VYZ27" s="28"/>
      <c r="VZA27" s="28"/>
      <c r="VZB27" s="28"/>
      <c r="VZC27" s="28"/>
      <c r="VZD27" s="28"/>
      <c r="VZE27" s="28"/>
      <c r="VZF27" s="28"/>
      <c r="VZG27" s="28"/>
      <c r="VZH27" s="28"/>
      <c r="VZI27" s="28"/>
      <c r="VZJ27" s="28"/>
      <c r="VZK27" s="28"/>
      <c r="VZL27" s="28"/>
      <c r="VZM27" s="28"/>
      <c r="VZN27" s="28"/>
      <c r="VZO27" s="28"/>
      <c r="VZP27" s="28"/>
      <c r="VZQ27" s="28"/>
      <c r="VZR27" s="28"/>
      <c r="VZS27" s="28"/>
      <c r="VZT27" s="28"/>
      <c r="VZU27" s="28"/>
      <c r="VZV27" s="28"/>
      <c r="VZW27" s="28"/>
      <c r="VZX27" s="28"/>
      <c r="VZY27" s="28"/>
      <c r="VZZ27" s="28"/>
      <c r="WAA27" s="28"/>
      <c r="WAB27" s="28"/>
      <c r="WAC27" s="28"/>
      <c r="WAD27" s="28"/>
      <c r="WAE27" s="28"/>
      <c r="WAF27" s="28"/>
      <c r="WAG27" s="28"/>
      <c r="WAH27" s="28"/>
      <c r="WAI27" s="28"/>
      <c r="WAJ27" s="28"/>
      <c r="WAK27" s="28"/>
      <c r="WAL27" s="28"/>
      <c r="WAM27" s="28"/>
      <c r="WAN27" s="28"/>
      <c r="WAO27" s="28"/>
      <c r="WAP27" s="28"/>
      <c r="WAQ27" s="28"/>
      <c r="WAR27" s="28"/>
      <c r="WAS27" s="28"/>
      <c r="WAT27" s="28"/>
      <c r="WAU27" s="28"/>
      <c r="WAV27" s="28"/>
      <c r="WAW27" s="28"/>
      <c r="WAX27" s="28"/>
      <c r="WAY27" s="28"/>
      <c r="WAZ27" s="28"/>
      <c r="WBA27" s="28"/>
      <c r="WBB27" s="28"/>
      <c r="WBC27" s="28"/>
      <c r="WBD27" s="28"/>
      <c r="WBE27" s="28"/>
      <c r="WBF27" s="28"/>
      <c r="WBG27" s="28"/>
      <c r="WBH27" s="28"/>
      <c r="WBI27" s="28"/>
      <c r="WBJ27" s="28"/>
      <c r="WBK27" s="28"/>
      <c r="WBL27" s="28"/>
      <c r="WBM27" s="28"/>
      <c r="WBN27" s="28"/>
      <c r="WBO27" s="28"/>
      <c r="WBP27" s="28"/>
      <c r="WBQ27" s="28"/>
      <c r="WBR27" s="28"/>
      <c r="WBS27" s="28"/>
      <c r="WBT27" s="28"/>
      <c r="WBU27" s="28"/>
      <c r="WBV27" s="28"/>
      <c r="WBW27" s="28"/>
      <c r="WBX27" s="28"/>
      <c r="WBY27" s="28"/>
      <c r="WBZ27" s="28"/>
      <c r="WCA27" s="28"/>
      <c r="WCB27" s="28"/>
      <c r="WCC27" s="28"/>
      <c r="WCD27" s="28"/>
      <c r="WCE27" s="28"/>
      <c r="WCF27" s="28"/>
      <c r="WCG27" s="28"/>
      <c r="WCH27" s="28"/>
      <c r="WCI27" s="28"/>
      <c r="WCJ27" s="28"/>
      <c r="WCK27" s="28"/>
      <c r="WCL27" s="28"/>
      <c r="WCM27" s="28"/>
      <c r="WCN27" s="28"/>
      <c r="WCO27" s="28"/>
      <c r="WCP27" s="28"/>
      <c r="WCQ27" s="28"/>
      <c r="WCR27" s="28"/>
      <c r="WCS27" s="28"/>
      <c r="WCT27" s="28"/>
      <c r="WCU27" s="28"/>
      <c r="WCV27" s="28"/>
      <c r="WCW27" s="28"/>
      <c r="WCX27" s="28"/>
      <c r="WCY27" s="28"/>
      <c r="WCZ27" s="28"/>
      <c r="WDA27" s="28"/>
      <c r="WDB27" s="28"/>
      <c r="WDC27" s="28"/>
      <c r="WDD27" s="28"/>
      <c r="WDE27" s="28"/>
      <c r="WDF27" s="28"/>
      <c r="WDG27" s="28"/>
      <c r="WDH27" s="28"/>
      <c r="WDI27" s="28"/>
      <c r="WDJ27" s="28"/>
      <c r="WDK27" s="28"/>
      <c r="WDL27" s="28"/>
      <c r="WDM27" s="28"/>
      <c r="WDN27" s="28"/>
      <c r="WDO27" s="28"/>
      <c r="WDP27" s="28"/>
      <c r="WDQ27" s="28"/>
      <c r="WDR27" s="28"/>
      <c r="WDS27" s="28"/>
      <c r="WDT27" s="28"/>
      <c r="WDU27" s="28"/>
      <c r="WDV27" s="28"/>
      <c r="WDW27" s="28"/>
      <c r="WDX27" s="28"/>
      <c r="WDY27" s="28"/>
      <c r="WDZ27" s="28"/>
      <c r="WEA27" s="28"/>
      <c r="WEB27" s="28"/>
      <c r="WEC27" s="28"/>
      <c r="WED27" s="28"/>
      <c r="WEE27" s="28"/>
      <c r="WEF27" s="28"/>
      <c r="WEG27" s="28"/>
      <c r="WEH27" s="28"/>
      <c r="WEI27" s="28"/>
      <c r="WEJ27" s="28"/>
      <c r="WEK27" s="28"/>
      <c r="WEL27" s="28"/>
      <c r="WEM27" s="28"/>
      <c r="WEN27" s="28"/>
      <c r="WEO27" s="28"/>
      <c r="WEP27" s="28"/>
      <c r="WEQ27" s="28"/>
      <c r="WER27" s="28"/>
      <c r="WES27" s="28"/>
      <c r="WET27" s="28"/>
      <c r="WEU27" s="28"/>
      <c r="WEV27" s="28"/>
      <c r="WEW27" s="28"/>
      <c r="WEX27" s="28"/>
      <c r="WEY27" s="28"/>
      <c r="WEZ27" s="28"/>
      <c r="WFA27" s="28"/>
      <c r="WFB27" s="28"/>
      <c r="WFC27" s="28"/>
      <c r="WFD27" s="28"/>
      <c r="WFE27" s="28"/>
      <c r="WFF27" s="28"/>
      <c r="WFG27" s="28"/>
      <c r="WFH27" s="28"/>
      <c r="WFI27" s="28"/>
      <c r="WFJ27" s="28"/>
      <c r="WFK27" s="28"/>
      <c r="WFL27" s="28"/>
      <c r="WFM27" s="28"/>
      <c r="WFN27" s="28"/>
      <c r="WFO27" s="28"/>
      <c r="WFP27" s="28"/>
      <c r="WFQ27" s="28"/>
      <c r="WFR27" s="28"/>
      <c r="WFS27" s="28"/>
      <c r="WFT27" s="28"/>
      <c r="WFU27" s="28"/>
      <c r="WFV27" s="28"/>
      <c r="WFW27" s="28"/>
      <c r="WFX27" s="28"/>
      <c r="WFY27" s="28"/>
      <c r="WFZ27" s="28"/>
      <c r="WGA27" s="28"/>
      <c r="WGB27" s="28"/>
      <c r="WGC27" s="28"/>
      <c r="WGD27" s="28"/>
      <c r="WGE27" s="28"/>
      <c r="WGF27" s="28"/>
      <c r="WGG27" s="28"/>
      <c r="WGH27" s="28"/>
      <c r="WGI27" s="28"/>
      <c r="WGJ27" s="28"/>
      <c r="WGK27" s="28"/>
      <c r="WGL27" s="28"/>
      <c r="WGM27" s="28"/>
      <c r="WGN27" s="28"/>
      <c r="WGO27" s="28"/>
      <c r="WGP27" s="28"/>
      <c r="WGQ27" s="28"/>
      <c r="WGR27" s="28"/>
      <c r="WGS27" s="28"/>
      <c r="WGT27" s="28"/>
      <c r="WGU27" s="28"/>
      <c r="WGV27" s="28"/>
      <c r="WGW27" s="28"/>
      <c r="WGX27" s="28"/>
      <c r="WGY27" s="28"/>
      <c r="WGZ27" s="28"/>
      <c r="WHA27" s="28"/>
      <c r="WHB27" s="28"/>
      <c r="WHC27" s="28"/>
      <c r="WHD27" s="28"/>
      <c r="WHE27" s="28"/>
      <c r="WHF27" s="28"/>
      <c r="WHG27" s="28"/>
      <c r="WHH27" s="28"/>
      <c r="WHI27" s="28"/>
      <c r="WHJ27" s="28"/>
      <c r="WHK27" s="28"/>
      <c r="WHL27" s="28"/>
      <c r="WHM27" s="28"/>
      <c r="WHN27" s="28"/>
      <c r="WHO27" s="28"/>
      <c r="WHP27" s="28"/>
      <c r="WHQ27" s="28"/>
      <c r="WHR27" s="28"/>
      <c r="WHS27" s="28"/>
      <c r="WHT27" s="28"/>
      <c r="WHU27" s="28"/>
      <c r="WHV27" s="28"/>
      <c r="WHW27" s="28"/>
      <c r="WHX27" s="28"/>
      <c r="WHY27" s="28"/>
      <c r="WHZ27" s="28"/>
      <c r="WIA27" s="28"/>
      <c r="WIB27" s="28"/>
      <c r="WIC27" s="28"/>
      <c r="WID27" s="28"/>
      <c r="WIE27" s="28"/>
      <c r="WIF27" s="28"/>
      <c r="WIG27" s="28"/>
      <c r="WIH27" s="28"/>
      <c r="WII27" s="28"/>
      <c r="WIJ27" s="28"/>
      <c r="WIK27" s="28"/>
      <c r="WIL27" s="28"/>
      <c r="WIM27" s="28"/>
      <c r="WIN27" s="28"/>
      <c r="WIO27" s="28"/>
      <c r="WIP27" s="28"/>
      <c r="WIQ27" s="28"/>
      <c r="WIR27" s="28"/>
      <c r="WIS27" s="28"/>
      <c r="WIT27" s="28"/>
      <c r="WIU27" s="28"/>
      <c r="WIV27" s="28"/>
      <c r="WIW27" s="28"/>
      <c r="WIX27" s="28"/>
      <c r="WIY27" s="28"/>
      <c r="WIZ27" s="28"/>
      <c r="WJA27" s="28"/>
      <c r="WJB27" s="28"/>
      <c r="WJC27" s="28"/>
      <c r="WJD27" s="28"/>
      <c r="WJE27" s="28"/>
      <c r="WJF27" s="28"/>
      <c r="WJG27" s="28"/>
      <c r="WJH27" s="28"/>
      <c r="WJI27" s="28"/>
      <c r="WJJ27" s="28"/>
      <c r="WJK27" s="28"/>
      <c r="WJL27" s="28"/>
      <c r="WJM27" s="28"/>
      <c r="WJN27" s="28"/>
      <c r="WJO27" s="28"/>
      <c r="WJP27" s="28"/>
      <c r="WJQ27" s="28"/>
      <c r="WJR27" s="28"/>
      <c r="WJS27" s="28"/>
      <c r="WJT27" s="28"/>
      <c r="WJU27" s="28"/>
      <c r="WJV27" s="28"/>
      <c r="WJW27" s="28"/>
      <c r="WJX27" s="28"/>
      <c r="WJY27" s="28"/>
      <c r="WJZ27" s="28"/>
      <c r="WKA27" s="28"/>
      <c r="WKB27" s="28"/>
      <c r="WKC27" s="28"/>
      <c r="WKD27" s="28"/>
      <c r="WKE27" s="28"/>
      <c r="WKF27" s="28"/>
      <c r="WKG27" s="28"/>
      <c r="WKH27" s="28"/>
      <c r="WKI27" s="28"/>
      <c r="WKJ27" s="28"/>
      <c r="WKK27" s="28"/>
      <c r="WKL27" s="28"/>
      <c r="WKM27" s="28"/>
      <c r="WKN27" s="28"/>
      <c r="WKO27" s="28"/>
      <c r="WKP27" s="28"/>
      <c r="WKQ27" s="28"/>
      <c r="WKR27" s="28"/>
      <c r="WKS27" s="28"/>
      <c r="WKT27" s="28"/>
      <c r="WKU27" s="28"/>
      <c r="WKV27" s="28"/>
      <c r="WKW27" s="28"/>
      <c r="WKX27" s="28"/>
      <c r="WKY27" s="28"/>
      <c r="WKZ27" s="28"/>
      <c r="WLA27" s="28"/>
      <c r="WLB27" s="28"/>
      <c r="WLC27" s="28"/>
      <c r="WLD27" s="28"/>
      <c r="WLE27" s="28"/>
      <c r="WLF27" s="28"/>
      <c r="WLG27" s="28"/>
      <c r="WLH27" s="28"/>
      <c r="WLI27" s="28"/>
      <c r="WLJ27" s="28"/>
      <c r="WLK27" s="28"/>
      <c r="WLL27" s="28"/>
      <c r="WLM27" s="28"/>
      <c r="WLN27" s="28"/>
      <c r="WLO27" s="28"/>
      <c r="WLP27" s="28"/>
      <c r="WLQ27" s="28"/>
      <c r="WLR27" s="28"/>
      <c r="WLS27" s="28"/>
      <c r="WLT27" s="28"/>
      <c r="WLU27" s="28"/>
      <c r="WLV27" s="28"/>
      <c r="WLW27" s="28"/>
      <c r="WLX27" s="28"/>
      <c r="WLY27" s="28"/>
      <c r="WLZ27" s="28"/>
      <c r="WMA27" s="28"/>
      <c r="WMB27" s="28"/>
      <c r="WMC27" s="28"/>
      <c r="WMD27" s="28"/>
      <c r="WME27" s="28"/>
      <c r="WMF27" s="28"/>
      <c r="WMG27" s="28"/>
      <c r="WMH27" s="28"/>
      <c r="WMI27" s="28"/>
      <c r="WMJ27" s="28"/>
      <c r="WMK27" s="28"/>
      <c r="WML27" s="28"/>
      <c r="WMM27" s="28"/>
      <c r="WMN27" s="28"/>
      <c r="WMO27" s="28"/>
      <c r="WMP27" s="28"/>
      <c r="WMQ27" s="28"/>
      <c r="WMR27" s="28"/>
      <c r="WMS27" s="28"/>
      <c r="WMT27" s="28"/>
      <c r="WMU27" s="28"/>
      <c r="WMV27" s="28"/>
      <c r="WMW27" s="28"/>
      <c r="WMX27" s="28"/>
      <c r="WMY27" s="28"/>
      <c r="WMZ27" s="28"/>
      <c r="WNA27" s="28"/>
      <c r="WNB27" s="28"/>
      <c r="WNC27" s="28"/>
      <c r="WND27" s="28"/>
      <c r="WNE27" s="28"/>
      <c r="WNF27" s="28"/>
      <c r="WNG27" s="28"/>
      <c r="WNH27" s="28"/>
      <c r="WNI27" s="28"/>
      <c r="WNJ27" s="28"/>
      <c r="WNK27" s="28"/>
      <c r="WNL27" s="28"/>
      <c r="WNM27" s="28"/>
      <c r="WNN27" s="28"/>
      <c r="WNO27" s="28"/>
      <c r="WNP27" s="28"/>
      <c r="WNQ27" s="28"/>
      <c r="WNR27" s="28"/>
      <c r="WNS27" s="28"/>
      <c r="WNT27" s="28"/>
      <c r="WNU27" s="28"/>
      <c r="WNV27" s="28"/>
      <c r="WNW27" s="28"/>
      <c r="WNX27" s="28"/>
      <c r="WNY27" s="28"/>
      <c r="WNZ27" s="28"/>
      <c r="WOA27" s="28"/>
      <c r="WOB27" s="28"/>
      <c r="WOC27" s="28"/>
      <c r="WOD27" s="28"/>
      <c r="WOE27" s="28"/>
      <c r="WOF27" s="28"/>
      <c r="WOG27" s="28"/>
      <c r="WOH27" s="28"/>
      <c r="WOI27" s="28"/>
      <c r="WOJ27" s="28"/>
      <c r="WOK27" s="28"/>
      <c r="WOL27" s="28"/>
      <c r="WOM27" s="28"/>
      <c r="WON27" s="28"/>
      <c r="WOO27" s="28"/>
      <c r="WOP27" s="28"/>
      <c r="WOQ27" s="28"/>
      <c r="WOR27" s="28"/>
      <c r="WOS27" s="28"/>
      <c r="WOT27" s="28"/>
      <c r="WOU27" s="28"/>
      <c r="WOV27" s="28"/>
      <c r="WOW27" s="28"/>
      <c r="WOX27" s="28"/>
      <c r="WOY27" s="28"/>
      <c r="WOZ27" s="28"/>
      <c r="WPA27" s="28"/>
      <c r="WPB27" s="28"/>
      <c r="WPC27" s="28"/>
      <c r="WPD27" s="28"/>
      <c r="WPE27" s="28"/>
      <c r="WPF27" s="28"/>
      <c r="WPG27" s="28"/>
      <c r="WPH27" s="28"/>
      <c r="WPI27" s="28"/>
      <c r="WPJ27" s="28"/>
      <c r="WPK27" s="28"/>
      <c r="WPL27" s="28"/>
      <c r="WPM27" s="28"/>
      <c r="WPN27" s="28"/>
      <c r="WPO27" s="28"/>
      <c r="WPP27" s="28"/>
      <c r="WPQ27" s="28"/>
      <c r="WPR27" s="28"/>
      <c r="WPS27" s="28"/>
      <c r="WPT27" s="28"/>
      <c r="WPU27" s="28"/>
      <c r="WPV27" s="28"/>
      <c r="WPW27" s="28"/>
      <c r="WPX27" s="28"/>
      <c r="WPY27" s="28"/>
      <c r="WPZ27" s="28"/>
      <c r="WQA27" s="28"/>
      <c r="WQB27" s="28"/>
      <c r="WQC27" s="28"/>
      <c r="WQD27" s="28"/>
      <c r="WQE27" s="28"/>
      <c r="WQF27" s="28"/>
      <c r="WQG27" s="28"/>
      <c r="WQH27" s="28"/>
      <c r="WQI27" s="28"/>
      <c r="WQJ27" s="28"/>
      <c r="WQK27" s="28"/>
      <c r="WQL27" s="28"/>
      <c r="WQM27" s="28"/>
      <c r="WQN27" s="28"/>
      <c r="WQO27" s="28"/>
      <c r="WQP27" s="28"/>
      <c r="WQQ27" s="28"/>
      <c r="WQR27" s="28"/>
      <c r="WQS27" s="28"/>
      <c r="WQT27" s="28"/>
      <c r="WQU27" s="28"/>
      <c r="WQV27" s="28"/>
      <c r="WQW27" s="28"/>
      <c r="WQX27" s="28"/>
      <c r="WQY27" s="28"/>
      <c r="WQZ27" s="28"/>
      <c r="WRA27" s="28"/>
      <c r="WRB27" s="28"/>
      <c r="WRC27" s="28"/>
      <c r="WRD27" s="28"/>
      <c r="WRE27" s="28"/>
      <c r="WRF27" s="28"/>
      <c r="WRG27" s="28"/>
      <c r="WRH27" s="28"/>
      <c r="WRI27" s="28"/>
      <c r="WRJ27" s="28"/>
      <c r="WRK27" s="28"/>
      <c r="WRL27" s="28"/>
      <c r="WRM27" s="28"/>
      <c r="WRN27" s="28"/>
      <c r="WRO27" s="28"/>
      <c r="WRP27" s="28"/>
      <c r="WRQ27" s="28"/>
      <c r="WRR27" s="28"/>
      <c r="WRS27" s="28"/>
      <c r="WRT27" s="28"/>
      <c r="WRU27" s="28"/>
      <c r="WRV27" s="28"/>
      <c r="WRW27" s="28"/>
      <c r="WRX27" s="28"/>
      <c r="WRY27" s="28"/>
      <c r="WRZ27" s="28"/>
      <c r="WSA27" s="28"/>
      <c r="WSB27" s="28"/>
      <c r="WSC27" s="28"/>
      <c r="WSD27" s="28"/>
      <c r="WSE27" s="28"/>
      <c r="WSF27" s="28"/>
      <c r="WSG27" s="28"/>
      <c r="WSH27" s="28"/>
      <c r="WSI27" s="28"/>
      <c r="WSJ27" s="28"/>
      <c r="WSK27" s="28"/>
      <c r="WSL27" s="28"/>
      <c r="WSM27" s="28"/>
      <c r="WSN27" s="28"/>
      <c r="WSO27" s="28"/>
      <c r="WSP27" s="28"/>
      <c r="WSQ27" s="28"/>
      <c r="WSR27" s="28"/>
      <c r="WSS27" s="28"/>
      <c r="WST27" s="28"/>
      <c r="WSU27" s="28"/>
      <c r="WSV27" s="28"/>
      <c r="WSW27" s="28"/>
      <c r="WSX27" s="28"/>
      <c r="WSY27" s="28"/>
      <c r="WSZ27" s="28"/>
      <c r="WTA27" s="28"/>
      <c r="WTB27" s="28"/>
      <c r="WTC27" s="28"/>
      <c r="WTD27" s="28"/>
      <c r="WTE27" s="28"/>
      <c r="WTF27" s="28"/>
      <c r="WTG27" s="28"/>
      <c r="WTH27" s="28"/>
      <c r="WTI27" s="28"/>
      <c r="WTJ27" s="28"/>
      <c r="WTK27" s="28"/>
      <c r="WTL27" s="28"/>
      <c r="WTM27" s="28"/>
      <c r="WTN27" s="28"/>
      <c r="WTO27" s="28"/>
      <c r="WTP27" s="28"/>
      <c r="WTQ27" s="28"/>
      <c r="WTR27" s="28"/>
      <c r="WTS27" s="28"/>
      <c r="WTT27" s="28"/>
      <c r="WTU27" s="28"/>
      <c r="WTV27" s="28"/>
      <c r="WTW27" s="28"/>
      <c r="WTX27" s="28"/>
      <c r="WTY27" s="28"/>
      <c r="WTZ27" s="28"/>
      <c r="WUA27" s="28"/>
      <c r="WUB27" s="28"/>
      <c r="WUC27" s="28"/>
      <c r="WUD27" s="28"/>
      <c r="WUE27" s="28"/>
      <c r="WUF27" s="28"/>
      <c r="WUG27" s="28"/>
      <c r="WUH27" s="28"/>
      <c r="WUI27" s="28"/>
      <c r="WUJ27" s="28"/>
      <c r="WUK27" s="28"/>
      <c r="WUL27" s="28"/>
      <c r="WUM27" s="28"/>
      <c r="WUN27" s="28"/>
      <c r="WUO27" s="28"/>
      <c r="WUP27" s="28"/>
      <c r="WUQ27" s="28"/>
      <c r="WUR27" s="28"/>
      <c r="WUS27" s="28"/>
      <c r="WUT27" s="28"/>
      <c r="WUU27" s="28"/>
      <c r="WUV27" s="28"/>
      <c r="WUW27" s="28"/>
      <c r="WUX27" s="28"/>
      <c r="WUY27" s="28"/>
      <c r="WUZ27" s="28"/>
      <c r="WVA27" s="28"/>
      <c r="WVB27" s="28"/>
      <c r="WVC27" s="28"/>
      <c r="WVD27" s="28"/>
      <c r="WVE27" s="28"/>
      <c r="WVF27" s="28"/>
      <c r="WVG27" s="28"/>
      <c r="WVH27" s="28"/>
      <c r="WVI27" s="28"/>
      <c r="WVJ27" s="28"/>
      <c r="WVK27" s="28"/>
      <c r="WVL27" s="28"/>
      <c r="WVM27" s="28"/>
      <c r="WVN27" s="28"/>
      <c r="WVO27" s="28"/>
      <c r="WVP27" s="28"/>
      <c r="WVQ27" s="28"/>
      <c r="WVR27" s="28"/>
      <c r="WVS27" s="28"/>
      <c r="WVT27" s="28"/>
      <c r="WVU27" s="28"/>
      <c r="WVV27" s="28"/>
      <c r="WVW27" s="28"/>
      <c r="WVX27" s="28"/>
      <c r="WVY27" s="28"/>
      <c r="WVZ27" s="28"/>
      <c r="WWA27" s="28"/>
      <c r="WWB27" s="28"/>
      <c r="WWC27" s="28"/>
      <c r="WWD27" s="28"/>
      <c r="WWE27" s="28"/>
      <c r="WWF27" s="28"/>
      <c r="WWG27" s="28"/>
      <c r="WWH27" s="28"/>
      <c r="WWI27" s="28"/>
      <c r="WWJ27" s="28"/>
      <c r="WWK27" s="28"/>
      <c r="WWL27" s="28"/>
      <c r="WWM27" s="28"/>
      <c r="WWN27" s="28"/>
      <c r="WWO27" s="28"/>
      <c r="WWP27" s="28"/>
      <c r="WWQ27" s="28"/>
      <c r="WWR27" s="28"/>
      <c r="WWS27" s="28"/>
      <c r="WWT27" s="28"/>
      <c r="WWU27" s="28"/>
      <c r="WWV27" s="28"/>
      <c r="WWW27" s="28"/>
      <c r="WWX27" s="28"/>
      <c r="WWY27" s="28"/>
      <c r="WWZ27" s="28"/>
      <c r="WXA27" s="28"/>
      <c r="WXB27" s="28"/>
      <c r="WXC27" s="28"/>
      <c r="WXD27" s="28"/>
      <c r="WXE27" s="28"/>
      <c r="WXF27" s="28"/>
      <c r="WXG27" s="28"/>
      <c r="WXH27" s="28"/>
      <c r="WXI27" s="28"/>
      <c r="WXJ27" s="28"/>
      <c r="WXK27" s="28"/>
      <c r="WXL27" s="28"/>
      <c r="WXM27" s="28"/>
      <c r="WXN27" s="28"/>
      <c r="WXO27" s="28"/>
      <c r="WXP27" s="28"/>
      <c r="WXQ27" s="28"/>
      <c r="WXR27" s="28"/>
      <c r="WXS27" s="28"/>
      <c r="WXT27" s="28"/>
      <c r="WXU27" s="28"/>
      <c r="WXV27" s="28"/>
      <c r="WXW27" s="28"/>
      <c r="WXX27" s="28"/>
      <c r="WXY27" s="28"/>
      <c r="WXZ27" s="28"/>
      <c r="WYA27" s="28"/>
      <c r="WYB27" s="28"/>
      <c r="WYC27" s="28"/>
      <c r="WYD27" s="28"/>
      <c r="WYE27" s="28"/>
      <c r="WYF27" s="28"/>
      <c r="WYG27" s="28"/>
      <c r="WYH27" s="28"/>
      <c r="WYI27" s="28"/>
      <c r="WYJ27" s="28"/>
      <c r="WYK27" s="28"/>
      <c r="WYL27" s="28"/>
      <c r="WYM27" s="28"/>
      <c r="WYN27" s="28"/>
      <c r="WYO27" s="28"/>
      <c r="WYP27" s="28"/>
      <c r="WYQ27" s="28"/>
      <c r="WYR27" s="28"/>
      <c r="WYS27" s="28"/>
      <c r="WYT27" s="28"/>
      <c r="WYU27" s="28"/>
      <c r="WYV27" s="28"/>
      <c r="WYW27" s="28"/>
      <c r="WYX27" s="28"/>
      <c r="WYY27" s="28"/>
      <c r="WYZ27" s="28"/>
      <c r="WZA27" s="28"/>
      <c r="WZB27" s="28"/>
      <c r="WZC27" s="28"/>
      <c r="WZD27" s="28"/>
      <c r="WZE27" s="28"/>
      <c r="WZF27" s="28"/>
      <c r="WZG27" s="28"/>
      <c r="WZH27" s="28"/>
      <c r="WZI27" s="28"/>
      <c r="WZJ27" s="28"/>
      <c r="WZK27" s="28"/>
      <c r="WZL27" s="28"/>
      <c r="WZM27" s="28"/>
      <c r="WZN27" s="28"/>
      <c r="WZO27" s="28"/>
      <c r="WZP27" s="28"/>
      <c r="WZQ27" s="28"/>
      <c r="WZR27" s="28"/>
      <c r="WZS27" s="28"/>
      <c r="WZT27" s="28"/>
      <c r="WZU27" s="28"/>
      <c r="WZV27" s="28"/>
      <c r="WZW27" s="28"/>
      <c r="WZX27" s="28"/>
      <c r="WZY27" s="28"/>
      <c r="WZZ27" s="28"/>
      <c r="XAA27" s="28"/>
      <c r="XAB27" s="28"/>
      <c r="XAC27" s="28"/>
      <c r="XAD27" s="28"/>
      <c r="XAE27" s="28"/>
      <c r="XAF27" s="28"/>
      <c r="XAG27" s="28"/>
      <c r="XAH27" s="28"/>
      <c r="XAI27" s="28"/>
      <c r="XAJ27" s="28"/>
      <c r="XAK27" s="28"/>
      <c r="XAL27" s="28"/>
      <c r="XAM27" s="28"/>
      <c r="XAN27" s="28"/>
      <c r="XAO27" s="28"/>
      <c r="XAP27" s="28"/>
      <c r="XAQ27" s="28"/>
      <c r="XAR27" s="28"/>
      <c r="XAS27" s="28"/>
      <c r="XAT27" s="28"/>
      <c r="XAU27" s="28"/>
      <c r="XAV27" s="28"/>
      <c r="XAW27" s="28"/>
      <c r="XAX27" s="28"/>
      <c r="XAY27" s="28"/>
      <c r="XAZ27" s="28"/>
      <c r="XBA27" s="28"/>
      <c r="XBB27" s="28"/>
      <c r="XBC27" s="28"/>
      <c r="XBD27" s="28"/>
      <c r="XBE27" s="28"/>
      <c r="XBF27" s="28"/>
      <c r="XBG27" s="28"/>
      <c r="XBH27" s="28"/>
      <c r="XBI27" s="28"/>
      <c r="XBJ27" s="28"/>
      <c r="XBK27" s="28"/>
      <c r="XBL27" s="28"/>
      <c r="XBM27" s="28"/>
      <c r="XBN27" s="28"/>
      <c r="XBO27" s="28"/>
      <c r="XBP27" s="28"/>
      <c r="XBQ27" s="28"/>
      <c r="XBR27" s="28"/>
      <c r="XBS27" s="28"/>
      <c r="XBT27" s="28"/>
      <c r="XBU27" s="28"/>
      <c r="XBV27" s="28"/>
      <c r="XBW27" s="28"/>
      <c r="XBX27" s="28"/>
      <c r="XBY27" s="28"/>
      <c r="XBZ27" s="28"/>
      <c r="XCA27" s="28"/>
      <c r="XCB27" s="28"/>
      <c r="XCC27" s="28"/>
      <c r="XCD27" s="28"/>
      <c r="XCE27" s="28"/>
      <c r="XCF27" s="28"/>
      <c r="XCG27" s="28"/>
      <c r="XCH27" s="28"/>
      <c r="XCI27" s="28"/>
      <c r="XCJ27" s="28"/>
      <c r="XCK27" s="28"/>
      <c r="XCL27" s="28"/>
      <c r="XCM27" s="28"/>
      <c r="XCN27" s="28"/>
      <c r="XCO27" s="28"/>
      <c r="XCP27" s="28"/>
      <c r="XCQ27" s="28"/>
      <c r="XCR27" s="28"/>
      <c r="XCS27" s="28"/>
      <c r="XCT27" s="28"/>
      <c r="XCU27" s="28"/>
      <c r="XCV27" s="28"/>
      <c r="XCW27" s="28"/>
      <c r="XCX27" s="28"/>
      <c r="XCY27" s="28"/>
      <c r="XCZ27" s="28"/>
      <c r="XDA27" s="28"/>
      <c r="XDB27" s="28"/>
      <c r="XDC27" s="28"/>
      <c r="XDD27" s="28"/>
      <c r="XDE27" s="28"/>
      <c r="XDF27" s="28"/>
      <c r="XDG27" s="28"/>
      <c r="XDH27" s="28"/>
      <c r="XDI27" s="28"/>
      <c r="XDJ27" s="28"/>
      <c r="XDK27" s="28"/>
      <c r="XDL27" s="28"/>
      <c r="XDM27" s="28"/>
      <c r="XDN27" s="28"/>
      <c r="XDO27" s="28"/>
      <c r="XDP27" s="28"/>
      <c r="XDQ27" s="28"/>
      <c r="XDR27" s="28"/>
      <c r="XDS27" s="28"/>
      <c r="XDT27" s="28"/>
      <c r="XDU27" s="28"/>
      <c r="XDV27" s="28"/>
      <c r="XDW27" s="28"/>
      <c r="XDX27" s="28"/>
      <c r="XDY27" s="28"/>
      <c r="XDZ27" s="28"/>
      <c r="XEA27" s="28"/>
      <c r="XEB27" s="28"/>
      <c r="XEC27" s="28"/>
      <c r="XED27" s="28"/>
      <c r="XEE27" s="28"/>
      <c r="XEF27" s="28"/>
      <c r="XEG27" s="28"/>
      <c r="XEH27" s="28"/>
      <c r="XEI27" s="28"/>
      <c r="XEJ27" s="28"/>
      <c r="XEK27" s="28"/>
      <c r="XEL27" s="28"/>
      <c r="XEM27" s="28"/>
      <c r="XEN27" s="28"/>
      <c r="XEO27" s="28"/>
      <c r="XEP27" s="28"/>
      <c r="XEQ27" s="28"/>
      <c r="XER27" s="28"/>
      <c r="XES27" s="28"/>
      <c r="XET27" s="28"/>
      <c r="XEU27" s="28"/>
      <c r="XEV27" s="28"/>
      <c r="XEW27" s="28"/>
      <c r="XEX27" s="28"/>
      <c r="XEY27" s="28"/>
      <c r="XEZ27" s="28"/>
      <c r="XFA27" s="28"/>
      <c r="XFB27" s="28"/>
      <c r="XFC27" s="28"/>
    </row>
    <row r="28" spans="1:16383" s="28" customFormat="1" ht="96.75" customHeight="1" x14ac:dyDescent="0.35">
      <c r="A28" s="14" t="s">
        <v>89</v>
      </c>
      <c r="B28" s="14" t="s">
        <v>187</v>
      </c>
      <c r="C28" s="14" t="s">
        <v>188</v>
      </c>
      <c r="D28" s="16" t="s">
        <v>144</v>
      </c>
      <c r="E28" s="14" t="s">
        <v>176</v>
      </c>
      <c r="F28" s="16" t="s">
        <v>177</v>
      </c>
      <c r="G28" s="14" t="s">
        <v>178</v>
      </c>
      <c r="H28" s="69"/>
      <c r="I28" s="56"/>
      <c r="J28" s="18"/>
      <c r="K28" s="19">
        <f>+J25/I25</f>
        <v>1</v>
      </c>
      <c r="L28" s="39" t="s">
        <v>2763</v>
      </c>
      <c r="M28" s="14" t="s">
        <v>149</v>
      </c>
      <c r="N28" s="24" t="s">
        <v>3139</v>
      </c>
      <c r="O28" s="16" t="s">
        <v>163</v>
      </c>
      <c r="P28" s="50">
        <v>1871.73</v>
      </c>
      <c r="Q28" s="65">
        <f>+P28*Dato!$C$4</f>
        <v>70324377.517800003</v>
      </c>
      <c r="R28" s="57">
        <v>2673.9</v>
      </c>
      <c r="S28" s="51">
        <f>+R28*Dato!$C$4</f>
        <v>100463396.45400001</v>
      </c>
      <c r="T28" s="42">
        <v>45016</v>
      </c>
      <c r="U28" s="16" t="s">
        <v>2760</v>
      </c>
      <c r="V28" s="16" t="s">
        <v>3148</v>
      </c>
      <c r="W28" s="71" t="s">
        <v>2764</v>
      </c>
      <c r="X28" s="15">
        <v>1</v>
      </c>
      <c r="Y28" s="25"/>
      <c r="Z28" s="114" t="s">
        <v>2962</v>
      </c>
    </row>
    <row r="29" spans="1:16383" s="28" customFormat="1" ht="66" customHeight="1" x14ac:dyDescent="0.35">
      <c r="A29" s="14" t="s">
        <v>89</v>
      </c>
      <c r="B29" s="14" t="s">
        <v>142</v>
      </c>
      <c r="C29" s="14" t="s">
        <v>157</v>
      </c>
      <c r="D29" s="16" t="s">
        <v>144</v>
      </c>
      <c r="E29" s="14" t="s">
        <v>181</v>
      </c>
      <c r="F29" s="16" t="s">
        <v>182</v>
      </c>
      <c r="G29" s="14" t="s">
        <v>183</v>
      </c>
      <c r="H29" s="69">
        <v>98996082</v>
      </c>
      <c r="I29" s="56">
        <v>23235805</v>
      </c>
      <c r="J29" s="18">
        <f>IF(Q29&gt;I29,I29,Q29)</f>
        <v>23235805</v>
      </c>
      <c r="K29" s="19">
        <f>+J29/I29</f>
        <v>1</v>
      </c>
      <c r="L29" s="39" t="s">
        <v>184</v>
      </c>
      <c r="M29" s="14" t="s">
        <v>149</v>
      </c>
      <c r="N29" s="24" t="s">
        <v>185</v>
      </c>
      <c r="O29" s="16" t="s">
        <v>186</v>
      </c>
      <c r="P29" s="73">
        <v>4200</v>
      </c>
      <c r="Q29" s="65">
        <f>+P29*Dato!$C$4</f>
        <v>157801812</v>
      </c>
      <c r="R29" s="74">
        <v>6000</v>
      </c>
      <c r="S29" s="51">
        <f>+R29*Dato!$C$4</f>
        <v>225431160</v>
      </c>
      <c r="T29" s="42"/>
      <c r="U29" s="16"/>
      <c r="V29" s="16"/>
      <c r="W29" s="406" t="s">
        <v>2540</v>
      </c>
      <c r="X29" s="41">
        <v>1</v>
      </c>
      <c r="Y29" s="71"/>
      <c r="Z29" s="114"/>
    </row>
    <row r="30" spans="1:16383" s="28" customFormat="1" ht="77.25" customHeight="1" x14ac:dyDescent="0.35">
      <c r="A30" s="14" t="s">
        <v>89</v>
      </c>
      <c r="B30" s="14" t="s">
        <v>142</v>
      </c>
      <c r="C30" s="14" t="s">
        <v>157</v>
      </c>
      <c r="D30" s="16" t="s">
        <v>144</v>
      </c>
      <c r="E30" s="14" t="s">
        <v>2537</v>
      </c>
      <c r="F30" s="16" t="s">
        <v>2538</v>
      </c>
      <c r="G30" s="14" t="s">
        <v>2539</v>
      </c>
      <c r="H30" s="69">
        <v>25208250</v>
      </c>
      <c r="I30" s="56">
        <v>23038913</v>
      </c>
      <c r="J30" s="18">
        <f>IF(Q30&gt;I30,I30,Q30)</f>
        <v>23038913</v>
      </c>
      <c r="K30" s="19">
        <f>+J30/I30</f>
        <v>1</v>
      </c>
      <c r="L30" s="39" t="s">
        <v>2542</v>
      </c>
      <c r="M30" s="14" t="s">
        <v>149</v>
      </c>
      <c r="N30" s="24" t="s">
        <v>2541</v>
      </c>
      <c r="O30" s="16" t="s">
        <v>186</v>
      </c>
      <c r="P30" s="73">
        <v>5560.8</v>
      </c>
      <c r="Q30" s="65">
        <f>+P30*Dato!$C$4</f>
        <v>208929599.088</v>
      </c>
      <c r="R30" s="74">
        <v>7944</v>
      </c>
      <c r="S30" s="51">
        <f>+R30*Dato!$C$4</f>
        <v>298470855.84000003</v>
      </c>
      <c r="T30" s="42">
        <v>44732</v>
      </c>
      <c r="U30" s="16"/>
      <c r="V30" s="16"/>
      <c r="W30" s="406" t="s">
        <v>2945</v>
      </c>
      <c r="X30" s="41">
        <v>1</v>
      </c>
      <c r="Y30" s="71"/>
      <c r="Z30" s="114"/>
    </row>
    <row r="31" spans="1:16383" s="28" customFormat="1" ht="79.5" customHeight="1" x14ac:dyDescent="0.35">
      <c r="A31" s="14" t="s">
        <v>89</v>
      </c>
      <c r="B31" s="14" t="s">
        <v>142</v>
      </c>
      <c r="C31" s="14" t="s">
        <v>157</v>
      </c>
      <c r="D31" s="16" t="s">
        <v>223</v>
      </c>
      <c r="E31" s="14" t="s">
        <v>3795</v>
      </c>
      <c r="F31" s="16" t="s">
        <v>3828</v>
      </c>
      <c r="G31" s="14" t="s">
        <v>3796</v>
      </c>
      <c r="H31" s="69">
        <v>453684931</v>
      </c>
      <c r="I31" s="56">
        <v>356723632</v>
      </c>
      <c r="J31" s="18">
        <f>IF(Q31&gt;I31,I31,Q31)</f>
        <v>356723632</v>
      </c>
      <c r="K31" s="19">
        <f>+J31/I31</f>
        <v>1</v>
      </c>
      <c r="L31" s="39" t="s">
        <v>3797</v>
      </c>
      <c r="M31" s="14" t="s">
        <v>149</v>
      </c>
      <c r="N31" s="24" t="s">
        <v>3798</v>
      </c>
      <c r="O31" s="16" t="s">
        <v>3697</v>
      </c>
      <c r="P31" s="73">
        <v>24886</v>
      </c>
      <c r="Q31" s="65">
        <f>+P31*Dato!$C$4</f>
        <v>935013307.96000004</v>
      </c>
      <c r="R31" s="74">
        <v>31107</v>
      </c>
      <c r="S31" s="51">
        <f>+R31*Dato!$C$4</f>
        <v>1168747849.02</v>
      </c>
      <c r="T31" s="42">
        <v>45209</v>
      </c>
      <c r="U31" s="16"/>
      <c r="V31" s="16"/>
      <c r="W31" s="406" t="s">
        <v>3799</v>
      </c>
      <c r="X31" s="41">
        <v>1</v>
      </c>
      <c r="Y31" s="71" t="s">
        <v>3801</v>
      </c>
      <c r="Z31" s="18" t="s">
        <v>3800</v>
      </c>
    </row>
    <row r="32" spans="1:16383" s="28" customFormat="1" ht="31.5" x14ac:dyDescent="0.35">
      <c r="A32" s="14" t="s">
        <v>89</v>
      </c>
      <c r="B32" s="14" t="s">
        <v>187</v>
      </c>
      <c r="C32" s="14" t="s">
        <v>188</v>
      </c>
      <c r="D32" s="16" t="s">
        <v>144</v>
      </c>
      <c r="E32" s="14" t="s">
        <v>189</v>
      </c>
      <c r="F32" s="16" t="s">
        <v>190</v>
      </c>
      <c r="G32" s="14" t="s">
        <v>191</v>
      </c>
      <c r="H32" s="56">
        <v>182653673</v>
      </c>
      <c r="I32" s="56">
        <v>86347915</v>
      </c>
      <c r="J32" s="18">
        <f>IF(Q32+Q33&gt;I32,I32,Q32+Q33)</f>
        <v>23749172.706</v>
      </c>
      <c r="K32" s="19">
        <f>+J32/I32</f>
        <v>0.2750404883082585</v>
      </c>
      <c r="L32" s="39" t="s">
        <v>191</v>
      </c>
      <c r="M32" s="14" t="s">
        <v>149</v>
      </c>
      <c r="N32" s="46" t="s">
        <v>2694</v>
      </c>
      <c r="O32" s="75" t="s">
        <v>82</v>
      </c>
      <c r="P32" s="668">
        <v>392.82</v>
      </c>
      <c r="Q32" s="50">
        <f>+P32*Dato!$C$4</f>
        <v>14758978.0452</v>
      </c>
      <c r="R32" s="669">
        <v>654.72</v>
      </c>
      <c r="S32" s="51">
        <f>+R32*Dato!$C$4</f>
        <v>24599048.179200001</v>
      </c>
      <c r="T32" s="42">
        <v>44926</v>
      </c>
      <c r="U32" s="16"/>
      <c r="V32" s="49">
        <v>478.31900000000002</v>
      </c>
      <c r="W32" s="50">
        <v>16386362.315370003</v>
      </c>
      <c r="X32" s="77">
        <v>1</v>
      </c>
      <c r="Y32" s="25"/>
      <c r="Z32" s="15"/>
      <c r="AA32" s="84"/>
    </row>
    <row r="33" spans="1:27" s="28" customFormat="1" ht="31.5" x14ac:dyDescent="0.35">
      <c r="A33" s="14" t="s">
        <v>89</v>
      </c>
      <c r="B33" s="14" t="s">
        <v>187</v>
      </c>
      <c r="C33" s="14" t="s">
        <v>188</v>
      </c>
      <c r="D33" s="16" t="s">
        <v>144</v>
      </c>
      <c r="E33" s="14" t="s">
        <v>189</v>
      </c>
      <c r="F33" s="16" t="s">
        <v>190</v>
      </c>
      <c r="G33" s="14" t="s">
        <v>191</v>
      </c>
      <c r="H33" s="56"/>
      <c r="I33" s="56"/>
      <c r="J33" s="18"/>
      <c r="K33" s="19"/>
      <c r="L33" s="39" t="s">
        <v>191</v>
      </c>
      <c r="M33" s="14"/>
      <c r="N33" s="46" t="s">
        <v>192</v>
      </c>
      <c r="O33" s="75" t="s">
        <v>82</v>
      </c>
      <c r="P33" s="668">
        <v>239.28</v>
      </c>
      <c r="Q33" s="50">
        <f>+P33*Dato!$C$4</f>
        <v>8990194.6608000007</v>
      </c>
      <c r="R33" s="669">
        <v>398.8</v>
      </c>
      <c r="S33" s="51">
        <f>+R33*Dato!$C$4</f>
        <v>14983657.768000001</v>
      </c>
      <c r="T33" s="42">
        <v>44926</v>
      </c>
      <c r="U33" s="16" t="s">
        <v>193</v>
      </c>
      <c r="V33" s="16" t="s">
        <v>194</v>
      </c>
      <c r="W33" s="71" t="s">
        <v>195</v>
      </c>
      <c r="X33" s="77">
        <v>1</v>
      </c>
      <c r="Y33" s="25"/>
      <c r="Z33" s="15"/>
      <c r="AA33" s="84"/>
    </row>
    <row r="34" spans="1:27" s="28" customFormat="1" ht="40.5" customHeight="1" x14ac:dyDescent="0.35">
      <c r="A34" s="14" t="s">
        <v>89</v>
      </c>
      <c r="B34" s="14" t="s">
        <v>187</v>
      </c>
      <c r="C34" s="14" t="s">
        <v>188</v>
      </c>
      <c r="D34" s="16" t="s">
        <v>144</v>
      </c>
      <c r="E34" s="14" t="s">
        <v>196</v>
      </c>
      <c r="F34" s="16" t="s">
        <v>197</v>
      </c>
      <c r="G34" s="14" t="s">
        <v>198</v>
      </c>
      <c r="H34" s="56">
        <v>598014422</v>
      </c>
      <c r="I34" s="56">
        <v>598014422</v>
      </c>
      <c r="J34" s="18">
        <f>IF(Q34+Q35&gt;I34,I34,Q34+Q35)</f>
        <v>97218314.905799985</v>
      </c>
      <c r="K34" s="19">
        <f>+J34/I34</f>
        <v>0.16256851227878913</v>
      </c>
      <c r="L34" s="14" t="s">
        <v>198</v>
      </c>
      <c r="M34" s="14" t="s">
        <v>149</v>
      </c>
      <c r="N34" s="34" t="s">
        <v>2695</v>
      </c>
      <c r="O34" s="14" t="s">
        <v>199</v>
      </c>
      <c r="P34" s="14">
        <v>256.33</v>
      </c>
      <c r="Q34" s="50">
        <f>+P34*Dato!$C$4</f>
        <v>9630794.8738000002</v>
      </c>
      <c r="R34" s="41">
        <v>427.22</v>
      </c>
      <c r="S34" s="51">
        <f>+R34*Dato!$C$4</f>
        <v>16051450.029200001</v>
      </c>
      <c r="T34" s="42">
        <v>44926</v>
      </c>
      <c r="U34" s="16" t="s">
        <v>200</v>
      </c>
      <c r="V34" s="16" t="s">
        <v>201</v>
      </c>
      <c r="W34" s="14" t="s">
        <v>202</v>
      </c>
      <c r="X34" s="25">
        <v>1</v>
      </c>
      <c r="Y34" s="418"/>
      <c r="Z34" s="43" t="s">
        <v>2771</v>
      </c>
      <c r="AA34" s="84"/>
    </row>
    <row r="35" spans="1:27" s="28" customFormat="1" ht="52.5" x14ac:dyDescent="0.35">
      <c r="A35" s="14" t="s">
        <v>89</v>
      </c>
      <c r="B35" s="14" t="s">
        <v>187</v>
      </c>
      <c r="C35" s="14" t="s">
        <v>188</v>
      </c>
      <c r="D35" s="16" t="s">
        <v>144</v>
      </c>
      <c r="E35" s="14" t="s">
        <v>196</v>
      </c>
      <c r="F35" s="16" t="s">
        <v>197</v>
      </c>
      <c r="G35" s="14" t="s">
        <v>198</v>
      </c>
      <c r="H35" s="56"/>
      <c r="I35" s="56"/>
      <c r="J35" s="18"/>
      <c r="K35" s="19"/>
      <c r="L35" s="14" t="s">
        <v>450</v>
      </c>
      <c r="M35" s="14" t="s">
        <v>149</v>
      </c>
      <c r="N35" s="34" t="s">
        <v>2984</v>
      </c>
      <c r="O35" s="14" t="s">
        <v>199</v>
      </c>
      <c r="P35" s="14">
        <v>2331.1999999999998</v>
      </c>
      <c r="Q35" s="50">
        <f>+P35*Dato!$C$4</f>
        <v>87587520.03199999</v>
      </c>
      <c r="R35" s="41">
        <v>3330.29</v>
      </c>
      <c r="S35" s="51">
        <f>+R35*Dato!$C$4</f>
        <v>125125189.63940001</v>
      </c>
      <c r="T35" s="42">
        <v>45041</v>
      </c>
      <c r="U35" s="16" t="s">
        <v>2986</v>
      </c>
      <c r="V35" s="16" t="s">
        <v>2985</v>
      </c>
      <c r="W35" s="14" t="s">
        <v>2983</v>
      </c>
      <c r="X35" s="25">
        <v>1</v>
      </c>
      <c r="Y35" s="418"/>
      <c r="Z35" s="43" t="s">
        <v>2987</v>
      </c>
    </row>
    <row r="36" spans="1:27" s="28" customFormat="1" ht="43.5" customHeight="1" x14ac:dyDescent="0.35">
      <c r="A36" s="14" t="s">
        <v>89</v>
      </c>
      <c r="B36" s="14" t="s">
        <v>187</v>
      </c>
      <c r="C36" s="14" t="s">
        <v>188</v>
      </c>
      <c r="D36" s="16" t="s">
        <v>144</v>
      </c>
      <c r="E36" s="14" t="s">
        <v>196</v>
      </c>
      <c r="F36" s="16" t="s">
        <v>449</v>
      </c>
      <c r="G36" s="14" t="s">
        <v>450</v>
      </c>
      <c r="H36" s="56">
        <v>93880770</v>
      </c>
      <c r="I36" s="56">
        <v>93880770</v>
      </c>
      <c r="J36" s="18">
        <f>IF(Q36+Q37&gt;I36,I36,Q36+Q37)</f>
        <v>93880770</v>
      </c>
      <c r="K36" s="19">
        <f>+J36/I36</f>
        <v>1</v>
      </c>
      <c r="L36" s="14" t="s">
        <v>198</v>
      </c>
      <c r="M36" s="14" t="s">
        <v>149</v>
      </c>
      <c r="N36" s="34" t="s">
        <v>2772</v>
      </c>
      <c r="O36" s="14" t="s">
        <v>199</v>
      </c>
      <c r="P36" s="14">
        <v>2754.71</v>
      </c>
      <c r="Q36" s="50">
        <f>+P36*Dato!$C$4</f>
        <v>103499578.4606</v>
      </c>
      <c r="R36" s="41">
        <v>3935.3</v>
      </c>
      <c r="S36" s="51">
        <f>+R36*Dato!$C$4</f>
        <v>147856540.65800002</v>
      </c>
      <c r="T36" s="42">
        <v>44926</v>
      </c>
      <c r="U36" s="16" t="s">
        <v>2773</v>
      </c>
      <c r="V36" s="16" t="s">
        <v>2774</v>
      </c>
      <c r="W36" s="14" t="s">
        <v>2775</v>
      </c>
      <c r="X36" s="25">
        <v>1</v>
      </c>
      <c r="Y36" s="418"/>
      <c r="Z36" s="14"/>
      <c r="AA36" s="84"/>
    </row>
    <row r="37" spans="1:27" s="28" customFormat="1" ht="69" customHeight="1" x14ac:dyDescent="0.35">
      <c r="A37" s="14" t="s">
        <v>89</v>
      </c>
      <c r="B37" s="14" t="s">
        <v>187</v>
      </c>
      <c r="C37" s="14" t="s">
        <v>188</v>
      </c>
      <c r="D37" s="16" t="s">
        <v>144</v>
      </c>
      <c r="E37" s="14" t="s">
        <v>196</v>
      </c>
      <c r="F37" s="16" t="s">
        <v>449</v>
      </c>
      <c r="G37" s="14" t="s">
        <v>450</v>
      </c>
      <c r="H37" s="56"/>
      <c r="I37" s="56"/>
      <c r="J37" s="18"/>
      <c r="K37" s="19"/>
      <c r="L37" s="14" t="s">
        <v>450</v>
      </c>
      <c r="M37" s="14" t="s">
        <v>149</v>
      </c>
      <c r="N37" s="34" t="s">
        <v>2979</v>
      </c>
      <c r="O37" s="14" t="s">
        <v>199</v>
      </c>
      <c r="P37" s="14">
        <v>2719.73</v>
      </c>
      <c r="Q37" s="50">
        <f>+P37*Dato!$C$4</f>
        <v>102185314.7978</v>
      </c>
      <c r="R37" s="41">
        <v>3885.34</v>
      </c>
      <c r="S37" s="51">
        <f>+R37*Dato!$C$4</f>
        <v>145979450.53240001</v>
      </c>
      <c r="T37" s="42">
        <v>45077</v>
      </c>
      <c r="U37" s="16" t="s">
        <v>2980</v>
      </c>
      <c r="V37" s="16" t="s">
        <v>2981</v>
      </c>
      <c r="W37" s="14" t="s">
        <v>2983</v>
      </c>
      <c r="X37" s="25">
        <v>1</v>
      </c>
      <c r="Y37" s="418"/>
      <c r="Z37" s="14" t="s">
        <v>2982</v>
      </c>
      <c r="AA37" s="84"/>
    </row>
    <row r="38" spans="1:27" s="517" customFormat="1" ht="38.25" customHeight="1" x14ac:dyDescent="0.35">
      <c r="A38" s="14" t="s">
        <v>89</v>
      </c>
      <c r="B38" s="14" t="s">
        <v>187</v>
      </c>
      <c r="C38" s="14" t="s">
        <v>188</v>
      </c>
      <c r="D38" s="82" t="s">
        <v>223</v>
      </c>
      <c r="E38" s="14" t="s">
        <v>224</v>
      </c>
      <c r="F38" s="15" t="s">
        <v>225</v>
      </c>
      <c r="G38" s="37" t="s">
        <v>4053</v>
      </c>
      <c r="H38" s="85">
        <v>19730000</v>
      </c>
      <c r="I38" s="56">
        <v>19730000</v>
      </c>
      <c r="J38" s="18">
        <f>IF(Q38&gt;I38,I38,Q38)</f>
        <v>19261589.7476</v>
      </c>
      <c r="K38" s="19">
        <f>+J38/I38</f>
        <v>0.97625898365940189</v>
      </c>
      <c r="L38" s="37" t="s">
        <v>4053</v>
      </c>
      <c r="M38" s="14" t="s">
        <v>149</v>
      </c>
      <c r="N38" s="14" t="s">
        <v>226</v>
      </c>
      <c r="O38" s="16" t="s">
        <v>227</v>
      </c>
      <c r="P38" s="83">
        <v>512.66</v>
      </c>
      <c r="Q38" s="50">
        <f>+P38*Dato!$C$4</f>
        <v>19261589.7476</v>
      </c>
      <c r="R38" s="41">
        <v>854</v>
      </c>
      <c r="S38" s="51">
        <f>+R38*Dato!$C$4</f>
        <v>32086368.440000001</v>
      </c>
      <c r="T38" s="42">
        <v>44926</v>
      </c>
      <c r="U38" s="16" t="s">
        <v>228</v>
      </c>
      <c r="V38" s="16" t="s">
        <v>229</v>
      </c>
      <c r="W38" s="71" t="s">
        <v>222</v>
      </c>
      <c r="X38" s="47">
        <v>1</v>
      </c>
      <c r="Y38" s="15"/>
      <c r="Z38" s="15" t="s">
        <v>230</v>
      </c>
    </row>
    <row r="39" spans="1:27" s="517" customFormat="1" ht="46.5" customHeight="1" x14ac:dyDescent="0.35">
      <c r="A39" s="14" t="s">
        <v>89</v>
      </c>
      <c r="B39" s="14" t="s">
        <v>187</v>
      </c>
      <c r="C39" s="14" t="s">
        <v>188</v>
      </c>
      <c r="D39" s="82" t="s">
        <v>144</v>
      </c>
      <c r="E39" s="14" t="s">
        <v>2734</v>
      </c>
      <c r="F39" s="15" t="s">
        <v>231</v>
      </c>
      <c r="G39" s="14" t="s">
        <v>232</v>
      </c>
      <c r="H39" s="85">
        <v>1252234655</v>
      </c>
      <c r="I39" s="56">
        <v>1153720655</v>
      </c>
      <c r="J39" s="18">
        <f>IF(Q39&gt;I39,I39,Q39)</f>
        <v>192615897.47600001</v>
      </c>
      <c r="K39" s="19">
        <f>+J39/I39</f>
        <v>0.16695193645120274</v>
      </c>
      <c r="L39" s="14" t="s">
        <v>232</v>
      </c>
      <c r="M39" s="14" t="s">
        <v>149</v>
      </c>
      <c r="N39" s="14" t="s">
        <v>2698</v>
      </c>
      <c r="O39" s="16" t="s">
        <v>233</v>
      </c>
      <c r="P39" s="83">
        <v>5126.6000000000004</v>
      </c>
      <c r="Q39" s="50">
        <f>+P39*Dato!$C$4</f>
        <v>192615897.47600001</v>
      </c>
      <c r="R39" s="41">
        <v>8544.34</v>
      </c>
      <c r="S39" s="51">
        <f>+R39*Dato!$C$4</f>
        <v>321026746.27240002</v>
      </c>
      <c r="T39" s="42">
        <v>44926</v>
      </c>
      <c r="U39" s="16" t="s">
        <v>234</v>
      </c>
      <c r="V39" s="16"/>
      <c r="W39" s="71" t="s">
        <v>235</v>
      </c>
      <c r="X39" s="47">
        <v>1</v>
      </c>
      <c r="Y39" s="15"/>
      <c r="Z39" s="15" t="s">
        <v>230</v>
      </c>
    </row>
    <row r="40" spans="1:27" s="517" customFormat="1" ht="69" customHeight="1" x14ac:dyDescent="0.35">
      <c r="A40" s="14" t="s">
        <v>89</v>
      </c>
      <c r="B40" s="14" t="s">
        <v>187</v>
      </c>
      <c r="C40" s="14" t="s">
        <v>188</v>
      </c>
      <c r="D40" s="82" t="s">
        <v>144</v>
      </c>
      <c r="E40" s="14" t="s">
        <v>241</v>
      </c>
      <c r="F40" s="15" t="s">
        <v>242</v>
      </c>
      <c r="G40" s="37" t="s">
        <v>3570</v>
      </c>
      <c r="H40" s="85">
        <v>74040000</v>
      </c>
      <c r="I40" s="56">
        <v>55015867</v>
      </c>
      <c r="J40" s="18">
        <f>IF(Q40+Q41&gt;I40,I40,Q40+Q41)</f>
        <v>55015867</v>
      </c>
      <c r="K40" s="19">
        <f>+J40/I40</f>
        <v>1</v>
      </c>
      <c r="L40" s="37" t="s">
        <v>3570</v>
      </c>
      <c r="M40" s="14" t="s">
        <v>149</v>
      </c>
      <c r="N40" s="14" t="s">
        <v>243</v>
      </c>
      <c r="O40" s="16" t="s">
        <v>219</v>
      </c>
      <c r="P40" s="83">
        <v>510.95</v>
      </c>
      <c r="Q40" s="50">
        <f>+P40*Dato!$C$4</f>
        <v>19197341.866999999</v>
      </c>
      <c r="R40" s="41">
        <v>851.59</v>
      </c>
      <c r="S40" s="51">
        <f>+R40*Dato!$C$4</f>
        <v>31995820.257400002</v>
      </c>
      <c r="T40" s="42">
        <v>44926</v>
      </c>
      <c r="U40" s="16" t="s">
        <v>234</v>
      </c>
      <c r="V40" s="16"/>
      <c r="W40" s="71" t="s">
        <v>235</v>
      </c>
      <c r="X40" s="47">
        <v>1</v>
      </c>
      <c r="Y40" s="15"/>
      <c r="Z40" s="15" t="s">
        <v>230</v>
      </c>
    </row>
    <row r="41" spans="1:27" s="517" customFormat="1" ht="60" customHeight="1" x14ac:dyDescent="0.35">
      <c r="A41" s="14" t="s">
        <v>89</v>
      </c>
      <c r="B41" s="14" t="s">
        <v>187</v>
      </c>
      <c r="C41" s="14" t="s">
        <v>188</v>
      </c>
      <c r="D41" s="82" t="s">
        <v>144</v>
      </c>
      <c r="E41" s="14" t="s">
        <v>241</v>
      </c>
      <c r="F41" s="15" t="s">
        <v>242</v>
      </c>
      <c r="G41" s="37" t="s">
        <v>3570</v>
      </c>
      <c r="H41" s="85"/>
      <c r="I41" s="56"/>
      <c r="J41" s="18"/>
      <c r="K41" s="19"/>
      <c r="L41" s="37" t="s">
        <v>3570</v>
      </c>
      <c r="M41" s="14" t="s">
        <v>149</v>
      </c>
      <c r="N41" s="14" t="s">
        <v>3237</v>
      </c>
      <c r="O41" s="16" t="s">
        <v>219</v>
      </c>
      <c r="P41" s="83">
        <v>1895.15</v>
      </c>
      <c r="Q41" s="50">
        <f>+P41*Dato!$C$4</f>
        <v>71204310.479000002</v>
      </c>
      <c r="R41" s="41">
        <v>2707.36</v>
      </c>
      <c r="S41" s="51">
        <f>+R41*Dato!$C$4</f>
        <v>101720550.88960001</v>
      </c>
      <c r="T41" s="42">
        <v>45199</v>
      </c>
      <c r="U41" s="16" t="s">
        <v>3238</v>
      </c>
      <c r="V41" s="16"/>
      <c r="W41" s="71" t="s">
        <v>3239</v>
      </c>
      <c r="X41" s="47"/>
      <c r="Y41" s="15"/>
      <c r="Z41" s="15"/>
    </row>
    <row r="42" spans="1:27" s="517" customFormat="1" ht="49.5" customHeight="1" x14ac:dyDescent="0.35">
      <c r="A42" s="14" t="s">
        <v>89</v>
      </c>
      <c r="B42" s="14" t="s">
        <v>187</v>
      </c>
      <c r="C42" s="14" t="s">
        <v>188</v>
      </c>
      <c r="D42" s="82" t="s">
        <v>144</v>
      </c>
      <c r="E42" s="14" t="s">
        <v>2608</v>
      </c>
      <c r="F42" s="15" t="s">
        <v>2607</v>
      </c>
      <c r="G42" s="14" t="s">
        <v>2609</v>
      </c>
      <c r="H42" s="85">
        <v>1684492</v>
      </c>
      <c r="I42" s="85">
        <v>1684492</v>
      </c>
      <c r="J42" s="18">
        <f t="shared" ref="J42:J59" si="2">IF(Q42&gt;I42,I42,Q42)</f>
        <v>1684492</v>
      </c>
      <c r="K42" s="19">
        <f t="shared" ref="K42:K60" si="3">+J42/I42</f>
        <v>1</v>
      </c>
      <c r="L42" s="14" t="s">
        <v>2610</v>
      </c>
      <c r="M42" s="14" t="s">
        <v>149</v>
      </c>
      <c r="N42" s="14" t="s">
        <v>2611</v>
      </c>
      <c r="O42" s="16" t="s">
        <v>2612</v>
      </c>
      <c r="P42" s="83">
        <v>68.349999999999994</v>
      </c>
      <c r="Q42" s="50">
        <f>+P42*Dato!$C$4</f>
        <v>2568036.6310000001</v>
      </c>
      <c r="R42" s="41">
        <v>113.93</v>
      </c>
      <c r="S42" s="51">
        <f>+R42*Dato!$C$4</f>
        <v>4280562.0098000001</v>
      </c>
      <c r="T42" s="42">
        <v>44926</v>
      </c>
      <c r="U42" s="16" t="s">
        <v>2614</v>
      </c>
      <c r="V42" s="16" t="s">
        <v>2613</v>
      </c>
      <c r="W42" s="70" t="s">
        <v>2688</v>
      </c>
      <c r="X42" s="47">
        <v>1</v>
      </c>
      <c r="Y42" s="15"/>
      <c r="Z42" s="518"/>
    </row>
    <row r="43" spans="1:27" s="517" customFormat="1" ht="41.25" customHeight="1" x14ac:dyDescent="0.35">
      <c r="A43" s="14" t="s">
        <v>89</v>
      </c>
      <c r="B43" s="14" t="s">
        <v>187</v>
      </c>
      <c r="C43" s="14" t="s">
        <v>188</v>
      </c>
      <c r="D43" s="82" t="s">
        <v>144</v>
      </c>
      <c r="E43" s="15" t="s">
        <v>2619</v>
      </c>
      <c r="F43" s="15" t="s">
        <v>2620</v>
      </c>
      <c r="G43" s="14" t="s">
        <v>2621</v>
      </c>
      <c r="H43" s="85">
        <v>3540000</v>
      </c>
      <c r="I43" s="56">
        <v>3540000</v>
      </c>
      <c r="J43" s="18">
        <f t="shared" si="2"/>
        <v>3540000</v>
      </c>
      <c r="K43" s="19">
        <f t="shared" si="3"/>
        <v>1</v>
      </c>
      <c r="L43" s="14" t="s">
        <v>2615</v>
      </c>
      <c r="M43" s="14" t="s">
        <v>149</v>
      </c>
      <c r="N43" s="14" t="s">
        <v>2617</v>
      </c>
      <c r="O43" s="16" t="s">
        <v>113</v>
      </c>
      <c r="P43" s="83">
        <v>512.66</v>
      </c>
      <c r="Q43" s="50">
        <f>+P43*Dato!$C$4</f>
        <v>19261589.7476</v>
      </c>
      <c r="R43" s="41">
        <v>854.44</v>
      </c>
      <c r="S43" s="51">
        <f>+R43*Dato!$C$4</f>
        <v>32102900.058400001</v>
      </c>
      <c r="T43" s="42">
        <v>44926</v>
      </c>
      <c r="U43" s="16" t="s">
        <v>2618</v>
      </c>
      <c r="V43" s="16" t="s">
        <v>2616</v>
      </c>
      <c r="W43" s="71"/>
      <c r="X43" s="47">
        <v>1</v>
      </c>
      <c r="Y43" s="15"/>
      <c r="Z43" s="518"/>
    </row>
    <row r="44" spans="1:27" s="517" customFormat="1" ht="41.25" customHeight="1" x14ac:dyDescent="0.35">
      <c r="A44" s="14" t="s">
        <v>89</v>
      </c>
      <c r="B44" s="14" t="s">
        <v>187</v>
      </c>
      <c r="C44" s="14" t="s">
        <v>188</v>
      </c>
      <c r="D44" s="682" t="s">
        <v>144</v>
      </c>
      <c r="E44" s="15" t="s">
        <v>2850</v>
      </c>
      <c r="F44" s="541" t="s">
        <v>2765</v>
      </c>
      <c r="G44" s="14" t="s">
        <v>4278</v>
      </c>
      <c r="H44" s="85">
        <v>256999958</v>
      </c>
      <c r="I44" s="85">
        <v>24544192</v>
      </c>
      <c r="J44" s="18">
        <f t="shared" si="2"/>
        <v>24544192</v>
      </c>
      <c r="K44" s="19">
        <f t="shared" si="3"/>
        <v>1</v>
      </c>
      <c r="L44" s="14" t="s">
        <v>4278</v>
      </c>
      <c r="M44" s="14" t="s">
        <v>149</v>
      </c>
      <c r="N44" s="14" t="s">
        <v>2768</v>
      </c>
      <c r="O44" s="16" t="s">
        <v>2767</v>
      </c>
      <c r="P44" s="83">
        <v>674.64</v>
      </c>
      <c r="Q44" s="50">
        <f>+P44*Dato!$C$4</f>
        <v>25347479.630399998</v>
      </c>
      <c r="R44" s="41">
        <v>1124.4000000000001</v>
      </c>
      <c r="S44" s="51">
        <f>+R44*Dato!$C$4</f>
        <v>42245799.384000003</v>
      </c>
      <c r="T44" s="42">
        <v>45016</v>
      </c>
      <c r="U44" s="16" t="s">
        <v>2769</v>
      </c>
      <c r="V44" s="16" t="s">
        <v>2770</v>
      </c>
      <c r="W44" s="71"/>
      <c r="X44" s="47">
        <v>1</v>
      </c>
      <c r="Y44" s="15"/>
      <c r="Z44" s="518"/>
    </row>
    <row r="45" spans="1:27" s="517" customFormat="1" ht="92.25" customHeight="1" x14ac:dyDescent="0.35">
      <c r="A45" s="14" t="s">
        <v>89</v>
      </c>
      <c r="B45" s="14" t="s">
        <v>187</v>
      </c>
      <c r="C45" s="14" t="s">
        <v>188</v>
      </c>
      <c r="D45" s="82" t="s">
        <v>144</v>
      </c>
      <c r="E45" s="15" t="s">
        <v>2780</v>
      </c>
      <c r="F45" s="15" t="s">
        <v>2778</v>
      </c>
      <c r="G45" s="14" t="s">
        <v>2779</v>
      </c>
      <c r="H45" s="85">
        <v>293854241</v>
      </c>
      <c r="I45" s="85">
        <v>293854241</v>
      </c>
      <c r="J45" s="18">
        <f t="shared" si="2"/>
        <v>37703361.509999998</v>
      </c>
      <c r="K45" s="19">
        <f t="shared" si="3"/>
        <v>0.1283063378009916</v>
      </c>
      <c r="L45" s="14" t="s">
        <v>2776</v>
      </c>
      <c r="M45" s="14" t="s">
        <v>149</v>
      </c>
      <c r="N45" s="14" t="s">
        <v>2777</v>
      </c>
      <c r="O45" s="16" t="s">
        <v>170</v>
      </c>
      <c r="P45" s="83">
        <v>1003.5</v>
      </c>
      <c r="Q45" s="50">
        <f>+P45*Dato!$C$4</f>
        <v>37703361.509999998</v>
      </c>
      <c r="R45" s="41">
        <v>1433.58</v>
      </c>
      <c r="S45" s="51">
        <f>+R45*Dato!$C$4</f>
        <v>53862267.058799997</v>
      </c>
      <c r="T45" s="42">
        <v>45016</v>
      </c>
      <c r="U45" s="16" t="s">
        <v>2782</v>
      </c>
      <c r="V45" s="16" t="s">
        <v>2781</v>
      </c>
      <c r="W45" s="70"/>
      <c r="X45" s="47">
        <v>1</v>
      </c>
      <c r="Y45" s="15"/>
      <c r="Z45" s="518"/>
    </row>
    <row r="46" spans="1:27" s="517" customFormat="1" ht="92.25" customHeight="1" x14ac:dyDescent="0.35">
      <c r="A46" s="14" t="s">
        <v>89</v>
      </c>
      <c r="B46" s="14" t="s">
        <v>187</v>
      </c>
      <c r="C46" s="14" t="s">
        <v>188</v>
      </c>
      <c r="D46" s="82" t="s">
        <v>144</v>
      </c>
      <c r="E46" s="15" t="s">
        <v>2956</v>
      </c>
      <c r="F46" s="15" t="s">
        <v>2954</v>
      </c>
      <c r="G46" s="14" t="s">
        <v>2952</v>
      </c>
      <c r="H46" s="85">
        <v>148194603</v>
      </c>
      <c r="I46" s="85">
        <v>148194603</v>
      </c>
      <c r="J46" s="18">
        <f t="shared" si="2"/>
        <v>43793760.015999995</v>
      </c>
      <c r="K46" s="19">
        <f t="shared" si="3"/>
        <v>0.29551521532805075</v>
      </c>
      <c r="L46" s="14" t="s">
        <v>2968</v>
      </c>
      <c r="M46" s="14" t="s">
        <v>149</v>
      </c>
      <c r="N46" s="14" t="s">
        <v>2966</v>
      </c>
      <c r="O46" s="16" t="s">
        <v>233</v>
      </c>
      <c r="P46" s="83">
        <v>1165.5999999999999</v>
      </c>
      <c r="Q46" s="50">
        <f>+P46*Dato!$C$4</f>
        <v>43793760.015999995</v>
      </c>
      <c r="R46" s="41">
        <v>1665.15</v>
      </c>
      <c r="S46" s="51">
        <f>+R46*Dato!$C$4</f>
        <v>62562782.679000005</v>
      </c>
      <c r="T46" s="42">
        <v>45018</v>
      </c>
      <c r="U46" s="16" t="s">
        <v>2971</v>
      </c>
      <c r="V46" s="16" t="s">
        <v>2970</v>
      </c>
      <c r="W46" s="70"/>
      <c r="X46" s="47">
        <v>1</v>
      </c>
      <c r="Y46" s="15"/>
      <c r="Z46" s="14" t="s">
        <v>2972</v>
      </c>
    </row>
    <row r="47" spans="1:27" s="517" customFormat="1" ht="34.5" customHeight="1" x14ac:dyDescent="0.35">
      <c r="A47" s="14" t="s">
        <v>89</v>
      </c>
      <c r="B47" s="14" t="s">
        <v>187</v>
      </c>
      <c r="C47" s="14" t="s">
        <v>188</v>
      </c>
      <c r="D47" s="82" t="s">
        <v>144</v>
      </c>
      <c r="E47" s="14" t="s">
        <v>2193</v>
      </c>
      <c r="F47" s="15" t="s">
        <v>2194</v>
      </c>
      <c r="G47" s="14" t="s">
        <v>2195</v>
      </c>
      <c r="H47" s="408">
        <v>187033861</v>
      </c>
      <c r="I47" s="408">
        <v>187033861</v>
      </c>
      <c r="J47" s="18">
        <f t="shared" si="2"/>
        <v>62690236.527600005</v>
      </c>
      <c r="K47" s="19">
        <f t="shared" si="3"/>
        <v>0.3351812136712507</v>
      </c>
      <c r="L47" s="14" t="s">
        <v>2195</v>
      </c>
      <c r="M47" s="14" t="s">
        <v>149</v>
      </c>
      <c r="N47" s="14" t="s">
        <v>2196</v>
      </c>
      <c r="O47" s="16" t="s">
        <v>219</v>
      </c>
      <c r="P47" s="83">
        <v>1813.41</v>
      </c>
      <c r="Q47" s="50">
        <v>62690236.527600005</v>
      </c>
      <c r="R47" s="41">
        <v>3022.35</v>
      </c>
      <c r="S47" s="51">
        <v>104483727.546</v>
      </c>
      <c r="T47" s="42">
        <v>44742</v>
      </c>
      <c r="U47" s="16" t="s">
        <v>2197</v>
      </c>
      <c r="V47" s="16"/>
      <c r="W47" s="71"/>
      <c r="X47" s="56">
        <v>1</v>
      </c>
      <c r="Y47" s="15"/>
      <c r="Z47" s="518"/>
    </row>
    <row r="48" spans="1:27" s="517" customFormat="1" ht="42" customHeight="1" x14ac:dyDescent="0.35">
      <c r="A48" s="14" t="s">
        <v>89</v>
      </c>
      <c r="B48" s="14" t="s">
        <v>187</v>
      </c>
      <c r="C48" s="14" t="s">
        <v>188</v>
      </c>
      <c r="D48" s="82" t="s">
        <v>144</v>
      </c>
      <c r="E48" s="15" t="s">
        <v>3431</v>
      </c>
      <c r="F48" s="15" t="s">
        <v>244</v>
      </c>
      <c r="G48" s="14" t="s">
        <v>245</v>
      </c>
      <c r="H48" s="86">
        <v>106216168</v>
      </c>
      <c r="I48" s="56">
        <v>104539074</v>
      </c>
      <c r="J48" s="18">
        <f t="shared" si="2"/>
        <v>19261589.7476</v>
      </c>
      <c r="K48" s="19">
        <f t="shared" si="3"/>
        <v>0.18425253841066164</v>
      </c>
      <c r="L48" s="14" t="s">
        <v>245</v>
      </c>
      <c r="M48" s="14" t="s">
        <v>149</v>
      </c>
      <c r="N48" s="14" t="s">
        <v>246</v>
      </c>
      <c r="O48" s="16" t="s">
        <v>219</v>
      </c>
      <c r="P48" s="83">
        <v>512.66</v>
      </c>
      <c r="Q48" s="50">
        <f>+P48*Dato!$C$4</f>
        <v>19261589.7476</v>
      </c>
      <c r="R48" s="41">
        <v>854.44</v>
      </c>
      <c r="S48" s="51">
        <f>+R48*Dato!$C$4</f>
        <v>32102900.058400001</v>
      </c>
      <c r="T48" s="42">
        <v>44926</v>
      </c>
      <c r="U48" s="16" t="s">
        <v>247</v>
      </c>
      <c r="V48" s="16"/>
      <c r="W48" s="71" t="s">
        <v>248</v>
      </c>
      <c r="X48" s="56">
        <v>1</v>
      </c>
      <c r="Y48" s="15"/>
      <c r="Z48" s="15"/>
    </row>
    <row r="49" spans="1:27" s="517" customFormat="1" ht="42" customHeight="1" x14ac:dyDescent="0.35">
      <c r="A49" s="14" t="s">
        <v>89</v>
      </c>
      <c r="B49" s="14" t="s">
        <v>187</v>
      </c>
      <c r="C49" s="14" t="s">
        <v>188</v>
      </c>
      <c r="D49" s="82" t="s">
        <v>144</v>
      </c>
      <c r="E49" s="14" t="s">
        <v>3240</v>
      </c>
      <c r="F49" s="15" t="s">
        <v>3241</v>
      </c>
      <c r="G49" s="14" t="s">
        <v>3242</v>
      </c>
      <c r="H49" s="86">
        <v>268541128</v>
      </c>
      <c r="I49" s="56">
        <v>268541128</v>
      </c>
      <c r="J49" s="18">
        <f t="shared" si="2"/>
        <v>29062960.865800001</v>
      </c>
      <c r="K49" s="19">
        <f t="shared" si="3"/>
        <v>0.10822536228342647</v>
      </c>
      <c r="L49" s="14" t="s">
        <v>3242</v>
      </c>
      <c r="M49" s="14" t="s">
        <v>149</v>
      </c>
      <c r="N49" s="14" t="s">
        <v>3243</v>
      </c>
      <c r="O49" s="16" t="s">
        <v>219</v>
      </c>
      <c r="P49" s="83">
        <v>773.53</v>
      </c>
      <c r="Q49" s="50">
        <f>+P49*Dato!$C$4</f>
        <v>29062960.865800001</v>
      </c>
      <c r="R49" s="41">
        <v>1105.048</v>
      </c>
      <c r="S49" s="51">
        <f>+R49*Dato!$C$4</f>
        <v>41518708.749279998</v>
      </c>
      <c r="T49" s="42">
        <v>45199</v>
      </c>
      <c r="U49" s="16" t="s">
        <v>3244</v>
      </c>
      <c r="V49" s="16"/>
      <c r="W49" s="16" t="s">
        <v>3245</v>
      </c>
      <c r="X49" s="56">
        <v>1</v>
      </c>
      <c r="Y49" s="15"/>
      <c r="Z49" s="15" t="s">
        <v>249</v>
      </c>
    </row>
    <row r="50" spans="1:27" s="517" customFormat="1" ht="42" customHeight="1" x14ac:dyDescent="0.35">
      <c r="A50" s="14" t="s">
        <v>89</v>
      </c>
      <c r="B50" s="14" t="s">
        <v>187</v>
      </c>
      <c r="C50" s="14" t="s">
        <v>188</v>
      </c>
      <c r="D50" s="82" t="s">
        <v>144</v>
      </c>
      <c r="E50" s="14" t="s">
        <v>3246</v>
      </c>
      <c r="F50" s="15" t="s">
        <v>3247</v>
      </c>
      <c r="G50" s="14" t="s">
        <v>3248</v>
      </c>
      <c r="H50" s="86">
        <v>10000000</v>
      </c>
      <c r="I50" s="56">
        <v>10000000</v>
      </c>
      <c r="J50" s="18">
        <f t="shared" si="2"/>
        <v>7992661.7777999993</v>
      </c>
      <c r="K50" s="19">
        <f t="shared" si="3"/>
        <v>0.79926617777999998</v>
      </c>
      <c r="L50" s="14" t="s">
        <v>3248</v>
      </c>
      <c r="M50" s="14" t="s">
        <v>149</v>
      </c>
      <c r="N50" s="14" t="s">
        <v>3250</v>
      </c>
      <c r="O50" s="16" t="s">
        <v>353</v>
      </c>
      <c r="P50" s="83">
        <v>212.73</v>
      </c>
      <c r="Q50" s="50">
        <f>+P50*Dato!$C$4</f>
        <v>7992661.7777999993</v>
      </c>
      <c r="R50" s="41">
        <v>303.89999999999998</v>
      </c>
      <c r="S50" s="51">
        <f>+R50*Dato!$C$4</f>
        <v>11418088.253999999</v>
      </c>
      <c r="T50" s="42">
        <v>45199</v>
      </c>
      <c r="U50" s="16" t="s">
        <v>3251</v>
      </c>
      <c r="V50" s="16"/>
      <c r="W50" s="16" t="s">
        <v>3252</v>
      </c>
      <c r="X50" s="56">
        <v>1</v>
      </c>
      <c r="Y50" s="15"/>
      <c r="Z50" s="15" t="s">
        <v>3253</v>
      </c>
    </row>
    <row r="51" spans="1:27" s="517" customFormat="1" ht="42" customHeight="1" x14ac:dyDescent="0.35">
      <c r="A51" s="14" t="s">
        <v>89</v>
      </c>
      <c r="B51" s="14" t="s">
        <v>187</v>
      </c>
      <c r="C51" s="14" t="s">
        <v>188</v>
      </c>
      <c r="D51" s="82" t="s">
        <v>144</v>
      </c>
      <c r="E51" s="14" t="s">
        <v>3249</v>
      </c>
      <c r="F51" s="15" t="s">
        <v>2140</v>
      </c>
      <c r="G51" s="14" t="s">
        <v>3788</v>
      </c>
      <c r="H51" s="86">
        <v>15055079</v>
      </c>
      <c r="I51" s="56">
        <v>15055079</v>
      </c>
      <c r="J51" s="18">
        <f t="shared" si="2"/>
        <v>5086102.6882000007</v>
      </c>
      <c r="K51" s="19">
        <f t="shared" si="3"/>
        <v>0.33783301224789325</v>
      </c>
      <c r="L51" s="14" t="s">
        <v>3254</v>
      </c>
      <c r="M51" s="14" t="s">
        <v>149</v>
      </c>
      <c r="N51" s="14" t="s">
        <v>3255</v>
      </c>
      <c r="O51" s="16" t="s">
        <v>353</v>
      </c>
      <c r="P51" s="83">
        <v>135.37</v>
      </c>
      <c r="Q51" s="50">
        <f>+P51*Dato!$C$4</f>
        <v>5086102.6882000007</v>
      </c>
      <c r="R51" s="41">
        <v>193.39</v>
      </c>
      <c r="S51" s="51">
        <f>+R51*Dato!$C$4</f>
        <v>7266022.0053999992</v>
      </c>
      <c r="T51" s="42">
        <v>45199</v>
      </c>
      <c r="U51" s="16" t="s">
        <v>3256</v>
      </c>
      <c r="V51" s="16"/>
      <c r="W51" s="16" t="s">
        <v>3257</v>
      </c>
      <c r="X51" s="56">
        <v>1</v>
      </c>
      <c r="Y51" s="15"/>
      <c r="Z51" s="15"/>
    </row>
    <row r="52" spans="1:27" s="517" customFormat="1" ht="45" customHeight="1" x14ac:dyDescent="0.35">
      <c r="A52" s="14" t="s">
        <v>141</v>
      </c>
      <c r="B52" s="14" t="s">
        <v>257</v>
      </c>
      <c r="C52" s="14" t="s">
        <v>258</v>
      </c>
      <c r="D52" s="82" t="s">
        <v>32</v>
      </c>
      <c r="E52" s="14" t="s">
        <v>259</v>
      </c>
      <c r="F52" s="15" t="s">
        <v>260</v>
      </c>
      <c r="G52" s="14" t="s">
        <v>261</v>
      </c>
      <c r="H52" s="35">
        <v>609485836</v>
      </c>
      <c r="I52" s="35">
        <v>609485836</v>
      </c>
      <c r="J52" s="18">
        <f t="shared" si="2"/>
        <v>609485836</v>
      </c>
      <c r="K52" s="19">
        <f t="shared" si="3"/>
        <v>1</v>
      </c>
      <c r="L52" s="39" t="s">
        <v>262</v>
      </c>
      <c r="M52" s="40" t="s">
        <v>263</v>
      </c>
      <c r="N52" s="14" t="s">
        <v>264</v>
      </c>
      <c r="O52" s="16" t="s">
        <v>265</v>
      </c>
      <c r="P52" s="14"/>
      <c r="Q52" s="35">
        <v>609485836</v>
      </c>
      <c r="R52" s="41"/>
      <c r="S52" s="15"/>
      <c r="T52" s="15"/>
      <c r="U52" s="15"/>
      <c r="V52" s="15"/>
      <c r="W52" s="32" t="s">
        <v>266</v>
      </c>
      <c r="X52" s="25">
        <v>1</v>
      </c>
      <c r="Y52" s="39"/>
      <c r="Z52" s="42" t="s">
        <v>267</v>
      </c>
    </row>
    <row r="53" spans="1:27" s="517" customFormat="1" ht="45" customHeight="1" x14ac:dyDescent="0.35">
      <c r="A53" s="14" t="s">
        <v>141</v>
      </c>
      <c r="B53" s="14" t="s">
        <v>257</v>
      </c>
      <c r="C53" s="14" t="s">
        <v>258</v>
      </c>
      <c r="D53" s="82" t="s">
        <v>32</v>
      </c>
      <c r="E53" s="14" t="s">
        <v>268</v>
      </c>
      <c r="F53" s="15" t="s">
        <v>269</v>
      </c>
      <c r="G53" s="14" t="s">
        <v>270</v>
      </c>
      <c r="H53" s="35">
        <v>4108365385</v>
      </c>
      <c r="I53" s="35">
        <v>4108365385</v>
      </c>
      <c r="J53" s="18">
        <f t="shared" si="2"/>
        <v>4108365385</v>
      </c>
      <c r="K53" s="19">
        <f t="shared" si="3"/>
        <v>1</v>
      </c>
      <c r="L53" s="39" t="s">
        <v>271</v>
      </c>
      <c r="M53" s="40">
        <v>45579</v>
      </c>
      <c r="N53" s="14" t="s">
        <v>272</v>
      </c>
      <c r="O53" s="16" t="s">
        <v>265</v>
      </c>
      <c r="P53" s="14"/>
      <c r="Q53" s="35">
        <v>4108365385</v>
      </c>
      <c r="R53" s="41"/>
      <c r="S53" s="15"/>
      <c r="T53" s="15"/>
      <c r="U53" s="15"/>
      <c r="V53" s="15"/>
      <c r="W53" s="32" t="s">
        <v>266</v>
      </c>
      <c r="X53" s="25">
        <v>1</v>
      </c>
      <c r="Y53" s="15"/>
      <c r="Z53" s="55">
        <v>45549</v>
      </c>
    </row>
    <row r="54" spans="1:27" s="517" customFormat="1" ht="45" customHeight="1" x14ac:dyDescent="0.35">
      <c r="A54" s="14" t="s">
        <v>141</v>
      </c>
      <c r="B54" s="14" t="s">
        <v>257</v>
      </c>
      <c r="C54" s="14" t="s">
        <v>258</v>
      </c>
      <c r="D54" s="82" t="s">
        <v>32</v>
      </c>
      <c r="E54" s="14" t="s">
        <v>273</v>
      </c>
      <c r="F54" s="15" t="s">
        <v>274</v>
      </c>
      <c r="G54" s="14" t="s">
        <v>275</v>
      </c>
      <c r="H54" s="35">
        <v>1719974751</v>
      </c>
      <c r="I54" s="35">
        <v>1719974751</v>
      </c>
      <c r="J54" s="18">
        <f t="shared" si="2"/>
        <v>1719974751</v>
      </c>
      <c r="K54" s="19">
        <f t="shared" si="3"/>
        <v>1</v>
      </c>
      <c r="L54" s="39" t="s">
        <v>276</v>
      </c>
      <c r="M54" s="40">
        <v>45326</v>
      </c>
      <c r="N54" s="14" t="s">
        <v>277</v>
      </c>
      <c r="O54" s="16" t="s">
        <v>265</v>
      </c>
      <c r="P54" s="14"/>
      <c r="Q54" s="35">
        <v>1719974751</v>
      </c>
      <c r="R54" s="41"/>
      <c r="S54" s="15"/>
      <c r="T54" s="15"/>
      <c r="U54" s="15"/>
      <c r="V54" s="15"/>
      <c r="W54" s="32" t="s">
        <v>266</v>
      </c>
      <c r="X54" s="25">
        <v>1</v>
      </c>
      <c r="Y54" s="15"/>
      <c r="Z54" s="55">
        <v>45266</v>
      </c>
    </row>
    <row r="55" spans="1:27" s="517" customFormat="1" ht="45" customHeight="1" x14ac:dyDescent="0.35">
      <c r="A55" s="14" t="s">
        <v>141</v>
      </c>
      <c r="B55" s="14" t="s">
        <v>257</v>
      </c>
      <c r="C55" s="14" t="s">
        <v>258</v>
      </c>
      <c r="D55" s="82" t="s">
        <v>32</v>
      </c>
      <c r="E55" s="14" t="s">
        <v>278</v>
      </c>
      <c r="F55" s="15" t="s">
        <v>279</v>
      </c>
      <c r="G55" s="14" t="s">
        <v>280</v>
      </c>
      <c r="H55" s="35">
        <v>511294027</v>
      </c>
      <c r="I55" s="35">
        <v>511294027</v>
      </c>
      <c r="J55" s="18">
        <f t="shared" si="2"/>
        <v>511294027</v>
      </c>
      <c r="K55" s="19">
        <f t="shared" si="3"/>
        <v>1</v>
      </c>
      <c r="L55" s="39" t="s">
        <v>281</v>
      </c>
      <c r="M55" s="40">
        <v>45312</v>
      </c>
      <c r="N55" s="14" t="s">
        <v>282</v>
      </c>
      <c r="O55" s="16" t="s">
        <v>265</v>
      </c>
      <c r="P55" s="14"/>
      <c r="Q55" s="35">
        <v>511294027</v>
      </c>
      <c r="R55" s="41"/>
      <c r="S55" s="15"/>
      <c r="T55" s="15"/>
      <c r="U55" s="15"/>
      <c r="V55" s="15"/>
      <c r="W55" s="32" t="s">
        <v>266</v>
      </c>
      <c r="X55" s="25">
        <v>1</v>
      </c>
      <c r="Y55" s="15"/>
      <c r="Z55" s="43" t="s">
        <v>283</v>
      </c>
    </row>
    <row r="56" spans="1:27" s="517" customFormat="1" ht="45" customHeight="1" x14ac:dyDescent="0.35">
      <c r="A56" s="14" t="s">
        <v>141</v>
      </c>
      <c r="B56" s="14" t="s">
        <v>257</v>
      </c>
      <c r="C56" s="14" t="s">
        <v>258</v>
      </c>
      <c r="D56" s="82" t="s">
        <v>32</v>
      </c>
      <c r="E56" s="14" t="s">
        <v>284</v>
      </c>
      <c r="F56" s="88" t="s">
        <v>285</v>
      </c>
      <c r="G56" s="802" t="s">
        <v>286</v>
      </c>
      <c r="H56" s="35">
        <v>661169679</v>
      </c>
      <c r="I56" s="35">
        <v>661169679</v>
      </c>
      <c r="J56" s="18">
        <f t="shared" si="2"/>
        <v>661169679</v>
      </c>
      <c r="K56" s="19">
        <f t="shared" si="3"/>
        <v>1</v>
      </c>
      <c r="L56" s="39" t="s">
        <v>276</v>
      </c>
      <c r="M56" s="40">
        <v>45068</v>
      </c>
      <c r="N56" s="14" t="s">
        <v>287</v>
      </c>
      <c r="O56" s="16" t="s">
        <v>265</v>
      </c>
      <c r="P56" s="14"/>
      <c r="Q56" s="35">
        <v>661169679</v>
      </c>
      <c r="R56" s="41"/>
      <c r="S56" s="15"/>
      <c r="T56" s="15"/>
      <c r="U56" s="15"/>
      <c r="V56" s="15"/>
      <c r="W56" s="32" t="s">
        <v>266</v>
      </c>
      <c r="X56" s="25">
        <v>1</v>
      </c>
      <c r="Y56" s="15"/>
      <c r="Z56" s="43" t="s">
        <v>288</v>
      </c>
    </row>
    <row r="57" spans="1:27" s="517" customFormat="1" ht="45" customHeight="1" x14ac:dyDescent="0.35">
      <c r="A57" s="14" t="s">
        <v>141</v>
      </c>
      <c r="B57" s="14" t="s">
        <v>257</v>
      </c>
      <c r="C57" s="14" t="s">
        <v>258</v>
      </c>
      <c r="D57" s="82" t="s">
        <v>32</v>
      </c>
      <c r="E57" s="14" t="s">
        <v>289</v>
      </c>
      <c r="F57" s="88" t="s">
        <v>290</v>
      </c>
      <c r="G57" s="802" t="s">
        <v>291</v>
      </c>
      <c r="H57" s="35">
        <v>911080033</v>
      </c>
      <c r="I57" s="35">
        <v>911080033</v>
      </c>
      <c r="J57" s="18">
        <f t="shared" si="2"/>
        <v>911080033</v>
      </c>
      <c r="K57" s="19">
        <f t="shared" si="3"/>
        <v>1</v>
      </c>
      <c r="L57" s="39" t="s">
        <v>271</v>
      </c>
      <c r="M57" s="40">
        <v>45652</v>
      </c>
      <c r="N57" s="14" t="s">
        <v>292</v>
      </c>
      <c r="O57" s="16" t="s">
        <v>265</v>
      </c>
      <c r="P57" s="14"/>
      <c r="Q57" s="35">
        <v>911080033</v>
      </c>
      <c r="R57" s="41"/>
      <c r="S57" s="15"/>
      <c r="T57" s="15"/>
      <c r="U57" s="15"/>
      <c r="V57" s="15"/>
      <c r="W57" s="32" t="s">
        <v>266</v>
      </c>
      <c r="X57" s="25">
        <v>1</v>
      </c>
      <c r="Y57" s="15"/>
      <c r="Z57" s="43" t="s">
        <v>293</v>
      </c>
    </row>
    <row r="58" spans="1:27" s="28" customFormat="1" ht="44.25" customHeight="1" x14ac:dyDescent="0.35">
      <c r="A58" s="14" t="s">
        <v>141</v>
      </c>
      <c r="B58" s="14" t="s">
        <v>187</v>
      </c>
      <c r="C58" s="14" t="s">
        <v>294</v>
      </c>
      <c r="D58" s="82" t="s">
        <v>164</v>
      </c>
      <c r="E58" s="14" t="s">
        <v>356</v>
      </c>
      <c r="F58" s="15" t="s">
        <v>357</v>
      </c>
      <c r="G58" s="14" t="s">
        <v>358</v>
      </c>
      <c r="H58" s="56">
        <v>75110281</v>
      </c>
      <c r="I58" s="56">
        <v>75110281</v>
      </c>
      <c r="J58" s="18">
        <f t="shared" si="2"/>
        <v>39172045.517399997</v>
      </c>
      <c r="K58" s="19">
        <f t="shared" si="3"/>
        <v>0.52152707986007929</v>
      </c>
      <c r="L58" s="14" t="s">
        <v>359</v>
      </c>
      <c r="M58" s="14" t="s">
        <v>149</v>
      </c>
      <c r="N58" s="14" t="s">
        <v>360</v>
      </c>
      <c r="O58" s="16" t="s">
        <v>265</v>
      </c>
      <c r="P58" s="83">
        <v>1042.5899999999999</v>
      </c>
      <c r="Q58" s="50">
        <f>+P58*Dato!$C$4</f>
        <v>39172045.517399997</v>
      </c>
      <c r="R58" s="41">
        <v>1737.66</v>
      </c>
      <c r="S58" s="51">
        <f>+R58*Dato!$C$4</f>
        <v>65287118.247600004</v>
      </c>
      <c r="T58" s="42">
        <v>43248</v>
      </c>
      <c r="U58" s="16"/>
      <c r="V58" s="16" t="s">
        <v>361</v>
      </c>
      <c r="W58" s="71"/>
      <c r="X58" s="47">
        <v>1</v>
      </c>
      <c r="Y58" s="15"/>
      <c r="Z58" s="15"/>
      <c r="AA58" s="84"/>
    </row>
    <row r="59" spans="1:27" s="28" customFormat="1" ht="44.25" customHeight="1" x14ac:dyDescent="0.35">
      <c r="A59" s="14" t="s">
        <v>141</v>
      </c>
      <c r="B59" s="14" t="s">
        <v>187</v>
      </c>
      <c r="C59" s="14" t="s">
        <v>294</v>
      </c>
      <c r="D59" s="82" t="s">
        <v>164</v>
      </c>
      <c r="E59" s="14" t="s">
        <v>362</v>
      </c>
      <c r="F59" s="15" t="s">
        <v>363</v>
      </c>
      <c r="G59" s="14" t="s">
        <v>364</v>
      </c>
      <c r="H59" s="56">
        <v>76765697</v>
      </c>
      <c r="I59" s="56">
        <v>76765697</v>
      </c>
      <c r="J59" s="18">
        <f t="shared" si="2"/>
        <v>50397390.129599996</v>
      </c>
      <c r="K59" s="19">
        <f t="shared" si="3"/>
        <v>0.65650924956234025</v>
      </c>
      <c r="L59" s="14" t="s">
        <v>364</v>
      </c>
      <c r="M59" s="14" t="s">
        <v>149</v>
      </c>
      <c r="N59" s="14" t="s">
        <v>365</v>
      </c>
      <c r="O59" s="16" t="s">
        <v>265</v>
      </c>
      <c r="P59" s="83">
        <v>1341.36</v>
      </c>
      <c r="Q59" s="50">
        <f>+P59*Dato!$C$4</f>
        <v>50397390.129599996</v>
      </c>
      <c r="R59" s="41">
        <v>2235.6</v>
      </c>
      <c r="S59" s="51">
        <f>+R59*Dato!$C$4</f>
        <v>83995650.215999991</v>
      </c>
      <c r="T59" s="42">
        <v>44681</v>
      </c>
      <c r="U59" s="16" t="s">
        <v>366</v>
      </c>
      <c r="V59" s="16" t="s">
        <v>367</v>
      </c>
      <c r="W59" s="71" t="s">
        <v>368</v>
      </c>
      <c r="X59" s="47">
        <v>1</v>
      </c>
      <c r="Y59" s="15"/>
      <c r="Z59" s="55">
        <v>46157</v>
      </c>
      <c r="AA59" s="84"/>
    </row>
    <row r="60" spans="1:27" s="28" customFormat="1" ht="52.5" customHeight="1" x14ac:dyDescent="0.35">
      <c r="A60" s="14" t="s">
        <v>141</v>
      </c>
      <c r="B60" s="14" t="s">
        <v>142</v>
      </c>
      <c r="C60" s="14" t="s">
        <v>378</v>
      </c>
      <c r="D60" s="16" t="s">
        <v>144</v>
      </c>
      <c r="E60" s="14" t="s">
        <v>369</v>
      </c>
      <c r="F60" s="34" t="s">
        <v>370</v>
      </c>
      <c r="G60" s="14" t="s">
        <v>371</v>
      </c>
      <c r="H60" s="56">
        <v>72719584</v>
      </c>
      <c r="I60" s="56">
        <v>72719584</v>
      </c>
      <c r="J60" s="18">
        <f>IF(Q60+Q61+Q62+Q63&gt;I60,I60,Q60+Q61+Q62+Q63)</f>
        <v>72719584</v>
      </c>
      <c r="K60" s="19">
        <f t="shared" si="3"/>
        <v>1</v>
      </c>
      <c r="L60" s="24" t="s">
        <v>379</v>
      </c>
      <c r="M60" s="14" t="s">
        <v>149</v>
      </c>
      <c r="N60" s="91" t="s">
        <v>380</v>
      </c>
      <c r="O60" s="16" t="s">
        <v>265</v>
      </c>
      <c r="P60" s="98">
        <v>8698.4699999999993</v>
      </c>
      <c r="Q60" s="50">
        <f>+P60*Dato!$C$4</f>
        <v>326817697.05419999</v>
      </c>
      <c r="R60" s="41">
        <v>10873.09</v>
      </c>
      <c r="S60" s="51">
        <f>+R60*Dato!$C$4</f>
        <v>408522215.24739999</v>
      </c>
      <c r="T60" s="42">
        <v>44254</v>
      </c>
      <c r="U60" s="14" t="s">
        <v>381</v>
      </c>
      <c r="V60" s="14"/>
      <c r="W60" s="99" t="s">
        <v>382</v>
      </c>
      <c r="X60" s="52">
        <v>1</v>
      </c>
      <c r="Y60" s="25" t="s">
        <v>383</v>
      </c>
      <c r="Z60" s="15"/>
      <c r="AA60" s="84"/>
    </row>
    <row r="61" spans="1:27" s="28" customFormat="1" ht="52" customHeight="1" x14ac:dyDescent="0.35">
      <c r="A61" s="14" t="s">
        <v>141</v>
      </c>
      <c r="B61" s="14" t="s">
        <v>187</v>
      </c>
      <c r="C61" s="14" t="s">
        <v>294</v>
      </c>
      <c r="D61" s="16" t="s">
        <v>144</v>
      </c>
      <c r="E61" s="14" t="s">
        <v>369</v>
      </c>
      <c r="F61" s="34" t="s">
        <v>370</v>
      </c>
      <c r="G61" s="14" t="s">
        <v>371</v>
      </c>
      <c r="H61" s="17"/>
      <c r="I61" s="56"/>
      <c r="J61" s="18"/>
      <c r="K61" s="19"/>
      <c r="L61" s="24" t="s">
        <v>372</v>
      </c>
      <c r="M61" s="14" t="s">
        <v>149</v>
      </c>
      <c r="N61" s="91" t="s">
        <v>373</v>
      </c>
      <c r="O61" s="16" t="s">
        <v>265</v>
      </c>
      <c r="P61" s="94">
        <v>537.37</v>
      </c>
      <c r="Q61" s="50">
        <f>+P61*Dato!$C$4</f>
        <v>20189990.408199999</v>
      </c>
      <c r="R61" s="41">
        <v>895.62</v>
      </c>
      <c r="S61" s="51">
        <f>+R61*Dato!$C$4</f>
        <v>33650109.253200002</v>
      </c>
      <c r="T61" s="42">
        <v>44165</v>
      </c>
      <c r="U61" s="14"/>
      <c r="V61" s="14" t="s">
        <v>374</v>
      </c>
      <c r="W61" s="15"/>
      <c r="X61" s="52">
        <v>1</v>
      </c>
      <c r="Y61" s="25"/>
      <c r="Z61" s="15"/>
      <c r="AA61" s="84"/>
    </row>
    <row r="62" spans="1:27" s="28" customFormat="1" ht="52" customHeight="1" x14ac:dyDescent="0.35">
      <c r="A62" s="14" t="s">
        <v>141</v>
      </c>
      <c r="B62" s="14" t="s">
        <v>187</v>
      </c>
      <c r="C62" s="14" t="s">
        <v>294</v>
      </c>
      <c r="D62" s="16" t="s">
        <v>144</v>
      </c>
      <c r="E62" s="14" t="s">
        <v>369</v>
      </c>
      <c r="F62" s="34" t="s">
        <v>370</v>
      </c>
      <c r="G62" s="14" t="s">
        <v>371</v>
      </c>
      <c r="H62" s="17"/>
      <c r="I62" s="56"/>
      <c r="J62" s="18"/>
      <c r="K62" s="19"/>
      <c r="L62" s="24" t="s">
        <v>372</v>
      </c>
      <c r="M62" s="14" t="s">
        <v>149</v>
      </c>
      <c r="N62" s="91" t="s">
        <v>373</v>
      </c>
      <c r="O62" s="16" t="s">
        <v>265</v>
      </c>
      <c r="P62" s="94">
        <v>537.37</v>
      </c>
      <c r="Q62" s="50">
        <f>+P62*Dato!$C$4</f>
        <v>20189990.408199999</v>
      </c>
      <c r="R62" s="41">
        <v>895.62</v>
      </c>
      <c r="S62" s="51">
        <f>+R62*Dato!$C$4</f>
        <v>33650109.253200002</v>
      </c>
      <c r="T62" s="42">
        <v>44165</v>
      </c>
      <c r="U62" s="14"/>
      <c r="V62" s="14" t="s">
        <v>375</v>
      </c>
      <c r="W62" s="15"/>
      <c r="X62" s="52">
        <v>1</v>
      </c>
      <c r="Y62" s="25"/>
      <c r="Z62" s="15"/>
      <c r="AA62" s="84"/>
    </row>
    <row r="63" spans="1:27" s="28" customFormat="1" ht="52.5" customHeight="1" x14ac:dyDescent="0.35">
      <c r="A63" s="14" t="s">
        <v>141</v>
      </c>
      <c r="B63" s="14" t="s">
        <v>187</v>
      </c>
      <c r="C63" s="14" t="s">
        <v>294</v>
      </c>
      <c r="D63" s="16" t="s">
        <v>144</v>
      </c>
      <c r="E63" s="14" t="s">
        <v>369</v>
      </c>
      <c r="F63" s="34" t="s">
        <v>370</v>
      </c>
      <c r="G63" s="14" t="s">
        <v>371</v>
      </c>
      <c r="H63" s="17"/>
      <c r="I63" s="56"/>
      <c r="J63" s="18"/>
      <c r="K63" s="19"/>
      <c r="L63" s="24" t="s">
        <v>376</v>
      </c>
      <c r="M63" s="14" t="s">
        <v>149</v>
      </c>
      <c r="N63" s="91" t="s">
        <v>373</v>
      </c>
      <c r="O63" s="16" t="s">
        <v>265</v>
      </c>
      <c r="P63" s="94">
        <v>537.37</v>
      </c>
      <c r="Q63" s="50">
        <f>+P63*Dato!$C$4</f>
        <v>20189990.408199999</v>
      </c>
      <c r="R63" s="41">
        <v>895.62</v>
      </c>
      <c r="S63" s="51">
        <f>+R63*Dato!$C$4</f>
        <v>33650109.253200002</v>
      </c>
      <c r="T63" s="42">
        <v>44165</v>
      </c>
      <c r="U63" s="14"/>
      <c r="V63" s="14" t="s">
        <v>377</v>
      </c>
      <c r="W63" s="15"/>
      <c r="X63" s="52">
        <v>1</v>
      </c>
      <c r="Y63" s="25"/>
      <c r="Z63" s="15"/>
      <c r="AA63" s="84"/>
    </row>
    <row r="64" spans="1:27" s="28" customFormat="1" ht="52.5" customHeight="1" x14ac:dyDescent="0.35">
      <c r="A64" s="14" t="s">
        <v>141</v>
      </c>
      <c r="B64" s="14" t="s">
        <v>187</v>
      </c>
      <c r="C64" s="14" t="s">
        <v>294</v>
      </c>
      <c r="D64" s="16" t="s">
        <v>144</v>
      </c>
      <c r="E64" s="14" t="s">
        <v>384</v>
      </c>
      <c r="F64" s="34" t="s">
        <v>385</v>
      </c>
      <c r="G64" s="14" t="s">
        <v>386</v>
      </c>
      <c r="H64" s="56">
        <v>193215169</v>
      </c>
      <c r="I64" s="56">
        <v>193215169</v>
      </c>
      <c r="J64" s="18">
        <f t="shared" ref="J64:J95" si="4">IF(Q64&gt;I64,I64,Q64)</f>
        <v>27577875.150000002</v>
      </c>
      <c r="K64" s="19">
        <f>+J64/I64</f>
        <v>0.14273141851507529</v>
      </c>
      <c r="L64" s="14" t="s">
        <v>386</v>
      </c>
      <c r="M64" s="14" t="s">
        <v>149</v>
      </c>
      <c r="N64" s="14" t="s">
        <v>387</v>
      </c>
      <c r="O64" s="16" t="s">
        <v>265</v>
      </c>
      <c r="P64" s="83">
        <v>805</v>
      </c>
      <c r="Q64" s="50">
        <v>27577875.150000002</v>
      </c>
      <c r="R64" s="100">
        <v>1150</v>
      </c>
      <c r="S64" s="51">
        <f>+R64*Dato!$C$4</f>
        <v>43207639</v>
      </c>
      <c r="T64" s="42">
        <v>44834</v>
      </c>
      <c r="U64" s="16"/>
      <c r="V64" s="16" t="s">
        <v>388</v>
      </c>
      <c r="W64" s="71"/>
      <c r="X64" s="47">
        <v>1</v>
      </c>
      <c r="Y64" s="15"/>
      <c r="Z64" s="15"/>
      <c r="AA64" s="84"/>
    </row>
    <row r="65" spans="1:27" s="28" customFormat="1" ht="44.25" customHeight="1" x14ac:dyDescent="0.35">
      <c r="A65" s="14" t="s">
        <v>141</v>
      </c>
      <c r="B65" s="14" t="s">
        <v>389</v>
      </c>
      <c r="C65" s="14" t="s">
        <v>390</v>
      </c>
      <c r="D65" s="82" t="s">
        <v>32</v>
      </c>
      <c r="E65" s="14" t="s">
        <v>391</v>
      </c>
      <c r="F65" s="101" t="s">
        <v>392</v>
      </c>
      <c r="G65" s="14" t="s">
        <v>393</v>
      </c>
      <c r="H65" s="56">
        <v>127860797</v>
      </c>
      <c r="I65" s="56">
        <v>127860797</v>
      </c>
      <c r="J65" s="18">
        <f t="shared" si="4"/>
        <v>63930398.5</v>
      </c>
      <c r="K65" s="36">
        <v>0.5</v>
      </c>
      <c r="L65" s="14" t="s">
        <v>393</v>
      </c>
      <c r="M65" s="21">
        <v>46152</v>
      </c>
      <c r="N65" s="22" t="s">
        <v>394</v>
      </c>
      <c r="O65" s="16" t="s">
        <v>265</v>
      </c>
      <c r="P65" s="15"/>
      <c r="Q65" s="35">
        <f t="shared" ref="Q65:Q96" si="5">+I65*K65</f>
        <v>63930398.5</v>
      </c>
      <c r="R65" s="41"/>
      <c r="S65" s="51"/>
      <c r="T65" s="42">
        <v>44610</v>
      </c>
      <c r="U65" s="16"/>
      <c r="V65" s="16"/>
      <c r="W65" s="71" t="s">
        <v>395</v>
      </c>
      <c r="X65" s="47">
        <v>1</v>
      </c>
      <c r="Y65" s="15"/>
      <c r="Z65" s="15"/>
      <c r="AA65" s="84"/>
    </row>
    <row r="66" spans="1:27" s="28" customFormat="1" ht="52" customHeight="1" x14ac:dyDescent="0.35">
      <c r="A66" s="14" t="s">
        <v>141</v>
      </c>
      <c r="B66" s="14" t="s">
        <v>389</v>
      </c>
      <c r="C66" s="14" t="s">
        <v>390</v>
      </c>
      <c r="D66" s="82" t="s">
        <v>32</v>
      </c>
      <c r="E66" s="14" t="s">
        <v>396</v>
      </c>
      <c r="F66" s="34" t="s">
        <v>397</v>
      </c>
      <c r="G66" s="14" t="s">
        <v>398</v>
      </c>
      <c r="H66" s="56">
        <v>8372513</v>
      </c>
      <c r="I66" s="56">
        <v>8372513</v>
      </c>
      <c r="J66" s="18">
        <f t="shared" si="4"/>
        <v>6698010.4000000004</v>
      </c>
      <c r="K66" s="36">
        <v>0.8</v>
      </c>
      <c r="L66" s="14" t="s">
        <v>398</v>
      </c>
      <c r="M66" s="21">
        <v>45813</v>
      </c>
      <c r="N66" s="22" t="s">
        <v>399</v>
      </c>
      <c r="O66" s="16" t="s">
        <v>265</v>
      </c>
      <c r="P66" s="15"/>
      <c r="Q66" s="35">
        <f t="shared" si="5"/>
        <v>6698010.4000000004</v>
      </c>
      <c r="R66" s="41"/>
      <c r="S66" s="51">
        <v>0</v>
      </c>
      <c r="T66" s="42">
        <v>44635</v>
      </c>
      <c r="U66" s="16"/>
      <c r="V66" s="16"/>
      <c r="W66" s="71" t="s">
        <v>400</v>
      </c>
      <c r="X66" s="47">
        <v>1</v>
      </c>
      <c r="Y66" s="15"/>
      <c r="Z66" s="15"/>
      <c r="AA66" s="84"/>
    </row>
    <row r="67" spans="1:27" s="28" customFormat="1" ht="56.25" customHeight="1" x14ac:dyDescent="0.35">
      <c r="A67" s="14" t="s">
        <v>141</v>
      </c>
      <c r="B67" s="14" t="s">
        <v>389</v>
      </c>
      <c r="C67" s="14" t="s">
        <v>390</v>
      </c>
      <c r="D67" s="82" t="s">
        <v>32</v>
      </c>
      <c r="E67" s="14" t="s">
        <v>401</v>
      </c>
      <c r="F67" s="34" t="s">
        <v>402</v>
      </c>
      <c r="G67" s="14" t="s">
        <v>403</v>
      </c>
      <c r="H67" s="56">
        <v>23342645</v>
      </c>
      <c r="I67" s="56">
        <v>23342645</v>
      </c>
      <c r="J67" s="18">
        <f t="shared" si="4"/>
        <v>16339851.499999998</v>
      </c>
      <c r="K67" s="36">
        <v>0.7</v>
      </c>
      <c r="L67" s="14" t="s">
        <v>403</v>
      </c>
      <c r="M67" s="21">
        <v>45782</v>
      </c>
      <c r="N67" s="14" t="s">
        <v>404</v>
      </c>
      <c r="O67" s="16" t="s">
        <v>265</v>
      </c>
      <c r="P67" s="15"/>
      <c r="Q67" s="35">
        <f t="shared" si="5"/>
        <v>16339851.499999998</v>
      </c>
      <c r="R67" s="41"/>
      <c r="S67" s="51">
        <v>0</v>
      </c>
      <c r="T67" s="42">
        <v>44645</v>
      </c>
      <c r="U67" s="16"/>
      <c r="V67" s="16"/>
      <c r="W67" s="71" t="s">
        <v>405</v>
      </c>
      <c r="X67" s="47">
        <v>1</v>
      </c>
      <c r="Y67" s="15"/>
      <c r="Z67" s="15"/>
      <c r="AA67" s="84"/>
    </row>
    <row r="68" spans="1:27" s="28" customFormat="1" ht="52" customHeight="1" x14ac:dyDescent="0.35">
      <c r="A68" s="14" t="s">
        <v>141</v>
      </c>
      <c r="B68" s="14" t="s">
        <v>389</v>
      </c>
      <c r="C68" s="14" t="s">
        <v>390</v>
      </c>
      <c r="D68" s="82" t="s">
        <v>32</v>
      </c>
      <c r="E68" s="14" t="s">
        <v>406</v>
      </c>
      <c r="F68" s="34" t="s">
        <v>407</v>
      </c>
      <c r="G68" s="14" t="s">
        <v>3789</v>
      </c>
      <c r="H68" s="56">
        <v>67423454</v>
      </c>
      <c r="I68" s="56">
        <v>67423454</v>
      </c>
      <c r="J68" s="18">
        <f t="shared" si="4"/>
        <v>33711727</v>
      </c>
      <c r="K68" s="36">
        <v>0.5</v>
      </c>
      <c r="L68" s="14" t="s">
        <v>3789</v>
      </c>
      <c r="M68" s="21">
        <v>45823</v>
      </c>
      <c r="N68" s="22" t="s">
        <v>408</v>
      </c>
      <c r="O68" s="16" t="s">
        <v>265</v>
      </c>
      <c r="P68" s="15"/>
      <c r="Q68" s="35">
        <f t="shared" si="5"/>
        <v>33711727</v>
      </c>
      <c r="R68" s="41"/>
      <c r="S68" s="51">
        <v>0</v>
      </c>
      <c r="T68" s="42">
        <v>44649</v>
      </c>
      <c r="U68" s="16"/>
      <c r="V68" s="16"/>
      <c r="W68" s="71" t="s">
        <v>409</v>
      </c>
      <c r="X68" s="47">
        <v>1</v>
      </c>
      <c r="Y68" s="15"/>
      <c r="Z68" s="15"/>
      <c r="AA68" s="84"/>
    </row>
    <row r="69" spans="1:27" s="28" customFormat="1" ht="52" customHeight="1" x14ac:dyDescent="0.35">
      <c r="A69" s="14" t="s">
        <v>141</v>
      </c>
      <c r="B69" s="14" t="s">
        <v>389</v>
      </c>
      <c r="C69" s="14" t="s">
        <v>390</v>
      </c>
      <c r="D69" s="82" t="s">
        <v>32</v>
      </c>
      <c r="E69" s="14" t="s">
        <v>410</v>
      </c>
      <c r="F69" s="34" t="s">
        <v>411</v>
      </c>
      <c r="G69" s="14" t="s">
        <v>412</v>
      </c>
      <c r="H69" s="56">
        <v>5897279</v>
      </c>
      <c r="I69" s="56">
        <v>5897279</v>
      </c>
      <c r="J69" s="18">
        <f t="shared" si="4"/>
        <v>2948639.5</v>
      </c>
      <c r="K69" s="36">
        <v>0.5</v>
      </c>
      <c r="L69" s="14" t="s">
        <v>412</v>
      </c>
      <c r="M69" s="21" t="s">
        <v>413</v>
      </c>
      <c r="N69" s="22" t="s">
        <v>414</v>
      </c>
      <c r="O69" s="16" t="s">
        <v>265</v>
      </c>
      <c r="P69" s="15" t="s">
        <v>415</v>
      </c>
      <c r="Q69" s="35">
        <f t="shared" si="5"/>
        <v>2948639.5</v>
      </c>
      <c r="R69" s="41"/>
      <c r="S69" s="51">
        <v>0</v>
      </c>
      <c r="T69" s="42">
        <v>44665</v>
      </c>
      <c r="U69" s="16"/>
      <c r="V69" s="16"/>
      <c r="W69" s="71" t="s">
        <v>416</v>
      </c>
      <c r="X69" s="47">
        <v>1</v>
      </c>
      <c r="Y69" s="15"/>
      <c r="Z69" s="15"/>
      <c r="AA69" s="84"/>
    </row>
    <row r="70" spans="1:27" s="28" customFormat="1" ht="52" customHeight="1" x14ac:dyDescent="0.35">
      <c r="A70" s="14" t="s">
        <v>141</v>
      </c>
      <c r="B70" s="14" t="s">
        <v>389</v>
      </c>
      <c r="C70" s="14" t="s">
        <v>390</v>
      </c>
      <c r="D70" s="82" t="s">
        <v>32</v>
      </c>
      <c r="E70" s="14" t="s">
        <v>410</v>
      </c>
      <c r="F70" s="34" t="s">
        <v>411</v>
      </c>
      <c r="G70" s="14" t="s">
        <v>412</v>
      </c>
      <c r="H70" s="56">
        <v>4271545</v>
      </c>
      <c r="I70" s="56">
        <v>4271545</v>
      </c>
      <c r="J70" s="18">
        <f t="shared" si="4"/>
        <v>2135772.5</v>
      </c>
      <c r="K70" s="36">
        <v>0.5</v>
      </c>
      <c r="L70" s="14" t="s">
        <v>412</v>
      </c>
      <c r="M70" s="21" t="s">
        <v>413</v>
      </c>
      <c r="N70" s="22" t="s">
        <v>417</v>
      </c>
      <c r="O70" s="16" t="s">
        <v>265</v>
      </c>
      <c r="P70" s="15" t="s">
        <v>415</v>
      </c>
      <c r="Q70" s="35">
        <f t="shared" si="5"/>
        <v>2135772.5</v>
      </c>
      <c r="R70" s="41"/>
      <c r="S70" s="51">
        <v>0</v>
      </c>
      <c r="T70" s="42">
        <v>44665</v>
      </c>
      <c r="U70" s="16"/>
      <c r="V70" s="16"/>
      <c r="W70" s="71" t="s">
        <v>418</v>
      </c>
      <c r="X70" s="47">
        <v>1</v>
      </c>
      <c r="Y70" s="15"/>
      <c r="Z70" s="15"/>
      <c r="AA70" s="84"/>
    </row>
    <row r="71" spans="1:27" s="28" customFormat="1" ht="52" customHeight="1" x14ac:dyDescent="0.35">
      <c r="A71" s="14" t="s">
        <v>141</v>
      </c>
      <c r="B71" s="14" t="s">
        <v>389</v>
      </c>
      <c r="C71" s="14" t="s">
        <v>390</v>
      </c>
      <c r="D71" s="82" t="s">
        <v>32</v>
      </c>
      <c r="E71" s="14" t="s">
        <v>410</v>
      </c>
      <c r="F71" s="34" t="s">
        <v>411</v>
      </c>
      <c r="G71" s="14" t="s">
        <v>412</v>
      </c>
      <c r="H71" s="56">
        <v>5465578</v>
      </c>
      <c r="I71" s="56">
        <v>5465578</v>
      </c>
      <c r="J71" s="18">
        <f t="shared" si="4"/>
        <v>2732789</v>
      </c>
      <c r="K71" s="36">
        <v>0.5</v>
      </c>
      <c r="L71" s="14" t="s">
        <v>412</v>
      </c>
      <c r="M71" s="21" t="s">
        <v>413</v>
      </c>
      <c r="N71" s="22" t="s">
        <v>419</v>
      </c>
      <c r="O71" s="16" t="s">
        <v>265</v>
      </c>
      <c r="P71" s="15" t="s">
        <v>415</v>
      </c>
      <c r="Q71" s="35">
        <f t="shared" si="5"/>
        <v>2732789</v>
      </c>
      <c r="R71" s="41"/>
      <c r="S71" s="51">
        <v>0</v>
      </c>
      <c r="T71" s="42">
        <v>44665</v>
      </c>
      <c r="U71" s="16"/>
      <c r="V71" s="16"/>
      <c r="W71" s="71" t="s">
        <v>420</v>
      </c>
      <c r="X71" s="47">
        <v>1</v>
      </c>
      <c r="Y71" s="15"/>
      <c r="Z71" s="15"/>
      <c r="AA71" s="84"/>
    </row>
    <row r="72" spans="1:27" s="28" customFormat="1" ht="52" customHeight="1" x14ac:dyDescent="0.35">
      <c r="A72" s="14" t="s">
        <v>141</v>
      </c>
      <c r="B72" s="14" t="s">
        <v>389</v>
      </c>
      <c r="C72" s="14" t="s">
        <v>390</v>
      </c>
      <c r="D72" s="82" t="s">
        <v>32</v>
      </c>
      <c r="E72" s="14" t="s">
        <v>421</v>
      </c>
      <c r="F72" s="34" t="s">
        <v>422</v>
      </c>
      <c r="G72" s="14" t="s">
        <v>423</v>
      </c>
      <c r="H72" s="56">
        <v>6822298</v>
      </c>
      <c r="I72" s="56">
        <v>6822298</v>
      </c>
      <c r="J72" s="18">
        <f t="shared" si="4"/>
        <v>4775608.5999999996</v>
      </c>
      <c r="K72" s="36">
        <v>0.7</v>
      </c>
      <c r="L72" s="14" t="s">
        <v>423</v>
      </c>
      <c r="M72" s="21" t="s">
        <v>413</v>
      </c>
      <c r="N72" s="22" t="s">
        <v>424</v>
      </c>
      <c r="O72" s="16" t="s">
        <v>265</v>
      </c>
      <c r="P72" s="15" t="s">
        <v>415</v>
      </c>
      <c r="Q72" s="35">
        <f t="shared" si="5"/>
        <v>4775608.5999999996</v>
      </c>
      <c r="R72" s="41"/>
      <c r="S72" s="51"/>
      <c r="T72" s="42">
        <v>44671</v>
      </c>
      <c r="U72" s="16"/>
      <c r="V72" s="16"/>
      <c r="W72" s="71" t="s">
        <v>425</v>
      </c>
      <c r="X72" s="47">
        <v>1</v>
      </c>
      <c r="Y72" s="15"/>
      <c r="Z72" s="15"/>
      <c r="AA72" s="84"/>
    </row>
    <row r="73" spans="1:27" s="28" customFormat="1" ht="52" customHeight="1" x14ac:dyDescent="0.35">
      <c r="A73" s="14" t="s">
        <v>141</v>
      </c>
      <c r="B73" s="14" t="s">
        <v>389</v>
      </c>
      <c r="C73" s="14" t="s">
        <v>390</v>
      </c>
      <c r="D73" s="82" t="s">
        <v>32</v>
      </c>
      <c r="E73" s="14" t="s">
        <v>426</v>
      </c>
      <c r="F73" s="34" t="s">
        <v>427</v>
      </c>
      <c r="G73" s="14" t="s">
        <v>428</v>
      </c>
      <c r="H73" s="56">
        <v>1788796</v>
      </c>
      <c r="I73" s="56">
        <v>1788796</v>
      </c>
      <c r="J73" s="18">
        <f t="shared" si="4"/>
        <v>1431036.8</v>
      </c>
      <c r="K73" s="36">
        <v>0.8</v>
      </c>
      <c r="L73" s="14" t="s">
        <v>428</v>
      </c>
      <c r="M73" s="21" t="s">
        <v>413</v>
      </c>
      <c r="N73" s="22" t="s">
        <v>429</v>
      </c>
      <c r="O73" s="16" t="s">
        <v>265</v>
      </c>
      <c r="P73" s="15" t="s">
        <v>415</v>
      </c>
      <c r="Q73" s="35">
        <f t="shared" si="5"/>
        <v>1431036.8</v>
      </c>
      <c r="R73" s="41"/>
      <c r="S73" s="51"/>
      <c r="T73" s="42">
        <v>44678</v>
      </c>
      <c r="U73" s="16"/>
      <c r="V73" s="16"/>
      <c r="W73" s="71" t="s">
        <v>430</v>
      </c>
      <c r="X73" s="47">
        <v>1</v>
      </c>
      <c r="Y73" s="15"/>
      <c r="Z73" s="15"/>
      <c r="AA73" s="84"/>
    </row>
    <row r="74" spans="1:27" s="28" customFormat="1" ht="52" customHeight="1" x14ac:dyDescent="0.35">
      <c r="A74" s="14" t="s">
        <v>141</v>
      </c>
      <c r="B74" s="14" t="s">
        <v>389</v>
      </c>
      <c r="C74" s="14" t="s">
        <v>390</v>
      </c>
      <c r="D74" s="82" t="s">
        <v>32</v>
      </c>
      <c r="E74" s="14" t="s">
        <v>431</v>
      </c>
      <c r="F74" s="34" t="s">
        <v>432</v>
      </c>
      <c r="G74" s="14" t="s">
        <v>433</v>
      </c>
      <c r="H74" s="56">
        <v>10838354</v>
      </c>
      <c r="I74" s="56">
        <v>10838354</v>
      </c>
      <c r="J74" s="18">
        <f t="shared" si="4"/>
        <v>7586847.7999999998</v>
      </c>
      <c r="K74" s="36">
        <v>0.7</v>
      </c>
      <c r="L74" s="14" t="s">
        <v>433</v>
      </c>
      <c r="M74" s="21" t="s">
        <v>413</v>
      </c>
      <c r="N74" s="22" t="s">
        <v>434</v>
      </c>
      <c r="O74" s="16" t="s">
        <v>265</v>
      </c>
      <c r="P74" s="15" t="s">
        <v>415</v>
      </c>
      <c r="Q74" s="35">
        <f t="shared" si="5"/>
        <v>7586847.7999999998</v>
      </c>
      <c r="R74" s="41"/>
      <c r="S74" s="51"/>
      <c r="T74" s="42">
        <v>44680</v>
      </c>
      <c r="U74" s="16"/>
      <c r="V74" s="16"/>
      <c r="W74" s="71" t="s">
        <v>435</v>
      </c>
      <c r="X74" s="47">
        <v>1</v>
      </c>
      <c r="Y74" s="15"/>
      <c r="Z74" s="15"/>
      <c r="AA74" s="84"/>
    </row>
    <row r="75" spans="1:27" s="28" customFormat="1" ht="52" customHeight="1" x14ac:dyDescent="0.35">
      <c r="A75" s="14" t="s">
        <v>141</v>
      </c>
      <c r="B75" s="14" t="s">
        <v>436</v>
      </c>
      <c r="C75" s="14" t="s">
        <v>390</v>
      </c>
      <c r="D75" s="82" t="s">
        <v>32</v>
      </c>
      <c r="E75" s="14" t="s">
        <v>437</v>
      </c>
      <c r="F75" s="34" t="s">
        <v>438</v>
      </c>
      <c r="G75" s="14" t="s">
        <v>439</v>
      </c>
      <c r="H75" s="56">
        <v>4549577</v>
      </c>
      <c r="I75" s="56">
        <v>4549577</v>
      </c>
      <c r="J75" s="18">
        <f t="shared" si="4"/>
        <v>2047309.6500000001</v>
      </c>
      <c r="K75" s="36">
        <v>0.45</v>
      </c>
      <c r="L75" s="14" t="s">
        <v>439</v>
      </c>
      <c r="M75" s="21" t="s">
        <v>413</v>
      </c>
      <c r="N75" s="22" t="s">
        <v>2602</v>
      </c>
      <c r="O75" s="16" t="s">
        <v>265</v>
      </c>
      <c r="P75" s="15" t="s">
        <v>415</v>
      </c>
      <c r="Q75" s="35">
        <f t="shared" si="5"/>
        <v>2047309.6500000001</v>
      </c>
      <c r="R75" s="41"/>
      <c r="S75" s="51"/>
      <c r="T75" s="42">
        <v>44692</v>
      </c>
      <c r="U75" s="16"/>
      <c r="V75" s="16"/>
      <c r="W75" s="71" t="s">
        <v>440</v>
      </c>
      <c r="X75" s="47">
        <v>1</v>
      </c>
      <c r="Y75" s="15"/>
      <c r="Z75" s="15"/>
      <c r="AA75" s="84"/>
    </row>
    <row r="76" spans="1:27" s="28" customFormat="1" ht="52" customHeight="1" x14ac:dyDescent="0.35">
      <c r="A76" s="14" t="s">
        <v>141</v>
      </c>
      <c r="B76" s="14" t="s">
        <v>389</v>
      </c>
      <c r="C76" s="14" t="s">
        <v>390</v>
      </c>
      <c r="D76" s="82" t="s">
        <v>32</v>
      </c>
      <c r="E76" s="14" t="s">
        <v>441</v>
      </c>
      <c r="F76" s="34" t="s">
        <v>442</v>
      </c>
      <c r="G76" s="14" t="s">
        <v>443</v>
      </c>
      <c r="H76" s="56">
        <v>19169539</v>
      </c>
      <c r="I76" s="56">
        <v>19169539</v>
      </c>
      <c r="J76" s="18">
        <f t="shared" si="4"/>
        <v>11501723.4</v>
      </c>
      <c r="K76" s="36">
        <v>0.6</v>
      </c>
      <c r="L76" s="14" t="s">
        <v>443</v>
      </c>
      <c r="M76" s="21" t="s">
        <v>413</v>
      </c>
      <c r="N76" s="22" t="s">
        <v>2603</v>
      </c>
      <c r="O76" s="16" t="s">
        <v>265</v>
      </c>
      <c r="P76" s="15" t="s">
        <v>415</v>
      </c>
      <c r="Q76" s="35">
        <f t="shared" si="5"/>
        <v>11501723.4</v>
      </c>
      <c r="R76" s="41"/>
      <c r="S76" s="51"/>
      <c r="T76" s="42">
        <v>44711</v>
      </c>
      <c r="U76" s="14"/>
      <c r="V76" s="14"/>
      <c r="W76" s="41" t="s">
        <v>444</v>
      </c>
      <c r="X76" s="47">
        <v>1</v>
      </c>
      <c r="Y76" s="25"/>
      <c r="Z76" s="15"/>
      <c r="AA76" s="84"/>
    </row>
    <row r="77" spans="1:27" s="28" customFormat="1" ht="79.5" customHeight="1" x14ac:dyDescent="0.35">
      <c r="A77" s="14" t="s">
        <v>141</v>
      </c>
      <c r="B77" s="14" t="s">
        <v>436</v>
      </c>
      <c r="C77" s="14" t="s">
        <v>390</v>
      </c>
      <c r="D77" s="82" t="s">
        <v>32</v>
      </c>
      <c r="E77" s="14" t="s">
        <v>437</v>
      </c>
      <c r="F77" s="34" t="s">
        <v>438</v>
      </c>
      <c r="G77" s="14" t="s">
        <v>439</v>
      </c>
      <c r="H77" s="56">
        <v>64365105</v>
      </c>
      <c r="I77" s="56">
        <v>64365105</v>
      </c>
      <c r="J77" s="18">
        <f t="shared" si="4"/>
        <v>51492084</v>
      </c>
      <c r="K77" s="36">
        <v>0.8</v>
      </c>
      <c r="L77" s="14" t="s">
        <v>439</v>
      </c>
      <c r="M77" s="21" t="s">
        <v>413</v>
      </c>
      <c r="N77" s="654" t="s">
        <v>2604</v>
      </c>
      <c r="O77" s="16" t="s">
        <v>265</v>
      </c>
      <c r="P77" s="15"/>
      <c r="Q77" s="35">
        <f t="shared" si="5"/>
        <v>51492084</v>
      </c>
      <c r="R77" s="41"/>
      <c r="S77" s="51"/>
      <c r="T77" s="42">
        <v>44742</v>
      </c>
      <c r="U77" s="14"/>
      <c r="V77" s="14"/>
      <c r="W77" s="41" t="s">
        <v>445</v>
      </c>
      <c r="X77" s="47">
        <v>1</v>
      </c>
      <c r="Y77" s="25"/>
      <c r="Z77" s="15"/>
      <c r="AA77" s="84"/>
    </row>
    <row r="78" spans="1:27" s="28" customFormat="1" ht="52" customHeight="1" x14ac:dyDescent="0.35">
      <c r="A78" s="14" t="s">
        <v>141</v>
      </c>
      <c r="B78" s="14" t="s">
        <v>436</v>
      </c>
      <c r="C78" s="14" t="s">
        <v>390</v>
      </c>
      <c r="D78" s="82" t="s">
        <v>32</v>
      </c>
      <c r="E78" s="14" t="s">
        <v>446</v>
      </c>
      <c r="F78" s="34" t="s">
        <v>447</v>
      </c>
      <c r="G78" s="14" t="s">
        <v>448</v>
      </c>
      <c r="H78" s="56">
        <v>24958235</v>
      </c>
      <c r="I78" s="56">
        <v>24958235</v>
      </c>
      <c r="J78" s="18">
        <f t="shared" si="4"/>
        <v>17470764.5</v>
      </c>
      <c r="K78" s="36">
        <v>0.7</v>
      </c>
      <c r="L78" s="14" t="s">
        <v>448</v>
      </c>
      <c r="M78" s="21" t="s">
        <v>413</v>
      </c>
      <c r="N78" s="22" t="s">
        <v>2605</v>
      </c>
      <c r="O78" s="16" t="s">
        <v>265</v>
      </c>
      <c r="P78" s="15"/>
      <c r="Q78" s="35">
        <f t="shared" si="5"/>
        <v>17470764.5</v>
      </c>
      <c r="R78" s="41"/>
      <c r="S78" s="51"/>
      <c r="T78" s="42"/>
      <c r="U78" s="14"/>
      <c r="V78" s="14"/>
      <c r="W78" s="41" t="s">
        <v>2629</v>
      </c>
      <c r="X78" s="47">
        <v>1</v>
      </c>
      <c r="Y78" s="25"/>
      <c r="Z78" s="15"/>
      <c r="AA78" s="84"/>
    </row>
    <row r="79" spans="1:27" s="28" customFormat="1" ht="52" customHeight="1" x14ac:dyDescent="0.35">
      <c r="A79" s="14" t="s">
        <v>141</v>
      </c>
      <c r="B79" s="14" t="s">
        <v>436</v>
      </c>
      <c r="C79" s="14" t="s">
        <v>390</v>
      </c>
      <c r="D79" s="16" t="s">
        <v>32</v>
      </c>
      <c r="E79" s="14" t="s">
        <v>196</v>
      </c>
      <c r="F79" s="34" t="s">
        <v>449</v>
      </c>
      <c r="G79" s="14" t="s">
        <v>450</v>
      </c>
      <c r="H79" s="56">
        <v>30861150</v>
      </c>
      <c r="I79" s="56">
        <v>30861150</v>
      </c>
      <c r="J79" s="18">
        <f t="shared" si="4"/>
        <v>18516690</v>
      </c>
      <c r="K79" s="36">
        <v>0.6</v>
      </c>
      <c r="L79" s="14" t="s">
        <v>450</v>
      </c>
      <c r="M79" s="21" t="s">
        <v>413</v>
      </c>
      <c r="N79" s="22" t="s">
        <v>2644</v>
      </c>
      <c r="O79" s="16" t="s">
        <v>265</v>
      </c>
      <c r="P79" s="15"/>
      <c r="Q79" s="35">
        <f t="shared" si="5"/>
        <v>18516690</v>
      </c>
      <c r="R79" s="41"/>
      <c r="S79" s="51"/>
      <c r="T79" s="42">
        <v>44742</v>
      </c>
      <c r="U79" s="14"/>
      <c r="V79" s="14"/>
      <c r="W79" s="41" t="s">
        <v>2643</v>
      </c>
      <c r="X79" s="47">
        <v>1</v>
      </c>
      <c r="Y79" s="25"/>
      <c r="Z79" s="15"/>
      <c r="AA79" s="84"/>
    </row>
    <row r="80" spans="1:27" s="28" customFormat="1" ht="55.5" customHeight="1" x14ac:dyDescent="0.35">
      <c r="A80" s="14" t="s">
        <v>141</v>
      </c>
      <c r="B80" s="14" t="s">
        <v>389</v>
      </c>
      <c r="C80" s="14" t="s">
        <v>390</v>
      </c>
      <c r="D80" s="16" t="s">
        <v>32</v>
      </c>
      <c r="E80" s="14" t="s">
        <v>2569</v>
      </c>
      <c r="F80" s="34" t="s">
        <v>2570</v>
      </c>
      <c r="G80" s="14" t="s">
        <v>2571</v>
      </c>
      <c r="H80" s="56">
        <v>5910805</v>
      </c>
      <c r="I80" s="56">
        <v>5910805</v>
      </c>
      <c r="J80" s="18">
        <f t="shared" si="4"/>
        <v>2364322</v>
      </c>
      <c r="K80" s="36">
        <v>0.4</v>
      </c>
      <c r="L80" s="14" t="s">
        <v>2571</v>
      </c>
      <c r="M80" s="21" t="s">
        <v>149</v>
      </c>
      <c r="N80" s="48" t="s">
        <v>2572</v>
      </c>
      <c r="O80" s="16" t="s">
        <v>265</v>
      </c>
      <c r="P80" s="15"/>
      <c r="Q80" s="35">
        <f t="shared" si="5"/>
        <v>2364322</v>
      </c>
      <c r="R80" s="41"/>
      <c r="S80" s="51"/>
      <c r="T80" s="42"/>
      <c r="U80" s="14"/>
      <c r="V80" s="14"/>
      <c r="W80" s="41" t="s">
        <v>2641</v>
      </c>
      <c r="X80" s="47">
        <v>1</v>
      </c>
      <c r="Y80" s="25"/>
      <c r="Z80" s="55"/>
      <c r="AA80" s="84"/>
    </row>
    <row r="81" spans="1:27" s="28" customFormat="1" ht="52" customHeight="1" x14ac:dyDescent="0.35">
      <c r="A81" s="14" t="s">
        <v>141</v>
      </c>
      <c r="B81" s="14" t="s">
        <v>389</v>
      </c>
      <c r="C81" s="14" t="s">
        <v>390</v>
      </c>
      <c r="D81" s="82" t="s">
        <v>32</v>
      </c>
      <c r="E81" s="14" t="s">
        <v>451</v>
      </c>
      <c r="F81" s="34" t="s">
        <v>452</v>
      </c>
      <c r="G81" s="14" t="s">
        <v>453</v>
      </c>
      <c r="H81" s="56">
        <v>8385288</v>
      </c>
      <c r="I81" s="56">
        <v>8385288</v>
      </c>
      <c r="J81" s="18">
        <f t="shared" si="4"/>
        <v>6708230.4000000004</v>
      </c>
      <c r="K81" s="36">
        <v>0.8</v>
      </c>
      <c r="L81" s="14" t="s">
        <v>454</v>
      </c>
      <c r="M81" s="21">
        <v>45928</v>
      </c>
      <c r="N81" s="22" t="s">
        <v>455</v>
      </c>
      <c r="O81" s="16" t="s">
        <v>265</v>
      </c>
      <c r="P81" s="15"/>
      <c r="Q81" s="35">
        <f t="shared" si="5"/>
        <v>6708230.4000000004</v>
      </c>
      <c r="R81" s="41"/>
      <c r="S81" s="51"/>
      <c r="T81" s="42">
        <v>44784</v>
      </c>
      <c r="U81" s="14"/>
      <c r="V81" s="14"/>
      <c r="W81" s="41" t="s">
        <v>456</v>
      </c>
      <c r="X81" s="47">
        <v>1</v>
      </c>
      <c r="Y81" s="25"/>
      <c r="Z81" s="55">
        <v>45928</v>
      </c>
      <c r="AA81" s="84"/>
    </row>
    <row r="82" spans="1:27" s="28" customFormat="1" ht="52" customHeight="1" x14ac:dyDescent="0.35">
      <c r="A82" s="14" t="s">
        <v>141</v>
      </c>
      <c r="B82" s="14" t="s">
        <v>389</v>
      </c>
      <c r="C82" s="14" t="s">
        <v>390</v>
      </c>
      <c r="D82" s="82" t="s">
        <v>32</v>
      </c>
      <c r="E82" s="14" t="s">
        <v>457</v>
      </c>
      <c r="F82" s="34" t="s">
        <v>458</v>
      </c>
      <c r="G82" s="14" t="s">
        <v>459</v>
      </c>
      <c r="H82" s="56">
        <v>14968629</v>
      </c>
      <c r="I82" s="56">
        <v>14968629</v>
      </c>
      <c r="J82" s="18">
        <f t="shared" si="4"/>
        <v>11974903.200000001</v>
      </c>
      <c r="K82" s="36">
        <v>0.8</v>
      </c>
      <c r="L82" s="14" t="s">
        <v>459</v>
      </c>
      <c r="M82" s="21">
        <v>45929</v>
      </c>
      <c r="N82" s="22" t="s">
        <v>460</v>
      </c>
      <c r="O82" s="16" t="s">
        <v>265</v>
      </c>
      <c r="P82" s="15"/>
      <c r="Q82" s="35">
        <f t="shared" si="5"/>
        <v>11974903.200000001</v>
      </c>
      <c r="R82" s="41"/>
      <c r="S82" s="51"/>
      <c r="T82" s="42">
        <v>44792</v>
      </c>
      <c r="U82" s="14"/>
      <c r="V82" s="14"/>
      <c r="W82" s="41" t="s">
        <v>461</v>
      </c>
      <c r="X82" s="47">
        <v>1</v>
      </c>
      <c r="Y82" s="25"/>
      <c r="Z82" s="55">
        <v>45929</v>
      </c>
      <c r="AA82" s="84"/>
    </row>
    <row r="83" spans="1:27" s="28" customFormat="1" ht="52" customHeight="1" x14ac:dyDescent="0.35">
      <c r="A83" s="14" t="s">
        <v>141</v>
      </c>
      <c r="B83" s="14" t="s">
        <v>436</v>
      </c>
      <c r="C83" s="14" t="s">
        <v>390</v>
      </c>
      <c r="D83" s="82" t="s">
        <v>32</v>
      </c>
      <c r="E83" s="14" t="s">
        <v>462</v>
      </c>
      <c r="F83" s="34" t="s">
        <v>463</v>
      </c>
      <c r="G83" s="14" t="s">
        <v>464</v>
      </c>
      <c r="H83" s="56">
        <v>63959329</v>
      </c>
      <c r="I83" s="56">
        <v>63959329</v>
      </c>
      <c r="J83" s="18">
        <f t="shared" si="4"/>
        <v>35177630.950000003</v>
      </c>
      <c r="K83" s="36">
        <v>0.55000000000000004</v>
      </c>
      <c r="L83" s="14" t="s">
        <v>464</v>
      </c>
      <c r="M83" s="21" t="s">
        <v>413</v>
      </c>
      <c r="N83" s="22" t="s">
        <v>465</v>
      </c>
      <c r="O83" s="16" t="s">
        <v>265</v>
      </c>
      <c r="P83" s="15"/>
      <c r="Q83" s="35">
        <f t="shared" si="5"/>
        <v>35177630.950000003</v>
      </c>
      <c r="R83" s="41"/>
      <c r="S83" s="51"/>
      <c r="T83" s="42">
        <v>44803</v>
      </c>
      <c r="U83" s="14"/>
      <c r="V83" s="14"/>
      <c r="W83" s="41" t="s">
        <v>2631</v>
      </c>
      <c r="X83" s="47">
        <v>1</v>
      </c>
      <c r="Y83" s="25"/>
      <c r="Z83" s="15"/>
      <c r="AA83" s="84"/>
    </row>
    <row r="84" spans="1:27" s="28" customFormat="1" ht="52" customHeight="1" x14ac:dyDescent="0.35">
      <c r="A84" s="14" t="s">
        <v>141</v>
      </c>
      <c r="B84" s="14" t="s">
        <v>389</v>
      </c>
      <c r="C84" s="14" t="s">
        <v>390</v>
      </c>
      <c r="D84" s="82" t="s">
        <v>32</v>
      </c>
      <c r="E84" s="14" t="s">
        <v>466</v>
      </c>
      <c r="F84" s="34" t="s">
        <v>467</v>
      </c>
      <c r="G84" s="14" t="s">
        <v>468</v>
      </c>
      <c r="H84" s="56">
        <v>2669481</v>
      </c>
      <c r="I84" s="56">
        <v>2669481</v>
      </c>
      <c r="J84" s="18">
        <f t="shared" si="4"/>
        <v>1868636.7</v>
      </c>
      <c r="K84" s="36">
        <v>0.7</v>
      </c>
      <c r="L84" s="14" t="s">
        <v>468</v>
      </c>
      <c r="M84" s="21">
        <v>45924</v>
      </c>
      <c r="N84" s="22" t="s">
        <v>469</v>
      </c>
      <c r="O84" s="16" t="s">
        <v>265</v>
      </c>
      <c r="P84" s="15"/>
      <c r="Q84" s="35">
        <f t="shared" si="5"/>
        <v>1868636.7</v>
      </c>
      <c r="R84" s="41"/>
      <c r="S84" s="51"/>
      <c r="T84" s="42" t="s">
        <v>415</v>
      </c>
      <c r="U84" s="14"/>
      <c r="V84" s="14"/>
      <c r="W84" s="41" t="s">
        <v>470</v>
      </c>
      <c r="X84" s="47">
        <v>1</v>
      </c>
      <c r="Y84" s="25"/>
      <c r="Z84" s="55">
        <v>45924</v>
      </c>
      <c r="AA84" s="84"/>
    </row>
    <row r="85" spans="1:27" s="28" customFormat="1" ht="52" customHeight="1" x14ac:dyDescent="0.35">
      <c r="A85" s="14" t="s">
        <v>141</v>
      </c>
      <c r="B85" s="14" t="s">
        <v>389</v>
      </c>
      <c r="C85" s="14" t="s">
        <v>390</v>
      </c>
      <c r="D85" s="82" t="s">
        <v>32</v>
      </c>
      <c r="E85" s="14" t="s">
        <v>471</v>
      </c>
      <c r="F85" s="34" t="s">
        <v>472</v>
      </c>
      <c r="G85" s="14" t="s">
        <v>473</v>
      </c>
      <c r="H85" s="56">
        <v>25907300</v>
      </c>
      <c r="I85" s="56">
        <v>25907300</v>
      </c>
      <c r="J85" s="18">
        <f t="shared" si="4"/>
        <v>20725840</v>
      </c>
      <c r="K85" s="36">
        <v>0.8</v>
      </c>
      <c r="L85" s="14" t="s">
        <v>473</v>
      </c>
      <c r="M85" s="21">
        <v>45971</v>
      </c>
      <c r="N85" s="22" t="s">
        <v>474</v>
      </c>
      <c r="O85" s="16" t="s">
        <v>265</v>
      </c>
      <c r="P85" s="15" t="s">
        <v>475</v>
      </c>
      <c r="Q85" s="35">
        <f t="shared" si="5"/>
        <v>20725840</v>
      </c>
      <c r="R85" s="41"/>
      <c r="S85" s="51"/>
      <c r="T85" s="42" t="s">
        <v>415</v>
      </c>
      <c r="U85" s="14"/>
      <c r="V85" s="14"/>
      <c r="W85" s="41" t="s">
        <v>476</v>
      </c>
      <c r="X85" s="47">
        <v>1</v>
      </c>
      <c r="Y85" s="25"/>
      <c r="Z85" s="55">
        <v>45971</v>
      </c>
      <c r="AA85" s="84"/>
    </row>
    <row r="86" spans="1:27" s="28" customFormat="1" ht="52" customHeight="1" x14ac:dyDescent="0.35">
      <c r="A86" s="14" t="s">
        <v>141</v>
      </c>
      <c r="B86" s="14" t="s">
        <v>389</v>
      </c>
      <c r="C86" s="14" t="s">
        <v>390</v>
      </c>
      <c r="D86" s="16" t="s">
        <v>32</v>
      </c>
      <c r="E86" s="14" t="s">
        <v>477</v>
      </c>
      <c r="F86" s="34" t="s">
        <v>478</v>
      </c>
      <c r="G86" s="14" t="s">
        <v>479</v>
      </c>
      <c r="H86" s="56">
        <v>10996908</v>
      </c>
      <c r="I86" s="56">
        <v>10996908</v>
      </c>
      <c r="J86" s="18">
        <f t="shared" si="4"/>
        <v>8797526.4000000004</v>
      </c>
      <c r="K86" s="36">
        <v>0.8</v>
      </c>
      <c r="L86" s="14" t="s">
        <v>479</v>
      </c>
      <c r="M86" s="21">
        <v>45971</v>
      </c>
      <c r="N86" s="22" t="s">
        <v>480</v>
      </c>
      <c r="O86" s="16" t="s">
        <v>265</v>
      </c>
      <c r="P86" s="15"/>
      <c r="Q86" s="35">
        <f t="shared" si="5"/>
        <v>8797526.4000000004</v>
      </c>
      <c r="R86" s="41"/>
      <c r="S86" s="51"/>
      <c r="T86" s="42" t="s">
        <v>481</v>
      </c>
      <c r="U86" s="14"/>
      <c r="V86" s="14"/>
      <c r="W86" s="41" t="s">
        <v>482</v>
      </c>
      <c r="X86" s="47">
        <v>1</v>
      </c>
      <c r="Y86" s="25"/>
      <c r="Z86" s="55">
        <v>45971</v>
      </c>
      <c r="AA86" s="84"/>
    </row>
    <row r="87" spans="1:27" s="28" customFormat="1" ht="52" customHeight="1" x14ac:dyDescent="0.35">
      <c r="A87" s="14" t="s">
        <v>141</v>
      </c>
      <c r="B87" s="14" t="s">
        <v>436</v>
      </c>
      <c r="C87" s="14" t="s">
        <v>390</v>
      </c>
      <c r="D87" s="16" t="s">
        <v>32</v>
      </c>
      <c r="E87" s="14" t="s">
        <v>483</v>
      </c>
      <c r="F87" s="34" t="s">
        <v>484</v>
      </c>
      <c r="G87" s="14" t="s">
        <v>485</v>
      </c>
      <c r="H87" s="56">
        <v>654491281</v>
      </c>
      <c r="I87" s="56">
        <v>654491281</v>
      </c>
      <c r="J87" s="18">
        <f t="shared" si="4"/>
        <v>294521076.44999999</v>
      </c>
      <c r="K87" s="36">
        <v>0.45</v>
      </c>
      <c r="L87" s="14" t="s">
        <v>485</v>
      </c>
      <c r="M87" s="21" t="s">
        <v>149</v>
      </c>
      <c r="N87" s="22" t="s">
        <v>486</v>
      </c>
      <c r="O87" s="16" t="s">
        <v>265</v>
      </c>
      <c r="P87" s="15"/>
      <c r="Q87" s="35">
        <f t="shared" si="5"/>
        <v>294521076.44999999</v>
      </c>
      <c r="R87" s="41"/>
      <c r="S87" s="51"/>
      <c r="T87" s="42" t="s">
        <v>415</v>
      </c>
      <c r="U87" s="14"/>
      <c r="V87" s="14"/>
      <c r="W87" s="41" t="s">
        <v>487</v>
      </c>
      <c r="X87" s="47">
        <v>1</v>
      </c>
      <c r="Y87" s="25"/>
      <c r="Z87" s="55"/>
      <c r="AA87" s="84"/>
    </row>
    <row r="88" spans="1:27" s="28" customFormat="1" ht="55.5" customHeight="1" x14ac:dyDescent="0.35">
      <c r="A88" s="14" t="s">
        <v>141</v>
      </c>
      <c r="B88" s="14" t="s">
        <v>389</v>
      </c>
      <c r="C88" s="14" t="s">
        <v>390</v>
      </c>
      <c r="D88" s="16" t="s">
        <v>32</v>
      </c>
      <c r="E88" s="14" t="s">
        <v>488</v>
      </c>
      <c r="F88" s="34" t="s">
        <v>489</v>
      </c>
      <c r="G88" s="14" t="s">
        <v>490</v>
      </c>
      <c r="H88" s="56">
        <v>11927938</v>
      </c>
      <c r="I88" s="56">
        <v>11927938</v>
      </c>
      <c r="J88" s="18">
        <f t="shared" si="4"/>
        <v>8349556.5999999996</v>
      </c>
      <c r="K88" s="36">
        <v>0.7</v>
      </c>
      <c r="L88" s="14" t="s">
        <v>490</v>
      </c>
      <c r="M88" s="21" t="s">
        <v>149</v>
      </c>
      <c r="N88" s="22" t="s">
        <v>491</v>
      </c>
      <c r="O88" s="16" t="s">
        <v>265</v>
      </c>
      <c r="P88" s="15"/>
      <c r="Q88" s="35">
        <f t="shared" si="5"/>
        <v>8349556.5999999996</v>
      </c>
      <c r="R88" s="41"/>
      <c r="S88" s="51"/>
      <c r="T88" s="42" t="s">
        <v>481</v>
      </c>
      <c r="U88" s="14"/>
      <c r="V88" s="14"/>
      <c r="W88" s="41" t="s">
        <v>492</v>
      </c>
      <c r="X88" s="47">
        <v>1</v>
      </c>
      <c r="Y88" s="25"/>
      <c r="Z88" s="55"/>
      <c r="AA88" s="84"/>
    </row>
    <row r="89" spans="1:27" s="28" customFormat="1" ht="55.5" customHeight="1" x14ac:dyDescent="0.35">
      <c r="A89" s="14" t="s">
        <v>141</v>
      </c>
      <c r="B89" s="14" t="s">
        <v>389</v>
      </c>
      <c r="C89" s="14" t="s">
        <v>390</v>
      </c>
      <c r="D89" s="16" t="s">
        <v>32</v>
      </c>
      <c r="E89" s="14" t="s">
        <v>493</v>
      </c>
      <c r="F89" s="34" t="s">
        <v>494</v>
      </c>
      <c r="G89" s="14" t="s">
        <v>495</v>
      </c>
      <c r="H89" s="56">
        <v>21550092</v>
      </c>
      <c r="I89" s="56">
        <v>21550092</v>
      </c>
      <c r="J89" s="18">
        <f t="shared" si="4"/>
        <v>15085064.399999999</v>
      </c>
      <c r="K89" s="36">
        <v>0.7</v>
      </c>
      <c r="L89" s="14" t="s">
        <v>495</v>
      </c>
      <c r="M89" s="21" t="s">
        <v>149</v>
      </c>
      <c r="N89" s="22" t="s">
        <v>496</v>
      </c>
      <c r="O89" s="16" t="s">
        <v>265</v>
      </c>
      <c r="P89" s="15"/>
      <c r="Q89" s="35">
        <f t="shared" si="5"/>
        <v>15085064.399999999</v>
      </c>
      <c r="R89" s="41"/>
      <c r="S89" s="51"/>
      <c r="T89" s="42" t="s">
        <v>481</v>
      </c>
      <c r="U89" s="14"/>
      <c r="V89" s="14"/>
      <c r="W89" s="41" t="s">
        <v>497</v>
      </c>
      <c r="X89" s="47">
        <v>1</v>
      </c>
      <c r="Y89" s="25"/>
      <c r="Z89" s="55"/>
      <c r="AA89" s="84"/>
    </row>
    <row r="90" spans="1:27" s="28" customFormat="1" ht="55.5" customHeight="1" x14ac:dyDescent="0.35">
      <c r="A90" s="14" t="s">
        <v>141</v>
      </c>
      <c r="B90" s="14" t="s">
        <v>389</v>
      </c>
      <c r="C90" s="14" t="s">
        <v>390</v>
      </c>
      <c r="D90" s="16" t="s">
        <v>32</v>
      </c>
      <c r="E90" s="14" t="s">
        <v>498</v>
      </c>
      <c r="F90" s="34" t="s">
        <v>499</v>
      </c>
      <c r="G90" s="14" t="s">
        <v>500</v>
      </c>
      <c r="H90" s="56">
        <v>15206083</v>
      </c>
      <c r="I90" s="56">
        <v>15206083</v>
      </c>
      <c r="J90" s="18">
        <f t="shared" si="4"/>
        <v>12164866.4</v>
      </c>
      <c r="K90" s="36">
        <v>0.8</v>
      </c>
      <c r="L90" s="14" t="s">
        <v>500</v>
      </c>
      <c r="M90" s="21" t="s">
        <v>149</v>
      </c>
      <c r="N90" s="14" t="s">
        <v>2561</v>
      </c>
      <c r="O90" s="16" t="s">
        <v>265</v>
      </c>
      <c r="P90" s="15"/>
      <c r="Q90" s="35">
        <f t="shared" si="5"/>
        <v>12164866.4</v>
      </c>
      <c r="R90" s="41"/>
      <c r="S90" s="51"/>
      <c r="T90" s="42"/>
      <c r="U90" s="14"/>
      <c r="V90" s="14"/>
      <c r="W90" s="41" t="s">
        <v>501</v>
      </c>
      <c r="X90" s="47">
        <v>1</v>
      </c>
      <c r="Y90" s="25"/>
      <c r="Z90" s="55"/>
      <c r="AA90" s="84"/>
    </row>
    <row r="91" spans="1:27" s="28" customFormat="1" ht="55.5" customHeight="1" x14ac:dyDescent="0.35">
      <c r="A91" s="14" t="s">
        <v>141</v>
      </c>
      <c r="B91" s="14" t="s">
        <v>389</v>
      </c>
      <c r="C91" s="14" t="s">
        <v>390</v>
      </c>
      <c r="D91" s="16" t="s">
        <v>32</v>
      </c>
      <c r="E91" s="14" t="s">
        <v>502</v>
      </c>
      <c r="F91" s="34" t="s">
        <v>503</v>
      </c>
      <c r="G91" s="14" t="s">
        <v>504</v>
      </c>
      <c r="H91" s="56">
        <v>2583441</v>
      </c>
      <c r="I91" s="56">
        <v>2583441</v>
      </c>
      <c r="J91" s="18">
        <f t="shared" si="4"/>
        <v>1808408.7</v>
      </c>
      <c r="K91" s="36">
        <v>0.7</v>
      </c>
      <c r="L91" s="14" t="s">
        <v>504</v>
      </c>
      <c r="M91" s="21" t="s">
        <v>149</v>
      </c>
      <c r="N91" s="14" t="s">
        <v>2562</v>
      </c>
      <c r="O91" s="16" t="s">
        <v>265</v>
      </c>
      <c r="P91" s="15"/>
      <c r="Q91" s="35">
        <f t="shared" si="5"/>
        <v>1808408.7</v>
      </c>
      <c r="R91" s="41"/>
      <c r="S91" s="51"/>
      <c r="T91" s="42"/>
      <c r="U91" s="14"/>
      <c r="V91" s="14"/>
      <c r="W91" s="41" t="s">
        <v>505</v>
      </c>
      <c r="X91" s="47">
        <v>1</v>
      </c>
      <c r="Y91" s="25"/>
      <c r="Z91" s="55"/>
      <c r="AA91" s="84"/>
    </row>
    <row r="92" spans="1:27" s="28" customFormat="1" ht="55.5" customHeight="1" x14ac:dyDescent="0.35">
      <c r="A92" s="14" t="s">
        <v>141</v>
      </c>
      <c r="B92" s="14" t="s">
        <v>389</v>
      </c>
      <c r="C92" s="14" t="s">
        <v>390</v>
      </c>
      <c r="D92" s="16" t="s">
        <v>32</v>
      </c>
      <c r="E92" s="14" t="s">
        <v>488</v>
      </c>
      <c r="F92" s="34" t="s">
        <v>489</v>
      </c>
      <c r="G92" s="14" t="s">
        <v>490</v>
      </c>
      <c r="H92" s="56">
        <v>7065388</v>
      </c>
      <c r="I92" s="56">
        <v>7065388</v>
      </c>
      <c r="J92" s="18">
        <f t="shared" si="4"/>
        <v>4239232.8</v>
      </c>
      <c r="K92" s="36">
        <v>0.6</v>
      </c>
      <c r="L92" s="14" t="s">
        <v>490</v>
      </c>
      <c r="M92" s="21" t="s">
        <v>149</v>
      </c>
      <c r="N92" s="14" t="s">
        <v>2563</v>
      </c>
      <c r="O92" s="16" t="s">
        <v>265</v>
      </c>
      <c r="P92" s="15"/>
      <c r="Q92" s="35">
        <f t="shared" si="5"/>
        <v>4239232.8</v>
      </c>
      <c r="R92" s="41"/>
      <c r="S92" s="51"/>
      <c r="T92" s="42"/>
      <c r="U92" s="14"/>
      <c r="V92" s="14"/>
      <c r="W92" s="41" t="s">
        <v>506</v>
      </c>
      <c r="X92" s="47">
        <v>1</v>
      </c>
      <c r="Y92" s="25"/>
      <c r="Z92" s="55"/>
      <c r="AA92" s="84"/>
    </row>
    <row r="93" spans="1:27" s="28" customFormat="1" ht="55.5" customHeight="1" x14ac:dyDescent="0.35">
      <c r="A93" s="14" t="s">
        <v>141</v>
      </c>
      <c r="B93" s="14" t="s">
        <v>436</v>
      </c>
      <c r="C93" s="14" t="s">
        <v>390</v>
      </c>
      <c r="D93" s="16" t="s">
        <v>32</v>
      </c>
      <c r="E93" s="14" t="s">
        <v>507</v>
      </c>
      <c r="F93" s="34" t="s">
        <v>508</v>
      </c>
      <c r="G93" s="14" t="s">
        <v>509</v>
      </c>
      <c r="H93" s="56">
        <v>20883567</v>
      </c>
      <c r="I93" s="56">
        <v>20883567</v>
      </c>
      <c r="J93" s="18">
        <f t="shared" si="4"/>
        <v>9397605.1500000004</v>
      </c>
      <c r="K93" s="36">
        <v>0.45</v>
      </c>
      <c r="L93" s="14" t="s">
        <v>509</v>
      </c>
      <c r="M93" s="21" t="s">
        <v>149</v>
      </c>
      <c r="N93" s="14" t="s">
        <v>2564</v>
      </c>
      <c r="O93" s="16" t="s">
        <v>265</v>
      </c>
      <c r="P93" s="15"/>
      <c r="Q93" s="35">
        <f t="shared" si="5"/>
        <v>9397605.1500000004</v>
      </c>
      <c r="R93" s="41"/>
      <c r="S93" s="51"/>
      <c r="T93" s="42"/>
      <c r="U93" s="14"/>
      <c r="V93" s="14"/>
      <c r="W93" s="41" t="s">
        <v>510</v>
      </c>
      <c r="X93" s="47">
        <v>1</v>
      </c>
      <c r="Y93" s="25"/>
      <c r="Z93" s="55"/>
      <c r="AA93" s="84"/>
    </row>
    <row r="94" spans="1:27" s="28" customFormat="1" ht="55.5" customHeight="1" x14ac:dyDescent="0.35">
      <c r="A94" s="14" t="s">
        <v>141</v>
      </c>
      <c r="B94" s="14" t="s">
        <v>436</v>
      </c>
      <c r="C94" s="14" t="s">
        <v>390</v>
      </c>
      <c r="D94" s="16" t="s">
        <v>32</v>
      </c>
      <c r="E94" s="14" t="s">
        <v>511</v>
      </c>
      <c r="F94" s="34" t="s">
        <v>512</v>
      </c>
      <c r="G94" s="14" t="s">
        <v>513</v>
      </c>
      <c r="H94" s="56">
        <v>76719108</v>
      </c>
      <c r="I94" s="56">
        <v>76719108</v>
      </c>
      <c r="J94" s="18">
        <f t="shared" si="4"/>
        <v>42195509.400000006</v>
      </c>
      <c r="K94" s="36">
        <v>0.55000000000000004</v>
      </c>
      <c r="L94" s="14" t="s">
        <v>513</v>
      </c>
      <c r="M94" s="21" t="s">
        <v>149</v>
      </c>
      <c r="N94" s="14" t="s">
        <v>2565</v>
      </c>
      <c r="O94" s="16" t="s">
        <v>265</v>
      </c>
      <c r="P94" s="15"/>
      <c r="Q94" s="35">
        <f t="shared" si="5"/>
        <v>42195509.400000006</v>
      </c>
      <c r="R94" s="41"/>
      <c r="S94" s="51"/>
      <c r="T94" s="42"/>
      <c r="U94" s="14"/>
      <c r="V94" s="14"/>
      <c r="W94" s="41" t="s">
        <v>514</v>
      </c>
      <c r="X94" s="47">
        <v>1</v>
      </c>
      <c r="Y94" s="25"/>
      <c r="Z94" s="55"/>
      <c r="AA94" s="84"/>
    </row>
    <row r="95" spans="1:27" s="28" customFormat="1" ht="55.5" customHeight="1" x14ac:dyDescent="0.35">
      <c r="A95" s="14" t="s">
        <v>141</v>
      </c>
      <c r="B95" s="14" t="s">
        <v>389</v>
      </c>
      <c r="C95" s="14" t="s">
        <v>390</v>
      </c>
      <c r="D95" s="16" t="s">
        <v>32</v>
      </c>
      <c r="E95" s="14" t="s">
        <v>515</v>
      </c>
      <c r="F95" s="34" t="s">
        <v>516</v>
      </c>
      <c r="G95" s="14" t="s">
        <v>517</v>
      </c>
      <c r="H95" s="56">
        <v>29464228</v>
      </c>
      <c r="I95" s="56">
        <v>29464228</v>
      </c>
      <c r="J95" s="18">
        <f t="shared" si="4"/>
        <v>20624959.599999998</v>
      </c>
      <c r="K95" s="36">
        <v>0.7</v>
      </c>
      <c r="L95" s="14" t="s">
        <v>517</v>
      </c>
      <c r="M95" s="21" t="s">
        <v>149</v>
      </c>
      <c r="N95" s="48" t="s">
        <v>2566</v>
      </c>
      <c r="O95" s="16" t="s">
        <v>265</v>
      </c>
      <c r="P95" s="15"/>
      <c r="Q95" s="35">
        <f t="shared" si="5"/>
        <v>20624959.599999998</v>
      </c>
      <c r="R95" s="41"/>
      <c r="S95" s="51"/>
      <c r="T95" s="42"/>
      <c r="U95" s="14"/>
      <c r="V95" s="14"/>
      <c r="W95" s="41" t="s">
        <v>2632</v>
      </c>
      <c r="X95" s="47">
        <v>1</v>
      </c>
      <c r="Y95" s="25"/>
      <c r="Z95" s="55"/>
      <c r="AA95" s="84"/>
    </row>
    <row r="96" spans="1:27" s="28" customFormat="1" ht="55.5" customHeight="1" x14ac:dyDescent="0.35">
      <c r="A96" s="14" t="s">
        <v>141</v>
      </c>
      <c r="B96" s="14" t="s">
        <v>389</v>
      </c>
      <c r="C96" s="14" t="s">
        <v>390</v>
      </c>
      <c r="D96" s="16" t="s">
        <v>32</v>
      </c>
      <c r="E96" s="14" t="s">
        <v>1995</v>
      </c>
      <c r="F96" s="34" t="s">
        <v>2559</v>
      </c>
      <c r="G96" s="14" t="s">
        <v>2567</v>
      </c>
      <c r="H96" s="56">
        <v>62979455</v>
      </c>
      <c r="I96" s="56">
        <v>62979455</v>
      </c>
      <c r="J96" s="18">
        <f t="shared" ref="J96:J125" si="6">IF(Q96&gt;I96,I96,Q96)</f>
        <v>50383564</v>
      </c>
      <c r="K96" s="36">
        <v>0.8</v>
      </c>
      <c r="L96" s="14" t="s">
        <v>2567</v>
      </c>
      <c r="M96" s="21" t="s">
        <v>149</v>
      </c>
      <c r="N96" s="48" t="s">
        <v>2568</v>
      </c>
      <c r="O96" s="16" t="s">
        <v>265</v>
      </c>
      <c r="P96" s="15"/>
      <c r="Q96" s="35">
        <f t="shared" si="5"/>
        <v>50383564</v>
      </c>
      <c r="R96" s="41"/>
      <c r="S96" s="51"/>
      <c r="T96" s="42"/>
      <c r="U96" s="14"/>
      <c r="V96" s="14"/>
      <c r="W96" s="41" t="s">
        <v>2642</v>
      </c>
      <c r="X96" s="47">
        <v>1</v>
      </c>
      <c r="Y96" s="25"/>
      <c r="Z96" s="55"/>
      <c r="AA96" s="84"/>
    </row>
    <row r="97" spans="1:27" s="28" customFormat="1" ht="55.5" customHeight="1" x14ac:dyDescent="0.35">
      <c r="A97" s="14" t="s">
        <v>141</v>
      </c>
      <c r="B97" s="14" t="s">
        <v>389</v>
      </c>
      <c r="C97" s="14" t="s">
        <v>390</v>
      </c>
      <c r="D97" s="16" t="s">
        <v>32</v>
      </c>
      <c r="E97" s="14" t="s">
        <v>2573</v>
      </c>
      <c r="F97" s="34" t="s">
        <v>2528</v>
      </c>
      <c r="G97" s="14" t="s">
        <v>2574</v>
      </c>
      <c r="H97" s="56">
        <v>7169462</v>
      </c>
      <c r="I97" s="56">
        <v>7169462</v>
      </c>
      <c r="J97" s="18">
        <f t="shared" si="6"/>
        <v>5018623.3999999994</v>
      </c>
      <c r="K97" s="36">
        <v>0.7</v>
      </c>
      <c r="L97" s="14" t="s">
        <v>2574</v>
      </c>
      <c r="M97" s="21" t="s">
        <v>149</v>
      </c>
      <c r="N97" s="48" t="s">
        <v>2575</v>
      </c>
      <c r="O97" s="16" t="s">
        <v>265</v>
      </c>
      <c r="P97" s="15"/>
      <c r="Q97" s="35">
        <f t="shared" ref="Q97:Q128" si="7">+I97*K97</f>
        <v>5018623.3999999994</v>
      </c>
      <c r="R97" s="41"/>
      <c r="S97" s="51"/>
      <c r="T97" s="42"/>
      <c r="U97" s="14"/>
      <c r="V97" s="14"/>
      <c r="W97" s="41" t="s">
        <v>2640</v>
      </c>
      <c r="X97" s="47">
        <v>1</v>
      </c>
      <c r="Y97" s="25"/>
      <c r="Z97" s="55"/>
      <c r="AA97" s="84"/>
    </row>
    <row r="98" spans="1:27" s="28" customFormat="1" ht="55.5" customHeight="1" x14ac:dyDescent="0.35">
      <c r="A98" s="14" t="s">
        <v>141</v>
      </c>
      <c r="B98" s="14" t="s">
        <v>389</v>
      </c>
      <c r="C98" s="14" t="s">
        <v>390</v>
      </c>
      <c r="D98" s="16" t="s">
        <v>32</v>
      </c>
      <c r="E98" s="14" t="s">
        <v>2576</v>
      </c>
      <c r="F98" s="34" t="s">
        <v>2529</v>
      </c>
      <c r="G98" s="14" t="s">
        <v>2577</v>
      </c>
      <c r="H98" s="56">
        <v>61752733</v>
      </c>
      <c r="I98" s="56">
        <v>61752733</v>
      </c>
      <c r="J98" s="18">
        <f t="shared" si="6"/>
        <v>49402186.400000006</v>
      </c>
      <c r="K98" s="36">
        <v>0.8</v>
      </c>
      <c r="L98" s="14" t="s">
        <v>2577</v>
      </c>
      <c r="M98" s="21" t="s">
        <v>149</v>
      </c>
      <c r="N98" s="48" t="s">
        <v>2578</v>
      </c>
      <c r="O98" s="16" t="s">
        <v>265</v>
      </c>
      <c r="P98" s="15"/>
      <c r="Q98" s="35">
        <f t="shared" si="7"/>
        <v>49402186.400000006</v>
      </c>
      <c r="R98" s="41"/>
      <c r="S98" s="51"/>
      <c r="T98" s="42"/>
      <c r="U98" s="14"/>
      <c r="V98" s="14"/>
      <c r="W98" s="41" t="s">
        <v>2639</v>
      </c>
      <c r="X98" s="47">
        <v>1</v>
      </c>
      <c r="Y98" s="25"/>
      <c r="Z98" s="55"/>
      <c r="AA98" s="84"/>
    </row>
    <row r="99" spans="1:27" s="28" customFormat="1" ht="55.5" customHeight="1" x14ac:dyDescent="0.35">
      <c r="A99" s="14" t="s">
        <v>141</v>
      </c>
      <c r="B99" s="14" t="s">
        <v>436</v>
      </c>
      <c r="C99" s="14" t="s">
        <v>390</v>
      </c>
      <c r="D99" s="16" t="s">
        <v>32</v>
      </c>
      <c r="E99" s="14" t="s">
        <v>2579</v>
      </c>
      <c r="F99" s="34" t="s">
        <v>1325</v>
      </c>
      <c r="G99" s="14" t="s">
        <v>2580</v>
      </c>
      <c r="H99" s="56">
        <v>27680316</v>
      </c>
      <c r="I99" s="56">
        <v>27680316</v>
      </c>
      <c r="J99" s="18">
        <f t="shared" si="6"/>
        <v>12456142.200000001</v>
      </c>
      <c r="K99" s="36">
        <v>0.45</v>
      </c>
      <c r="L99" s="14" t="s">
        <v>2580</v>
      </c>
      <c r="M99" s="21" t="s">
        <v>149</v>
      </c>
      <c r="N99" s="48" t="s">
        <v>2581</v>
      </c>
      <c r="O99" s="16" t="s">
        <v>265</v>
      </c>
      <c r="P99" s="15"/>
      <c r="Q99" s="35">
        <f t="shared" si="7"/>
        <v>12456142.200000001</v>
      </c>
      <c r="R99" s="41"/>
      <c r="S99" s="51"/>
      <c r="T99" s="42"/>
      <c r="U99" s="14"/>
      <c r="V99" s="14"/>
      <c r="W99" s="41" t="s">
        <v>2638</v>
      </c>
      <c r="X99" s="47">
        <v>1</v>
      </c>
      <c r="Y99" s="25"/>
      <c r="Z99" s="55"/>
      <c r="AA99" s="84"/>
    </row>
    <row r="100" spans="1:27" s="28" customFormat="1" ht="55.5" customHeight="1" x14ac:dyDescent="0.35">
      <c r="A100" s="14" t="s">
        <v>141</v>
      </c>
      <c r="B100" s="14" t="s">
        <v>389</v>
      </c>
      <c r="C100" s="14" t="s">
        <v>390</v>
      </c>
      <c r="D100" s="16" t="s">
        <v>32</v>
      </c>
      <c r="E100" s="14" t="s">
        <v>515</v>
      </c>
      <c r="F100" s="34" t="s">
        <v>516</v>
      </c>
      <c r="G100" s="14" t="s">
        <v>517</v>
      </c>
      <c r="H100" s="56">
        <v>35742486</v>
      </c>
      <c r="I100" s="56">
        <v>35742486</v>
      </c>
      <c r="J100" s="18">
        <f t="shared" si="6"/>
        <v>21445491.599999998</v>
      </c>
      <c r="K100" s="36">
        <v>0.6</v>
      </c>
      <c r="L100" s="14" t="s">
        <v>517</v>
      </c>
      <c r="M100" s="21" t="s">
        <v>149</v>
      </c>
      <c r="N100" s="48" t="s">
        <v>2582</v>
      </c>
      <c r="O100" s="16" t="s">
        <v>265</v>
      </c>
      <c r="P100" s="15"/>
      <c r="Q100" s="35">
        <f t="shared" si="7"/>
        <v>21445491.599999998</v>
      </c>
      <c r="R100" s="41"/>
      <c r="S100" s="51"/>
      <c r="T100" s="42"/>
      <c r="U100" s="14"/>
      <c r="V100" s="14"/>
      <c r="W100" s="41" t="s">
        <v>2637</v>
      </c>
      <c r="X100" s="47">
        <v>1</v>
      </c>
      <c r="Y100" s="25"/>
      <c r="Z100" s="55"/>
      <c r="AA100" s="84"/>
    </row>
    <row r="101" spans="1:27" s="28" customFormat="1" ht="55.5" customHeight="1" x14ac:dyDescent="0.35">
      <c r="A101" s="14" t="s">
        <v>141</v>
      </c>
      <c r="B101" s="14" t="s">
        <v>436</v>
      </c>
      <c r="C101" s="14" t="s">
        <v>390</v>
      </c>
      <c r="D101" s="16" t="s">
        <v>32</v>
      </c>
      <c r="E101" s="14" t="s">
        <v>2633</v>
      </c>
      <c r="F101" s="34" t="s">
        <v>2623</v>
      </c>
      <c r="G101" s="14" t="s">
        <v>2634</v>
      </c>
      <c r="H101" s="56">
        <v>35742486</v>
      </c>
      <c r="I101" s="56">
        <v>35742486</v>
      </c>
      <c r="J101" s="18">
        <f t="shared" si="6"/>
        <v>21445491.599999998</v>
      </c>
      <c r="K101" s="36">
        <v>0.6</v>
      </c>
      <c r="L101" s="14" t="s">
        <v>2634</v>
      </c>
      <c r="M101" s="21" t="s">
        <v>149</v>
      </c>
      <c r="N101" s="48" t="s">
        <v>2635</v>
      </c>
      <c r="O101" s="16" t="s">
        <v>265</v>
      </c>
      <c r="P101" s="15"/>
      <c r="Q101" s="35">
        <f t="shared" si="7"/>
        <v>21445491.599999998</v>
      </c>
      <c r="R101" s="41"/>
      <c r="S101" s="51"/>
      <c r="T101" s="42"/>
      <c r="U101" s="14"/>
      <c r="V101" s="14"/>
      <c r="W101" s="41" t="s">
        <v>2636</v>
      </c>
      <c r="X101" s="47">
        <v>1</v>
      </c>
      <c r="Y101" s="25"/>
      <c r="Z101" s="55"/>
      <c r="AA101" s="84"/>
    </row>
    <row r="102" spans="1:27" s="28" customFormat="1" ht="55.5" customHeight="1" x14ac:dyDescent="0.35">
      <c r="A102" s="14" t="s">
        <v>141</v>
      </c>
      <c r="B102" s="14" t="s">
        <v>436</v>
      </c>
      <c r="C102" s="14" t="s">
        <v>390</v>
      </c>
      <c r="D102" s="16" t="s">
        <v>32</v>
      </c>
      <c r="E102" s="14" t="s">
        <v>2721</v>
      </c>
      <c r="F102" s="34" t="s">
        <v>2709</v>
      </c>
      <c r="G102" s="14" t="s">
        <v>2723</v>
      </c>
      <c r="H102" s="56">
        <v>24256017</v>
      </c>
      <c r="I102" s="56">
        <v>24256017</v>
      </c>
      <c r="J102" s="18">
        <f t="shared" si="6"/>
        <v>12128008.5</v>
      </c>
      <c r="K102" s="36">
        <v>0.5</v>
      </c>
      <c r="L102" s="14" t="s">
        <v>2723</v>
      </c>
      <c r="M102" s="21" t="s">
        <v>149</v>
      </c>
      <c r="N102" s="48" t="s">
        <v>2724</v>
      </c>
      <c r="O102" s="16" t="s">
        <v>265</v>
      </c>
      <c r="P102" s="15"/>
      <c r="Q102" s="35">
        <f t="shared" si="7"/>
        <v>12128008.5</v>
      </c>
      <c r="R102" s="35"/>
      <c r="S102" s="35"/>
      <c r="T102" s="35"/>
      <c r="U102" s="35"/>
      <c r="V102" s="14"/>
      <c r="W102" s="41" t="s">
        <v>2722</v>
      </c>
      <c r="X102" s="47">
        <v>1</v>
      </c>
      <c r="Y102" s="25"/>
      <c r="Z102" s="55"/>
      <c r="AA102" s="84"/>
    </row>
    <row r="103" spans="1:27" s="28" customFormat="1" ht="55.5" customHeight="1" x14ac:dyDescent="0.35">
      <c r="A103" s="14" t="s">
        <v>141</v>
      </c>
      <c r="B103" s="14" t="s">
        <v>436</v>
      </c>
      <c r="C103" s="14" t="s">
        <v>390</v>
      </c>
      <c r="D103" s="16" t="s">
        <v>32</v>
      </c>
      <c r="E103" s="14" t="s">
        <v>2725</v>
      </c>
      <c r="F103" s="34" t="s">
        <v>2726</v>
      </c>
      <c r="G103" s="14" t="s">
        <v>2727</v>
      </c>
      <c r="H103" s="56">
        <v>29296658</v>
      </c>
      <c r="I103" s="56">
        <v>29296658</v>
      </c>
      <c r="J103" s="18">
        <f t="shared" si="6"/>
        <v>16113161.9</v>
      </c>
      <c r="K103" s="36">
        <v>0.55000000000000004</v>
      </c>
      <c r="L103" s="14" t="s">
        <v>2727</v>
      </c>
      <c r="M103" s="21" t="s">
        <v>149</v>
      </c>
      <c r="N103" s="48" t="s">
        <v>2736</v>
      </c>
      <c r="O103" s="16" t="s">
        <v>265</v>
      </c>
      <c r="P103" s="15"/>
      <c r="Q103" s="35">
        <f t="shared" si="7"/>
        <v>16113161.9</v>
      </c>
      <c r="R103" s="41"/>
      <c r="S103" s="51"/>
      <c r="T103" s="42"/>
      <c r="U103" s="14"/>
      <c r="V103" s="14"/>
      <c r="W103" s="41" t="s">
        <v>2730</v>
      </c>
      <c r="X103" s="47">
        <v>1</v>
      </c>
      <c r="Y103" s="25"/>
      <c r="Z103" s="55"/>
      <c r="AA103" s="84"/>
    </row>
    <row r="104" spans="1:27" s="28" customFormat="1" ht="55.5" customHeight="1" x14ac:dyDescent="0.35">
      <c r="A104" s="14" t="s">
        <v>141</v>
      </c>
      <c r="B104" s="14" t="s">
        <v>389</v>
      </c>
      <c r="C104" s="14" t="s">
        <v>390</v>
      </c>
      <c r="D104" s="16" t="s">
        <v>32</v>
      </c>
      <c r="E104" s="34" t="s">
        <v>2728</v>
      </c>
      <c r="F104" s="15" t="s">
        <v>2028</v>
      </c>
      <c r="G104" s="14" t="s">
        <v>2729</v>
      </c>
      <c r="H104" s="56">
        <v>48354232</v>
      </c>
      <c r="I104" s="56">
        <v>48354232</v>
      </c>
      <c r="J104" s="18">
        <f t="shared" si="6"/>
        <v>33847962.399999999</v>
      </c>
      <c r="K104" s="36">
        <v>0.7</v>
      </c>
      <c r="L104" s="14" t="s">
        <v>2634</v>
      </c>
      <c r="M104" s="21" t="s">
        <v>149</v>
      </c>
      <c r="N104" s="48" t="s">
        <v>2737</v>
      </c>
      <c r="O104" s="16" t="s">
        <v>265</v>
      </c>
      <c r="P104" s="15"/>
      <c r="Q104" s="35">
        <f t="shared" si="7"/>
        <v>33847962.399999999</v>
      </c>
      <c r="R104" s="41"/>
      <c r="S104" s="51"/>
      <c r="T104" s="42"/>
      <c r="U104" s="14"/>
      <c r="V104" s="14"/>
      <c r="W104" s="41" t="s">
        <v>2740</v>
      </c>
      <c r="X104" s="47">
        <v>1</v>
      </c>
      <c r="Y104" s="25"/>
      <c r="Z104" s="55"/>
      <c r="AA104" s="84"/>
    </row>
    <row r="105" spans="1:27" s="28" customFormat="1" ht="55.5" customHeight="1" x14ac:dyDescent="0.35">
      <c r="A105" s="14" t="s">
        <v>141</v>
      </c>
      <c r="B105" s="14" t="s">
        <v>389</v>
      </c>
      <c r="C105" s="14" t="s">
        <v>390</v>
      </c>
      <c r="D105" s="16" t="s">
        <v>32</v>
      </c>
      <c r="E105" s="14" t="s">
        <v>2731</v>
      </c>
      <c r="F105" s="34" t="s">
        <v>2713</v>
      </c>
      <c r="G105" s="14" t="s">
        <v>2732</v>
      </c>
      <c r="H105" s="733">
        <v>15716309</v>
      </c>
      <c r="I105" s="733">
        <v>15716309</v>
      </c>
      <c r="J105" s="18">
        <f t="shared" si="6"/>
        <v>7858154.5</v>
      </c>
      <c r="K105" s="36">
        <v>0.5</v>
      </c>
      <c r="L105" s="14" t="s">
        <v>2634</v>
      </c>
      <c r="M105" s="21" t="s">
        <v>149</v>
      </c>
      <c r="N105" s="48" t="s">
        <v>2738</v>
      </c>
      <c r="O105" s="16" t="s">
        <v>265</v>
      </c>
      <c r="P105" s="15"/>
      <c r="Q105" s="35">
        <f t="shared" si="7"/>
        <v>7858154.5</v>
      </c>
      <c r="R105" s="41"/>
      <c r="S105" s="51"/>
      <c r="T105" s="42"/>
      <c r="U105" s="14"/>
      <c r="V105" s="14"/>
      <c r="W105" s="41" t="s">
        <v>2733</v>
      </c>
      <c r="X105" s="47">
        <v>1</v>
      </c>
      <c r="Y105" s="25"/>
      <c r="Z105" s="55"/>
      <c r="AA105" s="84"/>
    </row>
    <row r="106" spans="1:27" s="28" customFormat="1" ht="55.5" customHeight="1" x14ac:dyDescent="0.35">
      <c r="A106" s="14" t="s">
        <v>141</v>
      </c>
      <c r="B106" s="14" t="s">
        <v>389</v>
      </c>
      <c r="C106" s="14" t="s">
        <v>390</v>
      </c>
      <c r="D106" s="16" t="s">
        <v>32</v>
      </c>
      <c r="E106" s="14" t="s">
        <v>2734</v>
      </c>
      <c r="F106" s="34" t="s">
        <v>231</v>
      </c>
      <c r="G106" s="14" t="s">
        <v>232</v>
      </c>
      <c r="H106" s="733">
        <v>36777967</v>
      </c>
      <c r="I106" s="733">
        <v>36777967</v>
      </c>
      <c r="J106" s="18">
        <f t="shared" si="6"/>
        <v>25744576.899999999</v>
      </c>
      <c r="K106" s="36">
        <v>0.7</v>
      </c>
      <c r="L106" s="14" t="s">
        <v>2634</v>
      </c>
      <c r="M106" s="21" t="s">
        <v>149</v>
      </c>
      <c r="N106" s="48" t="s">
        <v>2739</v>
      </c>
      <c r="O106" s="16" t="s">
        <v>265</v>
      </c>
      <c r="P106" s="15"/>
      <c r="Q106" s="35">
        <f t="shared" si="7"/>
        <v>25744576.899999999</v>
      </c>
      <c r="R106" s="41"/>
      <c r="S106" s="51"/>
      <c r="T106" s="42"/>
      <c r="U106" s="14"/>
      <c r="V106" s="14"/>
      <c r="W106" s="41" t="s">
        <v>2735</v>
      </c>
      <c r="X106" s="47">
        <v>1</v>
      </c>
      <c r="Y106" s="25"/>
      <c r="Z106" s="55"/>
      <c r="AA106" s="84"/>
    </row>
    <row r="107" spans="1:27" s="28" customFormat="1" ht="42" x14ac:dyDescent="0.35">
      <c r="A107" s="14" t="s">
        <v>141</v>
      </c>
      <c r="B107" s="14" t="s">
        <v>389</v>
      </c>
      <c r="C107" s="14" t="s">
        <v>390</v>
      </c>
      <c r="D107" s="16" t="s">
        <v>32</v>
      </c>
      <c r="E107" s="15" t="s">
        <v>483</v>
      </c>
      <c r="F107" s="15" t="s">
        <v>484</v>
      </c>
      <c r="G107" s="14" t="s">
        <v>485</v>
      </c>
      <c r="H107" s="733">
        <v>22368783</v>
      </c>
      <c r="I107" s="733">
        <v>22368783</v>
      </c>
      <c r="J107" s="18">
        <f t="shared" si="6"/>
        <v>10065952.35</v>
      </c>
      <c r="K107" s="685">
        <v>0.45</v>
      </c>
      <c r="L107" s="14" t="s">
        <v>485</v>
      </c>
      <c r="M107" s="21" t="s">
        <v>149</v>
      </c>
      <c r="N107" s="14" t="s">
        <v>2901</v>
      </c>
      <c r="O107" s="16" t="s">
        <v>265</v>
      </c>
      <c r="P107" s="15"/>
      <c r="Q107" s="35">
        <f t="shared" si="7"/>
        <v>10065952.35</v>
      </c>
      <c r="R107" s="41"/>
      <c r="S107" s="15"/>
      <c r="T107" s="15"/>
      <c r="U107" s="15"/>
      <c r="V107" s="15"/>
      <c r="W107" s="71" t="s">
        <v>2877</v>
      </c>
      <c r="X107" s="47">
        <v>1</v>
      </c>
      <c r="Y107" s="25"/>
      <c r="Z107" s="15"/>
    </row>
    <row r="108" spans="1:27" s="28" customFormat="1" ht="63" x14ac:dyDescent="0.35">
      <c r="A108" s="14" t="s">
        <v>141</v>
      </c>
      <c r="B108" s="14" t="s">
        <v>389</v>
      </c>
      <c r="C108" s="14" t="s">
        <v>390</v>
      </c>
      <c r="D108" s="16" t="s">
        <v>32</v>
      </c>
      <c r="E108" s="14" t="s">
        <v>2734</v>
      </c>
      <c r="F108" s="15" t="s">
        <v>231</v>
      </c>
      <c r="G108" s="14" t="s">
        <v>232</v>
      </c>
      <c r="H108" s="733">
        <v>28902153</v>
      </c>
      <c r="I108" s="733">
        <v>28902153</v>
      </c>
      <c r="J108" s="18">
        <f t="shared" si="6"/>
        <v>17341291.800000001</v>
      </c>
      <c r="K108" s="685">
        <v>0.6</v>
      </c>
      <c r="L108" s="14" t="s">
        <v>232</v>
      </c>
      <c r="M108" s="21" t="s">
        <v>149</v>
      </c>
      <c r="N108" s="14" t="s">
        <v>2902</v>
      </c>
      <c r="O108" s="16" t="s">
        <v>265</v>
      </c>
      <c r="P108" s="15"/>
      <c r="Q108" s="35">
        <f t="shared" si="7"/>
        <v>17341291.800000001</v>
      </c>
      <c r="R108" s="41"/>
      <c r="S108" s="15"/>
      <c r="T108" s="15"/>
      <c r="U108" s="15"/>
      <c r="V108" s="15"/>
      <c r="W108" s="71" t="s">
        <v>2878</v>
      </c>
      <c r="X108" s="47">
        <v>1</v>
      </c>
      <c r="Y108" s="25"/>
      <c r="Z108" s="15"/>
    </row>
    <row r="109" spans="1:27" s="28" customFormat="1" ht="52.5" x14ac:dyDescent="0.35">
      <c r="A109" s="14" t="s">
        <v>141</v>
      </c>
      <c r="B109" s="14" t="s">
        <v>389</v>
      </c>
      <c r="C109" s="14" t="s">
        <v>390</v>
      </c>
      <c r="D109" s="16" t="s">
        <v>32</v>
      </c>
      <c r="E109" s="14" t="s">
        <v>2734</v>
      </c>
      <c r="F109" s="15" t="s">
        <v>231</v>
      </c>
      <c r="G109" s="14" t="s">
        <v>232</v>
      </c>
      <c r="H109" s="733">
        <v>12159381</v>
      </c>
      <c r="I109" s="733">
        <v>12159381</v>
      </c>
      <c r="J109" s="18">
        <f t="shared" si="6"/>
        <v>7295628.5999999996</v>
      </c>
      <c r="K109" s="685">
        <v>0.6</v>
      </c>
      <c r="L109" s="14" t="s">
        <v>232</v>
      </c>
      <c r="M109" s="21" t="s">
        <v>149</v>
      </c>
      <c r="N109" s="14" t="s">
        <v>2903</v>
      </c>
      <c r="O109" s="16" t="s">
        <v>265</v>
      </c>
      <c r="P109" s="15"/>
      <c r="Q109" s="35">
        <f t="shared" si="7"/>
        <v>7295628.5999999996</v>
      </c>
      <c r="R109" s="41"/>
      <c r="S109" s="15"/>
      <c r="T109" s="15"/>
      <c r="U109" s="15"/>
      <c r="V109" s="15"/>
      <c r="W109" s="71" t="s">
        <v>2879</v>
      </c>
      <c r="X109" s="47">
        <v>1</v>
      </c>
      <c r="Y109" s="25"/>
      <c r="Z109" s="15"/>
    </row>
    <row r="110" spans="1:27" s="28" customFormat="1" ht="42" x14ac:dyDescent="0.35">
      <c r="A110" s="14" t="s">
        <v>141</v>
      </c>
      <c r="B110" s="14" t="s">
        <v>389</v>
      </c>
      <c r="C110" s="14" t="s">
        <v>390</v>
      </c>
      <c r="D110" s="16" t="s">
        <v>32</v>
      </c>
      <c r="E110" s="15" t="s">
        <v>2850</v>
      </c>
      <c r="F110" s="683" t="s">
        <v>2793</v>
      </c>
      <c r="G110" s="14" t="s">
        <v>2766</v>
      </c>
      <c r="H110" s="733">
        <v>38637022</v>
      </c>
      <c r="I110" s="733">
        <v>38637022</v>
      </c>
      <c r="J110" s="18">
        <f t="shared" si="6"/>
        <v>19318511</v>
      </c>
      <c r="K110" s="685">
        <v>0.5</v>
      </c>
      <c r="L110" s="14" t="s">
        <v>2851</v>
      </c>
      <c r="M110" s="21" t="s">
        <v>149</v>
      </c>
      <c r="N110" s="14" t="s">
        <v>2904</v>
      </c>
      <c r="O110" s="16" t="s">
        <v>265</v>
      </c>
      <c r="P110" s="15"/>
      <c r="Q110" s="35">
        <f t="shared" si="7"/>
        <v>19318511</v>
      </c>
      <c r="R110" s="41"/>
      <c r="S110" s="15"/>
      <c r="T110" s="15"/>
      <c r="U110" s="15"/>
      <c r="V110" s="15"/>
      <c r="W110" s="71" t="s">
        <v>2880</v>
      </c>
      <c r="X110" s="47">
        <v>1</v>
      </c>
      <c r="Y110" s="25"/>
      <c r="Z110" s="15"/>
    </row>
    <row r="111" spans="1:27" s="28" customFormat="1" ht="63" x14ac:dyDescent="0.35">
      <c r="A111" s="14" t="s">
        <v>141</v>
      </c>
      <c r="B111" s="14" t="s">
        <v>389</v>
      </c>
      <c r="C111" s="14" t="s">
        <v>390</v>
      </c>
      <c r="D111" s="16" t="s">
        <v>32</v>
      </c>
      <c r="E111" s="15" t="s">
        <v>2848</v>
      </c>
      <c r="F111" s="15" t="s">
        <v>2794</v>
      </c>
      <c r="G111" s="14" t="s">
        <v>2852</v>
      </c>
      <c r="H111" s="733">
        <v>53922006</v>
      </c>
      <c r="I111" s="733">
        <v>53922006</v>
      </c>
      <c r="J111" s="18">
        <f t="shared" si="6"/>
        <v>32353203.599999998</v>
      </c>
      <c r="K111" s="685">
        <v>0.6</v>
      </c>
      <c r="L111" s="14" t="s">
        <v>2852</v>
      </c>
      <c r="M111" s="21" t="s">
        <v>149</v>
      </c>
      <c r="N111" s="14" t="s">
        <v>2905</v>
      </c>
      <c r="O111" s="16" t="s">
        <v>265</v>
      </c>
      <c r="P111" s="15"/>
      <c r="Q111" s="35">
        <f t="shared" si="7"/>
        <v>32353203.599999998</v>
      </c>
      <c r="R111" s="41"/>
      <c r="S111" s="15"/>
      <c r="T111" s="15"/>
      <c r="U111" s="15"/>
      <c r="V111" s="15"/>
      <c r="W111" s="71" t="s">
        <v>2881</v>
      </c>
      <c r="X111" s="47">
        <v>1</v>
      </c>
      <c r="Y111" s="25"/>
      <c r="Z111" s="15"/>
    </row>
    <row r="112" spans="1:27" s="28" customFormat="1" ht="52.5" x14ac:dyDescent="0.35">
      <c r="A112" s="14" t="s">
        <v>141</v>
      </c>
      <c r="B112" s="14" t="s">
        <v>389</v>
      </c>
      <c r="C112" s="14" t="s">
        <v>390</v>
      </c>
      <c r="D112" s="16" t="s">
        <v>32</v>
      </c>
      <c r="E112" s="15" t="s">
        <v>2849</v>
      </c>
      <c r="F112" s="15" t="s">
        <v>2795</v>
      </c>
      <c r="G112" s="14" t="s">
        <v>2853</v>
      </c>
      <c r="H112" s="733">
        <v>8841034</v>
      </c>
      <c r="I112" s="733">
        <v>8841034</v>
      </c>
      <c r="J112" s="18">
        <f t="shared" si="6"/>
        <v>6188723.7999999998</v>
      </c>
      <c r="K112" s="685">
        <v>0.7</v>
      </c>
      <c r="L112" s="14" t="s">
        <v>2853</v>
      </c>
      <c r="M112" s="21" t="s">
        <v>149</v>
      </c>
      <c r="N112" s="14" t="s">
        <v>2906</v>
      </c>
      <c r="O112" s="16" t="s">
        <v>265</v>
      </c>
      <c r="P112" s="15"/>
      <c r="Q112" s="35">
        <f t="shared" si="7"/>
        <v>6188723.7999999998</v>
      </c>
      <c r="R112" s="41"/>
      <c r="S112" s="15"/>
      <c r="T112" s="15"/>
      <c r="U112" s="15"/>
      <c r="V112" s="15"/>
      <c r="W112" s="71" t="s">
        <v>2882</v>
      </c>
      <c r="X112" s="47">
        <v>1</v>
      </c>
      <c r="Y112" s="25"/>
      <c r="Z112" s="15"/>
    </row>
    <row r="113" spans="1:26" s="28" customFormat="1" ht="31.5" x14ac:dyDescent="0.35">
      <c r="A113" s="14" t="s">
        <v>141</v>
      </c>
      <c r="B113" s="14" t="s">
        <v>389</v>
      </c>
      <c r="C113" s="14" t="s">
        <v>390</v>
      </c>
      <c r="D113" s="16" t="s">
        <v>32</v>
      </c>
      <c r="E113" s="15" t="s">
        <v>2854</v>
      </c>
      <c r="F113" s="15" t="s">
        <v>2796</v>
      </c>
      <c r="G113" s="540" t="s">
        <v>2855</v>
      </c>
      <c r="H113" s="733">
        <v>16156276</v>
      </c>
      <c r="I113" s="733">
        <v>16156276</v>
      </c>
      <c r="J113" s="18">
        <f t="shared" si="6"/>
        <v>8885951.8000000007</v>
      </c>
      <c r="K113" s="685">
        <v>0.55000000000000004</v>
      </c>
      <c r="L113" s="540" t="s">
        <v>2855</v>
      </c>
      <c r="M113" s="21" t="s">
        <v>149</v>
      </c>
      <c r="N113" s="14" t="s">
        <v>2907</v>
      </c>
      <c r="O113" s="16" t="s">
        <v>265</v>
      </c>
      <c r="P113" s="15"/>
      <c r="Q113" s="35">
        <f t="shared" si="7"/>
        <v>8885951.8000000007</v>
      </c>
      <c r="R113" s="41"/>
      <c r="S113" s="15"/>
      <c r="T113" s="15"/>
      <c r="U113" s="15"/>
      <c r="V113" s="15"/>
      <c r="W113" s="71" t="s">
        <v>2883</v>
      </c>
      <c r="X113" s="47">
        <v>1</v>
      </c>
      <c r="Y113" s="25"/>
      <c r="Z113" s="15"/>
    </row>
    <row r="114" spans="1:26" s="28" customFormat="1" ht="31.5" x14ac:dyDescent="0.35">
      <c r="A114" s="14" t="s">
        <v>141</v>
      </c>
      <c r="B114" s="14" t="s">
        <v>389</v>
      </c>
      <c r="C114" s="14" t="s">
        <v>390</v>
      </c>
      <c r="D114" s="16" t="s">
        <v>32</v>
      </c>
      <c r="E114" s="15" t="s">
        <v>2854</v>
      </c>
      <c r="F114" s="683" t="s">
        <v>2796</v>
      </c>
      <c r="G114" s="540" t="s">
        <v>2855</v>
      </c>
      <c r="H114" s="733">
        <v>19871757</v>
      </c>
      <c r="I114" s="733">
        <v>19871757</v>
      </c>
      <c r="J114" s="18">
        <f t="shared" si="6"/>
        <v>10929466.350000001</v>
      </c>
      <c r="K114" s="685">
        <v>0.55000000000000004</v>
      </c>
      <c r="L114" s="540" t="s">
        <v>2855</v>
      </c>
      <c r="M114" s="21" t="s">
        <v>149</v>
      </c>
      <c r="N114" s="14" t="s">
        <v>2908</v>
      </c>
      <c r="O114" s="16" t="s">
        <v>265</v>
      </c>
      <c r="P114" s="15"/>
      <c r="Q114" s="35">
        <f t="shared" si="7"/>
        <v>10929466.350000001</v>
      </c>
      <c r="R114" s="41"/>
      <c r="S114" s="15"/>
      <c r="T114" s="15"/>
      <c r="U114" s="15"/>
      <c r="V114" s="15"/>
      <c r="W114" s="71" t="s">
        <v>2884</v>
      </c>
      <c r="X114" s="47">
        <v>1</v>
      </c>
      <c r="Y114" s="25"/>
      <c r="Z114" s="15"/>
    </row>
    <row r="115" spans="1:26" s="28" customFormat="1" ht="31.5" x14ac:dyDescent="0.35">
      <c r="A115" s="14" t="s">
        <v>141</v>
      </c>
      <c r="B115" s="14" t="s">
        <v>389</v>
      </c>
      <c r="C115" s="14" t="s">
        <v>390</v>
      </c>
      <c r="D115" s="16" t="s">
        <v>32</v>
      </c>
      <c r="E115" s="15" t="s">
        <v>2854</v>
      </c>
      <c r="F115" s="683" t="s">
        <v>2796</v>
      </c>
      <c r="G115" s="540" t="s">
        <v>2855</v>
      </c>
      <c r="H115" s="733">
        <v>24617458</v>
      </c>
      <c r="I115" s="733">
        <v>24617458</v>
      </c>
      <c r="J115" s="18">
        <f t="shared" si="6"/>
        <v>13539601.9</v>
      </c>
      <c r="K115" s="685">
        <v>0.55000000000000004</v>
      </c>
      <c r="L115" s="540" t="s">
        <v>2855</v>
      </c>
      <c r="M115" s="21" t="s">
        <v>149</v>
      </c>
      <c r="N115" s="14" t="s">
        <v>2909</v>
      </c>
      <c r="O115" s="16" t="s">
        <v>265</v>
      </c>
      <c r="P115" s="15"/>
      <c r="Q115" s="35">
        <f t="shared" si="7"/>
        <v>13539601.9</v>
      </c>
      <c r="R115" s="41"/>
      <c r="S115" s="15"/>
      <c r="T115" s="15"/>
      <c r="U115" s="15"/>
      <c r="V115" s="15"/>
      <c r="W115" s="71" t="s">
        <v>2885</v>
      </c>
      <c r="X115" s="47">
        <v>1</v>
      </c>
      <c r="Y115" s="25"/>
      <c r="Z115" s="15"/>
    </row>
    <row r="116" spans="1:26" s="28" customFormat="1" ht="31.5" x14ac:dyDescent="0.35">
      <c r="A116" s="14" t="s">
        <v>141</v>
      </c>
      <c r="B116" s="14" t="s">
        <v>389</v>
      </c>
      <c r="C116" s="14" t="s">
        <v>390</v>
      </c>
      <c r="D116" s="16" t="s">
        <v>32</v>
      </c>
      <c r="E116" s="15" t="s">
        <v>2856</v>
      </c>
      <c r="F116" s="683" t="s">
        <v>2797</v>
      </c>
      <c r="G116" s="37" t="s">
        <v>2857</v>
      </c>
      <c r="H116" s="733">
        <v>46837832</v>
      </c>
      <c r="I116" s="733">
        <v>46837832</v>
      </c>
      <c r="J116" s="18">
        <f t="shared" si="6"/>
        <v>37470265.600000001</v>
      </c>
      <c r="K116" s="685">
        <v>0.8</v>
      </c>
      <c r="L116" s="37" t="s">
        <v>2857</v>
      </c>
      <c r="M116" s="21" t="s">
        <v>149</v>
      </c>
      <c r="N116" s="14" t="s">
        <v>2910</v>
      </c>
      <c r="O116" s="16" t="s">
        <v>265</v>
      </c>
      <c r="P116" s="15"/>
      <c r="Q116" s="35">
        <f t="shared" si="7"/>
        <v>37470265.600000001</v>
      </c>
      <c r="R116" s="41"/>
      <c r="S116" s="15"/>
      <c r="T116" s="15"/>
      <c r="U116" s="15"/>
      <c r="V116" s="15"/>
      <c r="W116" s="71" t="s">
        <v>2886</v>
      </c>
      <c r="X116" s="47">
        <v>1</v>
      </c>
      <c r="Y116" s="25"/>
      <c r="Z116" s="15"/>
    </row>
    <row r="117" spans="1:26" s="28" customFormat="1" ht="101.25" customHeight="1" x14ac:dyDescent="0.35">
      <c r="A117" s="14" t="s">
        <v>141</v>
      </c>
      <c r="B117" s="14" t="s">
        <v>389</v>
      </c>
      <c r="C117" s="14" t="s">
        <v>390</v>
      </c>
      <c r="D117" s="16" t="s">
        <v>32</v>
      </c>
      <c r="E117" s="15" t="s">
        <v>2858</v>
      </c>
      <c r="F117" s="683" t="s">
        <v>2798</v>
      </c>
      <c r="G117" s="37" t="s">
        <v>2859</v>
      </c>
      <c r="H117" s="733">
        <v>9218632</v>
      </c>
      <c r="I117" s="733">
        <v>9218632</v>
      </c>
      <c r="J117" s="18">
        <f t="shared" si="6"/>
        <v>7374905.6000000006</v>
      </c>
      <c r="K117" s="685">
        <v>0.8</v>
      </c>
      <c r="L117" s="37" t="s">
        <v>2859</v>
      </c>
      <c r="M117" s="21" t="s">
        <v>149</v>
      </c>
      <c r="N117" s="14" t="s">
        <v>2911</v>
      </c>
      <c r="O117" s="16" t="s">
        <v>265</v>
      </c>
      <c r="P117" s="15"/>
      <c r="Q117" s="35">
        <f t="shared" si="7"/>
        <v>7374905.6000000006</v>
      </c>
      <c r="R117" s="41"/>
      <c r="S117" s="15"/>
      <c r="T117" s="15"/>
      <c r="U117" s="15"/>
      <c r="V117" s="15"/>
      <c r="W117" s="71" t="s">
        <v>2887</v>
      </c>
      <c r="X117" s="47">
        <v>1</v>
      </c>
      <c r="Y117" s="25"/>
      <c r="Z117" s="15"/>
    </row>
    <row r="118" spans="1:26" s="28" customFormat="1" ht="73.5" x14ac:dyDescent="0.35">
      <c r="A118" s="14" t="s">
        <v>141</v>
      </c>
      <c r="B118" s="14" t="s">
        <v>389</v>
      </c>
      <c r="C118" s="14" t="s">
        <v>390</v>
      </c>
      <c r="D118" s="16" t="s">
        <v>32</v>
      </c>
      <c r="E118" s="14" t="s">
        <v>466</v>
      </c>
      <c r="F118" s="683" t="s">
        <v>467</v>
      </c>
      <c r="G118" s="14" t="s">
        <v>468</v>
      </c>
      <c r="H118" s="733">
        <v>196125</v>
      </c>
      <c r="I118" s="733">
        <v>196125</v>
      </c>
      <c r="J118" s="18">
        <f t="shared" si="6"/>
        <v>117675</v>
      </c>
      <c r="K118" s="685">
        <v>0.6</v>
      </c>
      <c r="L118" s="14" t="s">
        <v>468</v>
      </c>
      <c r="M118" s="21" t="s">
        <v>149</v>
      </c>
      <c r="N118" s="14" t="s">
        <v>2921</v>
      </c>
      <c r="O118" s="16" t="s">
        <v>265</v>
      </c>
      <c r="P118" s="15"/>
      <c r="Q118" s="35">
        <f t="shared" si="7"/>
        <v>117675</v>
      </c>
      <c r="R118" s="41"/>
      <c r="S118" s="15"/>
      <c r="T118" s="15"/>
      <c r="U118" s="15"/>
      <c r="V118" s="15"/>
      <c r="W118" s="71" t="s">
        <v>2888</v>
      </c>
      <c r="X118" s="47">
        <v>1</v>
      </c>
      <c r="Y118" s="25"/>
      <c r="Z118" s="15"/>
    </row>
    <row r="119" spans="1:26" s="28" customFormat="1" ht="73.5" x14ac:dyDescent="0.35">
      <c r="A119" s="14" t="s">
        <v>141</v>
      </c>
      <c r="B119" s="14" t="s">
        <v>389</v>
      </c>
      <c r="C119" s="14" t="s">
        <v>390</v>
      </c>
      <c r="D119" s="16" t="s">
        <v>32</v>
      </c>
      <c r="E119" s="15" t="s">
        <v>2861</v>
      </c>
      <c r="F119" s="683" t="s">
        <v>2818</v>
      </c>
      <c r="G119" s="37" t="s">
        <v>2860</v>
      </c>
      <c r="H119" s="733">
        <v>244969</v>
      </c>
      <c r="I119" s="733">
        <v>244969</v>
      </c>
      <c r="J119" s="18">
        <f t="shared" si="6"/>
        <v>146981.4</v>
      </c>
      <c r="K119" s="685">
        <v>0.6</v>
      </c>
      <c r="L119" s="37" t="s">
        <v>2860</v>
      </c>
      <c r="M119" s="21" t="s">
        <v>149</v>
      </c>
      <c r="N119" s="14" t="s">
        <v>2922</v>
      </c>
      <c r="O119" s="16" t="s">
        <v>265</v>
      </c>
      <c r="P119" s="15"/>
      <c r="Q119" s="35">
        <f t="shared" si="7"/>
        <v>146981.4</v>
      </c>
      <c r="R119" s="41"/>
      <c r="S119" s="15"/>
      <c r="T119" s="15"/>
      <c r="U119" s="15"/>
      <c r="V119" s="15"/>
      <c r="W119" s="71" t="s">
        <v>2889</v>
      </c>
      <c r="X119" s="47">
        <v>1</v>
      </c>
      <c r="Y119" s="25"/>
      <c r="Z119" s="15"/>
    </row>
    <row r="120" spans="1:26" s="28" customFormat="1" ht="84" x14ac:dyDescent="0.35">
      <c r="A120" s="14" t="s">
        <v>141</v>
      </c>
      <c r="B120" s="14" t="s">
        <v>389</v>
      </c>
      <c r="C120" s="14" t="s">
        <v>390</v>
      </c>
      <c r="D120" s="16" t="s">
        <v>32</v>
      </c>
      <c r="E120" s="15" t="s">
        <v>2864</v>
      </c>
      <c r="F120" s="683" t="s">
        <v>2824</v>
      </c>
      <c r="G120" s="37" t="s">
        <v>2865</v>
      </c>
      <c r="H120" s="733">
        <v>24954478</v>
      </c>
      <c r="I120" s="733">
        <v>24954478</v>
      </c>
      <c r="J120" s="18">
        <f t="shared" si="6"/>
        <v>17468134.599999998</v>
      </c>
      <c r="K120" s="685">
        <v>0.7</v>
      </c>
      <c r="L120" s="37" t="s">
        <v>2865</v>
      </c>
      <c r="M120" s="21" t="s">
        <v>149</v>
      </c>
      <c r="N120" s="14" t="s">
        <v>2912</v>
      </c>
      <c r="O120" s="16" t="s">
        <v>265</v>
      </c>
      <c r="P120" s="15"/>
      <c r="Q120" s="35">
        <f t="shared" si="7"/>
        <v>17468134.599999998</v>
      </c>
      <c r="R120" s="41"/>
      <c r="S120" s="15"/>
      <c r="T120" s="15"/>
      <c r="U120" s="15"/>
      <c r="V120" s="15"/>
      <c r="W120" s="71" t="s">
        <v>2891</v>
      </c>
      <c r="X120" s="47">
        <v>1</v>
      </c>
      <c r="Y120" s="25"/>
      <c r="Z120" s="15"/>
    </row>
    <row r="121" spans="1:26" s="28" customFormat="1" ht="42" x14ac:dyDescent="0.35">
      <c r="A121" s="14" t="s">
        <v>141</v>
      </c>
      <c r="B121" s="14" t="s">
        <v>389</v>
      </c>
      <c r="C121" s="14" t="s">
        <v>390</v>
      </c>
      <c r="D121" s="16" t="s">
        <v>32</v>
      </c>
      <c r="E121" s="15" t="s">
        <v>2866</v>
      </c>
      <c r="F121" s="683" t="s">
        <v>2828</v>
      </c>
      <c r="G121" s="37" t="s">
        <v>3791</v>
      </c>
      <c r="H121" s="733">
        <v>38414597</v>
      </c>
      <c r="I121" s="733">
        <v>38414597</v>
      </c>
      <c r="J121" s="18">
        <f t="shared" si="6"/>
        <v>26890217.899999999</v>
      </c>
      <c r="K121" s="685">
        <v>0.7</v>
      </c>
      <c r="L121" s="37" t="s">
        <v>3791</v>
      </c>
      <c r="M121" s="21" t="s">
        <v>149</v>
      </c>
      <c r="N121" s="14" t="s">
        <v>2913</v>
      </c>
      <c r="O121" s="16" t="s">
        <v>265</v>
      </c>
      <c r="P121" s="15"/>
      <c r="Q121" s="35">
        <f t="shared" si="7"/>
        <v>26890217.899999999</v>
      </c>
      <c r="R121" s="41"/>
      <c r="S121" s="15"/>
      <c r="T121" s="15"/>
      <c r="U121" s="15"/>
      <c r="V121" s="15"/>
      <c r="W121" s="71" t="s">
        <v>2892</v>
      </c>
      <c r="X121" s="47">
        <v>1</v>
      </c>
      <c r="Y121" s="25"/>
      <c r="Z121" s="15"/>
    </row>
    <row r="122" spans="1:26" s="28" customFormat="1" ht="63" x14ac:dyDescent="0.35">
      <c r="A122" s="14" t="s">
        <v>141</v>
      </c>
      <c r="B122" s="14" t="s">
        <v>389</v>
      </c>
      <c r="C122" s="14" t="s">
        <v>390</v>
      </c>
      <c r="D122" s="16" t="s">
        <v>32</v>
      </c>
      <c r="E122" s="15" t="s">
        <v>2869</v>
      </c>
      <c r="F122" s="684" t="s">
        <v>2800</v>
      </c>
      <c r="G122" s="37" t="s">
        <v>2868</v>
      </c>
      <c r="H122" s="733">
        <v>25005200</v>
      </c>
      <c r="I122" s="733">
        <v>25005200</v>
      </c>
      <c r="J122" s="18">
        <f t="shared" si="6"/>
        <v>20004160</v>
      </c>
      <c r="K122" s="685">
        <v>0.8</v>
      </c>
      <c r="L122" s="37" t="s">
        <v>2868</v>
      </c>
      <c r="M122" s="21" t="s">
        <v>149</v>
      </c>
      <c r="N122" s="14" t="s">
        <v>2914</v>
      </c>
      <c r="O122" s="16" t="s">
        <v>265</v>
      </c>
      <c r="P122" s="15"/>
      <c r="Q122" s="35">
        <f t="shared" si="7"/>
        <v>20004160</v>
      </c>
      <c r="R122" s="41"/>
      <c r="S122" s="15"/>
      <c r="T122" s="15"/>
      <c r="U122" s="15"/>
      <c r="V122" s="15"/>
      <c r="W122" s="71" t="s">
        <v>2893</v>
      </c>
      <c r="X122" s="47">
        <v>1</v>
      </c>
      <c r="Y122" s="25"/>
      <c r="Z122" s="15"/>
    </row>
    <row r="123" spans="1:26" s="28" customFormat="1" ht="31.5" x14ac:dyDescent="0.35">
      <c r="A123" s="14" t="s">
        <v>141</v>
      </c>
      <c r="B123" s="14" t="s">
        <v>389</v>
      </c>
      <c r="C123" s="14" t="s">
        <v>390</v>
      </c>
      <c r="D123" s="16" t="s">
        <v>32</v>
      </c>
      <c r="E123" s="15" t="s">
        <v>3097</v>
      </c>
      <c r="F123" s="683" t="s">
        <v>2802</v>
      </c>
      <c r="G123" s="37" t="s">
        <v>3083</v>
      </c>
      <c r="H123" s="733">
        <v>9828799</v>
      </c>
      <c r="I123" s="733">
        <v>9828799</v>
      </c>
      <c r="J123" s="18">
        <f t="shared" si="6"/>
        <v>7863039.2000000002</v>
      </c>
      <c r="K123" s="685">
        <v>0.8</v>
      </c>
      <c r="L123" s="37" t="s">
        <v>2870</v>
      </c>
      <c r="M123" s="21" t="s">
        <v>149</v>
      </c>
      <c r="N123" s="14" t="s">
        <v>2915</v>
      </c>
      <c r="O123" s="16" t="s">
        <v>265</v>
      </c>
      <c r="P123" s="15"/>
      <c r="Q123" s="35">
        <f t="shared" si="7"/>
        <v>7863039.2000000002</v>
      </c>
      <c r="R123" s="41"/>
      <c r="S123" s="15"/>
      <c r="T123" s="15"/>
      <c r="U123" s="15"/>
      <c r="V123" s="15"/>
      <c r="W123" s="71" t="s">
        <v>2894</v>
      </c>
      <c r="X123" s="47">
        <v>1</v>
      </c>
      <c r="Y123" s="25"/>
      <c r="Z123" s="15"/>
    </row>
    <row r="124" spans="1:26" s="28" customFormat="1" ht="31.5" x14ac:dyDescent="0.35">
      <c r="A124" s="14" t="s">
        <v>141</v>
      </c>
      <c r="B124" s="14" t="s">
        <v>389</v>
      </c>
      <c r="C124" s="14" t="s">
        <v>390</v>
      </c>
      <c r="D124" s="16" t="s">
        <v>32</v>
      </c>
      <c r="E124" s="15" t="s">
        <v>2872</v>
      </c>
      <c r="F124" s="683" t="s">
        <v>2833</v>
      </c>
      <c r="G124" s="37" t="s">
        <v>2871</v>
      </c>
      <c r="H124" s="733">
        <v>53458370</v>
      </c>
      <c r="I124" s="733">
        <v>53458370</v>
      </c>
      <c r="J124" s="18">
        <f t="shared" si="6"/>
        <v>24056266.5</v>
      </c>
      <c r="K124" s="685">
        <v>0.45</v>
      </c>
      <c r="L124" s="37" t="s">
        <v>2871</v>
      </c>
      <c r="M124" s="21" t="s">
        <v>149</v>
      </c>
      <c r="N124" s="14" t="s">
        <v>2916</v>
      </c>
      <c r="O124" s="16" t="s">
        <v>265</v>
      </c>
      <c r="P124" s="15"/>
      <c r="Q124" s="35">
        <f t="shared" si="7"/>
        <v>24056266.5</v>
      </c>
      <c r="R124" s="41"/>
      <c r="S124" s="15"/>
      <c r="T124" s="15"/>
      <c r="U124" s="15"/>
      <c r="V124" s="15"/>
      <c r="W124" s="71" t="s">
        <v>2895</v>
      </c>
      <c r="X124" s="47">
        <v>1</v>
      </c>
      <c r="Y124" s="25"/>
      <c r="Z124" s="15"/>
    </row>
    <row r="125" spans="1:26" s="28" customFormat="1" ht="56.25" customHeight="1" x14ac:dyDescent="0.35">
      <c r="A125" s="14" t="s">
        <v>141</v>
      </c>
      <c r="B125" s="14" t="s">
        <v>389</v>
      </c>
      <c r="C125" s="14" t="s">
        <v>390</v>
      </c>
      <c r="D125" s="16" t="s">
        <v>32</v>
      </c>
      <c r="E125" s="15" t="s">
        <v>3352</v>
      </c>
      <c r="F125" s="683" t="s">
        <v>2804</v>
      </c>
      <c r="G125" s="37" t="s">
        <v>2873</v>
      </c>
      <c r="H125" s="733">
        <v>25510166</v>
      </c>
      <c r="I125" s="733">
        <v>25510166</v>
      </c>
      <c r="J125" s="18">
        <f t="shared" si="6"/>
        <v>17857116.199999999</v>
      </c>
      <c r="K125" s="685">
        <v>0.7</v>
      </c>
      <c r="L125" s="37" t="s">
        <v>2873</v>
      </c>
      <c r="M125" s="21" t="s">
        <v>149</v>
      </c>
      <c r="N125" s="14" t="s">
        <v>2917</v>
      </c>
      <c r="O125" s="16" t="s">
        <v>265</v>
      </c>
      <c r="P125" s="15"/>
      <c r="Q125" s="35">
        <f t="shared" si="7"/>
        <v>17857116.199999999</v>
      </c>
      <c r="R125" s="41"/>
      <c r="S125" s="15"/>
      <c r="T125" s="15"/>
      <c r="U125" s="15"/>
      <c r="V125" s="15"/>
      <c r="W125" s="71" t="s">
        <v>2896</v>
      </c>
      <c r="X125" s="47">
        <v>1</v>
      </c>
      <c r="Y125" s="25"/>
      <c r="Z125" s="15"/>
    </row>
    <row r="126" spans="1:26" s="28" customFormat="1" ht="52.5" x14ac:dyDescent="0.35">
      <c r="A126" s="14" t="s">
        <v>141</v>
      </c>
      <c r="B126" s="14" t="s">
        <v>389</v>
      </c>
      <c r="C126" s="14" t="s">
        <v>390</v>
      </c>
      <c r="D126" s="16" t="s">
        <v>32</v>
      </c>
      <c r="E126" s="15" t="s">
        <v>2867</v>
      </c>
      <c r="F126" s="683" t="s">
        <v>2837</v>
      </c>
      <c r="G126" s="37" t="s">
        <v>2874</v>
      </c>
      <c r="H126" s="733">
        <v>9494033</v>
      </c>
      <c r="I126" s="733">
        <v>9494033</v>
      </c>
      <c r="J126" s="18">
        <f t="shared" ref="J126:J128" si="8">IF(Q126&gt;I126,I126,Q126)</f>
        <v>6645823.0999999996</v>
      </c>
      <c r="K126" s="685">
        <v>0.7</v>
      </c>
      <c r="L126" s="37" t="s">
        <v>2874</v>
      </c>
      <c r="M126" s="21" t="s">
        <v>149</v>
      </c>
      <c r="N126" s="14" t="s">
        <v>2918</v>
      </c>
      <c r="O126" s="16" t="s">
        <v>265</v>
      </c>
      <c r="P126" s="15"/>
      <c r="Q126" s="35">
        <f t="shared" si="7"/>
        <v>6645823.0999999996</v>
      </c>
      <c r="R126" s="41"/>
      <c r="S126" s="15"/>
      <c r="T126" s="15"/>
      <c r="U126" s="15"/>
      <c r="V126" s="15"/>
      <c r="W126" s="71" t="s">
        <v>2897</v>
      </c>
      <c r="X126" s="47">
        <v>1</v>
      </c>
      <c r="Y126" s="25"/>
      <c r="Z126" s="15"/>
    </row>
    <row r="127" spans="1:26" s="28" customFormat="1" ht="31.5" x14ac:dyDescent="0.35">
      <c r="A127" s="14" t="s">
        <v>141</v>
      </c>
      <c r="B127" s="14" t="s">
        <v>389</v>
      </c>
      <c r="C127" s="14" t="s">
        <v>390</v>
      </c>
      <c r="D127" s="16" t="s">
        <v>32</v>
      </c>
      <c r="E127" s="15" t="s">
        <v>3633</v>
      </c>
      <c r="F127" s="683" t="s">
        <v>2840</v>
      </c>
      <c r="G127" s="37" t="s">
        <v>3747</v>
      </c>
      <c r="H127" s="733">
        <v>28679352</v>
      </c>
      <c r="I127" s="733">
        <v>28679352</v>
      </c>
      <c r="J127" s="18">
        <f t="shared" si="8"/>
        <v>17207611.199999999</v>
      </c>
      <c r="K127" s="685">
        <v>0.6</v>
      </c>
      <c r="L127" s="37" t="s">
        <v>3747</v>
      </c>
      <c r="M127" s="21" t="s">
        <v>149</v>
      </c>
      <c r="N127" s="14" t="s">
        <v>2919</v>
      </c>
      <c r="O127" s="16" t="s">
        <v>265</v>
      </c>
      <c r="P127" s="15"/>
      <c r="Q127" s="35">
        <f t="shared" si="7"/>
        <v>17207611.199999999</v>
      </c>
      <c r="R127" s="41"/>
      <c r="S127" s="15"/>
      <c r="T127" s="15"/>
      <c r="U127" s="15"/>
      <c r="V127" s="15"/>
      <c r="W127" s="71" t="s">
        <v>2898</v>
      </c>
      <c r="X127" s="47">
        <v>1</v>
      </c>
      <c r="Y127" s="25"/>
      <c r="Z127" s="15"/>
    </row>
    <row r="128" spans="1:26" s="28" customFormat="1" ht="63" x14ac:dyDescent="0.35">
      <c r="A128" s="14" t="s">
        <v>141</v>
      </c>
      <c r="B128" s="14" t="s">
        <v>389</v>
      </c>
      <c r="C128" s="14" t="s">
        <v>390</v>
      </c>
      <c r="D128" s="16" t="s">
        <v>32</v>
      </c>
      <c r="E128" s="15" t="s">
        <v>2876</v>
      </c>
      <c r="F128" s="683" t="s">
        <v>2844</v>
      </c>
      <c r="G128" s="37" t="s">
        <v>2875</v>
      </c>
      <c r="H128" s="733">
        <v>12598596</v>
      </c>
      <c r="I128" s="733">
        <v>12598596</v>
      </c>
      <c r="J128" s="18">
        <f t="shared" si="8"/>
        <v>6299298</v>
      </c>
      <c r="K128" s="685">
        <v>0.5</v>
      </c>
      <c r="L128" s="37" t="s">
        <v>2875</v>
      </c>
      <c r="M128" s="21" t="s">
        <v>149</v>
      </c>
      <c r="N128" s="14" t="s">
        <v>2920</v>
      </c>
      <c r="O128" s="16" t="s">
        <v>265</v>
      </c>
      <c r="P128" s="15"/>
      <c r="Q128" s="35">
        <f t="shared" si="7"/>
        <v>6299298</v>
      </c>
      <c r="R128" s="41"/>
      <c r="S128" s="15"/>
      <c r="T128" s="15"/>
      <c r="U128" s="15"/>
      <c r="V128" s="15"/>
      <c r="W128" s="71" t="s">
        <v>2899</v>
      </c>
      <c r="X128" s="47">
        <v>1</v>
      </c>
      <c r="Y128" s="25"/>
      <c r="Z128" s="15"/>
    </row>
    <row r="129" spans="1:27" s="28" customFormat="1" ht="52.5" x14ac:dyDescent="0.35">
      <c r="A129" s="14" t="s">
        <v>141</v>
      </c>
      <c r="B129" s="14" t="s">
        <v>389</v>
      </c>
      <c r="C129" s="14" t="s">
        <v>390</v>
      </c>
      <c r="D129" s="16" t="s">
        <v>32</v>
      </c>
      <c r="E129" s="15" t="s">
        <v>483</v>
      </c>
      <c r="F129" s="683" t="s">
        <v>484</v>
      </c>
      <c r="G129" s="14" t="s">
        <v>485</v>
      </c>
      <c r="H129" s="733">
        <v>2366226</v>
      </c>
      <c r="I129" s="733">
        <v>2366226</v>
      </c>
      <c r="J129" s="18">
        <f t="shared" ref="J129:J154" si="9">IF(Q129&gt;I129,I129,Q129)</f>
        <v>1064801.7</v>
      </c>
      <c r="K129" s="685">
        <v>0.45</v>
      </c>
      <c r="L129" s="14" t="s">
        <v>485</v>
      </c>
      <c r="M129" s="21" t="s">
        <v>149</v>
      </c>
      <c r="N129" s="14" t="s">
        <v>2923</v>
      </c>
      <c r="O129" s="16" t="s">
        <v>265</v>
      </c>
      <c r="P129" s="15"/>
      <c r="Q129" s="35">
        <f t="shared" ref="Q129:Q213" si="10">+I129*K129</f>
        <v>1064801.7</v>
      </c>
      <c r="R129" s="41"/>
      <c r="S129" s="15"/>
      <c r="T129" s="15"/>
      <c r="U129" s="15"/>
      <c r="V129" s="15"/>
      <c r="W129" s="71" t="s">
        <v>2900</v>
      </c>
      <c r="X129" s="47">
        <v>1</v>
      </c>
      <c r="Y129" s="25"/>
      <c r="Z129" s="15"/>
    </row>
    <row r="130" spans="1:27" s="28" customFormat="1" ht="52.5" x14ac:dyDescent="0.35">
      <c r="A130" s="14" t="s">
        <v>141</v>
      </c>
      <c r="B130" s="14" t="s">
        <v>389</v>
      </c>
      <c r="C130" s="14" t="s">
        <v>390</v>
      </c>
      <c r="D130" s="16" t="s">
        <v>32</v>
      </c>
      <c r="E130" s="15" t="s">
        <v>3079</v>
      </c>
      <c r="F130" s="683" t="s">
        <v>3066</v>
      </c>
      <c r="G130" s="37" t="s">
        <v>3080</v>
      </c>
      <c r="H130" s="733">
        <v>26076374</v>
      </c>
      <c r="I130" s="733">
        <v>26076374</v>
      </c>
      <c r="J130" s="712">
        <f t="shared" si="9"/>
        <v>13038187</v>
      </c>
      <c r="K130" s="685">
        <v>0.5</v>
      </c>
      <c r="L130" s="37" t="s">
        <v>3080</v>
      </c>
      <c r="M130" s="710" t="s">
        <v>149</v>
      </c>
      <c r="N130" s="37" t="s">
        <v>3113</v>
      </c>
      <c r="O130" s="92" t="s">
        <v>265</v>
      </c>
      <c r="P130" s="14"/>
      <c r="Q130" s="165">
        <f t="shared" si="10"/>
        <v>13038187</v>
      </c>
      <c r="R130" s="15"/>
      <c r="S130" s="35"/>
      <c r="T130" s="41"/>
      <c r="U130" s="15"/>
      <c r="V130" s="15"/>
      <c r="W130" s="71" t="s">
        <v>3108</v>
      </c>
      <c r="X130" s="47">
        <v>1</v>
      </c>
      <c r="Y130" s="71"/>
      <c r="Z130" s="25"/>
      <c r="AA130" s="164"/>
    </row>
    <row r="131" spans="1:27" s="28" customFormat="1" ht="31.5" x14ac:dyDescent="0.35">
      <c r="A131" s="14" t="s">
        <v>141</v>
      </c>
      <c r="B131" s="14" t="s">
        <v>389</v>
      </c>
      <c r="C131" s="14" t="s">
        <v>390</v>
      </c>
      <c r="D131" s="16" t="s">
        <v>32</v>
      </c>
      <c r="E131" s="15" t="s">
        <v>3095</v>
      </c>
      <c r="F131" s="683" t="s">
        <v>3067</v>
      </c>
      <c r="G131" s="37" t="s">
        <v>3081</v>
      </c>
      <c r="H131" s="733">
        <v>16637571</v>
      </c>
      <c r="I131" s="733">
        <v>16637571</v>
      </c>
      <c r="J131" s="712">
        <f t="shared" si="9"/>
        <v>8318785.5</v>
      </c>
      <c r="K131" s="685">
        <v>0.5</v>
      </c>
      <c r="L131" s="37" t="s">
        <v>3081</v>
      </c>
      <c r="M131" s="710" t="s">
        <v>149</v>
      </c>
      <c r="N131" s="37" t="s">
        <v>3114</v>
      </c>
      <c r="O131" s="92" t="s">
        <v>265</v>
      </c>
      <c r="P131" s="14"/>
      <c r="Q131" s="165">
        <f t="shared" si="10"/>
        <v>8318785.5</v>
      </c>
      <c r="R131" s="15"/>
      <c r="S131" s="35"/>
      <c r="T131" s="41"/>
      <c r="U131" s="15"/>
      <c r="V131" s="15"/>
      <c r="W131" s="71" t="s">
        <v>3109</v>
      </c>
      <c r="X131" s="47">
        <v>1</v>
      </c>
      <c r="Y131" s="71"/>
      <c r="Z131" s="25"/>
      <c r="AA131" s="164"/>
    </row>
    <row r="132" spans="1:27" s="28" customFormat="1" ht="31.5" x14ac:dyDescent="0.35">
      <c r="A132" s="14" t="s">
        <v>141</v>
      </c>
      <c r="B132" s="14" t="s">
        <v>389</v>
      </c>
      <c r="C132" s="14" t="s">
        <v>390</v>
      </c>
      <c r="D132" s="16" t="s">
        <v>32</v>
      </c>
      <c r="E132" s="15" t="s">
        <v>3096</v>
      </c>
      <c r="F132" s="683" t="s">
        <v>3068</v>
      </c>
      <c r="G132" s="37" t="s">
        <v>3082</v>
      </c>
      <c r="H132" s="733">
        <v>18742722</v>
      </c>
      <c r="I132" s="733">
        <v>18742722</v>
      </c>
      <c r="J132" s="712">
        <f t="shared" si="9"/>
        <v>13119905.399999999</v>
      </c>
      <c r="K132" s="685">
        <v>0.7</v>
      </c>
      <c r="L132" s="37" t="s">
        <v>3082</v>
      </c>
      <c r="M132" s="21" t="s">
        <v>149</v>
      </c>
      <c r="N132" s="14" t="s">
        <v>3115</v>
      </c>
      <c r="O132" s="16" t="s">
        <v>265</v>
      </c>
      <c r="P132" s="15"/>
      <c r="Q132" s="165">
        <f t="shared" si="10"/>
        <v>13119905.399999999</v>
      </c>
      <c r="R132" s="15"/>
      <c r="S132" s="15"/>
      <c r="T132" s="41"/>
      <c r="U132" s="15"/>
      <c r="V132" s="15"/>
      <c r="W132" s="71" t="s">
        <v>3226</v>
      </c>
      <c r="X132" s="47">
        <v>1</v>
      </c>
      <c r="Y132" s="15"/>
      <c r="Z132" s="25"/>
      <c r="AA132" s="164"/>
    </row>
    <row r="133" spans="1:27" s="28" customFormat="1" ht="31.5" x14ac:dyDescent="0.35">
      <c r="A133" s="14" t="s">
        <v>141</v>
      </c>
      <c r="B133" s="14" t="s">
        <v>389</v>
      </c>
      <c r="C133" s="14" t="s">
        <v>390</v>
      </c>
      <c r="D133" s="16" t="s">
        <v>32</v>
      </c>
      <c r="E133" s="15" t="s">
        <v>3097</v>
      </c>
      <c r="F133" s="683" t="s">
        <v>2802</v>
      </c>
      <c r="G133" s="37" t="s">
        <v>3083</v>
      </c>
      <c r="H133" s="733">
        <v>17538920</v>
      </c>
      <c r="I133" s="733">
        <v>17538920</v>
      </c>
      <c r="J133" s="712">
        <f t="shared" si="9"/>
        <v>14031136</v>
      </c>
      <c r="K133" s="685">
        <v>0.8</v>
      </c>
      <c r="L133" s="37" t="s">
        <v>3083</v>
      </c>
      <c r="M133" s="21" t="s">
        <v>149</v>
      </c>
      <c r="N133" s="14" t="s">
        <v>3116</v>
      </c>
      <c r="O133" s="16" t="s">
        <v>265</v>
      </c>
      <c r="P133" s="15"/>
      <c r="Q133" s="165">
        <f t="shared" si="10"/>
        <v>14031136</v>
      </c>
      <c r="R133" s="15"/>
      <c r="S133" s="15"/>
      <c r="T133" s="41"/>
      <c r="U133" s="15"/>
      <c r="V133" s="15"/>
      <c r="W133" s="71" t="s">
        <v>3225</v>
      </c>
      <c r="X133" s="47">
        <v>1</v>
      </c>
      <c r="Y133" s="15"/>
      <c r="Z133" s="25"/>
      <c r="AA133" s="164"/>
    </row>
    <row r="134" spans="1:27" s="28" customFormat="1" ht="42" x14ac:dyDescent="0.35">
      <c r="A134" s="14" t="s">
        <v>141</v>
      </c>
      <c r="B134" s="14" t="s">
        <v>389</v>
      </c>
      <c r="C134" s="14" t="s">
        <v>390</v>
      </c>
      <c r="D134" s="16" t="s">
        <v>32</v>
      </c>
      <c r="E134" s="15" t="s">
        <v>2856</v>
      </c>
      <c r="F134" s="683" t="s">
        <v>2797</v>
      </c>
      <c r="G134" s="37" t="s">
        <v>2857</v>
      </c>
      <c r="H134" s="733">
        <v>2362143</v>
      </c>
      <c r="I134" s="733">
        <v>2362143</v>
      </c>
      <c r="J134" s="712">
        <f t="shared" si="9"/>
        <v>1889714.4000000001</v>
      </c>
      <c r="K134" s="685">
        <v>0.8</v>
      </c>
      <c r="L134" s="37" t="s">
        <v>2857</v>
      </c>
      <c r="M134" s="21" t="s">
        <v>149</v>
      </c>
      <c r="N134" s="14" t="s">
        <v>3117</v>
      </c>
      <c r="O134" s="16" t="s">
        <v>265</v>
      </c>
      <c r="P134" s="15"/>
      <c r="Q134" s="165">
        <f t="shared" si="10"/>
        <v>1889714.4000000001</v>
      </c>
      <c r="R134" s="15"/>
      <c r="S134" s="15"/>
      <c r="T134" s="41"/>
      <c r="U134" s="15"/>
      <c r="V134" s="15"/>
      <c r="W134" s="71" t="s">
        <v>3224</v>
      </c>
      <c r="X134" s="47">
        <v>1</v>
      </c>
      <c r="Y134" s="15"/>
      <c r="Z134" s="25"/>
      <c r="AA134" s="164"/>
    </row>
    <row r="135" spans="1:27" s="28" customFormat="1" ht="157.5" customHeight="1" x14ac:dyDescent="0.35">
      <c r="A135" s="14" t="s">
        <v>141</v>
      </c>
      <c r="B135" s="14" t="s">
        <v>436</v>
      </c>
      <c r="C135" s="14" t="s">
        <v>390</v>
      </c>
      <c r="D135" s="16" t="s">
        <v>32</v>
      </c>
      <c r="E135" s="15" t="s">
        <v>3098</v>
      </c>
      <c r="F135" s="683" t="s">
        <v>3069</v>
      </c>
      <c r="G135" s="37" t="s">
        <v>3084</v>
      </c>
      <c r="H135" s="733">
        <v>3578344</v>
      </c>
      <c r="I135" s="733">
        <v>3578344</v>
      </c>
      <c r="J135" s="712">
        <f t="shared" si="9"/>
        <v>1610254.8</v>
      </c>
      <c r="K135" s="685">
        <v>0.45</v>
      </c>
      <c r="L135" s="37" t="s">
        <v>3084</v>
      </c>
      <c r="M135" s="21" t="s">
        <v>149</v>
      </c>
      <c r="N135" s="14" t="s">
        <v>3118</v>
      </c>
      <c r="O135" s="16" t="s">
        <v>265</v>
      </c>
      <c r="P135" s="15"/>
      <c r="Q135" s="165">
        <f t="shared" si="10"/>
        <v>1610254.8</v>
      </c>
      <c r="R135" s="15"/>
      <c r="S135" s="15"/>
      <c r="T135" s="41"/>
      <c r="U135" s="15"/>
      <c r="V135" s="15"/>
      <c r="W135" s="71" t="s">
        <v>3223</v>
      </c>
      <c r="X135" s="47">
        <v>1</v>
      </c>
      <c r="Y135" s="15"/>
      <c r="Z135" s="25"/>
      <c r="AA135" s="164"/>
    </row>
    <row r="136" spans="1:27" s="28" customFormat="1" ht="105" x14ac:dyDescent="0.35">
      <c r="A136" s="14" t="s">
        <v>141</v>
      </c>
      <c r="B136" s="14" t="s">
        <v>389</v>
      </c>
      <c r="C136" s="14" t="s">
        <v>390</v>
      </c>
      <c r="D136" s="16" t="s">
        <v>32</v>
      </c>
      <c r="E136" s="15" t="s">
        <v>3792</v>
      </c>
      <c r="F136" s="683" t="s">
        <v>3070</v>
      </c>
      <c r="G136" s="37" t="s">
        <v>3085</v>
      </c>
      <c r="H136" s="733">
        <v>5326563</v>
      </c>
      <c r="I136" s="733">
        <v>5326563</v>
      </c>
      <c r="J136" s="712">
        <f t="shared" si="9"/>
        <v>3728594.0999999996</v>
      </c>
      <c r="K136" s="685">
        <v>0.7</v>
      </c>
      <c r="L136" s="37" t="s">
        <v>3085</v>
      </c>
      <c r="M136" s="21" t="s">
        <v>149</v>
      </c>
      <c r="N136" s="14" t="s">
        <v>3119</v>
      </c>
      <c r="O136" s="16" t="s">
        <v>265</v>
      </c>
      <c r="P136" s="15"/>
      <c r="Q136" s="165">
        <f t="shared" si="10"/>
        <v>3728594.0999999996</v>
      </c>
      <c r="R136" s="15"/>
      <c r="S136" s="15"/>
      <c r="T136" s="41"/>
      <c r="U136" s="15"/>
      <c r="V136" s="15"/>
      <c r="W136" s="71" t="s">
        <v>3222</v>
      </c>
      <c r="X136" s="47">
        <v>1</v>
      </c>
      <c r="Y136" s="15"/>
      <c r="Z136" s="25"/>
      <c r="AA136" s="164"/>
    </row>
    <row r="137" spans="1:27" s="28" customFormat="1" ht="37.5" customHeight="1" x14ac:dyDescent="0.35">
      <c r="A137" s="14" t="s">
        <v>141</v>
      </c>
      <c r="B137" s="14" t="s">
        <v>389</v>
      </c>
      <c r="C137" s="14" t="s">
        <v>390</v>
      </c>
      <c r="D137" s="16" t="s">
        <v>32</v>
      </c>
      <c r="E137" s="15" t="s">
        <v>3099</v>
      </c>
      <c r="F137" s="683" t="s">
        <v>3071</v>
      </c>
      <c r="G137" s="37" t="s">
        <v>3086</v>
      </c>
      <c r="H137" s="733">
        <v>14092078</v>
      </c>
      <c r="I137" s="733">
        <v>14092078</v>
      </c>
      <c r="J137" s="712">
        <f t="shared" si="9"/>
        <v>9864454.5999999996</v>
      </c>
      <c r="K137" s="685">
        <v>0.7</v>
      </c>
      <c r="L137" s="37" t="s">
        <v>3086</v>
      </c>
      <c r="M137" s="21" t="s">
        <v>149</v>
      </c>
      <c r="N137" s="14" t="s">
        <v>3120</v>
      </c>
      <c r="O137" s="16" t="s">
        <v>265</v>
      </c>
      <c r="P137" s="15"/>
      <c r="Q137" s="165">
        <f t="shared" si="10"/>
        <v>9864454.5999999996</v>
      </c>
      <c r="R137" s="15"/>
      <c r="S137" s="15"/>
      <c r="T137" s="41"/>
      <c r="U137" s="15"/>
      <c r="V137" s="15"/>
      <c r="W137" s="71" t="s">
        <v>3221</v>
      </c>
      <c r="X137" s="47">
        <v>1</v>
      </c>
      <c r="Y137" s="15"/>
      <c r="Z137" s="25"/>
      <c r="AA137" s="164"/>
    </row>
    <row r="138" spans="1:27" s="28" customFormat="1" ht="31.5" x14ac:dyDescent="0.35">
      <c r="A138" s="14" t="s">
        <v>141</v>
      </c>
      <c r="B138" s="14" t="s">
        <v>436</v>
      </c>
      <c r="C138" s="14" t="s">
        <v>390</v>
      </c>
      <c r="D138" s="16" t="s">
        <v>32</v>
      </c>
      <c r="E138" s="15" t="s">
        <v>2854</v>
      </c>
      <c r="F138" s="683" t="s">
        <v>2796</v>
      </c>
      <c r="G138" s="540" t="s">
        <v>2855</v>
      </c>
      <c r="H138" s="733">
        <v>14092078</v>
      </c>
      <c r="I138" s="733">
        <v>14092078</v>
      </c>
      <c r="J138" s="712">
        <f t="shared" si="9"/>
        <v>7750642.9000000004</v>
      </c>
      <c r="K138" s="685">
        <v>0.55000000000000004</v>
      </c>
      <c r="L138" s="540" t="s">
        <v>2855</v>
      </c>
      <c r="M138" s="21" t="s">
        <v>149</v>
      </c>
      <c r="N138" s="14" t="s">
        <v>2909</v>
      </c>
      <c r="O138" s="16" t="s">
        <v>265</v>
      </c>
      <c r="P138" s="15"/>
      <c r="Q138" s="165">
        <f t="shared" si="10"/>
        <v>7750642.9000000004</v>
      </c>
      <c r="R138" s="15"/>
      <c r="S138" s="15"/>
      <c r="T138" s="41"/>
      <c r="U138" s="15"/>
      <c r="V138" s="15"/>
      <c r="W138" s="71" t="s">
        <v>3220</v>
      </c>
      <c r="X138" s="47">
        <v>1</v>
      </c>
      <c r="Y138" s="15"/>
      <c r="Z138" s="25"/>
      <c r="AA138" s="164"/>
    </row>
    <row r="139" spans="1:27" s="28" customFormat="1" ht="31.5" x14ac:dyDescent="0.35">
      <c r="A139" s="14" t="s">
        <v>141</v>
      </c>
      <c r="B139" s="14" t="s">
        <v>436</v>
      </c>
      <c r="C139" s="14" t="s">
        <v>390</v>
      </c>
      <c r="D139" s="16" t="s">
        <v>32</v>
      </c>
      <c r="E139" s="15" t="s">
        <v>2854</v>
      </c>
      <c r="F139" s="683" t="s">
        <v>2796</v>
      </c>
      <c r="G139" s="540" t="s">
        <v>2855</v>
      </c>
      <c r="H139" s="733">
        <v>16092028</v>
      </c>
      <c r="I139" s="733">
        <v>16092028</v>
      </c>
      <c r="J139" s="712">
        <f t="shared" si="9"/>
        <v>8850615.4000000004</v>
      </c>
      <c r="K139" s="685">
        <v>0.55000000000000004</v>
      </c>
      <c r="L139" s="540" t="s">
        <v>2855</v>
      </c>
      <c r="M139" s="21" t="s">
        <v>149</v>
      </c>
      <c r="N139" s="14" t="s">
        <v>3121</v>
      </c>
      <c r="O139" s="16" t="s">
        <v>265</v>
      </c>
      <c r="P139" s="15"/>
      <c r="Q139" s="165">
        <f t="shared" si="10"/>
        <v>8850615.4000000004</v>
      </c>
      <c r="R139" s="15"/>
      <c r="S139" s="15"/>
      <c r="T139" s="41"/>
      <c r="U139" s="15"/>
      <c r="V139" s="15"/>
      <c r="W139" s="71" t="s">
        <v>3219</v>
      </c>
      <c r="X139" s="47">
        <v>1</v>
      </c>
      <c r="Y139" s="15"/>
      <c r="Z139" s="25"/>
      <c r="AA139" s="164"/>
    </row>
    <row r="140" spans="1:27" s="28" customFormat="1" ht="81.75" customHeight="1" x14ac:dyDescent="0.35">
      <c r="A140" s="14" t="s">
        <v>141</v>
      </c>
      <c r="B140" s="14" t="s">
        <v>389</v>
      </c>
      <c r="C140" s="14" t="s">
        <v>390</v>
      </c>
      <c r="D140" s="16" t="s">
        <v>32</v>
      </c>
      <c r="E140" s="15" t="s">
        <v>3100</v>
      </c>
      <c r="F140" s="683" t="s">
        <v>3072</v>
      </c>
      <c r="G140" s="37" t="s">
        <v>3087</v>
      </c>
      <c r="H140" s="733">
        <v>36436063</v>
      </c>
      <c r="I140" s="733">
        <v>36436063</v>
      </c>
      <c r="J140" s="712">
        <f t="shared" si="9"/>
        <v>18218031.5</v>
      </c>
      <c r="K140" s="685">
        <v>0.5</v>
      </c>
      <c r="L140" s="37" t="s">
        <v>3087</v>
      </c>
      <c r="M140" s="21" t="s">
        <v>149</v>
      </c>
      <c r="N140" s="14" t="s">
        <v>3122</v>
      </c>
      <c r="O140" s="16" t="s">
        <v>265</v>
      </c>
      <c r="P140" s="15"/>
      <c r="Q140" s="165">
        <f t="shared" si="10"/>
        <v>18218031.5</v>
      </c>
      <c r="R140" s="15"/>
      <c r="S140" s="15"/>
      <c r="T140" s="41"/>
      <c r="U140" s="15"/>
      <c r="V140" s="15"/>
      <c r="W140" s="71" t="s">
        <v>3218</v>
      </c>
      <c r="X140" s="47">
        <v>1</v>
      </c>
      <c r="Y140" s="15"/>
      <c r="Z140" s="25"/>
      <c r="AA140" s="164"/>
    </row>
    <row r="141" spans="1:27" s="28" customFormat="1" ht="42" x14ac:dyDescent="0.35">
      <c r="A141" s="14" t="s">
        <v>141</v>
      </c>
      <c r="B141" s="14" t="s">
        <v>389</v>
      </c>
      <c r="C141" s="14" t="s">
        <v>390</v>
      </c>
      <c r="D141" s="16" t="s">
        <v>32</v>
      </c>
      <c r="E141" s="15" t="s">
        <v>406</v>
      </c>
      <c r="F141" s="683" t="s">
        <v>407</v>
      </c>
      <c r="G141" s="14" t="s">
        <v>3789</v>
      </c>
      <c r="H141" s="733">
        <v>37494838</v>
      </c>
      <c r="I141" s="733">
        <v>37494838</v>
      </c>
      <c r="J141" s="712">
        <f t="shared" si="9"/>
        <v>18747419</v>
      </c>
      <c r="K141" s="685">
        <v>0.5</v>
      </c>
      <c r="L141" s="14" t="s">
        <v>3789</v>
      </c>
      <c r="M141" s="21" t="s">
        <v>149</v>
      </c>
      <c r="N141" s="14" t="s">
        <v>3123</v>
      </c>
      <c r="O141" s="16" t="s">
        <v>265</v>
      </c>
      <c r="P141" s="15"/>
      <c r="Q141" s="165">
        <f t="shared" si="10"/>
        <v>18747419</v>
      </c>
      <c r="R141" s="15"/>
      <c r="S141" s="15"/>
      <c r="T141" s="41"/>
      <c r="U141" s="15"/>
      <c r="V141" s="15"/>
      <c r="W141" s="71" t="s">
        <v>3217</v>
      </c>
      <c r="X141" s="47">
        <v>1</v>
      </c>
      <c r="Y141" s="15"/>
      <c r="Z141" s="25"/>
      <c r="AA141" s="164"/>
    </row>
    <row r="142" spans="1:27" s="28" customFormat="1" ht="42" x14ac:dyDescent="0.35">
      <c r="A142" s="14" t="s">
        <v>141</v>
      </c>
      <c r="B142" s="14" t="s">
        <v>389</v>
      </c>
      <c r="C142" s="14" t="s">
        <v>390</v>
      </c>
      <c r="D142" s="16" t="s">
        <v>32</v>
      </c>
      <c r="E142" s="15" t="s">
        <v>406</v>
      </c>
      <c r="F142" s="683" t="s">
        <v>407</v>
      </c>
      <c r="G142" s="14" t="s">
        <v>3789</v>
      </c>
      <c r="H142" s="733">
        <v>37494838</v>
      </c>
      <c r="I142" s="733">
        <v>37494838</v>
      </c>
      <c r="J142" s="712">
        <f t="shared" si="9"/>
        <v>18747419</v>
      </c>
      <c r="K142" s="685">
        <v>0.5</v>
      </c>
      <c r="L142" s="14" t="s">
        <v>3789</v>
      </c>
      <c r="M142" s="21" t="s">
        <v>149</v>
      </c>
      <c r="N142" s="14" t="s">
        <v>3123</v>
      </c>
      <c r="O142" s="16" t="s">
        <v>265</v>
      </c>
      <c r="P142" s="15"/>
      <c r="Q142" s="165">
        <f t="shared" si="10"/>
        <v>18747419</v>
      </c>
      <c r="R142" s="15"/>
      <c r="S142" s="15"/>
      <c r="T142" s="41"/>
      <c r="U142" s="15"/>
      <c r="V142" s="15"/>
      <c r="W142" s="71" t="s">
        <v>3216</v>
      </c>
      <c r="X142" s="47">
        <v>1</v>
      </c>
      <c r="Y142" s="15"/>
      <c r="Z142" s="25"/>
      <c r="AA142" s="164"/>
    </row>
    <row r="143" spans="1:27" s="28" customFormat="1" ht="42" x14ac:dyDescent="0.35">
      <c r="A143" s="14" t="s">
        <v>141</v>
      </c>
      <c r="B143" s="14" t="s">
        <v>436</v>
      </c>
      <c r="C143" s="14" t="s">
        <v>390</v>
      </c>
      <c r="D143" s="16" t="s">
        <v>32</v>
      </c>
      <c r="E143" s="15" t="s">
        <v>511</v>
      </c>
      <c r="F143" s="683" t="s">
        <v>512</v>
      </c>
      <c r="G143" s="37" t="s">
        <v>513</v>
      </c>
      <c r="H143" s="733">
        <v>4914775</v>
      </c>
      <c r="I143" s="733">
        <v>4914775</v>
      </c>
      <c r="J143" s="712">
        <f t="shared" si="9"/>
        <v>2703126.25</v>
      </c>
      <c r="K143" s="685">
        <v>0.55000000000000004</v>
      </c>
      <c r="L143" s="37" t="s">
        <v>513</v>
      </c>
      <c r="M143" s="710" t="s">
        <v>149</v>
      </c>
      <c r="N143" s="37" t="s">
        <v>3124</v>
      </c>
      <c r="O143" s="92" t="s">
        <v>265</v>
      </c>
      <c r="P143" s="15"/>
      <c r="Q143" s="165">
        <f t="shared" si="10"/>
        <v>2703126.25</v>
      </c>
      <c r="R143" s="15"/>
      <c r="S143" s="15"/>
      <c r="T143" s="41"/>
      <c r="U143" s="15"/>
      <c r="V143" s="15"/>
      <c r="W143" s="71" t="s">
        <v>3215</v>
      </c>
      <c r="X143" s="47">
        <v>1</v>
      </c>
      <c r="Y143" s="15"/>
      <c r="Z143" s="25"/>
      <c r="AA143" s="164"/>
    </row>
    <row r="144" spans="1:27" s="28" customFormat="1" ht="42" x14ac:dyDescent="0.35">
      <c r="A144" s="14" t="s">
        <v>141</v>
      </c>
      <c r="B144" s="14" t="s">
        <v>389</v>
      </c>
      <c r="C144" s="14" t="s">
        <v>390</v>
      </c>
      <c r="D144" s="16" t="s">
        <v>32</v>
      </c>
      <c r="E144" s="15" t="s">
        <v>391</v>
      </c>
      <c r="F144" s="683" t="s">
        <v>392</v>
      </c>
      <c r="G144" s="14" t="s">
        <v>393</v>
      </c>
      <c r="H144" s="733">
        <v>4141922</v>
      </c>
      <c r="I144" s="733">
        <v>4141922</v>
      </c>
      <c r="J144" s="712">
        <f t="shared" si="9"/>
        <v>2070961</v>
      </c>
      <c r="K144" s="685">
        <v>0.5</v>
      </c>
      <c r="L144" s="14" t="s">
        <v>393</v>
      </c>
      <c r="M144" s="710" t="s">
        <v>149</v>
      </c>
      <c r="N144" s="37" t="s">
        <v>3125</v>
      </c>
      <c r="O144" s="92" t="s">
        <v>265</v>
      </c>
      <c r="P144" s="15"/>
      <c r="Q144" s="165">
        <f t="shared" si="10"/>
        <v>2070961</v>
      </c>
      <c r="R144" s="15"/>
      <c r="S144" s="15"/>
      <c r="T144" s="41"/>
      <c r="U144" s="15"/>
      <c r="V144" s="15"/>
      <c r="W144" s="71" t="s">
        <v>3214</v>
      </c>
      <c r="X144" s="47">
        <v>1</v>
      </c>
      <c r="Y144" s="15"/>
      <c r="Z144" s="25"/>
      <c r="AA144" s="164"/>
    </row>
    <row r="145" spans="1:27" s="28" customFormat="1" ht="42" x14ac:dyDescent="0.35">
      <c r="A145" s="14" t="s">
        <v>141</v>
      </c>
      <c r="B145" s="14" t="s">
        <v>389</v>
      </c>
      <c r="C145" s="14" t="s">
        <v>390</v>
      </c>
      <c r="D145" s="16" t="s">
        <v>32</v>
      </c>
      <c r="E145" s="15" t="s">
        <v>3101</v>
      </c>
      <c r="F145" s="683" t="s">
        <v>3073</v>
      </c>
      <c r="G145" s="37" t="s">
        <v>3088</v>
      </c>
      <c r="H145" s="733">
        <v>14133031</v>
      </c>
      <c r="I145" s="733">
        <v>14133031</v>
      </c>
      <c r="J145" s="712">
        <f t="shared" si="9"/>
        <v>8479818.5999999996</v>
      </c>
      <c r="K145" s="685">
        <v>0.6</v>
      </c>
      <c r="L145" s="37" t="s">
        <v>3088</v>
      </c>
      <c r="M145" s="710" t="s">
        <v>149</v>
      </c>
      <c r="N145" s="14" t="s">
        <v>3126</v>
      </c>
      <c r="O145" s="92" t="s">
        <v>265</v>
      </c>
      <c r="P145" s="15"/>
      <c r="Q145" s="165">
        <f t="shared" si="10"/>
        <v>8479818.5999999996</v>
      </c>
      <c r="R145" s="15"/>
      <c r="S145" s="15"/>
      <c r="T145" s="41"/>
      <c r="U145" s="15"/>
      <c r="V145" s="15"/>
      <c r="W145" s="71" t="s">
        <v>3213</v>
      </c>
      <c r="X145" s="47">
        <v>1</v>
      </c>
      <c r="Y145" s="15"/>
      <c r="Z145" s="25"/>
      <c r="AA145" s="164"/>
    </row>
    <row r="146" spans="1:27" s="28" customFormat="1" ht="63" x14ac:dyDescent="0.35">
      <c r="A146" s="14" t="s">
        <v>141</v>
      </c>
      <c r="B146" s="14" t="s">
        <v>389</v>
      </c>
      <c r="C146" s="14" t="s">
        <v>390</v>
      </c>
      <c r="D146" s="16" t="s">
        <v>32</v>
      </c>
      <c r="E146" s="15" t="s">
        <v>3102</v>
      </c>
      <c r="F146" s="683" t="s">
        <v>3074</v>
      </c>
      <c r="G146" s="37" t="s">
        <v>3089</v>
      </c>
      <c r="H146" s="733">
        <v>6150138</v>
      </c>
      <c r="I146" s="733">
        <v>6150138</v>
      </c>
      <c r="J146" s="712">
        <f t="shared" si="9"/>
        <v>3690082.8</v>
      </c>
      <c r="K146" s="685">
        <v>0.6</v>
      </c>
      <c r="L146" s="37" t="s">
        <v>3089</v>
      </c>
      <c r="M146" s="710" t="s">
        <v>149</v>
      </c>
      <c r="N146" s="14" t="s">
        <v>3127</v>
      </c>
      <c r="O146" s="92" t="s">
        <v>265</v>
      </c>
      <c r="P146" s="15"/>
      <c r="Q146" s="165">
        <f t="shared" si="10"/>
        <v>3690082.8</v>
      </c>
      <c r="R146" s="15"/>
      <c r="S146" s="15"/>
      <c r="T146" s="41"/>
      <c r="U146" s="15"/>
      <c r="V146" s="15"/>
      <c r="W146" s="71" t="s">
        <v>3212</v>
      </c>
      <c r="X146" s="47">
        <v>1</v>
      </c>
      <c r="Y146" s="15"/>
      <c r="Z146" s="25"/>
      <c r="AA146" s="164"/>
    </row>
    <row r="147" spans="1:27" s="28" customFormat="1" ht="42" x14ac:dyDescent="0.35">
      <c r="A147" s="14" t="s">
        <v>141</v>
      </c>
      <c r="B147" s="14" t="s">
        <v>389</v>
      </c>
      <c r="C147" s="14" t="s">
        <v>390</v>
      </c>
      <c r="D147" s="16" t="s">
        <v>32</v>
      </c>
      <c r="E147" s="15" t="s">
        <v>3102</v>
      </c>
      <c r="F147" s="683" t="s">
        <v>3074</v>
      </c>
      <c r="G147" s="37" t="s">
        <v>3089</v>
      </c>
      <c r="H147" s="733">
        <v>3628315</v>
      </c>
      <c r="I147" s="733">
        <v>3628315</v>
      </c>
      <c r="J147" s="712">
        <f t="shared" si="9"/>
        <v>2539820.5</v>
      </c>
      <c r="K147" s="685">
        <v>0.7</v>
      </c>
      <c r="L147" s="37" t="s">
        <v>3089</v>
      </c>
      <c r="M147" s="21" t="s">
        <v>149</v>
      </c>
      <c r="N147" s="14" t="s">
        <v>3128</v>
      </c>
      <c r="O147" s="16" t="s">
        <v>265</v>
      </c>
      <c r="P147" s="15"/>
      <c r="Q147" s="165">
        <f t="shared" si="10"/>
        <v>2539820.5</v>
      </c>
      <c r="R147" s="15"/>
      <c r="S147" s="15"/>
      <c r="T147" s="41"/>
      <c r="U147" s="15"/>
      <c r="V147" s="15"/>
      <c r="W147" s="71" t="s">
        <v>3211</v>
      </c>
      <c r="X147" s="47">
        <v>1</v>
      </c>
      <c r="Y147" s="15"/>
      <c r="Z147" s="25"/>
      <c r="AA147" s="164"/>
    </row>
    <row r="148" spans="1:27" s="28" customFormat="1" ht="84" x14ac:dyDescent="0.35">
      <c r="A148" s="14" t="s">
        <v>141</v>
      </c>
      <c r="B148" s="14" t="s">
        <v>389</v>
      </c>
      <c r="C148" s="14" t="s">
        <v>390</v>
      </c>
      <c r="D148" s="16" t="s">
        <v>32</v>
      </c>
      <c r="E148" s="15" t="s">
        <v>3102</v>
      </c>
      <c r="F148" s="683" t="s">
        <v>3074</v>
      </c>
      <c r="G148" s="37" t="s">
        <v>3089</v>
      </c>
      <c r="H148" s="733">
        <v>1587411</v>
      </c>
      <c r="I148" s="733">
        <v>1587411</v>
      </c>
      <c r="J148" s="712">
        <f t="shared" si="9"/>
        <v>1111187.7</v>
      </c>
      <c r="K148" s="685">
        <v>0.7</v>
      </c>
      <c r="L148" s="37" t="s">
        <v>3089</v>
      </c>
      <c r="M148" s="21" t="s">
        <v>149</v>
      </c>
      <c r="N148" s="14" t="s">
        <v>3129</v>
      </c>
      <c r="O148" s="16" t="s">
        <v>265</v>
      </c>
      <c r="P148" s="15"/>
      <c r="Q148" s="165">
        <f t="shared" si="10"/>
        <v>1111187.7</v>
      </c>
      <c r="R148" s="15"/>
      <c r="S148" s="15"/>
      <c r="T148" s="41"/>
      <c r="U148" s="15"/>
      <c r="V148" s="15"/>
      <c r="W148" s="71" t="s">
        <v>3210</v>
      </c>
      <c r="X148" s="47">
        <v>1</v>
      </c>
      <c r="Y148" s="15"/>
      <c r="Z148" s="25"/>
      <c r="AA148" s="164"/>
    </row>
    <row r="149" spans="1:27" s="28" customFormat="1" ht="63" x14ac:dyDescent="0.35">
      <c r="A149" s="14" t="s">
        <v>141</v>
      </c>
      <c r="B149" s="14" t="s">
        <v>389</v>
      </c>
      <c r="C149" s="14" t="s">
        <v>390</v>
      </c>
      <c r="D149" s="16" t="s">
        <v>32</v>
      </c>
      <c r="E149" s="15" t="s">
        <v>2866</v>
      </c>
      <c r="F149" s="683" t="s">
        <v>2828</v>
      </c>
      <c r="G149" s="37" t="s">
        <v>3791</v>
      </c>
      <c r="H149" s="733">
        <v>13329744</v>
      </c>
      <c r="I149" s="733">
        <v>13329744</v>
      </c>
      <c r="J149" s="712">
        <f t="shared" si="9"/>
        <v>9330820.7999999989</v>
      </c>
      <c r="K149" s="685">
        <v>0.7</v>
      </c>
      <c r="L149" s="37" t="s">
        <v>3791</v>
      </c>
      <c r="M149" s="21" t="s">
        <v>149</v>
      </c>
      <c r="N149" s="14" t="s">
        <v>3130</v>
      </c>
      <c r="O149" s="16" t="s">
        <v>265</v>
      </c>
      <c r="P149" s="15"/>
      <c r="Q149" s="165">
        <f t="shared" si="10"/>
        <v>9330820.7999999989</v>
      </c>
      <c r="R149" s="15"/>
      <c r="S149" s="15"/>
      <c r="T149" s="41"/>
      <c r="U149" s="15"/>
      <c r="V149" s="15"/>
      <c r="W149" s="71" t="s">
        <v>3209</v>
      </c>
      <c r="X149" s="47">
        <v>1</v>
      </c>
      <c r="Y149" s="15"/>
      <c r="Z149" s="25"/>
      <c r="AA149" s="164"/>
    </row>
    <row r="150" spans="1:27" s="28" customFormat="1" ht="42" x14ac:dyDescent="0.35">
      <c r="A150" s="14" t="s">
        <v>141</v>
      </c>
      <c r="B150" s="14" t="s">
        <v>389</v>
      </c>
      <c r="C150" s="14" t="s">
        <v>390</v>
      </c>
      <c r="D150" s="16" t="s">
        <v>32</v>
      </c>
      <c r="E150" s="15" t="s">
        <v>3103</v>
      </c>
      <c r="F150" s="683" t="s">
        <v>3075</v>
      </c>
      <c r="G150" s="37" t="s">
        <v>3090</v>
      </c>
      <c r="H150" s="733">
        <v>19862740</v>
      </c>
      <c r="I150" s="733">
        <v>19862740</v>
      </c>
      <c r="J150" s="712">
        <f t="shared" si="9"/>
        <v>13903918</v>
      </c>
      <c r="K150" s="685">
        <v>0.7</v>
      </c>
      <c r="L150" s="37" t="s">
        <v>3090</v>
      </c>
      <c r="M150" s="21" t="s">
        <v>149</v>
      </c>
      <c r="N150" s="14" t="s">
        <v>3131</v>
      </c>
      <c r="O150" s="16" t="s">
        <v>265</v>
      </c>
      <c r="P150" s="15"/>
      <c r="Q150" s="165">
        <f t="shared" si="10"/>
        <v>13903918</v>
      </c>
      <c r="R150" s="15"/>
      <c r="S150" s="15"/>
      <c r="T150" s="41"/>
      <c r="U150" s="15"/>
      <c r="V150" s="15"/>
      <c r="W150" s="71" t="s">
        <v>3208</v>
      </c>
      <c r="X150" s="47">
        <v>1</v>
      </c>
      <c r="Y150" s="15"/>
      <c r="Z150" s="25"/>
      <c r="AA150" s="164"/>
    </row>
    <row r="151" spans="1:27" s="28" customFormat="1" ht="115.5" x14ac:dyDescent="0.35">
      <c r="A151" s="14" t="s">
        <v>141</v>
      </c>
      <c r="B151" s="14" t="s">
        <v>389</v>
      </c>
      <c r="C151" s="14" t="s">
        <v>390</v>
      </c>
      <c r="D151" s="16" t="s">
        <v>32</v>
      </c>
      <c r="E151" s="15" t="s">
        <v>3104</v>
      </c>
      <c r="F151" s="683" t="s">
        <v>1026</v>
      </c>
      <c r="G151" s="37" t="s">
        <v>3091</v>
      </c>
      <c r="H151" s="733">
        <v>23391113</v>
      </c>
      <c r="I151" s="733">
        <v>23391113</v>
      </c>
      <c r="J151" s="712">
        <f t="shared" si="9"/>
        <v>14034667.799999999</v>
      </c>
      <c r="K151" s="685">
        <v>0.6</v>
      </c>
      <c r="L151" s="37" t="s">
        <v>3091</v>
      </c>
      <c r="M151" s="21" t="s">
        <v>149</v>
      </c>
      <c r="N151" s="14" t="s">
        <v>3132</v>
      </c>
      <c r="O151" s="16" t="s">
        <v>265</v>
      </c>
      <c r="P151" s="15"/>
      <c r="Q151" s="165">
        <f t="shared" si="10"/>
        <v>14034667.799999999</v>
      </c>
      <c r="R151" s="15"/>
      <c r="S151" s="15"/>
      <c r="T151" s="41"/>
      <c r="U151" s="15"/>
      <c r="V151" s="15"/>
      <c r="W151" s="71" t="s">
        <v>3207</v>
      </c>
      <c r="X151" s="47">
        <v>1</v>
      </c>
      <c r="Y151" s="15"/>
      <c r="Z151" s="25"/>
      <c r="AA151" s="164"/>
    </row>
    <row r="152" spans="1:27" s="28" customFormat="1" ht="42" x14ac:dyDescent="0.35">
      <c r="A152" s="14" t="s">
        <v>141</v>
      </c>
      <c r="B152" s="14" t="s">
        <v>389</v>
      </c>
      <c r="C152" s="14" t="s">
        <v>390</v>
      </c>
      <c r="D152" s="16" t="s">
        <v>32</v>
      </c>
      <c r="E152" s="15" t="s">
        <v>3105</v>
      </c>
      <c r="F152" s="683" t="s">
        <v>3076</v>
      </c>
      <c r="G152" s="37" t="s">
        <v>3092</v>
      </c>
      <c r="H152" s="733">
        <v>6588601</v>
      </c>
      <c r="I152" s="733">
        <v>6588601</v>
      </c>
      <c r="J152" s="712">
        <f t="shared" si="9"/>
        <v>3294300.5</v>
      </c>
      <c r="K152" s="685">
        <v>0.5</v>
      </c>
      <c r="L152" s="37" t="s">
        <v>3092</v>
      </c>
      <c r="M152" s="21" t="s">
        <v>149</v>
      </c>
      <c r="N152" s="14" t="s">
        <v>3112</v>
      </c>
      <c r="O152" s="16" t="s">
        <v>265</v>
      </c>
      <c r="P152" s="15"/>
      <c r="Q152" s="165">
        <f t="shared" si="10"/>
        <v>3294300.5</v>
      </c>
      <c r="R152" s="15"/>
      <c r="S152" s="15"/>
      <c r="T152" s="41"/>
      <c r="U152" s="15"/>
      <c r="V152" s="15"/>
      <c r="W152" s="71" t="s">
        <v>3206</v>
      </c>
      <c r="X152" s="47">
        <v>1</v>
      </c>
      <c r="Y152" s="15"/>
      <c r="Z152" s="25"/>
      <c r="AA152" s="164"/>
    </row>
    <row r="153" spans="1:27" s="28" customFormat="1" ht="42" x14ac:dyDescent="0.35">
      <c r="A153" s="14" t="s">
        <v>141</v>
      </c>
      <c r="B153" s="14" t="s">
        <v>389</v>
      </c>
      <c r="C153" s="14" t="s">
        <v>390</v>
      </c>
      <c r="D153" s="16" t="s">
        <v>32</v>
      </c>
      <c r="E153" s="15" t="s">
        <v>3106</v>
      </c>
      <c r="F153" s="683" t="s">
        <v>3077</v>
      </c>
      <c r="G153" s="37" t="s">
        <v>3093</v>
      </c>
      <c r="H153" s="733">
        <v>15073455</v>
      </c>
      <c r="I153" s="733">
        <v>15073455</v>
      </c>
      <c r="J153" s="712">
        <f t="shared" si="9"/>
        <v>10551418.5</v>
      </c>
      <c r="K153" s="685">
        <v>0.7</v>
      </c>
      <c r="L153" s="37" t="s">
        <v>3093</v>
      </c>
      <c r="M153" s="21" t="s">
        <v>149</v>
      </c>
      <c r="N153" s="14" t="s">
        <v>3111</v>
      </c>
      <c r="O153" s="16" t="s">
        <v>265</v>
      </c>
      <c r="P153" s="15"/>
      <c r="Q153" s="165">
        <f t="shared" si="10"/>
        <v>10551418.5</v>
      </c>
      <c r="R153" s="15"/>
      <c r="S153" s="15"/>
      <c r="T153" s="41"/>
      <c r="U153" s="15"/>
      <c r="V153" s="15"/>
      <c r="W153" s="71" t="s">
        <v>3205</v>
      </c>
      <c r="X153" s="47">
        <v>1</v>
      </c>
      <c r="Y153" s="15"/>
      <c r="Z153" s="25"/>
      <c r="AA153" s="164"/>
    </row>
    <row r="154" spans="1:27" s="28" customFormat="1" ht="42" x14ac:dyDescent="0.35">
      <c r="A154" s="14" t="s">
        <v>141</v>
      </c>
      <c r="B154" s="14" t="s">
        <v>389</v>
      </c>
      <c r="C154" s="14" t="s">
        <v>390</v>
      </c>
      <c r="D154" s="16" t="s">
        <v>32</v>
      </c>
      <c r="E154" s="15" t="s">
        <v>3107</v>
      </c>
      <c r="F154" s="683" t="s">
        <v>3078</v>
      </c>
      <c r="G154" s="709" t="s">
        <v>3094</v>
      </c>
      <c r="H154" s="733">
        <v>43546913</v>
      </c>
      <c r="I154" s="733">
        <v>43546913</v>
      </c>
      <c r="J154" s="712">
        <f t="shared" si="9"/>
        <v>34837530.399999999</v>
      </c>
      <c r="K154" s="685">
        <v>0.8</v>
      </c>
      <c r="L154" s="37" t="s">
        <v>3094</v>
      </c>
      <c r="M154" s="21" t="s">
        <v>149</v>
      </c>
      <c r="N154" s="540" t="s">
        <v>3110</v>
      </c>
      <c r="O154" s="16" t="s">
        <v>265</v>
      </c>
      <c r="P154" s="15"/>
      <c r="Q154" s="165">
        <f t="shared" si="10"/>
        <v>34837530.399999999</v>
      </c>
      <c r="R154" s="15"/>
      <c r="S154" s="15"/>
      <c r="T154" s="41"/>
      <c r="U154" s="15"/>
      <c r="V154" s="15"/>
      <c r="W154" s="71" t="s">
        <v>3204</v>
      </c>
      <c r="X154" s="47">
        <v>1</v>
      </c>
      <c r="Y154" s="15"/>
      <c r="Z154" s="25"/>
      <c r="AA154" s="164"/>
    </row>
    <row r="155" spans="1:27" s="28" customFormat="1" ht="42" x14ac:dyDescent="0.35">
      <c r="A155" s="14" t="s">
        <v>141</v>
      </c>
      <c r="B155" s="14" t="s">
        <v>389</v>
      </c>
      <c r="C155" s="14" t="s">
        <v>390</v>
      </c>
      <c r="D155" s="16" t="s">
        <v>32</v>
      </c>
      <c r="E155" s="15" t="s">
        <v>3186</v>
      </c>
      <c r="F155" s="683" t="s">
        <v>3164</v>
      </c>
      <c r="G155" s="37" t="s">
        <v>3178</v>
      </c>
      <c r="H155" s="733">
        <v>13475523</v>
      </c>
      <c r="I155" s="733">
        <v>13475523</v>
      </c>
      <c r="J155" s="713">
        <f t="shared" ref="J155:J183" si="11">IF(Q155&gt;I155,I155,Q155)</f>
        <v>9432866.0999999996</v>
      </c>
      <c r="K155" s="685">
        <v>0.7</v>
      </c>
      <c r="L155" s="37" t="s">
        <v>3178</v>
      </c>
      <c r="M155" s="710" t="s">
        <v>149</v>
      </c>
      <c r="N155" s="37" t="s">
        <v>3188</v>
      </c>
      <c r="O155" s="92" t="s">
        <v>265</v>
      </c>
      <c r="P155" s="15"/>
      <c r="Q155" s="165">
        <f t="shared" si="10"/>
        <v>9432866.0999999996</v>
      </c>
      <c r="R155" s="41"/>
      <c r="S155" s="15"/>
      <c r="T155" s="15"/>
      <c r="U155" s="15"/>
      <c r="V155" s="15"/>
      <c r="W155" s="71" t="s">
        <v>3203</v>
      </c>
      <c r="X155" s="25"/>
      <c r="Y155" s="25"/>
      <c r="Z155" s="15"/>
    </row>
    <row r="156" spans="1:27" s="28" customFormat="1" ht="42" x14ac:dyDescent="0.35">
      <c r="A156" s="14" t="s">
        <v>141</v>
      </c>
      <c r="B156" s="14" t="s">
        <v>389</v>
      </c>
      <c r="C156" s="14" t="s">
        <v>390</v>
      </c>
      <c r="D156" s="16" t="s">
        <v>32</v>
      </c>
      <c r="E156" s="15" t="s">
        <v>2633</v>
      </c>
      <c r="F156" s="683" t="s">
        <v>2623</v>
      </c>
      <c r="G156" s="14" t="s">
        <v>2634</v>
      </c>
      <c r="H156" s="733">
        <v>18150214</v>
      </c>
      <c r="I156" s="733">
        <v>18150214</v>
      </c>
      <c r="J156" s="713">
        <f t="shared" si="11"/>
        <v>9075107</v>
      </c>
      <c r="K156" s="685">
        <v>0.5</v>
      </c>
      <c r="L156" s="37" t="s">
        <v>2634</v>
      </c>
      <c r="M156" s="710" t="s">
        <v>149</v>
      </c>
      <c r="N156" s="37" t="s">
        <v>3189</v>
      </c>
      <c r="O156" s="92" t="s">
        <v>265</v>
      </c>
      <c r="P156" s="15"/>
      <c r="Q156" s="165">
        <f t="shared" si="10"/>
        <v>9075107</v>
      </c>
      <c r="R156" s="41"/>
      <c r="S156" s="15"/>
      <c r="T156" s="15"/>
      <c r="U156" s="15"/>
      <c r="V156" s="15"/>
      <c r="W156" s="71" t="s">
        <v>3202</v>
      </c>
      <c r="X156" s="25"/>
      <c r="Y156" s="25"/>
      <c r="Z156" s="15"/>
    </row>
    <row r="157" spans="1:27" s="28" customFormat="1" ht="31.5" x14ac:dyDescent="0.35">
      <c r="A157" s="14" t="s">
        <v>141</v>
      </c>
      <c r="B157" s="14" t="s">
        <v>436</v>
      </c>
      <c r="C157" s="14" t="s">
        <v>390</v>
      </c>
      <c r="D157" s="16" t="s">
        <v>32</v>
      </c>
      <c r="E157" s="15" t="s">
        <v>356</v>
      </c>
      <c r="F157" s="683" t="s">
        <v>357</v>
      </c>
      <c r="G157" s="14" t="s">
        <v>358</v>
      </c>
      <c r="H157" s="733">
        <v>54979654</v>
      </c>
      <c r="I157" s="733">
        <v>54979654</v>
      </c>
      <c r="J157" s="713">
        <f t="shared" si="11"/>
        <v>24740844.300000001</v>
      </c>
      <c r="K157" s="685">
        <v>0.45</v>
      </c>
      <c r="L157" s="14" t="s">
        <v>358</v>
      </c>
      <c r="M157" s="710" t="s">
        <v>149</v>
      </c>
      <c r="N157" s="37" t="s">
        <v>3190</v>
      </c>
      <c r="O157" s="92" t="s">
        <v>265</v>
      </c>
      <c r="P157" s="15"/>
      <c r="Q157" s="165">
        <f t="shared" si="10"/>
        <v>24740844.300000001</v>
      </c>
      <c r="R157" s="41"/>
      <c r="S157" s="15"/>
      <c r="T157" s="15"/>
      <c r="U157" s="15"/>
      <c r="V157" s="15"/>
      <c r="W157" s="71" t="s">
        <v>3201</v>
      </c>
      <c r="X157" s="25"/>
      <c r="Y157" s="25"/>
      <c r="Z157" s="15"/>
    </row>
    <row r="158" spans="1:27" s="28" customFormat="1" ht="52.5" x14ac:dyDescent="0.35">
      <c r="A158" s="14" t="s">
        <v>141</v>
      </c>
      <c r="B158" s="14" t="s">
        <v>389</v>
      </c>
      <c r="C158" s="14" t="s">
        <v>390</v>
      </c>
      <c r="D158" s="16" t="s">
        <v>32</v>
      </c>
      <c r="E158" s="15" t="s">
        <v>3187</v>
      </c>
      <c r="F158" s="683" t="s">
        <v>3165</v>
      </c>
      <c r="G158" s="37" t="s">
        <v>3179</v>
      </c>
      <c r="H158" s="733">
        <v>40872548</v>
      </c>
      <c r="I158" s="733">
        <v>40872548</v>
      </c>
      <c r="J158" s="713">
        <f t="shared" si="11"/>
        <v>24523528.800000001</v>
      </c>
      <c r="K158" s="685">
        <v>0.6</v>
      </c>
      <c r="L158" s="37" t="s">
        <v>3179</v>
      </c>
      <c r="M158" s="710" t="s">
        <v>149</v>
      </c>
      <c r="N158" s="37" t="s">
        <v>3191</v>
      </c>
      <c r="O158" s="92" t="s">
        <v>265</v>
      </c>
      <c r="P158" s="15"/>
      <c r="Q158" s="165">
        <f t="shared" si="10"/>
        <v>24523528.800000001</v>
      </c>
      <c r="R158" s="41"/>
      <c r="S158" s="15"/>
      <c r="T158" s="15"/>
      <c r="U158" s="15"/>
      <c r="V158" s="15"/>
      <c r="W158" s="71" t="s">
        <v>3200</v>
      </c>
      <c r="X158" s="25"/>
      <c r="Y158" s="25"/>
      <c r="Z158" s="15"/>
    </row>
    <row r="159" spans="1:27" s="28" customFormat="1" ht="85.5" customHeight="1" x14ac:dyDescent="0.35">
      <c r="A159" s="14" t="s">
        <v>141</v>
      </c>
      <c r="B159" s="14" t="s">
        <v>389</v>
      </c>
      <c r="C159" s="14" t="s">
        <v>390</v>
      </c>
      <c r="D159" s="16" t="s">
        <v>32</v>
      </c>
      <c r="E159" s="15" t="s">
        <v>3185</v>
      </c>
      <c r="F159" s="683" t="s">
        <v>3166</v>
      </c>
      <c r="G159" s="37" t="s">
        <v>3180</v>
      </c>
      <c r="H159" s="733">
        <v>7408795</v>
      </c>
      <c r="I159" s="733">
        <v>7408795</v>
      </c>
      <c r="J159" s="713">
        <f t="shared" si="11"/>
        <v>5186156.5</v>
      </c>
      <c r="K159" s="685">
        <v>0.7</v>
      </c>
      <c r="L159" s="37" t="s">
        <v>3180</v>
      </c>
      <c r="M159" s="710" t="s">
        <v>149</v>
      </c>
      <c r="N159" s="37" t="s">
        <v>3192</v>
      </c>
      <c r="O159" s="92" t="s">
        <v>265</v>
      </c>
      <c r="P159" s="15"/>
      <c r="Q159" s="165">
        <f t="shared" si="10"/>
        <v>5186156.5</v>
      </c>
      <c r="R159" s="41"/>
      <c r="S159" s="15"/>
      <c r="T159" s="15"/>
      <c r="U159" s="15"/>
      <c r="V159" s="15"/>
      <c r="W159" s="71" t="s">
        <v>3199</v>
      </c>
      <c r="X159" s="25"/>
      <c r="Y159" s="25"/>
      <c r="Z159" s="15"/>
    </row>
    <row r="160" spans="1:27" s="28" customFormat="1" ht="63" x14ac:dyDescent="0.35">
      <c r="A160" s="14" t="s">
        <v>141</v>
      </c>
      <c r="B160" s="14" t="s">
        <v>389</v>
      </c>
      <c r="C160" s="14" t="s">
        <v>390</v>
      </c>
      <c r="D160" s="16" t="s">
        <v>32</v>
      </c>
      <c r="E160" s="15" t="s">
        <v>3182</v>
      </c>
      <c r="F160" s="683" t="s">
        <v>2148</v>
      </c>
      <c r="G160" s="37" t="s">
        <v>3181</v>
      </c>
      <c r="H160" s="733">
        <v>31239123</v>
      </c>
      <c r="I160" s="733">
        <v>31239123</v>
      </c>
      <c r="J160" s="713">
        <f t="shared" si="11"/>
        <v>21867386.099999998</v>
      </c>
      <c r="K160" s="685">
        <v>0.7</v>
      </c>
      <c r="L160" s="37" t="s">
        <v>3181</v>
      </c>
      <c r="M160" s="710" t="s">
        <v>149</v>
      </c>
      <c r="N160" s="37" t="s">
        <v>3193</v>
      </c>
      <c r="O160" s="92" t="s">
        <v>265</v>
      </c>
      <c r="P160" s="15"/>
      <c r="Q160" s="165">
        <f t="shared" si="10"/>
        <v>21867386.099999998</v>
      </c>
      <c r="R160" s="41"/>
      <c r="S160" s="15"/>
      <c r="T160" s="15"/>
      <c r="U160" s="15"/>
      <c r="V160" s="15"/>
      <c r="W160" s="71" t="s">
        <v>3198</v>
      </c>
      <c r="X160" s="25"/>
      <c r="Y160" s="25"/>
      <c r="Z160" s="15"/>
    </row>
    <row r="161" spans="1:26" s="28" customFormat="1" ht="31.5" x14ac:dyDescent="0.35">
      <c r="A161" s="14" t="s">
        <v>141</v>
      </c>
      <c r="B161" s="14" t="s">
        <v>389</v>
      </c>
      <c r="C161" s="14" t="s">
        <v>390</v>
      </c>
      <c r="D161" s="16" t="s">
        <v>32</v>
      </c>
      <c r="E161" s="15" t="s">
        <v>3184</v>
      </c>
      <c r="F161" s="683" t="s">
        <v>3167</v>
      </c>
      <c r="G161" s="37" t="s">
        <v>3183</v>
      </c>
      <c r="H161" s="733">
        <v>11726553</v>
      </c>
      <c r="I161" s="733">
        <v>11726553</v>
      </c>
      <c r="J161" s="713">
        <f t="shared" si="11"/>
        <v>9381242.4000000004</v>
      </c>
      <c r="K161" s="685">
        <v>0.8</v>
      </c>
      <c r="L161" s="37" t="s">
        <v>3183</v>
      </c>
      <c r="M161" s="710" t="s">
        <v>149</v>
      </c>
      <c r="N161" s="37" t="s">
        <v>3194</v>
      </c>
      <c r="O161" s="92" t="s">
        <v>265</v>
      </c>
      <c r="P161" s="15"/>
      <c r="Q161" s="165">
        <f t="shared" si="10"/>
        <v>9381242.4000000004</v>
      </c>
      <c r="R161" s="41"/>
      <c r="S161" s="15"/>
      <c r="T161" s="15"/>
      <c r="U161" s="15"/>
      <c r="V161" s="15"/>
      <c r="W161" s="71" t="s">
        <v>3197</v>
      </c>
      <c r="X161" s="25"/>
      <c r="Y161" s="25"/>
      <c r="Z161" s="15"/>
    </row>
    <row r="162" spans="1:26" s="28" customFormat="1" ht="31.5" x14ac:dyDescent="0.35">
      <c r="A162" s="14" t="s">
        <v>141</v>
      </c>
      <c r="B162" s="14" t="s">
        <v>389</v>
      </c>
      <c r="C162" s="14" t="s">
        <v>390</v>
      </c>
      <c r="D162" s="16" t="s">
        <v>32</v>
      </c>
      <c r="E162" s="15" t="s">
        <v>3184</v>
      </c>
      <c r="F162" s="683" t="s">
        <v>3167</v>
      </c>
      <c r="G162" s="37" t="s">
        <v>3183</v>
      </c>
      <c r="H162" s="733">
        <v>17257882</v>
      </c>
      <c r="I162" s="733">
        <v>17257882</v>
      </c>
      <c r="J162" s="713">
        <f t="shared" si="11"/>
        <v>13806305.600000001</v>
      </c>
      <c r="K162" s="685">
        <v>0.8</v>
      </c>
      <c r="L162" s="37" t="s">
        <v>3183</v>
      </c>
      <c r="M162" s="21" t="s">
        <v>149</v>
      </c>
      <c r="N162" s="37" t="s">
        <v>3195</v>
      </c>
      <c r="O162" s="92" t="s">
        <v>265</v>
      </c>
      <c r="P162" s="15"/>
      <c r="Q162" s="165">
        <f t="shared" si="10"/>
        <v>13806305.600000001</v>
      </c>
      <c r="R162" s="41"/>
      <c r="S162" s="15"/>
      <c r="T162" s="15"/>
      <c r="U162" s="15"/>
      <c r="V162" s="15"/>
      <c r="W162" s="71" t="s">
        <v>3196</v>
      </c>
      <c r="X162" s="25"/>
      <c r="Y162" s="25"/>
      <c r="Z162" s="15"/>
    </row>
    <row r="163" spans="1:26" s="28" customFormat="1" ht="31.5" x14ac:dyDescent="0.35">
      <c r="A163" s="14" t="s">
        <v>141</v>
      </c>
      <c r="B163" s="750" t="s">
        <v>436</v>
      </c>
      <c r="C163" s="14" t="s">
        <v>390</v>
      </c>
      <c r="D163" s="16" t="s">
        <v>32</v>
      </c>
      <c r="E163" s="15" t="s">
        <v>3350</v>
      </c>
      <c r="F163" s="752" t="s">
        <v>3304</v>
      </c>
      <c r="G163" s="37" t="s">
        <v>3349</v>
      </c>
      <c r="H163" s="733">
        <v>56731254</v>
      </c>
      <c r="I163" s="733">
        <v>56731254</v>
      </c>
      <c r="J163" s="713">
        <f t="shared" si="11"/>
        <v>34038752.399999999</v>
      </c>
      <c r="K163" s="749">
        <v>0.6</v>
      </c>
      <c r="L163" s="37" t="s">
        <v>3349</v>
      </c>
      <c r="M163" s="710" t="s">
        <v>149</v>
      </c>
      <c r="N163" s="647" t="s">
        <v>3319</v>
      </c>
      <c r="O163" s="92" t="s">
        <v>265</v>
      </c>
      <c r="P163" s="15"/>
      <c r="Q163" s="165">
        <f t="shared" si="10"/>
        <v>34038752.399999999</v>
      </c>
      <c r="R163" s="41"/>
      <c r="S163" s="15"/>
      <c r="T163" s="15"/>
      <c r="U163" s="15"/>
      <c r="V163" s="15"/>
      <c r="W163" s="734" t="s">
        <v>3365</v>
      </c>
      <c r="X163" s="25"/>
      <c r="Y163" s="25"/>
      <c r="Z163" s="15"/>
    </row>
    <row r="164" spans="1:26" s="28" customFormat="1" ht="59.25" customHeight="1" x14ac:dyDescent="0.35">
      <c r="A164" s="14" t="s">
        <v>141</v>
      </c>
      <c r="B164" s="750" t="s">
        <v>436</v>
      </c>
      <c r="C164" s="14" t="s">
        <v>390</v>
      </c>
      <c r="D164" s="16" t="s">
        <v>32</v>
      </c>
      <c r="E164" s="15" t="s">
        <v>3351</v>
      </c>
      <c r="F164" s="752" t="s">
        <v>3305</v>
      </c>
      <c r="G164" s="37" t="s">
        <v>3348</v>
      </c>
      <c r="H164" s="733">
        <v>10034692</v>
      </c>
      <c r="I164" s="733">
        <v>10034692</v>
      </c>
      <c r="J164" s="713">
        <f t="shared" si="11"/>
        <v>6020815.2000000002</v>
      </c>
      <c r="K164" s="749">
        <v>0.6</v>
      </c>
      <c r="L164" s="37" t="s">
        <v>3348</v>
      </c>
      <c r="M164" s="710" t="s">
        <v>149</v>
      </c>
      <c r="N164" s="647" t="s">
        <v>3320</v>
      </c>
      <c r="O164" s="92" t="s">
        <v>265</v>
      </c>
      <c r="P164" s="15"/>
      <c r="Q164" s="165">
        <f t="shared" si="10"/>
        <v>6020815.2000000002</v>
      </c>
      <c r="R164" s="41"/>
      <c r="S164" s="15"/>
      <c r="T164" s="15"/>
      <c r="U164" s="15"/>
      <c r="V164" s="15"/>
      <c r="W164" s="734" t="s">
        <v>3366</v>
      </c>
      <c r="X164" s="25"/>
      <c r="Y164" s="25"/>
      <c r="Z164" s="15"/>
    </row>
    <row r="165" spans="1:26" s="28" customFormat="1" ht="31.5" x14ac:dyDescent="0.35">
      <c r="A165" s="14" t="s">
        <v>141</v>
      </c>
      <c r="B165" s="750" t="s">
        <v>389</v>
      </c>
      <c r="C165" s="14" t="s">
        <v>390</v>
      </c>
      <c r="D165" s="16" t="s">
        <v>32</v>
      </c>
      <c r="E165" s="15" t="s">
        <v>350</v>
      </c>
      <c r="F165" s="752" t="s">
        <v>351</v>
      </c>
      <c r="G165" s="37" t="s">
        <v>3787</v>
      </c>
      <c r="H165" s="733">
        <v>10912747</v>
      </c>
      <c r="I165" s="733">
        <v>10912747</v>
      </c>
      <c r="J165" s="713">
        <f t="shared" si="11"/>
        <v>7638922.8999999994</v>
      </c>
      <c r="K165" s="749">
        <v>0.7</v>
      </c>
      <c r="L165" s="37" t="s">
        <v>3787</v>
      </c>
      <c r="M165" s="710" t="s">
        <v>149</v>
      </c>
      <c r="N165" s="647" t="s">
        <v>3321</v>
      </c>
      <c r="O165" s="92" t="s">
        <v>265</v>
      </c>
      <c r="P165" s="15"/>
      <c r="Q165" s="165">
        <f t="shared" si="10"/>
        <v>7638922.8999999994</v>
      </c>
      <c r="R165" s="41"/>
      <c r="S165" s="15"/>
      <c r="T165" s="15"/>
      <c r="U165" s="15"/>
      <c r="V165" s="15"/>
      <c r="W165" s="734" t="s">
        <v>3367</v>
      </c>
      <c r="X165" s="25"/>
      <c r="Y165" s="25"/>
      <c r="Z165" s="15"/>
    </row>
    <row r="166" spans="1:26" s="28" customFormat="1" ht="63" customHeight="1" x14ac:dyDescent="0.35">
      <c r="A166" s="14" t="s">
        <v>141</v>
      </c>
      <c r="B166" s="750" t="s">
        <v>389</v>
      </c>
      <c r="C166" s="14" t="s">
        <v>390</v>
      </c>
      <c r="D166" s="16" t="s">
        <v>32</v>
      </c>
      <c r="E166" s="15" t="s">
        <v>3352</v>
      </c>
      <c r="F166" s="752" t="s">
        <v>2804</v>
      </c>
      <c r="G166" s="37" t="s">
        <v>2873</v>
      </c>
      <c r="H166" s="733">
        <v>16904331</v>
      </c>
      <c r="I166" s="733">
        <v>16904331</v>
      </c>
      <c r="J166" s="713">
        <f t="shared" si="11"/>
        <v>11833031.699999999</v>
      </c>
      <c r="K166" s="749">
        <v>0.7</v>
      </c>
      <c r="L166" s="37" t="s">
        <v>2873</v>
      </c>
      <c r="M166" s="710" t="s">
        <v>149</v>
      </c>
      <c r="N166" s="647" t="s">
        <v>3322</v>
      </c>
      <c r="O166" s="92" t="s">
        <v>265</v>
      </c>
      <c r="P166" s="15"/>
      <c r="Q166" s="165">
        <f t="shared" si="10"/>
        <v>11833031.699999999</v>
      </c>
      <c r="R166" s="41"/>
      <c r="S166" s="15"/>
      <c r="T166" s="15"/>
      <c r="U166" s="15"/>
      <c r="V166" s="15"/>
      <c r="W166" s="734" t="s">
        <v>3368</v>
      </c>
      <c r="X166" s="25"/>
      <c r="Y166" s="25"/>
      <c r="Z166" s="15"/>
    </row>
    <row r="167" spans="1:26" s="28" customFormat="1" ht="42" x14ac:dyDescent="0.35">
      <c r="A167" s="14" t="s">
        <v>141</v>
      </c>
      <c r="B167" s="753" t="s">
        <v>389</v>
      </c>
      <c r="C167" s="14" t="s">
        <v>390</v>
      </c>
      <c r="D167" s="16" t="s">
        <v>32</v>
      </c>
      <c r="E167" s="15" t="s">
        <v>3182</v>
      </c>
      <c r="F167" s="752" t="s">
        <v>2148</v>
      </c>
      <c r="G167" s="37" t="s">
        <v>3181</v>
      </c>
      <c r="H167" s="733">
        <v>35974305</v>
      </c>
      <c r="I167" s="733">
        <v>35974305</v>
      </c>
      <c r="J167" s="713">
        <f t="shared" si="11"/>
        <v>25182013.5</v>
      </c>
      <c r="K167" s="749">
        <v>0.7</v>
      </c>
      <c r="L167" s="37" t="s">
        <v>3181</v>
      </c>
      <c r="M167" s="710" t="s">
        <v>149</v>
      </c>
      <c r="N167" s="647" t="s">
        <v>3323</v>
      </c>
      <c r="O167" s="92" t="s">
        <v>265</v>
      </c>
      <c r="P167" s="15"/>
      <c r="Q167" s="165">
        <f t="shared" si="10"/>
        <v>25182013.5</v>
      </c>
      <c r="R167" s="41"/>
      <c r="S167" s="15"/>
      <c r="T167" s="15"/>
      <c r="U167" s="15"/>
      <c r="V167" s="15"/>
      <c r="W167" s="734" t="s">
        <v>3369</v>
      </c>
      <c r="X167" s="25"/>
      <c r="Y167" s="25"/>
      <c r="Z167" s="15"/>
    </row>
    <row r="168" spans="1:26" s="28" customFormat="1" ht="21" x14ac:dyDescent="0.35">
      <c r="A168" s="14" t="s">
        <v>141</v>
      </c>
      <c r="B168" s="753" t="s">
        <v>389</v>
      </c>
      <c r="C168" s="14" t="s">
        <v>390</v>
      </c>
      <c r="D168" s="16" t="s">
        <v>32</v>
      </c>
      <c r="E168" s="15" t="s">
        <v>3353</v>
      </c>
      <c r="F168" s="752" t="s">
        <v>3306</v>
      </c>
      <c r="G168" s="37" t="s">
        <v>3340</v>
      </c>
      <c r="H168" s="733">
        <v>28744727</v>
      </c>
      <c r="I168" s="733">
        <v>28744727</v>
      </c>
      <c r="J168" s="713">
        <f t="shared" si="11"/>
        <v>20121308.899999999</v>
      </c>
      <c r="K168" s="749">
        <v>0.7</v>
      </c>
      <c r="L168" s="37" t="s">
        <v>3340</v>
      </c>
      <c r="M168" s="710" t="s">
        <v>149</v>
      </c>
      <c r="N168" s="647" t="s">
        <v>3324</v>
      </c>
      <c r="O168" s="92" t="s">
        <v>265</v>
      </c>
      <c r="P168" s="15"/>
      <c r="Q168" s="165">
        <f t="shared" si="10"/>
        <v>20121308.899999999</v>
      </c>
      <c r="R168" s="41"/>
      <c r="S168" s="15"/>
      <c r="T168" s="15"/>
      <c r="U168" s="15"/>
      <c r="V168" s="15"/>
      <c r="W168" s="734" t="s">
        <v>3370</v>
      </c>
      <c r="X168" s="25"/>
      <c r="Y168" s="25"/>
      <c r="Z168" s="15"/>
    </row>
    <row r="169" spans="1:26" s="28" customFormat="1" ht="52.5" x14ac:dyDescent="0.35">
      <c r="A169" s="14" t="s">
        <v>141</v>
      </c>
      <c r="B169" s="753" t="s">
        <v>389</v>
      </c>
      <c r="C169" s="14" t="s">
        <v>390</v>
      </c>
      <c r="D169" s="16" t="s">
        <v>32</v>
      </c>
      <c r="E169" s="15" t="s">
        <v>3354</v>
      </c>
      <c r="F169" s="752" t="s">
        <v>3307</v>
      </c>
      <c r="G169" s="37" t="s">
        <v>3346</v>
      </c>
      <c r="H169" s="733">
        <v>29135850</v>
      </c>
      <c r="I169" s="733">
        <v>29135850</v>
      </c>
      <c r="J169" s="713">
        <f t="shared" si="11"/>
        <v>20395095</v>
      </c>
      <c r="K169" s="749">
        <v>0.7</v>
      </c>
      <c r="L169" s="37" t="s">
        <v>3346</v>
      </c>
      <c r="M169" s="710" t="s">
        <v>149</v>
      </c>
      <c r="N169" s="647" t="s">
        <v>3325</v>
      </c>
      <c r="O169" s="92" t="s">
        <v>265</v>
      </c>
      <c r="P169" s="15"/>
      <c r="Q169" s="165">
        <f t="shared" si="10"/>
        <v>20395095</v>
      </c>
      <c r="R169" s="41"/>
      <c r="S169" s="15"/>
      <c r="T169" s="15"/>
      <c r="U169" s="15"/>
      <c r="V169" s="15"/>
      <c r="W169" s="734" t="s">
        <v>3371</v>
      </c>
      <c r="X169" s="25"/>
      <c r="Y169" s="25"/>
      <c r="Z169" s="15"/>
    </row>
    <row r="170" spans="1:26" s="28" customFormat="1" ht="21" x14ac:dyDescent="0.35">
      <c r="A170" s="14" t="s">
        <v>141</v>
      </c>
      <c r="B170" s="753" t="s">
        <v>2792</v>
      </c>
      <c r="C170" s="14" t="s">
        <v>390</v>
      </c>
      <c r="D170" s="16" t="s">
        <v>32</v>
      </c>
      <c r="E170" s="15" t="s">
        <v>3355</v>
      </c>
      <c r="F170" s="752" t="s">
        <v>3308</v>
      </c>
      <c r="G170" s="37" t="s">
        <v>3342</v>
      </c>
      <c r="H170" s="733">
        <v>5647426</v>
      </c>
      <c r="I170" s="733">
        <v>5647426</v>
      </c>
      <c r="J170" s="713">
        <f t="shared" si="11"/>
        <v>2541341.7000000002</v>
      </c>
      <c r="K170" s="749">
        <v>0.45</v>
      </c>
      <c r="L170" s="37" t="s">
        <v>3342</v>
      </c>
      <c r="M170" s="710" t="s">
        <v>149</v>
      </c>
      <c r="N170" s="647" t="s">
        <v>3326</v>
      </c>
      <c r="O170" s="92" t="s">
        <v>265</v>
      </c>
      <c r="P170" s="15"/>
      <c r="Q170" s="165">
        <f t="shared" si="10"/>
        <v>2541341.7000000002</v>
      </c>
      <c r="R170" s="41"/>
      <c r="S170" s="15"/>
      <c r="T170" s="15"/>
      <c r="U170" s="15"/>
      <c r="V170" s="15"/>
      <c r="W170" s="734" t="s">
        <v>3372</v>
      </c>
      <c r="X170" s="25"/>
      <c r="Y170" s="25"/>
      <c r="Z170" s="15"/>
    </row>
    <row r="171" spans="1:26" s="28" customFormat="1" ht="38.25" customHeight="1" x14ac:dyDescent="0.35">
      <c r="A171" s="14" t="s">
        <v>141</v>
      </c>
      <c r="B171" s="753" t="s">
        <v>389</v>
      </c>
      <c r="C171" s="14" t="s">
        <v>390</v>
      </c>
      <c r="D171" s="16" t="s">
        <v>32</v>
      </c>
      <c r="E171" s="15" t="s">
        <v>3356</v>
      </c>
      <c r="F171" s="752" t="s">
        <v>3309</v>
      </c>
      <c r="G171" s="37" t="s">
        <v>3345</v>
      </c>
      <c r="H171" s="733">
        <v>6130225</v>
      </c>
      <c r="I171" s="733">
        <v>6130225</v>
      </c>
      <c r="J171" s="713">
        <f t="shared" si="11"/>
        <v>4291157.5</v>
      </c>
      <c r="K171" s="749">
        <v>0.7</v>
      </c>
      <c r="L171" s="37" t="s">
        <v>3345</v>
      </c>
      <c r="M171" s="710" t="s">
        <v>149</v>
      </c>
      <c r="N171" s="647" t="s">
        <v>3327</v>
      </c>
      <c r="O171" s="92" t="s">
        <v>265</v>
      </c>
      <c r="P171" s="15"/>
      <c r="Q171" s="165">
        <f t="shared" si="10"/>
        <v>4291157.5</v>
      </c>
      <c r="R171" s="41"/>
      <c r="S171" s="15"/>
      <c r="T171" s="15"/>
      <c r="U171" s="15"/>
      <c r="V171" s="15"/>
      <c r="W171" s="734" t="s">
        <v>3373</v>
      </c>
      <c r="X171" s="25"/>
      <c r="Y171" s="25"/>
      <c r="Z171" s="15"/>
    </row>
    <row r="172" spans="1:26" s="28" customFormat="1" ht="34.5" customHeight="1" x14ac:dyDescent="0.35">
      <c r="A172" s="14" t="s">
        <v>141</v>
      </c>
      <c r="B172" s="753" t="s">
        <v>389</v>
      </c>
      <c r="C172" s="14" t="s">
        <v>390</v>
      </c>
      <c r="D172" s="16" t="s">
        <v>32</v>
      </c>
      <c r="E172" s="15" t="s">
        <v>3357</v>
      </c>
      <c r="F172" s="752" t="s">
        <v>3310</v>
      </c>
      <c r="G172" s="37" t="s">
        <v>3268</v>
      </c>
      <c r="H172" s="733">
        <v>18941853</v>
      </c>
      <c r="I172" s="733">
        <v>18941853</v>
      </c>
      <c r="J172" s="713">
        <f t="shared" si="11"/>
        <v>17047667.699999999</v>
      </c>
      <c r="K172" s="749">
        <v>0.9</v>
      </c>
      <c r="L172" s="37" t="s">
        <v>3268</v>
      </c>
      <c r="M172" s="710" t="s">
        <v>149</v>
      </c>
      <c r="N172" s="647" t="s">
        <v>3328</v>
      </c>
      <c r="O172" s="92" t="s">
        <v>265</v>
      </c>
      <c r="P172" s="15"/>
      <c r="Q172" s="165">
        <f t="shared" si="10"/>
        <v>17047667.699999999</v>
      </c>
      <c r="R172" s="41"/>
      <c r="S172" s="15"/>
      <c r="T172" s="15"/>
      <c r="U172" s="15"/>
      <c r="V172" s="15"/>
      <c r="W172" s="734" t="s">
        <v>3374</v>
      </c>
      <c r="X172" s="25"/>
      <c r="Y172" s="25"/>
      <c r="Z172" s="15"/>
    </row>
    <row r="173" spans="1:26" s="28" customFormat="1" ht="37.5" customHeight="1" x14ac:dyDescent="0.35">
      <c r="A173" s="14" t="s">
        <v>141</v>
      </c>
      <c r="B173" s="753" t="s">
        <v>389</v>
      </c>
      <c r="C173" s="14" t="s">
        <v>390</v>
      </c>
      <c r="D173" s="16" t="s">
        <v>32</v>
      </c>
      <c r="E173" s="15" t="s">
        <v>3354</v>
      </c>
      <c r="F173" s="752" t="s">
        <v>3307</v>
      </c>
      <c r="G173" s="37" t="s">
        <v>3346</v>
      </c>
      <c r="H173" s="733">
        <v>27997423</v>
      </c>
      <c r="I173" s="733">
        <v>27997423</v>
      </c>
      <c r="J173" s="713">
        <f t="shared" si="11"/>
        <v>19598196.099999998</v>
      </c>
      <c r="K173" s="749">
        <v>0.7</v>
      </c>
      <c r="L173" s="37" t="s">
        <v>3346</v>
      </c>
      <c r="M173" s="710" t="s">
        <v>149</v>
      </c>
      <c r="N173" s="647" t="s">
        <v>3329</v>
      </c>
      <c r="O173" s="92" t="s">
        <v>265</v>
      </c>
      <c r="P173" s="15"/>
      <c r="Q173" s="165">
        <f t="shared" si="10"/>
        <v>19598196.099999998</v>
      </c>
      <c r="R173" s="41"/>
      <c r="S173" s="15"/>
      <c r="T173" s="15"/>
      <c r="U173" s="15"/>
      <c r="V173" s="15"/>
      <c r="W173" s="734" t="s">
        <v>3375</v>
      </c>
      <c r="X173" s="25"/>
      <c r="Y173" s="25"/>
      <c r="Z173" s="15"/>
    </row>
    <row r="174" spans="1:26" s="28" customFormat="1" ht="31.5" customHeight="1" x14ac:dyDescent="0.35">
      <c r="A174" s="14" t="s">
        <v>141</v>
      </c>
      <c r="B174" s="753" t="s">
        <v>389</v>
      </c>
      <c r="C174" s="14" t="s">
        <v>390</v>
      </c>
      <c r="D174" s="16" t="s">
        <v>32</v>
      </c>
      <c r="E174" s="15" t="s">
        <v>3358</v>
      </c>
      <c r="F174" s="752" t="s">
        <v>3311</v>
      </c>
      <c r="G174" s="37" t="s">
        <v>3347</v>
      </c>
      <c r="H174" s="733">
        <v>20713366</v>
      </c>
      <c r="I174" s="733">
        <v>20713366</v>
      </c>
      <c r="J174" s="713">
        <f t="shared" si="11"/>
        <v>12428019.6</v>
      </c>
      <c r="K174" s="749">
        <v>0.6</v>
      </c>
      <c r="L174" s="37" t="s">
        <v>3347</v>
      </c>
      <c r="M174" s="710" t="s">
        <v>149</v>
      </c>
      <c r="N174" s="647" t="s">
        <v>3330</v>
      </c>
      <c r="O174" s="92" t="s">
        <v>265</v>
      </c>
      <c r="P174" s="15"/>
      <c r="Q174" s="165">
        <f t="shared" si="10"/>
        <v>12428019.6</v>
      </c>
      <c r="R174" s="41"/>
      <c r="S174" s="15"/>
      <c r="T174" s="15"/>
      <c r="U174" s="15"/>
      <c r="V174" s="15"/>
      <c r="W174" s="734" t="s">
        <v>3376</v>
      </c>
      <c r="X174" s="25"/>
      <c r="Y174" s="25"/>
      <c r="Z174" s="15"/>
    </row>
    <row r="175" spans="1:26" s="28" customFormat="1" ht="40.5" customHeight="1" x14ac:dyDescent="0.35">
      <c r="A175" s="14" t="s">
        <v>141</v>
      </c>
      <c r="B175" s="753" t="s">
        <v>2792</v>
      </c>
      <c r="C175" s="14" t="s">
        <v>390</v>
      </c>
      <c r="D175" s="16" t="s">
        <v>32</v>
      </c>
      <c r="E175" s="15" t="s">
        <v>3359</v>
      </c>
      <c r="F175" s="752" t="s">
        <v>3312</v>
      </c>
      <c r="G175" s="37" t="s">
        <v>3269</v>
      </c>
      <c r="H175" s="733">
        <v>12269467</v>
      </c>
      <c r="I175" s="733">
        <v>12269467</v>
      </c>
      <c r="J175" s="713">
        <f t="shared" si="11"/>
        <v>5521260.1500000004</v>
      </c>
      <c r="K175" s="749">
        <v>0.45</v>
      </c>
      <c r="L175" s="37" t="s">
        <v>3269</v>
      </c>
      <c r="M175" s="710" t="s">
        <v>149</v>
      </c>
      <c r="N175" s="647" t="s">
        <v>3331</v>
      </c>
      <c r="O175" s="92" t="s">
        <v>265</v>
      </c>
      <c r="P175" s="15"/>
      <c r="Q175" s="165">
        <f t="shared" si="10"/>
        <v>5521260.1500000004</v>
      </c>
      <c r="R175" s="41"/>
      <c r="S175" s="15"/>
      <c r="T175" s="15"/>
      <c r="U175" s="15"/>
      <c r="V175" s="15"/>
      <c r="W175" s="734" t="s">
        <v>3377</v>
      </c>
      <c r="X175" s="25"/>
      <c r="Y175" s="25"/>
      <c r="Z175" s="15"/>
    </row>
    <row r="176" spans="1:26" s="28" customFormat="1" ht="21" x14ac:dyDescent="0.35">
      <c r="A176" s="14" t="s">
        <v>141</v>
      </c>
      <c r="B176" s="753" t="s">
        <v>2792</v>
      </c>
      <c r="C176" s="14" t="s">
        <v>390</v>
      </c>
      <c r="D176" s="16" t="s">
        <v>32</v>
      </c>
      <c r="E176" s="15" t="s">
        <v>3355</v>
      </c>
      <c r="F176" s="752" t="s">
        <v>3308</v>
      </c>
      <c r="G176" s="37" t="s">
        <v>3342</v>
      </c>
      <c r="H176" s="733">
        <v>13174573</v>
      </c>
      <c r="I176" s="733">
        <v>13174573</v>
      </c>
      <c r="J176" s="713">
        <f t="shared" si="11"/>
        <v>5928557.8500000006</v>
      </c>
      <c r="K176" s="749">
        <v>0.45</v>
      </c>
      <c r="L176" s="37" t="s">
        <v>3342</v>
      </c>
      <c r="M176" s="710" t="s">
        <v>149</v>
      </c>
      <c r="N176" s="647" t="s">
        <v>3332</v>
      </c>
      <c r="O176" s="92" t="s">
        <v>265</v>
      </c>
      <c r="P176" s="15"/>
      <c r="Q176" s="165">
        <f t="shared" si="10"/>
        <v>5928557.8500000006</v>
      </c>
      <c r="R176" s="41"/>
      <c r="S176" s="15"/>
      <c r="T176" s="15"/>
      <c r="U176" s="15"/>
      <c r="V176" s="15"/>
      <c r="W176" s="734" t="s">
        <v>3378</v>
      </c>
      <c r="X176" s="25"/>
      <c r="Y176" s="25"/>
      <c r="Z176" s="15"/>
    </row>
    <row r="177" spans="1:26" s="28" customFormat="1" ht="31.5" x14ac:dyDescent="0.35">
      <c r="A177" s="14" t="s">
        <v>141</v>
      </c>
      <c r="B177" s="753" t="s">
        <v>389</v>
      </c>
      <c r="C177" s="14" t="s">
        <v>390</v>
      </c>
      <c r="D177" s="16" t="s">
        <v>32</v>
      </c>
      <c r="E177" s="15" t="s">
        <v>3360</v>
      </c>
      <c r="F177" s="752" t="s">
        <v>3314</v>
      </c>
      <c r="G177" s="37" t="s">
        <v>3270</v>
      </c>
      <c r="H177" s="733">
        <v>35801850</v>
      </c>
      <c r="I177" s="733">
        <v>35801850</v>
      </c>
      <c r="J177" s="713">
        <f t="shared" si="11"/>
        <v>25061295</v>
      </c>
      <c r="K177" s="749">
        <v>0.7</v>
      </c>
      <c r="L177" s="37" t="s">
        <v>3270</v>
      </c>
      <c r="M177" s="710" t="s">
        <v>149</v>
      </c>
      <c r="N177" s="647" t="s">
        <v>3333</v>
      </c>
      <c r="O177" s="92" t="s">
        <v>265</v>
      </c>
      <c r="P177" s="15"/>
      <c r="Q177" s="165">
        <f t="shared" si="10"/>
        <v>25061295</v>
      </c>
      <c r="R177" s="41"/>
      <c r="S177" s="15"/>
      <c r="T177" s="15"/>
      <c r="U177" s="15"/>
      <c r="V177" s="15"/>
      <c r="W177" s="734" t="s">
        <v>3379</v>
      </c>
      <c r="X177" s="25"/>
      <c r="Y177" s="25"/>
      <c r="Z177" s="15"/>
    </row>
    <row r="178" spans="1:26" s="28" customFormat="1" ht="21" x14ac:dyDescent="0.35">
      <c r="A178" s="14" t="s">
        <v>141</v>
      </c>
      <c r="B178" s="753" t="s">
        <v>389</v>
      </c>
      <c r="C178" s="14" t="s">
        <v>390</v>
      </c>
      <c r="D178" s="16" t="s">
        <v>32</v>
      </c>
      <c r="E178" s="15" t="s">
        <v>3361</v>
      </c>
      <c r="F178" s="752" t="s">
        <v>3315</v>
      </c>
      <c r="G178" s="37" t="s">
        <v>3271</v>
      </c>
      <c r="H178" s="733">
        <v>53062738</v>
      </c>
      <c r="I178" s="733">
        <v>53062738</v>
      </c>
      <c r="J178" s="713">
        <f t="shared" si="11"/>
        <v>37143916.599999994</v>
      </c>
      <c r="K178" s="749">
        <v>0.7</v>
      </c>
      <c r="L178" s="37" t="s">
        <v>3271</v>
      </c>
      <c r="M178" s="710" t="s">
        <v>149</v>
      </c>
      <c r="N178" s="647" t="s">
        <v>3334</v>
      </c>
      <c r="O178" s="92" t="s">
        <v>265</v>
      </c>
      <c r="P178" s="15"/>
      <c r="Q178" s="165">
        <f t="shared" si="10"/>
        <v>37143916.599999994</v>
      </c>
      <c r="R178" s="41"/>
      <c r="S178" s="15"/>
      <c r="T178" s="15"/>
      <c r="U178" s="15"/>
      <c r="V178" s="15"/>
      <c r="W178" s="734" t="s">
        <v>3380</v>
      </c>
      <c r="X178" s="25"/>
      <c r="Y178" s="25"/>
      <c r="Z178" s="15"/>
    </row>
    <row r="179" spans="1:26" s="28" customFormat="1" ht="18.75" customHeight="1" x14ac:dyDescent="0.35">
      <c r="A179" s="14" t="s">
        <v>141</v>
      </c>
      <c r="B179" s="753" t="s">
        <v>389</v>
      </c>
      <c r="C179" s="14" t="s">
        <v>390</v>
      </c>
      <c r="D179" s="16" t="s">
        <v>32</v>
      </c>
      <c r="E179" s="15" t="s">
        <v>3362</v>
      </c>
      <c r="F179" s="754" t="s">
        <v>3316</v>
      </c>
      <c r="G179" s="37" t="s">
        <v>3343</v>
      </c>
      <c r="H179" s="733">
        <v>16076623</v>
      </c>
      <c r="I179" s="733">
        <v>16076623</v>
      </c>
      <c r="J179" s="713">
        <f t="shared" si="11"/>
        <v>12861298.4</v>
      </c>
      <c r="K179" s="749">
        <v>0.8</v>
      </c>
      <c r="L179" s="37" t="s">
        <v>3343</v>
      </c>
      <c r="M179" s="710" t="s">
        <v>149</v>
      </c>
      <c r="N179" s="647" t="s">
        <v>3335</v>
      </c>
      <c r="O179" s="92" t="s">
        <v>265</v>
      </c>
      <c r="P179" s="15"/>
      <c r="Q179" s="165">
        <f t="shared" si="10"/>
        <v>12861298.4</v>
      </c>
      <c r="R179" s="41"/>
      <c r="S179" s="15"/>
      <c r="T179" s="15"/>
      <c r="U179" s="15"/>
      <c r="V179" s="15"/>
      <c r="W179" s="734" t="s">
        <v>3381</v>
      </c>
      <c r="X179" s="25"/>
      <c r="Y179" s="25"/>
      <c r="Z179" s="15"/>
    </row>
    <row r="180" spans="1:26" s="28" customFormat="1" ht="31.5" x14ac:dyDescent="0.35">
      <c r="A180" s="14" t="s">
        <v>141</v>
      </c>
      <c r="B180" s="753" t="s">
        <v>389</v>
      </c>
      <c r="C180" s="14" t="s">
        <v>390</v>
      </c>
      <c r="D180" s="16" t="s">
        <v>32</v>
      </c>
      <c r="E180" s="15" t="s">
        <v>3363</v>
      </c>
      <c r="F180" s="752" t="s">
        <v>3317</v>
      </c>
      <c r="G180" s="37" t="s">
        <v>3344</v>
      </c>
      <c r="H180" s="733">
        <v>17707242</v>
      </c>
      <c r="I180" s="733">
        <v>17707242</v>
      </c>
      <c r="J180" s="713">
        <f t="shared" si="11"/>
        <v>8853621</v>
      </c>
      <c r="K180" s="749">
        <v>0.5</v>
      </c>
      <c r="L180" s="37" t="s">
        <v>3344</v>
      </c>
      <c r="M180" s="710" t="s">
        <v>149</v>
      </c>
      <c r="N180" s="647" t="s">
        <v>3336</v>
      </c>
      <c r="O180" s="92" t="s">
        <v>265</v>
      </c>
      <c r="P180" s="15"/>
      <c r="Q180" s="165">
        <f t="shared" si="10"/>
        <v>8853621</v>
      </c>
      <c r="R180" s="41"/>
      <c r="S180" s="15"/>
      <c r="T180" s="15"/>
      <c r="U180" s="15"/>
      <c r="V180" s="15"/>
      <c r="W180" s="734" t="s">
        <v>3382</v>
      </c>
      <c r="X180" s="25"/>
      <c r="Y180" s="25"/>
      <c r="Z180" s="15"/>
    </row>
    <row r="181" spans="1:26" s="28" customFormat="1" ht="21" x14ac:dyDescent="0.35">
      <c r="A181" s="14" t="s">
        <v>141</v>
      </c>
      <c r="B181" s="750" t="s">
        <v>389</v>
      </c>
      <c r="C181" s="14" t="s">
        <v>390</v>
      </c>
      <c r="D181" s="16" t="s">
        <v>32</v>
      </c>
      <c r="E181" s="15" t="s">
        <v>3364</v>
      </c>
      <c r="F181" s="752" t="s">
        <v>3318</v>
      </c>
      <c r="G181" s="37" t="s">
        <v>3341</v>
      </c>
      <c r="H181" s="733">
        <v>29169665</v>
      </c>
      <c r="I181" s="733">
        <v>29169665</v>
      </c>
      <c r="J181" s="713">
        <f t="shared" si="11"/>
        <v>14584832.5</v>
      </c>
      <c r="K181" s="749">
        <v>0.5</v>
      </c>
      <c r="L181" s="37" t="s">
        <v>3341</v>
      </c>
      <c r="M181" s="710" t="s">
        <v>149</v>
      </c>
      <c r="N181" s="647" t="s">
        <v>3337</v>
      </c>
      <c r="O181" s="92" t="s">
        <v>265</v>
      </c>
      <c r="P181" s="15"/>
      <c r="Q181" s="165">
        <f t="shared" si="10"/>
        <v>14584832.5</v>
      </c>
      <c r="R181" s="41"/>
      <c r="S181" s="15"/>
      <c r="T181" s="15"/>
      <c r="U181" s="15"/>
      <c r="V181" s="15"/>
      <c r="W181" s="734" t="s">
        <v>3383</v>
      </c>
      <c r="X181" s="25"/>
      <c r="Y181" s="25"/>
      <c r="Z181" s="15"/>
    </row>
    <row r="182" spans="1:26" s="28" customFormat="1" ht="31.5" x14ac:dyDescent="0.35">
      <c r="A182" s="14" t="s">
        <v>141</v>
      </c>
      <c r="B182" s="750" t="s">
        <v>389</v>
      </c>
      <c r="C182" s="14" t="s">
        <v>390</v>
      </c>
      <c r="D182" s="16" t="s">
        <v>32</v>
      </c>
      <c r="E182" s="15" t="s">
        <v>2854</v>
      </c>
      <c r="F182" s="752" t="s">
        <v>2796</v>
      </c>
      <c r="G182" s="540" t="s">
        <v>2855</v>
      </c>
      <c r="H182" s="733">
        <v>2241913</v>
      </c>
      <c r="I182" s="733">
        <v>2241913</v>
      </c>
      <c r="J182" s="713">
        <f t="shared" si="11"/>
        <v>1120956.5</v>
      </c>
      <c r="K182" s="749">
        <v>0.5</v>
      </c>
      <c r="L182" s="540" t="s">
        <v>2855</v>
      </c>
      <c r="M182" s="710" t="s">
        <v>149</v>
      </c>
      <c r="N182" s="647" t="s">
        <v>3338</v>
      </c>
      <c r="O182" s="92" t="s">
        <v>265</v>
      </c>
      <c r="P182" s="15"/>
      <c r="Q182" s="165">
        <f t="shared" si="10"/>
        <v>1120956.5</v>
      </c>
      <c r="R182" s="41"/>
      <c r="S182" s="15"/>
      <c r="T182" s="15"/>
      <c r="U182" s="15"/>
      <c r="V182" s="15"/>
      <c r="W182" s="734" t="s">
        <v>3384</v>
      </c>
      <c r="X182" s="25"/>
      <c r="Y182" s="25"/>
      <c r="Z182" s="15"/>
    </row>
    <row r="183" spans="1:26" s="28" customFormat="1" ht="31.5" x14ac:dyDescent="0.35">
      <c r="A183" s="14" t="s">
        <v>141</v>
      </c>
      <c r="B183" s="750" t="s">
        <v>389</v>
      </c>
      <c r="C183" s="14" t="s">
        <v>390</v>
      </c>
      <c r="D183" s="16" t="s">
        <v>32</v>
      </c>
      <c r="E183" s="15" t="s">
        <v>2854</v>
      </c>
      <c r="F183" s="752" t="s">
        <v>2796</v>
      </c>
      <c r="G183" s="14" t="s">
        <v>2855</v>
      </c>
      <c r="H183" s="733">
        <v>1494233</v>
      </c>
      <c r="I183" s="733">
        <v>1494233</v>
      </c>
      <c r="J183" s="713">
        <f t="shared" si="11"/>
        <v>747116.5</v>
      </c>
      <c r="K183" s="749">
        <v>0.5</v>
      </c>
      <c r="L183" s="14" t="s">
        <v>2855</v>
      </c>
      <c r="M183" s="710" t="s">
        <v>149</v>
      </c>
      <c r="N183" s="647" t="s">
        <v>3339</v>
      </c>
      <c r="O183" s="92" t="s">
        <v>265</v>
      </c>
      <c r="P183" s="15"/>
      <c r="Q183" s="165">
        <f t="shared" si="10"/>
        <v>747116.5</v>
      </c>
      <c r="R183" s="41"/>
      <c r="S183" s="15"/>
      <c r="T183" s="15"/>
      <c r="U183" s="15"/>
      <c r="V183" s="15"/>
      <c r="W183" s="734" t="s">
        <v>3385</v>
      </c>
      <c r="X183" s="25"/>
      <c r="Y183" s="25"/>
      <c r="Z183" s="15"/>
    </row>
    <row r="184" spans="1:26" s="28" customFormat="1" ht="21" x14ac:dyDescent="0.35">
      <c r="A184" s="14" t="s">
        <v>141</v>
      </c>
      <c r="B184" s="39" t="s">
        <v>389</v>
      </c>
      <c r="C184" s="14" t="s">
        <v>390</v>
      </c>
      <c r="D184" s="16" t="s">
        <v>32</v>
      </c>
      <c r="E184" s="15" t="s">
        <v>3562</v>
      </c>
      <c r="F184" s="683" t="s">
        <v>3534</v>
      </c>
      <c r="G184" s="37" t="s">
        <v>3561</v>
      </c>
      <c r="H184" s="704">
        <v>9906572</v>
      </c>
      <c r="I184" s="704">
        <v>9906572</v>
      </c>
      <c r="J184" s="713">
        <f t="shared" ref="J184:J247" si="12">IF(Q184&gt;I184,I184,Q184)</f>
        <v>7925257.6000000006</v>
      </c>
      <c r="K184" s="685">
        <v>0.8</v>
      </c>
      <c r="L184" s="37" t="s">
        <v>3561</v>
      </c>
      <c r="M184" s="710" t="s">
        <v>149</v>
      </c>
      <c r="N184" s="647" t="s">
        <v>3582</v>
      </c>
      <c r="O184" s="92" t="s">
        <v>265</v>
      </c>
      <c r="P184" s="15"/>
      <c r="Q184" s="165">
        <f t="shared" si="10"/>
        <v>7925257.6000000006</v>
      </c>
      <c r="R184" s="41"/>
      <c r="S184" s="15"/>
      <c r="T184" s="15"/>
      <c r="U184" s="15"/>
      <c r="V184" s="15"/>
      <c r="W184" s="594" t="s">
        <v>3634</v>
      </c>
      <c r="X184" s="25"/>
      <c r="Y184" s="25"/>
      <c r="Z184" s="15"/>
    </row>
    <row r="185" spans="1:26" s="28" customFormat="1" ht="31.5" x14ac:dyDescent="0.35">
      <c r="A185" s="14" t="s">
        <v>141</v>
      </c>
      <c r="B185" s="694" t="s">
        <v>389</v>
      </c>
      <c r="C185" s="14" t="s">
        <v>390</v>
      </c>
      <c r="D185" s="16" t="s">
        <v>32</v>
      </c>
      <c r="E185" s="15" t="s">
        <v>3356</v>
      </c>
      <c r="F185" s="683" t="s">
        <v>3309</v>
      </c>
      <c r="G185" s="37" t="s">
        <v>3345</v>
      </c>
      <c r="H185" s="704">
        <v>5703784</v>
      </c>
      <c r="I185" s="704">
        <v>5703784</v>
      </c>
      <c r="J185" s="713">
        <f t="shared" si="12"/>
        <v>3992648.8</v>
      </c>
      <c r="K185" s="685">
        <v>0.7</v>
      </c>
      <c r="L185" s="37" t="s">
        <v>3345</v>
      </c>
      <c r="M185" s="710" t="s">
        <v>149</v>
      </c>
      <c r="N185" s="647" t="s">
        <v>3327</v>
      </c>
      <c r="O185" s="92" t="s">
        <v>265</v>
      </c>
      <c r="P185" s="15"/>
      <c r="Q185" s="165">
        <f t="shared" si="10"/>
        <v>3992648.8</v>
      </c>
      <c r="R185" s="41"/>
      <c r="S185" s="15"/>
      <c r="T185" s="15"/>
      <c r="U185" s="15"/>
      <c r="V185" s="15"/>
      <c r="W185" s="594" t="s">
        <v>3635</v>
      </c>
      <c r="X185" s="25"/>
      <c r="Y185" s="25"/>
      <c r="Z185" s="15"/>
    </row>
    <row r="186" spans="1:26" s="28" customFormat="1" ht="31.5" x14ac:dyDescent="0.35">
      <c r="A186" s="14" t="s">
        <v>141</v>
      </c>
      <c r="B186" s="694" t="s">
        <v>2792</v>
      </c>
      <c r="C186" s="14" t="s">
        <v>390</v>
      </c>
      <c r="D186" s="16" t="s">
        <v>32</v>
      </c>
      <c r="E186" s="15" t="s">
        <v>3622</v>
      </c>
      <c r="F186" s="683" t="s">
        <v>1124</v>
      </c>
      <c r="G186" s="37" t="s">
        <v>3563</v>
      </c>
      <c r="H186" s="704">
        <v>95889774</v>
      </c>
      <c r="I186" s="704">
        <v>95889774</v>
      </c>
      <c r="J186" s="713">
        <f t="shared" si="12"/>
        <v>57533864.399999999</v>
      </c>
      <c r="K186" s="685">
        <v>0.6</v>
      </c>
      <c r="L186" s="37" t="s">
        <v>3563</v>
      </c>
      <c r="M186" s="710" t="s">
        <v>149</v>
      </c>
      <c r="N186" s="647" t="s">
        <v>3583</v>
      </c>
      <c r="O186" s="92" t="s">
        <v>265</v>
      </c>
      <c r="P186" s="15"/>
      <c r="Q186" s="165">
        <f t="shared" si="10"/>
        <v>57533864.399999999</v>
      </c>
      <c r="R186" s="41"/>
      <c r="S186" s="15"/>
      <c r="T186" s="15"/>
      <c r="U186" s="15"/>
      <c r="V186" s="15"/>
      <c r="W186" s="594" t="s">
        <v>3636</v>
      </c>
      <c r="X186" s="25"/>
      <c r="Y186" s="25"/>
      <c r="Z186" s="15"/>
    </row>
    <row r="187" spans="1:26" s="28" customFormat="1" ht="31.5" x14ac:dyDescent="0.35">
      <c r="A187" s="14" t="s">
        <v>141</v>
      </c>
      <c r="B187" s="694" t="s">
        <v>2792</v>
      </c>
      <c r="C187" s="14" t="s">
        <v>390</v>
      </c>
      <c r="D187" s="16" t="s">
        <v>32</v>
      </c>
      <c r="E187" s="15" t="s">
        <v>3624</v>
      </c>
      <c r="F187" s="683" t="s">
        <v>3535</v>
      </c>
      <c r="G187" s="37" t="s">
        <v>3564</v>
      </c>
      <c r="H187" s="704">
        <v>26184581</v>
      </c>
      <c r="I187" s="704">
        <v>26184581</v>
      </c>
      <c r="J187" s="713">
        <f t="shared" si="12"/>
        <v>13092290.5</v>
      </c>
      <c r="K187" s="685">
        <v>0.5</v>
      </c>
      <c r="L187" s="37" t="s">
        <v>3564</v>
      </c>
      <c r="M187" s="710" t="s">
        <v>149</v>
      </c>
      <c r="N187" s="647" t="s">
        <v>3584</v>
      </c>
      <c r="O187" s="92" t="s">
        <v>265</v>
      </c>
      <c r="P187" s="15"/>
      <c r="Q187" s="165">
        <f t="shared" si="10"/>
        <v>13092290.5</v>
      </c>
      <c r="R187" s="41"/>
      <c r="S187" s="15"/>
      <c r="T187" s="15"/>
      <c r="U187" s="15"/>
      <c r="V187" s="15"/>
      <c r="W187" s="594" t="s">
        <v>3637</v>
      </c>
      <c r="X187" s="25"/>
      <c r="Y187" s="25"/>
      <c r="Z187" s="15"/>
    </row>
    <row r="188" spans="1:26" s="28" customFormat="1" ht="21" x14ac:dyDescent="0.35">
      <c r="A188" s="14" t="s">
        <v>141</v>
      </c>
      <c r="B188" s="694" t="s">
        <v>2792</v>
      </c>
      <c r="C188" s="14" t="s">
        <v>390</v>
      </c>
      <c r="D188" s="16" t="s">
        <v>32</v>
      </c>
      <c r="E188" s="15" t="s">
        <v>3623</v>
      </c>
      <c r="F188" s="683" t="s">
        <v>3536</v>
      </c>
      <c r="G188" s="37" t="s">
        <v>3565</v>
      </c>
      <c r="H188" s="704">
        <v>61735450</v>
      </c>
      <c r="I188" s="704">
        <v>61735450</v>
      </c>
      <c r="J188" s="713">
        <f t="shared" si="12"/>
        <v>37041270</v>
      </c>
      <c r="K188" s="685">
        <v>0.6</v>
      </c>
      <c r="L188" s="37" t="s">
        <v>3565</v>
      </c>
      <c r="M188" s="710" t="s">
        <v>149</v>
      </c>
      <c r="N188" s="647" t="s">
        <v>3585</v>
      </c>
      <c r="O188" s="92" t="s">
        <v>265</v>
      </c>
      <c r="P188" s="15"/>
      <c r="Q188" s="165">
        <f t="shared" si="10"/>
        <v>37041270</v>
      </c>
      <c r="R188" s="41"/>
      <c r="S188" s="15"/>
      <c r="T188" s="15"/>
      <c r="U188" s="15"/>
      <c r="V188" s="15"/>
      <c r="W188" s="594" t="s">
        <v>3638</v>
      </c>
      <c r="X188" s="25"/>
      <c r="Y188" s="25"/>
      <c r="Z188" s="15"/>
    </row>
    <row r="189" spans="1:26" s="28" customFormat="1" ht="21" x14ac:dyDescent="0.35">
      <c r="A189" s="14" t="s">
        <v>141</v>
      </c>
      <c r="B189" s="694" t="s">
        <v>389</v>
      </c>
      <c r="C189" s="14" t="s">
        <v>390</v>
      </c>
      <c r="D189" s="16" t="s">
        <v>32</v>
      </c>
      <c r="E189" s="15" t="s">
        <v>3631</v>
      </c>
      <c r="F189" s="683" t="s">
        <v>3537</v>
      </c>
      <c r="G189" s="37" t="s">
        <v>3566</v>
      </c>
      <c r="H189" s="704">
        <v>35900664</v>
      </c>
      <c r="I189" s="704">
        <v>35900664</v>
      </c>
      <c r="J189" s="713">
        <f t="shared" si="12"/>
        <v>25130464.799999997</v>
      </c>
      <c r="K189" s="685">
        <v>0.7</v>
      </c>
      <c r="L189" s="37" t="s">
        <v>3566</v>
      </c>
      <c r="M189" s="710" t="s">
        <v>149</v>
      </c>
      <c r="N189" s="647" t="s">
        <v>3586</v>
      </c>
      <c r="O189" s="92" t="s">
        <v>265</v>
      </c>
      <c r="P189" s="15"/>
      <c r="Q189" s="165">
        <f t="shared" si="10"/>
        <v>25130464.799999997</v>
      </c>
      <c r="R189" s="41"/>
      <c r="S189" s="15"/>
      <c r="T189" s="15"/>
      <c r="U189" s="15"/>
      <c r="V189" s="15"/>
      <c r="W189" s="594" t="s">
        <v>3639</v>
      </c>
      <c r="X189" s="25"/>
      <c r="Y189" s="25"/>
      <c r="Z189" s="15"/>
    </row>
    <row r="190" spans="1:26" s="28" customFormat="1" ht="31.5" x14ac:dyDescent="0.35">
      <c r="A190" s="14" t="s">
        <v>141</v>
      </c>
      <c r="B190" s="694" t="s">
        <v>389</v>
      </c>
      <c r="C190" s="14" t="s">
        <v>390</v>
      </c>
      <c r="D190" s="16" t="s">
        <v>32</v>
      </c>
      <c r="E190" s="15" t="s">
        <v>3632</v>
      </c>
      <c r="F190" s="683" t="s">
        <v>3538</v>
      </c>
      <c r="G190" s="37" t="s">
        <v>3567</v>
      </c>
      <c r="H190" s="704">
        <v>31114760</v>
      </c>
      <c r="I190" s="704">
        <v>31114760</v>
      </c>
      <c r="J190" s="713">
        <f t="shared" si="12"/>
        <v>28003284</v>
      </c>
      <c r="K190" s="685">
        <v>0.9</v>
      </c>
      <c r="L190" s="37" t="s">
        <v>3567</v>
      </c>
      <c r="M190" s="710" t="s">
        <v>149</v>
      </c>
      <c r="N190" s="647" t="s">
        <v>3587</v>
      </c>
      <c r="O190" s="92" t="s">
        <v>265</v>
      </c>
      <c r="P190" s="15"/>
      <c r="Q190" s="165">
        <f t="shared" si="10"/>
        <v>28003284</v>
      </c>
      <c r="R190" s="41"/>
      <c r="S190" s="15"/>
      <c r="T190" s="15"/>
      <c r="U190" s="15"/>
      <c r="V190" s="15"/>
      <c r="W190" s="594" t="s">
        <v>3640</v>
      </c>
      <c r="X190" s="25"/>
      <c r="Y190" s="25"/>
      <c r="Z190" s="15"/>
    </row>
    <row r="191" spans="1:26" s="28" customFormat="1" ht="21" x14ac:dyDescent="0.35">
      <c r="A191" s="14" t="s">
        <v>141</v>
      </c>
      <c r="B191" s="694" t="s">
        <v>389</v>
      </c>
      <c r="C191" s="14" t="s">
        <v>390</v>
      </c>
      <c r="D191" s="16" t="s">
        <v>32</v>
      </c>
      <c r="E191" s="15" t="s">
        <v>4057</v>
      </c>
      <c r="F191" s="683" t="s">
        <v>3539</v>
      </c>
      <c r="G191" s="37" t="s">
        <v>3568</v>
      </c>
      <c r="H191" s="704">
        <v>31114760</v>
      </c>
      <c r="I191" s="704">
        <v>31114760</v>
      </c>
      <c r="J191" s="713">
        <f t="shared" si="12"/>
        <v>15557380</v>
      </c>
      <c r="K191" s="685">
        <v>0.5</v>
      </c>
      <c r="L191" s="37" t="s">
        <v>3568</v>
      </c>
      <c r="M191" s="710" t="s">
        <v>149</v>
      </c>
      <c r="N191" s="647" t="s">
        <v>3588</v>
      </c>
      <c r="O191" s="92" t="s">
        <v>265</v>
      </c>
      <c r="P191" s="15"/>
      <c r="Q191" s="165">
        <f t="shared" si="10"/>
        <v>15557380</v>
      </c>
      <c r="R191" s="41"/>
      <c r="S191" s="15"/>
      <c r="T191" s="15"/>
      <c r="U191" s="15"/>
      <c r="V191" s="15"/>
      <c r="W191" s="594" t="s">
        <v>3641</v>
      </c>
      <c r="X191" s="25"/>
      <c r="Y191" s="25"/>
      <c r="Z191" s="15"/>
    </row>
    <row r="192" spans="1:26" s="28" customFormat="1" ht="21" x14ac:dyDescent="0.35">
      <c r="A192" s="14" t="s">
        <v>141</v>
      </c>
      <c r="B192" s="92" t="s">
        <v>389</v>
      </c>
      <c r="C192" s="14" t="s">
        <v>390</v>
      </c>
      <c r="D192" s="16" t="s">
        <v>32</v>
      </c>
      <c r="E192" s="15" t="s">
        <v>3633</v>
      </c>
      <c r="F192" s="683" t="s">
        <v>2840</v>
      </c>
      <c r="G192" s="37" t="s">
        <v>3747</v>
      </c>
      <c r="H192" s="704">
        <v>57239977</v>
      </c>
      <c r="I192" s="704">
        <v>57239977</v>
      </c>
      <c r="J192" s="713">
        <f t="shared" si="12"/>
        <v>28619988.5</v>
      </c>
      <c r="K192" s="685">
        <v>0.5</v>
      </c>
      <c r="L192" s="37" t="s">
        <v>3747</v>
      </c>
      <c r="M192" s="710" t="s">
        <v>149</v>
      </c>
      <c r="N192" s="647" t="s">
        <v>3589</v>
      </c>
      <c r="O192" s="92" t="s">
        <v>265</v>
      </c>
      <c r="P192" s="15"/>
      <c r="Q192" s="165">
        <f t="shared" si="10"/>
        <v>28619988.5</v>
      </c>
      <c r="R192" s="41"/>
      <c r="S192" s="15"/>
      <c r="T192" s="15"/>
      <c r="U192" s="15"/>
      <c r="V192" s="15"/>
      <c r="W192" s="594" t="s">
        <v>3642</v>
      </c>
      <c r="X192" s="25"/>
      <c r="Y192" s="25"/>
      <c r="Z192" s="15"/>
    </row>
    <row r="193" spans="1:26" s="28" customFormat="1" ht="42" x14ac:dyDescent="0.35">
      <c r="A193" s="14" t="s">
        <v>141</v>
      </c>
      <c r="B193" s="694" t="s">
        <v>389</v>
      </c>
      <c r="C193" s="14" t="s">
        <v>390</v>
      </c>
      <c r="D193" s="16" t="s">
        <v>32</v>
      </c>
      <c r="E193" s="15" t="s">
        <v>4059</v>
      </c>
      <c r="F193" s="683" t="s">
        <v>3540</v>
      </c>
      <c r="G193" s="37" t="s">
        <v>3569</v>
      </c>
      <c r="H193" s="704">
        <v>7204404</v>
      </c>
      <c r="I193" s="704">
        <v>7204404</v>
      </c>
      <c r="J193" s="713">
        <f t="shared" si="12"/>
        <v>4322642.3999999994</v>
      </c>
      <c r="K193" s="685">
        <v>0.6</v>
      </c>
      <c r="L193" s="37" t="s">
        <v>3569</v>
      </c>
      <c r="M193" s="710" t="s">
        <v>149</v>
      </c>
      <c r="N193" s="647" t="s">
        <v>3590</v>
      </c>
      <c r="O193" s="92" t="s">
        <v>265</v>
      </c>
      <c r="P193" s="15"/>
      <c r="Q193" s="165">
        <f t="shared" si="10"/>
        <v>4322642.3999999994</v>
      </c>
      <c r="R193" s="41"/>
      <c r="S193" s="15"/>
      <c r="T193" s="15"/>
      <c r="U193" s="15"/>
      <c r="V193" s="15"/>
      <c r="W193" s="594" t="s">
        <v>3643</v>
      </c>
      <c r="X193" s="25"/>
      <c r="Y193" s="25"/>
      <c r="Z193" s="15"/>
    </row>
    <row r="194" spans="1:26" s="28" customFormat="1" ht="21" x14ac:dyDescent="0.35">
      <c r="A194" s="14" t="s">
        <v>141</v>
      </c>
      <c r="B194" s="694" t="s">
        <v>2792</v>
      </c>
      <c r="C194" s="14" t="s">
        <v>390</v>
      </c>
      <c r="D194" s="16" t="s">
        <v>32</v>
      </c>
      <c r="E194" s="15" t="s">
        <v>384</v>
      </c>
      <c r="F194" s="683" t="s">
        <v>385</v>
      </c>
      <c r="G194" s="37" t="s">
        <v>386</v>
      </c>
      <c r="H194" s="704">
        <v>50199762</v>
      </c>
      <c r="I194" s="704">
        <v>50199762</v>
      </c>
      <c r="J194" s="713">
        <f t="shared" si="12"/>
        <v>22589892.900000002</v>
      </c>
      <c r="K194" s="685">
        <v>0.45</v>
      </c>
      <c r="L194" s="37" t="s">
        <v>386</v>
      </c>
      <c r="M194" s="710" t="s">
        <v>149</v>
      </c>
      <c r="N194" s="647" t="s">
        <v>3591</v>
      </c>
      <c r="O194" s="92" t="s">
        <v>265</v>
      </c>
      <c r="P194" s="15"/>
      <c r="Q194" s="165">
        <f t="shared" si="10"/>
        <v>22589892.900000002</v>
      </c>
      <c r="R194" s="41"/>
      <c r="S194" s="15"/>
      <c r="T194" s="15"/>
      <c r="U194" s="15"/>
      <c r="V194" s="15"/>
      <c r="W194" s="594" t="s">
        <v>3644</v>
      </c>
      <c r="X194" s="25"/>
      <c r="Y194" s="25"/>
      <c r="Z194" s="15"/>
    </row>
    <row r="195" spans="1:26" s="28" customFormat="1" ht="52.5" x14ac:dyDescent="0.35">
      <c r="A195" s="14" t="s">
        <v>141</v>
      </c>
      <c r="B195" s="694" t="s">
        <v>2792</v>
      </c>
      <c r="C195" s="14" t="s">
        <v>390</v>
      </c>
      <c r="D195" s="16" t="s">
        <v>32</v>
      </c>
      <c r="E195" s="15" t="s">
        <v>241</v>
      </c>
      <c r="F195" s="683" t="s">
        <v>242</v>
      </c>
      <c r="G195" s="37" t="s">
        <v>3570</v>
      </c>
      <c r="H195" s="704">
        <v>148691763</v>
      </c>
      <c r="I195" s="704">
        <v>148691763</v>
      </c>
      <c r="J195" s="713">
        <f t="shared" si="12"/>
        <v>66911293.350000001</v>
      </c>
      <c r="K195" s="685">
        <v>0.45</v>
      </c>
      <c r="L195" s="37" t="s">
        <v>3570</v>
      </c>
      <c r="M195" s="710" t="s">
        <v>149</v>
      </c>
      <c r="N195" s="647" t="s">
        <v>3592</v>
      </c>
      <c r="O195" s="92" t="s">
        <v>265</v>
      </c>
      <c r="P195" s="15"/>
      <c r="Q195" s="165">
        <f t="shared" si="10"/>
        <v>66911293.350000001</v>
      </c>
      <c r="R195" s="41"/>
      <c r="S195" s="15"/>
      <c r="T195" s="15"/>
      <c r="U195" s="15"/>
      <c r="V195" s="15"/>
      <c r="W195" s="594" t="s">
        <v>3645</v>
      </c>
      <c r="X195" s="25"/>
      <c r="Y195" s="25"/>
      <c r="Z195" s="15"/>
    </row>
    <row r="196" spans="1:26" s="28" customFormat="1" ht="31.5" x14ac:dyDescent="0.35">
      <c r="A196" s="14" t="s">
        <v>141</v>
      </c>
      <c r="B196" s="694" t="s">
        <v>2792</v>
      </c>
      <c r="C196" s="14" t="s">
        <v>390</v>
      </c>
      <c r="D196" s="16" t="s">
        <v>32</v>
      </c>
      <c r="E196" s="15" t="s">
        <v>3624</v>
      </c>
      <c r="F196" s="683" t="s">
        <v>3535</v>
      </c>
      <c r="G196" s="37" t="s">
        <v>3564</v>
      </c>
      <c r="H196" s="704">
        <v>166976484</v>
      </c>
      <c r="I196" s="704">
        <v>166976484</v>
      </c>
      <c r="J196" s="713">
        <f t="shared" si="12"/>
        <v>75139417.799999997</v>
      </c>
      <c r="K196" s="685">
        <v>0.45</v>
      </c>
      <c r="L196" s="37" t="s">
        <v>3564</v>
      </c>
      <c r="M196" s="710" t="s">
        <v>149</v>
      </c>
      <c r="N196" s="647" t="s">
        <v>3593</v>
      </c>
      <c r="O196" s="92" t="s">
        <v>265</v>
      </c>
      <c r="P196" s="15"/>
      <c r="Q196" s="165">
        <f t="shared" si="10"/>
        <v>75139417.799999997</v>
      </c>
      <c r="R196" s="41"/>
      <c r="S196" s="15"/>
      <c r="T196" s="15"/>
      <c r="U196" s="15"/>
      <c r="V196" s="15"/>
      <c r="W196" s="594" t="s">
        <v>3646</v>
      </c>
      <c r="X196" s="25"/>
      <c r="Y196" s="25"/>
      <c r="Z196" s="15"/>
    </row>
    <row r="197" spans="1:26" s="28" customFormat="1" ht="42" x14ac:dyDescent="0.35">
      <c r="A197" s="14" t="s">
        <v>141</v>
      </c>
      <c r="B197" s="694" t="s">
        <v>2792</v>
      </c>
      <c r="C197" s="14" t="s">
        <v>390</v>
      </c>
      <c r="D197" s="16" t="s">
        <v>32</v>
      </c>
      <c r="E197" s="15" t="s">
        <v>3625</v>
      </c>
      <c r="F197" s="683" t="s">
        <v>3541</v>
      </c>
      <c r="G197" s="37" t="s">
        <v>3571</v>
      </c>
      <c r="H197" s="704">
        <v>18582666</v>
      </c>
      <c r="I197" s="704">
        <v>18582666</v>
      </c>
      <c r="J197" s="713">
        <f t="shared" si="12"/>
        <v>9291333</v>
      </c>
      <c r="K197" s="685">
        <v>0.5</v>
      </c>
      <c r="L197" s="37" t="s">
        <v>3571</v>
      </c>
      <c r="M197" s="710" t="s">
        <v>149</v>
      </c>
      <c r="N197" s="647" t="s">
        <v>3594</v>
      </c>
      <c r="O197" s="92" t="s">
        <v>265</v>
      </c>
      <c r="P197" s="15"/>
      <c r="Q197" s="165">
        <f t="shared" si="10"/>
        <v>9291333</v>
      </c>
      <c r="R197" s="41"/>
      <c r="S197" s="15"/>
      <c r="T197" s="15"/>
      <c r="U197" s="15"/>
      <c r="V197" s="15"/>
      <c r="W197" s="594" t="s">
        <v>3647</v>
      </c>
      <c r="X197" s="25"/>
      <c r="Y197" s="25"/>
      <c r="Z197" s="15"/>
    </row>
    <row r="198" spans="1:26" s="28" customFormat="1" ht="42" x14ac:dyDescent="0.35">
      <c r="A198" s="14" t="s">
        <v>141</v>
      </c>
      <c r="B198" s="694" t="s">
        <v>2792</v>
      </c>
      <c r="C198" s="14" t="s">
        <v>390</v>
      </c>
      <c r="D198" s="16" t="s">
        <v>32</v>
      </c>
      <c r="E198" s="15" t="s">
        <v>3625</v>
      </c>
      <c r="F198" s="683" t="s">
        <v>3541</v>
      </c>
      <c r="G198" s="37" t="s">
        <v>3571</v>
      </c>
      <c r="H198" s="704">
        <v>5134195</v>
      </c>
      <c r="I198" s="704">
        <v>5134195</v>
      </c>
      <c r="J198" s="713">
        <f t="shared" si="12"/>
        <v>2567097.5</v>
      </c>
      <c r="K198" s="685">
        <v>0.5</v>
      </c>
      <c r="L198" s="37" t="s">
        <v>3571</v>
      </c>
      <c r="M198" s="710" t="s">
        <v>149</v>
      </c>
      <c r="N198" s="647" t="s">
        <v>3595</v>
      </c>
      <c r="O198" s="92" t="s">
        <v>265</v>
      </c>
      <c r="P198" s="15"/>
      <c r="Q198" s="165">
        <f t="shared" si="10"/>
        <v>2567097.5</v>
      </c>
      <c r="R198" s="41"/>
      <c r="S198" s="15"/>
      <c r="T198" s="15"/>
      <c r="U198" s="15"/>
      <c r="V198" s="15"/>
      <c r="W198" s="594" t="s">
        <v>3648</v>
      </c>
      <c r="X198" s="25"/>
      <c r="Y198" s="25"/>
      <c r="Z198" s="15"/>
    </row>
    <row r="199" spans="1:26" s="28" customFormat="1" ht="21" x14ac:dyDescent="0.35">
      <c r="A199" s="14" t="s">
        <v>141</v>
      </c>
      <c r="B199" s="694" t="s">
        <v>389</v>
      </c>
      <c r="C199" s="14" t="s">
        <v>390</v>
      </c>
      <c r="D199" s="16" t="s">
        <v>32</v>
      </c>
      <c r="E199" s="15" t="s">
        <v>3630</v>
      </c>
      <c r="F199" s="683" t="s">
        <v>3542</v>
      </c>
      <c r="G199" s="37" t="s">
        <v>3572</v>
      </c>
      <c r="H199" s="704">
        <v>3395745</v>
      </c>
      <c r="I199" s="704">
        <v>3395745</v>
      </c>
      <c r="J199" s="713">
        <f t="shared" si="12"/>
        <v>2037447</v>
      </c>
      <c r="K199" s="685">
        <v>0.6</v>
      </c>
      <c r="L199" s="37" t="s">
        <v>3572</v>
      </c>
      <c r="M199" s="710" t="s">
        <v>149</v>
      </c>
      <c r="N199" s="647" t="s">
        <v>3596</v>
      </c>
      <c r="O199" s="92" t="s">
        <v>265</v>
      </c>
      <c r="P199" s="15"/>
      <c r="Q199" s="165">
        <f t="shared" si="10"/>
        <v>2037447</v>
      </c>
      <c r="R199" s="41"/>
      <c r="S199" s="15"/>
      <c r="T199" s="15"/>
      <c r="U199" s="15"/>
      <c r="V199" s="15"/>
      <c r="W199" s="594" t="s">
        <v>3649</v>
      </c>
      <c r="X199" s="25"/>
      <c r="Y199" s="25"/>
      <c r="Z199" s="15"/>
    </row>
    <row r="200" spans="1:26" s="28" customFormat="1" ht="21" x14ac:dyDescent="0.35">
      <c r="A200" s="14" t="s">
        <v>141</v>
      </c>
      <c r="B200" s="694" t="s">
        <v>389</v>
      </c>
      <c r="C200" s="14" t="s">
        <v>390</v>
      </c>
      <c r="D200" s="16" t="s">
        <v>32</v>
      </c>
      <c r="E200" s="15" t="s">
        <v>3630</v>
      </c>
      <c r="F200" s="683" t="s">
        <v>3542</v>
      </c>
      <c r="G200" s="37" t="s">
        <v>3572</v>
      </c>
      <c r="H200" s="704">
        <v>4690471</v>
      </c>
      <c r="I200" s="704">
        <v>4690471</v>
      </c>
      <c r="J200" s="713">
        <f t="shared" si="12"/>
        <v>2814282.6</v>
      </c>
      <c r="K200" s="685">
        <v>0.6</v>
      </c>
      <c r="L200" s="37" t="s">
        <v>3572</v>
      </c>
      <c r="M200" s="710" t="s">
        <v>149</v>
      </c>
      <c r="N200" s="647" t="s">
        <v>3597</v>
      </c>
      <c r="O200" s="92" t="s">
        <v>265</v>
      </c>
      <c r="P200" s="15"/>
      <c r="Q200" s="165">
        <f t="shared" si="10"/>
        <v>2814282.6</v>
      </c>
      <c r="R200" s="41"/>
      <c r="S200" s="15"/>
      <c r="T200" s="15"/>
      <c r="U200" s="15"/>
      <c r="V200" s="15"/>
      <c r="W200" s="594" t="s">
        <v>3650</v>
      </c>
      <c r="X200" s="25"/>
      <c r="Y200" s="25"/>
      <c r="Z200" s="15"/>
    </row>
    <row r="201" spans="1:26" s="28" customFormat="1" ht="52.5" x14ac:dyDescent="0.35">
      <c r="A201" s="14" t="s">
        <v>141</v>
      </c>
      <c r="B201" s="694" t="s">
        <v>389</v>
      </c>
      <c r="C201" s="14" t="s">
        <v>390</v>
      </c>
      <c r="D201" s="16" t="s">
        <v>32</v>
      </c>
      <c r="E201" s="15" t="s">
        <v>3626</v>
      </c>
      <c r="F201" s="683" t="s">
        <v>3543</v>
      </c>
      <c r="G201" s="37" t="s">
        <v>3573</v>
      </c>
      <c r="H201" s="704">
        <v>4998936</v>
      </c>
      <c r="I201" s="704">
        <v>4998936</v>
      </c>
      <c r="J201" s="713">
        <f t="shared" si="12"/>
        <v>3499255.1999999997</v>
      </c>
      <c r="K201" s="685">
        <v>0.7</v>
      </c>
      <c r="L201" s="37" t="s">
        <v>3573</v>
      </c>
      <c r="M201" s="710" t="s">
        <v>149</v>
      </c>
      <c r="N201" s="647" t="s">
        <v>3598</v>
      </c>
      <c r="O201" s="92" t="s">
        <v>265</v>
      </c>
      <c r="P201" s="15"/>
      <c r="Q201" s="165">
        <f t="shared" si="10"/>
        <v>3499255.1999999997</v>
      </c>
      <c r="R201" s="41"/>
      <c r="S201" s="15"/>
      <c r="T201" s="15"/>
      <c r="U201" s="15"/>
      <c r="V201" s="15"/>
      <c r="W201" s="594" t="s">
        <v>3436</v>
      </c>
      <c r="X201" s="25"/>
      <c r="Y201" s="25"/>
      <c r="Z201" s="15"/>
    </row>
    <row r="202" spans="1:26" s="28" customFormat="1" ht="31.5" x14ac:dyDescent="0.35">
      <c r="A202" s="14" t="s">
        <v>141</v>
      </c>
      <c r="B202" s="694" t="s">
        <v>389</v>
      </c>
      <c r="C202" s="14" t="s">
        <v>390</v>
      </c>
      <c r="D202" s="16" t="s">
        <v>32</v>
      </c>
      <c r="E202" s="15" t="s">
        <v>3627</v>
      </c>
      <c r="F202" s="683" t="s">
        <v>3544</v>
      </c>
      <c r="G202" s="37" t="s">
        <v>3574</v>
      </c>
      <c r="H202" s="704">
        <v>6178692</v>
      </c>
      <c r="I202" s="704">
        <v>6178692</v>
      </c>
      <c r="J202" s="713">
        <f t="shared" si="12"/>
        <v>3707215.1999999997</v>
      </c>
      <c r="K202" s="685">
        <v>0.6</v>
      </c>
      <c r="L202" s="37" t="s">
        <v>3574</v>
      </c>
      <c r="M202" s="710" t="s">
        <v>149</v>
      </c>
      <c r="N202" s="647" t="s">
        <v>3599</v>
      </c>
      <c r="O202" s="92" t="s">
        <v>265</v>
      </c>
      <c r="P202" s="15"/>
      <c r="Q202" s="165">
        <f t="shared" si="10"/>
        <v>3707215.1999999997</v>
      </c>
      <c r="R202" s="41"/>
      <c r="S202" s="15"/>
      <c r="T202" s="15"/>
      <c r="U202" s="15"/>
      <c r="V202" s="15"/>
      <c r="W202" s="594" t="s">
        <v>3651</v>
      </c>
      <c r="X202" s="25"/>
      <c r="Y202" s="25"/>
      <c r="Z202" s="15"/>
    </row>
    <row r="203" spans="1:26" s="28" customFormat="1" ht="52.5" x14ac:dyDescent="0.35">
      <c r="A203" s="14" t="s">
        <v>141</v>
      </c>
      <c r="B203" s="694" t="s">
        <v>389</v>
      </c>
      <c r="C203" s="14" t="s">
        <v>390</v>
      </c>
      <c r="D203" s="16" t="s">
        <v>32</v>
      </c>
      <c r="E203" s="15" t="s">
        <v>3628</v>
      </c>
      <c r="F203" s="683" t="s">
        <v>3545</v>
      </c>
      <c r="G203" s="37" t="s">
        <v>3575</v>
      </c>
      <c r="H203" s="704">
        <v>16439943</v>
      </c>
      <c r="I203" s="704">
        <v>16439943</v>
      </c>
      <c r="J203" s="713">
        <f t="shared" si="12"/>
        <v>11507960.1</v>
      </c>
      <c r="K203" s="685">
        <v>0.7</v>
      </c>
      <c r="L203" s="37" t="s">
        <v>3575</v>
      </c>
      <c r="M203" s="710" t="s">
        <v>149</v>
      </c>
      <c r="N203" s="647" t="s">
        <v>3600</v>
      </c>
      <c r="O203" s="92" t="s">
        <v>265</v>
      </c>
      <c r="P203" s="15"/>
      <c r="Q203" s="165">
        <f t="shared" si="10"/>
        <v>11507960.1</v>
      </c>
      <c r="R203" s="41"/>
      <c r="S203" s="15"/>
      <c r="T203" s="15"/>
      <c r="U203" s="15"/>
      <c r="V203" s="15"/>
      <c r="W203" s="594" t="s">
        <v>3652</v>
      </c>
      <c r="X203" s="25"/>
      <c r="Y203" s="25"/>
      <c r="Z203" s="15"/>
    </row>
    <row r="204" spans="1:26" s="28" customFormat="1" ht="31.5" x14ac:dyDescent="0.35">
      <c r="A204" s="14" t="s">
        <v>141</v>
      </c>
      <c r="B204" s="694" t="s">
        <v>389</v>
      </c>
      <c r="C204" s="14" t="s">
        <v>390</v>
      </c>
      <c r="D204" s="16" t="s">
        <v>32</v>
      </c>
      <c r="E204" s="15" t="s">
        <v>3629</v>
      </c>
      <c r="F204" s="683" t="s">
        <v>3546</v>
      </c>
      <c r="G204" s="37" t="s">
        <v>3576</v>
      </c>
      <c r="H204" s="704">
        <v>6266986</v>
      </c>
      <c r="I204" s="704">
        <v>6266986</v>
      </c>
      <c r="J204" s="713">
        <f t="shared" si="12"/>
        <v>2506794.4</v>
      </c>
      <c r="K204" s="685">
        <v>0.4</v>
      </c>
      <c r="L204" s="37" t="s">
        <v>3576</v>
      </c>
      <c r="M204" s="710" t="s">
        <v>149</v>
      </c>
      <c r="N204" s="647" t="s">
        <v>3601</v>
      </c>
      <c r="O204" s="92" t="s">
        <v>265</v>
      </c>
      <c r="P204" s="15"/>
      <c r="Q204" s="165">
        <f t="shared" si="10"/>
        <v>2506794.4</v>
      </c>
      <c r="R204" s="41"/>
      <c r="S204" s="15"/>
      <c r="T204" s="15"/>
      <c r="U204" s="15"/>
      <c r="V204" s="15"/>
      <c r="W204" s="594" t="s">
        <v>3653</v>
      </c>
      <c r="X204" s="25"/>
      <c r="Y204" s="25"/>
      <c r="Z204" s="15"/>
    </row>
    <row r="205" spans="1:26" s="28" customFormat="1" ht="21" x14ac:dyDescent="0.35">
      <c r="A205" s="14" t="s">
        <v>141</v>
      </c>
      <c r="B205" s="694" t="s">
        <v>436</v>
      </c>
      <c r="C205" s="14" t="s">
        <v>390</v>
      </c>
      <c r="D205" s="16" t="s">
        <v>32</v>
      </c>
      <c r="E205" s="14" t="s">
        <v>437</v>
      </c>
      <c r="F205" s="683" t="s">
        <v>438</v>
      </c>
      <c r="G205" s="14" t="s">
        <v>439</v>
      </c>
      <c r="H205" s="704">
        <v>3225168</v>
      </c>
      <c r="I205" s="704">
        <v>3225168</v>
      </c>
      <c r="J205" s="713">
        <f t="shared" si="12"/>
        <v>1451325.6</v>
      </c>
      <c r="K205" s="685">
        <v>0.45</v>
      </c>
      <c r="L205" s="14" t="s">
        <v>439</v>
      </c>
      <c r="M205" s="710" t="s">
        <v>149</v>
      </c>
      <c r="N205" s="798" t="s">
        <v>3602</v>
      </c>
      <c r="O205" s="92" t="s">
        <v>265</v>
      </c>
      <c r="P205" s="15"/>
      <c r="Q205" s="165">
        <f t="shared" si="10"/>
        <v>1451325.6</v>
      </c>
      <c r="R205" s="41"/>
      <c r="S205" s="15"/>
      <c r="T205" s="15"/>
      <c r="U205" s="15"/>
      <c r="V205" s="15"/>
      <c r="W205" s="594" t="s">
        <v>3654</v>
      </c>
      <c r="X205" s="25"/>
      <c r="Y205" s="25"/>
      <c r="Z205" s="15"/>
    </row>
    <row r="206" spans="1:26" s="28" customFormat="1" ht="21" x14ac:dyDescent="0.35">
      <c r="A206" s="14" t="s">
        <v>141</v>
      </c>
      <c r="B206" s="694" t="s">
        <v>436</v>
      </c>
      <c r="C206" s="14" t="s">
        <v>390</v>
      </c>
      <c r="D206" s="16" t="s">
        <v>32</v>
      </c>
      <c r="E206" s="14" t="s">
        <v>437</v>
      </c>
      <c r="F206" s="683" t="s">
        <v>438</v>
      </c>
      <c r="G206" s="14" t="s">
        <v>439</v>
      </c>
      <c r="H206" s="704">
        <v>2272346</v>
      </c>
      <c r="I206" s="704">
        <v>2272346</v>
      </c>
      <c r="J206" s="713">
        <f t="shared" si="12"/>
        <v>1022555.7000000001</v>
      </c>
      <c r="K206" s="685">
        <v>0.45</v>
      </c>
      <c r="L206" s="14" t="s">
        <v>439</v>
      </c>
      <c r="M206" s="710" t="s">
        <v>149</v>
      </c>
      <c r="N206" s="798" t="s">
        <v>3603</v>
      </c>
      <c r="O206" s="92" t="s">
        <v>265</v>
      </c>
      <c r="P206" s="15"/>
      <c r="Q206" s="165">
        <f t="shared" si="10"/>
        <v>1022555.7000000001</v>
      </c>
      <c r="R206" s="41"/>
      <c r="S206" s="15"/>
      <c r="T206" s="15"/>
      <c r="U206" s="15"/>
      <c r="V206" s="15"/>
      <c r="W206" s="594" t="s">
        <v>3655</v>
      </c>
      <c r="X206" s="25"/>
      <c r="Y206" s="25"/>
      <c r="Z206" s="15"/>
    </row>
    <row r="207" spans="1:26" s="28" customFormat="1" ht="42" x14ac:dyDescent="0.35">
      <c r="A207" s="14" t="s">
        <v>141</v>
      </c>
      <c r="B207" s="694" t="s">
        <v>389</v>
      </c>
      <c r="C207" s="14" t="s">
        <v>390</v>
      </c>
      <c r="D207" s="16" t="s">
        <v>32</v>
      </c>
      <c r="E207" s="15" t="s">
        <v>401</v>
      </c>
      <c r="F207" s="683" t="s">
        <v>402</v>
      </c>
      <c r="G207" s="14" t="s">
        <v>403</v>
      </c>
      <c r="H207" s="704">
        <v>2083360</v>
      </c>
      <c r="I207" s="704">
        <v>2083360</v>
      </c>
      <c r="J207" s="713">
        <f t="shared" si="12"/>
        <v>1458352</v>
      </c>
      <c r="K207" s="685">
        <v>0.7</v>
      </c>
      <c r="L207" s="14" t="s">
        <v>403</v>
      </c>
      <c r="M207" s="710" t="s">
        <v>149</v>
      </c>
      <c r="N207" s="798" t="s">
        <v>3786</v>
      </c>
      <c r="O207" s="92" t="s">
        <v>265</v>
      </c>
      <c r="P207" s="15"/>
      <c r="Q207" s="165">
        <f t="shared" si="10"/>
        <v>1458352</v>
      </c>
      <c r="R207" s="41"/>
      <c r="S207" s="15"/>
      <c r="T207" s="15"/>
      <c r="U207" s="15"/>
      <c r="V207" s="15"/>
      <c r="W207" s="594" t="s">
        <v>3656</v>
      </c>
      <c r="X207" s="47">
        <v>1</v>
      </c>
      <c r="Y207" s="25"/>
      <c r="Z207" s="15"/>
    </row>
    <row r="208" spans="1:26" s="28" customFormat="1" ht="21" x14ac:dyDescent="0.35">
      <c r="A208" s="14" t="s">
        <v>141</v>
      </c>
      <c r="B208" s="25" t="s">
        <v>389</v>
      </c>
      <c r="C208" s="14" t="s">
        <v>390</v>
      </c>
      <c r="D208" s="16" t="s">
        <v>32</v>
      </c>
      <c r="E208" s="14" t="s">
        <v>488</v>
      </c>
      <c r="F208" s="15" t="s">
        <v>489</v>
      </c>
      <c r="G208" s="14" t="s">
        <v>490</v>
      </c>
      <c r="H208" s="704">
        <v>1773016</v>
      </c>
      <c r="I208" s="704">
        <v>1773016</v>
      </c>
      <c r="J208" s="713">
        <f t="shared" si="12"/>
        <v>1241111.2</v>
      </c>
      <c r="K208" s="789">
        <v>0.7</v>
      </c>
      <c r="L208" s="14" t="s">
        <v>490</v>
      </c>
      <c r="M208" s="710" t="s">
        <v>149</v>
      </c>
      <c r="N208" s="647" t="s">
        <v>3750</v>
      </c>
      <c r="O208" s="92" t="s">
        <v>265</v>
      </c>
      <c r="P208" s="15"/>
      <c r="Q208" s="165">
        <f t="shared" si="10"/>
        <v>1241111.2</v>
      </c>
      <c r="R208" s="41"/>
      <c r="S208" s="15"/>
      <c r="T208" s="15"/>
      <c r="U208" s="15"/>
      <c r="V208" s="15"/>
      <c r="W208" s="41" t="s">
        <v>3755</v>
      </c>
      <c r="X208" s="25"/>
      <c r="Y208" s="25"/>
      <c r="Z208" s="15"/>
    </row>
    <row r="209" spans="1:26" s="28" customFormat="1" ht="31.5" x14ac:dyDescent="0.35">
      <c r="A209" s="14" t="s">
        <v>141</v>
      </c>
      <c r="B209" s="25" t="s">
        <v>436</v>
      </c>
      <c r="C209" s="14" t="s">
        <v>390</v>
      </c>
      <c r="D209" s="16" t="s">
        <v>32</v>
      </c>
      <c r="E209" s="15" t="s">
        <v>3622</v>
      </c>
      <c r="F209" s="15" t="s">
        <v>1124</v>
      </c>
      <c r="G209" s="37" t="s">
        <v>3563</v>
      </c>
      <c r="H209" s="704">
        <v>6245195</v>
      </c>
      <c r="I209" s="704">
        <v>6245195</v>
      </c>
      <c r="J209" s="713">
        <f t="shared" si="12"/>
        <v>3747117</v>
      </c>
      <c r="K209" s="789">
        <v>0.6</v>
      </c>
      <c r="L209" s="37" t="s">
        <v>3563</v>
      </c>
      <c r="M209" s="710" t="s">
        <v>149</v>
      </c>
      <c r="N209" s="647" t="s">
        <v>3751</v>
      </c>
      <c r="O209" s="92" t="s">
        <v>265</v>
      </c>
      <c r="P209" s="15"/>
      <c r="Q209" s="165">
        <f t="shared" si="10"/>
        <v>3747117</v>
      </c>
      <c r="R209" s="41"/>
      <c r="S209" s="15"/>
      <c r="T209" s="15"/>
      <c r="U209" s="15"/>
      <c r="V209" s="15"/>
      <c r="W209" s="41" t="s">
        <v>3756</v>
      </c>
      <c r="X209" s="25"/>
      <c r="Y209" s="25"/>
      <c r="Z209" s="15"/>
    </row>
    <row r="210" spans="1:26" s="28" customFormat="1" ht="31.5" x14ac:dyDescent="0.35">
      <c r="A210" s="14" t="s">
        <v>141</v>
      </c>
      <c r="B210" s="25" t="s">
        <v>389</v>
      </c>
      <c r="C210" s="14" t="s">
        <v>390</v>
      </c>
      <c r="D210" s="16" t="s">
        <v>32</v>
      </c>
      <c r="E210" s="15" t="s">
        <v>3627</v>
      </c>
      <c r="F210" s="15" t="s">
        <v>3544</v>
      </c>
      <c r="G210" s="37" t="s">
        <v>3574</v>
      </c>
      <c r="H210" s="704">
        <v>32032265</v>
      </c>
      <c r="I210" s="704">
        <v>32032265</v>
      </c>
      <c r="J210" s="713">
        <f t="shared" si="12"/>
        <v>22422585.5</v>
      </c>
      <c r="K210" s="789">
        <v>0.7</v>
      </c>
      <c r="L210" s="37" t="s">
        <v>3574</v>
      </c>
      <c r="M210" s="710" t="s">
        <v>149</v>
      </c>
      <c r="N210" s="647" t="s">
        <v>3752</v>
      </c>
      <c r="O210" s="92" t="s">
        <v>265</v>
      </c>
      <c r="P210" s="15"/>
      <c r="Q210" s="165">
        <f t="shared" si="10"/>
        <v>22422585.5</v>
      </c>
      <c r="R210" s="41"/>
      <c r="S210" s="15"/>
      <c r="T210" s="15"/>
      <c r="U210" s="15"/>
      <c r="V210" s="15"/>
      <c r="W210" s="41" t="s">
        <v>3757</v>
      </c>
      <c r="X210" s="25"/>
      <c r="Y210" s="25"/>
      <c r="Z210" s="15"/>
    </row>
    <row r="211" spans="1:26" s="28" customFormat="1" ht="21" x14ac:dyDescent="0.35">
      <c r="A211" s="14" t="s">
        <v>141</v>
      </c>
      <c r="B211" s="25" t="s">
        <v>389</v>
      </c>
      <c r="C211" s="14" t="s">
        <v>390</v>
      </c>
      <c r="D211" s="16" t="s">
        <v>32</v>
      </c>
      <c r="E211" s="15" t="s">
        <v>3760</v>
      </c>
      <c r="F211" s="15" t="s">
        <v>3738</v>
      </c>
      <c r="G211" s="37" t="s">
        <v>3748</v>
      </c>
      <c r="H211" s="704">
        <v>10689570</v>
      </c>
      <c r="I211" s="704">
        <v>10689570</v>
      </c>
      <c r="J211" s="713">
        <f t="shared" si="12"/>
        <v>8551656</v>
      </c>
      <c r="K211" s="789">
        <v>0.8</v>
      </c>
      <c r="L211" s="37" t="s">
        <v>3748</v>
      </c>
      <c r="M211" s="710" t="s">
        <v>149</v>
      </c>
      <c r="N211" s="647" t="s">
        <v>3753</v>
      </c>
      <c r="O211" s="92" t="s">
        <v>265</v>
      </c>
      <c r="P211" s="15"/>
      <c r="Q211" s="165">
        <f t="shared" si="10"/>
        <v>8551656</v>
      </c>
      <c r="R211" s="41"/>
      <c r="S211" s="15"/>
      <c r="T211" s="15"/>
      <c r="U211" s="15"/>
      <c r="V211" s="15"/>
      <c r="W211" s="41" t="s">
        <v>3758</v>
      </c>
      <c r="X211" s="25"/>
      <c r="Y211" s="25"/>
      <c r="Z211" s="15"/>
    </row>
    <row r="212" spans="1:26" s="28" customFormat="1" ht="42" x14ac:dyDescent="0.35">
      <c r="A212" s="14" t="s">
        <v>141</v>
      </c>
      <c r="B212" s="25" t="s">
        <v>389</v>
      </c>
      <c r="C212" s="14" t="s">
        <v>390</v>
      </c>
      <c r="D212" s="16" t="s">
        <v>32</v>
      </c>
      <c r="E212" s="15" t="s">
        <v>3790</v>
      </c>
      <c r="F212" s="15" t="s">
        <v>3739</v>
      </c>
      <c r="G212" s="37" t="s">
        <v>3749</v>
      </c>
      <c r="H212" s="704">
        <v>19549766</v>
      </c>
      <c r="I212" s="704">
        <v>19549766</v>
      </c>
      <c r="J212" s="713">
        <f t="shared" si="12"/>
        <v>13684836.199999999</v>
      </c>
      <c r="K212" s="789">
        <v>0.7</v>
      </c>
      <c r="L212" s="37" t="s">
        <v>3749</v>
      </c>
      <c r="M212" s="21" t="s">
        <v>149</v>
      </c>
      <c r="N212" s="647" t="s">
        <v>3754</v>
      </c>
      <c r="O212" s="16" t="s">
        <v>265</v>
      </c>
      <c r="P212" s="15"/>
      <c r="Q212" s="165">
        <f t="shared" si="10"/>
        <v>13684836.199999999</v>
      </c>
      <c r="R212" s="41"/>
      <c r="S212" s="15"/>
      <c r="T212" s="15"/>
      <c r="U212" s="15"/>
      <c r="V212" s="15"/>
      <c r="W212" s="41" t="s">
        <v>3759</v>
      </c>
      <c r="X212" s="25"/>
      <c r="Y212" s="25"/>
      <c r="Z212" s="15"/>
    </row>
    <row r="213" spans="1:26" s="28" customFormat="1" ht="73.5" x14ac:dyDescent="0.35">
      <c r="A213" s="14" t="s">
        <v>141</v>
      </c>
      <c r="B213" s="694" t="s">
        <v>389</v>
      </c>
      <c r="C213" s="14" t="s">
        <v>390</v>
      </c>
      <c r="D213" s="16" t="s">
        <v>32</v>
      </c>
      <c r="E213" s="15" t="s">
        <v>4286</v>
      </c>
      <c r="F213" s="683" t="s">
        <v>4126</v>
      </c>
      <c r="G213" s="91" t="s">
        <v>4243</v>
      </c>
      <c r="H213" s="704">
        <v>29850091</v>
      </c>
      <c r="I213" s="704">
        <v>29850091</v>
      </c>
      <c r="J213" s="713">
        <f t="shared" si="12"/>
        <v>20895063.699999999</v>
      </c>
      <c r="K213" s="685">
        <v>0.7</v>
      </c>
      <c r="L213" s="91" t="s">
        <v>4243</v>
      </c>
      <c r="M213" s="710" t="s">
        <v>149</v>
      </c>
      <c r="N213" s="633" t="s">
        <v>4205</v>
      </c>
      <c r="O213" s="16" t="s">
        <v>265</v>
      </c>
      <c r="P213" s="541"/>
      <c r="Q213" s="165">
        <f t="shared" si="10"/>
        <v>20895063.699999999</v>
      </c>
      <c r="R213" s="41"/>
      <c r="S213" s="15"/>
      <c r="T213" s="15"/>
      <c r="U213" s="15"/>
      <c r="V213" s="15"/>
      <c r="W213" s="39">
        <v>4403</v>
      </c>
      <c r="X213" s="25"/>
      <c r="Y213" s="25"/>
      <c r="Z213" s="15"/>
    </row>
    <row r="214" spans="1:26" s="28" customFormat="1" ht="42" x14ac:dyDescent="0.35">
      <c r="A214" s="14" t="s">
        <v>141</v>
      </c>
      <c r="B214" s="694" t="s">
        <v>436</v>
      </c>
      <c r="C214" s="14" t="s">
        <v>390</v>
      </c>
      <c r="D214" s="16" t="s">
        <v>32</v>
      </c>
      <c r="E214" s="15" t="s">
        <v>4280</v>
      </c>
      <c r="F214" s="683" t="s">
        <v>4127</v>
      </c>
      <c r="G214" s="91" t="s">
        <v>4244</v>
      </c>
      <c r="H214" s="726">
        <v>35991963</v>
      </c>
      <c r="I214" s="726">
        <v>35991963</v>
      </c>
      <c r="J214" s="713">
        <f t="shared" si="12"/>
        <v>16196383.35</v>
      </c>
      <c r="K214" s="685">
        <v>0.45</v>
      </c>
      <c r="L214" s="91" t="s">
        <v>4244</v>
      </c>
      <c r="M214" s="710" t="s">
        <v>149</v>
      </c>
      <c r="N214" s="633" t="s">
        <v>4206</v>
      </c>
      <c r="O214" s="16" t="s">
        <v>265</v>
      </c>
      <c r="P214" s="541"/>
      <c r="Q214" s="165">
        <f t="shared" ref="Q214:Q268" si="13">+I214*K214</f>
        <v>16196383.35</v>
      </c>
      <c r="R214" s="41"/>
      <c r="S214" s="15"/>
      <c r="T214" s="15"/>
      <c r="U214" s="15"/>
      <c r="V214" s="15"/>
      <c r="W214" s="39">
        <v>4428</v>
      </c>
      <c r="X214" s="25"/>
      <c r="Y214" s="25"/>
      <c r="Z214" s="15"/>
    </row>
    <row r="215" spans="1:26" s="28" customFormat="1" ht="31.5" x14ac:dyDescent="0.35">
      <c r="A215" s="14" t="s">
        <v>141</v>
      </c>
      <c r="B215" s="694" t="s">
        <v>389</v>
      </c>
      <c r="C215" s="14" t="s">
        <v>390</v>
      </c>
      <c r="D215" s="16" t="s">
        <v>32</v>
      </c>
      <c r="E215" s="15" t="s">
        <v>4291</v>
      </c>
      <c r="F215" s="683" t="s">
        <v>4128</v>
      </c>
      <c r="G215" s="91" t="s">
        <v>4245</v>
      </c>
      <c r="H215" s="704">
        <v>37743187</v>
      </c>
      <c r="I215" s="704">
        <v>37743187</v>
      </c>
      <c r="J215" s="713">
        <f t="shared" si="12"/>
        <v>22645912.199999999</v>
      </c>
      <c r="K215" s="685">
        <v>0.6</v>
      </c>
      <c r="L215" s="37"/>
      <c r="M215" s="710" t="s">
        <v>149</v>
      </c>
      <c r="N215" s="633" t="s">
        <v>4207</v>
      </c>
      <c r="O215" s="16" t="s">
        <v>265</v>
      </c>
      <c r="P215" s="541"/>
      <c r="Q215" s="165">
        <f t="shared" si="13"/>
        <v>22645912.199999999</v>
      </c>
      <c r="R215" s="41"/>
      <c r="S215" s="15"/>
      <c r="T215" s="15"/>
      <c r="U215" s="15"/>
      <c r="V215" s="15"/>
      <c r="W215" s="39">
        <v>4431</v>
      </c>
      <c r="X215" s="25"/>
      <c r="Y215" s="25"/>
      <c r="Z215" s="15"/>
    </row>
    <row r="216" spans="1:26" s="28" customFormat="1" ht="73.5" x14ac:dyDescent="0.35">
      <c r="A216" s="14" t="s">
        <v>141</v>
      </c>
      <c r="B216" s="694" t="s">
        <v>389</v>
      </c>
      <c r="C216" s="14" t="s">
        <v>390</v>
      </c>
      <c r="D216" s="16" t="s">
        <v>32</v>
      </c>
      <c r="E216" s="15" t="s">
        <v>4292</v>
      </c>
      <c r="F216" s="683" t="s">
        <v>3856</v>
      </c>
      <c r="G216" s="91" t="s">
        <v>4247</v>
      </c>
      <c r="H216" s="726">
        <v>7912257</v>
      </c>
      <c r="I216" s="726">
        <v>7912257</v>
      </c>
      <c r="J216" s="713">
        <f t="shared" si="12"/>
        <v>5538579.8999999994</v>
      </c>
      <c r="K216" s="685">
        <v>0.7</v>
      </c>
      <c r="L216" s="91" t="s">
        <v>4247</v>
      </c>
      <c r="M216" s="710" t="s">
        <v>149</v>
      </c>
      <c r="N216" s="633" t="s">
        <v>4192</v>
      </c>
      <c r="O216" s="16" t="s">
        <v>265</v>
      </c>
      <c r="P216" s="541"/>
      <c r="Q216" s="165">
        <f t="shared" si="13"/>
        <v>5538579.8999999994</v>
      </c>
      <c r="R216" s="41"/>
      <c r="S216" s="15"/>
      <c r="T216" s="15"/>
      <c r="U216" s="15"/>
      <c r="V216" s="15"/>
      <c r="W216" s="39">
        <v>4436</v>
      </c>
      <c r="X216" s="25"/>
      <c r="Y216" s="25"/>
      <c r="Z216" s="15"/>
    </row>
    <row r="217" spans="1:26" s="28" customFormat="1" ht="31.5" x14ac:dyDescent="0.35">
      <c r="A217" s="14" t="s">
        <v>141</v>
      </c>
      <c r="B217" s="694" t="s">
        <v>2792</v>
      </c>
      <c r="C217" s="14" t="s">
        <v>390</v>
      </c>
      <c r="D217" s="16" t="s">
        <v>32</v>
      </c>
      <c r="E217" s="15" t="s">
        <v>3350</v>
      </c>
      <c r="F217" s="683" t="s">
        <v>3304</v>
      </c>
      <c r="G217" s="37" t="s">
        <v>3349</v>
      </c>
      <c r="H217" s="726">
        <v>55767911</v>
      </c>
      <c r="I217" s="726">
        <v>55767911</v>
      </c>
      <c r="J217" s="713">
        <f t="shared" si="12"/>
        <v>33460746.599999998</v>
      </c>
      <c r="K217" s="685">
        <v>0.6</v>
      </c>
      <c r="L217" s="37" t="s">
        <v>3349</v>
      </c>
      <c r="M217" s="710" t="s">
        <v>149</v>
      </c>
      <c r="N217" s="633" t="s">
        <v>4208</v>
      </c>
      <c r="O217" s="16" t="s">
        <v>265</v>
      </c>
      <c r="P217" s="541"/>
      <c r="Q217" s="165">
        <f t="shared" si="13"/>
        <v>33460746.599999998</v>
      </c>
      <c r="R217" s="41"/>
      <c r="S217" s="15"/>
      <c r="T217" s="15"/>
      <c r="U217" s="15"/>
      <c r="V217" s="15"/>
      <c r="W217" s="39">
        <v>4442</v>
      </c>
      <c r="X217" s="25"/>
      <c r="Y217" s="25"/>
      <c r="Z217" s="15"/>
    </row>
    <row r="218" spans="1:26" s="28" customFormat="1" ht="31.5" x14ac:dyDescent="0.35">
      <c r="A218" s="14" t="s">
        <v>141</v>
      </c>
      <c r="B218" s="694" t="s">
        <v>389</v>
      </c>
      <c r="C218" s="14" t="s">
        <v>390</v>
      </c>
      <c r="D218" s="16" t="s">
        <v>32</v>
      </c>
      <c r="E218" s="15" t="s">
        <v>4310</v>
      </c>
      <c r="F218" s="683" t="s">
        <v>4129</v>
      </c>
      <c r="G218" s="91" t="s">
        <v>4246</v>
      </c>
      <c r="H218" s="726">
        <v>12311922</v>
      </c>
      <c r="I218" s="726">
        <v>12311922</v>
      </c>
      <c r="J218" s="713">
        <f t="shared" si="12"/>
        <v>7387153.2000000002</v>
      </c>
      <c r="K218" s="685">
        <v>0.6</v>
      </c>
      <c r="L218" s="91" t="s">
        <v>4246</v>
      </c>
      <c r="M218" s="710" t="s">
        <v>149</v>
      </c>
      <c r="N218" s="633" t="s">
        <v>4209</v>
      </c>
      <c r="O218" s="16" t="s">
        <v>265</v>
      </c>
      <c r="P218" s="541"/>
      <c r="Q218" s="165">
        <f t="shared" si="13"/>
        <v>7387153.2000000002</v>
      </c>
      <c r="R218" s="41"/>
      <c r="S218" s="15"/>
      <c r="T218" s="15"/>
      <c r="U218" s="15"/>
      <c r="V218" s="15"/>
      <c r="W218" s="39">
        <v>4351</v>
      </c>
      <c r="X218" s="25"/>
      <c r="Y218" s="25"/>
      <c r="Z218" s="15"/>
    </row>
    <row r="219" spans="1:26" s="28" customFormat="1" ht="31.5" x14ac:dyDescent="0.35">
      <c r="A219" s="14" t="s">
        <v>141</v>
      </c>
      <c r="B219" s="694" t="s">
        <v>389</v>
      </c>
      <c r="C219" s="14" t="s">
        <v>390</v>
      </c>
      <c r="D219" s="16" t="s">
        <v>32</v>
      </c>
      <c r="E219" s="15" t="s">
        <v>4310</v>
      </c>
      <c r="F219" s="683" t="s">
        <v>4129</v>
      </c>
      <c r="G219" s="91" t="s">
        <v>4246</v>
      </c>
      <c r="H219" s="726">
        <v>12311922</v>
      </c>
      <c r="I219" s="726">
        <v>12311922</v>
      </c>
      <c r="J219" s="713">
        <f t="shared" si="12"/>
        <v>7387153.2000000002</v>
      </c>
      <c r="K219" s="685">
        <v>0.6</v>
      </c>
      <c r="L219" s="91" t="s">
        <v>4246</v>
      </c>
      <c r="M219" s="710" t="s">
        <v>149</v>
      </c>
      <c r="N219" s="633" t="s">
        <v>4209</v>
      </c>
      <c r="O219" s="16" t="s">
        <v>265</v>
      </c>
      <c r="P219" s="541"/>
      <c r="Q219" s="165">
        <f t="shared" si="13"/>
        <v>7387153.2000000002</v>
      </c>
      <c r="R219" s="41"/>
      <c r="S219" s="15"/>
      <c r="T219" s="15"/>
      <c r="U219" s="15"/>
      <c r="V219" s="15"/>
      <c r="W219" s="39">
        <v>4443</v>
      </c>
      <c r="X219" s="25"/>
      <c r="Y219" s="25"/>
      <c r="Z219" s="15"/>
    </row>
    <row r="220" spans="1:26" s="28" customFormat="1" ht="31.5" x14ac:dyDescent="0.35">
      <c r="A220" s="14" t="s">
        <v>141</v>
      </c>
      <c r="B220" s="694" t="s">
        <v>389</v>
      </c>
      <c r="C220" s="14" t="s">
        <v>390</v>
      </c>
      <c r="D220" s="16" t="s">
        <v>32</v>
      </c>
      <c r="E220" s="15" t="s">
        <v>4310</v>
      </c>
      <c r="F220" s="683" t="s">
        <v>4129</v>
      </c>
      <c r="G220" s="91" t="s">
        <v>4246</v>
      </c>
      <c r="H220" s="726">
        <v>12311922</v>
      </c>
      <c r="I220" s="726">
        <v>12311922</v>
      </c>
      <c r="J220" s="713">
        <f t="shared" si="12"/>
        <v>7387153.2000000002</v>
      </c>
      <c r="K220" s="685">
        <v>0.6</v>
      </c>
      <c r="L220" s="91" t="s">
        <v>4246</v>
      </c>
      <c r="M220" s="710" t="s">
        <v>149</v>
      </c>
      <c r="N220" s="633" t="s">
        <v>4209</v>
      </c>
      <c r="O220" s="16" t="s">
        <v>265</v>
      </c>
      <c r="P220" s="541"/>
      <c r="Q220" s="165">
        <f t="shared" si="13"/>
        <v>7387153.2000000002</v>
      </c>
      <c r="R220" s="41"/>
      <c r="S220" s="15"/>
      <c r="T220" s="15"/>
      <c r="U220" s="15"/>
      <c r="V220" s="15"/>
      <c r="W220" s="39">
        <v>4444</v>
      </c>
      <c r="X220" s="25"/>
      <c r="Y220" s="25"/>
      <c r="Z220" s="15"/>
    </row>
    <row r="221" spans="1:26" s="28" customFormat="1" ht="31.5" x14ac:dyDescent="0.35">
      <c r="A221" s="14" t="s">
        <v>141</v>
      </c>
      <c r="B221" s="694" t="s">
        <v>389</v>
      </c>
      <c r="C221" s="14" t="s">
        <v>390</v>
      </c>
      <c r="D221" s="16" t="s">
        <v>32</v>
      </c>
      <c r="E221" s="15" t="s">
        <v>4310</v>
      </c>
      <c r="F221" s="683" t="s">
        <v>4129</v>
      </c>
      <c r="G221" s="91" t="s">
        <v>4246</v>
      </c>
      <c r="H221" s="726">
        <v>12311922</v>
      </c>
      <c r="I221" s="726">
        <v>12311922</v>
      </c>
      <c r="J221" s="713">
        <f t="shared" si="12"/>
        <v>7387153.2000000002</v>
      </c>
      <c r="K221" s="685">
        <v>0.6</v>
      </c>
      <c r="L221" s="91" t="s">
        <v>4246</v>
      </c>
      <c r="M221" s="710" t="s">
        <v>149</v>
      </c>
      <c r="N221" s="633" t="s">
        <v>4209</v>
      </c>
      <c r="O221" s="16" t="s">
        <v>265</v>
      </c>
      <c r="P221" s="541"/>
      <c r="Q221" s="165">
        <f t="shared" si="13"/>
        <v>7387153.2000000002</v>
      </c>
      <c r="R221" s="41"/>
      <c r="S221" s="15"/>
      <c r="T221" s="15"/>
      <c r="U221" s="15"/>
      <c r="V221" s="15"/>
      <c r="W221" s="39">
        <v>4445</v>
      </c>
      <c r="X221" s="25"/>
      <c r="Y221" s="25"/>
      <c r="Z221" s="15"/>
    </row>
    <row r="222" spans="1:26" s="28" customFormat="1" ht="31.5" x14ac:dyDescent="0.35">
      <c r="A222" s="14" t="s">
        <v>141</v>
      </c>
      <c r="B222" s="694" t="s">
        <v>389</v>
      </c>
      <c r="C222" s="14" t="s">
        <v>390</v>
      </c>
      <c r="D222" s="16" t="s">
        <v>32</v>
      </c>
      <c r="E222" s="15" t="s">
        <v>4310</v>
      </c>
      <c r="F222" s="683" t="s">
        <v>4129</v>
      </c>
      <c r="G222" s="91" t="s">
        <v>4246</v>
      </c>
      <c r="H222" s="704">
        <v>11507884</v>
      </c>
      <c r="I222" s="704">
        <v>11507884</v>
      </c>
      <c r="J222" s="713">
        <f t="shared" si="12"/>
        <v>6904730.3999999994</v>
      </c>
      <c r="K222" s="685">
        <v>0.6</v>
      </c>
      <c r="L222" s="91" t="s">
        <v>4246</v>
      </c>
      <c r="M222" s="710" t="s">
        <v>149</v>
      </c>
      <c r="N222" s="633" t="s">
        <v>4210</v>
      </c>
      <c r="O222" s="16" t="s">
        <v>265</v>
      </c>
      <c r="P222" s="541"/>
      <c r="Q222" s="165">
        <f t="shared" si="13"/>
        <v>6904730.3999999994</v>
      </c>
      <c r="R222" s="41"/>
      <c r="S222" s="15"/>
      <c r="T222" s="15"/>
      <c r="U222" s="15"/>
      <c r="V222" s="15"/>
      <c r="W222" s="39">
        <v>4446</v>
      </c>
      <c r="X222" s="25"/>
      <c r="Y222" s="25"/>
      <c r="Z222" s="15"/>
    </row>
    <row r="223" spans="1:26" s="28" customFormat="1" ht="73.5" x14ac:dyDescent="0.35">
      <c r="A223" s="14" t="s">
        <v>141</v>
      </c>
      <c r="B223" s="694" t="s">
        <v>389</v>
      </c>
      <c r="C223" s="14" t="s">
        <v>390</v>
      </c>
      <c r="D223" s="16" t="s">
        <v>32</v>
      </c>
      <c r="E223" s="15" t="s">
        <v>4292</v>
      </c>
      <c r="F223" s="683" t="s">
        <v>3856</v>
      </c>
      <c r="G223" s="91" t="s">
        <v>4247</v>
      </c>
      <c r="H223" s="704">
        <v>10413416</v>
      </c>
      <c r="I223" s="704">
        <v>10413416</v>
      </c>
      <c r="J223" s="713">
        <f t="shared" si="12"/>
        <v>5206708</v>
      </c>
      <c r="K223" s="685">
        <v>0.5</v>
      </c>
      <c r="L223" s="91" t="s">
        <v>4247</v>
      </c>
      <c r="M223" s="710" t="s">
        <v>149</v>
      </c>
      <c r="N223" s="633" t="s">
        <v>4069</v>
      </c>
      <c r="O223" s="16" t="s">
        <v>265</v>
      </c>
      <c r="P223" s="541"/>
      <c r="Q223" s="165">
        <f t="shared" si="13"/>
        <v>5206708</v>
      </c>
      <c r="R223" s="41"/>
      <c r="S223" s="15"/>
      <c r="T223" s="15"/>
      <c r="U223" s="15"/>
      <c r="V223" s="15"/>
      <c r="W223" s="39">
        <v>4448</v>
      </c>
      <c r="X223" s="25"/>
      <c r="Y223" s="25"/>
      <c r="Z223" s="15"/>
    </row>
    <row r="224" spans="1:26" s="28" customFormat="1" ht="31.5" x14ac:dyDescent="0.35">
      <c r="A224" s="14" t="s">
        <v>141</v>
      </c>
      <c r="B224" s="694" t="s">
        <v>389</v>
      </c>
      <c r="C224" s="14" t="s">
        <v>390</v>
      </c>
      <c r="D224" s="16" t="s">
        <v>32</v>
      </c>
      <c r="E224" s="15" t="s">
        <v>4294</v>
      </c>
      <c r="F224" s="683" t="s">
        <v>4130</v>
      </c>
      <c r="G224" s="91" t="s">
        <v>4272</v>
      </c>
      <c r="H224" s="726">
        <v>43931273</v>
      </c>
      <c r="I224" s="726">
        <v>43931273</v>
      </c>
      <c r="J224" s="713">
        <f t="shared" si="12"/>
        <v>30751891.099999998</v>
      </c>
      <c r="K224" s="685">
        <v>0.7</v>
      </c>
      <c r="L224" s="91" t="s">
        <v>4272</v>
      </c>
      <c r="M224" s="710" t="s">
        <v>149</v>
      </c>
      <c r="N224" s="633" t="s">
        <v>4211</v>
      </c>
      <c r="O224" s="16" t="s">
        <v>265</v>
      </c>
      <c r="P224" s="541"/>
      <c r="Q224" s="165">
        <f t="shared" si="13"/>
        <v>30751891.099999998</v>
      </c>
      <c r="R224" s="41"/>
      <c r="S224" s="15"/>
      <c r="T224" s="15"/>
      <c r="U224" s="15"/>
      <c r="V224" s="15"/>
      <c r="W224" s="39">
        <v>4457</v>
      </c>
      <c r="X224" s="25"/>
      <c r="Y224" s="25"/>
      <c r="Z224" s="15"/>
    </row>
    <row r="225" spans="1:26" s="28" customFormat="1" ht="21" x14ac:dyDescent="0.35">
      <c r="A225" s="14" t="s">
        <v>141</v>
      </c>
      <c r="B225" s="694" t="s">
        <v>389</v>
      </c>
      <c r="C225" s="14" t="s">
        <v>390</v>
      </c>
      <c r="D225" s="16" t="s">
        <v>32</v>
      </c>
      <c r="E225" s="15" t="s">
        <v>4284</v>
      </c>
      <c r="F225" s="953" t="s">
        <v>4131</v>
      </c>
      <c r="G225" s="91" t="s">
        <v>4248</v>
      </c>
      <c r="H225" s="726">
        <v>17024561</v>
      </c>
      <c r="I225" s="726">
        <v>17024561</v>
      </c>
      <c r="J225" s="713">
        <f t="shared" si="12"/>
        <v>8512280.5</v>
      </c>
      <c r="K225" s="685">
        <v>0.5</v>
      </c>
      <c r="L225" s="91" t="s">
        <v>4248</v>
      </c>
      <c r="M225" s="710" t="s">
        <v>149</v>
      </c>
      <c r="N225" s="633" t="s">
        <v>4212</v>
      </c>
      <c r="O225" s="16" t="s">
        <v>265</v>
      </c>
      <c r="P225" s="541"/>
      <c r="Q225" s="165">
        <f t="shared" si="13"/>
        <v>8512280.5</v>
      </c>
      <c r="R225" s="41"/>
      <c r="S225" s="15"/>
      <c r="T225" s="15"/>
      <c r="U225" s="15"/>
      <c r="V225" s="15"/>
      <c r="W225" s="39">
        <v>4455</v>
      </c>
      <c r="X225" s="25"/>
      <c r="Y225" s="25"/>
      <c r="Z225" s="15"/>
    </row>
    <row r="226" spans="1:26" s="28" customFormat="1" ht="31.5" x14ac:dyDescent="0.35">
      <c r="A226" s="14" t="s">
        <v>141</v>
      </c>
      <c r="B226" s="694" t="s">
        <v>389</v>
      </c>
      <c r="C226" s="14" t="s">
        <v>390</v>
      </c>
      <c r="D226" s="16" t="s">
        <v>32</v>
      </c>
      <c r="E226" s="15" t="s">
        <v>3632</v>
      </c>
      <c r="F226" s="683" t="s">
        <v>3538</v>
      </c>
      <c r="G226" s="91" t="s">
        <v>3567</v>
      </c>
      <c r="H226" s="704">
        <v>31114760</v>
      </c>
      <c r="I226" s="704">
        <v>31114760</v>
      </c>
      <c r="J226" s="713">
        <f t="shared" si="12"/>
        <v>28003284</v>
      </c>
      <c r="K226" s="685">
        <v>0.9</v>
      </c>
      <c r="L226" s="37" t="s">
        <v>3567</v>
      </c>
      <c r="M226" s="710" t="s">
        <v>149</v>
      </c>
      <c r="N226" s="633" t="s">
        <v>4213</v>
      </c>
      <c r="O226" s="16" t="s">
        <v>265</v>
      </c>
      <c r="P226" s="541"/>
      <c r="Q226" s="165">
        <f t="shared" si="13"/>
        <v>28003284</v>
      </c>
      <c r="R226" s="41"/>
      <c r="S226" s="15"/>
      <c r="T226" s="15"/>
      <c r="U226" s="15"/>
      <c r="V226" s="15"/>
      <c r="W226" s="39">
        <v>4454</v>
      </c>
      <c r="X226" s="25"/>
      <c r="Y226" s="25"/>
      <c r="Z226" s="15"/>
    </row>
    <row r="227" spans="1:26" s="28" customFormat="1" ht="21" x14ac:dyDescent="0.35">
      <c r="A227" s="14" t="s">
        <v>141</v>
      </c>
      <c r="B227" s="694" t="s">
        <v>389</v>
      </c>
      <c r="C227" s="14" t="s">
        <v>390</v>
      </c>
      <c r="D227" s="16" t="s">
        <v>32</v>
      </c>
      <c r="E227" s="15" t="s">
        <v>2633</v>
      </c>
      <c r="F227" s="683" t="s">
        <v>2623</v>
      </c>
      <c r="G227" s="14" t="s">
        <v>2634</v>
      </c>
      <c r="H227" s="726">
        <v>6823425</v>
      </c>
      <c r="I227" s="726">
        <v>6823425</v>
      </c>
      <c r="J227" s="713">
        <f t="shared" si="12"/>
        <v>3411712.5</v>
      </c>
      <c r="K227" s="685">
        <v>0.5</v>
      </c>
      <c r="L227" s="37" t="s">
        <v>2634</v>
      </c>
      <c r="M227" s="710" t="s">
        <v>149</v>
      </c>
      <c r="N227" s="633" t="s">
        <v>4214</v>
      </c>
      <c r="O227" s="16" t="s">
        <v>265</v>
      </c>
      <c r="P227" s="541"/>
      <c r="Q227" s="165">
        <f t="shared" si="13"/>
        <v>3411712.5</v>
      </c>
      <c r="R227" s="41"/>
      <c r="S227" s="15"/>
      <c r="T227" s="15"/>
      <c r="U227" s="15"/>
      <c r="V227" s="15"/>
      <c r="W227" s="39">
        <v>4430</v>
      </c>
      <c r="X227" s="25"/>
      <c r="Y227" s="25"/>
      <c r="Z227" s="15"/>
    </row>
    <row r="228" spans="1:26" s="28" customFormat="1" ht="31.5" x14ac:dyDescent="0.35">
      <c r="A228" s="14" t="s">
        <v>141</v>
      </c>
      <c r="B228" s="694" t="s">
        <v>389</v>
      </c>
      <c r="C228" s="14" t="s">
        <v>390</v>
      </c>
      <c r="D228" s="16" t="s">
        <v>32</v>
      </c>
      <c r="E228" s="15" t="s">
        <v>4276</v>
      </c>
      <c r="F228" s="683" t="s">
        <v>4132</v>
      </c>
      <c r="G228" s="91" t="s">
        <v>4249</v>
      </c>
      <c r="H228" s="704">
        <v>26380330</v>
      </c>
      <c r="I228" s="704">
        <v>26380330</v>
      </c>
      <c r="J228" s="713">
        <f t="shared" si="12"/>
        <v>18466231</v>
      </c>
      <c r="K228" s="685">
        <v>0.7</v>
      </c>
      <c r="L228" s="91" t="s">
        <v>4249</v>
      </c>
      <c r="M228" s="710" t="s">
        <v>149</v>
      </c>
      <c r="N228" s="633" t="s">
        <v>4215</v>
      </c>
      <c r="O228" s="16" t="s">
        <v>265</v>
      </c>
      <c r="P228" s="541"/>
      <c r="Q228" s="165">
        <f t="shared" si="13"/>
        <v>18466231</v>
      </c>
      <c r="R228" s="41"/>
      <c r="S228" s="15"/>
      <c r="T228" s="15"/>
      <c r="U228" s="15"/>
      <c r="V228" s="15"/>
      <c r="W228" s="39">
        <v>4434</v>
      </c>
      <c r="X228" s="25"/>
      <c r="Y228" s="25"/>
      <c r="Z228" s="15"/>
    </row>
    <row r="229" spans="1:26" s="28" customFormat="1" ht="31.5" x14ac:dyDescent="0.35">
      <c r="A229" s="14" t="s">
        <v>141</v>
      </c>
      <c r="B229" s="694" t="s">
        <v>389</v>
      </c>
      <c r="C229" s="14" t="s">
        <v>390</v>
      </c>
      <c r="D229" s="16" t="s">
        <v>32</v>
      </c>
      <c r="E229" s="15" t="s">
        <v>4307</v>
      </c>
      <c r="F229" s="683" t="s">
        <v>4133</v>
      </c>
      <c r="G229" s="91" t="s">
        <v>4250</v>
      </c>
      <c r="H229" s="704">
        <v>21412954</v>
      </c>
      <c r="I229" s="704">
        <v>21412954</v>
      </c>
      <c r="J229" s="713">
        <f t="shared" si="12"/>
        <v>10706477</v>
      </c>
      <c r="K229" s="685">
        <v>0.5</v>
      </c>
      <c r="L229" s="91" t="s">
        <v>4250</v>
      </c>
      <c r="M229" s="710" t="s">
        <v>149</v>
      </c>
      <c r="N229" s="633" t="s">
        <v>4216</v>
      </c>
      <c r="O229" s="16" t="s">
        <v>265</v>
      </c>
      <c r="P229" s="541"/>
      <c r="Q229" s="165">
        <f t="shared" si="13"/>
        <v>10706477</v>
      </c>
      <c r="R229" s="41"/>
      <c r="S229" s="15"/>
      <c r="T229" s="15"/>
      <c r="U229" s="15"/>
      <c r="V229" s="15"/>
      <c r="W229" s="39">
        <v>4450</v>
      </c>
      <c r="X229" s="25"/>
      <c r="Y229" s="25"/>
      <c r="Z229" s="15"/>
    </row>
    <row r="230" spans="1:26" s="28" customFormat="1" ht="31.5" x14ac:dyDescent="0.35">
      <c r="A230" s="14" t="s">
        <v>141</v>
      </c>
      <c r="B230" s="694" t="s">
        <v>436</v>
      </c>
      <c r="C230" s="14" t="s">
        <v>390</v>
      </c>
      <c r="D230" s="16" t="s">
        <v>32</v>
      </c>
      <c r="E230" s="15" t="s">
        <v>3350</v>
      </c>
      <c r="F230" s="683" t="s">
        <v>3304</v>
      </c>
      <c r="G230" s="37" t="s">
        <v>3349</v>
      </c>
      <c r="H230" s="704">
        <v>3674903</v>
      </c>
      <c r="I230" s="704">
        <v>3674903</v>
      </c>
      <c r="J230" s="713">
        <f t="shared" si="12"/>
        <v>2204941.7999999998</v>
      </c>
      <c r="K230" s="685">
        <v>0.6</v>
      </c>
      <c r="L230" s="37" t="s">
        <v>3349</v>
      </c>
      <c r="M230" s="710" t="s">
        <v>149</v>
      </c>
      <c r="N230" s="633" t="s">
        <v>4193</v>
      </c>
      <c r="O230" s="16" t="s">
        <v>265</v>
      </c>
      <c r="P230" s="541"/>
      <c r="Q230" s="165">
        <f t="shared" si="13"/>
        <v>2204941.7999999998</v>
      </c>
      <c r="R230" s="41"/>
      <c r="S230" s="15"/>
      <c r="T230" s="15"/>
      <c r="U230" s="15"/>
      <c r="V230" s="15"/>
      <c r="W230" s="39">
        <v>4492</v>
      </c>
      <c r="X230" s="25"/>
      <c r="Y230" s="25"/>
      <c r="Z230" s="15"/>
    </row>
    <row r="231" spans="1:26" s="28" customFormat="1" ht="21" x14ac:dyDescent="0.35">
      <c r="A231" s="14" t="s">
        <v>141</v>
      </c>
      <c r="B231" s="694" t="s">
        <v>389</v>
      </c>
      <c r="C231" s="14" t="s">
        <v>390</v>
      </c>
      <c r="D231" s="16" t="s">
        <v>32</v>
      </c>
      <c r="E231" s="15" t="s">
        <v>406</v>
      </c>
      <c r="F231" s="683" t="s">
        <v>407</v>
      </c>
      <c r="G231" s="14" t="s">
        <v>3789</v>
      </c>
      <c r="H231" s="726">
        <v>5516676</v>
      </c>
      <c r="I231" s="726">
        <v>5516676</v>
      </c>
      <c r="J231" s="713">
        <f t="shared" si="12"/>
        <v>2758338</v>
      </c>
      <c r="K231" s="685">
        <v>0.5</v>
      </c>
      <c r="L231" s="14" t="s">
        <v>3789</v>
      </c>
      <c r="M231" s="710" t="s">
        <v>149</v>
      </c>
      <c r="N231" s="633" t="s">
        <v>4194</v>
      </c>
      <c r="O231" s="16" t="s">
        <v>265</v>
      </c>
      <c r="P231" s="541"/>
      <c r="Q231" s="165">
        <f t="shared" si="13"/>
        <v>2758338</v>
      </c>
      <c r="R231" s="41"/>
      <c r="S231" s="15"/>
      <c r="T231" s="15"/>
      <c r="U231" s="15"/>
      <c r="V231" s="15"/>
      <c r="W231" s="39">
        <v>4493</v>
      </c>
      <c r="X231" s="25"/>
      <c r="Y231" s="25"/>
      <c r="Z231" s="15"/>
    </row>
    <row r="232" spans="1:26" s="28" customFormat="1" ht="21" x14ac:dyDescent="0.35">
      <c r="A232" s="14" t="s">
        <v>141</v>
      </c>
      <c r="B232" s="694" t="s">
        <v>389</v>
      </c>
      <c r="C232" s="14" t="s">
        <v>390</v>
      </c>
      <c r="D232" s="16" t="s">
        <v>32</v>
      </c>
      <c r="E232" s="15" t="s">
        <v>406</v>
      </c>
      <c r="F232" s="683" t="s">
        <v>407</v>
      </c>
      <c r="G232" s="14" t="s">
        <v>3789</v>
      </c>
      <c r="H232" s="726">
        <v>3178203</v>
      </c>
      <c r="I232" s="726">
        <v>3178203</v>
      </c>
      <c r="J232" s="713">
        <f t="shared" si="12"/>
        <v>1589101.5</v>
      </c>
      <c r="K232" s="685">
        <v>0.5</v>
      </c>
      <c r="L232" s="14" t="s">
        <v>3789</v>
      </c>
      <c r="M232" s="710" t="s">
        <v>149</v>
      </c>
      <c r="N232" s="633" t="s">
        <v>4195</v>
      </c>
      <c r="O232" s="16" t="s">
        <v>265</v>
      </c>
      <c r="P232" s="541"/>
      <c r="Q232" s="165">
        <f t="shared" si="13"/>
        <v>1589101.5</v>
      </c>
      <c r="R232" s="41"/>
      <c r="S232" s="15"/>
      <c r="T232" s="15"/>
      <c r="U232" s="15"/>
      <c r="V232" s="15"/>
      <c r="W232" s="39">
        <v>4494</v>
      </c>
      <c r="X232" s="25"/>
      <c r="Y232" s="25"/>
      <c r="Z232" s="15"/>
    </row>
    <row r="233" spans="1:26" s="28" customFormat="1" ht="21" x14ac:dyDescent="0.35">
      <c r="A233" s="14" t="s">
        <v>141</v>
      </c>
      <c r="B233" s="694" t="s">
        <v>389</v>
      </c>
      <c r="C233" s="14" t="s">
        <v>390</v>
      </c>
      <c r="D233" s="16" t="s">
        <v>32</v>
      </c>
      <c r="E233" s="15" t="s">
        <v>406</v>
      </c>
      <c r="F233" s="683" t="s">
        <v>407</v>
      </c>
      <c r="G233" s="14" t="s">
        <v>3789</v>
      </c>
      <c r="H233" s="704">
        <v>3178203</v>
      </c>
      <c r="I233" s="704">
        <v>3178203</v>
      </c>
      <c r="J233" s="713">
        <f t="shared" si="12"/>
        <v>1589101.5</v>
      </c>
      <c r="K233" s="685">
        <v>0.5</v>
      </c>
      <c r="L233" s="14" t="s">
        <v>3789</v>
      </c>
      <c r="M233" s="710" t="s">
        <v>149</v>
      </c>
      <c r="N233" s="633" t="s">
        <v>4196</v>
      </c>
      <c r="O233" s="16" t="s">
        <v>265</v>
      </c>
      <c r="P233" s="541"/>
      <c r="Q233" s="165">
        <f t="shared" si="13"/>
        <v>1589101.5</v>
      </c>
      <c r="R233" s="41"/>
      <c r="S233" s="15"/>
      <c r="T233" s="15"/>
      <c r="U233" s="15"/>
      <c r="V233" s="15"/>
      <c r="W233" s="39">
        <v>4495</v>
      </c>
      <c r="X233" s="25"/>
      <c r="Y233" s="25"/>
      <c r="Z233" s="15"/>
    </row>
    <row r="234" spans="1:26" s="28" customFormat="1" ht="21" x14ac:dyDescent="0.35">
      <c r="A234" s="14" t="s">
        <v>141</v>
      </c>
      <c r="B234" s="694" t="s">
        <v>389</v>
      </c>
      <c r="C234" s="14" t="s">
        <v>390</v>
      </c>
      <c r="D234" s="16" t="s">
        <v>32</v>
      </c>
      <c r="E234" s="15" t="s">
        <v>3633</v>
      </c>
      <c r="F234" s="683" t="s">
        <v>2840</v>
      </c>
      <c r="G234" s="37" t="s">
        <v>3747</v>
      </c>
      <c r="H234" s="726">
        <v>3380340</v>
      </c>
      <c r="I234" s="726">
        <v>3380340</v>
      </c>
      <c r="J234" s="713">
        <f t="shared" si="12"/>
        <v>2028204</v>
      </c>
      <c r="K234" s="685">
        <v>0.6</v>
      </c>
      <c r="L234" s="37" t="s">
        <v>3747</v>
      </c>
      <c r="M234" s="710" t="s">
        <v>149</v>
      </c>
      <c r="N234" s="633" t="s">
        <v>4197</v>
      </c>
      <c r="O234" s="16" t="s">
        <v>265</v>
      </c>
      <c r="P234" s="541"/>
      <c r="Q234" s="165">
        <f t="shared" si="13"/>
        <v>2028204</v>
      </c>
      <c r="R234" s="41"/>
      <c r="S234" s="15"/>
      <c r="T234" s="15"/>
      <c r="U234" s="15"/>
      <c r="V234" s="15"/>
      <c r="W234" s="39">
        <v>4499</v>
      </c>
      <c r="X234" s="25"/>
      <c r="Y234" s="25"/>
      <c r="Z234" s="15"/>
    </row>
    <row r="235" spans="1:26" s="28" customFormat="1" ht="31.5" x14ac:dyDescent="0.35">
      <c r="A235" s="14" t="s">
        <v>141</v>
      </c>
      <c r="B235" s="694" t="s">
        <v>389</v>
      </c>
      <c r="C235" s="14" t="s">
        <v>390</v>
      </c>
      <c r="D235" s="16" t="s">
        <v>32</v>
      </c>
      <c r="E235" s="15" t="s">
        <v>4299</v>
      </c>
      <c r="F235" s="683" t="s">
        <v>4134</v>
      </c>
      <c r="G235" s="91" t="s">
        <v>4251</v>
      </c>
      <c r="H235" s="704">
        <v>17416059</v>
      </c>
      <c r="I235" s="704">
        <v>17416059</v>
      </c>
      <c r="J235" s="713">
        <f t="shared" si="12"/>
        <v>13932847.200000001</v>
      </c>
      <c r="K235" s="685">
        <v>0.8</v>
      </c>
      <c r="L235" s="91" t="s">
        <v>4251</v>
      </c>
      <c r="M235" s="710" t="s">
        <v>149</v>
      </c>
      <c r="N235" s="633" t="s">
        <v>4217</v>
      </c>
      <c r="O235" s="16" t="s">
        <v>265</v>
      </c>
      <c r="P235" s="541"/>
      <c r="Q235" s="165">
        <f t="shared" si="13"/>
        <v>13932847.200000001</v>
      </c>
      <c r="R235" s="41"/>
      <c r="S235" s="15"/>
      <c r="T235" s="15"/>
      <c r="U235" s="15"/>
      <c r="V235" s="15"/>
      <c r="W235" s="39">
        <v>4472</v>
      </c>
      <c r="X235" s="25"/>
      <c r="Y235" s="25"/>
      <c r="Z235" s="15"/>
    </row>
    <row r="236" spans="1:26" s="28" customFormat="1" ht="21" x14ac:dyDescent="0.35">
      <c r="A236" s="14" t="s">
        <v>141</v>
      </c>
      <c r="B236" s="694" t="s">
        <v>436</v>
      </c>
      <c r="C236" s="14" t="s">
        <v>390</v>
      </c>
      <c r="D236" s="16" t="s">
        <v>32</v>
      </c>
      <c r="E236" s="15" t="s">
        <v>2848</v>
      </c>
      <c r="F236" s="683" t="s">
        <v>2794</v>
      </c>
      <c r="G236" s="14" t="s">
        <v>2852</v>
      </c>
      <c r="H236" s="704">
        <v>91472074</v>
      </c>
      <c r="I236" s="704">
        <v>91472074</v>
      </c>
      <c r="J236" s="713">
        <f t="shared" si="12"/>
        <v>54883244.399999999</v>
      </c>
      <c r="K236" s="685">
        <v>0.6</v>
      </c>
      <c r="L236" s="14" t="s">
        <v>2852</v>
      </c>
      <c r="M236" s="710" t="s">
        <v>149</v>
      </c>
      <c r="N236" s="633" t="s">
        <v>4218</v>
      </c>
      <c r="O236" s="16" t="s">
        <v>265</v>
      </c>
      <c r="P236" s="541"/>
      <c r="Q236" s="165">
        <f t="shared" si="13"/>
        <v>54883244.399999999</v>
      </c>
      <c r="R236" s="41"/>
      <c r="S236" s="15"/>
      <c r="T236" s="15"/>
      <c r="U236" s="15"/>
      <c r="V236" s="15"/>
      <c r="W236" s="39">
        <v>4353</v>
      </c>
      <c r="X236" s="25"/>
      <c r="Y236" s="25"/>
      <c r="Z236" s="15"/>
    </row>
    <row r="237" spans="1:26" s="28" customFormat="1" ht="31.5" x14ac:dyDescent="0.35">
      <c r="A237" s="14" t="s">
        <v>141</v>
      </c>
      <c r="B237" s="694" t="s">
        <v>436</v>
      </c>
      <c r="C237" s="14" t="s">
        <v>390</v>
      </c>
      <c r="D237" s="16" t="s">
        <v>32</v>
      </c>
      <c r="E237" s="15" t="s">
        <v>4285</v>
      </c>
      <c r="F237" s="683" t="s">
        <v>4135</v>
      </c>
      <c r="G237" s="91" t="s">
        <v>4252</v>
      </c>
      <c r="H237" s="704">
        <v>8481095</v>
      </c>
      <c r="I237" s="704">
        <v>8481095</v>
      </c>
      <c r="J237" s="713">
        <f t="shared" si="12"/>
        <v>3816492.75</v>
      </c>
      <c r="K237" s="685">
        <v>0.45</v>
      </c>
      <c r="L237" s="91" t="s">
        <v>4252</v>
      </c>
      <c r="M237" s="710" t="s">
        <v>149</v>
      </c>
      <c r="N237" s="633" t="s">
        <v>4219</v>
      </c>
      <c r="O237" s="16" t="s">
        <v>265</v>
      </c>
      <c r="P237" s="541"/>
      <c r="Q237" s="165">
        <f t="shared" si="13"/>
        <v>3816492.75</v>
      </c>
      <c r="R237" s="41"/>
      <c r="S237" s="15"/>
      <c r="T237" s="15"/>
      <c r="U237" s="15"/>
      <c r="V237" s="15"/>
      <c r="W237" s="39">
        <v>4466</v>
      </c>
      <c r="X237" s="25"/>
      <c r="Y237" s="25"/>
      <c r="Z237" s="15"/>
    </row>
    <row r="238" spans="1:26" s="28" customFormat="1" ht="52.5" x14ac:dyDescent="0.35">
      <c r="A238" s="14" t="s">
        <v>141</v>
      </c>
      <c r="B238" s="694" t="s">
        <v>389</v>
      </c>
      <c r="C238" s="14" t="s">
        <v>390</v>
      </c>
      <c r="D238" s="16" t="s">
        <v>32</v>
      </c>
      <c r="E238" s="15" t="s">
        <v>4288</v>
      </c>
      <c r="F238" s="683" t="s">
        <v>4136</v>
      </c>
      <c r="G238" s="91" t="s">
        <v>4253</v>
      </c>
      <c r="H238" s="704">
        <v>5370521</v>
      </c>
      <c r="I238" s="704">
        <v>5370521</v>
      </c>
      <c r="J238" s="713">
        <f t="shared" si="12"/>
        <v>3222312.6</v>
      </c>
      <c r="K238" s="685">
        <v>0.6</v>
      </c>
      <c r="L238" s="91" t="s">
        <v>4253</v>
      </c>
      <c r="M238" s="710" t="s">
        <v>149</v>
      </c>
      <c r="N238" s="633" t="s">
        <v>4220</v>
      </c>
      <c r="O238" s="16" t="s">
        <v>265</v>
      </c>
      <c r="P238" s="541"/>
      <c r="Q238" s="165">
        <f t="shared" si="13"/>
        <v>3222312.6</v>
      </c>
      <c r="R238" s="41"/>
      <c r="S238" s="15"/>
      <c r="T238" s="15"/>
      <c r="U238" s="15"/>
      <c r="V238" s="15"/>
      <c r="W238" s="39">
        <v>4473</v>
      </c>
      <c r="X238" s="25"/>
      <c r="Y238" s="25"/>
      <c r="Z238" s="15"/>
    </row>
    <row r="239" spans="1:26" s="28" customFormat="1" ht="73.5" x14ac:dyDescent="0.35">
      <c r="A239" s="14" t="s">
        <v>141</v>
      </c>
      <c r="B239" s="694" t="s">
        <v>389</v>
      </c>
      <c r="C239" s="14" t="s">
        <v>390</v>
      </c>
      <c r="D239" s="16" t="s">
        <v>32</v>
      </c>
      <c r="E239" s="15" t="s">
        <v>4287</v>
      </c>
      <c r="F239" s="683" t="s">
        <v>4137</v>
      </c>
      <c r="G239" s="91" t="s">
        <v>4254</v>
      </c>
      <c r="H239" s="704">
        <v>17909002</v>
      </c>
      <c r="I239" s="704">
        <v>17909002</v>
      </c>
      <c r="J239" s="713">
        <f t="shared" si="12"/>
        <v>8954501</v>
      </c>
      <c r="K239" s="685">
        <v>0.5</v>
      </c>
      <c r="L239" s="91" t="s">
        <v>4254</v>
      </c>
      <c r="M239" s="710" t="s">
        <v>149</v>
      </c>
      <c r="N239" s="633" t="s">
        <v>4221</v>
      </c>
      <c r="O239" s="16" t="s">
        <v>265</v>
      </c>
      <c r="P239" s="541"/>
      <c r="Q239" s="165">
        <f t="shared" si="13"/>
        <v>8954501</v>
      </c>
      <c r="R239" s="41"/>
      <c r="S239" s="15"/>
      <c r="T239" s="15"/>
      <c r="U239" s="15"/>
      <c r="V239" s="15"/>
      <c r="W239" s="39">
        <v>4478</v>
      </c>
      <c r="X239" s="25"/>
      <c r="Y239" s="25"/>
      <c r="Z239" s="15"/>
    </row>
    <row r="240" spans="1:26" s="28" customFormat="1" ht="21" x14ac:dyDescent="0.35">
      <c r="A240" s="14" t="s">
        <v>141</v>
      </c>
      <c r="B240" s="694" t="s">
        <v>389</v>
      </c>
      <c r="C240" s="14" t="s">
        <v>390</v>
      </c>
      <c r="D240" s="16" t="s">
        <v>32</v>
      </c>
      <c r="E240" s="15" t="s">
        <v>2633</v>
      </c>
      <c r="F240" s="683" t="s">
        <v>2623</v>
      </c>
      <c r="G240" s="14" t="s">
        <v>2634</v>
      </c>
      <c r="H240" s="704">
        <v>7152930</v>
      </c>
      <c r="I240" s="704">
        <v>7152930</v>
      </c>
      <c r="J240" s="713">
        <f t="shared" si="12"/>
        <v>3576465</v>
      </c>
      <c r="K240" s="685">
        <v>0.5</v>
      </c>
      <c r="L240" s="37" t="s">
        <v>2634</v>
      </c>
      <c r="M240" s="710" t="s">
        <v>149</v>
      </c>
      <c r="N240" s="633" t="s">
        <v>4222</v>
      </c>
      <c r="O240" s="16" t="s">
        <v>265</v>
      </c>
      <c r="P240" s="541"/>
      <c r="Q240" s="165">
        <f t="shared" si="13"/>
        <v>3576465</v>
      </c>
      <c r="R240" s="41"/>
      <c r="S240" s="15"/>
      <c r="T240" s="15"/>
      <c r="U240" s="15"/>
      <c r="V240" s="15"/>
      <c r="W240" s="39">
        <v>4484</v>
      </c>
      <c r="X240" s="25"/>
      <c r="Y240" s="25"/>
      <c r="Z240" s="15"/>
    </row>
    <row r="241" spans="1:26" s="28" customFormat="1" ht="42" x14ac:dyDescent="0.35">
      <c r="A241" s="14" t="s">
        <v>141</v>
      </c>
      <c r="B241" s="694" t="s">
        <v>389</v>
      </c>
      <c r="C241" s="14" t="s">
        <v>390</v>
      </c>
      <c r="D241" s="16" t="s">
        <v>32</v>
      </c>
      <c r="E241" s="15" t="s">
        <v>3357</v>
      </c>
      <c r="F241" s="683" t="s">
        <v>3310</v>
      </c>
      <c r="G241" s="37" t="s">
        <v>3268</v>
      </c>
      <c r="H241" s="704">
        <v>2556013</v>
      </c>
      <c r="I241" s="704">
        <v>2556013</v>
      </c>
      <c r="J241" s="713">
        <f t="shared" si="12"/>
        <v>1789209.0999999999</v>
      </c>
      <c r="K241" s="685">
        <v>0.7</v>
      </c>
      <c r="L241" s="37" t="s">
        <v>3268</v>
      </c>
      <c r="M241" s="710" t="s">
        <v>149</v>
      </c>
      <c r="N241" s="633" t="s">
        <v>4223</v>
      </c>
      <c r="O241" s="16" t="s">
        <v>265</v>
      </c>
      <c r="P241" s="541"/>
      <c r="Q241" s="165">
        <f t="shared" si="13"/>
        <v>1789209.0999999999</v>
      </c>
      <c r="R241" s="41"/>
      <c r="S241" s="15"/>
      <c r="T241" s="15"/>
      <c r="U241" s="15"/>
      <c r="V241" s="15"/>
      <c r="W241" s="71">
        <v>4482</v>
      </c>
      <c r="X241" s="25"/>
      <c r="Y241" s="25"/>
      <c r="Z241" s="15"/>
    </row>
    <row r="242" spans="1:26" s="28" customFormat="1" ht="21" x14ac:dyDescent="0.35">
      <c r="A242" s="14" t="s">
        <v>141</v>
      </c>
      <c r="B242" s="694" t="s">
        <v>389</v>
      </c>
      <c r="C242" s="14" t="s">
        <v>390</v>
      </c>
      <c r="D242" s="16" t="s">
        <v>32</v>
      </c>
      <c r="E242" s="15" t="s">
        <v>4309</v>
      </c>
      <c r="F242" s="953" t="s">
        <v>4308</v>
      </c>
      <c r="G242" s="91" t="s">
        <v>4255</v>
      </c>
      <c r="H242" s="704">
        <v>8390172</v>
      </c>
      <c r="I242" s="704">
        <v>8390172</v>
      </c>
      <c r="J242" s="713">
        <f t="shared" si="12"/>
        <v>5034103.2</v>
      </c>
      <c r="K242" s="685">
        <v>0.6</v>
      </c>
      <c r="L242" s="91" t="s">
        <v>4255</v>
      </c>
      <c r="M242" s="710" t="s">
        <v>149</v>
      </c>
      <c r="N242" s="633" t="s">
        <v>4224</v>
      </c>
      <c r="O242" s="16" t="s">
        <v>265</v>
      </c>
      <c r="P242" s="541"/>
      <c r="Q242" s="165">
        <f t="shared" si="13"/>
        <v>5034103.2</v>
      </c>
      <c r="R242" s="41"/>
      <c r="S242" s="15"/>
      <c r="T242" s="15"/>
      <c r="U242" s="15"/>
      <c r="V242" s="15"/>
      <c r="W242" s="39">
        <v>4496</v>
      </c>
      <c r="X242" s="25"/>
      <c r="Y242" s="25"/>
      <c r="Z242" s="15"/>
    </row>
    <row r="243" spans="1:26" s="28" customFormat="1" ht="21" x14ac:dyDescent="0.35">
      <c r="A243" s="14" t="s">
        <v>141</v>
      </c>
      <c r="B243" s="694" t="s">
        <v>389</v>
      </c>
      <c r="C243" s="14" t="s">
        <v>390</v>
      </c>
      <c r="D243" s="16" t="s">
        <v>32</v>
      </c>
      <c r="E243" s="15" t="s">
        <v>4290</v>
      </c>
      <c r="F243" s="683" t="s">
        <v>4139</v>
      </c>
      <c r="G243" s="91" t="s">
        <v>4256</v>
      </c>
      <c r="H243" s="704">
        <v>3954438</v>
      </c>
      <c r="I243" s="704">
        <v>3954438</v>
      </c>
      <c r="J243" s="713">
        <f t="shared" si="12"/>
        <v>2768106.5999999996</v>
      </c>
      <c r="K243" s="685">
        <v>0.7</v>
      </c>
      <c r="L243" s="91" t="s">
        <v>4256</v>
      </c>
      <c r="M243" s="710" t="s">
        <v>149</v>
      </c>
      <c r="N243" s="633" t="s">
        <v>4225</v>
      </c>
      <c r="O243" s="16" t="s">
        <v>265</v>
      </c>
      <c r="P243" s="541"/>
      <c r="Q243" s="165">
        <f t="shared" si="13"/>
        <v>2768106.5999999996</v>
      </c>
      <c r="R243" s="41"/>
      <c r="S243" s="15"/>
      <c r="T243" s="15"/>
      <c r="U243" s="15"/>
      <c r="V243" s="15"/>
      <c r="W243" s="39">
        <v>4505</v>
      </c>
      <c r="X243" s="25"/>
      <c r="Y243" s="25"/>
      <c r="Z243" s="15"/>
    </row>
    <row r="244" spans="1:26" s="28" customFormat="1" ht="21" x14ac:dyDescent="0.35">
      <c r="A244" s="14" t="s">
        <v>141</v>
      </c>
      <c r="B244" s="694" t="s">
        <v>389</v>
      </c>
      <c r="C244" s="14" t="s">
        <v>390</v>
      </c>
      <c r="D244" s="16" t="s">
        <v>32</v>
      </c>
      <c r="E244" s="14" t="s">
        <v>515</v>
      </c>
      <c r="F244" s="683" t="s">
        <v>516</v>
      </c>
      <c r="G244" s="91" t="s">
        <v>517</v>
      </c>
      <c r="H244" s="704">
        <v>6959435</v>
      </c>
      <c r="I244" s="704">
        <v>6959435</v>
      </c>
      <c r="J244" s="713">
        <f t="shared" si="12"/>
        <v>4175661</v>
      </c>
      <c r="K244" s="685">
        <v>0.6</v>
      </c>
      <c r="L244" s="14" t="s">
        <v>517</v>
      </c>
      <c r="M244" s="710" t="s">
        <v>149</v>
      </c>
      <c r="N244" s="633" t="s">
        <v>4198</v>
      </c>
      <c r="O244" s="16" t="s">
        <v>265</v>
      </c>
      <c r="P244" s="541"/>
      <c r="Q244" s="165">
        <f t="shared" si="13"/>
        <v>4175661</v>
      </c>
      <c r="R244" s="41"/>
      <c r="S244" s="15"/>
      <c r="T244" s="15"/>
      <c r="U244" s="15"/>
      <c r="V244" s="15"/>
      <c r="W244" s="39">
        <v>4516</v>
      </c>
      <c r="X244" s="25"/>
      <c r="Y244" s="25"/>
      <c r="Z244" s="15"/>
    </row>
    <row r="245" spans="1:26" s="28" customFormat="1" ht="21" x14ac:dyDescent="0.35">
      <c r="A245" s="14" t="s">
        <v>141</v>
      </c>
      <c r="B245" s="694" t="s">
        <v>389</v>
      </c>
      <c r="C245" s="14" t="s">
        <v>390</v>
      </c>
      <c r="D245" s="16" t="s">
        <v>32</v>
      </c>
      <c r="E245" s="15" t="s">
        <v>3633</v>
      </c>
      <c r="F245" s="683" t="s">
        <v>2840</v>
      </c>
      <c r="G245" s="37" t="s">
        <v>3747</v>
      </c>
      <c r="H245" s="704">
        <v>3154157</v>
      </c>
      <c r="I245" s="704">
        <v>3154157</v>
      </c>
      <c r="J245" s="713">
        <f t="shared" si="12"/>
        <v>1577078.5</v>
      </c>
      <c r="K245" s="685">
        <v>0.5</v>
      </c>
      <c r="L245" s="37" t="s">
        <v>3747</v>
      </c>
      <c r="M245" s="710" t="s">
        <v>149</v>
      </c>
      <c r="N245" s="633" t="s">
        <v>4199</v>
      </c>
      <c r="O245" s="16" t="s">
        <v>265</v>
      </c>
      <c r="P245" s="541"/>
      <c r="Q245" s="165">
        <f t="shared" si="13"/>
        <v>1577078.5</v>
      </c>
      <c r="R245" s="41"/>
      <c r="S245" s="15"/>
      <c r="T245" s="15"/>
      <c r="U245" s="15"/>
      <c r="V245" s="15"/>
      <c r="W245" s="39">
        <v>4518</v>
      </c>
      <c r="X245" s="25"/>
      <c r="Y245" s="25"/>
      <c r="Z245" s="15"/>
    </row>
    <row r="246" spans="1:26" s="28" customFormat="1" ht="21" x14ac:dyDescent="0.35">
      <c r="A246" s="14" t="s">
        <v>141</v>
      </c>
      <c r="B246" s="694" t="s">
        <v>436</v>
      </c>
      <c r="C246" s="14" t="s">
        <v>390</v>
      </c>
      <c r="D246" s="16" t="s">
        <v>32</v>
      </c>
      <c r="E246" s="15" t="s">
        <v>4282</v>
      </c>
      <c r="F246" s="683" t="s">
        <v>4140</v>
      </c>
      <c r="G246" s="91" t="s">
        <v>4257</v>
      </c>
      <c r="H246" s="704">
        <v>61468314</v>
      </c>
      <c r="I246" s="704">
        <v>61468314</v>
      </c>
      <c r="J246" s="713">
        <f t="shared" si="12"/>
        <v>30734157</v>
      </c>
      <c r="K246" s="685">
        <v>0.5</v>
      </c>
      <c r="L246" s="91" t="s">
        <v>4257</v>
      </c>
      <c r="M246" s="710" t="s">
        <v>149</v>
      </c>
      <c r="N246" s="633" t="s">
        <v>4226</v>
      </c>
      <c r="O246" s="16" t="s">
        <v>265</v>
      </c>
      <c r="P246" s="541"/>
      <c r="Q246" s="165">
        <f t="shared" si="13"/>
        <v>30734157</v>
      </c>
      <c r="R246" s="41"/>
      <c r="S246" s="15"/>
      <c r="T246" s="15"/>
      <c r="U246" s="15"/>
      <c r="V246" s="15"/>
      <c r="W246" s="39">
        <v>4509</v>
      </c>
      <c r="X246" s="25"/>
      <c r="Y246" s="25"/>
      <c r="Z246" s="15"/>
    </row>
    <row r="247" spans="1:26" s="28" customFormat="1" ht="42" x14ac:dyDescent="0.35">
      <c r="A247" s="14" t="s">
        <v>141</v>
      </c>
      <c r="B247" s="694" t="s">
        <v>389</v>
      </c>
      <c r="C247" s="14" t="s">
        <v>390</v>
      </c>
      <c r="D247" s="16" t="s">
        <v>32</v>
      </c>
      <c r="E247" s="15" t="s">
        <v>4275</v>
      </c>
      <c r="F247" s="683" t="s">
        <v>4141</v>
      </c>
      <c r="G247" s="91" t="s">
        <v>4258</v>
      </c>
      <c r="H247" s="704">
        <v>26864631</v>
      </c>
      <c r="I247" s="704">
        <v>26864631</v>
      </c>
      <c r="J247" s="713">
        <f t="shared" si="12"/>
        <v>18805241.699999999</v>
      </c>
      <c r="K247" s="685">
        <v>0.7</v>
      </c>
      <c r="L247" s="91" t="s">
        <v>4258</v>
      </c>
      <c r="M247" s="710" t="s">
        <v>149</v>
      </c>
      <c r="N247" s="633" t="s">
        <v>4227</v>
      </c>
      <c r="O247" s="16" t="s">
        <v>265</v>
      </c>
      <c r="P247" s="541"/>
      <c r="Q247" s="165">
        <f t="shared" si="13"/>
        <v>18805241.699999999</v>
      </c>
      <c r="R247" s="41"/>
      <c r="S247" s="15"/>
      <c r="T247" s="15"/>
      <c r="U247" s="15"/>
      <c r="V247" s="15"/>
      <c r="W247" s="39">
        <v>4512</v>
      </c>
      <c r="X247" s="25"/>
      <c r="Y247" s="25"/>
      <c r="Z247" s="15"/>
    </row>
    <row r="248" spans="1:26" s="28" customFormat="1" ht="52.5" x14ac:dyDescent="0.35">
      <c r="A248" s="14" t="s">
        <v>141</v>
      </c>
      <c r="B248" s="694" t="s">
        <v>389</v>
      </c>
      <c r="C248" s="14" t="s">
        <v>390</v>
      </c>
      <c r="D248" s="16" t="s">
        <v>32</v>
      </c>
      <c r="E248" s="15" t="s">
        <v>4300</v>
      </c>
      <c r="F248" s="683" t="s">
        <v>4142</v>
      </c>
      <c r="G248" s="91" t="s">
        <v>4259</v>
      </c>
      <c r="H248" s="704">
        <v>5266071</v>
      </c>
      <c r="I248" s="704">
        <v>5266071</v>
      </c>
      <c r="J248" s="713">
        <f t="shared" ref="J248:J268" si="14">IF(Q248&gt;I248,I248,Q248)</f>
        <v>4212856.8</v>
      </c>
      <c r="K248" s="685">
        <v>0.8</v>
      </c>
      <c r="L248" s="91" t="s">
        <v>4259</v>
      </c>
      <c r="M248" s="710" t="s">
        <v>149</v>
      </c>
      <c r="N248" s="633" t="s">
        <v>4228</v>
      </c>
      <c r="O248" s="16" t="s">
        <v>265</v>
      </c>
      <c r="P248" s="541"/>
      <c r="Q248" s="165">
        <f t="shared" si="13"/>
        <v>4212856.8</v>
      </c>
      <c r="R248" s="41"/>
      <c r="S248" s="15"/>
      <c r="T248" s="15"/>
      <c r="U248" s="15"/>
      <c r="V248" s="15"/>
      <c r="W248" s="39">
        <v>4517</v>
      </c>
      <c r="X248" s="25"/>
      <c r="Y248" s="25"/>
      <c r="Z248" s="15"/>
    </row>
    <row r="249" spans="1:26" s="28" customFormat="1" ht="21" x14ac:dyDescent="0.35">
      <c r="A249" s="14" t="s">
        <v>141</v>
      </c>
      <c r="B249" s="694" t="s">
        <v>389</v>
      </c>
      <c r="C249" s="14" t="s">
        <v>390</v>
      </c>
      <c r="D249" s="16" t="s">
        <v>32</v>
      </c>
      <c r="E249" s="15" t="s">
        <v>4305</v>
      </c>
      <c r="F249" s="683" t="s">
        <v>4143</v>
      </c>
      <c r="G249" s="91" t="s">
        <v>4260</v>
      </c>
      <c r="H249" s="704">
        <v>18859195</v>
      </c>
      <c r="I249" s="704">
        <v>18859195</v>
      </c>
      <c r="J249" s="713">
        <f t="shared" si="14"/>
        <v>15087356</v>
      </c>
      <c r="K249" s="685">
        <v>0.8</v>
      </c>
      <c r="L249" s="91" t="s">
        <v>4260</v>
      </c>
      <c r="M249" s="710" t="s">
        <v>149</v>
      </c>
      <c r="N249" s="633" t="s">
        <v>4229</v>
      </c>
      <c r="O249" s="16" t="s">
        <v>265</v>
      </c>
      <c r="P249" s="541"/>
      <c r="Q249" s="165">
        <f t="shared" si="13"/>
        <v>15087356</v>
      </c>
      <c r="R249" s="41"/>
      <c r="S249" s="15"/>
      <c r="T249" s="15"/>
      <c r="U249" s="15"/>
      <c r="V249" s="15"/>
      <c r="W249" s="39">
        <v>4527</v>
      </c>
      <c r="X249" s="25"/>
      <c r="Y249" s="25"/>
      <c r="Z249" s="15"/>
    </row>
    <row r="250" spans="1:26" s="28" customFormat="1" ht="42" x14ac:dyDescent="0.35">
      <c r="A250" s="14" t="s">
        <v>141</v>
      </c>
      <c r="B250" s="694" t="s">
        <v>389</v>
      </c>
      <c r="C250" s="14" t="s">
        <v>390</v>
      </c>
      <c r="D250" s="16" t="s">
        <v>32</v>
      </c>
      <c r="E250" s="15" t="s">
        <v>2850</v>
      </c>
      <c r="F250" s="683" t="s">
        <v>2793</v>
      </c>
      <c r="G250" s="14" t="s">
        <v>2766</v>
      </c>
      <c r="H250" s="704">
        <v>3045950</v>
      </c>
      <c r="I250" s="704">
        <v>3045950</v>
      </c>
      <c r="J250" s="713">
        <f t="shared" si="14"/>
        <v>1522975</v>
      </c>
      <c r="K250" s="685">
        <v>0.5</v>
      </c>
      <c r="L250" s="14" t="s">
        <v>2851</v>
      </c>
      <c r="M250" s="710" t="s">
        <v>149</v>
      </c>
      <c r="N250" s="633" t="s">
        <v>4200</v>
      </c>
      <c r="O250" s="16" t="s">
        <v>265</v>
      </c>
      <c r="P250" s="541"/>
      <c r="Q250" s="165">
        <f t="shared" si="13"/>
        <v>1522975</v>
      </c>
      <c r="R250" s="41"/>
      <c r="S250" s="15"/>
      <c r="T250" s="15"/>
      <c r="U250" s="15"/>
      <c r="V250" s="15"/>
      <c r="W250" s="39">
        <v>4525</v>
      </c>
      <c r="X250" s="25"/>
      <c r="Y250" s="25"/>
      <c r="Z250" s="15"/>
    </row>
    <row r="251" spans="1:26" s="28" customFormat="1" ht="21" x14ac:dyDescent="0.35">
      <c r="A251" s="14" t="s">
        <v>141</v>
      </c>
      <c r="B251" s="694" t="s">
        <v>389</v>
      </c>
      <c r="C251" s="14" t="s">
        <v>390</v>
      </c>
      <c r="D251" s="16" t="s">
        <v>32</v>
      </c>
      <c r="E251" s="15" t="s">
        <v>4301</v>
      </c>
      <c r="F251" s="683" t="s">
        <v>4144</v>
      </c>
      <c r="G251" s="91" t="s">
        <v>4261</v>
      </c>
      <c r="H251" s="704">
        <v>21390411</v>
      </c>
      <c r="I251" s="704">
        <v>21390411</v>
      </c>
      <c r="J251" s="713">
        <f t="shared" si="14"/>
        <v>17112328.800000001</v>
      </c>
      <c r="K251" s="685">
        <v>0.8</v>
      </c>
      <c r="L251" s="91" t="s">
        <v>4261</v>
      </c>
      <c r="M251" s="710" t="s">
        <v>149</v>
      </c>
      <c r="N251" s="633" t="s">
        <v>4230</v>
      </c>
      <c r="O251" s="16" t="s">
        <v>265</v>
      </c>
      <c r="P251" s="541"/>
      <c r="Q251" s="165">
        <f t="shared" si="13"/>
        <v>17112328.800000001</v>
      </c>
      <c r="R251" s="41"/>
      <c r="S251" s="15"/>
      <c r="T251" s="15"/>
      <c r="U251" s="15"/>
      <c r="V251" s="15"/>
      <c r="W251" s="39">
        <v>4475</v>
      </c>
      <c r="X251" s="25"/>
      <c r="Y251" s="25"/>
      <c r="Z251" s="15"/>
    </row>
    <row r="252" spans="1:26" s="28" customFormat="1" ht="21" x14ac:dyDescent="0.35">
      <c r="A252" s="14" t="s">
        <v>141</v>
      </c>
      <c r="B252" s="694" t="s">
        <v>389</v>
      </c>
      <c r="C252" s="14" t="s">
        <v>390</v>
      </c>
      <c r="D252" s="16" t="s">
        <v>32</v>
      </c>
      <c r="E252" s="15" t="s">
        <v>4293</v>
      </c>
      <c r="F252" s="953" t="s">
        <v>4145</v>
      </c>
      <c r="G252" s="91" t="s">
        <v>4262</v>
      </c>
      <c r="H252" s="704">
        <v>3980738</v>
      </c>
      <c r="I252" s="704">
        <v>3980738</v>
      </c>
      <c r="J252" s="713">
        <f t="shared" si="14"/>
        <v>2786516.5999999996</v>
      </c>
      <c r="K252" s="685">
        <v>0.7</v>
      </c>
      <c r="L252" s="91" t="s">
        <v>4262</v>
      </c>
      <c r="M252" s="710" t="s">
        <v>149</v>
      </c>
      <c r="N252" s="633" t="s">
        <v>4225</v>
      </c>
      <c r="O252" s="16" t="s">
        <v>265</v>
      </c>
      <c r="P252" s="541"/>
      <c r="Q252" s="165">
        <f t="shared" si="13"/>
        <v>2786516.5999999996</v>
      </c>
      <c r="R252" s="41"/>
      <c r="S252" s="15"/>
      <c r="T252" s="15"/>
      <c r="U252" s="15"/>
      <c r="V252" s="15"/>
      <c r="W252" s="39">
        <v>4529</v>
      </c>
      <c r="X252" s="25"/>
      <c r="Y252" s="25"/>
      <c r="Z252" s="15"/>
    </row>
    <row r="253" spans="1:26" s="28" customFormat="1" ht="21" x14ac:dyDescent="0.35">
      <c r="A253" s="14" t="s">
        <v>141</v>
      </c>
      <c r="B253" s="694" t="s">
        <v>389</v>
      </c>
      <c r="C253" s="14" t="s">
        <v>390</v>
      </c>
      <c r="D253" s="16" t="s">
        <v>32</v>
      </c>
      <c r="E253" s="15" t="s">
        <v>4296</v>
      </c>
      <c r="F253" s="953" t="s">
        <v>4146</v>
      </c>
      <c r="G253" s="91" t="s">
        <v>4263</v>
      </c>
      <c r="H253" s="704">
        <v>34983158</v>
      </c>
      <c r="I253" s="704">
        <v>34983158</v>
      </c>
      <c r="J253" s="713">
        <f t="shared" si="14"/>
        <v>24488210.599999998</v>
      </c>
      <c r="K253" s="685">
        <v>0.7</v>
      </c>
      <c r="L253" s="91" t="s">
        <v>4263</v>
      </c>
      <c r="M253" s="710" t="s">
        <v>149</v>
      </c>
      <c r="N253" s="633" t="s">
        <v>4231</v>
      </c>
      <c r="O253" s="16" t="s">
        <v>265</v>
      </c>
      <c r="P253" s="541"/>
      <c r="Q253" s="165">
        <f t="shared" si="13"/>
        <v>24488210.599999998</v>
      </c>
      <c r="R253" s="41"/>
      <c r="S253" s="15"/>
      <c r="T253" s="15"/>
      <c r="U253" s="15"/>
      <c r="V253" s="15"/>
      <c r="W253" s="39">
        <v>4531</v>
      </c>
      <c r="X253" s="25"/>
      <c r="Y253" s="25"/>
      <c r="Z253" s="15"/>
    </row>
    <row r="254" spans="1:26" s="28" customFormat="1" ht="31.5" x14ac:dyDescent="0.35">
      <c r="A254" s="14" t="s">
        <v>141</v>
      </c>
      <c r="B254" s="694" t="s">
        <v>436</v>
      </c>
      <c r="C254" s="14" t="s">
        <v>390</v>
      </c>
      <c r="D254" s="16" t="s">
        <v>32</v>
      </c>
      <c r="E254" s="15" t="s">
        <v>4279</v>
      </c>
      <c r="F254" s="683" t="s">
        <v>4147</v>
      </c>
      <c r="G254" s="91" t="s">
        <v>4264</v>
      </c>
      <c r="H254" s="704">
        <v>14677822</v>
      </c>
      <c r="I254" s="704">
        <v>14677822</v>
      </c>
      <c r="J254" s="713">
        <f t="shared" si="14"/>
        <v>7338911</v>
      </c>
      <c r="K254" s="685">
        <v>0.5</v>
      </c>
      <c r="L254" s="91" t="s">
        <v>4264</v>
      </c>
      <c r="M254" s="710" t="s">
        <v>149</v>
      </c>
      <c r="N254" s="633" t="s">
        <v>4232</v>
      </c>
      <c r="O254" s="16" t="s">
        <v>265</v>
      </c>
      <c r="P254" s="541"/>
      <c r="Q254" s="165">
        <f t="shared" si="13"/>
        <v>7338911</v>
      </c>
      <c r="R254" s="41"/>
      <c r="S254" s="15"/>
      <c r="T254" s="15"/>
      <c r="U254" s="15"/>
      <c r="V254" s="15"/>
      <c r="W254" s="39">
        <v>4535</v>
      </c>
      <c r="X254" s="25"/>
      <c r="Y254" s="25"/>
      <c r="Z254" s="15"/>
    </row>
    <row r="255" spans="1:26" s="28" customFormat="1" ht="52.5" x14ac:dyDescent="0.35">
      <c r="A255" s="14" t="s">
        <v>141</v>
      </c>
      <c r="B255" s="694" t="s">
        <v>389</v>
      </c>
      <c r="C255" s="14" t="s">
        <v>390</v>
      </c>
      <c r="D255" s="16" t="s">
        <v>32</v>
      </c>
      <c r="E255" s="15" t="s">
        <v>4281</v>
      </c>
      <c r="F255" s="683" t="s">
        <v>4148</v>
      </c>
      <c r="G255" s="91" t="s">
        <v>4265</v>
      </c>
      <c r="H255" s="704">
        <v>9719840</v>
      </c>
      <c r="I255" s="704">
        <v>9719840</v>
      </c>
      <c r="J255" s="713">
        <f t="shared" si="14"/>
        <v>6803888</v>
      </c>
      <c r="K255" s="685">
        <v>0.7</v>
      </c>
      <c r="L255" s="37"/>
      <c r="M255" s="710" t="s">
        <v>149</v>
      </c>
      <c r="N255" s="633" t="s">
        <v>4233</v>
      </c>
      <c r="O255" s="16" t="s">
        <v>265</v>
      </c>
      <c r="P255" s="541"/>
      <c r="Q255" s="165">
        <f t="shared" si="13"/>
        <v>6803888</v>
      </c>
      <c r="R255" s="41"/>
      <c r="S255" s="15"/>
      <c r="T255" s="15"/>
      <c r="U255" s="15"/>
      <c r="V255" s="15"/>
      <c r="W255" s="39">
        <v>4534</v>
      </c>
      <c r="X255" s="25"/>
      <c r="Y255" s="25"/>
      <c r="Z255" s="15"/>
    </row>
    <row r="256" spans="1:26" s="28" customFormat="1" ht="21" x14ac:dyDescent="0.35">
      <c r="A256" s="14" t="s">
        <v>141</v>
      </c>
      <c r="B256" s="694" t="s">
        <v>389</v>
      </c>
      <c r="C256" s="14" t="s">
        <v>390</v>
      </c>
      <c r="D256" s="16" t="s">
        <v>32</v>
      </c>
      <c r="E256" s="15" t="s">
        <v>4306</v>
      </c>
      <c r="F256" s="683" t="s">
        <v>4149</v>
      </c>
      <c r="G256" s="91" t="s">
        <v>4266</v>
      </c>
      <c r="H256" s="704">
        <v>11939209</v>
      </c>
      <c r="I256" s="704">
        <v>11939209</v>
      </c>
      <c r="J256" s="713">
        <f t="shared" si="14"/>
        <v>9551367.2000000011</v>
      </c>
      <c r="K256" s="685">
        <v>0.8</v>
      </c>
      <c r="L256" s="91" t="s">
        <v>4266</v>
      </c>
      <c r="M256" s="710" t="s">
        <v>149</v>
      </c>
      <c r="N256" s="633" t="s">
        <v>4234</v>
      </c>
      <c r="O256" s="16" t="s">
        <v>265</v>
      </c>
      <c r="P256" s="541"/>
      <c r="Q256" s="165">
        <f t="shared" si="13"/>
        <v>9551367.2000000011</v>
      </c>
      <c r="R256" s="41"/>
      <c r="S256" s="15"/>
      <c r="T256" s="15"/>
      <c r="U256" s="15"/>
      <c r="V256" s="15"/>
      <c r="W256" s="39">
        <v>4550</v>
      </c>
      <c r="X256" s="25"/>
      <c r="Y256" s="25"/>
      <c r="Z256" s="15"/>
    </row>
    <row r="257" spans="1:26" s="28" customFormat="1" ht="52.5" x14ac:dyDescent="0.35">
      <c r="A257" s="14" t="s">
        <v>141</v>
      </c>
      <c r="B257" s="694" t="s">
        <v>389</v>
      </c>
      <c r="C257" s="14" t="s">
        <v>390</v>
      </c>
      <c r="D257" s="16" t="s">
        <v>32</v>
      </c>
      <c r="E257" s="15" t="s">
        <v>4289</v>
      </c>
      <c r="F257" s="683" t="s">
        <v>4150</v>
      </c>
      <c r="G257" s="91" t="s">
        <v>4267</v>
      </c>
      <c r="H257" s="704">
        <v>42567790</v>
      </c>
      <c r="I257" s="704">
        <v>42567790</v>
      </c>
      <c r="J257" s="713">
        <f t="shared" si="14"/>
        <v>29797452.999999996</v>
      </c>
      <c r="K257" s="685">
        <v>0.7</v>
      </c>
      <c r="L257" s="91" t="s">
        <v>4267</v>
      </c>
      <c r="M257" s="710" t="s">
        <v>149</v>
      </c>
      <c r="N257" s="633" t="s">
        <v>4235</v>
      </c>
      <c r="O257" s="16" t="s">
        <v>265</v>
      </c>
      <c r="P257" s="541"/>
      <c r="Q257" s="165">
        <f t="shared" si="13"/>
        <v>29797452.999999996</v>
      </c>
      <c r="R257" s="41"/>
      <c r="S257" s="15"/>
      <c r="T257" s="15"/>
      <c r="U257" s="15"/>
      <c r="V257" s="15"/>
      <c r="W257" s="39">
        <v>4555</v>
      </c>
      <c r="X257" s="25"/>
      <c r="Y257" s="25"/>
      <c r="Z257" s="15"/>
    </row>
    <row r="258" spans="1:26" s="28" customFormat="1" ht="21" x14ac:dyDescent="0.35">
      <c r="A258" s="14" t="s">
        <v>141</v>
      </c>
      <c r="B258" s="694" t="s">
        <v>389</v>
      </c>
      <c r="C258" s="14" t="s">
        <v>390</v>
      </c>
      <c r="D258" s="16" t="s">
        <v>32</v>
      </c>
      <c r="E258" s="14" t="s">
        <v>471</v>
      </c>
      <c r="F258" s="683" t="s">
        <v>472</v>
      </c>
      <c r="G258" s="14" t="s">
        <v>473</v>
      </c>
      <c r="H258" s="704">
        <v>1615214</v>
      </c>
      <c r="I258" s="704">
        <v>1615214</v>
      </c>
      <c r="J258" s="713">
        <f t="shared" si="14"/>
        <v>1292171.2000000002</v>
      </c>
      <c r="K258" s="685">
        <v>0.8</v>
      </c>
      <c r="L258" s="14" t="s">
        <v>473</v>
      </c>
      <c r="M258" s="710" t="s">
        <v>149</v>
      </c>
      <c r="N258" s="633" t="s">
        <v>4201</v>
      </c>
      <c r="O258" s="16" t="s">
        <v>265</v>
      </c>
      <c r="P258" s="541"/>
      <c r="Q258" s="165">
        <f t="shared" si="13"/>
        <v>1292171.2000000002</v>
      </c>
      <c r="R258" s="41"/>
      <c r="S258" s="15"/>
      <c r="T258" s="15"/>
      <c r="U258" s="15"/>
      <c r="V258" s="15"/>
      <c r="W258" s="39">
        <v>4532</v>
      </c>
      <c r="X258" s="25"/>
      <c r="Y258" s="25"/>
      <c r="Z258" s="15"/>
    </row>
    <row r="259" spans="1:26" s="28" customFormat="1" ht="21" x14ac:dyDescent="0.35">
      <c r="A259" s="14" t="s">
        <v>141</v>
      </c>
      <c r="B259" s="694" t="s">
        <v>389</v>
      </c>
      <c r="C259" s="14" t="s">
        <v>390</v>
      </c>
      <c r="D259" s="16" t="s">
        <v>32</v>
      </c>
      <c r="E259" s="15" t="s">
        <v>3361</v>
      </c>
      <c r="F259" s="954" t="s">
        <v>3315</v>
      </c>
      <c r="G259" s="91" t="s">
        <v>3271</v>
      </c>
      <c r="H259" s="704">
        <v>22069334</v>
      </c>
      <c r="I259" s="704">
        <v>22069334</v>
      </c>
      <c r="J259" s="713">
        <f t="shared" si="14"/>
        <v>15448533.799999999</v>
      </c>
      <c r="K259" s="685">
        <v>0.7</v>
      </c>
      <c r="L259" s="37"/>
      <c r="M259" s="710" t="s">
        <v>149</v>
      </c>
      <c r="N259" s="633" t="s">
        <v>4202</v>
      </c>
      <c r="O259" s="16" t="s">
        <v>265</v>
      </c>
      <c r="P259" s="541"/>
      <c r="Q259" s="165">
        <f t="shared" si="13"/>
        <v>15448533.799999999</v>
      </c>
      <c r="R259" s="41"/>
      <c r="S259" s="15"/>
      <c r="T259" s="15"/>
      <c r="U259" s="15"/>
      <c r="V259" s="15"/>
      <c r="W259" s="39">
        <v>4551</v>
      </c>
      <c r="X259" s="25"/>
      <c r="Y259" s="25"/>
      <c r="Z259" s="15"/>
    </row>
    <row r="260" spans="1:26" s="28" customFormat="1" ht="73.5" x14ac:dyDescent="0.35">
      <c r="A260" s="14" t="s">
        <v>141</v>
      </c>
      <c r="B260" s="694" t="s">
        <v>389</v>
      </c>
      <c r="C260" s="14" t="s">
        <v>390</v>
      </c>
      <c r="D260" s="16" t="s">
        <v>32</v>
      </c>
      <c r="E260" s="15" t="s">
        <v>3352</v>
      </c>
      <c r="F260" s="954" t="s">
        <v>2804</v>
      </c>
      <c r="G260" s="37" t="s">
        <v>2873</v>
      </c>
      <c r="H260" s="704">
        <v>2714191</v>
      </c>
      <c r="I260" s="704">
        <v>2714191</v>
      </c>
      <c r="J260" s="713">
        <f t="shared" si="14"/>
        <v>1899933.7</v>
      </c>
      <c r="K260" s="685">
        <v>0.7</v>
      </c>
      <c r="L260" s="37" t="s">
        <v>2873</v>
      </c>
      <c r="M260" s="710" t="s">
        <v>149</v>
      </c>
      <c r="N260" s="633" t="s">
        <v>4203</v>
      </c>
      <c r="O260" s="16" t="s">
        <v>265</v>
      </c>
      <c r="P260" s="541"/>
      <c r="Q260" s="165">
        <f t="shared" si="13"/>
        <v>1899933.7</v>
      </c>
      <c r="R260" s="41"/>
      <c r="S260" s="15"/>
      <c r="T260" s="15"/>
      <c r="U260" s="15"/>
      <c r="V260" s="15"/>
      <c r="W260" s="39">
        <v>4552</v>
      </c>
      <c r="X260" s="25"/>
      <c r="Y260" s="25"/>
      <c r="Z260" s="15"/>
    </row>
    <row r="261" spans="1:26" s="28" customFormat="1" ht="21" x14ac:dyDescent="0.35">
      <c r="A261" s="14" t="s">
        <v>141</v>
      </c>
      <c r="B261" s="694" t="s">
        <v>389</v>
      </c>
      <c r="C261" s="14" t="s">
        <v>390</v>
      </c>
      <c r="D261" s="16" t="s">
        <v>32</v>
      </c>
      <c r="E261" s="15" t="s">
        <v>4284</v>
      </c>
      <c r="F261" s="683" t="s">
        <v>4131</v>
      </c>
      <c r="G261" s="91" t="s">
        <v>4248</v>
      </c>
      <c r="H261" s="704">
        <v>2335842</v>
      </c>
      <c r="I261" s="704">
        <v>2335842</v>
      </c>
      <c r="J261" s="713">
        <f t="shared" si="14"/>
        <v>1167921</v>
      </c>
      <c r="K261" s="685">
        <v>0.5</v>
      </c>
      <c r="L261" s="91" t="s">
        <v>4248</v>
      </c>
      <c r="M261" s="710" t="s">
        <v>149</v>
      </c>
      <c r="N261" s="633" t="s">
        <v>4204</v>
      </c>
      <c r="O261" s="16" t="s">
        <v>265</v>
      </c>
      <c r="P261" s="541"/>
      <c r="Q261" s="165">
        <f t="shared" si="13"/>
        <v>1167921</v>
      </c>
      <c r="R261" s="41"/>
      <c r="S261" s="15"/>
      <c r="T261" s="15"/>
      <c r="U261" s="15"/>
      <c r="V261" s="15"/>
      <c r="W261" s="39">
        <v>4556</v>
      </c>
      <c r="X261" s="25"/>
      <c r="Y261" s="25"/>
      <c r="Z261" s="15"/>
    </row>
    <row r="262" spans="1:26" s="28" customFormat="1" ht="21" x14ac:dyDescent="0.35">
      <c r="A262" s="14" t="s">
        <v>141</v>
      </c>
      <c r="B262" s="694" t="s">
        <v>389</v>
      </c>
      <c r="C262" s="14" t="s">
        <v>390</v>
      </c>
      <c r="D262" s="16" t="s">
        <v>32</v>
      </c>
      <c r="E262" s="15" t="s">
        <v>4283</v>
      </c>
      <c r="F262" s="683" t="s">
        <v>4151</v>
      </c>
      <c r="G262" s="91" t="s">
        <v>4268</v>
      </c>
      <c r="H262" s="704">
        <v>24812832</v>
      </c>
      <c r="I262" s="704">
        <v>24812832</v>
      </c>
      <c r="J262" s="713">
        <f t="shared" si="14"/>
        <v>12406416</v>
      </c>
      <c r="K262" s="685">
        <v>0.5</v>
      </c>
      <c r="L262" s="91" t="s">
        <v>4268</v>
      </c>
      <c r="M262" s="710" t="s">
        <v>149</v>
      </c>
      <c r="N262" s="633" t="s">
        <v>4236</v>
      </c>
      <c r="O262" s="16" t="s">
        <v>265</v>
      </c>
      <c r="P262" s="541"/>
      <c r="Q262" s="165">
        <f t="shared" si="13"/>
        <v>12406416</v>
      </c>
      <c r="R262" s="41"/>
      <c r="S262" s="15"/>
      <c r="T262" s="15"/>
      <c r="U262" s="15"/>
      <c r="V262" s="15"/>
      <c r="W262" s="39">
        <v>4545</v>
      </c>
      <c r="X262" s="25"/>
      <c r="Y262" s="25"/>
      <c r="Z262" s="15"/>
    </row>
    <row r="263" spans="1:26" s="28" customFormat="1" ht="21" x14ac:dyDescent="0.35">
      <c r="A263" s="14" t="s">
        <v>141</v>
      </c>
      <c r="B263" s="694" t="s">
        <v>389</v>
      </c>
      <c r="C263" s="14" t="s">
        <v>390</v>
      </c>
      <c r="D263" s="16" t="s">
        <v>32</v>
      </c>
      <c r="E263" s="15" t="s">
        <v>4277</v>
      </c>
      <c r="F263" s="683" t="s">
        <v>4152</v>
      </c>
      <c r="G263" s="91" t="s">
        <v>4269</v>
      </c>
      <c r="H263" s="704">
        <v>36058089</v>
      </c>
      <c r="I263" s="704">
        <v>36058089</v>
      </c>
      <c r="J263" s="713">
        <f t="shared" si="14"/>
        <v>28846471.200000003</v>
      </c>
      <c r="K263" s="685">
        <v>0.8</v>
      </c>
      <c r="L263" s="91" t="s">
        <v>4269</v>
      </c>
      <c r="M263" s="710" t="s">
        <v>149</v>
      </c>
      <c r="N263" s="633" t="s">
        <v>4237</v>
      </c>
      <c r="O263" s="16" t="s">
        <v>265</v>
      </c>
      <c r="P263" s="541"/>
      <c r="Q263" s="165">
        <f t="shared" si="13"/>
        <v>28846471.200000003</v>
      </c>
      <c r="R263" s="41"/>
      <c r="S263" s="15"/>
      <c r="T263" s="15"/>
      <c r="U263" s="15"/>
      <c r="V263" s="15"/>
      <c r="W263" s="39">
        <v>4549</v>
      </c>
      <c r="X263" s="25"/>
      <c r="Y263" s="25"/>
      <c r="Z263" s="15"/>
    </row>
    <row r="264" spans="1:26" s="28" customFormat="1" ht="52.5" x14ac:dyDescent="0.35">
      <c r="A264" s="14" t="s">
        <v>141</v>
      </c>
      <c r="B264" s="694" t="s">
        <v>389</v>
      </c>
      <c r="C264" s="14" t="s">
        <v>390</v>
      </c>
      <c r="D264" s="16" t="s">
        <v>32</v>
      </c>
      <c r="E264" s="15" t="s">
        <v>3771</v>
      </c>
      <c r="F264" s="683" t="s">
        <v>4153</v>
      </c>
      <c r="G264" s="91" t="s">
        <v>4270</v>
      </c>
      <c r="H264" s="704">
        <v>27244107</v>
      </c>
      <c r="I264" s="704">
        <v>27244107</v>
      </c>
      <c r="J264" s="713">
        <f t="shared" si="14"/>
        <v>19070874.899999999</v>
      </c>
      <c r="K264" s="685">
        <v>0.7</v>
      </c>
      <c r="L264" s="91" t="s">
        <v>4270</v>
      </c>
      <c r="M264" s="710" t="s">
        <v>149</v>
      </c>
      <c r="N264" s="633" t="s">
        <v>4238</v>
      </c>
      <c r="O264" s="16" t="s">
        <v>265</v>
      </c>
      <c r="P264" s="541"/>
      <c r="Q264" s="165">
        <f t="shared" si="13"/>
        <v>19070874.899999999</v>
      </c>
      <c r="R264" s="41"/>
      <c r="S264" s="15"/>
      <c r="T264" s="15"/>
      <c r="U264" s="15"/>
      <c r="V264" s="15"/>
      <c r="W264" s="39">
        <v>4562</v>
      </c>
      <c r="X264" s="25"/>
      <c r="Y264" s="25"/>
      <c r="Z264" s="15"/>
    </row>
    <row r="265" spans="1:26" s="28" customFormat="1" ht="31.5" x14ac:dyDescent="0.35">
      <c r="A265" s="14" t="s">
        <v>141</v>
      </c>
      <c r="B265" s="694" t="s">
        <v>2792</v>
      </c>
      <c r="C265" s="14" t="s">
        <v>390</v>
      </c>
      <c r="D265" s="16" t="s">
        <v>32</v>
      </c>
      <c r="E265" s="15" t="s">
        <v>4297</v>
      </c>
      <c r="F265" s="683" t="s">
        <v>1848</v>
      </c>
      <c r="G265" s="91" t="s">
        <v>4271</v>
      </c>
      <c r="H265" s="704">
        <v>53701459</v>
      </c>
      <c r="I265" s="704">
        <v>53701459</v>
      </c>
      <c r="J265" s="713">
        <f t="shared" si="14"/>
        <v>24165656.550000001</v>
      </c>
      <c r="K265" s="685">
        <v>0.45</v>
      </c>
      <c r="L265" s="91" t="s">
        <v>4271</v>
      </c>
      <c r="M265" s="710" t="s">
        <v>149</v>
      </c>
      <c r="N265" s="633" t="s">
        <v>4239</v>
      </c>
      <c r="O265" s="16" t="s">
        <v>265</v>
      </c>
      <c r="P265" s="541"/>
      <c r="Q265" s="165">
        <f t="shared" si="13"/>
        <v>24165656.550000001</v>
      </c>
      <c r="R265" s="41"/>
      <c r="S265" s="15"/>
      <c r="T265" s="15"/>
      <c r="U265" s="15"/>
      <c r="V265" s="15"/>
      <c r="W265" s="39">
        <v>4563</v>
      </c>
      <c r="X265" s="25"/>
      <c r="Y265" s="25"/>
      <c r="Z265" s="15"/>
    </row>
    <row r="266" spans="1:26" s="28" customFormat="1" ht="31.5" x14ac:dyDescent="0.35">
      <c r="A266" s="14" t="s">
        <v>141</v>
      </c>
      <c r="B266" s="694" t="s">
        <v>389</v>
      </c>
      <c r="C266" s="14" t="s">
        <v>390</v>
      </c>
      <c r="D266" s="16" t="s">
        <v>32</v>
      </c>
      <c r="E266" s="15" t="s">
        <v>4294</v>
      </c>
      <c r="F266" s="683" t="s">
        <v>4130</v>
      </c>
      <c r="G266" s="91" t="s">
        <v>4272</v>
      </c>
      <c r="H266" s="704">
        <v>85974560</v>
      </c>
      <c r="I266" s="704">
        <v>85974560</v>
      </c>
      <c r="J266" s="713">
        <f t="shared" si="14"/>
        <v>60182191.999999993</v>
      </c>
      <c r="K266" s="685">
        <v>0.7</v>
      </c>
      <c r="L266" s="91" t="s">
        <v>4272</v>
      </c>
      <c r="M266" s="710" t="s">
        <v>149</v>
      </c>
      <c r="N266" s="633" t="s">
        <v>4240</v>
      </c>
      <c r="O266" s="16" t="s">
        <v>265</v>
      </c>
      <c r="P266" s="541"/>
      <c r="Q266" s="165">
        <f t="shared" si="13"/>
        <v>60182191.999999993</v>
      </c>
      <c r="R266" s="41"/>
      <c r="S266" s="15"/>
      <c r="T266" s="15"/>
      <c r="U266" s="15"/>
      <c r="V266" s="15"/>
      <c r="W266" s="39">
        <v>4571</v>
      </c>
      <c r="X266" s="25"/>
      <c r="Y266" s="25"/>
      <c r="Z266" s="15"/>
    </row>
    <row r="267" spans="1:26" s="28" customFormat="1" ht="31.5" x14ac:dyDescent="0.35">
      <c r="A267" s="14" t="s">
        <v>141</v>
      </c>
      <c r="B267" s="694" t="s">
        <v>389</v>
      </c>
      <c r="C267" s="14" t="s">
        <v>390</v>
      </c>
      <c r="D267" s="16" t="s">
        <v>32</v>
      </c>
      <c r="E267" s="15" t="s">
        <v>4303</v>
      </c>
      <c r="F267" s="683" t="s">
        <v>4154</v>
      </c>
      <c r="G267" s="91" t="s">
        <v>4273</v>
      </c>
      <c r="H267" s="704">
        <v>39385077</v>
      </c>
      <c r="I267" s="704">
        <v>39385077</v>
      </c>
      <c r="J267" s="713">
        <f t="shared" si="14"/>
        <v>15754030.800000001</v>
      </c>
      <c r="K267" s="685">
        <v>0.4</v>
      </c>
      <c r="L267" s="91" t="s">
        <v>4273</v>
      </c>
      <c r="M267" s="710" t="s">
        <v>149</v>
      </c>
      <c r="N267" s="633" t="s">
        <v>4241</v>
      </c>
      <c r="O267" s="16" t="s">
        <v>265</v>
      </c>
      <c r="P267" s="541"/>
      <c r="Q267" s="165">
        <f t="shared" si="13"/>
        <v>15754030.800000001</v>
      </c>
      <c r="R267" s="41"/>
      <c r="S267" s="15"/>
      <c r="T267" s="15"/>
      <c r="U267" s="15"/>
      <c r="V267" s="15"/>
      <c r="W267" s="39">
        <v>4572</v>
      </c>
      <c r="X267" s="25"/>
      <c r="Y267" s="25"/>
      <c r="Z267" s="15"/>
    </row>
    <row r="268" spans="1:26" s="28" customFormat="1" ht="42" x14ac:dyDescent="0.35">
      <c r="A268" s="14" t="s">
        <v>141</v>
      </c>
      <c r="B268" s="694" t="s">
        <v>389</v>
      </c>
      <c r="C268" s="14" t="s">
        <v>390</v>
      </c>
      <c r="D268" s="16" t="s">
        <v>32</v>
      </c>
      <c r="E268" s="15" t="s">
        <v>4295</v>
      </c>
      <c r="F268" s="683" t="s">
        <v>4155</v>
      </c>
      <c r="G268" s="91" t="s">
        <v>4274</v>
      </c>
      <c r="H268" s="704">
        <v>126609278</v>
      </c>
      <c r="I268" s="704">
        <v>126609278</v>
      </c>
      <c r="J268" s="713">
        <f t="shared" si="14"/>
        <v>63304639</v>
      </c>
      <c r="K268" s="685">
        <v>0.5</v>
      </c>
      <c r="L268" s="91" t="s">
        <v>4274</v>
      </c>
      <c r="M268" s="710" t="s">
        <v>149</v>
      </c>
      <c r="N268" s="633" t="s">
        <v>4242</v>
      </c>
      <c r="O268" s="16" t="s">
        <v>265</v>
      </c>
      <c r="P268" s="541"/>
      <c r="Q268" s="165">
        <f t="shared" si="13"/>
        <v>63304639</v>
      </c>
      <c r="R268" s="41"/>
      <c r="S268" s="15"/>
      <c r="T268" s="15"/>
      <c r="U268" s="15"/>
      <c r="V268" s="15"/>
      <c r="W268" s="39">
        <v>4573</v>
      </c>
      <c r="X268" s="25"/>
      <c r="Y268" s="25"/>
      <c r="Z268" s="15"/>
    </row>
    <row r="269" spans="1:26" s="28" customFormat="1" ht="31.5" x14ac:dyDescent="0.35">
      <c r="A269" s="14" t="s">
        <v>89</v>
      </c>
      <c r="B269" s="750" t="s">
        <v>389</v>
      </c>
      <c r="C269" s="14" t="s">
        <v>3429</v>
      </c>
      <c r="D269" s="16" t="s">
        <v>32</v>
      </c>
      <c r="E269" s="15" t="s">
        <v>3768</v>
      </c>
      <c r="F269" s="813" t="s">
        <v>3478</v>
      </c>
      <c r="G269" s="37" t="s">
        <v>3763</v>
      </c>
      <c r="H269" s="771">
        <v>42643453</v>
      </c>
      <c r="I269" s="771">
        <v>42511525</v>
      </c>
      <c r="J269" s="713">
        <f t="shared" ref="J269:J271" si="15">IF(Q269&gt;I269,I269,Q269)</f>
        <v>25506915</v>
      </c>
      <c r="K269" s="789">
        <v>0.6</v>
      </c>
      <c r="L269" s="37" t="s">
        <v>3763</v>
      </c>
      <c r="M269" s="26">
        <v>45621</v>
      </c>
      <c r="N269" s="791" t="s">
        <v>3430</v>
      </c>
      <c r="O269" s="647" t="s">
        <v>299</v>
      </c>
      <c r="P269" s="541"/>
      <c r="Q269" s="165">
        <f t="shared" ref="Q269:Q273" si="16">+I269*K269</f>
        <v>25506915</v>
      </c>
      <c r="R269" s="41"/>
      <c r="S269" s="15"/>
      <c r="T269" s="15"/>
      <c r="U269" s="15"/>
      <c r="V269" s="15"/>
      <c r="W269" s="41">
        <v>209406</v>
      </c>
      <c r="X269" s="25"/>
      <c r="Y269" s="25"/>
      <c r="Z269" s="15"/>
    </row>
    <row r="270" spans="1:26" s="28" customFormat="1" ht="21" x14ac:dyDescent="0.35">
      <c r="A270" s="14" t="s">
        <v>89</v>
      </c>
      <c r="B270" s="750" t="s">
        <v>389</v>
      </c>
      <c r="C270" s="14" t="s">
        <v>3429</v>
      </c>
      <c r="D270" s="16" t="s">
        <v>32</v>
      </c>
      <c r="E270" s="15" t="s">
        <v>3509</v>
      </c>
      <c r="F270" s="832" t="s">
        <v>3474</v>
      </c>
      <c r="G270" s="828" t="s">
        <v>3503</v>
      </c>
      <c r="H270" s="833">
        <v>10095200</v>
      </c>
      <c r="I270" s="833">
        <v>1695200</v>
      </c>
      <c r="J270" s="829">
        <f t="shared" si="15"/>
        <v>1017120</v>
      </c>
      <c r="K270" s="789">
        <v>0.6</v>
      </c>
      <c r="L270" s="828" t="s">
        <v>3503</v>
      </c>
      <c r="M270" s="834">
        <v>45460</v>
      </c>
      <c r="N270" s="827" t="s">
        <v>3430</v>
      </c>
      <c r="O270" s="647" t="s">
        <v>233</v>
      </c>
      <c r="P270" s="541"/>
      <c r="Q270" s="165">
        <f t="shared" si="16"/>
        <v>1017120</v>
      </c>
      <c r="R270" s="41"/>
      <c r="S270" s="15"/>
      <c r="T270" s="15"/>
      <c r="U270" s="15"/>
      <c r="V270" s="15"/>
      <c r="W270" s="41">
        <v>210121</v>
      </c>
      <c r="X270" s="25"/>
      <c r="Y270" s="25"/>
      <c r="Z270" s="15"/>
    </row>
    <row r="271" spans="1:26" s="28" customFormat="1" ht="42" x14ac:dyDescent="0.35">
      <c r="A271" s="14" t="s">
        <v>89</v>
      </c>
      <c r="B271" s="750" t="s">
        <v>389</v>
      </c>
      <c r="C271" s="14" t="s">
        <v>3429</v>
      </c>
      <c r="D271" s="16" t="s">
        <v>32</v>
      </c>
      <c r="E271" s="15" t="s">
        <v>3501</v>
      </c>
      <c r="F271" s="826" t="s">
        <v>3480</v>
      </c>
      <c r="G271" s="709" t="s">
        <v>3504</v>
      </c>
      <c r="H271" s="950">
        <v>74015076</v>
      </c>
      <c r="I271" s="950">
        <v>60016743</v>
      </c>
      <c r="J271" s="744">
        <f t="shared" si="15"/>
        <v>36010045.799999997</v>
      </c>
      <c r="K271" s="790">
        <v>0.6</v>
      </c>
      <c r="L271" s="709" t="s">
        <v>3504</v>
      </c>
      <c r="M271" s="951">
        <v>45611</v>
      </c>
      <c r="N271" s="941" t="s">
        <v>3430</v>
      </c>
      <c r="O271" s="729" t="s">
        <v>3511</v>
      </c>
      <c r="P271" s="541"/>
      <c r="Q271" s="165">
        <f t="shared" si="16"/>
        <v>36010045.799999997</v>
      </c>
      <c r="R271" s="41"/>
      <c r="S271" s="15"/>
      <c r="T271" s="15"/>
      <c r="U271" s="15"/>
      <c r="V271" s="15"/>
      <c r="W271" s="41">
        <v>210180</v>
      </c>
      <c r="X271" s="25"/>
      <c r="Y271" s="25"/>
      <c r="Z271" s="15"/>
    </row>
    <row r="272" spans="1:26" s="28" customFormat="1" ht="21" x14ac:dyDescent="0.35">
      <c r="A272" s="14" t="s">
        <v>89</v>
      </c>
      <c r="B272" s="750" t="s">
        <v>389</v>
      </c>
      <c r="C272" s="14" t="s">
        <v>3429</v>
      </c>
      <c r="D272" s="16" t="s">
        <v>32</v>
      </c>
      <c r="E272" s="15" t="s">
        <v>3772</v>
      </c>
      <c r="F272" s="16" t="s">
        <v>3730</v>
      </c>
      <c r="G272" s="37" t="s">
        <v>3767</v>
      </c>
      <c r="H272" s="704">
        <v>1000000</v>
      </c>
      <c r="I272" s="704">
        <v>147366</v>
      </c>
      <c r="J272" s="713">
        <v>88420</v>
      </c>
      <c r="K272" s="789">
        <v>0.6</v>
      </c>
      <c r="L272" s="37" t="s">
        <v>3767</v>
      </c>
      <c r="M272" s="43">
        <v>45377</v>
      </c>
      <c r="N272" s="647" t="s">
        <v>3430</v>
      </c>
      <c r="O272" s="16" t="s">
        <v>163</v>
      </c>
      <c r="P272" s="541"/>
      <c r="Q272" s="165">
        <f t="shared" si="16"/>
        <v>88419.599999999991</v>
      </c>
      <c r="R272" s="41"/>
      <c r="S272" s="15"/>
      <c r="T272" s="15"/>
      <c r="U272" s="15"/>
      <c r="V272" s="15"/>
      <c r="W272" s="933">
        <v>212158</v>
      </c>
      <c r="X272" s="25"/>
      <c r="Y272" s="25"/>
      <c r="Z272" s="15"/>
    </row>
    <row r="273" spans="1:28" s="28" customFormat="1" ht="31.5" x14ac:dyDescent="0.35">
      <c r="A273" s="14" t="s">
        <v>89</v>
      </c>
      <c r="B273" s="750" t="s">
        <v>389</v>
      </c>
      <c r="C273" s="14" t="s">
        <v>3429</v>
      </c>
      <c r="D273" s="16" t="s">
        <v>32</v>
      </c>
      <c r="E273" s="15" t="s">
        <v>3510</v>
      </c>
      <c r="F273" s="927" t="s">
        <v>3468</v>
      </c>
      <c r="G273" s="37" t="s">
        <v>3765</v>
      </c>
      <c r="H273" s="955">
        <v>15107108</v>
      </c>
      <c r="I273" s="704">
        <v>11219059</v>
      </c>
      <c r="J273" s="713">
        <v>6731435</v>
      </c>
      <c r="K273" s="789">
        <v>0.6</v>
      </c>
      <c r="L273" s="37" t="s">
        <v>3765</v>
      </c>
      <c r="M273" s="43">
        <v>45329</v>
      </c>
      <c r="N273" s="791" t="s">
        <v>3430</v>
      </c>
      <c r="O273" s="16" t="s">
        <v>1425</v>
      </c>
      <c r="P273" s="541"/>
      <c r="Q273" s="165">
        <f t="shared" si="16"/>
        <v>6731435.3999999994</v>
      </c>
      <c r="R273" s="41"/>
      <c r="S273" s="15"/>
      <c r="T273" s="15"/>
      <c r="U273" s="15"/>
      <c r="V273" s="15"/>
      <c r="W273" s="71">
        <v>212926</v>
      </c>
      <c r="X273" s="25"/>
      <c r="Y273" s="25"/>
      <c r="Z273" s="15"/>
    </row>
    <row r="274" spans="1:28" s="28" customFormat="1" ht="31.5" x14ac:dyDescent="0.35">
      <c r="A274" s="14" t="s">
        <v>89</v>
      </c>
      <c r="B274" s="750" t="s">
        <v>389</v>
      </c>
      <c r="C274" s="14" t="s">
        <v>3429</v>
      </c>
      <c r="D274" s="16" t="s">
        <v>32</v>
      </c>
      <c r="E274" s="14" t="s">
        <v>2537</v>
      </c>
      <c r="F274" s="835" t="s">
        <v>2538</v>
      </c>
      <c r="G274" s="37" t="s">
        <v>2539</v>
      </c>
      <c r="H274" s="704">
        <v>25208250</v>
      </c>
      <c r="I274" s="704">
        <v>23038913</v>
      </c>
      <c r="J274" s="713">
        <v>9215565</v>
      </c>
      <c r="K274" s="789">
        <v>0.4</v>
      </c>
      <c r="L274" s="37" t="s">
        <v>2539</v>
      </c>
      <c r="M274" s="956">
        <v>45466</v>
      </c>
      <c r="N274" s="791" t="s">
        <v>3430</v>
      </c>
      <c r="O274" s="792" t="s">
        <v>186</v>
      </c>
      <c r="P274" s="541"/>
      <c r="Q274" s="165">
        <f t="shared" ref="Q274:Q278" si="17">+I274*K274</f>
        <v>9215565.2000000011</v>
      </c>
      <c r="R274" s="41"/>
      <c r="S274" s="15"/>
      <c r="T274" s="15"/>
      <c r="U274" s="15"/>
      <c r="V274" s="15"/>
      <c r="W274" s="957">
        <v>213777</v>
      </c>
      <c r="X274" s="25"/>
      <c r="Y274" s="25"/>
      <c r="Z274" s="15"/>
    </row>
    <row r="275" spans="1:28" s="28" customFormat="1" ht="42" x14ac:dyDescent="0.35">
      <c r="A275" s="14" t="s">
        <v>89</v>
      </c>
      <c r="B275" s="750" t="s">
        <v>389</v>
      </c>
      <c r="C275" s="14" t="s">
        <v>3429</v>
      </c>
      <c r="D275" s="16" t="s">
        <v>32</v>
      </c>
      <c r="E275" s="15" t="s">
        <v>4304</v>
      </c>
      <c r="F275" s="835" t="s">
        <v>3852</v>
      </c>
      <c r="G275" s="37" t="s">
        <v>3995</v>
      </c>
      <c r="H275" s="704">
        <v>3380000</v>
      </c>
      <c r="I275" s="704">
        <v>3380000</v>
      </c>
      <c r="J275" s="713">
        <v>2028000</v>
      </c>
      <c r="K275" s="789">
        <v>0.6</v>
      </c>
      <c r="L275" s="37" t="s">
        <v>3995</v>
      </c>
      <c r="M275" s="956">
        <v>45525</v>
      </c>
      <c r="N275" s="791" t="s">
        <v>3430</v>
      </c>
      <c r="O275" s="792" t="s">
        <v>4026</v>
      </c>
      <c r="P275" s="541"/>
      <c r="Q275" s="165">
        <f t="shared" si="17"/>
        <v>2028000</v>
      </c>
      <c r="R275" s="41"/>
      <c r="S275" s="15"/>
      <c r="T275" s="15"/>
      <c r="U275" s="15"/>
      <c r="V275" s="15"/>
      <c r="W275" s="957">
        <v>215833</v>
      </c>
      <c r="X275" s="25"/>
      <c r="Y275" s="25"/>
      <c r="Z275" s="15"/>
    </row>
    <row r="276" spans="1:28" s="28" customFormat="1" ht="31.5" x14ac:dyDescent="0.35">
      <c r="A276" s="14" t="s">
        <v>89</v>
      </c>
      <c r="B276" s="750" t="s">
        <v>389</v>
      </c>
      <c r="C276" s="14" t="s">
        <v>3429</v>
      </c>
      <c r="D276" s="16" t="s">
        <v>32</v>
      </c>
      <c r="E276" s="14" t="s">
        <v>189</v>
      </c>
      <c r="F276" s="835" t="s">
        <v>190</v>
      </c>
      <c r="G276" s="14" t="s">
        <v>191</v>
      </c>
      <c r="H276" s="704">
        <v>16930150</v>
      </c>
      <c r="I276" s="704">
        <v>16930150</v>
      </c>
      <c r="J276" s="713">
        <v>6772060</v>
      </c>
      <c r="K276" s="789">
        <v>0.4</v>
      </c>
      <c r="L276" s="37" t="s">
        <v>3996</v>
      </c>
      <c r="M276" s="956">
        <v>45544</v>
      </c>
      <c r="N276" s="791" t="s">
        <v>3430</v>
      </c>
      <c r="O276" s="792" t="s">
        <v>82</v>
      </c>
      <c r="P276" s="541"/>
      <c r="Q276" s="165">
        <f t="shared" si="17"/>
        <v>6772060</v>
      </c>
      <c r="R276" s="41"/>
      <c r="S276" s="15"/>
      <c r="T276" s="15"/>
      <c r="U276" s="15"/>
      <c r="V276" s="15"/>
      <c r="W276" s="957">
        <v>216628</v>
      </c>
      <c r="X276" s="25"/>
      <c r="Y276" s="25"/>
      <c r="Z276" s="15"/>
    </row>
    <row r="277" spans="1:28" s="28" customFormat="1" ht="21" x14ac:dyDescent="0.35">
      <c r="A277" s="14" t="s">
        <v>89</v>
      </c>
      <c r="B277" s="750" t="s">
        <v>389</v>
      </c>
      <c r="C277" s="14" t="s">
        <v>3429</v>
      </c>
      <c r="D277" s="16" t="s">
        <v>32</v>
      </c>
      <c r="E277" s="15" t="s">
        <v>4302</v>
      </c>
      <c r="F277" s="835" t="s">
        <v>3863</v>
      </c>
      <c r="G277" s="37" t="s">
        <v>3874</v>
      </c>
      <c r="H277" s="704">
        <v>15078645</v>
      </c>
      <c r="I277" s="704">
        <v>15078645</v>
      </c>
      <c r="J277" s="713">
        <v>6031458</v>
      </c>
      <c r="K277" s="789">
        <v>0.4</v>
      </c>
      <c r="L277" s="37" t="s">
        <v>3874</v>
      </c>
      <c r="M277" s="956">
        <v>45565</v>
      </c>
      <c r="N277" s="791" t="s">
        <v>3430</v>
      </c>
      <c r="O277" s="792" t="s">
        <v>3511</v>
      </c>
      <c r="P277" s="541"/>
      <c r="Q277" s="165">
        <f t="shared" si="17"/>
        <v>6031458</v>
      </c>
      <c r="R277" s="41"/>
      <c r="S277" s="15"/>
      <c r="T277" s="15"/>
      <c r="U277" s="15"/>
      <c r="V277" s="15"/>
      <c r="W277" s="957">
        <v>217438</v>
      </c>
      <c r="X277" s="25"/>
      <c r="Y277" s="25"/>
      <c r="Z277" s="15"/>
    </row>
    <row r="278" spans="1:28" s="28" customFormat="1" ht="42" x14ac:dyDescent="0.35">
      <c r="A278" s="14" t="s">
        <v>89</v>
      </c>
      <c r="B278" s="750" t="s">
        <v>389</v>
      </c>
      <c r="C278" s="14" t="s">
        <v>3429</v>
      </c>
      <c r="D278" s="16" t="s">
        <v>32</v>
      </c>
      <c r="E278" s="15" t="s">
        <v>2850</v>
      </c>
      <c r="F278" s="835" t="s">
        <v>2765</v>
      </c>
      <c r="G278" s="14" t="s">
        <v>4278</v>
      </c>
      <c r="H278" s="704">
        <v>8611258</v>
      </c>
      <c r="I278" s="704">
        <v>4114550</v>
      </c>
      <c r="J278" s="713">
        <v>1645820</v>
      </c>
      <c r="K278" s="789">
        <v>0.4</v>
      </c>
      <c r="L278" s="14" t="s">
        <v>4278</v>
      </c>
      <c r="M278" s="956">
        <v>45457</v>
      </c>
      <c r="N278" s="791" t="s">
        <v>3430</v>
      </c>
      <c r="O278" s="792" t="s">
        <v>2767</v>
      </c>
      <c r="P278" s="541"/>
      <c r="Q278" s="165">
        <f t="shared" si="17"/>
        <v>1645820</v>
      </c>
      <c r="R278" s="41"/>
      <c r="S278" s="15"/>
      <c r="T278" s="15"/>
      <c r="U278" s="15"/>
      <c r="V278" s="15"/>
      <c r="W278" s="957">
        <v>217491</v>
      </c>
      <c r="X278" s="25"/>
      <c r="Y278" s="25"/>
      <c r="Z278" s="15"/>
    </row>
    <row r="279" spans="1:28" s="28" customFormat="1" ht="21" x14ac:dyDescent="0.35">
      <c r="A279" s="14" t="s">
        <v>89</v>
      </c>
      <c r="B279" s="750" t="s">
        <v>389</v>
      </c>
      <c r="C279" s="14" t="s">
        <v>3429</v>
      </c>
      <c r="D279" s="16" t="s">
        <v>32</v>
      </c>
      <c r="E279" s="15" t="s">
        <v>3875</v>
      </c>
      <c r="F279" s="835" t="s">
        <v>3493</v>
      </c>
      <c r="G279" s="37" t="s">
        <v>3997</v>
      </c>
      <c r="H279" s="726">
        <v>6500000</v>
      </c>
      <c r="I279" s="726">
        <v>3252708</v>
      </c>
      <c r="J279" s="744">
        <v>1301083</v>
      </c>
      <c r="K279" s="790">
        <v>0.4</v>
      </c>
      <c r="L279" s="709" t="s">
        <v>3997</v>
      </c>
      <c r="M279" s="958">
        <v>45498</v>
      </c>
      <c r="N279" s="941" t="s">
        <v>3430</v>
      </c>
      <c r="O279" s="959" t="s">
        <v>186</v>
      </c>
      <c r="P279" s="541"/>
      <c r="Q279" s="165">
        <f t="shared" ref="Q279:Q288" si="18">+I279*K279</f>
        <v>1301083.2000000002</v>
      </c>
      <c r="R279" s="41"/>
      <c r="S279" s="15"/>
      <c r="T279" s="15"/>
      <c r="U279" s="15"/>
      <c r="V279" s="15"/>
      <c r="W279" s="957">
        <v>217530</v>
      </c>
      <c r="X279" s="25"/>
      <c r="Y279" s="25"/>
      <c r="Z279" s="15"/>
      <c r="AB279" s="529"/>
    </row>
    <row r="280" spans="1:28" s="28" customFormat="1" ht="31.5" x14ac:dyDescent="0.35">
      <c r="A280" s="14" t="s">
        <v>89</v>
      </c>
      <c r="B280" s="750" t="s">
        <v>389</v>
      </c>
      <c r="C280" s="14" t="s">
        <v>3429</v>
      </c>
      <c r="D280" s="16" t="s">
        <v>32</v>
      </c>
      <c r="E280" s="15" t="s">
        <v>4324</v>
      </c>
      <c r="F280" s="835" t="s">
        <v>3456</v>
      </c>
      <c r="G280" s="37" t="s">
        <v>3762</v>
      </c>
      <c r="H280" s="704">
        <v>12665000</v>
      </c>
      <c r="I280" s="704">
        <v>13107996</v>
      </c>
      <c r="J280" s="713">
        <v>5243198</v>
      </c>
      <c r="K280" s="789">
        <v>0.4</v>
      </c>
      <c r="L280" s="37" t="s">
        <v>3762</v>
      </c>
      <c r="M280" s="43">
        <v>45687</v>
      </c>
      <c r="N280" s="647" t="s">
        <v>3430</v>
      </c>
      <c r="O280" s="16" t="s">
        <v>4027</v>
      </c>
      <c r="P280" s="541"/>
      <c r="Q280" s="165">
        <f t="shared" si="18"/>
        <v>5243198.4000000004</v>
      </c>
      <c r="R280" s="41"/>
      <c r="S280" s="15"/>
      <c r="T280" s="15"/>
      <c r="U280" s="15"/>
      <c r="V280" s="15"/>
      <c r="W280" s="960">
        <v>218693</v>
      </c>
      <c r="X280" s="25"/>
      <c r="Y280" s="25"/>
      <c r="Z280" s="15"/>
    </row>
    <row r="281" spans="1:28" s="28" customFormat="1" ht="21" x14ac:dyDescent="0.35">
      <c r="A281" s="14" t="s">
        <v>89</v>
      </c>
      <c r="B281" s="750" t="s">
        <v>389</v>
      </c>
      <c r="C281" s="14" t="s">
        <v>3429</v>
      </c>
      <c r="D281" s="16" t="s">
        <v>32</v>
      </c>
      <c r="E281" s="15" t="s">
        <v>4061</v>
      </c>
      <c r="F281" s="835" t="s">
        <v>3942</v>
      </c>
      <c r="G281" s="37" t="s">
        <v>3998</v>
      </c>
      <c r="H281" s="713">
        <v>17080498</v>
      </c>
      <c r="I281" s="713">
        <v>13235305</v>
      </c>
      <c r="J281" s="713">
        <v>5294122</v>
      </c>
      <c r="K281" s="789">
        <v>0.4</v>
      </c>
      <c r="L281" s="37" t="s">
        <v>3998</v>
      </c>
      <c r="M281" s="26">
        <v>45512</v>
      </c>
      <c r="N281" s="791" t="s">
        <v>3430</v>
      </c>
      <c r="O281" s="323" t="s">
        <v>227</v>
      </c>
      <c r="P281" s="541"/>
      <c r="Q281" s="165">
        <f t="shared" si="18"/>
        <v>5294122</v>
      </c>
      <c r="R281" s="41"/>
      <c r="S281" s="15"/>
      <c r="T281" s="15"/>
      <c r="U281" s="15"/>
      <c r="V281" s="15"/>
      <c r="W281" s="41">
        <v>218778</v>
      </c>
      <c r="X281" s="25"/>
      <c r="Y281" s="25"/>
      <c r="Z281" s="15"/>
    </row>
    <row r="282" spans="1:28" s="28" customFormat="1" ht="42" x14ac:dyDescent="0.35">
      <c r="A282" s="14" t="s">
        <v>89</v>
      </c>
      <c r="B282" s="750" t="s">
        <v>389</v>
      </c>
      <c r="C282" s="14" t="s">
        <v>3429</v>
      </c>
      <c r="D282" s="16" t="s">
        <v>32</v>
      </c>
      <c r="E282" s="15" t="s">
        <v>3431</v>
      </c>
      <c r="F282" s="835" t="s">
        <v>244</v>
      </c>
      <c r="G282" s="14" t="s">
        <v>245</v>
      </c>
      <c r="H282" s="961">
        <v>20000000</v>
      </c>
      <c r="I282" s="704">
        <v>18323364</v>
      </c>
      <c r="J282" s="713">
        <v>10994018</v>
      </c>
      <c r="K282" s="789">
        <v>0.6</v>
      </c>
      <c r="L282" s="37" t="s">
        <v>3766</v>
      </c>
      <c r="M282" s="956">
        <v>45478</v>
      </c>
      <c r="N282" s="791" t="s">
        <v>3430</v>
      </c>
      <c r="O282" s="962" t="s">
        <v>219</v>
      </c>
      <c r="P282" s="541"/>
      <c r="Q282" s="165">
        <f t="shared" si="18"/>
        <v>10994018.4</v>
      </c>
      <c r="R282" s="41"/>
      <c r="S282" s="15"/>
      <c r="T282" s="15"/>
      <c r="U282" s="15"/>
      <c r="V282" s="15"/>
      <c r="W282" s="963">
        <v>218842</v>
      </c>
      <c r="X282" s="25"/>
      <c r="Y282" s="25"/>
      <c r="Z282" s="15"/>
    </row>
    <row r="283" spans="1:28" s="28" customFormat="1" ht="31.5" x14ac:dyDescent="0.35">
      <c r="A283" s="14" t="s">
        <v>89</v>
      </c>
      <c r="B283" s="750" t="s">
        <v>389</v>
      </c>
      <c r="C283" s="14" t="s">
        <v>3429</v>
      </c>
      <c r="D283" s="16" t="s">
        <v>32</v>
      </c>
      <c r="E283" s="15" t="s">
        <v>3508</v>
      </c>
      <c r="F283" s="836" t="s">
        <v>3484</v>
      </c>
      <c r="G283" s="37" t="s">
        <v>3764</v>
      </c>
      <c r="H283" s="704">
        <v>4290105</v>
      </c>
      <c r="I283" s="704">
        <v>4290105</v>
      </c>
      <c r="J283" s="713">
        <v>2574063</v>
      </c>
      <c r="K283" s="789">
        <v>0.6</v>
      </c>
      <c r="L283" s="37" t="s">
        <v>3764</v>
      </c>
      <c r="M283" s="956">
        <v>45453</v>
      </c>
      <c r="N283" s="791" t="s">
        <v>3430</v>
      </c>
      <c r="O283" s="792" t="s">
        <v>82</v>
      </c>
      <c r="P283" s="541"/>
      <c r="Q283" s="165">
        <f t="shared" si="18"/>
        <v>2574063</v>
      </c>
      <c r="R283" s="41"/>
      <c r="S283" s="15"/>
      <c r="T283" s="15"/>
      <c r="U283" s="15"/>
      <c r="V283" s="15"/>
      <c r="W283" s="957">
        <v>219114</v>
      </c>
      <c r="X283" s="25"/>
      <c r="Y283" s="25"/>
      <c r="Z283" s="15"/>
    </row>
    <row r="284" spans="1:28" s="28" customFormat="1" ht="21" x14ac:dyDescent="0.35">
      <c r="A284" s="14" t="s">
        <v>89</v>
      </c>
      <c r="B284" s="750" t="s">
        <v>389</v>
      </c>
      <c r="C284" s="14" t="s">
        <v>3429</v>
      </c>
      <c r="D284" s="16" t="s">
        <v>32</v>
      </c>
      <c r="E284" s="14" t="s">
        <v>4055</v>
      </c>
      <c r="F284" s="813" t="s">
        <v>3417</v>
      </c>
      <c r="G284" s="647" t="s">
        <v>3433</v>
      </c>
      <c r="H284" s="713">
        <v>3653548</v>
      </c>
      <c r="I284" s="713">
        <v>3653548</v>
      </c>
      <c r="J284" s="713">
        <v>2192129</v>
      </c>
      <c r="K284" s="789">
        <v>0.6</v>
      </c>
      <c r="L284" s="647" t="s">
        <v>3433</v>
      </c>
      <c r="M284" s="26">
        <v>45518</v>
      </c>
      <c r="N284" s="791" t="s">
        <v>3430</v>
      </c>
      <c r="O284" s="329" t="s">
        <v>2767</v>
      </c>
      <c r="P284" s="541"/>
      <c r="Q284" s="165">
        <f t="shared" si="18"/>
        <v>2192128.7999999998</v>
      </c>
      <c r="R284" s="41"/>
      <c r="S284" s="15"/>
      <c r="T284" s="15"/>
      <c r="U284" s="15"/>
      <c r="V284" s="15"/>
      <c r="W284" s="831">
        <v>219301</v>
      </c>
      <c r="X284" s="25"/>
      <c r="Y284" s="25"/>
      <c r="Z284" s="15"/>
    </row>
    <row r="285" spans="1:28" s="28" customFormat="1" ht="42" x14ac:dyDescent="0.35">
      <c r="A285" s="14" t="s">
        <v>89</v>
      </c>
      <c r="B285" s="750" t="s">
        <v>389</v>
      </c>
      <c r="C285" s="14" t="s">
        <v>3429</v>
      </c>
      <c r="D285" s="16" t="s">
        <v>32</v>
      </c>
      <c r="E285" s="15" t="s">
        <v>4032</v>
      </c>
      <c r="F285" s="964" t="s">
        <v>3945</v>
      </c>
      <c r="G285" s="37" t="s">
        <v>3999</v>
      </c>
      <c r="H285" s="704">
        <v>5092450</v>
      </c>
      <c r="I285" s="704">
        <v>5092450</v>
      </c>
      <c r="J285" s="713">
        <v>3055470</v>
      </c>
      <c r="K285" s="789">
        <v>0.6</v>
      </c>
      <c r="L285" s="37" t="s">
        <v>3999</v>
      </c>
      <c r="M285" s="524">
        <v>45473</v>
      </c>
      <c r="N285" s="791" t="s">
        <v>3430</v>
      </c>
      <c r="O285" s="16" t="s">
        <v>299</v>
      </c>
      <c r="P285" s="541"/>
      <c r="Q285" s="165">
        <f t="shared" si="18"/>
        <v>3055470</v>
      </c>
      <c r="R285" s="41"/>
      <c r="S285" s="15"/>
      <c r="T285" s="15"/>
      <c r="U285" s="15"/>
      <c r="V285" s="15"/>
      <c r="W285" s="71">
        <v>219870</v>
      </c>
      <c r="X285" s="25"/>
      <c r="Y285" s="25"/>
      <c r="Z285" s="15"/>
    </row>
    <row r="286" spans="1:28" s="28" customFormat="1" ht="21" x14ac:dyDescent="0.35">
      <c r="A286" s="14" t="s">
        <v>89</v>
      </c>
      <c r="B286" s="750" t="s">
        <v>389</v>
      </c>
      <c r="C286" s="14" t="s">
        <v>3429</v>
      </c>
      <c r="D286" s="16" t="s">
        <v>32</v>
      </c>
      <c r="E286" s="15" t="s">
        <v>4033</v>
      </c>
      <c r="F286" s="16" t="s">
        <v>3947</v>
      </c>
      <c r="G286" s="37" t="s">
        <v>4000</v>
      </c>
      <c r="H286" s="704">
        <v>2751438</v>
      </c>
      <c r="I286" s="704">
        <v>2751438</v>
      </c>
      <c r="J286" s="830">
        <v>1650863</v>
      </c>
      <c r="K286" s="789">
        <v>0.6</v>
      </c>
      <c r="L286" s="37" t="s">
        <v>4000</v>
      </c>
      <c r="M286" s="524">
        <v>45518</v>
      </c>
      <c r="N286" s="791" t="s">
        <v>3430</v>
      </c>
      <c r="O286" s="16" t="s">
        <v>2767</v>
      </c>
      <c r="P286" s="541"/>
      <c r="Q286" s="165">
        <f t="shared" si="18"/>
        <v>1650862.8</v>
      </c>
      <c r="R286" s="41"/>
      <c r="S286" s="15"/>
      <c r="T286" s="15"/>
      <c r="U286" s="15"/>
      <c r="V286" s="15"/>
      <c r="W286" s="71">
        <v>219946</v>
      </c>
      <c r="X286" s="25"/>
      <c r="Y286" s="25"/>
      <c r="Z286" s="15"/>
    </row>
    <row r="287" spans="1:28" s="28" customFormat="1" ht="42" x14ac:dyDescent="0.35">
      <c r="A287" s="14" t="s">
        <v>89</v>
      </c>
      <c r="B287" s="750" t="s">
        <v>389</v>
      </c>
      <c r="C287" s="14" t="s">
        <v>3429</v>
      </c>
      <c r="D287" s="16" t="s">
        <v>32</v>
      </c>
      <c r="E287" s="15" t="s">
        <v>4040</v>
      </c>
      <c r="F287" s="16" t="s">
        <v>3401</v>
      </c>
      <c r="G287" s="37" t="s">
        <v>4001</v>
      </c>
      <c r="H287" s="704">
        <v>1086396</v>
      </c>
      <c r="I287" s="704">
        <v>1086396</v>
      </c>
      <c r="J287" s="830">
        <v>651838</v>
      </c>
      <c r="K287" s="789">
        <v>0.6</v>
      </c>
      <c r="L287" s="37" t="s">
        <v>4001</v>
      </c>
      <c r="M287" s="524">
        <v>45520</v>
      </c>
      <c r="N287" s="647" t="s">
        <v>3430</v>
      </c>
      <c r="O287" s="16" t="s">
        <v>4028</v>
      </c>
      <c r="P287" s="15"/>
      <c r="Q287" s="165">
        <f t="shared" si="18"/>
        <v>651837.6</v>
      </c>
      <c r="R287" s="41"/>
      <c r="S287" s="15"/>
      <c r="T287" s="15"/>
      <c r="U287" s="15"/>
      <c r="V287" s="15"/>
      <c r="W287" s="71">
        <v>220150</v>
      </c>
      <c r="X287" s="25"/>
      <c r="Y287" s="25"/>
      <c r="Z287" s="15"/>
    </row>
    <row r="288" spans="1:28" s="28" customFormat="1" ht="42" x14ac:dyDescent="0.35">
      <c r="A288" s="14" t="s">
        <v>89</v>
      </c>
      <c r="B288" s="750" t="s">
        <v>389</v>
      </c>
      <c r="C288" s="14" t="s">
        <v>3429</v>
      </c>
      <c r="D288" s="16" t="s">
        <v>32</v>
      </c>
      <c r="E288" s="15" t="s">
        <v>1597</v>
      </c>
      <c r="F288" s="16" t="s">
        <v>1598</v>
      </c>
      <c r="G288" s="37" t="s">
        <v>4002</v>
      </c>
      <c r="H288" s="713">
        <v>24000000</v>
      </c>
      <c r="I288" s="713">
        <v>24000000</v>
      </c>
      <c r="J288" s="713">
        <v>9600000</v>
      </c>
      <c r="K288" s="789">
        <v>0.4</v>
      </c>
      <c r="L288" s="37" t="s">
        <v>4002</v>
      </c>
      <c r="M288" s="26">
        <v>45566</v>
      </c>
      <c r="N288" s="647" t="s">
        <v>3430</v>
      </c>
      <c r="O288" s="323" t="s">
        <v>170</v>
      </c>
      <c r="P288" s="15"/>
      <c r="Q288" s="165">
        <f t="shared" si="18"/>
        <v>9600000</v>
      </c>
      <c r="R288" s="41"/>
      <c r="S288" s="15"/>
      <c r="T288" s="15"/>
      <c r="U288" s="15"/>
      <c r="V288" s="15"/>
      <c r="W288" s="41">
        <v>220173</v>
      </c>
      <c r="X288" s="25"/>
      <c r="Y288" s="25"/>
      <c r="Z288" s="15"/>
    </row>
    <row r="289" spans="1:26" s="28" customFormat="1" ht="21" x14ac:dyDescent="0.35">
      <c r="A289" s="14" t="s">
        <v>89</v>
      </c>
      <c r="B289" s="750" t="s">
        <v>389</v>
      </c>
      <c r="C289" s="14" t="s">
        <v>3429</v>
      </c>
      <c r="D289" s="16" t="s">
        <v>32</v>
      </c>
      <c r="E289" s="15" t="s">
        <v>4041</v>
      </c>
      <c r="F289" s="16" t="s">
        <v>3489</v>
      </c>
      <c r="G289" s="37" t="s">
        <v>4003</v>
      </c>
      <c r="H289" s="713">
        <v>12157629</v>
      </c>
      <c r="I289" s="713">
        <v>12157629</v>
      </c>
      <c r="J289" s="713">
        <v>7294577</v>
      </c>
      <c r="K289" s="789">
        <v>0.6</v>
      </c>
      <c r="L289" s="37" t="s">
        <v>4003</v>
      </c>
      <c r="M289" s="26">
        <v>45534</v>
      </c>
      <c r="N289" s="647" t="s">
        <v>3430</v>
      </c>
      <c r="O289" s="323" t="s">
        <v>299</v>
      </c>
      <c r="P289" s="541"/>
      <c r="Q289" s="165">
        <f>+I289*K289</f>
        <v>7294577.3999999994</v>
      </c>
      <c r="R289" s="41"/>
      <c r="S289" s="15"/>
      <c r="T289" s="15"/>
      <c r="U289" s="15"/>
      <c r="V289" s="15"/>
      <c r="W289" s="931">
        <v>220241</v>
      </c>
      <c r="X289" s="25"/>
      <c r="Y289" s="25"/>
      <c r="Z289" s="15"/>
    </row>
    <row r="290" spans="1:26" s="28" customFormat="1" ht="42" x14ac:dyDescent="0.35">
      <c r="A290" s="14" t="s">
        <v>89</v>
      </c>
      <c r="B290" s="750" t="s">
        <v>389</v>
      </c>
      <c r="C290" s="14" t="s">
        <v>3429</v>
      </c>
      <c r="D290" s="16" t="s">
        <v>32</v>
      </c>
      <c r="E290" s="15" t="s">
        <v>83</v>
      </c>
      <c r="F290" s="848" t="s">
        <v>84</v>
      </c>
      <c r="G290" s="828" t="s">
        <v>85</v>
      </c>
      <c r="H290" s="829">
        <v>25230153</v>
      </c>
      <c r="I290" s="829">
        <v>25230153</v>
      </c>
      <c r="J290" s="829">
        <v>10092061</v>
      </c>
      <c r="K290" s="942">
        <v>0.4</v>
      </c>
      <c r="L290" s="828" t="s">
        <v>85</v>
      </c>
      <c r="M290" s="834">
        <v>45497</v>
      </c>
      <c r="N290" s="827" t="s">
        <v>3430</v>
      </c>
      <c r="O290" s="965" t="s">
        <v>2227</v>
      </c>
      <c r="P290" s="541"/>
      <c r="Q290" s="165">
        <f>+I290*K290</f>
        <v>10092061.200000001</v>
      </c>
      <c r="R290" s="41"/>
      <c r="S290" s="15"/>
      <c r="T290" s="15"/>
      <c r="U290" s="15"/>
      <c r="V290" s="15"/>
      <c r="W290" s="41">
        <v>220518</v>
      </c>
      <c r="X290" s="25"/>
      <c r="Y290" s="25"/>
      <c r="Z290" s="15"/>
    </row>
    <row r="291" spans="1:26" s="28" customFormat="1" ht="21" x14ac:dyDescent="0.35">
      <c r="A291" s="14" t="s">
        <v>89</v>
      </c>
      <c r="B291" s="750" t="s">
        <v>389</v>
      </c>
      <c r="C291" s="14" t="s">
        <v>3429</v>
      </c>
      <c r="D291" s="16" t="s">
        <v>32</v>
      </c>
      <c r="E291" s="15" t="s">
        <v>4047</v>
      </c>
      <c r="F291" s="927" t="s">
        <v>3986</v>
      </c>
      <c r="G291" s="647" t="s">
        <v>4004</v>
      </c>
      <c r="H291" s="906">
        <v>5075802</v>
      </c>
      <c r="I291" s="906">
        <v>5075802</v>
      </c>
      <c r="J291" s="713">
        <v>3045481</v>
      </c>
      <c r="K291" s="930">
        <v>0.6</v>
      </c>
      <c r="L291" s="647" t="s">
        <v>4004</v>
      </c>
      <c r="M291" s="169">
        <v>45477</v>
      </c>
      <c r="N291" s="791" t="s">
        <v>3430</v>
      </c>
      <c r="O291" s="39" t="s">
        <v>1548</v>
      </c>
      <c r="P291" s="541"/>
      <c r="Q291" s="165">
        <f>+I291*K291</f>
        <v>3045481.1999999997</v>
      </c>
      <c r="R291" s="41"/>
      <c r="S291" s="15"/>
      <c r="T291" s="15"/>
      <c r="U291" s="15"/>
      <c r="V291" s="15"/>
      <c r="W291" s="41">
        <v>220631</v>
      </c>
      <c r="X291" s="25"/>
      <c r="Y291" s="25"/>
      <c r="Z291" s="15"/>
    </row>
    <row r="292" spans="1:26" s="28" customFormat="1" ht="21" x14ac:dyDescent="0.35">
      <c r="A292" s="14" t="s">
        <v>89</v>
      </c>
      <c r="B292" s="750" t="s">
        <v>389</v>
      </c>
      <c r="C292" s="14" t="s">
        <v>3429</v>
      </c>
      <c r="D292" s="16" t="s">
        <v>32</v>
      </c>
      <c r="E292" s="15" t="s">
        <v>4048</v>
      </c>
      <c r="F292" s="927" t="s">
        <v>3952</v>
      </c>
      <c r="G292" s="647" t="s">
        <v>4005</v>
      </c>
      <c r="H292" s="906">
        <v>10091256</v>
      </c>
      <c r="I292" s="906">
        <v>10091256</v>
      </c>
      <c r="J292" s="713">
        <v>6054754</v>
      </c>
      <c r="K292" s="930">
        <v>0.6</v>
      </c>
      <c r="L292" s="647" t="s">
        <v>4005</v>
      </c>
      <c r="M292" s="169">
        <v>45480</v>
      </c>
      <c r="N292" s="791" t="s">
        <v>3430</v>
      </c>
      <c r="O292" s="39" t="s">
        <v>3145</v>
      </c>
      <c r="P292" s="541"/>
      <c r="Q292" s="165">
        <f t="shared" ref="Q292" si="19">+I292*K292</f>
        <v>6054753.5999999996</v>
      </c>
      <c r="R292" s="41"/>
      <c r="S292" s="15"/>
      <c r="T292" s="15"/>
      <c r="U292" s="15"/>
      <c r="V292" s="15"/>
      <c r="W292" s="831">
        <v>220910</v>
      </c>
      <c r="X292" s="25"/>
      <c r="Y292" s="25"/>
      <c r="Z292" s="15"/>
    </row>
    <row r="293" spans="1:26" s="28" customFormat="1" ht="42" x14ac:dyDescent="0.35">
      <c r="A293" s="14" t="s">
        <v>89</v>
      </c>
      <c r="B293" s="750" t="s">
        <v>389</v>
      </c>
      <c r="C293" s="14" t="s">
        <v>3429</v>
      </c>
      <c r="D293" s="16" t="s">
        <v>32</v>
      </c>
      <c r="E293" s="15" t="s">
        <v>4049</v>
      </c>
      <c r="F293" s="927" t="s">
        <v>3954</v>
      </c>
      <c r="G293" s="37" t="s">
        <v>4006</v>
      </c>
      <c r="H293" s="907">
        <v>10088604</v>
      </c>
      <c r="I293" s="907">
        <v>10088605</v>
      </c>
      <c r="J293" s="713">
        <v>4035442</v>
      </c>
      <c r="K293" s="789">
        <v>0.4</v>
      </c>
      <c r="L293" s="37" t="s">
        <v>4006</v>
      </c>
      <c r="M293" s="169">
        <v>45480</v>
      </c>
      <c r="N293" s="791" t="s">
        <v>3430</v>
      </c>
      <c r="O293" s="39" t="s">
        <v>219</v>
      </c>
      <c r="P293" s="541"/>
      <c r="Q293" s="165">
        <f t="shared" ref="Q293:Q303" si="20">+I293*K293</f>
        <v>4035442</v>
      </c>
      <c r="R293" s="41"/>
      <c r="S293" s="15"/>
      <c r="T293" s="15"/>
      <c r="U293" s="15"/>
      <c r="V293" s="15"/>
      <c r="W293" s="932">
        <v>220932</v>
      </c>
      <c r="X293" s="25"/>
      <c r="Y293" s="25"/>
      <c r="Z293" s="15"/>
    </row>
    <row r="294" spans="1:26" s="28" customFormat="1" ht="21" x14ac:dyDescent="0.35">
      <c r="A294" s="14" t="s">
        <v>89</v>
      </c>
      <c r="B294" s="750" t="s">
        <v>389</v>
      </c>
      <c r="C294" s="14" t="s">
        <v>3429</v>
      </c>
      <c r="D294" s="16" t="s">
        <v>32</v>
      </c>
      <c r="E294" s="15" t="s">
        <v>4051</v>
      </c>
      <c r="F294" s="927" t="s">
        <v>3989</v>
      </c>
      <c r="G294" s="647" t="s">
        <v>4050</v>
      </c>
      <c r="H294" s="906">
        <v>10087411</v>
      </c>
      <c r="I294" s="906">
        <v>10087412</v>
      </c>
      <c r="J294" s="713">
        <v>6052447</v>
      </c>
      <c r="K294" s="930">
        <v>0.6</v>
      </c>
      <c r="L294" s="647" t="s">
        <v>4007</v>
      </c>
      <c r="M294" s="169">
        <v>45480</v>
      </c>
      <c r="N294" s="791" t="s">
        <v>3430</v>
      </c>
      <c r="O294" s="67" t="s">
        <v>4029</v>
      </c>
      <c r="P294" s="541"/>
      <c r="Q294" s="165">
        <f t="shared" si="20"/>
        <v>6052447.2000000002</v>
      </c>
      <c r="R294" s="41"/>
      <c r="S294" s="15"/>
      <c r="T294" s="15"/>
      <c r="U294" s="15"/>
      <c r="V294" s="15"/>
      <c r="W294" s="932">
        <v>221015</v>
      </c>
      <c r="X294" s="25"/>
      <c r="Y294" s="25"/>
      <c r="Z294" s="15"/>
    </row>
    <row r="295" spans="1:26" s="28" customFormat="1" ht="21" x14ac:dyDescent="0.35">
      <c r="A295" s="14" t="s">
        <v>89</v>
      </c>
      <c r="B295" s="750" t="s">
        <v>389</v>
      </c>
      <c r="C295" s="14" t="s">
        <v>3429</v>
      </c>
      <c r="D295" s="16" t="s">
        <v>32</v>
      </c>
      <c r="E295" s="15" t="s">
        <v>4034</v>
      </c>
      <c r="F295" s="927" t="s">
        <v>3971</v>
      </c>
      <c r="G295" s="37" t="s">
        <v>4008</v>
      </c>
      <c r="H295" s="916">
        <v>65351529</v>
      </c>
      <c r="I295" s="916">
        <v>65351529</v>
      </c>
      <c r="J295" s="713">
        <v>2640612</v>
      </c>
      <c r="K295" s="930">
        <v>0.4</v>
      </c>
      <c r="L295" s="37" t="s">
        <v>4008</v>
      </c>
      <c r="M295" s="524">
        <v>45454</v>
      </c>
      <c r="N295" s="791" t="s">
        <v>3430</v>
      </c>
      <c r="O295" s="39" t="s">
        <v>1309</v>
      </c>
      <c r="P295" s="541"/>
      <c r="Q295" s="165">
        <f t="shared" si="20"/>
        <v>26140611.600000001</v>
      </c>
      <c r="R295" s="41"/>
      <c r="S295" s="15"/>
      <c r="T295" s="15"/>
      <c r="U295" s="15"/>
      <c r="V295" s="15"/>
      <c r="W295" s="831">
        <v>221323</v>
      </c>
      <c r="X295" s="25"/>
      <c r="Y295" s="25"/>
      <c r="Z295" s="15"/>
    </row>
    <row r="296" spans="1:26" s="28" customFormat="1" ht="42" x14ac:dyDescent="0.35">
      <c r="A296" s="14" t="s">
        <v>89</v>
      </c>
      <c r="B296" s="750" t="s">
        <v>389</v>
      </c>
      <c r="C296" s="14" t="s">
        <v>3429</v>
      </c>
      <c r="D296" s="16" t="s">
        <v>32</v>
      </c>
      <c r="E296" s="15" t="s">
        <v>3769</v>
      </c>
      <c r="F296" s="927" t="s">
        <v>3475</v>
      </c>
      <c r="G296" s="37" t="s">
        <v>4009</v>
      </c>
      <c r="H296" s="916">
        <v>3075116</v>
      </c>
      <c r="I296" s="916">
        <v>3075116</v>
      </c>
      <c r="J296" s="713">
        <v>1845070</v>
      </c>
      <c r="K296" s="930">
        <v>0.6</v>
      </c>
      <c r="L296" s="37" t="s">
        <v>4009</v>
      </c>
      <c r="M296" s="524">
        <v>45518</v>
      </c>
      <c r="N296" s="791" t="s">
        <v>3430</v>
      </c>
      <c r="O296" s="39" t="s">
        <v>4030</v>
      </c>
      <c r="P296" s="541"/>
      <c r="Q296" s="165">
        <f t="shared" si="20"/>
        <v>1845069.5999999999</v>
      </c>
      <c r="R296" s="41"/>
      <c r="S296" s="15"/>
      <c r="T296" s="15"/>
      <c r="U296" s="15"/>
      <c r="V296" s="15"/>
      <c r="W296" s="932">
        <v>221499</v>
      </c>
      <c r="X296" s="25"/>
      <c r="Y296" s="25"/>
      <c r="Z296" s="15"/>
    </row>
    <row r="297" spans="1:26" s="28" customFormat="1" ht="42" x14ac:dyDescent="0.35">
      <c r="A297" s="14" t="s">
        <v>89</v>
      </c>
      <c r="B297" s="750" t="s">
        <v>389</v>
      </c>
      <c r="C297" s="14" t="s">
        <v>3429</v>
      </c>
      <c r="D297" s="16" t="s">
        <v>32</v>
      </c>
      <c r="E297" s="15" t="s">
        <v>3431</v>
      </c>
      <c r="F297" s="927" t="s">
        <v>244</v>
      </c>
      <c r="G297" s="14" t="s">
        <v>245</v>
      </c>
      <c r="H297" s="911">
        <v>10094704</v>
      </c>
      <c r="I297" s="911">
        <v>10094704</v>
      </c>
      <c r="J297" s="713">
        <v>6056822</v>
      </c>
      <c r="K297" s="789">
        <v>0.6</v>
      </c>
      <c r="L297" s="37" t="s">
        <v>3766</v>
      </c>
      <c r="M297" s="524">
        <v>45512</v>
      </c>
      <c r="N297" s="791" t="s">
        <v>3430</v>
      </c>
      <c r="O297" s="39" t="s">
        <v>219</v>
      </c>
      <c r="P297" s="541"/>
      <c r="Q297" s="165">
        <f t="shared" si="20"/>
        <v>6056822.3999999994</v>
      </c>
      <c r="R297" s="41"/>
      <c r="S297" s="15"/>
      <c r="T297" s="15"/>
      <c r="U297" s="15"/>
      <c r="V297" s="15"/>
      <c r="W297" s="831">
        <v>221514</v>
      </c>
      <c r="X297" s="25"/>
      <c r="Y297" s="25"/>
      <c r="Z297" s="15"/>
    </row>
    <row r="298" spans="1:26" s="28" customFormat="1" ht="21" x14ac:dyDescent="0.35">
      <c r="A298" s="14" t="s">
        <v>89</v>
      </c>
      <c r="B298" s="750" t="s">
        <v>389</v>
      </c>
      <c r="C298" s="14" t="s">
        <v>3429</v>
      </c>
      <c r="D298" s="16" t="s">
        <v>32</v>
      </c>
      <c r="E298" s="15" t="s">
        <v>4042</v>
      </c>
      <c r="F298" s="927" t="s">
        <v>3956</v>
      </c>
      <c r="G298" s="647" t="s">
        <v>4010</v>
      </c>
      <c r="H298" s="908">
        <v>15119023</v>
      </c>
      <c r="I298" s="908">
        <v>15119023</v>
      </c>
      <c r="J298" s="713">
        <v>9071414</v>
      </c>
      <c r="K298" s="789">
        <v>0.6</v>
      </c>
      <c r="L298" s="647" t="s">
        <v>4010</v>
      </c>
      <c r="M298" s="524">
        <v>45460</v>
      </c>
      <c r="N298" s="791" t="s">
        <v>3430</v>
      </c>
      <c r="O298" s="323" t="s">
        <v>299</v>
      </c>
      <c r="P298" s="541"/>
      <c r="Q298" s="165">
        <f t="shared" si="20"/>
        <v>9071413.7999999989</v>
      </c>
      <c r="R298" s="41"/>
      <c r="S298" s="15"/>
      <c r="T298" s="15"/>
      <c r="U298" s="15"/>
      <c r="V298" s="15"/>
      <c r="W298" s="831">
        <v>221626</v>
      </c>
      <c r="X298" s="25"/>
      <c r="Y298" s="25"/>
      <c r="Z298" s="15"/>
    </row>
    <row r="299" spans="1:26" s="28" customFormat="1" ht="42" x14ac:dyDescent="0.35">
      <c r="A299" s="14" t="s">
        <v>89</v>
      </c>
      <c r="B299" s="750" t="s">
        <v>389</v>
      </c>
      <c r="C299" s="14" t="s">
        <v>3429</v>
      </c>
      <c r="D299" s="16" t="s">
        <v>32</v>
      </c>
      <c r="E299" s="14" t="s">
        <v>3249</v>
      </c>
      <c r="F299" s="927" t="s">
        <v>2140</v>
      </c>
      <c r="G299" s="14" t="s">
        <v>3788</v>
      </c>
      <c r="H299" s="912">
        <v>12107197</v>
      </c>
      <c r="I299" s="912">
        <v>12107197</v>
      </c>
      <c r="J299" s="713">
        <v>7264318</v>
      </c>
      <c r="K299" s="789">
        <v>0.6</v>
      </c>
      <c r="L299" s="14" t="s">
        <v>4011</v>
      </c>
      <c r="M299" s="524">
        <v>45503</v>
      </c>
      <c r="N299" s="791" t="s">
        <v>3430</v>
      </c>
      <c r="O299" s="39" t="s">
        <v>1548</v>
      </c>
      <c r="P299" s="541"/>
      <c r="Q299" s="165">
        <f t="shared" si="20"/>
        <v>7264318.2000000002</v>
      </c>
      <c r="R299" s="41"/>
      <c r="S299" s="15"/>
      <c r="T299" s="15"/>
      <c r="U299" s="15"/>
      <c r="V299" s="15"/>
      <c r="W299" s="41">
        <v>221785</v>
      </c>
      <c r="X299" s="25"/>
      <c r="Y299" s="25"/>
      <c r="Z299" s="15"/>
    </row>
    <row r="300" spans="1:26" s="28" customFormat="1" ht="31.5" x14ac:dyDescent="0.35">
      <c r="A300" s="14" t="s">
        <v>89</v>
      </c>
      <c r="B300" s="750" t="s">
        <v>389</v>
      </c>
      <c r="C300" s="14" t="s">
        <v>3429</v>
      </c>
      <c r="D300" s="16" t="s">
        <v>32</v>
      </c>
      <c r="E300" s="15" t="s">
        <v>4043</v>
      </c>
      <c r="F300" s="966" t="s">
        <v>3993</v>
      </c>
      <c r="G300" s="14" t="s">
        <v>4012</v>
      </c>
      <c r="H300" s="907">
        <v>25394636</v>
      </c>
      <c r="I300" s="907">
        <v>25394636</v>
      </c>
      <c r="J300" s="713">
        <v>15236782</v>
      </c>
      <c r="K300" s="789">
        <v>0.6</v>
      </c>
      <c r="L300" s="14" t="s">
        <v>4012</v>
      </c>
      <c r="M300" s="169">
        <v>45530</v>
      </c>
      <c r="N300" s="791" t="s">
        <v>3430</v>
      </c>
      <c r="O300" s="323" t="s">
        <v>299</v>
      </c>
      <c r="P300" s="541"/>
      <c r="Q300" s="165">
        <f t="shared" si="20"/>
        <v>15236781.6</v>
      </c>
      <c r="R300" s="41"/>
      <c r="S300" s="15"/>
      <c r="T300" s="15"/>
      <c r="U300" s="15"/>
      <c r="V300" s="15"/>
      <c r="W300" s="41">
        <v>221935</v>
      </c>
      <c r="X300" s="25"/>
      <c r="Y300" s="25"/>
      <c r="Z300" s="15"/>
    </row>
    <row r="301" spans="1:26" s="28" customFormat="1" ht="21" x14ac:dyDescent="0.35">
      <c r="A301" s="14" t="s">
        <v>89</v>
      </c>
      <c r="B301" s="750" t="s">
        <v>389</v>
      </c>
      <c r="C301" s="14" t="s">
        <v>3429</v>
      </c>
      <c r="D301" s="16" t="s">
        <v>32</v>
      </c>
      <c r="E301" s="15" t="s">
        <v>4035</v>
      </c>
      <c r="F301" s="684" t="s">
        <v>3465</v>
      </c>
      <c r="G301" s="37" t="s">
        <v>3502</v>
      </c>
      <c r="H301" s="967">
        <v>31226920</v>
      </c>
      <c r="I301" s="967">
        <v>31226920</v>
      </c>
      <c r="J301" s="713">
        <v>12490768</v>
      </c>
      <c r="K301" s="789">
        <v>0.4</v>
      </c>
      <c r="L301" s="37" t="s">
        <v>3502</v>
      </c>
      <c r="M301" s="169">
        <v>45525</v>
      </c>
      <c r="N301" s="791" t="s">
        <v>3430</v>
      </c>
      <c r="O301" s="39" t="s">
        <v>2767</v>
      </c>
      <c r="P301" s="541"/>
      <c r="Q301" s="165">
        <f t="shared" si="20"/>
        <v>12490768</v>
      </c>
      <c r="R301" s="41"/>
      <c r="S301" s="15"/>
      <c r="T301" s="15"/>
      <c r="U301" s="15"/>
      <c r="V301" s="15"/>
      <c r="W301" s="354">
        <v>222017</v>
      </c>
      <c r="X301" s="25"/>
      <c r="Y301" s="25"/>
      <c r="Z301" s="15"/>
    </row>
    <row r="302" spans="1:26" s="28" customFormat="1" ht="42" x14ac:dyDescent="0.35">
      <c r="A302" s="14" t="s">
        <v>89</v>
      </c>
      <c r="B302" s="750" t="s">
        <v>389</v>
      </c>
      <c r="C302" s="14" t="s">
        <v>3429</v>
      </c>
      <c r="D302" s="16" t="s">
        <v>32</v>
      </c>
      <c r="E302" s="14" t="s">
        <v>3246</v>
      </c>
      <c r="F302" s="927" t="s">
        <v>3247</v>
      </c>
      <c r="G302" s="14" t="s">
        <v>3248</v>
      </c>
      <c r="H302" s="907">
        <v>15000000</v>
      </c>
      <c r="I302" s="907">
        <v>15000000</v>
      </c>
      <c r="J302" s="713">
        <v>9000000</v>
      </c>
      <c r="K302" s="789">
        <v>0.6</v>
      </c>
      <c r="L302" s="37" t="s">
        <v>4013</v>
      </c>
      <c r="M302" s="169">
        <v>45518</v>
      </c>
      <c r="N302" s="791" t="s">
        <v>3430</v>
      </c>
      <c r="O302" s="39" t="s">
        <v>1548</v>
      </c>
      <c r="P302" s="541"/>
      <c r="Q302" s="165">
        <f t="shared" si="20"/>
        <v>9000000</v>
      </c>
      <c r="R302" s="41"/>
      <c r="S302" s="15"/>
      <c r="T302" s="15"/>
      <c r="U302" s="15"/>
      <c r="V302" s="15"/>
      <c r="W302" s="831">
        <v>222000</v>
      </c>
      <c r="X302" s="25"/>
      <c r="Y302" s="25"/>
      <c r="Z302" s="15"/>
    </row>
    <row r="303" spans="1:26" s="28" customFormat="1" ht="31.5" x14ac:dyDescent="0.35">
      <c r="A303" s="14" t="s">
        <v>89</v>
      </c>
      <c r="B303" s="750" t="s">
        <v>389</v>
      </c>
      <c r="C303" s="14" t="s">
        <v>3429</v>
      </c>
      <c r="D303" s="16" t="s">
        <v>32</v>
      </c>
      <c r="E303" s="15" t="s">
        <v>3820</v>
      </c>
      <c r="F303" s="927" t="s">
        <v>3425</v>
      </c>
      <c r="G303" s="37" t="s">
        <v>4014</v>
      </c>
      <c r="H303" s="968">
        <v>10087411</v>
      </c>
      <c r="I303" s="968">
        <v>10087411</v>
      </c>
      <c r="J303" s="713">
        <v>6052447</v>
      </c>
      <c r="K303" s="789">
        <v>0.6</v>
      </c>
      <c r="L303" s="37" t="s">
        <v>4014</v>
      </c>
      <c r="M303" s="524">
        <v>45470</v>
      </c>
      <c r="N303" s="791" t="s">
        <v>3430</v>
      </c>
      <c r="O303" s="39" t="s">
        <v>163</v>
      </c>
      <c r="P303" s="541"/>
      <c r="Q303" s="165">
        <f t="shared" si="20"/>
        <v>6052446.5999999996</v>
      </c>
      <c r="R303" s="41"/>
      <c r="S303" s="15"/>
      <c r="T303" s="15"/>
      <c r="U303" s="15"/>
      <c r="V303" s="15"/>
      <c r="W303" s="354">
        <v>222178</v>
      </c>
      <c r="X303" s="25"/>
      <c r="Y303" s="25"/>
      <c r="Z303" s="15"/>
    </row>
    <row r="304" spans="1:26" s="28" customFormat="1" ht="31.5" x14ac:dyDescent="0.35">
      <c r="A304" s="14" t="s">
        <v>89</v>
      </c>
      <c r="B304" s="750" t="s">
        <v>389</v>
      </c>
      <c r="C304" s="14" t="s">
        <v>3429</v>
      </c>
      <c r="D304" s="16" t="s">
        <v>32</v>
      </c>
      <c r="E304" s="15" t="s">
        <v>4056</v>
      </c>
      <c r="F304" s="927" t="s">
        <v>3960</v>
      </c>
      <c r="G304" s="37" t="s">
        <v>4015</v>
      </c>
      <c r="H304" s="968">
        <v>5100000</v>
      </c>
      <c r="I304" s="968">
        <v>5100000</v>
      </c>
      <c r="J304" s="713">
        <v>3060000</v>
      </c>
      <c r="K304" s="789">
        <v>0.6</v>
      </c>
      <c r="L304" s="37" t="s">
        <v>4015</v>
      </c>
      <c r="M304" s="189">
        <v>45550</v>
      </c>
      <c r="N304" s="791" t="s">
        <v>3430</v>
      </c>
      <c r="O304" s="39" t="s">
        <v>199</v>
      </c>
      <c r="P304" s="541"/>
      <c r="Q304" s="165">
        <f t="shared" ref="Q304" si="21">+I304*K304</f>
        <v>3060000</v>
      </c>
      <c r="R304" s="41"/>
      <c r="S304" s="15"/>
      <c r="T304" s="15"/>
      <c r="U304" s="15"/>
      <c r="V304" s="15"/>
      <c r="W304" s="71">
        <v>222312</v>
      </c>
      <c r="X304" s="25"/>
      <c r="Y304" s="25"/>
      <c r="Z304" s="15"/>
    </row>
    <row r="305" spans="1:26" s="28" customFormat="1" ht="31.5" x14ac:dyDescent="0.35">
      <c r="A305" s="14" t="s">
        <v>89</v>
      </c>
      <c r="B305" s="750" t="s">
        <v>389</v>
      </c>
      <c r="C305" s="14" t="s">
        <v>3429</v>
      </c>
      <c r="D305" s="16" t="s">
        <v>32</v>
      </c>
      <c r="E305" s="15" t="s">
        <v>4058</v>
      </c>
      <c r="F305" s="966" t="s">
        <v>3805</v>
      </c>
      <c r="G305" s="14" t="s">
        <v>3876</v>
      </c>
      <c r="H305" s="969">
        <v>10092317</v>
      </c>
      <c r="I305" s="969">
        <v>10092317</v>
      </c>
      <c r="J305" s="713">
        <v>6055390</v>
      </c>
      <c r="K305" s="970">
        <v>0.6</v>
      </c>
      <c r="L305" s="14" t="s">
        <v>3876</v>
      </c>
      <c r="M305" s="971">
        <v>45509</v>
      </c>
      <c r="N305" s="791" t="s">
        <v>3430</v>
      </c>
      <c r="O305" s="903" t="s">
        <v>299</v>
      </c>
      <c r="P305" s="541"/>
      <c r="Q305" s="165">
        <f t="shared" ref="Q305:Q321" si="22">+I305*K305</f>
        <v>6055390.2000000002</v>
      </c>
      <c r="R305" s="41"/>
      <c r="S305" s="15"/>
      <c r="T305" s="15"/>
      <c r="U305" s="15"/>
      <c r="V305" s="15"/>
      <c r="W305" s="831">
        <v>222351</v>
      </c>
      <c r="X305" s="25"/>
      <c r="Y305" s="25"/>
      <c r="Z305" s="15"/>
    </row>
    <row r="306" spans="1:26" s="28" customFormat="1" ht="21" x14ac:dyDescent="0.35">
      <c r="A306" s="14" t="s">
        <v>89</v>
      </c>
      <c r="B306" s="750" t="s">
        <v>389</v>
      </c>
      <c r="C306" s="14" t="s">
        <v>3429</v>
      </c>
      <c r="D306" s="16" t="s">
        <v>32</v>
      </c>
      <c r="E306" s="15" t="s">
        <v>4036</v>
      </c>
      <c r="F306" s="966" t="s">
        <v>3962</v>
      </c>
      <c r="G306" s="647" t="s">
        <v>4016</v>
      </c>
      <c r="H306" s="969">
        <v>5091656</v>
      </c>
      <c r="I306" s="969">
        <v>5091656</v>
      </c>
      <c r="J306" s="713">
        <v>3054994</v>
      </c>
      <c r="K306" s="972">
        <v>0.6</v>
      </c>
      <c r="L306" s="647" t="s">
        <v>4016</v>
      </c>
      <c r="M306" s="973">
        <v>45566</v>
      </c>
      <c r="N306" s="791" t="s">
        <v>3430</v>
      </c>
      <c r="O306" s="46" t="s">
        <v>4026</v>
      </c>
      <c r="P306" s="541"/>
      <c r="Q306" s="165">
        <f t="shared" si="22"/>
        <v>3054993.6</v>
      </c>
      <c r="R306" s="41"/>
      <c r="S306" s="15"/>
      <c r="T306" s="15"/>
      <c r="U306" s="15"/>
      <c r="V306" s="15"/>
      <c r="W306" s="831">
        <v>222378</v>
      </c>
      <c r="X306" s="25"/>
      <c r="Y306" s="25"/>
      <c r="Z306" s="15"/>
    </row>
    <row r="307" spans="1:26" s="28" customFormat="1" ht="21" x14ac:dyDescent="0.35">
      <c r="A307" s="14" t="s">
        <v>89</v>
      </c>
      <c r="B307" s="750" t="s">
        <v>389</v>
      </c>
      <c r="C307" s="14" t="s">
        <v>3429</v>
      </c>
      <c r="D307" s="16" t="s">
        <v>32</v>
      </c>
      <c r="E307" s="15" t="s">
        <v>4045</v>
      </c>
      <c r="F307" s="927" t="s">
        <v>3492</v>
      </c>
      <c r="G307" s="37" t="s">
        <v>4017</v>
      </c>
      <c r="H307" s="974">
        <v>6086180</v>
      </c>
      <c r="I307" s="974">
        <v>6086180</v>
      </c>
      <c r="J307" s="713">
        <v>3651708</v>
      </c>
      <c r="K307" s="972">
        <v>0.6</v>
      </c>
      <c r="L307" s="37" t="s">
        <v>4017</v>
      </c>
      <c r="M307" s="42">
        <v>45478</v>
      </c>
      <c r="N307" s="791" t="s">
        <v>3430</v>
      </c>
      <c r="O307" s="39" t="s">
        <v>163</v>
      </c>
      <c r="P307" s="541"/>
      <c r="Q307" s="165">
        <f t="shared" si="22"/>
        <v>3651708</v>
      </c>
      <c r="R307" s="41"/>
      <c r="S307" s="15"/>
      <c r="T307" s="15"/>
      <c r="U307" s="15"/>
      <c r="V307" s="15"/>
      <c r="W307" s="41">
        <v>222493</v>
      </c>
      <c r="X307" s="25"/>
      <c r="Y307" s="25"/>
      <c r="Z307" s="15"/>
    </row>
    <row r="308" spans="1:26" s="28" customFormat="1" ht="37.5" customHeight="1" x14ac:dyDescent="0.35">
      <c r="A308" s="14" t="s">
        <v>89</v>
      </c>
      <c r="B308" s="750" t="s">
        <v>389</v>
      </c>
      <c r="C308" s="14" t="s">
        <v>3429</v>
      </c>
      <c r="D308" s="16" t="s">
        <v>32</v>
      </c>
      <c r="E308" s="15" t="s">
        <v>4046</v>
      </c>
      <c r="F308" s="927" t="s">
        <v>3977</v>
      </c>
      <c r="G308" s="24" t="s">
        <v>4018</v>
      </c>
      <c r="H308" s="975">
        <v>20127467</v>
      </c>
      <c r="I308" s="975">
        <v>20127467</v>
      </c>
      <c r="J308" s="713">
        <v>12076480</v>
      </c>
      <c r="K308" s="970">
        <v>0.6</v>
      </c>
      <c r="L308" s="24" t="s">
        <v>4018</v>
      </c>
      <c r="M308" s="42">
        <v>45474</v>
      </c>
      <c r="N308" s="791" t="s">
        <v>3430</v>
      </c>
      <c r="O308" s="39" t="s">
        <v>163</v>
      </c>
      <c r="P308" s="541"/>
      <c r="Q308" s="165">
        <f t="shared" si="22"/>
        <v>12076480.199999999</v>
      </c>
      <c r="R308" s="41"/>
      <c r="S308" s="15"/>
      <c r="T308" s="15"/>
      <c r="U308" s="15"/>
      <c r="V308" s="15"/>
      <c r="W308" s="41">
        <v>222452</v>
      </c>
      <c r="X308" s="25"/>
      <c r="Y308" s="25"/>
      <c r="Z308" s="15"/>
    </row>
    <row r="309" spans="1:26" s="28" customFormat="1" ht="21" x14ac:dyDescent="0.35">
      <c r="A309" s="14" t="s">
        <v>89</v>
      </c>
      <c r="B309" s="750" t="s">
        <v>389</v>
      </c>
      <c r="C309" s="14" t="s">
        <v>3429</v>
      </c>
      <c r="D309" s="16" t="s">
        <v>32</v>
      </c>
      <c r="E309" s="15" t="s">
        <v>4044</v>
      </c>
      <c r="F309" s="927" t="s">
        <v>3462</v>
      </c>
      <c r="G309" s="37" t="s">
        <v>3506</v>
      </c>
      <c r="H309" s="975">
        <v>21167126</v>
      </c>
      <c r="I309" s="975">
        <v>21167126</v>
      </c>
      <c r="J309" s="713">
        <v>8466850</v>
      </c>
      <c r="K309" s="789">
        <v>0.4</v>
      </c>
      <c r="L309" s="37" t="s">
        <v>3506</v>
      </c>
      <c r="M309" s="42">
        <v>45509</v>
      </c>
      <c r="N309" s="791" t="s">
        <v>3430</v>
      </c>
      <c r="O309" s="16" t="s">
        <v>2767</v>
      </c>
      <c r="P309" s="541"/>
      <c r="Q309" s="165">
        <f t="shared" si="22"/>
        <v>8466850.4000000004</v>
      </c>
      <c r="R309" s="41"/>
      <c r="S309" s="15"/>
      <c r="T309" s="15"/>
      <c r="U309" s="15"/>
      <c r="V309" s="15"/>
      <c r="W309" s="976">
        <v>222511</v>
      </c>
      <c r="X309" s="25"/>
      <c r="Y309" s="25"/>
      <c r="Z309" s="15"/>
    </row>
    <row r="310" spans="1:26" s="28" customFormat="1" ht="37.5" customHeight="1" x14ac:dyDescent="0.35">
      <c r="A310" s="14" t="s">
        <v>89</v>
      </c>
      <c r="B310" s="750" t="s">
        <v>389</v>
      </c>
      <c r="C310" s="14" t="s">
        <v>3429</v>
      </c>
      <c r="D310" s="16" t="s">
        <v>32</v>
      </c>
      <c r="E310" s="15" t="s">
        <v>3770</v>
      </c>
      <c r="F310" s="927" t="s">
        <v>3473</v>
      </c>
      <c r="G310" s="37" t="s">
        <v>3507</v>
      </c>
      <c r="H310" s="974">
        <v>21167126</v>
      </c>
      <c r="I310" s="974">
        <v>21167126</v>
      </c>
      <c r="J310" s="713">
        <v>8466850</v>
      </c>
      <c r="K310" s="789">
        <v>0.4</v>
      </c>
      <c r="L310" s="37" t="s">
        <v>3507</v>
      </c>
      <c r="M310" s="42">
        <v>45509</v>
      </c>
      <c r="N310" s="791" t="s">
        <v>3430</v>
      </c>
      <c r="O310" s="16" t="s">
        <v>3419</v>
      </c>
      <c r="P310" s="541"/>
      <c r="Q310" s="165">
        <f t="shared" si="22"/>
        <v>8466850.4000000004</v>
      </c>
      <c r="R310" s="41"/>
      <c r="S310" s="15"/>
      <c r="T310" s="15"/>
      <c r="U310" s="15"/>
      <c r="V310" s="15"/>
      <c r="W310" s="976">
        <v>222503</v>
      </c>
      <c r="X310" s="25"/>
      <c r="Y310" s="25"/>
      <c r="Z310" s="15"/>
    </row>
    <row r="311" spans="1:26" s="28" customFormat="1" ht="21" x14ac:dyDescent="0.35">
      <c r="A311" s="14" t="s">
        <v>89</v>
      </c>
      <c r="B311" s="750" t="s">
        <v>389</v>
      </c>
      <c r="C311" s="14" t="s">
        <v>3429</v>
      </c>
      <c r="D311" s="16" t="s">
        <v>32</v>
      </c>
      <c r="E311" s="15" t="s">
        <v>4037</v>
      </c>
      <c r="F311" s="927" t="s">
        <v>3483</v>
      </c>
      <c r="G311" s="37" t="s">
        <v>3505</v>
      </c>
      <c r="H311" s="974">
        <v>30197680</v>
      </c>
      <c r="I311" s="974">
        <v>30197680</v>
      </c>
      <c r="J311" s="713">
        <v>12079072</v>
      </c>
      <c r="K311" s="789">
        <v>0.4</v>
      </c>
      <c r="L311" s="37" t="s">
        <v>3505</v>
      </c>
      <c r="M311" s="42">
        <v>45537</v>
      </c>
      <c r="N311" s="647" t="s">
        <v>3430</v>
      </c>
      <c r="O311" s="16" t="s">
        <v>233</v>
      </c>
      <c r="P311" s="541"/>
      <c r="Q311" s="165">
        <f t="shared" si="22"/>
        <v>12079072</v>
      </c>
      <c r="R311" s="41"/>
      <c r="S311" s="15"/>
      <c r="T311" s="15"/>
      <c r="U311" s="15"/>
      <c r="V311" s="15"/>
      <c r="W311" s="977">
        <v>222520</v>
      </c>
      <c r="X311" s="25"/>
      <c r="Y311" s="25"/>
      <c r="Z311" s="15"/>
    </row>
    <row r="312" spans="1:26" s="28" customFormat="1" ht="21" x14ac:dyDescent="0.35">
      <c r="A312" s="14" t="s">
        <v>89</v>
      </c>
      <c r="B312" s="750" t="s">
        <v>389</v>
      </c>
      <c r="C312" s="14" t="s">
        <v>3429</v>
      </c>
      <c r="D312" s="16" t="s">
        <v>32</v>
      </c>
      <c r="E312" s="15" t="s">
        <v>4060</v>
      </c>
      <c r="F312" s="835" t="s">
        <v>3964</v>
      </c>
      <c r="G312" s="647" t="s">
        <v>4019</v>
      </c>
      <c r="H312" s="916">
        <v>2572448</v>
      </c>
      <c r="I312" s="916">
        <v>2572448</v>
      </c>
      <c r="J312" s="713">
        <v>1543469</v>
      </c>
      <c r="K312" s="789">
        <v>0.6</v>
      </c>
      <c r="L312" s="647" t="s">
        <v>4019</v>
      </c>
      <c r="M312" s="169">
        <v>45474</v>
      </c>
      <c r="N312" s="791" t="s">
        <v>3430</v>
      </c>
      <c r="O312" s="978" t="s">
        <v>233</v>
      </c>
      <c r="P312" s="15"/>
      <c r="Q312" s="165">
        <f t="shared" si="22"/>
        <v>1543468.8</v>
      </c>
      <c r="R312" s="41"/>
      <c r="S312" s="15"/>
      <c r="T312" s="15"/>
      <c r="U312" s="15"/>
      <c r="V312" s="15"/>
      <c r="W312" s="41">
        <v>222634</v>
      </c>
      <c r="X312" s="25"/>
      <c r="Y312" s="25"/>
      <c r="Z312" s="15"/>
    </row>
    <row r="313" spans="1:26" s="28" customFormat="1" ht="52.5" x14ac:dyDescent="0.35">
      <c r="A313" s="14" t="s">
        <v>89</v>
      </c>
      <c r="B313" s="750" t="s">
        <v>389</v>
      </c>
      <c r="C313" s="14" t="s">
        <v>3429</v>
      </c>
      <c r="D313" s="16" t="s">
        <v>32</v>
      </c>
      <c r="E313" s="15" t="s">
        <v>4038</v>
      </c>
      <c r="F313" s="928" t="s">
        <v>3713</v>
      </c>
      <c r="G313" s="37" t="s">
        <v>4020</v>
      </c>
      <c r="H313" s="908">
        <v>11000000</v>
      </c>
      <c r="I313" s="908">
        <v>11000000</v>
      </c>
      <c r="J313" s="713">
        <v>4400000</v>
      </c>
      <c r="K313" s="789">
        <v>0.4</v>
      </c>
      <c r="L313" s="37" t="s">
        <v>4020</v>
      </c>
      <c r="M313" s="189">
        <v>45495</v>
      </c>
      <c r="N313" s="791" t="s">
        <v>3430</v>
      </c>
      <c r="O313" s="978" t="s">
        <v>233</v>
      </c>
      <c r="P313" s="15"/>
      <c r="Q313" s="165">
        <f t="shared" si="22"/>
        <v>4400000</v>
      </c>
      <c r="R313" s="41"/>
      <c r="S313" s="15"/>
      <c r="T313" s="15"/>
      <c r="U313" s="15"/>
      <c r="V313" s="15"/>
      <c r="W313" s="71">
        <v>223149</v>
      </c>
      <c r="X313" s="25"/>
      <c r="Y313" s="25"/>
      <c r="Z313" s="15"/>
    </row>
    <row r="314" spans="1:26" s="28" customFormat="1" ht="31.5" x14ac:dyDescent="0.35">
      <c r="A314" s="14" t="s">
        <v>89</v>
      </c>
      <c r="B314" s="750" t="s">
        <v>389</v>
      </c>
      <c r="C314" s="14" t="s">
        <v>3429</v>
      </c>
      <c r="D314" s="16" t="s">
        <v>32</v>
      </c>
      <c r="E314" s="15" t="s">
        <v>4052</v>
      </c>
      <c r="F314" s="928" t="s">
        <v>3966</v>
      </c>
      <c r="G314" s="37" t="s">
        <v>4021</v>
      </c>
      <c r="H314" s="908">
        <v>15118427</v>
      </c>
      <c r="I314" s="908">
        <v>15118427</v>
      </c>
      <c r="J314" s="713">
        <v>9071056</v>
      </c>
      <c r="K314" s="789">
        <v>0.6</v>
      </c>
      <c r="L314" s="37" t="s">
        <v>4021</v>
      </c>
      <c r="M314" s="189">
        <v>45537</v>
      </c>
      <c r="N314" s="791" t="s">
        <v>3430</v>
      </c>
      <c r="O314" s="39" t="s">
        <v>4027</v>
      </c>
      <c r="P314" s="15"/>
      <c r="Q314" s="165">
        <f t="shared" si="22"/>
        <v>9071056.1999999993</v>
      </c>
      <c r="R314" s="41"/>
      <c r="S314" s="15"/>
      <c r="T314" s="15"/>
      <c r="U314" s="15"/>
      <c r="V314" s="15"/>
      <c r="W314" s="41">
        <v>223164</v>
      </c>
      <c r="X314" s="25"/>
      <c r="Y314" s="25"/>
      <c r="Z314" s="15"/>
    </row>
    <row r="315" spans="1:26" s="28" customFormat="1" ht="42" x14ac:dyDescent="0.35">
      <c r="A315" s="14" t="s">
        <v>89</v>
      </c>
      <c r="B315" s="750" t="s">
        <v>389</v>
      </c>
      <c r="C315" s="14" t="s">
        <v>3429</v>
      </c>
      <c r="D315" s="16" t="s">
        <v>32</v>
      </c>
      <c r="E315" s="14" t="s">
        <v>224</v>
      </c>
      <c r="F315" s="928" t="s">
        <v>225</v>
      </c>
      <c r="G315" s="37" t="s">
        <v>4053</v>
      </c>
      <c r="H315" s="830">
        <v>23126255</v>
      </c>
      <c r="I315" s="830">
        <v>23126255</v>
      </c>
      <c r="J315" s="713">
        <v>13875753</v>
      </c>
      <c r="K315" s="789">
        <v>0.6</v>
      </c>
      <c r="L315" s="37" t="s">
        <v>4053</v>
      </c>
      <c r="M315" s="524">
        <v>45601</v>
      </c>
      <c r="N315" s="791" t="s">
        <v>3430</v>
      </c>
      <c r="O315" s="14" t="s">
        <v>227</v>
      </c>
      <c r="P315" s="15"/>
      <c r="Q315" s="165">
        <f t="shared" si="22"/>
        <v>13875753</v>
      </c>
      <c r="R315" s="41"/>
      <c r="S315" s="15"/>
      <c r="T315" s="15"/>
      <c r="U315" s="15"/>
      <c r="V315" s="15"/>
      <c r="W315" s="41">
        <v>223307</v>
      </c>
      <c r="X315" s="25"/>
      <c r="Y315" s="25"/>
      <c r="Z315" s="15"/>
    </row>
    <row r="316" spans="1:26" s="28" customFormat="1" ht="31.5" x14ac:dyDescent="0.35">
      <c r="A316" s="14" t="s">
        <v>89</v>
      </c>
      <c r="B316" s="750" t="s">
        <v>389</v>
      </c>
      <c r="C316" s="14" t="s">
        <v>3429</v>
      </c>
      <c r="D316" s="16" t="s">
        <v>32</v>
      </c>
      <c r="E316" s="15" t="s">
        <v>3432</v>
      </c>
      <c r="F316" s="928" t="s">
        <v>3413</v>
      </c>
      <c r="G316" s="37" t="s">
        <v>4022</v>
      </c>
      <c r="H316" s="830">
        <v>16852591</v>
      </c>
      <c r="I316" s="830">
        <v>16852591</v>
      </c>
      <c r="J316" s="713">
        <v>6741036</v>
      </c>
      <c r="K316" s="789">
        <v>0.4</v>
      </c>
      <c r="L316" s="37" t="s">
        <v>4022</v>
      </c>
      <c r="M316" s="524">
        <v>45601</v>
      </c>
      <c r="N316" s="791" t="s">
        <v>3430</v>
      </c>
      <c r="O316" s="39" t="s">
        <v>227</v>
      </c>
      <c r="P316" s="15"/>
      <c r="Q316" s="165">
        <f t="shared" si="22"/>
        <v>6741036.4000000004</v>
      </c>
      <c r="R316" s="41"/>
      <c r="S316" s="15"/>
      <c r="T316" s="15"/>
      <c r="U316" s="15"/>
      <c r="V316" s="15"/>
      <c r="W316" s="41">
        <v>223320</v>
      </c>
      <c r="X316" s="25"/>
      <c r="Y316" s="25"/>
      <c r="Z316" s="15"/>
    </row>
    <row r="317" spans="1:26" s="28" customFormat="1" ht="31.5" x14ac:dyDescent="0.35">
      <c r="A317" s="14" t="s">
        <v>89</v>
      </c>
      <c r="B317" s="750" t="s">
        <v>389</v>
      </c>
      <c r="C317" s="14" t="s">
        <v>3429</v>
      </c>
      <c r="D317" s="16" t="s">
        <v>32</v>
      </c>
      <c r="E317" s="15" t="s">
        <v>4054</v>
      </c>
      <c r="F317" s="928" t="s">
        <v>3969</v>
      </c>
      <c r="G317" s="37" t="s">
        <v>4023</v>
      </c>
      <c r="H317" s="830">
        <v>6540861</v>
      </c>
      <c r="I317" s="830">
        <v>6540861</v>
      </c>
      <c r="J317" s="713">
        <v>3924517</v>
      </c>
      <c r="K317" s="789">
        <v>0.6</v>
      </c>
      <c r="L317" s="37" t="s">
        <v>4023</v>
      </c>
      <c r="M317" s="524">
        <v>45545</v>
      </c>
      <c r="N317" s="647" t="s">
        <v>3430</v>
      </c>
      <c r="O317" s="39" t="s">
        <v>1294</v>
      </c>
      <c r="P317" s="15"/>
      <c r="Q317" s="165">
        <f t="shared" si="22"/>
        <v>3924516.5999999996</v>
      </c>
      <c r="R317" s="41"/>
      <c r="S317" s="15"/>
      <c r="T317" s="15"/>
      <c r="U317" s="15"/>
      <c r="V317" s="15"/>
      <c r="W317" s="933">
        <v>223188</v>
      </c>
      <c r="X317" s="25"/>
      <c r="Y317" s="25"/>
      <c r="Z317" s="15"/>
    </row>
    <row r="318" spans="1:26" s="28" customFormat="1" ht="21" x14ac:dyDescent="0.35">
      <c r="A318" s="14" t="s">
        <v>89</v>
      </c>
      <c r="B318" s="750" t="s">
        <v>389</v>
      </c>
      <c r="C318" s="14" t="s">
        <v>3429</v>
      </c>
      <c r="D318" s="16" t="s">
        <v>32</v>
      </c>
      <c r="E318" s="15" t="s">
        <v>4034</v>
      </c>
      <c r="F318" s="928" t="s">
        <v>3971</v>
      </c>
      <c r="G318" s="37" t="s">
        <v>4008</v>
      </c>
      <c r="H318" s="830">
        <v>45249898</v>
      </c>
      <c r="I318" s="830">
        <v>45249898</v>
      </c>
      <c r="J318" s="713">
        <v>18099959</v>
      </c>
      <c r="K318" s="789">
        <v>0.4</v>
      </c>
      <c r="L318" s="37" t="s">
        <v>4008</v>
      </c>
      <c r="M318" s="169">
        <v>45485</v>
      </c>
      <c r="N318" s="791" t="s">
        <v>3430</v>
      </c>
      <c r="O318" s="39" t="s">
        <v>1309</v>
      </c>
      <c r="P318" s="15"/>
      <c r="Q318" s="165">
        <f t="shared" si="22"/>
        <v>18099959.199999999</v>
      </c>
      <c r="R318" s="41"/>
      <c r="S318" s="15"/>
      <c r="T318" s="15"/>
      <c r="U318" s="15"/>
      <c r="V318" s="15"/>
      <c r="W318" s="41">
        <v>223450</v>
      </c>
      <c r="X318" s="25"/>
      <c r="Y318" s="25"/>
      <c r="Z318" s="15"/>
    </row>
    <row r="319" spans="1:26" s="28" customFormat="1" ht="63" x14ac:dyDescent="0.35">
      <c r="A319" s="14" t="s">
        <v>89</v>
      </c>
      <c r="B319" s="750" t="s">
        <v>389</v>
      </c>
      <c r="C319" s="14" t="s">
        <v>3429</v>
      </c>
      <c r="D319" s="16" t="s">
        <v>32</v>
      </c>
      <c r="E319" s="15" t="s">
        <v>4298</v>
      </c>
      <c r="F319" s="928" t="s">
        <v>3973</v>
      </c>
      <c r="G319" s="37" t="s">
        <v>4024</v>
      </c>
      <c r="H319" s="908">
        <v>10087411</v>
      </c>
      <c r="I319" s="908">
        <v>10087411</v>
      </c>
      <c r="J319" s="713">
        <v>6052447</v>
      </c>
      <c r="K319" s="789">
        <v>0.6</v>
      </c>
      <c r="L319" s="37" t="s">
        <v>4024</v>
      </c>
      <c r="M319" s="524">
        <v>45491</v>
      </c>
      <c r="N319" s="647" t="s">
        <v>3430</v>
      </c>
      <c r="O319" s="39" t="s">
        <v>82</v>
      </c>
      <c r="P319" s="15"/>
      <c r="Q319" s="165">
        <f t="shared" si="22"/>
        <v>6052446.5999999996</v>
      </c>
      <c r="R319" s="41"/>
      <c r="S319" s="15"/>
      <c r="T319" s="15"/>
      <c r="U319" s="15"/>
      <c r="V319" s="15"/>
      <c r="W319" s="931">
        <v>223535</v>
      </c>
      <c r="X319" s="25"/>
      <c r="Y319" s="25"/>
      <c r="Z319" s="15"/>
    </row>
    <row r="320" spans="1:26" s="28" customFormat="1" ht="21" x14ac:dyDescent="0.35">
      <c r="A320" s="14" t="s">
        <v>89</v>
      </c>
      <c r="B320" s="750" t="s">
        <v>389</v>
      </c>
      <c r="C320" s="14" t="s">
        <v>3429</v>
      </c>
      <c r="D320" s="16" t="s">
        <v>32</v>
      </c>
      <c r="E320" s="15" t="s">
        <v>4039</v>
      </c>
      <c r="F320" s="929" t="s">
        <v>3975</v>
      </c>
      <c r="G320" s="647" t="s">
        <v>4025</v>
      </c>
      <c r="H320" s="830">
        <v>25200798</v>
      </c>
      <c r="I320" s="830">
        <v>25200798</v>
      </c>
      <c r="J320" s="713">
        <v>10080319</v>
      </c>
      <c r="K320" s="789">
        <v>0.4</v>
      </c>
      <c r="L320" s="647" t="s">
        <v>4025</v>
      </c>
      <c r="M320" s="169">
        <v>45590</v>
      </c>
      <c r="N320" s="791" t="s">
        <v>3430</v>
      </c>
      <c r="O320" s="25" t="s">
        <v>4026</v>
      </c>
      <c r="P320" s="15"/>
      <c r="Q320" s="165">
        <f t="shared" si="22"/>
        <v>10080319.200000001</v>
      </c>
      <c r="R320" s="41"/>
      <c r="S320" s="15"/>
      <c r="T320" s="15"/>
      <c r="U320" s="15"/>
      <c r="V320" s="15"/>
      <c r="W320" s="41">
        <v>223846</v>
      </c>
      <c r="X320" s="25"/>
      <c r="Y320" s="25"/>
      <c r="Z320" s="15"/>
    </row>
    <row r="321" spans="1:26" s="28" customFormat="1" ht="21" x14ac:dyDescent="0.35">
      <c r="A321" s="14" t="s">
        <v>89</v>
      </c>
      <c r="B321" s="750" t="s">
        <v>389</v>
      </c>
      <c r="C321" s="14" t="s">
        <v>3429</v>
      </c>
      <c r="D321" s="16" t="s">
        <v>32</v>
      </c>
      <c r="E321" s="15" t="s">
        <v>4046</v>
      </c>
      <c r="F321" s="928" t="s">
        <v>3977</v>
      </c>
      <c r="G321" s="37" t="s">
        <v>4018</v>
      </c>
      <c r="H321" s="805">
        <v>20127467</v>
      </c>
      <c r="I321" s="805">
        <v>20127467</v>
      </c>
      <c r="J321" s="713">
        <v>12076480</v>
      </c>
      <c r="K321" s="789">
        <v>0.6</v>
      </c>
      <c r="L321" s="37" t="s">
        <v>4018</v>
      </c>
      <c r="M321" s="169">
        <v>45502</v>
      </c>
      <c r="N321" s="791" t="s">
        <v>3430</v>
      </c>
      <c r="O321" s="910" t="s">
        <v>163</v>
      </c>
      <c r="P321" s="15"/>
      <c r="Q321" s="165">
        <f t="shared" si="22"/>
        <v>12076480.199999999</v>
      </c>
      <c r="R321" s="41"/>
      <c r="S321" s="15"/>
      <c r="T321" s="15"/>
      <c r="U321" s="15"/>
      <c r="V321" s="15"/>
      <c r="W321" s="831">
        <v>224243</v>
      </c>
      <c r="X321" s="25"/>
      <c r="Y321" s="25"/>
      <c r="Z321" s="15"/>
    </row>
  </sheetData>
  <autoFilter ref="A1:AB321" xr:uid="{0119A358-E9BE-427D-90F4-F10BAAE17FB6}">
    <sortState xmlns:xlrd2="http://schemas.microsoft.com/office/spreadsheetml/2017/richdata2" ref="A242:AB242">
      <sortCondition descending="1" ref="F1:F321"/>
    </sortState>
  </autoFilter>
  <phoneticPr fontId="9" type="noConversion"/>
  <pageMargins left="0.11811023622047245" right="0" top="0.35433070866141736" bottom="0.35433070866141736" header="0.31496062992125984" footer="0.31496062992125984"/>
  <pageSetup scale="75" orientation="landscape" horizontalDpi="4294967294"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0BA1-E5A8-4C81-AC81-445CA3FF9131}">
  <dimension ref="A1:AA44"/>
  <sheetViews>
    <sheetView workbookViewId="0">
      <selection activeCell="N2" sqref="N2"/>
    </sheetView>
  </sheetViews>
  <sheetFormatPr baseColWidth="10" defaultRowHeight="14.5" x14ac:dyDescent="0.35"/>
  <cols>
    <col min="1" max="1" width="10" customWidth="1"/>
    <col min="3" max="4" width="12.54296875" bestFit="1" customWidth="1"/>
    <col min="5" max="5" width="12.81640625" customWidth="1"/>
    <col min="6" max="6" width="7.26953125" customWidth="1"/>
    <col min="7" max="7" width="11.1796875" customWidth="1"/>
    <col min="8" max="9" width="12.1796875" customWidth="1"/>
    <col min="10" max="10" width="10.453125" customWidth="1"/>
    <col min="11" max="11" width="9.7265625" customWidth="1"/>
    <col min="12" max="12" width="19.7265625" customWidth="1"/>
    <col min="13" max="13" width="10.1796875" customWidth="1"/>
    <col min="14" max="14" width="24.54296875" customWidth="1"/>
    <col min="15" max="15" width="7.1796875" customWidth="1"/>
    <col min="16" max="16" width="10.1796875" customWidth="1"/>
    <col min="17" max="17" width="11.453125" customWidth="1"/>
    <col min="18" max="18" width="5.453125" hidden="1" customWidth="1"/>
    <col min="19" max="19" width="12.26953125" hidden="1" customWidth="1"/>
    <col min="20" max="20" width="3.7265625" hidden="1" customWidth="1"/>
    <col min="21" max="21" width="3.7265625" customWidth="1"/>
  </cols>
  <sheetData>
    <row r="1" spans="1:27" s="3" customFormat="1" ht="78" customHeight="1" x14ac:dyDescent="0.25">
      <c r="A1" s="105" t="s">
        <v>518</v>
      </c>
      <c r="B1" s="105" t="s">
        <v>519</v>
      </c>
      <c r="C1" s="105" t="s">
        <v>520</v>
      </c>
      <c r="D1" s="105" t="s">
        <v>521</v>
      </c>
      <c r="E1" s="105" t="s">
        <v>522</v>
      </c>
      <c r="F1" s="105" t="s">
        <v>523</v>
      </c>
      <c r="G1" s="106" t="s">
        <v>524</v>
      </c>
      <c r="H1" s="106" t="s">
        <v>525</v>
      </c>
      <c r="I1" s="105" t="s">
        <v>526</v>
      </c>
      <c r="J1" s="105" t="s">
        <v>527</v>
      </c>
      <c r="K1" s="106" t="s">
        <v>528</v>
      </c>
      <c r="L1" s="106" t="s">
        <v>529</v>
      </c>
      <c r="M1" s="106" t="s">
        <v>530</v>
      </c>
      <c r="N1" s="107" t="s">
        <v>531</v>
      </c>
      <c r="O1" s="106" t="s">
        <v>532</v>
      </c>
      <c r="P1" s="106" t="s">
        <v>533</v>
      </c>
      <c r="Q1" s="106" t="s">
        <v>534</v>
      </c>
      <c r="R1" s="108" t="s">
        <v>535</v>
      </c>
      <c r="S1" s="79" t="s">
        <v>523</v>
      </c>
      <c r="T1" s="78" t="s">
        <v>536</v>
      </c>
    </row>
    <row r="2" spans="1:27" s="28" customFormat="1" ht="36" customHeight="1" x14ac:dyDescent="0.35">
      <c r="A2" s="14" t="s">
        <v>54</v>
      </c>
      <c r="B2" s="14" t="s">
        <v>544</v>
      </c>
      <c r="C2" s="56">
        <v>530036713</v>
      </c>
      <c r="D2" s="56">
        <v>530036713</v>
      </c>
      <c r="E2" s="18">
        <f t="shared" ref="E2" si="0">IF(H2&gt;D2,D2,H2)</f>
        <v>530036713</v>
      </c>
      <c r="F2" s="109">
        <f>+E2/D2</f>
        <v>1</v>
      </c>
      <c r="G2" s="110">
        <v>584060</v>
      </c>
      <c r="H2" s="111">
        <f t="shared" ref="H2:H5" si="1">+G2*$A$13</f>
        <v>555452741.20000005</v>
      </c>
      <c r="I2" s="20" t="s">
        <v>545</v>
      </c>
      <c r="J2" s="20">
        <v>622</v>
      </c>
      <c r="K2" s="21">
        <v>45550</v>
      </c>
      <c r="L2" s="112" t="s">
        <v>546</v>
      </c>
      <c r="M2" s="16" t="s">
        <v>540</v>
      </c>
      <c r="N2" s="24" t="s">
        <v>3921</v>
      </c>
      <c r="O2" s="25" t="s">
        <v>1679</v>
      </c>
      <c r="P2" s="14" t="s">
        <v>3922</v>
      </c>
      <c r="Q2" s="26">
        <v>45530</v>
      </c>
      <c r="R2" s="28" t="s">
        <v>3924</v>
      </c>
      <c r="T2" s="15">
        <v>150</v>
      </c>
    </row>
    <row r="3" spans="1:27" s="28" customFormat="1" ht="34.5" customHeight="1" x14ac:dyDescent="0.25">
      <c r="A3" s="14" t="s">
        <v>59</v>
      </c>
      <c r="B3" s="14" t="s">
        <v>550</v>
      </c>
      <c r="C3" s="56">
        <v>66778114</v>
      </c>
      <c r="D3" s="56">
        <v>66778114</v>
      </c>
      <c r="E3" s="18">
        <f t="shared" ref="E3" si="2">IF(H3&gt;D3,D3,H3)</f>
        <v>66778114</v>
      </c>
      <c r="F3" s="109">
        <f t="shared" ref="F3" si="3">+E3/D3</f>
        <v>1</v>
      </c>
      <c r="G3" s="116">
        <v>91627.17</v>
      </c>
      <c r="H3" s="111">
        <f t="shared" si="1"/>
        <v>87139271.213399991</v>
      </c>
      <c r="I3" s="20" t="s">
        <v>538</v>
      </c>
      <c r="J3" s="39">
        <v>22330</v>
      </c>
      <c r="K3" s="55">
        <v>45626</v>
      </c>
      <c r="L3" s="356" t="s">
        <v>551</v>
      </c>
      <c r="M3" s="16" t="s">
        <v>540</v>
      </c>
      <c r="N3" s="14" t="s">
        <v>3923</v>
      </c>
      <c r="O3" s="117" t="s">
        <v>2545</v>
      </c>
      <c r="P3" s="14" t="s">
        <v>553</v>
      </c>
      <c r="Q3" s="55">
        <v>45594</v>
      </c>
      <c r="R3" s="119"/>
      <c r="S3" s="114">
        <f t="shared" ref="S3" si="4">+H3*100/E3</f>
        <v>130.49076410483826</v>
      </c>
      <c r="T3" s="15">
        <v>130</v>
      </c>
      <c r="U3" s="120"/>
      <c r="AA3" s="27"/>
    </row>
    <row r="4" spans="1:27" s="28" customFormat="1" ht="31.5" x14ac:dyDescent="0.25">
      <c r="A4" s="14" t="s">
        <v>59</v>
      </c>
      <c r="B4" s="14" t="s">
        <v>550</v>
      </c>
      <c r="C4" s="56">
        <v>77289062</v>
      </c>
      <c r="D4" s="56">
        <v>77289062</v>
      </c>
      <c r="E4" s="18">
        <f t="shared" ref="E4:E5" si="5">IF(H4&gt;D4,D4,H4)</f>
        <v>77289062</v>
      </c>
      <c r="F4" s="109">
        <f t="shared" ref="F4:F5" si="6">+E4/D4</f>
        <v>1</v>
      </c>
      <c r="G4" s="116">
        <v>100889.04</v>
      </c>
      <c r="H4" s="111">
        <f t="shared" si="1"/>
        <v>95947494.820799991</v>
      </c>
      <c r="I4" s="20" t="s">
        <v>538</v>
      </c>
      <c r="J4" s="39">
        <v>22417</v>
      </c>
      <c r="K4" s="55">
        <v>45565</v>
      </c>
      <c r="L4" s="356" t="s">
        <v>2592</v>
      </c>
      <c r="M4" s="16" t="s">
        <v>540</v>
      </c>
      <c r="N4" s="14" t="s">
        <v>3878</v>
      </c>
      <c r="O4" s="117" t="s">
        <v>2545</v>
      </c>
      <c r="P4" s="14" t="s">
        <v>553</v>
      </c>
      <c r="Q4" s="55">
        <v>45497</v>
      </c>
      <c r="R4" s="119"/>
      <c r="S4" s="114"/>
      <c r="T4" s="15">
        <v>130</v>
      </c>
      <c r="U4" s="120"/>
      <c r="AA4" s="27"/>
    </row>
    <row r="5" spans="1:27" s="28" customFormat="1" ht="31.5" x14ac:dyDescent="0.25">
      <c r="A5" s="14" t="s">
        <v>59</v>
      </c>
      <c r="B5" s="14" t="s">
        <v>550</v>
      </c>
      <c r="C5" s="56">
        <v>90654545</v>
      </c>
      <c r="D5" s="56">
        <v>90654545</v>
      </c>
      <c r="E5" s="18">
        <f t="shared" si="5"/>
        <v>90654545</v>
      </c>
      <c r="F5" s="109">
        <f t="shared" si="6"/>
        <v>1</v>
      </c>
      <c r="G5" s="116">
        <v>123500.56</v>
      </c>
      <c r="H5" s="111">
        <f t="shared" si="1"/>
        <v>117451502.5712</v>
      </c>
      <c r="I5" s="20" t="s">
        <v>538</v>
      </c>
      <c r="J5" s="39">
        <v>22428</v>
      </c>
      <c r="K5" s="55">
        <v>45565</v>
      </c>
      <c r="L5" s="356" t="s">
        <v>2592</v>
      </c>
      <c r="M5" s="16" t="s">
        <v>540</v>
      </c>
      <c r="N5" s="14" t="s">
        <v>3879</v>
      </c>
      <c r="O5" s="117" t="s">
        <v>2545</v>
      </c>
      <c r="P5" s="14" t="s">
        <v>553</v>
      </c>
      <c r="Q5" s="55">
        <v>45505</v>
      </c>
      <c r="R5" s="119"/>
      <c r="S5" s="114"/>
      <c r="T5" s="15">
        <v>130</v>
      </c>
      <c r="U5" s="120"/>
      <c r="AA5" s="27"/>
    </row>
    <row r="8" spans="1:27" s="28" customFormat="1" ht="10.5" x14ac:dyDescent="0.25">
      <c r="A8" s="159"/>
      <c r="B8" s="180"/>
      <c r="C8" s="656">
        <f ca="1">SUM(C2:C44)</f>
        <v>1264595040</v>
      </c>
      <c r="D8" s="656">
        <f ca="1">SUM(D2:D17)</f>
        <v>1166666490</v>
      </c>
      <c r="E8" s="657"/>
      <c r="F8" s="658"/>
      <c r="G8" s="659"/>
      <c r="H8" s="660">
        <f>SUM(H2:H7)</f>
        <v>855991009.80540001</v>
      </c>
      <c r="I8" s="661"/>
      <c r="J8" s="661"/>
      <c r="K8" s="662"/>
      <c r="L8" s="663"/>
      <c r="M8" s="180"/>
      <c r="N8" s="664"/>
      <c r="O8" s="164"/>
      <c r="P8" s="159"/>
      <c r="Q8" s="120"/>
      <c r="R8" s="665"/>
      <c r="S8" s="84"/>
      <c r="U8" s="120"/>
      <c r="AA8" s="27"/>
    </row>
    <row r="9" spans="1:27" s="28" customFormat="1" ht="10.5" x14ac:dyDescent="0.25">
      <c r="A9" s="159"/>
      <c r="B9" s="180"/>
      <c r="C9" s="656"/>
      <c r="D9" s="656"/>
      <c r="E9" s="657"/>
      <c r="F9" s="658"/>
      <c r="G9" s="659"/>
      <c r="H9" s="660"/>
      <c r="I9" s="661"/>
      <c r="J9" s="661"/>
      <c r="K9" s="662"/>
      <c r="L9" s="663"/>
      <c r="M9" s="180"/>
      <c r="N9" s="664"/>
      <c r="O9" s="164"/>
      <c r="P9" s="159"/>
      <c r="Q9" s="120"/>
      <c r="R9" s="665"/>
      <c r="S9" s="84"/>
      <c r="U9" s="120"/>
      <c r="AA9" s="27"/>
    </row>
    <row r="10" spans="1:27" x14ac:dyDescent="0.35">
      <c r="I10" s="121"/>
    </row>
    <row r="12" spans="1:27" x14ac:dyDescent="0.35">
      <c r="A12" s="122" t="s">
        <v>3920</v>
      </c>
      <c r="B12" s="122"/>
    </row>
    <row r="13" spans="1:27" x14ac:dyDescent="0.35">
      <c r="A13" s="123">
        <v>951.02</v>
      </c>
      <c r="B13" s="122"/>
    </row>
    <row r="16" spans="1:27" hidden="1" x14ac:dyDescent="0.35">
      <c r="A16" s="121" t="s">
        <v>559</v>
      </c>
    </row>
    <row r="17" spans="1:24" ht="20.25" hidden="1" customHeight="1" x14ac:dyDescent="0.35">
      <c r="A17" s="121"/>
    </row>
    <row r="18" spans="1:24" s="28" customFormat="1" ht="19.5" hidden="1" customHeight="1" x14ac:dyDescent="0.25">
      <c r="A18" s="14" t="s">
        <v>59</v>
      </c>
      <c r="B18" s="14" t="s">
        <v>550</v>
      </c>
      <c r="C18" s="62" t="s">
        <v>2926</v>
      </c>
      <c r="D18" s="116">
        <v>50259.69</v>
      </c>
      <c r="E18" s="111">
        <f>+D18*$A$13</f>
        <v>47797970.3838</v>
      </c>
      <c r="F18" s="20" t="s">
        <v>538</v>
      </c>
      <c r="G18" s="39">
        <v>22335</v>
      </c>
      <c r="H18" s="55">
        <v>45025</v>
      </c>
      <c r="I18" s="356" t="s">
        <v>551</v>
      </c>
      <c r="J18" s="16" t="s">
        <v>540</v>
      </c>
      <c r="K18" s="14" t="s">
        <v>554</v>
      </c>
      <c r="L18" s="117" t="s">
        <v>63</v>
      </c>
      <c r="M18" s="14" t="s">
        <v>553</v>
      </c>
      <c r="N18" s="55">
        <v>44972</v>
      </c>
      <c r="O18" s="119"/>
      <c r="P18" s="114"/>
      <c r="Q18" s="15">
        <v>130</v>
      </c>
      <c r="R18" s="120"/>
      <c r="X18" s="27"/>
    </row>
    <row r="19" spans="1:24" s="28" customFormat="1" ht="35.25" hidden="1" customHeight="1" x14ac:dyDescent="0.25">
      <c r="A19" s="14" t="s">
        <v>59</v>
      </c>
      <c r="B19" s="14" t="s">
        <v>550</v>
      </c>
      <c r="C19" s="62" t="s">
        <v>2927</v>
      </c>
      <c r="D19" s="116">
        <v>76807.06</v>
      </c>
      <c r="E19" s="111">
        <f>+D19*$A$13</f>
        <v>73045050.201199993</v>
      </c>
      <c r="F19" s="20" t="s">
        <v>538</v>
      </c>
      <c r="G19" s="39">
        <v>22338</v>
      </c>
      <c r="H19" s="55">
        <v>45010</v>
      </c>
      <c r="I19" s="356" t="s">
        <v>551</v>
      </c>
      <c r="J19" s="16" t="s">
        <v>540</v>
      </c>
      <c r="K19" s="14" t="s">
        <v>555</v>
      </c>
      <c r="L19" s="117" t="s">
        <v>63</v>
      </c>
      <c r="M19" s="14" t="s">
        <v>553</v>
      </c>
      <c r="N19" s="55">
        <v>44991</v>
      </c>
      <c r="O19" s="119"/>
      <c r="P19" s="114"/>
      <c r="Q19" s="15">
        <v>130</v>
      </c>
      <c r="R19" s="120"/>
      <c r="X19" s="27"/>
    </row>
    <row r="20" spans="1:24" s="28" customFormat="1" ht="24.75" hidden="1" customHeight="1" x14ac:dyDescent="0.35">
      <c r="A20" s="14" t="s">
        <v>54</v>
      </c>
      <c r="B20" s="14" t="s">
        <v>544</v>
      </c>
      <c r="C20" s="56" t="s">
        <v>2924</v>
      </c>
      <c r="D20" s="110">
        <v>750026.96</v>
      </c>
      <c r="E20" s="111">
        <f>+D20*$A$13</f>
        <v>713290639.49919999</v>
      </c>
      <c r="F20" s="20" t="s">
        <v>545</v>
      </c>
      <c r="G20" s="20">
        <v>350</v>
      </c>
      <c r="H20" s="21">
        <v>45107</v>
      </c>
      <c r="I20" s="112" t="s">
        <v>546</v>
      </c>
      <c r="J20" s="16" t="s">
        <v>540</v>
      </c>
      <c r="K20" s="24" t="s">
        <v>2665</v>
      </c>
      <c r="L20" s="25" t="s">
        <v>39</v>
      </c>
      <c r="M20" s="14" t="s">
        <v>29</v>
      </c>
      <c r="N20" s="26">
        <v>45001</v>
      </c>
      <c r="O20" s="113" t="s">
        <v>547</v>
      </c>
      <c r="P20" s="114"/>
      <c r="Q20" s="15">
        <v>150</v>
      </c>
    </row>
    <row r="21" spans="1:24" s="28" customFormat="1" ht="24.75" hidden="1" customHeight="1" x14ac:dyDescent="0.25">
      <c r="A21" s="14" t="s">
        <v>59</v>
      </c>
      <c r="B21" s="14" t="s">
        <v>550</v>
      </c>
      <c r="C21" s="62"/>
      <c r="D21" s="116">
        <v>28946.639999999999</v>
      </c>
      <c r="E21" s="111">
        <f t="shared" ref="E21:E26" si="7">+D21*$A$13</f>
        <v>27528833.572799999</v>
      </c>
      <c r="F21" s="20" t="s">
        <v>538</v>
      </c>
      <c r="G21" s="39">
        <v>22280</v>
      </c>
      <c r="H21" s="55">
        <v>44907</v>
      </c>
      <c r="I21" s="118" t="s">
        <v>551</v>
      </c>
      <c r="J21" s="16" t="s">
        <v>540</v>
      </c>
      <c r="K21" s="14" t="s">
        <v>560</v>
      </c>
      <c r="L21" s="117" t="s">
        <v>63</v>
      </c>
      <c r="M21" s="14" t="s">
        <v>553</v>
      </c>
      <c r="N21" s="55">
        <v>44846</v>
      </c>
      <c r="O21" s="119"/>
      <c r="P21" s="114"/>
      <c r="Q21" s="15">
        <v>130</v>
      </c>
      <c r="R21" s="120"/>
      <c r="X21" s="27"/>
    </row>
    <row r="22" spans="1:24" s="28" customFormat="1" ht="25.5" hidden="1" customHeight="1" x14ac:dyDescent="0.25">
      <c r="A22" s="14" t="s">
        <v>59</v>
      </c>
      <c r="B22" s="14" t="s">
        <v>550</v>
      </c>
      <c r="C22" s="62"/>
      <c r="D22" s="116">
        <v>50461.16</v>
      </c>
      <c r="E22" s="111">
        <f t="shared" si="7"/>
        <v>47989572.383200005</v>
      </c>
      <c r="F22" s="20" t="s">
        <v>538</v>
      </c>
      <c r="G22" s="39">
        <v>22284</v>
      </c>
      <c r="H22" s="55">
        <v>44914</v>
      </c>
      <c r="I22" s="118" t="s">
        <v>551</v>
      </c>
      <c r="J22" s="16" t="s">
        <v>540</v>
      </c>
      <c r="K22" s="14" t="s">
        <v>561</v>
      </c>
      <c r="L22" s="117" t="s">
        <v>63</v>
      </c>
      <c r="M22" s="14" t="s">
        <v>553</v>
      </c>
      <c r="N22" s="55">
        <v>44854</v>
      </c>
      <c r="O22" s="119"/>
      <c r="P22" s="114"/>
      <c r="Q22" s="15">
        <v>130</v>
      </c>
      <c r="R22" s="120"/>
      <c r="X22" s="27"/>
    </row>
    <row r="23" spans="1:24" s="28" customFormat="1" ht="28.5" hidden="1" customHeight="1" x14ac:dyDescent="0.35">
      <c r="A23" s="14" t="s">
        <v>562</v>
      </c>
      <c r="B23" s="16" t="s">
        <v>563</v>
      </c>
      <c r="C23" s="124">
        <v>44659</v>
      </c>
      <c r="D23" s="110">
        <v>560007</v>
      </c>
      <c r="E23" s="111">
        <f t="shared" si="7"/>
        <v>532577857.13999999</v>
      </c>
      <c r="F23" s="20" t="s">
        <v>564</v>
      </c>
      <c r="G23" s="20">
        <v>326</v>
      </c>
      <c r="H23" s="21">
        <v>44742</v>
      </c>
      <c r="I23" s="125" t="s">
        <v>565</v>
      </c>
      <c r="J23" s="16" t="s">
        <v>566</v>
      </c>
      <c r="K23" s="24" t="s">
        <v>567</v>
      </c>
      <c r="L23" s="25" t="s">
        <v>104</v>
      </c>
      <c r="M23" s="14" t="s">
        <v>97</v>
      </c>
      <c r="N23" s="26">
        <v>44655</v>
      </c>
      <c r="O23" s="125"/>
      <c r="P23" s="84"/>
      <c r="Q23" s="28">
        <v>140</v>
      </c>
    </row>
    <row r="24" spans="1:24" s="28" customFormat="1" ht="22.5" hidden="1" customHeight="1" x14ac:dyDescent="0.25">
      <c r="A24" s="14" t="s">
        <v>59</v>
      </c>
      <c r="B24" s="14" t="s">
        <v>550</v>
      </c>
      <c r="C24" s="62"/>
      <c r="D24" s="116">
        <v>79397.48</v>
      </c>
      <c r="E24" s="111">
        <f t="shared" si="7"/>
        <v>75508591.4296</v>
      </c>
      <c r="F24" s="20" t="s">
        <v>538</v>
      </c>
      <c r="G24" s="39">
        <v>22274</v>
      </c>
      <c r="H24" s="55">
        <v>44900</v>
      </c>
      <c r="I24" s="118" t="s">
        <v>551</v>
      </c>
      <c r="J24" s="16" t="s">
        <v>540</v>
      </c>
      <c r="K24" s="14" t="s">
        <v>568</v>
      </c>
      <c r="L24" s="117" t="s">
        <v>63</v>
      </c>
      <c r="M24" s="15" t="s">
        <v>44</v>
      </c>
      <c r="N24" s="55">
        <v>44818</v>
      </c>
      <c r="O24" s="119"/>
      <c r="P24" s="114"/>
      <c r="Q24" s="15">
        <v>130</v>
      </c>
      <c r="R24" s="120"/>
      <c r="X24" s="27"/>
    </row>
    <row r="25" spans="1:24" s="28" customFormat="1" ht="25.5" hidden="1" customHeight="1" x14ac:dyDescent="0.25">
      <c r="A25" s="14" t="s">
        <v>59</v>
      </c>
      <c r="B25" s="14" t="s">
        <v>550</v>
      </c>
      <c r="C25" s="62"/>
      <c r="D25" s="116">
        <v>66421.02</v>
      </c>
      <c r="E25" s="111">
        <f t="shared" si="7"/>
        <v>63167718.440400004</v>
      </c>
      <c r="F25" s="20" t="s">
        <v>538</v>
      </c>
      <c r="G25" s="39">
        <v>22275</v>
      </c>
      <c r="H25" s="55">
        <v>44900</v>
      </c>
      <c r="I25" s="118" t="s">
        <v>551</v>
      </c>
      <c r="J25" s="16" t="s">
        <v>540</v>
      </c>
      <c r="K25" s="14" t="s">
        <v>569</v>
      </c>
      <c r="L25" s="117" t="s">
        <v>63</v>
      </c>
      <c r="M25" s="15" t="s">
        <v>44</v>
      </c>
      <c r="N25" s="55">
        <v>44830</v>
      </c>
      <c r="O25" s="119"/>
      <c r="P25" s="114"/>
      <c r="Q25" s="15">
        <v>130</v>
      </c>
      <c r="R25" s="120"/>
      <c r="X25" s="27"/>
    </row>
    <row r="26" spans="1:24" s="28" customFormat="1" ht="18.75" hidden="1" customHeight="1" x14ac:dyDescent="0.35">
      <c r="A26" s="14" t="s">
        <v>59</v>
      </c>
      <c r="B26" s="14" t="s">
        <v>550</v>
      </c>
      <c r="C26" s="62"/>
      <c r="D26" s="116">
        <v>63481</v>
      </c>
      <c r="E26" s="111">
        <f t="shared" si="7"/>
        <v>60371700.619999997</v>
      </c>
      <c r="F26" s="20" t="s">
        <v>538</v>
      </c>
      <c r="G26" s="39">
        <v>22289</v>
      </c>
      <c r="H26" s="55">
        <v>44920</v>
      </c>
      <c r="I26" s="118" t="s">
        <v>551</v>
      </c>
      <c r="J26" s="16" t="s">
        <v>540</v>
      </c>
      <c r="K26" s="14" t="s">
        <v>552</v>
      </c>
      <c r="L26" s="117" t="s">
        <v>63</v>
      </c>
      <c r="M26" s="14" t="s">
        <v>553</v>
      </c>
      <c r="N26" s="55">
        <v>44867</v>
      </c>
      <c r="O26" s="113"/>
      <c r="P26" s="114"/>
      <c r="Q26" s="15">
        <v>130</v>
      </c>
    </row>
    <row r="27" spans="1:24" s="28" customFormat="1" ht="30" hidden="1" customHeight="1" x14ac:dyDescent="0.25">
      <c r="A27" s="14" t="s">
        <v>2654</v>
      </c>
      <c r="B27" s="14" t="s">
        <v>2668</v>
      </c>
      <c r="C27" s="62" t="s">
        <v>3012</v>
      </c>
      <c r="D27" s="116">
        <v>1321236.22</v>
      </c>
      <c r="E27" s="111">
        <f>+D27*$A$13</f>
        <v>1256522069.9443998</v>
      </c>
      <c r="F27" s="20" t="s">
        <v>538</v>
      </c>
      <c r="G27" s="39">
        <v>22364</v>
      </c>
      <c r="H27" s="55">
        <v>45097</v>
      </c>
      <c r="I27" s="356" t="s">
        <v>2669</v>
      </c>
      <c r="J27" s="16" t="s">
        <v>540</v>
      </c>
      <c r="K27" s="14" t="s">
        <v>2670</v>
      </c>
      <c r="L27" s="117" t="s">
        <v>1699</v>
      </c>
      <c r="M27" s="14" t="s">
        <v>97</v>
      </c>
      <c r="N27" s="55">
        <v>45042</v>
      </c>
      <c r="O27" s="119"/>
      <c r="P27" s="114"/>
      <c r="Q27" s="15"/>
      <c r="R27" s="120"/>
      <c r="X27" s="27"/>
    </row>
    <row r="28" spans="1:24" s="28" customFormat="1" ht="30" hidden="1" customHeight="1" x14ac:dyDescent="0.25">
      <c r="A28" s="14" t="s">
        <v>47</v>
      </c>
      <c r="B28" s="16" t="s">
        <v>556</v>
      </c>
      <c r="C28" s="56" t="s">
        <v>3005</v>
      </c>
      <c r="D28" s="110">
        <v>247234</v>
      </c>
      <c r="E28" s="111">
        <f>+D28*$A$13</f>
        <v>235124478.68000001</v>
      </c>
      <c r="F28" s="20" t="s">
        <v>545</v>
      </c>
      <c r="G28" s="20">
        <v>220</v>
      </c>
      <c r="H28" s="21">
        <v>45169</v>
      </c>
      <c r="I28" s="112" t="s">
        <v>557</v>
      </c>
      <c r="J28" s="16" t="s">
        <v>540</v>
      </c>
      <c r="K28" s="24" t="s">
        <v>2931</v>
      </c>
      <c r="L28" s="117" t="s">
        <v>2545</v>
      </c>
      <c r="M28" s="14" t="s">
        <v>553</v>
      </c>
      <c r="N28" s="26">
        <v>45118</v>
      </c>
      <c r="O28" s="119"/>
      <c r="P28" s="114"/>
      <c r="Q28" s="15">
        <v>130</v>
      </c>
      <c r="R28" s="120"/>
      <c r="X28" s="27"/>
    </row>
    <row r="29" spans="1:24" s="28" customFormat="1" ht="26.25" hidden="1" customHeight="1" x14ac:dyDescent="0.25">
      <c r="A29" s="14" t="s">
        <v>47</v>
      </c>
      <c r="B29" s="16" t="s">
        <v>556</v>
      </c>
      <c r="C29" s="56" t="s">
        <v>3005</v>
      </c>
      <c r="D29" s="110">
        <v>115000</v>
      </c>
      <c r="E29" s="111">
        <f>+D29*$A$13</f>
        <v>109367300</v>
      </c>
      <c r="F29" s="20" t="s">
        <v>545</v>
      </c>
      <c r="G29" s="20">
        <v>243</v>
      </c>
      <c r="H29" s="21">
        <v>45169</v>
      </c>
      <c r="I29" s="112" t="s">
        <v>558</v>
      </c>
      <c r="J29" s="16" t="s">
        <v>540</v>
      </c>
      <c r="K29" s="24" t="s">
        <v>2931</v>
      </c>
      <c r="L29" s="117" t="s">
        <v>2545</v>
      </c>
      <c r="M29" s="14" t="s">
        <v>553</v>
      </c>
      <c r="N29" s="26">
        <v>45118</v>
      </c>
      <c r="O29" s="119"/>
      <c r="P29" s="114"/>
      <c r="Q29" s="15">
        <v>130</v>
      </c>
      <c r="R29" s="120"/>
      <c r="X29" s="27"/>
    </row>
    <row r="30" spans="1:24" s="28" customFormat="1" ht="34.5" hidden="1" customHeight="1" x14ac:dyDescent="0.25">
      <c r="A30" s="14" t="s">
        <v>2591</v>
      </c>
      <c r="B30" s="14" t="s">
        <v>550</v>
      </c>
      <c r="C30" s="56" t="s">
        <v>3011</v>
      </c>
      <c r="D30" s="116">
        <v>26648.1</v>
      </c>
      <c r="E30" s="111">
        <f>+D30*$A$13</f>
        <v>25342876.061999999</v>
      </c>
      <c r="F30" s="20" t="s">
        <v>538</v>
      </c>
      <c r="G30" s="39">
        <v>22392</v>
      </c>
      <c r="H30" s="55">
        <v>45129</v>
      </c>
      <c r="I30" s="356" t="s">
        <v>2592</v>
      </c>
      <c r="J30" s="16" t="s">
        <v>540</v>
      </c>
      <c r="K30" s="14" t="s">
        <v>2929</v>
      </c>
      <c r="L30" s="117" t="s">
        <v>2545</v>
      </c>
      <c r="M30" s="14" t="s">
        <v>553</v>
      </c>
      <c r="N30" s="55">
        <v>45069</v>
      </c>
      <c r="O30" s="119"/>
      <c r="P30" s="114"/>
      <c r="Q30" s="15"/>
      <c r="R30" s="120"/>
      <c r="X30" s="27"/>
    </row>
    <row r="31" spans="1:24" s="28" customFormat="1" ht="26.25" hidden="1" customHeight="1" x14ac:dyDescent="0.35">
      <c r="A31" s="14" t="s">
        <v>34</v>
      </c>
      <c r="B31" s="61" t="s">
        <v>537</v>
      </c>
      <c r="C31" s="711" t="s">
        <v>3019</v>
      </c>
      <c r="D31" s="110">
        <v>605497.78</v>
      </c>
      <c r="E31" s="111">
        <f t="shared" ref="E31:E34" si="8">+D31*$A$13</f>
        <v>575840498.73559999</v>
      </c>
      <c r="F31" s="20" t="s">
        <v>538</v>
      </c>
      <c r="G31" s="20">
        <v>21942</v>
      </c>
      <c r="H31" s="21">
        <v>45230</v>
      </c>
      <c r="I31" s="112" t="s">
        <v>539</v>
      </c>
      <c r="J31" s="16" t="s">
        <v>540</v>
      </c>
      <c r="K31" s="24" t="s">
        <v>3001</v>
      </c>
      <c r="L31" s="25" t="s">
        <v>39</v>
      </c>
      <c r="M31" s="14" t="s">
        <v>29</v>
      </c>
      <c r="N31" s="26">
        <v>45184</v>
      </c>
      <c r="O31" s="113" t="s">
        <v>541</v>
      </c>
      <c r="P31" s="114"/>
      <c r="Q31" s="41" t="s">
        <v>542</v>
      </c>
    </row>
    <row r="32" spans="1:24" s="28" customFormat="1" ht="18" hidden="1" customHeight="1" x14ac:dyDescent="0.35">
      <c r="A32" s="14" t="s">
        <v>34</v>
      </c>
      <c r="B32" s="61" t="s">
        <v>537</v>
      </c>
      <c r="C32" s="711" t="s">
        <v>3019</v>
      </c>
      <c r="D32" s="110">
        <v>563250</v>
      </c>
      <c r="E32" s="111">
        <f t="shared" si="8"/>
        <v>535662015</v>
      </c>
      <c r="F32" s="20" t="s">
        <v>538</v>
      </c>
      <c r="G32" s="20">
        <v>21992</v>
      </c>
      <c r="H32" s="21">
        <v>45230</v>
      </c>
      <c r="I32" s="112" t="s">
        <v>539</v>
      </c>
      <c r="J32" s="16" t="s">
        <v>540</v>
      </c>
      <c r="K32" s="24" t="s">
        <v>3002</v>
      </c>
      <c r="L32" s="25" t="s">
        <v>39</v>
      </c>
      <c r="M32" s="14" t="s">
        <v>29</v>
      </c>
      <c r="N32" s="30">
        <v>45184</v>
      </c>
      <c r="O32" s="113" t="s">
        <v>543</v>
      </c>
      <c r="P32" s="114"/>
      <c r="Q32" s="15">
        <v>100</v>
      </c>
    </row>
    <row r="33" spans="1:24" s="28" customFormat="1" ht="27" hidden="1" customHeight="1" x14ac:dyDescent="0.35">
      <c r="A33" s="14" t="s">
        <v>34</v>
      </c>
      <c r="B33" s="61" t="s">
        <v>537</v>
      </c>
      <c r="C33" s="711" t="s">
        <v>3019</v>
      </c>
      <c r="D33" s="110">
        <v>486924</v>
      </c>
      <c r="E33" s="111">
        <f t="shared" si="8"/>
        <v>463074462.48000002</v>
      </c>
      <c r="F33" s="20" t="s">
        <v>538</v>
      </c>
      <c r="G33" s="20">
        <v>22240</v>
      </c>
      <c r="H33" s="21">
        <v>45230</v>
      </c>
      <c r="I33" s="112" t="s">
        <v>539</v>
      </c>
      <c r="J33" s="16" t="s">
        <v>540</v>
      </c>
      <c r="K33" s="24" t="s">
        <v>3003</v>
      </c>
      <c r="L33" s="25" t="s">
        <v>39</v>
      </c>
      <c r="M33" s="14" t="s">
        <v>29</v>
      </c>
      <c r="N33" s="26">
        <v>45219</v>
      </c>
      <c r="O33" s="115"/>
      <c r="P33" s="114"/>
      <c r="Q33" s="15">
        <v>140</v>
      </c>
    </row>
    <row r="34" spans="1:24" s="28" customFormat="1" ht="17.25" hidden="1" customHeight="1" x14ac:dyDescent="0.35">
      <c r="A34" s="14" t="s">
        <v>34</v>
      </c>
      <c r="B34" s="61" t="s">
        <v>537</v>
      </c>
      <c r="C34" s="711" t="s">
        <v>3019</v>
      </c>
      <c r="D34" s="110">
        <v>1500000.64</v>
      </c>
      <c r="E34" s="111">
        <f t="shared" si="8"/>
        <v>1426530608.6527998</v>
      </c>
      <c r="F34" s="20" t="s">
        <v>538</v>
      </c>
      <c r="G34" s="20">
        <v>22295</v>
      </c>
      <c r="H34" s="21">
        <v>45291</v>
      </c>
      <c r="I34" s="112" t="s">
        <v>539</v>
      </c>
      <c r="J34" s="16" t="s">
        <v>540</v>
      </c>
      <c r="K34" s="24" t="s">
        <v>3004</v>
      </c>
      <c r="L34" s="25" t="s">
        <v>39</v>
      </c>
      <c r="M34" s="14" t="s">
        <v>29</v>
      </c>
      <c r="N34" s="26">
        <v>45107</v>
      </c>
      <c r="O34" s="115"/>
      <c r="P34" s="114"/>
      <c r="Q34" s="15">
        <v>140</v>
      </c>
    </row>
    <row r="35" spans="1:24" s="28" customFormat="1" ht="35.25" hidden="1" customHeight="1" x14ac:dyDescent="0.25">
      <c r="A35" s="14" t="s">
        <v>118</v>
      </c>
      <c r="B35" s="24" t="s">
        <v>682</v>
      </c>
      <c r="C35" s="711" t="s">
        <v>3022</v>
      </c>
      <c r="D35" s="110">
        <v>474389.50300000003</v>
      </c>
      <c r="E35" s="111">
        <f t="shared" ref="E35:E41" si="9">+D35*$A$13</f>
        <v>451153905.14306003</v>
      </c>
      <c r="F35" s="20" t="s">
        <v>538</v>
      </c>
      <c r="G35" s="20">
        <v>22324</v>
      </c>
      <c r="H35" s="21">
        <v>45138</v>
      </c>
      <c r="I35" s="112" t="s">
        <v>2593</v>
      </c>
      <c r="J35" s="16" t="s">
        <v>540</v>
      </c>
      <c r="K35" s="24" t="s">
        <v>2925</v>
      </c>
      <c r="L35" s="25" t="s">
        <v>39</v>
      </c>
      <c r="M35" s="15" t="s">
        <v>29</v>
      </c>
      <c r="N35" s="26">
        <v>45051</v>
      </c>
      <c r="O35" s="119"/>
      <c r="P35" s="114"/>
      <c r="Q35" s="15">
        <v>130</v>
      </c>
      <c r="R35" s="120"/>
      <c r="X35" s="27"/>
    </row>
    <row r="36" spans="1:24" s="28" customFormat="1" ht="27.75" hidden="1" customHeight="1" x14ac:dyDescent="0.25">
      <c r="A36" s="14" t="s">
        <v>2590</v>
      </c>
      <c r="B36" s="14" t="s">
        <v>550</v>
      </c>
      <c r="C36" s="56" t="s">
        <v>559</v>
      </c>
      <c r="D36" s="116">
        <v>57700.72</v>
      </c>
      <c r="E36" s="111">
        <f t="shared" si="9"/>
        <v>54874538.734399997</v>
      </c>
      <c r="F36" s="20" t="s">
        <v>538</v>
      </c>
      <c r="G36" s="39">
        <v>22345</v>
      </c>
      <c r="H36" s="55">
        <v>45260</v>
      </c>
      <c r="I36" s="356" t="s">
        <v>2592</v>
      </c>
      <c r="J36" s="16" t="s">
        <v>540</v>
      </c>
      <c r="K36" s="14" t="s">
        <v>2928</v>
      </c>
      <c r="L36" s="117" t="s">
        <v>2545</v>
      </c>
      <c r="M36" s="14" t="s">
        <v>553</v>
      </c>
      <c r="N36" s="55">
        <v>45149</v>
      </c>
      <c r="O36" s="119"/>
      <c r="P36" s="114"/>
      <c r="Q36" s="15">
        <v>130</v>
      </c>
      <c r="R36" s="120"/>
      <c r="X36" s="27"/>
    </row>
    <row r="37" spans="1:24" s="28" customFormat="1" ht="27.75" hidden="1" customHeight="1" x14ac:dyDescent="0.25">
      <c r="A37" s="14" t="s">
        <v>2591</v>
      </c>
      <c r="B37" s="14" t="s">
        <v>550</v>
      </c>
      <c r="C37" s="56" t="s">
        <v>559</v>
      </c>
      <c r="D37" s="116">
        <v>62837.2</v>
      </c>
      <c r="E37" s="111">
        <f t="shared" si="9"/>
        <v>59759433.943999998</v>
      </c>
      <c r="F37" s="20" t="s">
        <v>538</v>
      </c>
      <c r="G37" s="39">
        <v>22354</v>
      </c>
      <c r="H37" s="55">
        <v>45230</v>
      </c>
      <c r="I37" s="356" t="s">
        <v>2592</v>
      </c>
      <c r="J37" s="16" t="s">
        <v>540</v>
      </c>
      <c r="K37" s="14" t="s">
        <v>3007</v>
      </c>
      <c r="L37" s="117" t="s">
        <v>2545</v>
      </c>
      <c r="M37" s="14" t="s">
        <v>553</v>
      </c>
      <c r="N37" s="55">
        <v>45174</v>
      </c>
      <c r="O37" s="119"/>
      <c r="P37" s="114"/>
      <c r="Q37" s="15">
        <v>130</v>
      </c>
      <c r="R37" s="120"/>
      <c r="X37" s="27"/>
    </row>
    <row r="38" spans="1:24" s="28" customFormat="1" ht="27" hidden="1" customHeight="1" x14ac:dyDescent="0.25">
      <c r="A38" s="14" t="s">
        <v>2591</v>
      </c>
      <c r="B38" s="14" t="s">
        <v>550</v>
      </c>
      <c r="C38" s="56" t="s">
        <v>559</v>
      </c>
      <c r="D38" s="116">
        <v>74694.720000000001</v>
      </c>
      <c r="E38" s="111">
        <f t="shared" si="9"/>
        <v>71036172.614399999</v>
      </c>
      <c r="F38" s="20" t="s">
        <v>538</v>
      </c>
      <c r="G38" s="39">
        <v>22458</v>
      </c>
      <c r="H38" s="55">
        <v>45199</v>
      </c>
      <c r="I38" s="356" t="s">
        <v>2592</v>
      </c>
      <c r="J38" s="16" t="s">
        <v>540</v>
      </c>
      <c r="K38" s="14" t="s">
        <v>3010</v>
      </c>
      <c r="L38" s="117" t="s">
        <v>2545</v>
      </c>
      <c r="M38" s="14" t="s">
        <v>553</v>
      </c>
      <c r="N38" s="55">
        <v>45160</v>
      </c>
      <c r="O38" s="119"/>
      <c r="P38" s="114"/>
      <c r="Q38" s="15"/>
      <c r="R38" s="120"/>
      <c r="X38" s="27"/>
    </row>
    <row r="39" spans="1:24" s="28" customFormat="1" ht="63" hidden="1" customHeight="1" x14ac:dyDescent="0.25">
      <c r="A39" s="14" t="s">
        <v>2591</v>
      </c>
      <c r="B39" s="14" t="s">
        <v>550</v>
      </c>
      <c r="C39" s="56" t="s">
        <v>559</v>
      </c>
      <c r="D39" s="116">
        <v>83300.179999999993</v>
      </c>
      <c r="E39" s="111">
        <f t="shared" si="9"/>
        <v>79220137.183599994</v>
      </c>
      <c r="F39" s="20" t="s">
        <v>538</v>
      </c>
      <c r="G39" s="39">
        <v>22447</v>
      </c>
      <c r="H39" s="55">
        <v>45188</v>
      </c>
      <c r="I39" s="356" t="s">
        <v>2592</v>
      </c>
      <c r="J39" s="16" t="s">
        <v>540</v>
      </c>
      <c r="K39" s="14" t="s">
        <v>2930</v>
      </c>
      <c r="L39" s="117" t="s">
        <v>2545</v>
      </c>
      <c r="M39" s="14" t="s">
        <v>553</v>
      </c>
      <c r="N39" s="55">
        <v>45149</v>
      </c>
      <c r="O39" s="119"/>
      <c r="P39" s="114"/>
      <c r="Q39" s="15"/>
      <c r="R39" s="120"/>
      <c r="X39" s="27"/>
    </row>
    <row r="40" spans="1:24" s="28" customFormat="1" ht="84" hidden="1" x14ac:dyDescent="0.25">
      <c r="A40" s="14" t="s">
        <v>2591</v>
      </c>
      <c r="B40" s="14" t="s">
        <v>550</v>
      </c>
      <c r="C40" s="56"/>
      <c r="D40" s="116">
        <v>94242.04</v>
      </c>
      <c r="E40" s="111">
        <f t="shared" si="9"/>
        <v>89626064.880799994</v>
      </c>
      <c r="F40" s="20" t="s">
        <v>538</v>
      </c>
      <c r="G40" s="39">
        <v>22357</v>
      </c>
      <c r="H40" s="55">
        <v>45230</v>
      </c>
      <c r="I40" s="356" t="s">
        <v>2592</v>
      </c>
      <c r="J40" s="16" t="s">
        <v>540</v>
      </c>
      <c r="K40" s="14" t="s">
        <v>3008</v>
      </c>
      <c r="L40" s="117" t="s">
        <v>2545</v>
      </c>
      <c r="M40" s="14" t="s">
        <v>553</v>
      </c>
      <c r="N40" s="55">
        <v>45184</v>
      </c>
      <c r="O40" s="119"/>
      <c r="P40" s="114"/>
      <c r="Q40" s="15"/>
      <c r="R40" s="120"/>
      <c r="X40" s="27"/>
    </row>
    <row r="41" spans="1:24" s="28" customFormat="1" ht="84" hidden="1" x14ac:dyDescent="0.25">
      <c r="A41" s="14" t="s">
        <v>2591</v>
      </c>
      <c r="B41" s="14" t="s">
        <v>550</v>
      </c>
      <c r="C41" s="56"/>
      <c r="D41" s="116">
        <v>78488.5</v>
      </c>
      <c r="E41" s="111">
        <f t="shared" si="9"/>
        <v>74644133.269999996</v>
      </c>
      <c r="F41" s="20" t="s">
        <v>538</v>
      </c>
      <c r="G41" s="39">
        <v>22360</v>
      </c>
      <c r="H41" s="55">
        <v>45230</v>
      </c>
      <c r="I41" s="356" t="s">
        <v>2592</v>
      </c>
      <c r="J41" s="16" t="s">
        <v>540</v>
      </c>
      <c r="K41" s="14" t="s">
        <v>3009</v>
      </c>
      <c r="L41" s="117" t="s">
        <v>2545</v>
      </c>
      <c r="M41" s="14" t="s">
        <v>553</v>
      </c>
      <c r="N41" s="55">
        <v>45196</v>
      </c>
      <c r="O41" s="119"/>
      <c r="P41" s="114"/>
      <c r="Q41" s="15"/>
      <c r="R41" s="120"/>
      <c r="X41" s="27"/>
    </row>
    <row r="42" spans="1:24" s="28" customFormat="1" ht="42" hidden="1" x14ac:dyDescent="0.35">
      <c r="A42" s="14" t="s">
        <v>68</v>
      </c>
      <c r="B42" s="14" t="s">
        <v>548</v>
      </c>
      <c r="C42" s="62"/>
      <c r="D42" s="116">
        <v>175546.79089999999</v>
      </c>
      <c r="E42" s="111">
        <f>+D42*$A$13</f>
        <v>166948509.081718</v>
      </c>
      <c r="F42" s="20" t="s">
        <v>538</v>
      </c>
      <c r="G42" s="39">
        <v>22299</v>
      </c>
      <c r="H42" s="55">
        <v>45291</v>
      </c>
      <c r="I42" s="356" t="s">
        <v>549</v>
      </c>
      <c r="J42" s="16" t="s">
        <v>540</v>
      </c>
      <c r="K42" s="14" t="s">
        <v>2666</v>
      </c>
      <c r="L42" s="117" t="s">
        <v>1679</v>
      </c>
      <c r="M42" s="15" t="s">
        <v>2667</v>
      </c>
      <c r="N42" s="55">
        <v>45229</v>
      </c>
      <c r="O42" s="113"/>
      <c r="P42" s="114"/>
      <c r="Q42" s="15"/>
      <c r="R42" s="28" t="s">
        <v>3156</v>
      </c>
    </row>
    <row r="43" spans="1:24" s="28" customFormat="1" ht="147" hidden="1" x14ac:dyDescent="0.35">
      <c r="A43" s="14" t="s">
        <v>34</v>
      </c>
      <c r="B43" s="61" t="s">
        <v>537</v>
      </c>
      <c r="C43" s="56"/>
      <c r="D43" s="110">
        <v>2200010.2999999998</v>
      </c>
      <c r="E43" s="111">
        <f>+D43*$A$13</f>
        <v>2092253795.5059998</v>
      </c>
      <c r="F43" s="20" t="s">
        <v>545</v>
      </c>
      <c r="G43" s="20">
        <v>581</v>
      </c>
      <c r="H43" s="21">
        <v>45382</v>
      </c>
      <c r="I43" s="112" t="s">
        <v>3734</v>
      </c>
      <c r="J43" s="16" t="s">
        <v>540</v>
      </c>
      <c r="K43" s="24" t="s">
        <v>3438</v>
      </c>
      <c r="L43" s="25" t="s">
        <v>39</v>
      </c>
      <c r="M43" s="14" t="s">
        <v>29</v>
      </c>
      <c r="N43" s="26">
        <v>45302</v>
      </c>
      <c r="O43" s="113" t="s">
        <v>541</v>
      </c>
      <c r="P43" s="114"/>
      <c r="Q43" s="41" t="s">
        <v>542</v>
      </c>
    </row>
    <row r="44" spans="1:24" s="28" customFormat="1" ht="52.5" hidden="1" x14ac:dyDescent="0.25">
      <c r="A44" s="14" t="s">
        <v>47</v>
      </c>
      <c r="B44" s="16" t="s">
        <v>556</v>
      </c>
      <c r="C44" s="56"/>
      <c r="D44" s="110">
        <v>362234</v>
      </c>
      <c r="E44" s="111">
        <f>+D44*$A$13</f>
        <v>344491778.68000001</v>
      </c>
      <c r="F44" s="20" t="s">
        <v>545</v>
      </c>
      <c r="G44" s="20">
        <v>563</v>
      </c>
      <c r="H44" s="21">
        <v>45382</v>
      </c>
      <c r="I44" s="112" t="s">
        <v>3006</v>
      </c>
      <c r="J44" s="16" t="s">
        <v>540</v>
      </c>
      <c r="K44" s="24" t="s">
        <v>3439</v>
      </c>
      <c r="L44" s="117" t="s">
        <v>2545</v>
      </c>
      <c r="M44" s="14" t="s">
        <v>553</v>
      </c>
      <c r="N44" s="26">
        <v>45341</v>
      </c>
      <c r="O44" s="119"/>
      <c r="P44" s="114"/>
      <c r="Q44" s="15">
        <v>130</v>
      </c>
      <c r="R44" s="120"/>
      <c r="X44" s="27"/>
    </row>
  </sheetData>
  <phoneticPr fontId="9" type="noConversion"/>
  <pageMargins left="0.31496062992125984" right="0.11811023622047245" top="0.35433070866141736" bottom="0.35433070866141736" header="0.31496062992125984" footer="0.31496062992125984"/>
  <pageSetup scale="75" orientation="landscape"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FE3C-F895-4424-9A1B-28415388D55A}">
  <dimension ref="A1:R132"/>
  <sheetViews>
    <sheetView zoomScale="120" zoomScaleNormal="120" workbookViewId="0">
      <selection activeCell="N19" sqref="N19"/>
    </sheetView>
  </sheetViews>
  <sheetFormatPr baseColWidth="10" defaultColWidth="11.453125" defaultRowHeight="10.5" x14ac:dyDescent="0.25"/>
  <cols>
    <col min="1" max="1" width="11.26953125" style="3" customWidth="1"/>
    <col min="2" max="2" width="30.54296875" style="3" customWidth="1"/>
    <col min="3" max="3" width="10.7265625" style="3" customWidth="1"/>
    <col min="4" max="4" width="13.26953125" style="3" customWidth="1"/>
    <col min="5" max="5" width="10.7265625" style="3" customWidth="1"/>
    <col min="6" max="6" width="13.26953125" style="3" customWidth="1"/>
    <col min="7" max="7" width="13.54296875" style="3" customWidth="1"/>
    <col min="8" max="8" width="9.81640625" style="3" customWidth="1"/>
    <col min="9" max="10" width="12" style="3" customWidth="1"/>
    <col min="11" max="11" width="10.54296875" style="3" customWidth="1"/>
    <col min="12" max="12" width="9.26953125" style="3" customWidth="1"/>
    <col min="13" max="13" width="12.1796875" style="3" customWidth="1"/>
    <col min="14" max="14" width="10.7265625" style="3" customWidth="1"/>
    <col min="15" max="15" width="12.54296875" style="3" customWidth="1"/>
    <col min="16" max="16" width="11.1796875" style="3" customWidth="1"/>
    <col min="17" max="16384" width="11.453125" style="3"/>
  </cols>
  <sheetData>
    <row r="1" spans="1:18" s="127" customFormat="1" ht="13" x14ac:dyDescent="0.3">
      <c r="A1" s="1055" t="s">
        <v>570</v>
      </c>
      <c r="B1" s="1055"/>
      <c r="C1" s="1055"/>
      <c r="D1" s="1055"/>
      <c r="E1" s="126"/>
      <c r="F1" s="126"/>
      <c r="G1" s="126" t="s">
        <v>3925</v>
      </c>
      <c r="H1" s="126"/>
    </row>
    <row r="2" spans="1:18" s="127" customFormat="1" ht="12.75" customHeight="1" x14ac:dyDescent="0.3">
      <c r="A2" s="127" t="s">
        <v>571</v>
      </c>
      <c r="C2" s="128" t="s">
        <v>572</v>
      </c>
    </row>
    <row r="3" spans="1:18" s="127" customFormat="1" ht="13" x14ac:dyDescent="0.3">
      <c r="A3" s="3" t="s">
        <v>573</v>
      </c>
      <c r="C3" s="128" t="s">
        <v>574</v>
      </c>
    </row>
    <row r="4" spans="1:18" x14ac:dyDescent="0.25">
      <c r="A4" s="3" t="s">
        <v>575</v>
      </c>
      <c r="C4" s="129"/>
    </row>
    <row r="6" spans="1:18" x14ac:dyDescent="0.25">
      <c r="A6" s="3" t="s">
        <v>576</v>
      </c>
      <c r="P6" s="130">
        <f>+O6*O5</f>
        <v>0</v>
      </c>
    </row>
    <row r="7" spans="1:18" s="13" customFormat="1" ht="38.25" customHeight="1" x14ac:dyDescent="0.25">
      <c r="A7" s="131" t="s">
        <v>518</v>
      </c>
      <c r="B7" s="131" t="s">
        <v>577</v>
      </c>
      <c r="C7" s="132" t="s">
        <v>578</v>
      </c>
      <c r="D7" s="106" t="s">
        <v>579</v>
      </c>
      <c r="E7" s="106" t="s">
        <v>580</v>
      </c>
      <c r="F7" s="131" t="s">
        <v>581</v>
      </c>
      <c r="G7" s="131" t="s">
        <v>582</v>
      </c>
      <c r="H7" s="106" t="s">
        <v>583</v>
      </c>
      <c r="I7" s="131" t="s">
        <v>584</v>
      </c>
      <c r="J7" s="106" t="s">
        <v>585</v>
      </c>
      <c r="K7" s="131" t="s">
        <v>586</v>
      </c>
      <c r="L7" s="106" t="s">
        <v>587</v>
      </c>
      <c r="M7" s="131" t="s">
        <v>588</v>
      </c>
      <c r="N7" s="131" t="s">
        <v>589</v>
      </c>
      <c r="O7" s="6" t="s">
        <v>590</v>
      </c>
      <c r="P7" s="131" t="s">
        <v>591</v>
      </c>
    </row>
    <row r="8" spans="1:18" x14ac:dyDescent="0.25">
      <c r="A8" s="87" t="s">
        <v>101</v>
      </c>
      <c r="B8" s="87" t="s">
        <v>592</v>
      </c>
      <c r="C8" s="133">
        <v>44439</v>
      </c>
      <c r="D8" s="134">
        <v>5000</v>
      </c>
      <c r="E8" s="134"/>
      <c r="F8" s="135">
        <f t="shared" ref="F8:F17" si="0">+D8*$A$39</f>
        <v>187859300</v>
      </c>
      <c r="G8" s="136">
        <f t="shared" ref="G8:G17" si="1">F8/$A$42</f>
        <v>197534.54186031839</v>
      </c>
      <c r="H8" s="137">
        <f t="shared" ref="H8:H18" si="2">+I8/$A$39</f>
        <v>0</v>
      </c>
      <c r="I8" s="138">
        <v>0</v>
      </c>
      <c r="J8" s="138">
        <v>0</v>
      </c>
      <c r="K8" s="139">
        <f t="shared" ref="K8:K18" si="3">+I8/$A$42</f>
        <v>0</v>
      </c>
      <c r="L8" s="137">
        <f t="shared" ref="L8:L14" si="4">+D8-H8</f>
        <v>5000</v>
      </c>
      <c r="M8" s="138">
        <f>+F8-I8</f>
        <v>187859300</v>
      </c>
      <c r="N8" s="133"/>
      <c r="O8" s="140">
        <v>103711000</v>
      </c>
      <c r="P8" s="687">
        <v>45176</v>
      </c>
      <c r="Q8" s="3" t="s">
        <v>593</v>
      </c>
    </row>
    <row r="9" spans="1:18" x14ac:dyDescent="0.25">
      <c r="A9" s="87" t="s">
        <v>594</v>
      </c>
      <c r="B9" s="87" t="s">
        <v>595</v>
      </c>
      <c r="C9" s="133">
        <v>44419</v>
      </c>
      <c r="D9" s="134">
        <v>10000</v>
      </c>
      <c r="E9" s="134"/>
      <c r="F9" s="135">
        <f t="shared" si="0"/>
        <v>375718600</v>
      </c>
      <c r="G9" s="136">
        <f t="shared" si="1"/>
        <v>395069.08372063679</v>
      </c>
      <c r="H9" s="137">
        <f t="shared" si="2"/>
        <v>0</v>
      </c>
      <c r="I9" s="138">
        <v>0</v>
      </c>
      <c r="J9" s="138">
        <v>0</v>
      </c>
      <c r="K9" s="139">
        <f t="shared" si="3"/>
        <v>0</v>
      </c>
      <c r="L9" s="706">
        <f t="shared" si="4"/>
        <v>10000</v>
      </c>
      <c r="M9" s="707">
        <f>+F9-I9</f>
        <v>375718600</v>
      </c>
      <c r="N9" s="141"/>
      <c r="O9" s="140">
        <v>368000000</v>
      </c>
      <c r="P9" s="687">
        <v>45509</v>
      </c>
      <c r="Q9" s="3" t="s">
        <v>593</v>
      </c>
    </row>
    <row r="10" spans="1:18" ht="13.5" customHeight="1" x14ac:dyDescent="0.25">
      <c r="A10" s="87" t="s">
        <v>596</v>
      </c>
      <c r="B10" s="553" t="s">
        <v>597</v>
      </c>
      <c r="C10" s="133">
        <v>44413</v>
      </c>
      <c r="D10" s="134">
        <v>15000</v>
      </c>
      <c r="E10" s="134"/>
      <c r="F10" s="135">
        <f t="shared" si="0"/>
        <v>563577900</v>
      </c>
      <c r="G10" s="136">
        <f t="shared" si="1"/>
        <v>592603.62558095518</v>
      </c>
      <c r="H10" s="137">
        <f t="shared" si="2"/>
        <v>0</v>
      </c>
      <c r="I10" s="138">
        <v>0</v>
      </c>
      <c r="J10" s="138">
        <v>0</v>
      </c>
      <c r="K10" s="139">
        <f t="shared" si="3"/>
        <v>0</v>
      </c>
      <c r="L10" s="706">
        <f t="shared" si="4"/>
        <v>15000</v>
      </c>
      <c r="M10" s="707">
        <f>+F10-I10</f>
        <v>563577900</v>
      </c>
      <c r="N10" s="141"/>
      <c r="O10" s="140">
        <v>542443500</v>
      </c>
      <c r="P10" s="688">
        <v>45389</v>
      </c>
      <c r="Q10" s="3" t="s">
        <v>593</v>
      </c>
      <c r="R10" s="143" t="s">
        <v>598</v>
      </c>
    </row>
    <row r="11" spans="1:18" x14ac:dyDescent="0.25">
      <c r="A11" s="87" t="s">
        <v>599</v>
      </c>
      <c r="B11" s="87" t="s">
        <v>600</v>
      </c>
      <c r="C11" s="133">
        <v>44488</v>
      </c>
      <c r="D11" s="134">
        <v>10000</v>
      </c>
      <c r="E11" s="134">
        <v>180</v>
      </c>
      <c r="F11" s="135">
        <f t="shared" si="0"/>
        <v>375718600</v>
      </c>
      <c r="G11" s="136">
        <f t="shared" si="1"/>
        <v>395069.08372063679</v>
      </c>
      <c r="H11" s="137">
        <f t="shared" si="2"/>
        <v>0</v>
      </c>
      <c r="I11" s="138">
        <v>0</v>
      </c>
      <c r="J11" s="138">
        <v>0</v>
      </c>
      <c r="K11" s="139">
        <f t="shared" si="3"/>
        <v>0</v>
      </c>
      <c r="L11" s="137">
        <f t="shared" si="4"/>
        <v>10000</v>
      </c>
      <c r="M11" s="138">
        <f>+F11-I11</f>
        <v>375718600</v>
      </c>
      <c r="N11" s="133"/>
      <c r="O11" s="140">
        <v>300000000</v>
      </c>
      <c r="P11" s="687">
        <v>45444</v>
      </c>
      <c r="Q11" s="143" t="s">
        <v>598</v>
      </c>
    </row>
    <row r="12" spans="1:18" x14ac:dyDescent="0.25">
      <c r="A12" s="87" t="s">
        <v>601</v>
      </c>
      <c r="B12" s="553" t="s">
        <v>602</v>
      </c>
      <c r="C12" s="133">
        <v>44841</v>
      </c>
      <c r="D12" s="134">
        <v>5000</v>
      </c>
      <c r="E12" s="134"/>
      <c r="F12" s="135">
        <f t="shared" si="0"/>
        <v>187859300</v>
      </c>
      <c r="G12" s="136">
        <f t="shared" si="1"/>
        <v>197534.54186031839</v>
      </c>
      <c r="H12" s="137">
        <f t="shared" si="2"/>
        <v>0</v>
      </c>
      <c r="I12" s="138">
        <v>0</v>
      </c>
      <c r="J12" s="144">
        <v>0</v>
      </c>
      <c r="K12" s="139">
        <f t="shared" si="3"/>
        <v>0</v>
      </c>
      <c r="L12" s="137">
        <f t="shared" si="4"/>
        <v>5000</v>
      </c>
      <c r="M12" s="138">
        <f>+F12-I12</f>
        <v>187859300</v>
      </c>
      <c r="N12" s="133"/>
      <c r="O12" s="140">
        <v>230000000</v>
      </c>
      <c r="P12" s="687">
        <v>45350</v>
      </c>
      <c r="Q12" s="3" t="s">
        <v>593</v>
      </c>
    </row>
    <row r="13" spans="1:18" x14ac:dyDescent="0.25">
      <c r="A13" s="87" t="s">
        <v>604</v>
      </c>
      <c r="B13" s="87" t="s">
        <v>605</v>
      </c>
      <c r="C13" s="133">
        <v>44421</v>
      </c>
      <c r="D13" s="134">
        <v>17000</v>
      </c>
      <c r="E13" s="134"/>
      <c r="F13" s="135">
        <f t="shared" si="0"/>
        <v>638721620</v>
      </c>
      <c r="G13" s="136">
        <f t="shared" si="1"/>
        <v>671617.44232508261</v>
      </c>
      <c r="H13" s="137">
        <f t="shared" si="2"/>
        <v>0</v>
      </c>
      <c r="I13" s="87"/>
      <c r="J13" s="87"/>
      <c r="K13" s="139">
        <f t="shared" si="3"/>
        <v>0</v>
      </c>
      <c r="L13" s="137">
        <f t="shared" si="4"/>
        <v>17000</v>
      </c>
      <c r="M13" s="138"/>
      <c r="N13" s="87"/>
      <c r="O13" s="140">
        <v>587000000</v>
      </c>
      <c r="P13" s="688">
        <v>45138</v>
      </c>
      <c r="Q13" s="3" t="s">
        <v>593</v>
      </c>
    </row>
    <row r="14" spans="1:18" x14ac:dyDescent="0.25">
      <c r="A14" s="87" t="s">
        <v>54</v>
      </c>
      <c r="B14" s="87" t="s">
        <v>606</v>
      </c>
      <c r="C14" s="133">
        <v>44418</v>
      </c>
      <c r="D14" s="134">
        <v>3000</v>
      </c>
      <c r="E14" s="134"/>
      <c r="F14" s="135">
        <f t="shared" si="0"/>
        <v>112715580</v>
      </c>
      <c r="G14" s="136">
        <f t="shared" si="1"/>
        <v>118520.72511619104</v>
      </c>
      <c r="H14" s="137">
        <f t="shared" si="2"/>
        <v>0</v>
      </c>
      <c r="I14" s="87"/>
      <c r="J14" s="87"/>
      <c r="K14" s="139">
        <f t="shared" si="3"/>
        <v>0</v>
      </c>
      <c r="L14" s="145">
        <f t="shared" si="4"/>
        <v>3000</v>
      </c>
      <c r="M14" s="138"/>
      <c r="N14" s="87"/>
      <c r="O14" s="140">
        <v>103000000</v>
      </c>
      <c r="P14" s="687">
        <v>45318</v>
      </c>
      <c r="Q14" s="3" t="s">
        <v>593</v>
      </c>
    </row>
    <row r="15" spans="1:18" x14ac:dyDescent="0.25">
      <c r="A15" s="87" t="s">
        <v>2951</v>
      </c>
      <c r="B15" s="87" t="s">
        <v>2950</v>
      </c>
      <c r="C15" s="133">
        <v>45061</v>
      </c>
      <c r="D15" s="134">
        <v>8000</v>
      </c>
      <c r="E15" s="134">
        <v>180</v>
      </c>
      <c r="F15" s="135">
        <f t="shared" si="0"/>
        <v>300574880</v>
      </c>
      <c r="G15" s="136">
        <f t="shared" si="1"/>
        <v>316055.26697650942</v>
      </c>
      <c r="H15" s="137">
        <f t="shared" si="2"/>
        <v>5350.9588292940516</v>
      </c>
      <c r="I15" s="138">
        <v>201045476</v>
      </c>
      <c r="J15" s="138">
        <v>201045476</v>
      </c>
      <c r="K15" s="139">
        <f t="shared" si="3"/>
        <v>211399.84017160523</v>
      </c>
      <c r="L15" s="706">
        <f t="shared" ref="L15" si="5">+D15-H15</f>
        <v>2649.0411707059484</v>
      </c>
      <c r="M15" s="707">
        <f>+F15-I15</f>
        <v>99529404</v>
      </c>
      <c r="N15" s="141">
        <v>45482</v>
      </c>
      <c r="O15" s="140">
        <v>221000000</v>
      </c>
      <c r="P15" s="687">
        <v>45491</v>
      </c>
    </row>
    <row r="16" spans="1:18" x14ac:dyDescent="0.25">
      <c r="A16" s="87" t="s">
        <v>3440</v>
      </c>
      <c r="B16" s="87" t="s">
        <v>3441</v>
      </c>
      <c r="C16" s="133">
        <v>45125</v>
      </c>
      <c r="D16" s="134">
        <v>10000</v>
      </c>
      <c r="E16" s="134">
        <v>180</v>
      </c>
      <c r="F16" s="135">
        <f t="shared" si="0"/>
        <v>375718600</v>
      </c>
      <c r="G16" s="136">
        <f t="shared" si="1"/>
        <v>395069.08372063679</v>
      </c>
      <c r="H16" s="137">
        <f t="shared" si="2"/>
        <v>10115.664995025532</v>
      </c>
      <c r="I16" s="138">
        <v>380064349</v>
      </c>
      <c r="J16" s="138">
        <v>380064349</v>
      </c>
      <c r="K16" s="139">
        <f t="shared" si="3"/>
        <v>399638.65008096572</v>
      </c>
      <c r="L16" s="706">
        <f t="shared" ref="L16" si="6">+D16-H16</f>
        <v>-115.66499502553233</v>
      </c>
      <c r="M16" s="707">
        <f>+F16-I16</f>
        <v>-4345749</v>
      </c>
      <c r="N16" s="141">
        <v>45552</v>
      </c>
      <c r="O16" s="140">
        <v>365000000</v>
      </c>
      <c r="P16" s="687">
        <v>45420</v>
      </c>
    </row>
    <row r="17" spans="1:16" x14ac:dyDescent="0.25">
      <c r="A17" s="87" t="s">
        <v>84</v>
      </c>
      <c r="B17" s="87" t="s">
        <v>3442</v>
      </c>
      <c r="C17" s="133">
        <v>45218</v>
      </c>
      <c r="D17" s="134">
        <v>5000</v>
      </c>
      <c r="E17" s="134">
        <v>180</v>
      </c>
      <c r="F17" s="135">
        <f t="shared" si="0"/>
        <v>187859300</v>
      </c>
      <c r="G17" s="136">
        <f t="shared" si="1"/>
        <v>197534.54186031839</v>
      </c>
      <c r="H17" s="137">
        <f t="shared" si="2"/>
        <v>4872.6273333287199</v>
      </c>
      <c r="I17" s="138">
        <v>183073672</v>
      </c>
      <c r="J17" s="138">
        <v>183073672</v>
      </c>
      <c r="K17" s="139">
        <f t="shared" si="3"/>
        <v>192502.44158903073</v>
      </c>
      <c r="L17" s="706">
        <f t="shared" ref="L17" si="7">+D17-H17</f>
        <v>127.37266667128006</v>
      </c>
      <c r="M17" s="707">
        <f>+F17-I17</f>
        <v>4785628</v>
      </c>
      <c r="N17" s="141">
        <v>45576</v>
      </c>
      <c r="O17" s="140">
        <v>180000000</v>
      </c>
      <c r="P17" s="687">
        <v>45474</v>
      </c>
    </row>
    <row r="18" spans="1:16" x14ac:dyDescent="0.25">
      <c r="A18" s="87" t="s">
        <v>3443</v>
      </c>
      <c r="B18" s="87" t="s">
        <v>3444</v>
      </c>
      <c r="C18" s="133">
        <v>45201</v>
      </c>
      <c r="D18" s="134">
        <v>4000</v>
      </c>
      <c r="E18" s="134">
        <v>180</v>
      </c>
      <c r="F18" s="135">
        <f t="shared" ref="F18" si="8">+D18*$A$39</f>
        <v>150287440</v>
      </c>
      <c r="G18" s="136">
        <f t="shared" ref="G18" si="9">F18/$A$42</f>
        <v>158027.63348825471</v>
      </c>
      <c r="H18" s="137">
        <f t="shared" si="2"/>
        <v>0</v>
      </c>
      <c r="I18" s="138">
        <v>0</v>
      </c>
      <c r="J18" s="138">
        <v>0</v>
      </c>
      <c r="K18" s="139">
        <f t="shared" si="3"/>
        <v>0</v>
      </c>
      <c r="L18" s="706">
        <f t="shared" ref="L18" si="10">+D18-H18</f>
        <v>4000</v>
      </c>
      <c r="M18" s="707">
        <f>+F18-I18</f>
        <v>150287440</v>
      </c>
      <c r="N18" s="141"/>
      <c r="O18" s="140">
        <v>150000000</v>
      </c>
      <c r="P18" s="687">
        <v>45400</v>
      </c>
    </row>
    <row r="19" spans="1:16" x14ac:dyDescent="0.25">
      <c r="C19" s="146" t="s">
        <v>607</v>
      </c>
      <c r="D19" s="147">
        <f>SUM(D8:D18)</f>
        <v>92000</v>
      </c>
      <c r="E19" s="147"/>
      <c r="F19" s="148">
        <f t="shared" ref="F19:L19" si="11">SUM(F8:F18)</f>
        <v>3456611120</v>
      </c>
      <c r="G19" s="149">
        <f t="shared" si="11"/>
        <v>3634635.5702298577</v>
      </c>
      <c r="H19" s="150">
        <f t="shared" si="11"/>
        <v>20339.251157648305</v>
      </c>
      <c r="I19" s="148">
        <f t="shared" si="11"/>
        <v>764183497</v>
      </c>
      <c r="J19" s="148">
        <f t="shared" si="11"/>
        <v>764183497</v>
      </c>
      <c r="K19" s="151">
        <f t="shared" si="11"/>
        <v>803540.93184160162</v>
      </c>
      <c r="L19" s="152">
        <f t="shared" si="11"/>
        <v>71660.748842351692</v>
      </c>
      <c r="M19" s="148">
        <f>SUM(M8+M9+M10+M11+M12)</f>
        <v>1690733700</v>
      </c>
      <c r="N19" s="148"/>
      <c r="O19" s="151">
        <f>SUM(O8:O18)</f>
        <v>3150154500</v>
      </c>
      <c r="P19" s="129"/>
    </row>
    <row r="20" spans="1:16" x14ac:dyDescent="0.25">
      <c r="G20" s="153"/>
      <c r="I20" s="154"/>
      <c r="J20" s="154"/>
      <c r="K20" s="154"/>
    </row>
    <row r="21" spans="1:16" x14ac:dyDescent="0.25">
      <c r="I21" s="154"/>
      <c r="J21" s="154"/>
      <c r="K21" s="154"/>
      <c r="O21" s="155"/>
    </row>
    <row r="22" spans="1:16" x14ac:dyDescent="0.25">
      <c r="A22" s="156" t="s">
        <v>3154</v>
      </c>
      <c r="I22" s="154"/>
      <c r="J22" s="154"/>
      <c r="K22" s="154"/>
      <c r="O22" s="155"/>
    </row>
    <row r="23" spans="1:16" x14ac:dyDescent="0.25">
      <c r="I23" s="154"/>
      <c r="J23" s="154"/>
      <c r="K23" s="154"/>
      <c r="O23" s="155"/>
    </row>
    <row r="24" spans="1:16" x14ac:dyDescent="0.25">
      <c r="I24" s="154"/>
      <c r="J24" s="154"/>
      <c r="K24" s="154"/>
    </row>
    <row r="25" spans="1:16" x14ac:dyDescent="0.25">
      <c r="I25" s="154"/>
      <c r="J25" s="154"/>
      <c r="K25" s="154"/>
    </row>
    <row r="26" spans="1:16" x14ac:dyDescent="0.25">
      <c r="A26" s="1056" t="s">
        <v>608</v>
      </c>
      <c r="B26" s="1056"/>
      <c r="I26" s="154"/>
      <c r="J26" s="154"/>
      <c r="K26" s="154"/>
    </row>
    <row r="27" spans="1:16" x14ac:dyDescent="0.25">
      <c r="A27" s="3" t="s">
        <v>609</v>
      </c>
      <c r="B27" s="157">
        <v>1002021002199</v>
      </c>
    </row>
    <row r="28" spans="1:16" x14ac:dyDescent="0.25">
      <c r="A28" s="3" t="s">
        <v>610</v>
      </c>
      <c r="B28" s="3" t="s">
        <v>611</v>
      </c>
    </row>
    <row r="29" spans="1:16" x14ac:dyDescent="0.25">
      <c r="A29" s="3" t="s">
        <v>3831</v>
      </c>
      <c r="B29" s="3" t="s">
        <v>3832</v>
      </c>
    </row>
    <row r="30" spans="1:16" x14ac:dyDescent="0.25">
      <c r="A30" s="3" t="s">
        <v>612</v>
      </c>
      <c r="B30" s="3" t="s">
        <v>3445</v>
      </c>
    </row>
    <row r="31" spans="1:16" ht="21" x14ac:dyDescent="0.25">
      <c r="A31" s="13" t="s">
        <v>613</v>
      </c>
      <c r="B31" s="28" t="s">
        <v>614</v>
      </c>
    </row>
    <row r="32" spans="1:16" x14ac:dyDescent="0.25">
      <c r="A32" s="3" t="s">
        <v>615</v>
      </c>
      <c r="B32" s="158" t="s">
        <v>3676</v>
      </c>
    </row>
    <row r="33" spans="1:11" ht="31.5" customHeight="1" x14ac:dyDescent="0.25">
      <c r="A33" s="13" t="s">
        <v>616</v>
      </c>
      <c r="B33" s="28" t="s">
        <v>617</v>
      </c>
    </row>
    <row r="34" spans="1:11" ht="33" customHeight="1" x14ac:dyDescent="0.25">
      <c r="A34" s="159" t="s">
        <v>618</v>
      </c>
      <c r="B34" s="28" t="s">
        <v>619</v>
      </c>
    </row>
    <row r="35" spans="1:11" x14ac:dyDescent="0.25">
      <c r="A35" s="3" t="s">
        <v>620</v>
      </c>
      <c r="B35" s="3" t="s">
        <v>621</v>
      </c>
    </row>
    <row r="36" spans="1:11" ht="33.75" customHeight="1" x14ac:dyDescent="0.25">
      <c r="A36" s="159" t="s">
        <v>622</v>
      </c>
      <c r="B36" s="160" t="s">
        <v>623</v>
      </c>
    </row>
    <row r="37" spans="1:11" x14ac:dyDescent="0.25">
      <c r="I37" s="154"/>
      <c r="J37" s="154"/>
      <c r="K37" s="154"/>
    </row>
    <row r="38" spans="1:11" x14ac:dyDescent="0.25">
      <c r="A38" s="129" t="s">
        <v>3926</v>
      </c>
      <c r="B38" s="129"/>
      <c r="I38" s="154"/>
      <c r="J38" s="154"/>
      <c r="K38" s="154"/>
    </row>
    <row r="39" spans="1:11" x14ac:dyDescent="0.25">
      <c r="A39" s="161">
        <v>37571.86</v>
      </c>
      <c r="B39" s="129"/>
      <c r="I39" s="154"/>
      <c r="J39" s="154"/>
      <c r="K39" s="154"/>
    </row>
    <row r="40" spans="1:11" x14ac:dyDescent="0.25">
      <c r="A40" s="162"/>
      <c r="I40" s="154"/>
      <c r="J40" s="154"/>
      <c r="K40" s="154"/>
    </row>
    <row r="41" spans="1:11" x14ac:dyDescent="0.25">
      <c r="A41" s="129" t="s">
        <v>3920</v>
      </c>
      <c r="I41" s="154"/>
      <c r="J41" s="154"/>
      <c r="K41" s="154"/>
    </row>
    <row r="42" spans="1:11" x14ac:dyDescent="0.25">
      <c r="A42" s="163">
        <v>951.02</v>
      </c>
      <c r="I42" s="154"/>
      <c r="J42" s="154"/>
      <c r="K42" s="154"/>
    </row>
    <row r="43" spans="1:11" x14ac:dyDescent="0.25">
      <c r="I43" s="154"/>
      <c r="J43" s="154"/>
      <c r="K43" s="154"/>
    </row>
    <row r="44" spans="1:11" x14ac:dyDescent="0.25">
      <c r="I44" s="154"/>
      <c r="J44" s="154"/>
      <c r="K44" s="154"/>
    </row>
    <row r="45" spans="1:11" x14ac:dyDescent="0.25">
      <c r="I45" s="154"/>
      <c r="J45" s="154"/>
      <c r="K45" s="154"/>
    </row>
    <row r="46" spans="1:11" x14ac:dyDescent="0.25">
      <c r="I46" s="154"/>
      <c r="J46" s="154"/>
      <c r="K46" s="154"/>
    </row>
    <row r="47" spans="1:11" x14ac:dyDescent="0.25">
      <c r="I47" s="154"/>
      <c r="J47" s="154"/>
      <c r="K47" s="154"/>
    </row>
    <row r="48" spans="1:11" x14ac:dyDescent="0.25">
      <c r="I48" s="154"/>
      <c r="J48" s="154"/>
      <c r="K48" s="154"/>
    </row>
    <row r="49" spans="1:11" x14ac:dyDescent="0.25">
      <c r="A49" s="3" t="s">
        <v>624</v>
      </c>
      <c r="I49" s="154"/>
      <c r="J49" s="154"/>
      <c r="K49" s="154"/>
    </row>
    <row r="50" spans="1:11" x14ac:dyDescent="0.25">
      <c r="A50" s="3" t="s">
        <v>625</v>
      </c>
      <c r="I50" s="154"/>
      <c r="J50" s="154"/>
      <c r="K50" s="154"/>
    </row>
    <row r="51" spans="1:11" x14ac:dyDescent="0.25">
      <c r="A51" s="3" t="s">
        <v>626</v>
      </c>
      <c r="I51" s="154"/>
      <c r="J51" s="154"/>
      <c r="K51" s="154"/>
    </row>
    <row r="52" spans="1:11" x14ac:dyDescent="0.25">
      <c r="I52" s="154"/>
      <c r="J52" s="154"/>
      <c r="K52" s="154"/>
    </row>
    <row r="53" spans="1:11" x14ac:dyDescent="0.25">
      <c r="I53" s="154"/>
      <c r="J53" s="154"/>
      <c r="K53" s="154"/>
    </row>
    <row r="54" spans="1:11" x14ac:dyDescent="0.25">
      <c r="I54" s="154"/>
      <c r="J54" s="154"/>
      <c r="K54" s="154"/>
    </row>
    <row r="55" spans="1:11" x14ac:dyDescent="0.25">
      <c r="I55" s="154"/>
      <c r="J55" s="154"/>
      <c r="K55" s="154"/>
    </row>
    <row r="56" spans="1:11" x14ac:dyDescent="0.25">
      <c r="I56" s="154"/>
      <c r="J56" s="154"/>
      <c r="K56" s="154"/>
    </row>
    <row r="57" spans="1:11" x14ac:dyDescent="0.25">
      <c r="I57" s="154"/>
      <c r="J57" s="154"/>
      <c r="K57" s="154"/>
    </row>
    <row r="58" spans="1:11" x14ac:dyDescent="0.25">
      <c r="I58" s="154"/>
      <c r="J58" s="154"/>
      <c r="K58" s="154"/>
    </row>
    <row r="59" spans="1:11" x14ac:dyDescent="0.25">
      <c r="I59" s="154"/>
      <c r="J59" s="154"/>
      <c r="K59" s="154"/>
    </row>
    <row r="60" spans="1:11" x14ac:dyDescent="0.25">
      <c r="I60" s="154"/>
      <c r="J60" s="154"/>
      <c r="K60" s="154"/>
    </row>
    <row r="61" spans="1:11" x14ac:dyDescent="0.25">
      <c r="I61" s="154"/>
      <c r="J61" s="154"/>
      <c r="K61" s="154"/>
    </row>
    <row r="62" spans="1:11" x14ac:dyDescent="0.25">
      <c r="I62" s="154"/>
      <c r="J62" s="154"/>
      <c r="K62" s="154"/>
    </row>
    <row r="63" spans="1:11" x14ac:dyDescent="0.25">
      <c r="I63" s="154"/>
      <c r="J63" s="154"/>
      <c r="K63" s="154"/>
    </row>
    <row r="64" spans="1:11" x14ac:dyDescent="0.25">
      <c r="I64" s="154"/>
      <c r="J64" s="154"/>
      <c r="K64" s="154"/>
    </row>
    <row r="65" spans="9:11" x14ac:dyDescent="0.25">
      <c r="I65" s="154"/>
      <c r="J65" s="154"/>
      <c r="K65" s="154"/>
    </row>
    <row r="66" spans="9:11" x14ac:dyDescent="0.25">
      <c r="I66" s="154"/>
      <c r="J66" s="154"/>
      <c r="K66" s="154"/>
    </row>
    <row r="67" spans="9:11" x14ac:dyDescent="0.25">
      <c r="I67" s="154"/>
      <c r="J67" s="154"/>
      <c r="K67" s="154"/>
    </row>
    <row r="68" spans="9:11" x14ac:dyDescent="0.25">
      <c r="I68" s="154"/>
      <c r="J68" s="154"/>
      <c r="K68" s="154"/>
    </row>
    <row r="69" spans="9:11" x14ac:dyDescent="0.25">
      <c r="I69" s="154"/>
      <c r="J69" s="154"/>
      <c r="K69" s="154"/>
    </row>
    <row r="70" spans="9:11" x14ac:dyDescent="0.25">
      <c r="I70" s="154"/>
      <c r="J70" s="154"/>
      <c r="K70" s="154"/>
    </row>
    <row r="71" spans="9:11" x14ac:dyDescent="0.25">
      <c r="I71" s="154"/>
      <c r="J71" s="154"/>
      <c r="K71" s="154"/>
    </row>
    <row r="72" spans="9:11" x14ac:dyDescent="0.25">
      <c r="I72" s="154"/>
      <c r="J72" s="154"/>
      <c r="K72" s="154"/>
    </row>
    <row r="73" spans="9:11" x14ac:dyDescent="0.25">
      <c r="I73" s="154"/>
      <c r="J73" s="154"/>
      <c r="K73" s="154"/>
    </row>
    <row r="74" spans="9:11" x14ac:dyDescent="0.25">
      <c r="I74" s="154"/>
      <c r="J74" s="154"/>
      <c r="K74" s="154"/>
    </row>
    <row r="75" spans="9:11" x14ac:dyDescent="0.25">
      <c r="I75" s="154"/>
      <c r="J75" s="154"/>
      <c r="K75" s="154"/>
    </row>
    <row r="76" spans="9:11" x14ac:dyDescent="0.25">
      <c r="I76" s="154"/>
      <c r="J76" s="154"/>
      <c r="K76" s="154"/>
    </row>
    <row r="77" spans="9:11" x14ac:dyDescent="0.25">
      <c r="I77" s="154"/>
      <c r="J77" s="154"/>
      <c r="K77" s="154"/>
    </row>
    <row r="78" spans="9:11" x14ac:dyDescent="0.25">
      <c r="I78" s="154"/>
      <c r="J78" s="154"/>
      <c r="K78" s="154"/>
    </row>
    <row r="79" spans="9:11" x14ac:dyDescent="0.25">
      <c r="I79" s="154"/>
      <c r="J79" s="154"/>
      <c r="K79" s="154"/>
    </row>
    <row r="80" spans="9:11" x14ac:dyDescent="0.25">
      <c r="I80" s="154"/>
      <c r="J80" s="154"/>
      <c r="K80" s="154"/>
    </row>
    <row r="81" spans="9:11" x14ac:dyDescent="0.25">
      <c r="I81" s="154"/>
      <c r="J81" s="154"/>
      <c r="K81" s="154"/>
    </row>
    <row r="82" spans="9:11" x14ac:dyDescent="0.25">
      <c r="I82" s="154"/>
      <c r="J82" s="154"/>
      <c r="K82" s="154"/>
    </row>
    <row r="83" spans="9:11" x14ac:dyDescent="0.25">
      <c r="I83" s="154"/>
      <c r="J83" s="154"/>
      <c r="K83" s="154"/>
    </row>
    <row r="84" spans="9:11" x14ac:dyDescent="0.25">
      <c r="I84" s="154"/>
      <c r="J84" s="154"/>
      <c r="K84" s="154"/>
    </row>
    <row r="85" spans="9:11" x14ac:dyDescent="0.25">
      <c r="I85" s="154"/>
      <c r="J85" s="154"/>
      <c r="K85" s="154"/>
    </row>
    <row r="86" spans="9:11" x14ac:dyDescent="0.25">
      <c r="I86" s="154"/>
      <c r="J86" s="154"/>
      <c r="K86" s="154"/>
    </row>
    <row r="87" spans="9:11" x14ac:dyDescent="0.25">
      <c r="I87" s="154"/>
      <c r="J87" s="154"/>
      <c r="K87" s="154"/>
    </row>
    <row r="88" spans="9:11" x14ac:dyDescent="0.25">
      <c r="I88" s="154"/>
      <c r="J88" s="154"/>
      <c r="K88" s="154"/>
    </row>
    <row r="89" spans="9:11" x14ac:dyDescent="0.25">
      <c r="I89" s="154"/>
      <c r="J89" s="154"/>
      <c r="K89" s="154"/>
    </row>
    <row r="90" spans="9:11" x14ac:dyDescent="0.25">
      <c r="I90" s="154"/>
      <c r="J90" s="154"/>
      <c r="K90" s="154"/>
    </row>
    <row r="91" spans="9:11" x14ac:dyDescent="0.25">
      <c r="I91" s="154"/>
      <c r="J91" s="154"/>
      <c r="K91" s="154"/>
    </row>
    <row r="92" spans="9:11" x14ac:dyDescent="0.25">
      <c r="I92" s="154"/>
      <c r="J92" s="154"/>
      <c r="K92" s="154"/>
    </row>
    <row r="93" spans="9:11" x14ac:dyDescent="0.25">
      <c r="I93" s="154"/>
      <c r="J93" s="154"/>
      <c r="K93" s="154"/>
    </row>
    <row r="100" spans="1:16" ht="11.25" customHeight="1" x14ac:dyDescent="0.25"/>
    <row r="101" spans="1:16" ht="12.75" customHeight="1" x14ac:dyDescent="0.25">
      <c r="A101" s="3">
        <v>91033975</v>
      </c>
      <c r="B101" s="3" t="s">
        <v>627</v>
      </c>
      <c r="C101" s="3" t="s">
        <v>628</v>
      </c>
      <c r="I101" s="154">
        <v>44502</v>
      </c>
      <c r="J101" s="154"/>
      <c r="K101" s="154"/>
      <c r="P101" s="3">
        <v>10000</v>
      </c>
    </row>
    <row r="102" spans="1:16" ht="15" customHeight="1" x14ac:dyDescent="0.25">
      <c r="A102" s="3">
        <v>96259229</v>
      </c>
      <c r="B102" s="3" t="s">
        <v>629</v>
      </c>
      <c r="C102" s="3" t="s">
        <v>630</v>
      </c>
      <c r="I102" s="154">
        <v>44503</v>
      </c>
      <c r="J102" s="154"/>
      <c r="K102" s="154"/>
      <c r="P102" s="3">
        <v>30000</v>
      </c>
    </row>
    <row r="103" spans="1:16" ht="14.25" customHeight="1" x14ac:dyDescent="0.25">
      <c r="A103" s="3">
        <v>117762871</v>
      </c>
      <c r="B103" s="3" t="s">
        <v>631</v>
      </c>
      <c r="C103" s="3" t="s">
        <v>632</v>
      </c>
      <c r="I103" s="154">
        <v>44491</v>
      </c>
      <c r="J103" s="154"/>
      <c r="K103" s="154"/>
      <c r="P103" s="3">
        <v>17000</v>
      </c>
    </row>
    <row r="104" spans="1:16" ht="10.5" customHeight="1" x14ac:dyDescent="0.25">
      <c r="A104" s="3">
        <v>116678331</v>
      </c>
      <c r="B104" s="3" t="s">
        <v>633</v>
      </c>
      <c r="C104" s="3" t="s">
        <v>634</v>
      </c>
      <c r="I104" s="154">
        <v>44494</v>
      </c>
      <c r="J104" s="154"/>
      <c r="K104" s="154"/>
      <c r="P104" s="3">
        <v>10000</v>
      </c>
    </row>
    <row r="105" spans="1:16" ht="17.25" customHeight="1" x14ac:dyDescent="0.25">
      <c r="A105" s="3">
        <v>110022694</v>
      </c>
      <c r="B105" s="3" t="s">
        <v>635</v>
      </c>
      <c r="C105" s="3" t="s">
        <v>636</v>
      </c>
      <c r="I105" s="154">
        <v>44490</v>
      </c>
      <c r="J105" s="154"/>
      <c r="K105" s="154"/>
      <c r="P105" s="3">
        <v>15000</v>
      </c>
    </row>
    <row r="106" spans="1:16" ht="12" customHeight="1" x14ac:dyDescent="0.25">
      <c r="A106" s="3">
        <v>107597985</v>
      </c>
      <c r="B106" s="3" t="s">
        <v>637</v>
      </c>
      <c r="C106" s="3" t="s">
        <v>638</v>
      </c>
      <c r="I106" s="154">
        <v>44490</v>
      </c>
      <c r="J106" s="154"/>
      <c r="K106" s="154"/>
      <c r="P106" s="3">
        <v>17000</v>
      </c>
    </row>
    <row r="107" spans="1:16" ht="24" customHeight="1" x14ac:dyDescent="0.25">
      <c r="A107" s="3">
        <v>107592675</v>
      </c>
      <c r="B107" s="3" t="s">
        <v>639</v>
      </c>
      <c r="C107" s="3" t="s">
        <v>640</v>
      </c>
      <c r="I107" s="154">
        <v>44494</v>
      </c>
      <c r="J107" s="154"/>
      <c r="K107" s="154"/>
      <c r="P107" s="3">
        <v>15000</v>
      </c>
    </row>
    <row r="108" spans="1:16" ht="15" customHeight="1" x14ac:dyDescent="0.25">
      <c r="A108" s="3">
        <v>118107990</v>
      </c>
      <c r="B108" s="3" t="s">
        <v>641</v>
      </c>
      <c r="C108" s="3" t="s">
        <v>642</v>
      </c>
      <c r="I108" s="154">
        <v>44491</v>
      </c>
      <c r="J108" s="154"/>
      <c r="K108" s="154"/>
      <c r="P108" s="3">
        <v>15000</v>
      </c>
    </row>
    <row r="109" spans="1:16" ht="22.5" customHeight="1" x14ac:dyDescent="0.25">
      <c r="A109" s="3">
        <v>107593055</v>
      </c>
      <c r="B109" s="3" t="s">
        <v>643</v>
      </c>
      <c r="C109" s="3" t="s">
        <v>644</v>
      </c>
      <c r="I109" s="154">
        <v>44490</v>
      </c>
      <c r="J109" s="154"/>
      <c r="K109" s="154"/>
      <c r="P109" s="3">
        <v>15000</v>
      </c>
    </row>
    <row r="110" spans="1:16" ht="19.5" customHeight="1" x14ac:dyDescent="0.25">
      <c r="A110" s="3">
        <v>98142036</v>
      </c>
      <c r="B110" s="3" t="s">
        <v>645</v>
      </c>
      <c r="C110" s="3" t="s">
        <v>646</v>
      </c>
      <c r="I110" s="154">
        <v>44491</v>
      </c>
      <c r="J110" s="154"/>
      <c r="K110" s="154"/>
      <c r="P110" s="3">
        <v>15000</v>
      </c>
    </row>
    <row r="111" spans="1:16" ht="21.75" customHeight="1" x14ac:dyDescent="0.25">
      <c r="A111" s="3">
        <v>113217966</v>
      </c>
      <c r="B111" s="3" t="s">
        <v>647</v>
      </c>
      <c r="C111" s="3" t="s">
        <v>648</v>
      </c>
      <c r="I111" s="154">
        <v>44490</v>
      </c>
      <c r="J111" s="154"/>
      <c r="K111" s="154"/>
      <c r="P111" s="3">
        <v>15000</v>
      </c>
    </row>
    <row r="112" spans="1:16" ht="23.25" customHeight="1" x14ac:dyDescent="0.25">
      <c r="A112" s="3">
        <v>111240443</v>
      </c>
      <c r="B112" s="3" t="s">
        <v>649</v>
      </c>
      <c r="C112" s="3" t="s">
        <v>650</v>
      </c>
      <c r="I112" s="154">
        <v>44490</v>
      </c>
      <c r="J112" s="154"/>
      <c r="K112" s="154"/>
      <c r="P112" s="3">
        <v>14000</v>
      </c>
    </row>
    <row r="113" spans="1:16" ht="26.25" customHeight="1" x14ac:dyDescent="0.25">
      <c r="A113" s="3">
        <v>110824484</v>
      </c>
      <c r="B113" s="3" t="s">
        <v>651</v>
      </c>
      <c r="C113" s="3" t="s">
        <v>652</v>
      </c>
      <c r="I113" s="154">
        <v>44495</v>
      </c>
      <c r="J113" s="154"/>
      <c r="K113" s="154"/>
      <c r="P113" s="3">
        <v>17000</v>
      </c>
    </row>
    <row r="114" spans="1:16" ht="13.5" customHeight="1" x14ac:dyDescent="0.25">
      <c r="A114" s="3">
        <v>107590384</v>
      </c>
      <c r="B114" s="3" t="s">
        <v>653</v>
      </c>
      <c r="C114" s="3" t="s">
        <v>654</v>
      </c>
      <c r="I114" s="154">
        <v>44490</v>
      </c>
      <c r="J114" s="154"/>
      <c r="K114" s="154"/>
      <c r="P114" s="3">
        <v>10000</v>
      </c>
    </row>
    <row r="115" spans="1:16" ht="32.25" customHeight="1" x14ac:dyDescent="0.25">
      <c r="A115" s="3">
        <v>110644749</v>
      </c>
      <c r="B115" s="3" t="s">
        <v>655</v>
      </c>
      <c r="C115" s="3" t="s">
        <v>656</v>
      </c>
      <c r="I115" s="154">
        <v>44490</v>
      </c>
      <c r="J115" s="154"/>
      <c r="K115" s="154"/>
      <c r="P115" s="3">
        <v>17000</v>
      </c>
    </row>
    <row r="116" spans="1:16" ht="15.75" customHeight="1" x14ac:dyDescent="0.25">
      <c r="A116" s="3">
        <v>15162067</v>
      </c>
      <c r="B116" s="3" t="s">
        <v>657</v>
      </c>
      <c r="C116" s="3" t="s">
        <v>658</v>
      </c>
      <c r="I116" s="154">
        <v>44487</v>
      </c>
      <c r="J116" s="154"/>
      <c r="K116" s="154"/>
      <c r="P116" s="3">
        <v>15000</v>
      </c>
    </row>
    <row r="117" spans="1:16" ht="16.5" customHeight="1" x14ac:dyDescent="0.25">
      <c r="A117" s="3">
        <v>117753628</v>
      </c>
      <c r="B117" s="3" t="s">
        <v>659</v>
      </c>
      <c r="C117" s="3" t="s">
        <v>660</v>
      </c>
      <c r="I117" s="154">
        <v>44487</v>
      </c>
      <c r="J117" s="154"/>
      <c r="K117" s="154"/>
      <c r="P117" s="3">
        <v>10000</v>
      </c>
    </row>
    <row r="118" spans="1:16" ht="10.5" customHeight="1" x14ac:dyDescent="0.25">
      <c r="A118" s="3">
        <v>107591242</v>
      </c>
      <c r="B118" s="3" t="s">
        <v>661</v>
      </c>
      <c r="C118" s="3" t="s">
        <v>662</v>
      </c>
      <c r="I118" s="154">
        <v>44460</v>
      </c>
      <c r="J118" s="154"/>
      <c r="K118" s="154"/>
      <c r="P118" s="3">
        <v>7000</v>
      </c>
    </row>
    <row r="119" spans="1:16" ht="15" customHeight="1" x14ac:dyDescent="0.25">
      <c r="A119" s="3">
        <v>105687223</v>
      </c>
      <c r="B119" s="3" t="s">
        <v>663</v>
      </c>
      <c r="C119" s="3" t="s">
        <v>664</v>
      </c>
      <c r="I119" s="154">
        <v>44449</v>
      </c>
      <c r="J119" s="154"/>
      <c r="K119" s="154"/>
      <c r="P119" s="3">
        <v>5000</v>
      </c>
    </row>
    <row r="120" spans="1:16" ht="33" customHeight="1" x14ac:dyDescent="0.25">
      <c r="A120" s="3">
        <v>107589848</v>
      </c>
      <c r="B120" s="3" t="s">
        <v>665</v>
      </c>
      <c r="C120" s="3" t="s">
        <v>666</v>
      </c>
      <c r="I120" s="154">
        <v>44442</v>
      </c>
      <c r="J120" s="154"/>
      <c r="K120" s="154"/>
      <c r="P120" s="3">
        <v>17000</v>
      </c>
    </row>
    <row r="121" spans="1:16" ht="44.25" customHeight="1" x14ac:dyDescent="0.25">
      <c r="A121" s="3">
        <v>99322128</v>
      </c>
      <c r="B121" s="3" t="s">
        <v>667</v>
      </c>
      <c r="C121" s="3" t="s">
        <v>668</v>
      </c>
      <c r="I121" s="154">
        <v>44442</v>
      </c>
      <c r="J121" s="154"/>
      <c r="K121" s="154"/>
      <c r="P121" s="3">
        <v>7000</v>
      </c>
    </row>
    <row r="122" spans="1:16" ht="19.5" customHeight="1" x14ac:dyDescent="0.25">
      <c r="A122" s="3">
        <v>8010518</v>
      </c>
      <c r="B122" s="3" t="s">
        <v>669</v>
      </c>
      <c r="C122" s="3" t="s">
        <v>670</v>
      </c>
      <c r="I122" s="154">
        <v>44442</v>
      </c>
      <c r="J122" s="154"/>
      <c r="K122" s="154"/>
      <c r="P122" s="3">
        <v>15000</v>
      </c>
    </row>
    <row r="123" spans="1:16" ht="18.75" customHeight="1" x14ac:dyDescent="0.25">
      <c r="A123" s="3">
        <v>8003727</v>
      </c>
      <c r="B123" s="3" t="s">
        <v>671</v>
      </c>
      <c r="C123" s="3" t="s">
        <v>672</v>
      </c>
      <c r="I123" s="154">
        <v>44442</v>
      </c>
      <c r="J123" s="154"/>
      <c r="K123" s="154"/>
      <c r="P123" s="3">
        <v>15000</v>
      </c>
    </row>
    <row r="124" spans="1:16" ht="25.5" customHeight="1" x14ac:dyDescent="0.25">
      <c r="A124" s="3">
        <v>110513253</v>
      </c>
      <c r="B124" s="3" t="s">
        <v>673</v>
      </c>
      <c r="C124" s="3" t="s">
        <v>674</v>
      </c>
      <c r="I124" s="154">
        <v>44440</v>
      </c>
      <c r="J124" s="154"/>
      <c r="K124" s="154"/>
      <c r="P124" s="3">
        <v>15000</v>
      </c>
    </row>
    <row r="125" spans="1:16" ht="33" customHeight="1" x14ac:dyDescent="0.25">
      <c r="A125" s="3">
        <v>104767944</v>
      </c>
      <c r="B125" s="3" t="s">
        <v>675</v>
      </c>
      <c r="C125" s="3" t="s">
        <v>676</v>
      </c>
      <c r="I125" s="154">
        <v>44440</v>
      </c>
      <c r="J125" s="154"/>
      <c r="K125" s="154"/>
      <c r="P125" s="3">
        <v>8000</v>
      </c>
    </row>
    <row r="126" spans="1:16" ht="30" customHeight="1" x14ac:dyDescent="0.25">
      <c r="A126" s="3">
        <v>86852045</v>
      </c>
      <c r="B126" s="3" t="s">
        <v>677</v>
      </c>
      <c r="C126" s="3" t="s">
        <v>678</v>
      </c>
      <c r="I126" s="154">
        <v>44442</v>
      </c>
      <c r="J126" s="154"/>
      <c r="K126" s="154"/>
      <c r="P126" s="3">
        <v>10000</v>
      </c>
    </row>
    <row r="127" spans="1:16" ht="14.25" customHeight="1" x14ac:dyDescent="0.25">
      <c r="A127" s="3">
        <v>99772387</v>
      </c>
      <c r="B127" s="3" t="s">
        <v>679</v>
      </c>
      <c r="C127" s="3" t="s">
        <v>680</v>
      </c>
      <c r="I127" s="154">
        <v>44440</v>
      </c>
      <c r="J127" s="154"/>
      <c r="K127" s="154"/>
      <c r="P127" s="3">
        <v>7000</v>
      </c>
    </row>
    <row r="128" spans="1:16" ht="40.5" customHeight="1" x14ac:dyDescent="0.25">
      <c r="A128" s="3">
        <v>115417681</v>
      </c>
      <c r="B128" s="3" t="s">
        <v>681</v>
      </c>
      <c r="C128" s="3" t="s">
        <v>682</v>
      </c>
      <c r="I128" s="154">
        <v>44438</v>
      </c>
      <c r="J128" s="154"/>
      <c r="K128" s="154"/>
      <c r="P128" s="3">
        <v>5500</v>
      </c>
    </row>
    <row r="129" spans="1:16" ht="62.25" customHeight="1" x14ac:dyDescent="0.25">
      <c r="A129" s="3">
        <v>107684660</v>
      </c>
      <c r="B129" s="3" t="s">
        <v>683</v>
      </c>
      <c r="C129" s="3" t="s">
        <v>684</v>
      </c>
      <c r="I129" s="154">
        <v>44438</v>
      </c>
      <c r="J129" s="154"/>
      <c r="K129" s="154"/>
      <c r="P129" s="3">
        <v>10000</v>
      </c>
    </row>
    <row r="130" spans="1:16" ht="34.5" customHeight="1" x14ac:dyDescent="0.25">
      <c r="A130" s="3">
        <v>91158877</v>
      </c>
      <c r="B130" s="3" t="s">
        <v>685</v>
      </c>
      <c r="C130" s="3" t="s">
        <v>686</v>
      </c>
      <c r="I130" s="154">
        <v>44427</v>
      </c>
      <c r="J130" s="154"/>
      <c r="K130" s="154"/>
      <c r="P130" s="3">
        <v>9000</v>
      </c>
    </row>
    <row r="131" spans="1:16" ht="17.25" customHeight="1" x14ac:dyDescent="0.25">
      <c r="A131" s="3">
        <v>8004269</v>
      </c>
      <c r="B131" s="3" t="s">
        <v>687</v>
      </c>
      <c r="C131" s="3" t="s">
        <v>688</v>
      </c>
      <c r="I131" s="154">
        <v>44425</v>
      </c>
      <c r="J131" s="154"/>
      <c r="K131" s="154"/>
      <c r="P131" s="3">
        <v>8000</v>
      </c>
    </row>
    <row r="132" spans="1:16" ht="45.75" customHeight="1" x14ac:dyDescent="0.25">
      <c r="A132" s="3">
        <v>110611685</v>
      </c>
      <c r="B132" s="3" t="s">
        <v>689</v>
      </c>
      <c r="C132" s="3" t="s">
        <v>690</v>
      </c>
      <c r="I132" s="154">
        <v>44419</v>
      </c>
      <c r="J132" s="154"/>
      <c r="K132" s="154"/>
      <c r="P132" s="3">
        <v>17000</v>
      </c>
    </row>
  </sheetData>
  <mergeCells count="2">
    <mergeCell ref="A1:D1"/>
    <mergeCell ref="A26:B26"/>
  </mergeCells>
  <pageMargins left="0.19685039370078741" right="0.19685039370078741" top="0.74803149606299213" bottom="0.74803149606299213" header="0.31496062992125984" footer="0.31496062992125984"/>
  <pageSetup scale="75" orientation="landscape"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61509-6917-4F53-845A-8A0C79943645}">
  <dimension ref="A1:AA382"/>
  <sheetViews>
    <sheetView workbookViewId="0">
      <pane xSplit="2" topLeftCell="F1" activePane="topRight" state="frozen"/>
      <selection pane="topRight" activeCell="G20" sqref="G20"/>
    </sheetView>
  </sheetViews>
  <sheetFormatPr baseColWidth="10" defaultColWidth="11.453125" defaultRowHeight="10.5" x14ac:dyDescent="0.25"/>
  <cols>
    <col min="1" max="1" width="11.453125" style="3"/>
    <col min="2" max="2" width="23.7265625" style="3" customWidth="1"/>
    <col min="3" max="3" width="12.54296875" style="3" customWidth="1"/>
    <col min="4" max="4" width="13.7265625" style="3" customWidth="1"/>
    <col min="5" max="5" width="11.7265625" style="3" customWidth="1"/>
    <col min="6" max="6" width="13.453125" style="3" customWidth="1"/>
    <col min="7" max="7" width="6.1796875" style="3" customWidth="1"/>
    <col min="8" max="8" width="12.54296875" style="3" customWidth="1"/>
    <col min="9" max="9" width="11.453125" style="3"/>
    <col min="10" max="10" width="14.1796875" style="3" customWidth="1"/>
    <col min="11" max="11" width="24.1796875" style="3" customWidth="1"/>
    <col min="12" max="12" width="9.1796875" style="3" customWidth="1"/>
    <col min="13" max="13" width="6.54296875" style="3" customWidth="1"/>
    <col min="14" max="14" width="10.26953125" style="3" customWidth="1"/>
    <col min="15" max="15" width="14.54296875" style="3" customWidth="1"/>
    <col min="16" max="16" width="34.7265625" style="3" customWidth="1"/>
    <col min="17" max="17" width="10.453125" style="3" customWidth="1"/>
    <col min="18" max="18" width="18.81640625" style="3" customWidth="1"/>
    <col min="19" max="19" width="10.1796875" style="3" customWidth="1"/>
    <col min="20" max="20" width="20.7265625" style="3" customWidth="1"/>
    <col min="21" max="21" width="11.7265625" style="3" hidden="1" customWidth="1"/>
    <col min="22" max="22" width="0" style="3" hidden="1" customWidth="1"/>
    <col min="23" max="16384" width="11.453125" style="3"/>
  </cols>
  <sheetData>
    <row r="1" spans="1:25" ht="14.5" x14ac:dyDescent="0.35">
      <c r="A1" s="121" t="s">
        <v>2701</v>
      </c>
    </row>
    <row r="2" spans="1:25" ht="11.25" customHeight="1" x14ac:dyDescent="0.35">
      <c r="A2" s="121"/>
    </row>
    <row r="3" spans="1:25" s="164" customFormat="1" ht="42" x14ac:dyDescent="0.35">
      <c r="A3" s="131" t="s">
        <v>691</v>
      </c>
      <c r="B3" s="131" t="s">
        <v>692</v>
      </c>
      <c r="C3" s="131" t="s">
        <v>693</v>
      </c>
      <c r="D3" s="131" t="s">
        <v>694</v>
      </c>
      <c r="E3" s="131" t="s">
        <v>695</v>
      </c>
      <c r="F3" s="131" t="s">
        <v>696</v>
      </c>
      <c r="G3" s="131" t="s">
        <v>523</v>
      </c>
      <c r="H3" s="131" t="s">
        <v>697</v>
      </c>
      <c r="I3" s="131" t="s">
        <v>698</v>
      </c>
      <c r="J3" s="131" t="s">
        <v>699</v>
      </c>
      <c r="K3" s="131" t="s">
        <v>700</v>
      </c>
      <c r="L3" s="131" t="s">
        <v>701</v>
      </c>
      <c r="M3" s="131" t="s">
        <v>532</v>
      </c>
      <c r="N3" s="131" t="s">
        <v>702</v>
      </c>
      <c r="O3" s="131" t="s">
        <v>703</v>
      </c>
      <c r="P3" s="131" t="s">
        <v>704</v>
      </c>
      <c r="Q3" s="131" t="s">
        <v>530</v>
      </c>
      <c r="R3" s="131" t="s">
        <v>705</v>
      </c>
      <c r="S3" s="131" t="s">
        <v>706</v>
      </c>
      <c r="T3" s="131" t="s">
        <v>2594</v>
      </c>
      <c r="U3" s="131" t="s">
        <v>707</v>
      </c>
      <c r="V3" s="131" t="s">
        <v>708</v>
      </c>
    </row>
    <row r="4" spans="1:25" s="28" customFormat="1" ht="30.75" customHeight="1" x14ac:dyDescent="0.35">
      <c r="A4" s="14" t="s">
        <v>107</v>
      </c>
      <c r="B4" s="14" t="s">
        <v>714</v>
      </c>
      <c r="C4" s="170">
        <v>517659206</v>
      </c>
      <c r="D4" s="170">
        <v>517659206</v>
      </c>
      <c r="E4" s="50">
        <v>800000</v>
      </c>
      <c r="F4" s="165">
        <f t="shared" ref="F4:F17" si="0">+E4*$A$54</f>
        <v>760816000</v>
      </c>
      <c r="G4" s="171">
        <v>0.8</v>
      </c>
      <c r="H4" s="165">
        <f t="shared" ref="H4:H17" si="1">+D4*G4</f>
        <v>414127364.80000001</v>
      </c>
      <c r="I4" s="43">
        <v>45792</v>
      </c>
      <c r="J4" s="24" t="s">
        <v>709</v>
      </c>
      <c r="K4" s="167" t="s">
        <v>2678</v>
      </c>
      <c r="L4" s="25" t="s">
        <v>710</v>
      </c>
      <c r="M4" s="39" t="s">
        <v>39</v>
      </c>
      <c r="N4" s="14" t="s">
        <v>29</v>
      </c>
      <c r="O4" s="14" t="s">
        <v>715</v>
      </c>
      <c r="P4" s="112" t="s">
        <v>716</v>
      </c>
      <c r="Q4" s="16" t="s">
        <v>713</v>
      </c>
      <c r="R4" s="168">
        <v>45469</v>
      </c>
      <c r="S4" s="16">
        <v>4826</v>
      </c>
      <c r="T4" s="172" t="s">
        <v>4319</v>
      </c>
      <c r="U4" s="165">
        <v>670000000</v>
      </c>
      <c r="V4" s="169">
        <v>44933</v>
      </c>
      <c r="Y4" s="24"/>
    </row>
    <row r="5" spans="1:25" s="28" customFormat="1" ht="28.5" customHeight="1" x14ac:dyDescent="0.35">
      <c r="A5" s="14" t="s">
        <v>111</v>
      </c>
      <c r="B5" s="14" t="s">
        <v>717</v>
      </c>
      <c r="C5" s="17">
        <v>684796587</v>
      </c>
      <c r="D5" s="17">
        <v>684796587</v>
      </c>
      <c r="E5" s="50">
        <v>1000000</v>
      </c>
      <c r="F5" s="165">
        <f t="shared" si="0"/>
        <v>951020000</v>
      </c>
      <c r="G5" s="171">
        <v>0.8</v>
      </c>
      <c r="H5" s="165">
        <f t="shared" si="1"/>
        <v>547837269.60000002</v>
      </c>
      <c r="I5" s="43">
        <v>45792</v>
      </c>
      <c r="J5" s="24" t="s">
        <v>709</v>
      </c>
      <c r="K5" s="167" t="s">
        <v>2679</v>
      </c>
      <c r="L5" s="25" t="s">
        <v>710</v>
      </c>
      <c r="M5" s="39" t="s">
        <v>39</v>
      </c>
      <c r="N5" s="14" t="s">
        <v>29</v>
      </c>
      <c r="O5" s="14" t="s">
        <v>715</v>
      </c>
      <c r="P5" s="112" t="s">
        <v>718</v>
      </c>
      <c r="Q5" s="16" t="s">
        <v>3415</v>
      </c>
      <c r="R5" s="168" t="s">
        <v>3884</v>
      </c>
      <c r="S5" s="323" t="s">
        <v>3929</v>
      </c>
      <c r="T5" s="172">
        <v>45541</v>
      </c>
      <c r="U5" s="165">
        <v>600000000</v>
      </c>
      <c r="V5" s="169">
        <v>45116</v>
      </c>
      <c r="W5" s="529"/>
    </row>
    <row r="6" spans="1:25" s="28" customFormat="1" ht="33" customHeight="1" x14ac:dyDescent="0.35">
      <c r="A6" s="14" t="s">
        <v>121</v>
      </c>
      <c r="B6" s="14" t="s">
        <v>723</v>
      </c>
      <c r="C6" s="17">
        <v>925731722</v>
      </c>
      <c r="D6" s="17">
        <v>925731722</v>
      </c>
      <c r="E6" s="50">
        <v>1000000</v>
      </c>
      <c r="F6" s="165">
        <f t="shared" si="0"/>
        <v>951020000</v>
      </c>
      <c r="G6" s="171">
        <v>0.8</v>
      </c>
      <c r="H6" s="165">
        <f t="shared" si="1"/>
        <v>740585377.60000002</v>
      </c>
      <c r="I6" s="42">
        <v>45792</v>
      </c>
      <c r="J6" s="24" t="s">
        <v>709</v>
      </c>
      <c r="K6" s="167" t="s">
        <v>2686</v>
      </c>
      <c r="L6" s="25" t="s">
        <v>710</v>
      </c>
      <c r="M6" s="39" t="s">
        <v>39</v>
      </c>
      <c r="N6" s="14" t="s">
        <v>29</v>
      </c>
      <c r="O6" s="14" t="s">
        <v>715</v>
      </c>
      <c r="P6" s="112" t="s">
        <v>722</v>
      </c>
      <c r="Q6" s="16" t="s">
        <v>713</v>
      </c>
      <c r="R6" s="168" t="s">
        <v>3885</v>
      </c>
      <c r="S6" s="16" t="s">
        <v>3930</v>
      </c>
      <c r="T6" s="172">
        <v>45562</v>
      </c>
      <c r="U6" s="165">
        <v>900000000</v>
      </c>
      <c r="V6" s="169">
        <v>44986</v>
      </c>
    </row>
    <row r="7" spans="1:25" s="28" customFormat="1" ht="26.25" customHeight="1" x14ac:dyDescent="0.35">
      <c r="A7" s="14" t="s">
        <v>123</v>
      </c>
      <c r="B7" s="14" t="s">
        <v>724</v>
      </c>
      <c r="C7" s="17">
        <v>2560339753</v>
      </c>
      <c r="D7" s="17">
        <v>2560339753</v>
      </c>
      <c r="E7" s="50">
        <v>2000000</v>
      </c>
      <c r="F7" s="165">
        <f t="shared" si="0"/>
        <v>1902040000</v>
      </c>
      <c r="G7" s="171">
        <v>0.8</v>
      </c>
      <c r="H7" s="165">
        <f t="shared" si="1"/>
        <v>2048271802.4000001</v>
      </c>
      <c r="I7" s="42">
        <v>45792</v>
      </c>
      <c r="J7" s="24" t="s">
        <v>709</v>
      </c>
      <c r="K7" s="167" t="s">
        <v>2681</v>
      </c>
      <c r="L7" s="25" t="s">
        <v>710</v>
      </c>
      <c r="M7" s="39" t="s">
        <v>39</v>
      </c>
      <c r="N7" s="14" t="s">
        <v>29</v>
      </c>
      <c r="O7" s="14" t="s">
        <v>715</v>
      </c>
      <c r="P7" s="112" t="s">
        <v>722</v>
      </c>
      <c r="Q7" s="16" t="s">
        <v>713</v>
      </c>
      <c r="R7" s="168" t="s">
        <v>3886</v>
      </c>
      <c r="S7" s="16" t="s">
        <v>3931</v>
      </c>
      <c r="T7" s="172">
        <v>45532</v>
      </c>
      <c r="U7" s="165">
        <v>900000000</v>
      </c>
      <c r="V7" s="169">
        <v>45260</v>
      </c>
    </row>
    <row r="8" spans="1:25" s="28" customFormat="1" ht="29.25" customHeight="1" x14ac:dyDescent="0.35">
      <c r="A8" s="14" t="s">
        <v>2747</v>
      </c>
      <c r="B8" s="14" t="s">
        <v>2932</v>
      </c>
      <c r="C8" s="17">
        <v>450809880</v>
      </c>
      <c r="D8" s="17">
        <v>450809880</v>
      </c>
      <c r="E8" s="50">
        <v>750000</v>
      </c>
      <c r="F8" s="165">
        <f t="shared" si="0"/>
        <v>713265000</v>
      </c>
      <c r="G8" s="171">
        <v>0.8</v>
      </c>
      <c r="H8" s="165">
        <f t="shared" ref="H8" si="2">+D8*G8</f>
        <v>360647904</v>
      </c>
      <c r="I8" s="42">
        <v>45792</v>
      </c>
      <c r="J8" s="24" t="s">
        <v>709</v>
      </c>
      <c r="K8" s="167" t="s">
        <v>2683</v>
      </c>
      <c r="L8" s="25" t="s">
        <v>710</v>
      </c>
      <c r="M8" s="39" t="s">
        <v>39</v>
      </c>
      <c r="N8" s="14" t="s">
        <v>29</v>
      </c>
      <c r="O8" s="14" t="s">
        <v>715</v>
      </c>
      <c r="P8" s="112" t="s">
        <v>722</v>
      </c>
      <c r="Q8" s="16" t="s">
        <v>713</v>
      </c>
      <c r="R8" s="168" t="s">
        <v>3887</v>
      </c>
      <c r="S8" s="16" t="s">
        <v>3932</v>
      </c>
      <c r="T8" s="172">
        <v>45537</v>
      </c>
      <c r="U8" s="165">
        <v>412000000</v>
      </c>
      <c r="V8" s="169">
        <v>45116</v>
      </c>
    </row>
    <row r="9" spans="1:25" s="28" customFormat="1" ht="32.25" customHeight="1" x14ac:dyDescent="0.35">
      <c r="A9" s="14" t="s">
        <v>115</v>
      </c>
      <c r="B9" s="14" t="s">
        <v>720</v>
      </c>
      <c r="C9" s="17">
        <v>19020400</v>
      </c>
      <c r="D9" s="17">
        <v>19020400</v>
      </c>
      <c r="E9" s="50">
        <v>500000</v>
      </c>
      <c r="F9" s="165">
        <f t="shared" si="0"/>
        <v>475510000</v>
      </c>
      <c r="G9" s="171">
        <v>0.8</v>
      </c>
      <c r="H9" s="165">
        <f>+D9*G9</f>
        <v>15216320</v>
      </c>
      <c r="I9" s="42">
        <v>45792</v>
      </c>
      <c r="J9" s="24" t="s">
        <v>709</v>
      </c>
      <c r="K9" s="167" t="s">
        <v>2680</v>
      </c>
      <c r="L9" s="25" t="s">
        <v>710</v>
      </c>
      <c r="M9" s="39" t="s">
        <v>39</v>
      </c>
      <c r="N9" s="14" t="s">
        <v>29</v>
      </c>
      <c r="O9" s="14" t="s">
        <v>715</v>
      </c>
      <c r="P9" s="112" t="s">
        <v>718</v>
      </c>
      <c r="Q9" s="16" t="s">
        <v>713</v>
      </c>
      <c r="R9" s="168">
        <v>45342</v>
      </c>
      <c r="S9" s="16">
        <v>4823</v>
      </c>
      <c r="T9" s="172">
        <v>45582</v>
      </c>
      <c r="U9" s="165">
        <v>438000000</v>
      </c>
      <c r="V9" s="169">
        <v>45322</v>
      </c>
    </row>
    <row r="10" spans="1:25" s="28" customFormat="1" ht="32.25" customHeight="1" x14ac:dyDescent="0.35">
      <c r="A10" s="14" t="s">
        <v>3152</v>
      </c>
      <c r="B10" s="14" t="s">
        <v>3157</v>
      </c>
      <c r="C10" s="17">
        <v>184928036</v>
      </c>
      <c r="D10" s="17">
        <v>184928036</v>
      </c>
      <c r="E10" s="50">
        <v>500001</v>
      </c>
      <c r="F10" s="165">
        <f t="shared" si="0"/>
        <v>475510951.01999998</v>
      </c>
      <c r="G10" s="171">
        <v>0.8</v>
      </c>
      <c r="H10" s="165">
        <f>+D10*G10</f>
        <v>147942428.80000001</v>
      </c>
      <c r="I10" s="42">
        <v>45792</v>
      </c>
      <c r="J10" s="24" t="s">
        <v>709</v>
      </c>
      <c r="K10" s="167" t="s">
        <v>2682</v>
      </c>
      <c r="L10" s="25" t="s">
        <v>710</v>
      </c>
      <c r="M10" s="39" t="s">
        <v>39</v>
      </c>
      <c r="N10" s="14" t="s">
        <v>29</v>
      </c>
      <c r="O10" s="14" t="s">
        <v>715</v>
      </c>
      <c r="P10" s="112" t="s">
        <v>718</v>
      </c>
      <c r="Q10" s="16" t="s">
        <v>713</v>
      </c>
      <c r="R10" s="168" t="s">
        <v>3888</v>
      </c>
      <c r="S10" s="16" t="s">
        <v>3933</v>
      </c>
      <c r="T10" s="172">
        <v>45548</v>
      </c>
      <c r="U10" s="165">
        <v>321000000</v>
      </c>
      <c r="V10" s="169">
        <v>45274</v>
      </c>
    </row>
    <row r="11" spans="1:25" s="28" customFormat="1" ht="32.25" customHeight="1" x14ac:dyDescent="0.35">
      <c r="A11" s="14" t="s">
        <v>594</v>
      </c>
      <c r="B11" s="14" t="s">
        <v>595</v>
      </c>
      <c r="C11" s="17">
        <v>480489155</v>
      </c>
      <c r="D11" s="17">
        <v>480489155</v>
      </c>
      <c r="E11" s="50">
        <v>1000000</v>
      </c>
      <c r="F11" s="165">
        <f t="shared" si="0"/>
        <v>951020000</v>
      </c>
      <c r="G11" s="171">
        <v>0.8</v>
      </c>
      <c r="H11" s="165">
        <f t="shared" ref="H11" si="3">+D11*G11</f>
        <v>384391324</v>
      </c>
      <c r="I11" s="42">
        <v>45792</v>
      </c>
      <c r="J11" s="24" t="s">
        <v>709</v>
      </c>
      <c r="K11" s="167" t="s">
        <v>2933</v>
      </c>
      <c r="L11" s="25" t="s">
        <v>710</v>
      </c>
      <c r="M11" s="651" t="s">
        <v>132</v>
      </c>
      <c r="N11" s="14" t="s">
        <v>731</v>
      </c>
      <c r="O11" s="14" t="s">
        <v>732</v>
      </c>
      <c r="P11" s="14" t="s">
        <v>3014</v>
      </c>
      <c r="Q11" s="16" t="s">
        <v>713</v>
      </c>
      <c r="R11" s="168" t="s">
        <v>3889</v>
      </c>
      <c r="S11" s="176" t="s">
        <v>3934</v>
      </c>
      <c r="T11" s="172">
        <v>45558</v>
      </c>
      <c r="U11" s="165">
        <v>793000000</v>
      </c>
      <c r="V11" s="169">
        <v>45255</v>
      </c>
      <c r="W11" s="529"/>
    </row>
    <row r="12" spans="1:25" s="28" customFormat="1" ht="32.25" customHeight="1" x14ac:dyDescent="0.35">
      <c r="A12" s="14" t="s">
        <v>2951</v>
      </c>
      <c r="B12" s="14" t="s">
        <v>2950</v>
      </c>
      <c r="C12" s="17">
        <v>429473528</v>
      </c>
      <c r="D12" s="17">
        <v>429473528</v>
      </c>
      <c r="E12" s="50">
        <v>750000</v>
      </c>
      <c r="F12" s="165">
        <f t="shared" si="0"/>
        <v>713265000</v>
      </c>
      <c r="G12" s="171">
        <v>0.8</v>
      </c>
      <c r="H12" s="165">
        <f t="shared" si="1"/>
        <v>343578822.40000004</v>
      </c>
      <c r="I12" s="42">
        <v>45792</v>
      </c>
      <c r="J12" s="24" t="s">
        <v>709</v>
      </c>
      <c r="K12" s="167" t="s">
        <v>3880</v>
      </c>
      <c r="L12" s="25" t="s">
        <v>710</v>
      </c>
      <c r="M12" s="651" t="s">
        <v>132</v>
      </c>
      <c r="N12" s="14" t="s">
        <v>731</v>
      </c>
      <c r="O12" s="14" t="s">
        <v>732</v>
      </c>
      <c r="P12" s="14" t="s">
        <v>3014</v>
      </c>
      <c r="Q12" s="16" t="s">
        <v>713</v>
      </c>
      <c r="R12" s="168" t="s">
        <v>3890</v>
      </c>
      <c r="S12" s="176" t="s">
        <v>3882</v>
      </c>
      <c r="T12" s="172">
        <v>45543</v>
      </c>
      <c r="U12" s="165">
        <v>602000000</v>
      </c>
      <c r="V12" s="169">
        <v>45275</v>
      </c>
      <c r="W12" s="529"/>
    </row>
    <row r="13" spans="1:25" s="28" customFormat="1" ht="28.5" customHeight="1" x14ac:dyDescent="0.35">
      <c r="A13" s="14" t="s">
        <v>101</v>
      </c>
      <c r="B13" s="14" t="s">
        <v>726</v>
      </c>
      <c r="C13" s="170">
        <v>0</v>
      </c>
      <c r="D13" s="170">
        <v>0</v>
      </c>
      <c r="E13" s="50">
        <v>2000000</v>
      </c>
      <c r="F13" s="165">
        <f t="shared" si="0"/>
        <v>1902040000</v>
      </c>
      <c r="G13" s="171">
        <v>0.8</v>
      </c>
      <c r="H13" s="165">
        <f>+D13*G13</f>
        <v>0</v>
      </c>
      <c r="I13" s="43">
        <v>45800</v>
      </c>
      <c r="J13" s="24" t="s">
        <v>709</v>
      </c>
      <c r="K13" s="167" t="s">
        <v>2684</v>
      </c>
      <c r="L13" s="25" t="s">
        <v>710</v>
      </c>
      <c r="M13" s="651" t="s">
        <v>132</v>
      </c>
      <c r="N13" s="14" t="s">
        <v>727</v>
      </c>
      <c r="O13" s="14" t="s">
        <v>728</v>
      </c>
      <c r="P13" s="14" t="s">
        <v>729</v>
      </c>
      <c r="Q13" s="16" t="s">
        <v>713</v>
      </c>
      <c r="R13" s="168" t="s">
        <v>3883</v>
      </c>
      <c r="S13" s="168" t="s">
        <v>3883</v>
      </c>
      <c r="T13" s="168" t="s">
        <v>3883</v>
      </c>
      <c r="U13" s="165">
        <v>1250000000</v>
      </c>
      <c r="V13" s="175" t="s">
        <v>719</v>
      </c>
      <c r="W13" s="529"/>
    </row>
    <row r="14" spans="1:25" s="28" customFormat="1" ht="28.5" customHeight="1" x14ac:dyDescent="0.35">
      <c r="A14" s="14" t="s">
        <v>596</v>
      </c>
      <c r="B14" s="14" t="s">
        <v>3391</v>
      </c>
      <c r="C14" s="170">
        <v>0</v>
      </c>
      <c r="D14" s="170">
        <v>0</v>
      </c>
      <c r="E14" s="97">
        <v>1600</v>
      </c>
      <c r="F14" s="165">
        <f t="shared" si="0"/>
        <v>1521632</v>
      </c>
      <c r="G14" s="171">
        <v>0.8</v>
      </c>
      <c r="H14" s="165">
        <f t="shared" ref="H14:H15" si="4">+D14*G14</f>
        <v>0</v>
      </c>
      <c r="I14" s="43">
        <v>45427</v>
      </c>
      <c r="J14" s="24" t="s">
        <v>709</v>
      </c>
      <c r="K14" s="167" t="s">
        <v>3392</v>
      </c>
      <c r="L14" s="25" t="s">
        <v>710</v>
      </c>
      <c r="M14" s="651" t="s">
        <v>132</v>
      </c>
      <c r="N14" s="14" t="s">
        <v>727</v>
      </c>
      <c r="O14" s="14" t="s">
        <v>728</v>
      </c>
      <c r="P14" s="14" t="s">
        <v>729</v>
      </c>
      <c r="Q14" s="16" t="s">
        <v>713</v>
      </c>
      <c r="R14" s="168" t="s">
        <v>3883</v>
      </c>
      <c r="S14" s="168" t="s">
        <v>3883</v>
      </c>
      <c r="T14" s="168" t="s">
        <v>3883</v>
      </c>
      <c r="U14" s="165">
        <v>1500000000</v>
      </c>
      <c r="V14" s="169">
        <v>45398</v>
      </c>
      <c r="W14" s="529"/>
    </row>
    <row r="15" spans="1:25" s="28" customFormat="1" ht="43.5" customHeight="1" x14ac:dyDescent="0.35">
      <c r="A15" s="14" t="s">
        <v>59</v>
      </c>
      <c r="B15" s="14" t="s">
        <v>3393</v>
      </c>
      <c r="C15" s="170">
        <v>475510000</v>
      </c>
      <c r="D15" s="170">
        <v>475540000</v>
      </c>
      <c r="E15" s="50">
        <v>2000000</v>
      </c>
      <c r="F15" s="165">
        <f t="shared" si="0"/>
        <v>1902040000</v>
      </c>
      <c r="G15" s="171">
        <v>0.8</v>
      </c>
      <c r="H15" s="165">
        <f t="shared" si="4"/>
        <v>380432000</v>
      </c>
      <c r="I15" s="43">
        <v>45792</v>
      </c>
      <c r="J15" s="24" t="s">
        <v>709</v>
      </c>
      <c r="K15" s="167" t="s">
        <v>3013</v>
      </c>
      <c r="L15" s="25" t="s">
        <v>710</v>
      </c>
      <c r="M15" s="651" t="s">
        <v>132</v>
      </c>
      <c r="N15" s="14" t="s">
        <v>727</v>
      </c>
      <c r="O15" s="14" t="s">
        <v>728</v>
      </c>
      <c r="P15" s="14" t="s">
        <v>729</v>
      </c>
      <c r="Q15" s="16" t="s">
        <v>713</v>
      </c>
      <c r="R15" s="168" t="s">
        <v>3891</v>
      </c>
      <c r="S15" s="176" t="s">
        <v>3935</v>
      </c>
      <c r="T15" s="172">
        <v>45537</v>
      </c>
      <c r="U15" s="165"/>
      <c r="V15" s="169"/>
      <c r="W15" s="529"/>
    </row>
    <row r="16" spans="1:25" s="28" customFormat="1" ht="30.75" customHeight="1" x14ac:dyDescent="0.35">
      <c r="A16" s="14" t="s">
        <v>134</v>
      </c>
      <c r="B16" s="14" t="s">
        <v>730</v>
      </c>
      <c r="C16" s="170">
        <v>475510000</v>
      </c>
      <c r="D16" s="170">
        <v>575510000</v>
      </c>
      <c r="E16" s="50">
        <v>500000</v>
      </c>
      <c r="F16" s="165">
        <f t="shared" si="0"/>
        <v>475510000</v>
      </c>
      <c r="G16" s="171">
        <v>0.8</v>
      </c>
      <c r="H16" s="165">
        <f>+D16*G16</f>
        <v>460408000</v>
      </c>
      <c r="I16" s="21">
        <v>45792</v>
      </c>
      <c r="J16" s="24" t="s">
        <v>709</v>
      </c>
      <c r="K16" s="167" t="s">
        <v>3881</v>
      </c>
      <c r="L16" s="25" t="s">
        <v>710</v>
      </c>
      <c r="M16" s="651" t="s">
        <v>132</v>
      </c>
      <c r="N16" s="14" t="s">
        <v>731</v>
      </c>
      <c r="O16" s="14" t="s">
        <v>732</v>
      </c>
      <c r="P16" s="14" t="s">
        <v>733</v>
      </c>
      <c r="Q16" s="16" t="s">
        <v>713</v>
      </c>
      <c r="R16" s="168">
        <v>45316</v>
      </c>
      <c r="S16" s="16">
        <v>221566</v>
      </c>
      <c r="T16" s="174">
        <v>45510</v>
      </c>
      <c r="U16" s="165">
        <v>400000000</v>
      </c>
      <c r="V16" s="169">
        <v>45217</v>
      </c>
      <c r="W16" s="529"/>
    </row>
    <row r="17" spans="1:25" s="28" customFormat="1" ht="31.5" customHeight="1" x14ac:dyDescent="0.35">
      <c r="A17" s="14" t="s">
        <v>138</v>
      </c>
      <c r="B17" s="14" t="s">
        <v>737</v>
      </c>
      <c r="C17" s="17">
        <v>2373182421</v>
      </c>
      <c r="D17" s="17">
        <v>2373182421</v>
      </c>
      <c r="E17" s="50">
        <v>2500000</v>
      </c>
      <c r="F17" s="165">
        <f t="shared" si="0"/>
        <v>2377550000</v>
      </c>
      <c r="G17" s="171">
        <v>0.8</v>
      </c>
      <c r="H17" s="165">
        <f t="shared" si="1"/>
        <v>1898545936.8000002</v>
      </c>
      <c r="I17" s="42">
        <v>45792</v>
      </c>
      <c r="J17" s="24" t="s">
        <v>709</v>
      </c>
      <c r="K17" s="167" t="s">
        <v>2685</v>
      </c>
      <c r="L17" s="25" t="s">
        <v>710</v>
      </c>
      <c r="M17" s="651" t="s">
        <v>132</v>
      </c>
      <c r="N17" s="14" t="s">
        <v>731</v>
      </c>
      <c r="O17" s="14" t="s">
        <v>738</v>
      </c>
      <c r="P17" s="14" t="s">
        <v>733</v>
      </c>
      <c r="Q17" s="16" t="s">
        <v>713</v>
      </c>
      <c r="R17" s="168" t="s">
        <v>3892</v>
      </c>
      <c r="S17" s="177" t="s">
        <v>3936</v>
      </c>
      <c r="T17" s="174">
        <v>45512</v>
      </c>
      <c r="U17" s="165">
        <v>2050000000</v>
      </c>
      <c r="V17" s="169">
        <v>45193</v>
      </c>
      <c r="W17" s="529"/>
    </row>
    <row r="18" spans="1:25" x14ac:dyDescent="0.25">
      <c r="C18" s="178">
        <f>SUM(C4:C17)</f>
        <v>9577450688</v>
      </c>
      <c r="D18" s="178">
        <f>SUM(D4:D17)</f>
        <v>9677480688</v>
      </c>
      <c r="E18" s="179">
        <f>SUM(E4:E17)</f>
        <v>15301601</v>
      </c>
      <c r="F18" s="178">
        <f>SUM(F4:F17)</f>
        <v>14552128583.02</v>
      </c>
      <c r="H18" s="178">
        <f>SUM(H4:H17)</f>
        <v>7741984550.4000006</v>
      </c>
      <c r="M18" s="104"/>
    </row>
    <row r="19" spans="1:25" x14ac:dyDescent="0.25">
      <c r="C19" s="178"/>
      <c r="D19" s="178"/>
      <c r="E19" s="179"/>
      <c r="F19" s="178"/>
      <c r="H19" s="178"/>
      <c r="M19" s="104"/>
    </row>
    <row r="20" spans="1:25" x14ac:dyDescent="0.25">
      <c r="C20" s="178"/>
      <c r="D20" s="178"/>
      <c r="E20" s="179"/>
      <c r="F20" s="178"/>
      <c r="H20" s="178"/>
      <c r="M20" s="104"/>
    </row>
    <row r="21" spans="1:25" x14ac:dyDescent="0.25">
      <c r="C21" s="178"/>
      <c r="D21" s="178"/>
      <c r="E21" s="179"/>
      <c r="F21" s="178"/>
      <c r="H21" s="178"/>
      <c r="M21" s="104"/>
    </row>
    <row r="22" spans="1:25" ht="14.5" x14ac:dyDescent="0.35">
      <c r="A22" s="121" t="s">
        <v>2702</v>
      </c>
      <c r="C22" s="178"/>
      <c r="D22" s="178"/>
      <c r="E22" s="179"/>
      <c r="F22" s="178" t="s">
        <v>4321</v>
      </c>
      <c r="H22" s="178"/>
      <c r="M22" s="104"/>
    </row>
    <row r="23" spans="1:25" x14ac:dyDescent="0.25">
      <c r="C23" s="178"/>
      <c r="D23" s="178"/>
      <c r="E23" s="179"/>
      <c r="F23" s="178"/>
      <c r="H23" s="178"/>
      <c r="M23" s="104"/>
    </row>
    <row r="24" spans="1:25" s="164" customFormat="1" ht="44.25" customHeight="1" x14ac:dyDescent="0.35">
      <c r="A24" s="131" t="s">
        <v>691</v>
      </c>
      <c r="B24" s="131" t="s">
        <v>692</v>
      </c>
      <c r="C24" s="131" t="s">
        <v>693</v>
      </c>
      <c r="D24" s="131" t="s">
        <v>694</v>
      </c>
      <c r="E24" s="131" t="s">
        <v>695</v>
      </c>
      <c r="F24" s="131" t="s">
        <v>696</v>
      </c>
      <c r="G24" s="131" t="s">
        <v>523</v>
      </c>
      <c r="H24" s="131" t="s">
        <v>697</v>
      </c>
      <c r="I24" s="131" t="s">
        <v>698</v>
      </c>
      <c r="J24" s="131" t="s">
        <v>699</v>
      </c>
      <c r="K24" s="131" t="s">
        <v>700</v>
      </c>
      <c r="L24" s="131" t="s">
        <v>701</v>
      </c>
      <c r="M24" s="131" t="s">
        <v>532</v>
      </c>
      <c r="N24" s="131" t="s">
        <v>702</v>
      </c>
      <c r="O24" s="131" t="s">
        <v>703</v>
      </c>
      <c r="P24" s="131" t="s">
        <v>704</v>
      </c>
      <c r="Q24" s="131" t="s">
        <v>530</v>
      </c>
      <c r="R24" s="131" t="s">
        <v>705</v>
      </c>
      <c r="S24" s="131" t="s">
        <v>706</v>
      </c>
      <c r="T24" s="131" t="s">
        <v>2594</v>
      </c>
      <c r="U24" s="131" t="s">
        <v>707</v>
      </c>
      <c r="V24" s="131" t="s">
        <v>708</v>
      </c>
    </row>
    <row r="25" spans="1:25" s="28" customFormat="1" ht="36.75" customHeight="1" x14ac:dyDescent="0.35">
      <c r="A25" s="14" t="s">
        <v>54</v>
      </c>
      <c r="B25" s="14" t="s">
        <v>721</v>
      </c>
      <c r="C25" s="170">
        <v>530036713</v>
      </c>
      <c r="D25" s="170">
        <v>530036713</v>
      </c>
      <c r="E25" s="50">
        <v>1500000</v>
      </c>
      <c r="F25" s="165">
        <f>+E25*$A$54</f>
        <v>1426530000</v>
      </c>
      <c r="G25" s="171">
        <v>0.8</v>
      </c>
      <c r="H25" s="165">
        <f>+D25*G25</f>
        <v>424029370.40000004</v>
      </c>
      <c r="I25" s="166">
        <v>45792</v>
      </c>
      <c r="J25" s="24" t="s">
        <v>709</v>
      </c>
      <c r="K25" s="167" t="s">
        <v>3928</v>
      </c>
      <c r="L25" s="25" t="s">
        <v>710</v>
      </c>
      <c r="M25" s="39" t="s">
        <v>39</v>
      </c>
      <c r="N25" s="14" t="s">
        <v>29</v>
      </c>
      <c r="O25" s="14" t="s">
        <v>711</v>
      </c>
      <c r="P25" s="24" t="s">
        <v>3921</v>
      </c>
      <c r="Q25" s="16" t="s">
        <v>713</v>
      </c>
      <c r="R25" s="168">
        <v>45204</v>
      </c>
      <c r="S25" s="16">
        <v>218744</v>
      </c>
      <c r="T25" s="174">
        <v>45530</v>
      </c>
      <c r="U25" s="165">
        <v>800000000</v>
      </c>
      <c r="V25" s="169">
        <v>45138</v>
      </c>
      <c r="W25" s="529"/>
    </row>
    <row r="26" spans="1:25" s="28" customFormat="1" ht="33" customHeight="1" x14ac:dyDescent="0.35">
      <c r="A26" s="14" t="s">
        <v>34</v>
      </c>
      <c r="B26" s="16" t="s">
        <v>537</v>
      </c>
      <c r="C26" s="653">
        <v>0</v>
      </c>
      <c r="D26" s="653">
        <v>0</v>
      </c>
      <c r="E26" s="50">
        <v>1500000</v>
      </c>
      <c r="F26" s="165">
        <f>+E26*$A$54</f>
        <v>1426530000</v>
      </c>
      <c r="G26" s="109">
        <v>0.8</v>
      </c>
      <c r="H26" s="165">
        <f t="shared" ref="H26" si="5">+D26*G26</f>
        <v>0</v>
      </c>
      <c r="I26" s="166">
        <v>45413</v>
      </c>
      <c r="J26" s="24" t="s">
        <v>709</v>
      </c>
      <c r="K26" s="167" t="s">
        <v>2678</v>
      </c>
      <c r="L26" s="25" t="s">
        <v>710</v>
      </c>
      <c r="M26" s="25" t="s">
        <v>39</v>
      </c>
      <c r="N26" s="14" t="s">
        <v>29</v>
      </c>
      <c r="O26" s="14" t="s">
        <v>711</v>
      </c>
      <c r="P26" s="112" t="s">
        <v>712</v>
      </c>
      <c r="Q26" s="16" t="s">
        <v>713</v>
      </c>
      <c r="R26" s="168" t="s">
        <v>2938</v>
      </c>
      <c r="S26" s="16" t="s">
        <v>3231</v>
      </c>
      <c r="T26" s="168" t="s">
        <v>3230</v>
      </c>
      <c r="U26" s="165">
        <v>700000000</v>
      </c>
      <c r="V26" s="169">
        <v>44995</v>
      </c>
      <c r="Y26" s="24"/>
    </row>
    <row r="27" spans="1:25" x14ac:dyDescent="0.25">
      <c r="B27" s="129" t="s">
        <v>2703</v>
      </c>
      <c r="C27" s="178">
        <f>SUM(C26:C26)</f>
        <v>0</v>
      </c>
      <c r="D27" s="178">
        <f>SUM(D26:D26)</f>
        <v>0</v>
      </c>
      <c r="E27" s="179">
        <f>SUM(E26:E26)</f>
        <v>1500000</v>
      </c>
      <c r="F27" s="179">
        <f>SUM(F25:F26)</f>
        <v>2853060000</v>
      </c>
      <c r="H27" s="178">
        <f>SUM(H26:H26)</f>
        <v>0</v>
      </c>
      <c r="M27" s="104"/>
    </row>
    <row r="28" spans="1:25" x14ac:dyDescent="0.25">
      <c r="C28" s="178"/>
      <c r="D28" s="178"/>
      <c r="E28" s="179"/>
      <c r="F28" s="178"/>
      <c r="H28" s="178"/>
      <c r="M28" s="104"/>
    </row>
    <row r="29" spans="1:25" x14ac:dyDescent="0.25">
      <c r="B29" s="146" t="s">
        <v>2704</v>
      </c>
      <c r="C29" s="244">
        <f t="shared" ref="C29:H29" si="6">+C27+C18</f>
        <v>9577450688</v>
      </c>
      <c r="D29" s="244">
        <f t="shared" si="6"/>
        <v>9677480688</v>
      </c>
      <c r="E29" s="244">
        <f t="shared" si="6"/>
        <v>16801601</v>
      </c>
      <c r="F29" s="244">
        <f t="shared" si="6"/>
        <v>17405188583.02</v>
      </c>
      <c r="G29" s="244">
        <f t="shared" si="6"/>
        <v>0</v>
      </c>
      <c r="H29" s="244">
        <f t="shared" si="6"/>
        <v>7741984550.4000006</v>
      </c>
      <c r="M29" s="104"/>
    </row>
    <row r="30" spans="1:25" x14ac:dyDescent="0.25">
      <c r="C30" s="178"/>
      <c r="D30" s="178"/>
      <c r="E30" s="179"/>
      <c r="F30" s="178"/>
      <c r="H30" s="178"/>
      <c r="M30" s="104"/>
    </row>
    <row r="31" spans="1:25" x14ac:dyDescent="0.25">
      <c r="C31" s="178"/>
      <c r="D31" s="178"/>
      <c r="E31" s="179"/>
      <c r="F31" s="178"/>
      <c r="H31" s="178"/>
      <c r="M31" s="104"/>
    </row>
    <row r="32" spans="1:25" x14ac:dyDescent="0.25">
      <c r="C32" s="178"/>
      <c r="D32" s="178"/>
      <c r="E32" s="179"/>
      <c r="F32" s="178"/>
      <c r="H32" s="178"/>
      <c r="M32" s="104"/>
    </row>
    <row r="33" spans="1:13" x14ac:dyDescent="0.25">
      <c r="C33" s="178"/>
      <c r="D33" s="178"/>
      <c r="E33" s="179"/>
      <c r="F33" s="178"/>
      <c r="H33" s="178"/>
      <c r="M33" s="104"/>
    </row>
    <row r="34" spans="1:13" x14ac:dyDescent="0.25">
      <c r="C34" s="178"/>
      <c r="D34" s="178"/>
      <c r="E34" s="179"/>
      <c r="F34" s="178"/>
      <c r="H34" s="178"/>
      <c r="M34" s="104"/>
    </row>
    <row r="35" spans="1:13" x14ac:dyDescent="0.25">
      <c r="C35" s="178"/>
      <c r="D35" s="178"/>
      <c r="E35" s="179"/>
      <c r="F35" s="178"/>
      <c r="H35" s="178"/>
      <c r="M35" s="104"/>
    </row>
    <row r="36" spans="1:13" x14ac:dyDescent="0.25">
      <c r="A36" s="129" t="s">
        <v>2671</v>
      </c>
      <c r="G36" s="129"/>
    </row>
    <row r="37" spans="1:13" x14ac:dyDescent="0.25">
      <c r="A37" s="3" t="s">
        <v>2672</v>
      </c>
    </row>
    <row r="38" spans="1:13" x14ac:dyDescent="0.25">
      <c r="A38" s="3" t="s">
        <v>2676</v>
      </c>
    </row>
    <row r="39" spans="1:13" x14ac:dyDescent="0.25">
      <c r="A39" s="3" t="s">
        <v>2673</v>
      </c>
    </row>
    <row r="40" spans="1:13" x14ac:dyDescent="0.25">
      <c r="A40" s="3" t="s">
        <v>739</v>
      </c>
    </row>
    <row r="41" spans="1:13" x14ac:dyDescent="0.25">
      <c r="A41" s="3" t="s">
        <v>740</v>
      </c>
    </row>
    <row r="44" spans="1:13" x14ac:dyDescent="0.25">
      <c r="A44" s="129" t="s">
        <v>2675</v>
      </c>
      <c r="G44" s="129"/>
    </row>
    <row r="45" spans="1:13" x14ac:dyDescent="0.25">
      <c r="A45" s="3" t="s">
        <v>2674</v>
      </c>
    </row>
    <row r="46" spans="1:13" x14ac:dyDescent="0.25">
      <c r="A46" s="3" t="s">
        <v>2677</v>
      </c>
    </row>
    <row r="47" spans="1:13" x14ac:dyDescent="0.25">
      <c r="A47" s="3" t="s">
        <v>3898</v>
      </c>
    </row>
    <row r="49" spans="1:21" x14ac:dyDescent="0.25">
      <c r="A49" s="129" t="s">
        <v>741</v>
      </c>
    </row>
    <row r="50" spans="1:21" x14ac:dyDescent="0.25">
      <c r="A50" s="3" t="s">
        <v>742</v>
      </c>
    </row>
    <row r="51" spans="1:21" x14ac:dyDescent="0.25">
      <c r="A51" s="3" t="s">
        <v>743</v>
      </c>
    </row>
    <row r="53" spans="1:21" x14ac:dyDescent="0.25">
      <c r="A53" s="129" t="s">
        <v>3927</v>
      </c>
    </row>
    <row r="54" spans="1:21" x14ac:dyDescent="0.25">
      <c r="A54" s="163">
        <v>951.02</v>
      </c>
    </row>
    <row r="59" spans="1:21" ht="42.75" customHeight="1" x14ac:dyDescent="0.25">
      <c r="A59" s="1057" t="s">
        <v>744</v>
      </c>
      <c r="B59" s="1057"/>
    </row>
    <row r="60" spans="1:21" x14ac:dyDescent="0.25">
      <c r="A60" s="3" t="s">
        <v>745</v>
      </c>
    </row>
    <row r="64" spans="1:21" s="28" customFormat="1" ht="34.5" customHeight="1" x14ac:dyDescent="0.35">
      <c r="A64" s="14" t="s">
        <v>746</v>
      </c>
      <c r="B64" s="16" t="s">
        <v>747</v>
      </c>
      <c r="C64" s="181" t="s">
        <v>748</v>
      </c>
      <c r="D64" s="181" t="s">
        <v>748</v>
      </c>
      <c r="E64" s="182">
        <v>500000</v>
      </c>
      <c r="F64" s="165">
        <f>+E64*$A$54</f>
        <v>475510000</v>
      </c>
      <c r="G64" s="109">
        <v>0.8</v>
      </c>
      <c r="H64" s="165" t="e">
        <f>+D64*G64</f>
        <v>#VALUE!</v>
      </c>
      <c r="I64" s="21">
        <v>45031</v>
      </c>
      <c r="J64" s="24" t="s">
        <v>749</v>
      </c>
      <c r="K64" s="167" t="s">
        <v>750</v>
      </c>
      <c r="L64" s="15" t="s">
        <v>751</v>
      </c>
      <c r="M64" s="25" t="s">
        <v>104</v>
      </c>
      <c r="N64" s="14" t="s">
        <v>731</v>
      </c>
      <c r="O64" s="14" t="s">
        <v>752</v>
      </c>
      <c r="P64" s="14" t="s">
        <v>729</v>
      </c>
      <c r="Q64" s="16" t="s">
        <v>713</v>
      </c>
      <c r="R64" s="168">
        <v>44532</v>
      </c>
      <c r="S64" s="176">
        <v>18</v>
      </c>
      <c r="T64" s="168">
        <v>44619</v>
      </c>
      <c r="U64" s="165">
        <v>350000000</v>
      </c>
    </row>
    <row r="66" spans="1:23" x14ac:dyDescent="0.25">
      <c r="A66" s="3" t="s">
        <v>753</v>
      </c>
    </row>
    <row r="69" spans="1:23" s="28" customFormat="1" ht="32.25" customHeight="1" x14ac:dyDescent="0.35">
      <c r="A69" s="14" t="s">
        <v>129</v>
      </c>
      <c r="B69" s="14" t="s">
        <v>734</v>
      </c>
      <c r="C69" s="170">
        <v>0</v>
      </c>
      <c r="D69" s="170">
        <v>0</v>
      </c>
      <c r="E69" s="50">
        <v>5000000</v>
      </c>
      <c r="F69" s="165">
        <f>+E69*$A$54</f>
        <v>4755100000</v>
      </c>
      <c r="G69" s="171">
        <v>0.8</v>
      </c>
      <c r="H69" s="165">
        <f>+D69*G69</f>
        <v>0</v>
      </c>
      <c r="I69" s="21">
        <v>45435</v>
      </c>
      <c r="J69" s="24" t="s">
        <v>709</v>
      </c>
      <c r="K69" s="167" t="s">
        <v>2685</v>
      </c>
      <c r="L69" s="25" t="s">
        <v>710</v>
      </c>
      <c r="M69" s="651" t="s">
        <v>132</v>
      </c>
      <c r="N69" s="14" t="s">
        <v>731</v>
      </c>
      <c r="O69" s="14" t="s">
        <v>732</v>
      </c>
      <c r="P69" s="14" t="s">
        <v>735</v>
      </c>
      <c r="Q69" s="16" t="s">
        <v>736</v>
      </c>
      <c r="R69" s="168"/>
      <c r="S69" s="176"/>
      <c r="T69" s="172" t="s">
        <v>1842</v>
      </c>
      <c r="U69" s="165">
        <v>3400000000</v>
      </c>
      <c r="V69" s="175" t="s">
        <v>719</v>
      </c>
      <c r="W69" s="173">
        <v>44727</v>
      </c>
    </row>
    <row r="70" spans="1:23" s="28" customFormat="1" ht="29.25" customHeight="1" x14ac:dyDescent="0.35">
      <c r="A70" s="14" t="s">
        <v>2751</v>
      </c>
      <c r="B70" s="14" t="s">
        <v>2935</v>
      </c>
      <c r="C70" s="17"/>
      <c r="D70" s="17"/>
      <c r="E70" s="50">
        <v>300000</v>
      </c>
      <c r="F70" s="165">
        <f>+E70*$A$54</f>
        <v>285306000</v>
      </c>
      <c r="G70" s="171">
        <v>0.8</v>
      </c>
      <c r="H70" s="165">
        <f>+D70*G70</f>
        <v>0</v>
      </c>
      <c r="I70" s="42">
        <v>45427</v>
      </c>
      <c r="J70" s="24" t="s">
        <v>709</v>
      </c>
      <c r="K70" s="167" t="s">
        <v>2934</v>
      </c>
      <c r="L70" s="25" t="s">
        <v>710</v>
      </c>
      <c r="M70" s="39" t="s">
        <v>39</v>
      </c>
      <c r="N70" s="14" t="s">
        <v>29</v>
      </c>
      <c r="O70" s="14" t="s">
        <v>715</v>
      </c>
      <c r="P70" s="112" t="s">
        <v>722</v>
      </c>
      <c r="Q70" s="16" t="s">
        <v>713</v>
      </c>
      <c r="R70" s="168">
        <v>45149</v>
      </c>
      <c r="S70" s="16">
        <v>4206</v>
      </c>
      <c r="T70" s="172" t="s">
        <v>3446</v>
      </c>
      <c r="U70" s="165">
        <v>283000000</v>
      </c>
      <c r="V70" s="169">
        <v>45322</v>
      </c>
    </row>
    <row r="71" spans="1:23" s="28" customFormat="1" ht="29.25" customHeight="1" x14ac:dyDescent="0.35">
      <c r="A71" s="14" t="s">
        <v>126</v>
      </c>
      <c r="B71" s="14" t="s">
        <v>725</v>
      </c>
      <c r="C71" s="17"/>
      <c r="D71" s="17"/>
      <c r="E71" s="50">
        <v>1000000</v>
      </c>
      <c r="F71" s="165">
        <f>+E71*$A$54</f>
        <v>951020000</v>
      </c>
      <c r="G71" s="171">
        <v>0.8</v>
      </c>
      <c r="H71" s="165">
        <f>+D71*G71</f>
        <v>0</v>
      </c>
      <c r="I71" s="42">
        <v>45435</v>
      </c>
      <c r="J71" s="24" t="s">
        <v>709</v>
      </c>
      <c r="K71" s="167" t="s">
        <v>2683</v>
      </c>
      <c r="L71" s="25" t="s">
        <v>710</v>
      </c>
      <c r="M71" s="39" t="s">
        <v>39</v>
      </c>
      <c r="N71" s="14" t="s">
        <v>29</v>
      </c>
      <c r="O71" s="14" t="s">
        <v>715</v>
      </c>
      <c r="P71" s="112" t="s">
        <v>722</v>
      </c>
      <c r="Q71" s="16" t="s">
        <v>713</v>
      </c>
      <c r="R71" s="168">
        <v>45210</v>
      </c>
      <c r="S71" s="16" t="s">
        <v>3133</v>
      </c>
      <c r="T71" s="172">
        <v>45301</v>
      </c>
      <c r="U71" s="165">
        <v>650000000</v>
      </c>
      <c r="V71" s="169">
        <v>45322</v>
      </c>
      <c r="W71" s="28" t="s">
        <v>3158</v>
      </c>
    </row>
    <row r="382" spans="1:27" s="28" customFormat="1" ht="36.75" customHeight="1" x14ac:dyDescent="0.25">
      <c r="A382" s="14" t="s">
        <v>29</v>
      </c>
      <c r="B382" s="14" t="s">
        <v>98</v>
      </c>
      <c r="C382" s="14" t="s">
        <v>105</v>
      </c>
      <c r="D382" s="16" t="s">
        <v>32</v>
      </c>
      <c r="E382" s="14" t="s">
        <v>53</v>
      </c>
      <c r="F382" s="14" t="s">
        <v>54</v>
      </c>
      <c r="G382" s="675" t="s">
        <v>55</v>
      </c>
      <c r="H382" s="17">
        <v>429755000</v>
      </c>
      <c r="I382" s="17">
        <v>429755000</v>
      </c>
      <c r="J382" s="18">
        <f>IF(Q382&gt;I382,I382,Q382)</f>
        <v>343804000</v>
      </c>
      <c r="K382" s="38">
        <v>0.8</v>
      </c>
      <c r="L382" s="24" t="s">
        <v>103</v>
      </c>
      <c r="M382" s="43">
        <v>45435</v>
      </c>
      <c r="N382" s="14" t="s">
        <v>109</v>
      </c>
      <c r="O382" s="16" t="s">
        <v>51</v>
      </c>
      <c r="P382" s="14"/>
      <c r="Q382" s="35">
        <f>+I382*K382</f>
        <v>343804000</v>
      </c>
      <c r="R382" s="41"/>
      <c r="S382" s="15"/>
      <c r="T382" s="33"/>
      <c r="U382" s="15"/>
      <c r="V382" s="15" t="s">
        <v>2660</v>
      </c>
      <c r="W382" s="44" t="s">
        <v>2661</v>
      </c>
      <c r="X382" s="25">
        <v>1</v>
      </c>
      <c r="Y382" s="39" t="s">
        <v>39</v>
      </c>
      <c r="Z382" s="26">
        <v>44949</v>
      </c>
      <c r="AA382" s="27"/>
    </row>
  </sheetData>
  <mergeCells count="1">
    <mergeCell ref="A59:B59"/>
  </mergeCells>
  <phoneticPr fontId="9" type="noConversion"/>
  <pageMargins left="0.11811023622047245" right="0.11811023622047245" top="0.35433070866141736" bottom="0.55118110236220474" header="0.31496062992125984" footer="0.31496062992125984"/>
  <pageSetup scale="80" orientation="landscape" horizontalDpi="4294967292"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B1FE-4A28-4A4C-A6DF-D53ED99D0C79}">
  <dimension ref="A1:AB82"/>
  <sheetViews>
    <sheetView zoomScaleNormal="100" workbookViewId="0">
      <selection activeCell="A74" sqref="A74:XFD82"/>
    </sheetView>
  </sheetViews>
  <sheetFormatPr baseColWidth="10" defaultRowHeight="14.5" x14ac:dyDescent="0.35"/>
  <cols>
    <col min="1" max="1" width="5.453125" customWidth="1"/>
    <col min="2" max="2" width="9.7265625" customWidth="1"/>
    <col min="3" max="3" width="31.26953125" customWidth="1"/>
    <col min="4" max="4" width="10.26953125" customWidth="1"/>
    <col min="5" max="5" width="10.1796875" customWidth="1"/>
    <col min="6" max="6" width="13.1796875" customWidth="1"/>
    <col min="7" max="7" width="12.453125" customWidth="1"/>
    <col min="8" max="8" width="5.7265625" customWidth="1"/>
    <col min="9" max="9" width="12.1796875" customWidth="1"/>
    <col min="10" max="10" width="9.81640625" customWidth="1"/>
    <col min="11" max="11" width="9.453125" customWidth="1"/>
    <col min="12" max="12" width="14.54296875" customWidth="1"/>
    <col min="13" max="13" width="10.453125" customWidth="1"/>
    <col min="14" max="14" width="8.7265625" customWidth="1"/>
    <col min="15" max="15" width="12.54296875" customWidth="1"/>
    <col min="16" max="16" width="12.1796875" customWidth="1"/>
    <col min="17" max="17" width="12.54296875" customWidth="1"/>
    <col min="18" max="18" width="13" customWidth="1"/>
    <col min="19" max="19" width="14.54296875" customWidth="1"/>
    <col min="20" max="20" width="10.26953125" customWidth="1"/>
    <col min="21" max="21" width="21.7265625" customWidth="1"/>
    <col min="22" max="22" width="11.54296875" customWidth="1"/>
    <col min="23" max="23" width="14.54296875" customWidth="1"/>
    <col min="24" max="24" width="12" customWidth="1"/>
    <col min="25" max="25" width="15.453125" customWidth="1"/>
    <col min="26" max="26" width="12.26953125" customWidth="1"/>
    <col min="27" max="27" width="11.1796875" customWidth="1"/>
    <col min="28" max="28" width="14.81640625" customWidth="1"/>
  </cols>
  <sheetData>
    <row r="1" spans="1:28" s="121" customFormat="1" x14ac:dyDescent="0.35">
      <c r="A1" s="183" t="s">
        <v>754</v>
      </c>
      <c r="B1" s="183"/>
    </row>
    <row r="2" spans="1:28" s="164" customFormat="1" ht="52.5" x14ac:dyDescent="0.35">
      <c r="A2" s="184" t="s">
        <v>755</v>
      </c>
      <c r="B2" s="184" t="s">
        <v>518</v>
      </c>
      <c r="C2" s="184" t="s">
        <v>756</v>
      </c>
      <c r="D2" s="185" t="s">
        <v>757</v>
      </c>
      <c r="E2" s="186" t="s">
        <v>3937</v>
      </c>
      <c r="F2" s="186" t="s">
        <v>3938</v>
      </c>
      <c r="G2" s="186" t="s">
        <v>758</v>
      </c>
      <c r="H2" s="186" t="s">
        <v>759</v>
      </c>
      <c r="I2" s="186" t="s">
        <v>760</v>
      </c>
      <c r="J2" s="186" t="s">
        <v>761</v>
      </c>
      <c r="K2" s="186" t="s">
        <v>762</v>
      </c>
      <c r="L2" s="185" t="s">
        <v>763</v>
      </c>
      <c r="M2" s="185" t="s">
        <v>764</v>
      </c>
      <c r="N2" s="185" t="s">
        <v>765</v>
      </c>
      <c r="O2" s="185" t="s">
        <v>766</v>
      </c>
      <c r="P2" s="185" t="s">
        <v>767</v>
      </c>
      <c r="Q2" s="185" t="s">
        <v>768</v>
      </c>
      <c r="R2" s="185" t="s">
        <v>769</v>
      </c>
      <c r="S2" s="185" t="s">
        <v>770</v>
      </c>
      <c r="T2" s="185" t="s">
        <v>771</v>
      </c>
      <c r="U2" s="106" t="s">
        <v>772</v>
      </c>
      <c r="V2" s="185" t="s">
        <v>773</v>
      </c>
      <c r="W2" s="185" t="s">
        <v>774</v>
      </c>
      <c r="X2" s="185" t="s">
        <v>775</v>
      </c>
      <c r="Y2" s="185" t="s">
        <v>776</v>
      </c>
    </row>
    <row r="3" spans="1:28" s="28" customFormat="1" ht="42" customHeight="1" x14ac:dyDescent="0.35">
      <c r="A3" s="88">
        <v>6</v>
      </c>
      <c r="B3" s="88" t="s">
        <v>260</v>
      </c>
      <c r="C3" s="187" t="s">
        <v>777</v>
      </c>
      <c r="D3" s="804">
        <v>22001</v>
      </c>
      <c r="E3" s="188">
        <v>16221.870199999999</v>
      </c>
      <c r="F3" s="805">
        <f>+E3*$B$32</f>
        <v>609485836.09257197</v>
      </c>
      <c r="G3" s="88">
        <v>8</v>
      </c>
      <c r="H3" s="88">
        <v>2</v>
      </c>
      <c r="I3" s="194">
        <v>499.31</v>
      </c>
      <c r="J3" s="194">
        <v>525.32000000000005</v>
      </c>
      <c r="K3" s="88" t="s">
        <v>778</v>
      </c>
      <c r="L3" s="189">
        <v>44571</v>
      </c>
      <c r="M3" s="189">
        <v>45200</v>
      </c>
      <c r="N3" s="88">
        <v>24</v>
      </c>
      <c r="O3" s="188">
        <f>+E3</f>
        <v>16221.870199999999</v>
      </c>
      <c r="P3" s="190">
        <f>+O3*$B$32</f>
        <v>609485836.09257197</v>
      </c>
      <c r="Q3" s="34" t="s">
        <v>791</v>
      </c>
      <c r="R3" s="191" t="s">
        <v>792</v>
      </c>
      <c r="S3" s="191" t="s">
        <v>793</v>
      </c>
      <c r="T3" s="191" t="s">
        <v>794</v>
      </c>
      <c r="U3" s="15" t="s">
        <v>3017</v>
      </c>
      <c r="V3" s="801">
        <v>45200</v>
      </c>
      <c r="W3" s="195">
        <v>2282.75</v>
      </c>
      <c r="X3" s="88" t="s">
        <v>795</v>
      </c>
      <c r="Y3" s="117" t="s">
        <v>784</v>
      </c>
      <c r="Z3" s="28" t="s">
        <v>3688</v>
      </c>
    </row>
    <row r="4" spans="1:28" s="28" customFormat="1" ht="63" x14ac:dyDescent="0.35">
      <c r="A4" s="88">
        <v>5</v>
      </c>
      <c r="B4" s="88" t="s">
        <v>269</v>
      </c>
      <c r="C4" s="187" t="s">
        <v>796</v>
      </c>
      <c r="D4" s="804">
        <v>100000</v>
      </c>
      <c r="E4" s="188">
        <v>109346.8725</v>
      </c>
      <c r="F4" s="805">
        <f>+E4*$B$32</f>
        <v>4108365385.0078502</v>
      </c>
      <c r="G4" s="88">
        <v>12</v>
      </c>
      <c r="H4" s="88">
        <v>8</v>
      </c>
      <c r="I4" s="194">
        <v>2336.6999999999998</v>
      </c>
      <c r="J4" s="194">
        <v>2336.77</v>
      </c>
      <c r="K4" s="88" t="s">
        <v>778</v>
      </c>
      <c r="L4" s="189">
        <v>44544</v>
      </c>
      <c r="M4" s="189">
        <v>45549</v>
      </c>
      <c r="N4" s="88">
        <v>36</v>
      </c>
      <c r="O4" s="188">
        <f>+E4</f>
        <v>109346.8725</v>
      </c>
      <c r="P4" s="190">
        <f>+O4*$B$32</f>
        <v>4108365385.0078502</v>
      </c>
      <c r="Q4" s="34" t="s">
        <v>797</v>
      </c>
      <c r="R4" s="191" t="s">
        <v>798</v>
      </c>
      <c r="S4" s="191" t="s">
        <v>799</v>
      </c>
      <c r="T4" s="34" t="s">
        <v>800</v>
      </c>
      <c r="U4" s="15" t="s">
        <v>4313</v>
      </c>
      <c r="V4" s="189">
        <v>45579</v>
      </c>
      <c r="W4" s="195">
        <v>8076.35</v>
      </c>
      <c r="X4" s="88">
        <v>4712</v>
      </c>
      <c r="Y4" s="117" t="s">
        <v>801</v>
      </c>
      <c r="Z4" s="28" t="s">
        <v>4314</v>
      </c>
    </row>
    <row r="5" spans="1:28" s="28" customFormat="1" ht="57" customHeight="1" x14ac:dyDescent="0.35">
      <c r="A5" s="88">
        <v>7</v>
      </c>
      <c r="B5" s="88" t="s">
        <v>274</v>
      </c>
      <c r="C5" s="187" t="s">
        <v>802</v>
      </c>
      <c r="D5" s="804">
        <v>55000</v>
      </c>
      <c r="E5" s="188">
        <v>45778.27</v>
      </c>
      <c r="F5" s="805">
        <f>+E5*$B$32</f>
        <v>1719974751.4821999</v>
      </c>
      <c r="G5" s="88">
        <v>8</v>
      </c>
      <c r="H5" s="88">
        <v>7</v>
      </c>
      <c r="I5" s="194">
        <v>1317.39</v>
      </c>
      <c r="J5" s="194">
        <v>1347.41</v>
      </c>
      <c r="K5" s="88" t="s">
        <v>778</v>
      </c>
      <c r="L5" s="189">
        <v>44626</v>
      </c>
      <c r="M5" s="189">
        <v>45449</v>
      </c>
      <c r="N5" s="88">
        <v>24</v>
      </c>
      <c r="O5" s="188">
        <f>+E5</f>
        <v>45778.27</v>
      </c>
      <c r="P5" s="190">
        <f>+O5*$B$32</f>
        <v>1719974751.4821999</v>
      </c>
      <c r="Q5" s="34" t="s">
        <v>803</v>
      </c>
      <c r="R5" s="191" t="s">
        <v>804</v>
      </c>
      <c r="S5" s="191" t="s">
        <v>805</v>
      </c>
      <c r="T5" s="34" t="s">
        <v>800</v>
      </c>
      <c r="U5" s="15" t="s">
        <v>4311</v>
      </c>
      <c r="V5" s="189">
        <v>45508</v>
      </c>
      <c r="W5" s="195">
        <v>2298.02</v>
      </c>
      <c r="X5" s="196">
        <v>3012021137222</v>
      </c>
      <c r="Y5" s="117" t="s">
        <v>784</v>
      </c>
      <c r="Z5" s="28" t="s">
        <v>4312</v>
      </c>
    </row>
    <row r="6" spans="1:28" s="28" customFormat="1" ht="10.5" x14ac:dyDescent="0.35">
      <c r="A6" s="197"/>
      <c r="B6" s="197"/>
      <c r="C6" s="198"/>
      <c r="D6" s="199" t="s">
        <v>806</v>
      </c>
      <c r="E6" s="200">
        <f>SUM(E3:E5)</f>
        <v>171347.01269999999</v>
      </c>
      <c r="F6" s="201">
        <f>SUM(F3:F5)</f>
        <v>6437825972.5826216</v>
      </c>
      <c r="G6" s="197"/>
      <c r="H6" s="197"/>
      <c r="I6" s="202"/>
      <c r="J6" s="202"/>
      <c r="K6" s="197"/>
      <c r="L6" s="203"/>
      <c r="M6" s="203"/>
      <c r="N6" s="197"/>
      <c r="O6" s="204">
        <f>SUM(O3:O5)</f>
        <v>171347.01269999999</v>
      </c>
      <c r="P6" s="205">
        <f>+O6*$B$32</f>
        <v>6437825972.5826216</v>
      </c>
      <c r="Q6" s="206"/>
      <c r="R6" s="207"/>
      <c r="S6" s="203"/>
      <c r="T6" s="208"/>
      <c r="U6" s="208"/>
      <c r="V6" s="208"/>
      <c r="W6" s="209"/>
      <c r="X6" s="210"/>
      <c r="Y6" s="210"/>
      <c r="Z6" s="209"/>
    </row>
    <row r="7" spans="1:28" s="28" customFormat="1" ht="10.5" x14ac:dyDescent="0.35">
      <c r="A7" s="197"/>
      <c r="B7" s="197"/>
      <c r="C7" s="198"/>
      <c r="D7" s="211"/>
      <c r="E7" s="206"/>
      <c r="F7" s="207"/>
      <c r="G7" s="197"/>
      <c r="H7" s="197"/>
      <c r="I7" s="202"/>
      <c r="J7" s="202"/>
      <c r="K7" s="197"/>
      <c r="L7" s="203"/>
      <c r="M7" s="203"/>
      <c r="N7" s="197"/>
      <c r="O7" s="212"/>
      <c r="P7" s="213"/>
      <c r="Q7" s="206"/>
      <c r="R7" s="214"/>
      <c r="S7" s="203"/>
      <c r="T7" s="208"/>
      <c r="U7" s="208"/>
      <c r="V7" s="208"/>
      <c r="W7" s="209"/>
      <c r="X7" s="210"/>
      <c r="Y7" s="210"/>
      <c r="Z7" s="209"/>
    </row>
    <row r="8" spans="1:28" s="28" customFormat="1" ht="10.5" x14ac:dyDescent="0.35">
      <c r="A8" s="197"/>
      <c r="B8" s="197"/>
      <c r="C8" s="198"/>
      <c r="D8" s="211"/>
      <c r="E8" s="206"/>
      <c r="F8" s="207"/>
      <c r="G8" s="197"/>
      <c r="H8" s="197"/>
      <c r="I8" s="202"/>
      <c r="J8" s="202"/>
      <c r="K8" s="197"/>
      <c r="L8" s="203"/>
      <c r="M8" s="203"/>
      <c r="N8" s="197"/>
      <c r="O8" s="212"/>
      <c r="P8" s="213"/>
      <c r="Q8" s="206"/>
      <c r="R8" s="214"/>
      <c r="S8" s="203"/>
      <c r="T8" s="208"/>
      <c r="U8" s="208"/>
      <c r="V8" s="208"/>
      <c r="W8" s="209"/>
      <c r="X8" s="210"/>
      <c r="Y8" s="210"/>
      <c r="Z8" s="209"/>
    </row>
    <row r="9" spans="1:28" s="28" customFormat="1" x14ac:dyDescent="0.35">
      <c r="A9" s="215" t="s">
        <v>807</v>
      </c>
      <c r="B9" s="216"/>
      <c r="D9" s="211"/>
      <c r="E9" s="206"/>
      <c r="F9" s="207"/>
      <c r="G9" s="197"/>
      <c r="H9" s="197"/>
      <c r="I9" s="202"/>
      <c r="J9" s="202"/>
      <c r="K9" s="197"/>
      <c r="L9" s="203"/>
      <c r="M9" s="203"/>
      <c r="N9" s="197"/>
      <c r="O9" s="212"/>
      <c r="P9" s="213"/>
      <c r="Q9" s="206"/>
      <c r="R9" s="214"/>
      <c r="S9" s="203"/>
      <c r="T9" s="208"/>
      <c r="U9" s="208"/>
      <c r="V9" s="208"/>
      <c r="W9" s="209"/>
      <c r="X9" s="210"/>
      <c r="Y9" s="210"/>
      <c r="Z9" s="209"/>
    </row>
    <row r="10" spans="1:28" s="28" customFormat="1" ht="63" x14ac:dyDescent="0.35">
      <c r="A10" s="217" t="s">
        <v>755</v>
      </c>
      <c r="B10" s="217" t="s">
        <v>518</v>
      </c>
      <c r="C10" s="217" t="s">
        <v>756</v>
      </c>
      <c r="D10" s="218" t="s">
        <v>808</v>
      </c>
      <c r="E10" s="219" t="s">
        <v>809</v>
      </c>
      <c r="F10" s="220" t="s">
        <v>3937</v>
      </c>
      <c r="G10" s="220" t="s">
        <v>3938</v>
      </c>
      <c r="H10" s="220" t="s">
        <v>758</v>
      </c>
      <c r="I10" s="220" t="s">
        <v>759</v>
      </c>
      <c r="J10" s="220" t="s">
        <v>760</v>
      </c>
      <c r="K10" s="220" t="s">
        <v>761</v>
      </c>
      <c r="L10" s="220" t="s">
        <v>762</v>
      </c>
      <c r="M10" s="219" t="s">
        <v>763</v>
      </c>
      <c r="N10" s="219" t="s">
        <v>764</v>
      </c>
      <c r="O10" s="219" t="s">
        <v>765</v>
      </c>
      <c r="P10" s="219" t="s">
        <v>810</v>
      </c>
      <c r="Q10" s="219" t="s">
        <v>811</v>
      </c>
      <c r="R10" s="219" t="s">
        <v>768</v>
      </c>
      <c r="S10" s="219" t="s">
        <v>769</v>
      </c>
      <c r="T10" s="219" t="s">
        <v>770</v>
      </c>
      <c r="U10" s="219" t="s">
        <v>812</v>
      </c>
      <c r="V10" s="219" t="s">
        <v>772</v>
      </c>
      <c r="W10" s="219" t="s">
        <v>773</v>
      </c>
      <c r="X10" s="219" t="s">
        <v>775</v>
      </c>
      <c r="Y10" s="219" t="s">
        <v>813</v>
      </c>
      <c r="Z10" s="219" t="s">
        <v>774</v>
      </c>
    </row>
    <row r="11" spans="1:28" s="28" customFormat="1" ht="115.5" x14ac:dyDescent="0.35">
      <c r="A11" s="221">
        <v>8</v>
      </c>
      <c r="B11" s="221" t="s">
        <v>279</v>
      </c>
      <c r="C11" s="222" t="s">
        <v>814</v>
      </c>
      <c r="D11" s="806">
        <v>9103.85</v>
      </c>
      <c r="E11" s="223">
        <v>2155.58</v>
      </c>
      <c r="F11" s="807">
        <v>7825.84</v>
      </c>
      <c r="G11" s="224">
        <f>+F11*$B$32</f>
        <v>294031364.8624</v>
      </c>
      <c r="H11" s="221">
        <v>4</v>
      </c>
      <c r="I11" s="221">
        <v>2</v>
      </c>
      <c r="J11" s="225">
        <v>292.41000000000003</v>
      </c>
      <c r="K11" s="225">
        <v>292.75</v>
      </c>
      <c r="L11" s="221" t="s">
        <v>815</v>
      </c>
      <c r="M11" s="226">
        <v>44546</v>
      </c>
      <c r="N11" s="226">
        <v>45276</v>
      </c>
      <c r="O11" s="221">
        <v>24</v>
      </c>
      <c r="P11" s="223">
        <f>+F11</f>
        <v>7825.84</v>
      </c>
      <c r="Q11" s="227">
        <f>+P11*$B$32</f>
        <v>294031364.8624</v>
      </c>
      <c r="R11" s="228" t="s">
        <v>816</v>
      </c>
      <c r="S11" s="229" t="s">
        <v>817</v>
      </c>
      <c r="T11" s="229" t="s">
        <v>818</v>
      </c>
      <c r="U11" s="229" t="s">
        <v>819</v>
      </c>
      <c r="V11" s="89" t="s">
        <v>2937</v>
      </c>
      <c r="W11" s="226">
        <v>45312</v>
      </c>
      <c r="X11" s="221">
        <v>221116850</v>
      </c>
      <c r="Y11" s="230" t="s">
        <v>820</v>
      </c>
      <c r="Z11" s="231">
        <v>232.3</v>
      </c>
      <c r="AA11" s="28" t="s">
        <v>3679</v>
      </c>
    </row>
    <row r="12" spans="1:28" s="28" customFormat="1" ht="64.5" customHeight="1" x14ac:dyDescent="0.35">
      <c r="A12" s="88">
        <v>9</v>
      </c>
      <c r="B12" s="88" t="s">
        <v>279</v>
      </c>
      <c r="C12" s="187" t="s">
        <v>814</v>
      </c>
      <c r="D12" s="808">
        <v>6728.79</v>
      </c>
      <c r="E12" s="188">
        <v>1598.11</v>
      </c>
      <c r="F12" s="74">
        <v>5782.59</v>
      </c>
      <c r="G12" s="224">
        <f>+F12*$B$32</f>
        <v>217262661.9174</v>
      </c>
      <c r="H12" s="88">
        <v>4</v>
      </c>
      <c r="I12" s="88">
        <v>2</v>
      </c>
      <c r="J12" s="194" t="s">
        <v>821</v>
      </c>
      <c r="K12" s="194">
        <v>217.51</v>
      </c>
      <c r="L12" s="221" t="s">
        <v>815</v>
      </c>
      <c r="M12" s="189">
        <v>44564</v>
      </c>
      <c r="N12" s="189">
        <v>45294</v>
      </c>
      <c r="O12" s="88">
        <v>24</v>
      </c>
      <c r="P12" s="188">
        <f>+F12</f>
        <v>5782.59</v>
      </c>
      <c r="Q12" s="227">
        <f>+P12*$B$32</f>
        <v>217262661.9174</v>
      </c>
      <c r="R12" s="34" t="s">
        <v>822</v>
      </c>
      <c r="S12" s="191" t="s">
        <v>823</v>
      </c>
      <c r="T12" s="191" t="s">
        <v>824</v>
      </c>
      <c r="U12" s="191" t="s">
        <v>825</v>
      </c>
      <c r="V12" s="14" t="s">
        <v>3018</v>
      </c>
      <c r="W12" s="189">
        <v>45312</v>
      </c>
      <c r="X12" s="88">
        <v>221117846</v>
      </c>
      <c r="Y12" s="117" t="s">
        <v>826</v>
      </c>
      <c r="Z12" s="195">
        <v>166.33</v>
      </c>
      <c r="AA12" s="28" t="s">
        <v>3228</v>
      </c>
    </row>
    <row r="13" spans="1:28" s="28" customFormat="1" ht="57" customHeight="1" x14ac:dyDescent="0.35">
      <c r="A13" s="88">
        <v>10</v>
      </c>
      <c r="B13" s="88" t="s">
        <v>285</v>
      </c>
      <c r="C13" s="187" t="s">
        <v>827</v>
      </c>
      <c r="D13" s="74">
        <v>19000</v>
      </c>
      <c r="E13" s="188">
        <v>1895.04</v>
      </c>
      <c r="F13" s="809">
        <v>17597.47</v>
      </c>
      <c r="G13" s="224">
        <f>+F13*$B$32</f>
        <v>661169679.19420004</v>
      </c>
      <c r="H13" s="88">
        <v>4</v>
      </c>
      <c r="I13" s="88">
        <v>3</v>
      </c>
      <c r="J13" s="194">
        <v>467.51</v>
      </c>
      <c r="K13" s="88">
        <v>492.51</v>
      </c>
      <c r="L13" s="88" t="s">
        <v>778</v>
      </c>
      <c r="M13" s="189">
        <v>44735</v>
      </c>
      <c r="N13" s="189">
        <v>45008</v>
      </c>
      <c r="O13" s="232">
        <v>12</v>
      </c>
      <c r="P13" s="188">
        <f>+F13</f>
        <v>17597.47</v>
      </c>
      <c r="Q13" s="227">
        <f>+P13*$B$32</f>
        <v>661169679.19420004</v>
      </c>
      <c r="R13" s="34" t="s">
        <v>828</v>
      </c>
      <c r="S13" s="191" t="s">
        <v>829</v>
      </c>
      <c r="T13" s="191" t="s">
        <v>830</v>
      </c>
      <c r="U13" s="191" t="s">
        <v>831</v>
      </c>
      <c r="V13" s="14" t="s">
        <v>2687</v>
      </c>
      <c r="W13" s="169">
        <v>45068</v>
      </c>
      <c r="X13" s="233">
        <v>3012022141924</v>
      </c>
      <c r="Y13" s="117" t="s">
        <v>832</v>
      </c>
      <c r="Z13" s="195">
        <v>800.77</v>
      </c>
      <c r="AA13" s="28" t="s">
        <v>3137</v>
      </c>
    </row>
    <row r="14" spans="1:28" s="28" customFormat="1" ht="57" customHeight="1" x14ac:dyDescent="0.35">
      <c r="A14" s="88">
        <v>11</v>
      </c>
      <c r="B14" s="88" t="s">
        <v>290</v>
      </c>
      <c r="C14" s="187" t="s">
        <v>833</v>
      </c>
      <c r="D14" s="74">
        <v>30000</v>
      </c>
      <c r="E14" s="188">
        <v>6499.91</v>
      </c>
      <c r="F14" s="809">
        <v>24249</v>
      </c>
      <c r="G14" s="810">
        <f>+F14*$B$32</f>
        <v>911080033.13999999</v>
      </c>
      <c r="H14" s="88">
        <v>10</v>
      </c>
      <c r="I14" s="88">
        <v>5</v>
      </c>
      <c r="J14" s="194">
        <v>718.87</v>
      </c>
      <c r="K14" s="88">
        <v>748.91</v>
      </c>
      <c r="L14" s="88" t="s">
        <v>778</v>
      </c>
      <c r="M14" s="189">
        <v>44769</v>
      </c>
      <c r="N14" s="189">
        <v>45592</v>
      </c>
      <c r="O14" s="811">
        <v>24</v>
      </c>
      <c r="P14" s="188">
        <f>+F14</f>
        <v>24249</v>
      </c>
      <c r="Q14" s="227">
        <f>+P14*$B$32</f>
        <v>911080033.13999999</v>
      </c>
      <c r="R14" s="34" t="s">
        <v>834</v>
      </c>
      <c r="S14" s="191" t="s">
        <v>835</v>
      </c>
      <c r="T14" s="191" t="s">
        <v>836</v>
      </c>
      <c r="U14" s="812" t="s">
        <v>837</v>
      </c>
      <c r="V14" s="14" t="s">
        <v>4315</v>
      </c>
      <c r="W14" s="169">
        <v>45652</v>
      </c>
      <c r="X14" s="233">
        <v>5535</v>
      </c>
      <c r="Y14" s="117" t="s">
        <v>832</v>
      </c>
      <c r="Z14" s="195">
        <v>2381.63</v>
      </c>
      <c r="AA14" s="28" t="s">
        <v>3680</v>
      </c>
    </row>
    <row r="15" spans="1:28" x14ac:dyDescent="0.35">
      <c r="E15" s="234" t="s">
        <v>806</v>
      </c>
      <c r="F15" s="235">
        <f>SUM(F11:F14)</f>
        <v>55454.9</v>
      </c>
      <c r="G15" s="236">
        <f>SUM(G11:G14)</f>
        <v>2083543739.1139998</v>
      </c>
      <c r="P15" s="237">
        <f>SUM(P11:P12)</f>
        <v>13608.43</v>
      </c>
      <c r="Q15" s="238">
        <f>+P15*$B$32</f>
        <v>511294026.7798</v>
      </c>
      <c r="R15" s="239"/>
      <c r="S15" s="240"/>
      <c r="AB15" s="28"/>
    </row>
    <row r="16" spans="1:28" x14ac:dyDescent="0.35">
      <c r="E16" s="146" t="s">
        <v>2699</v>
      </c>
      <c r="F16" s="237">
        <f>+F15+E6</f>
        <v>226801.91269999999</v>
      </c>
      <c r="G16" s="672">
        <f>+G15+F6</f>
        <v>8521369711.6966209</v>
      </c>
    </row>
    <row r="17" spans="1:28" x14ac:dyDescent="0.35">
      <c r="E17" s="129"/>
      <c r="F17" s="670"/>
      <c r="G17" s="178"/>
      <c r="P17" s="239"/>
      <c r="Q17" s="671"/>
      <c r="R17" s="239"/>
      <c r="S17" s="240"/>
      <c r="AB17" s="28"/>
    </row>
    <row r="18" spans="1:28" ht="24" customHeight="1" x14ac:dyDescent="0.35">
      <c r="B18" s="121" t="s">
        <v>838</v>
      </c>
      <c r="E18" s="1060" t="s">
        <v>839</v>
      </c>
      <c r="F18" s="1061"/>
      <c r="G18" s="1062" t="s">
        <v>840</v>
      </c>
      <c r="H18" s="1062"/>
      <c r="L18" s="242"/>
      <c r="Q18" s="129"/>
      <c r="R18" s="179"/>
    </row>
    <row r="19" spans="1:28" ht="27.75" customHeight="1" x14ac:dyDescent="0.35">
      <c r="A19" s="243">
        <v>1</v>
      </c>
      <c r="B19" s="243" t="s">
        <v>841</v>
      </c>
      <c r="C19" s="243"/>
      <c r="D19" s="122"/>
      <c r="E19" s="146" t="s">
        <v>842</v>
      </c>
      <c r="F19" s="244">
        <f>+F3</f>
        <v>609485836.09257197</v>
      </c>
      <c r="G19" s="1059">
        <f>+P3</f>
        <v>609485836.09257197</v>
      </c>
      <c r="H19" s="1059"/>
      <c r="L19" s="242"/>
      <c r="Q19" s="129"/>
      <c r="R19" s="179"/>
    </row>
    <row r="20" spans="1:28" ht="18" customHeight="1" x14ac:dyDescent="0.35">
      <c r="A20" s="122"/>
      <c r="B20" s="243" t="s">
        <v>843</v>
      </c>
      <c r="C20" s="122"/>
      <c r="D20" s="122"/>
      <c r="E20" s="146" t="s">
        <v>844</v>
      </c>
      <c r="F20" s="244">
        <f>+F4</f>
        <v>4108365385.0078502</v>
      </c>
      <c r="G20" s="1059">
        <f>+P4</f>
        <v>4108365385.0078502</v>
      </c>
      <c r="H20" s="1059"/>
      <c r="L20" s="207"/>
      <c r="Q20" s="129"/>
      <c r="R20" s="179"/>
    </row>
    <row r="21" spans="1:28" ht="21" customHeight="1" x14ac:dyDescent="0.35">
      <c r="A21" s="122"/>
      <c r="B21" s="243" t="s">
        <v>845</v>
      </c>
      <c r="C21" s="122"/>
      <c r="D21" s="122"/>
      <c r="E21" s="146" t="s">
        <v>846</v>
      </c>
      <c r="F21" s="244">
        <f>+F5</f>
        <v>1719974751.4821999</v>
      </c>
      <c r="G21" s="1059">
        <f>+P5</f>
        <v>1719974751.4821999</v>
      </c>
      <c r="H21" s="1059"/>
      <c r="I21" s="155"/>
      <c r="L21" s="245"/>
      <c r="Q21" s="129"/>
      <c r="R21" s="179"/>
    </row>
    <row r="22" spans="1:28" ht="32.25" customHeight="1" x14ac:dyDescent="0.35">
      <c r="A22" s="122">
        <v>2</v>
      </c>
      <c r="B22" s="1058" t="s">
        <v>847</v>
      </c>
      <c r="C22" s="1058"/>
      <c r="D22" s="122"/>
      <c r="E22" s="146" t="s">
        <v>848</v>
      </c>
      <c r="F22" s="244">
        <f>+G11+G12</f>
        <v>511294026.7798</v>
      </c>
      <c r="G22" s="1059">
        <f>SUM(Q11,Q12)</f>
        <v>511294026.7798</v>
      </c>
      <c r="H22" s="1059"/>
      <c r="L22" s="207"/>
    </row>
    <row r="23" spans="1:28" ht="12.75" customHeight="1" x14ac:dyDescent="0.35">
      <c r="A23" s="122"/>
      <c r="B23" s="243"/>
      <c r="C23" s="122"/>
      <c r="D23" s="122"/>
      <c r="E23" s="146" t="s">
        <v>849</v>
      </c>
      <c r="F23" s="244">
        <f>+G13</f>
        <v>661169679.19420004</v>
      </c>
      <c r="G23" s="1059">
        <f>+Q13</f>
        <v>661169679.19420004</v>
      </c>
      <c r="H23" s="1059"/>
      <c r="L23" s="245"/>
    </row>
    <row r="24" spans="1:28" x14ac:dyDescent="0.35">
      <c r="A24" s="122">
        <v>3</v>
      </c>
      <c r="B24" s="243" t="s">
        <v>4316</v>
      </c>
      <c r="C24" s="122"/>
      <c r="D24" s="122"/>
      <c r="E24" s="146" t="s">
        <v>850</v>
      </c>
      <c r="F24" s="244">
        <f>+G14</f>
        <v>911080033.13999999</v>
      </c>
      <c r="G24" s="1059">
        <f>+Q14</f>
        <v>911080033.13999999</v>
      </c>
      <c r="H24" s="1059"/>
    </row>
    <row r="25" spans="1:28" x14ac:dyDescent="0.35">
      <c r="A25" s="243"/>
      <c r="B25" s="952">
        <v>45510</v>
      </c>
      <c r="C25" s="243"/>
      <c r="D25" s="122"/>
    </row>
    <row r="26" spans="1:28" x14ac:dyDescent="0.35">
      <c r="A26" s="122"/>
      <c r="B26" s="122"/>
      <c r="C26" s="122"/>
      <c r="D26" s="122"/>
    </row>
    <row r="29" spans="1:28" x14ac:dyDescent="0.35">
      <c r="A29" s="122"/>
      <c r="B29" s="122"/>
      <c r="C29" s="122"/>
      <c r="D29" s="122"/>
    </row>
    <row r="30" spans="1:28" x14ac:dyDescent="0.35">
      <c r="A30" s="122"/>
      <c r="B30" s="122"/>
      <c r="C30" s="122"/>
      <c r="D30" s="122"/>
    </row>
    <row r="31" spans="1:28" x14ac:dyDescent="0.35">
      <c r="A31" s="243" t="s">
        <v>3939</v>
      </c>
      <c r="B31" s="121"/>
      <c r="C31" s="121"/>
    </row>
    <row r="32" spans="1:28" x14ac:dyDescent="0.35">
      <c r="A32" s="121"/>
      <c r="B32" s="246">
        <v>37571.86</v>
      </c>
      <c r="C32" s="121"/>
    </row>
    <row r="34" spans="1:3" x14ac:dyDescent="0.35">
      <c r="A34" s="247" t="s">
        <v>851</v>
      </c>
      <c r="B34" s="248"/>
      <c r="C34" s="249"/>
    </row>
    <row r="35" spans="1:3" x14ac:dyDescent="0.35">
      <c r="A35" s="250" t="s">
        <v>852</v>
      </c>
      <c r="B35" s="122"/>
      <c r="C35" s="251"/>
    </row>
    <row r="36" spans="1:3" x14ac:dyDescent="0.35">
      <c r="A36" s="250" t="s">
        <v>853</v>
      </c>
      <c r="B36" s="1063" t="s">
        <v>854</v>
      </c>
      <c r="C36" s="1064"/>
    </row>
    <row r="37" spans="1:3" x14ac:dyDescent="0.35">
      <c r="A37" s="252" t="s">
        <v>855</v>
      </c>
      <c r="B37" s="253"/>
      <c r="C37" s="254"/>
    </row>
    <row r="38" spans="1:3" x14ac:dyDescent="0.35">
      <c r="A38" s="122"/>
      <c r="B38" s="122"/>
      <c r="C38" s="122"/>
    </row>
    <row r="39" spans="1:3" x14ac:dyDescent="0.35">
      <c r="A39" s="122"/>
      <c r="B39" s="122"/>
      <c r="C39" s="122"/>
    </row>
    <row r="40" spans="1:3" x14ac:dyDescent="0.35">
      <c r="A40" s="247" t="s">
        <v>856</v>
      </c>
      <c r="B40" s="248"/>
      <c r="C40" s="249"/>
    </row>
    <row r="41" spans="1:3" x14ac:dyDescent="0.35">
      <c r="A41" s="250" t="s">
        <v>857</v>
      </c>
      <c r="B41" s="122"/>
      <c r="C41" s="251"/>
    </row>
    <row r="42" spans="1:3" x14ac:dyDescent="0.35">
      <c r="A42" s="250" t="s">
        <v>858</v>
      </c>
      <c r="B42" s="1063" t="s">
        <v>859</v>
      </c>
      <c r="C42" s="1064"/>
    </row>
    <row r="43" spans="1:3" x14ac:dyDescent="0.35">
      <c r="A43" s="252" t="s">
        <v>855</v>
      </c>
      <c r="B43" s="253"/>
      <c r="C43" s="254"/>
    </row>
    <row r="44" spans="1:3" x14ac:dyDescent="0.35">
      <c r="A44" s="122"/>
      <c r="B44" s="122"/>
      <c r="C44" s="122"/>
    </row>
    <row r="45" spans="1:3" x14ac:dyDescent="0.35">
      <c r="A45" s="247" t="s">
        <v>860</v>
      </c>
      <c r="B45" s="248"/>
      <c r="C45" s="249"/>
    </row>
    <row r="46" spans="1:3" x14ac:dyDescent="0.35">
      <c r="A46" s="250" t="s">
        <v>861</v>
      </c>
      <c r="B46" s="122"/>
      <c r="C46" s="251"/>
    </row>
    <row r="47" spans="1:3" x14ac:dyDescent="0.35">
      <c r="A47" s="250" t="s">
        <v>858</v>
      </c>
      <c r="B47" s="1063" t="s">
        <v>862</v>
      </c>
      <c r="C47" s="1064"/>
    </row>
    <row r="48" spans="1:3" x14ac:dyDescent="0.35">
      <c r="A48" s="252" t="s">
        <v>855</v>
      </c>
      <c r="B48" s="253"/>
      <c r="C48" s="254"/>
    </row>
    <row r="49" spans="1:3" x14ac:dyDescent="0.35">
      <c r="A49" s="122"/>
      <c r="B49" s="122"/>
      <c r="C49" s="122"/>
    </row>
    <row r="50" spans="1:3" x14ac:dyDescent="0.35">
      <c r="A50" s="247" t="s">
        <v>863</v>
      </c>
      <c r="B50" s="248"/>
      <c r="C50" s="249"/>
    </row>
    <row r="51" spans="1:3" x14ac:dyDescent="0.35">
      <c r="A51" s="250" t="s">
        <v>864</v>
      </c>
      <c r="B51" s="122"/>
      <c r="C51" s="251"/>
    </row>
    <row r="52" spans="1:3" x14ac:dyDescent="0.35">
      <c r="A52" s="250" t="s">
        <v>858</v>
      </c>
      <c r="B52" s="1063" t="s">
        <v>865</v>
      </c>
      <c r="C52" s="1064"/>
    </row>
    <row r="53" spans="1:3" x14ac:dyDescent="0.35">
      <c r="A53" s="252" t="s">
        <v>855</v>
      </c>
      <c r="B53" s="253"/>
      <c r="C53" s="254"/>
    </row>
    <row r="54" spans="1:3" x14ac:dyDescent="0.35">
      <c r="A54" s="122"/>
      <c r="B54" s="122"/>
      <c r="C54" s="122"/>
    </row>
    <row r="55" spans="1:3" x14ac:dyDescent="0.35">
      <c r="A55" s="247" t="s">
        <v>863</v>
      </c>
      <c r="B55" s="248"/>
      <c r="C55" s="249"/>
    </row>
    <row r="56" spans="1:3" x14ac:dyDescent="0.35">
      <c r="A56" s="250" t="s">
        <v>864</v>
      </c>
      <c r="B56" s="122"/>
      <c r="C56" s="251"/>
    </row>
    <row r="57" spans="1:3" ht="24" customHeight="1" x14ac:dyDescent="0.35">
      <c r="A57" s="250" t="s">
        <v>858</v>
      </c>
      <c r="B57" s="1063" t="s">
        <v>866</v>
      </c>
      <c r="C57" s="1064"/>
    </row>
    <row r="58" spans="1:3" x14ac:dyDescent="0.35">
      <c r="A58" s="252" t="s">
        <v>855</v>
      </c>
      <c r="B58" s="253"/>
      <c r="C58" s="254"/>
    </row>
    <row r="60" spans="1:3" x14ac:dyDescent="0.35">
      <c r="A60" s="247" t="s">
        <v>867</v>
      </c>
      <c r="B60" s="248"/>
      <c r="C60" s="249"/>
    </row>
    <row r="61" spans="1:3" x14ac:dyDescent="0.35">
      <c r="A61" s="250" t="s">
        <v>868</v>
      </c>
      <c r="B61" s="122"/>
      <c r="C61" s="251"/>
    </row>
    <row r="62" spans="1:3" ht="39" customHeight="1" x14ac:dyDescent="0.35">
      <c r="A62" s="250" t="s">
        <v>858</v>
      </c>
      <c r="B62" s="1063" t="s">
        <v>869</v>
      </c>
      <c r="C62" s="1064"/>
    </row>
    <row r="63" spans="1:3" x14ac:dyDescent="0.35">
      <c r="A63" s="252" t="s">
        <v>855</v>
      </c>
      <c r="B63" s="253"/>
      <c r="C63" s="254"/>
    </row>
    <row r="65" spans="1:26" x14ac:dyDescent="0.35">
      <c r="A65" s="247" t="s">
        <v>870</v>
      </c>
      <c r="B65" s="248"/>
      <c r="C65" s="249"/>
    </row>
    <row r="66" spans="1:26" ht="18" customHeight="1" x14ac:dyDescent="0.35">
      <c r="A66" s="250" t="s">
        <v>871</v>
      </c>
      <c r="B66" s="122"/>
      <c r="C66" s="251"/>
    </row>
    <row r="67" spans="1:26" x14ac:dyDescent="0.35">
      <c r="A67" s="250" t="s">
        <v>858</v>
      </c>
      <c r="B67" s="1063" t="s">
        <v>872</v>
      </c>
      <c r="C67" s="1064"/>
    </row>
    <row r="68" spans="1:26" x14ac:dyDescent="0.35">
      <c r="A68" s="252" t="s">
        <v>855</v>
      </c>
      <c r="B68" s="253"/>
      <c r="C68" s="254"/>
    </row>
    <row r="70" spans="1:26" x14ac:dyDescent="0.35">
      <c r="A70" s="122" t="s">
        <v>873</v>
      </c>
      <c r="B70" s="122"/>
      <c r="C70" s="122"/>
      <c r="D70" s="122"/>
    </row>
    <row r="71" spans="1:26" x14ac:dyDescent="0.35">
      <c r="A71" s="122" t="s">
        <v>874</v>
      </c>
      <c r="B71" s="122"/>
      <c r="C71" s="122"/>
      <c r="D71" s="122"/>
    </row>
    <row r="74" spans="1:26" ht="12" hidden="1" customHeight="1" x14ac:dyDescent="0.35"/>
    <row r="75" spans="1:26" hidden="1" x14ac:dyDescent="0.35">
      <c r="C75" t="s">
        <v>3687</v>
      </c>
    </row>
    <row r="76" spans="1:26" hidden="1" x14ac:dyDescent="0.35"/>
    <row r="77" spans="1:26" s="164" customFormat="1" ht="52.5" hidden="1" x14ac:dyDescent="0.35">
      <c r="A77" s="184" t="s">
        <v>755</v>
      </c>
      <c r="B77" s="184" t="s">
        <v>518</v>
      </c>
      <c r="C77" s="184" t="s">
        <v>756</v>
      </c>
      <c r="D77" s="185" t="s">
        <v>757</v>
      </c>
      <c r="E77" s="186" t="s">
        <v>3677</v>
      </c>
      <c r="F77" s="186" t="s">
        <v>3678</v>
      </c>
      <c r="G77" s="186" t="s">
        <v>758</v>
      </c>
      <c r="H77" s="186" t="s">
        <v>759</v>
      </c>
      <c r="I77" s="186" t="s">
        <v>760</v>
      </c>
      <c r="J77" s="186" t="s">
        <v>761</v>
      </c>
      <c r="K77" s="186" t="s">
        <v>762</v>
      </c>
      <c r="L77" s="185" t="s">
        <v>763</v>
      </c>
      <c r="M77" s="185" t="s">
        <v>764</v>
      </c>
      <c r="N77" s="185" t="s">
        <v>765</v>
      </c>
      <c r="O77" s="185" t="s">
        <v>766</v>
      </c>
      <c r="P77" s="185" t="s">
        <v>767</v>
      </c>
      <c r="Q77" s="185" t="s">
        <v>768</v>
      </c>
      <c r="R77" s="185" t="s">
        <v>769</v>
      </c>
      <c r="S77" s="185" t="s">
        <v>770</v>
      </c>
      <c r="T77" s="185" t="s">
        <v>771</v>
      </c>
      <c r="U77" s="106" t="s">
        <v>772</v>
      </c>
      <c r="V77" s="185" t="s">
        <v>773</v>
      </c>
      <c r="W77" s="185" t="s">
        <v>774</v>
      </c>
      <c r="X77" s="185" t="s">
        <v>775</v>
      </c>
      <c r="Y77" s="185" t="s">
        <v>776</v>
      </c>
    </row>
    <row r="78" spans="1:26" s="28" customFormat="1" ht="84.75" hidden="1" customHeight="1" x14ac:dyDescent="0.35">
      <c r="A78" s="88">
        <v>3</v>
      </c>
      <c r="B78" s="88" t="s">
        <v>260</v>
      </c>
      <c r="C78" s="187" t="s">
        <v>777</v>
      </c>
      <c r="D78" s="804">
        <v>16161</v>
      </c>
      <c r="E78" s="188">
        <v>0</v>
      </c>
      <c r="F78" s="805">
        <v>217.2</v>
      </c>
      <c r="G78" s="88">
        <v>8</v>
      </c>
      <c r="H78" s="88">
        <v>3</v>
      </c>
      <c r="I78" s="88">
        <v>367.01</v>
      </c>
      <c r="J78" s="88">
        <v>397.04</v>
      </c>
      <c r="K78" s="88" t="s">
        <v>778</v>
      </c>
      <c r="L78" s="189">
        <v>44499</v>
      </c>
      <c r="M78" s="189">
        <v>45137</v>
      </c>
      <c r="N78" s="88">
        <v>24</v>
      </c>
      <c r="O78" s="188">
        <f>+E78</f>
        <v>0</v>
      </c>
      <c r="P78" s="190">
        <f t="shared" ref="P78:P79" si="0">+O78*$B$32</f>
        <v>0</v>
      </c>
      <c r="Q78" s="191" t="s">
        <v>779</v>
      </c>
      <c r="R78" s="191" t="s">
        <v>780</v>
      </c>
      <c r="S78" s="191" t="s">
        <v>781</v>
      </c>
      <c r="T78" s="191" t="s">
        <v>782</v>
      </c>
      <c r="U78" s="15" t="s">
        <v>3015</v>
      </c>
      <c r="V78" s="801">
        <v>45137</v>
      </c>
      <c r="W78" s="192">
        <v>974.87</v>
      </c>
      <c r="X78" s="88" t="s">
        <v>783</v>
      </c>
      <c r="Y78" s="117" t="s">
        <v>784</v>
      </c>
      <c r="Z78" s="28" t="s">
        <v>3681</v>
      </c>
    </row>
    <row r="79" spans="1:26" s="28" customFormat="1" ht="69.75" hidden="1" customHeight="1" x14ac:dyDescent="0.35">
      <c r="A79" s="88">
        <v>4</v>
      </c>
      <c r="B79" s="88" t="s">
        <v>260</v>
      </c>
      <c r="C79" s="187" t="s">
        <v>777</v>
      </c>
      <c r="D79" s="804">
        <v>14141</v>
      </c>
      <c r="E79" s="188">
        <v>0</v>
      </c>
      <c r="F79" s="805">
        <f>+E79*$B$32</f>
        <v>0</v>
      </c>
      <c r="G79" s="88">
        <v>8</v>
      </c>
      <c r="H79" s="88">
        <v>2</v>
      </c>
      <c r="I79" s="88">
        <v>321.22000000000003</v>
      </c>
      <c r="J79" s="88">
        <v>351.24</v>
      </c>
      <c r="K79" s="88" t="s">
        <v>778</v>
      </c>
      <c r="L79" s="189">
        <v>44505</v>
      </c>
      <c r="M79" s="189">
        <v>45143</v>
      </c>
      <c r="N79" s="88">
        <v>24</v>
      </c>
      <c r="O79" s="188">
        <f>+E79</f>
        <v>0</v>
      </c>
      <c r="P79" s="190">
        <f t="shared" si="0"/>
        <v>0</v>
      </c>
      <c r="Q79" s="34" t="s">
        <v>786</v>
      </c>
      <c r="R79" s="191" t="s">
        <v>787</v>
      </c>
      <c r="S79" s="191" t="s">
        <v>788</v>
      </c>
      <c r="T79" s="191" t="s">
        <v>789</v>
      </c>
      <c r="U79" s="15" t="s">
        <v>3016</v>
      </c>
      <c r="V79" s="801">
        <v>45143</v>
      </c>
      <c r="W79" s="193">
        <v>853.02</v>
      </c>
      <c r="X79" s="88" t="s">
        <v>790</v>
      </c>
      <c r="Y79" s="117" t="s">
        <v>784</v>
      </c>
      <c r="Z79" s="28" t="s">
        <v>785</v>
      </c>
    </row>
    <row r="80" spans="1:26" hidden="1" x14ac:dyDescent="0.35"/>
    <row r="81" hidden="1" x14ac:dyDescent="0.35"/>
    <row r="82" hidden="1" x14ac:dyDescent="0.35"/>
  </sheetData>
  <mergeCells count="16">
    <mergeCell ref="B57:C57"/>
    <mergeCell ref="B62:C62"/>
    <mergeCell ref="B67:C67"/>
    <mergeCell ref="G23:H23"/>
    <mergeCell ref="G24:H24"/>
    <mergeCell ref="B36:C36"/>
    <mergeCell ref="B42:C42"/>
    <mergeCell ref="B47:C47"/>
    <mergeCell ref="B52:C52"/>
    <mergeCell ref="B22:C22"/>
    <mergeCell ref="G22:H22"/>
    <mergeCell ref="E18:F18"/>
    <mergeCell ref="G18:H18"/>
    <mergeCell ref="G19:H19"/>
    <mergeCell ref="G20:H20"/>
    <mergeCell ref="G21:H21"/>
  </mergeCells>
  <pageMargins left="0.23622047244094491" right="0.23622047244094491" top="0.74803149606299213" bottom="0.74803149606299213" header="0.31496062992125984" footer="0.31496062992125984"/>
  <pageSetup scale="80" orientation="landscape" horizontalDpi="4294967292" verticalDpi="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E384-A274-4EC2-9220-9A4254600157}">
  <dimension ref="A1:AB493"/>
  <sheetViews>
    <sheetView zoomScaleNormal="100" workbookViewId="0">
      <pane ySplit="1" topLeftCell="A21" activePane="bottomLeft" state="frozen"/>
      <selection pane="bottomLeft" activeCell="F7" sqref="F7"/>
    </sheetView>
  </sheetViews>
  <sheetFormatPr baseColWidth="10" defaultColWidth="11.453125" defaultRowHeight="10.5" x14ac:dyDescent="0.25"/>
  <cols>
    <col min="1" max="1" width="3.7265625" style="3" customWidth="1"/>
    <col min="2" max="2" width="11.453125" style="3"/>
    <col min="3" max="3" width="24.453125" style="3" customWidth="1"/>
    <col min="4" max="4" width="11.453125" style="3" customWidth="1"/>
    <col min="5" max="5" width="5.54296875" style="3" customWidth="1"/>
    <col min="6" max="6" width="8.26953125" style="3" customWidth="1"/>
    <col min="7" max="7" width="11.26953125" style="3" customWidth="1"/>
    <col min="8" max="8" width="12.453125" style="3" customWidth="1"/>
    <col min="9" max="9" width="11" style="3" customWidth="1"/>
    <col min="10" max="10" width="7" style="3" customWidth="1"/>
    <col min="11" max="11" width="11" style="3" customWidth="1"/>
    <col min="12" max="12" width="9.7265625" style="3" customWidth="1"/>
    <col min="13" max="13" width="9.26953125" style="3" customWidth="1"/>
    <col min="14" max="14" width="14" style="3" customWidth="1"/>
    <col min="15" max="15" width="7" style="3" customWidth="1"/>
    <col min="16" max="16" width="7.81640625" style="3" customWidth="1"/>
    <col min="17" max="17" width="8.1796875" style="3" customWidth="1"/>
    <col min="18" max="18" width="11.26953125" style="3" customWidth="1"/>
    <col min="19" max="19" width="11.1796875" style="3" customWidth="1"/>
    <col min="20" max="23" width="0" style="3" hidden="1" customWidth="1"/>
    <col min="24" max="24" width="1" style="3" hidden="1" customWidth="1"/>
    <col min="25" max="16384" width="11.453125" style="3"/>
  </cols>
  <sheetData>
    <row r="1" spans="1:28" s="260" customFormat="1" ht="51.75" customHeight="1" x14ac:dyDescent="0.35">
      <c r="A1" s="255" t="s">
        <v>875</v>
      </c>
      <c r="B1" s="255" t="s">
        <v>876</v>
      </c>
      <c r="C1" s="255" t="s">
        <v>877</v>
      </c>
      <c r="D1" s="256" t="s">
        <v>878</v>
      </c>
      <c r="E1" s="256" t="s">
        <v>879</v>
      </c>
      <c r="F1" s="255" t="s">
        <v>880</v>
      </c>
      <c r="G1" s="255" t="s">
        <v>881</v>
      </c>
      <c r="H1" s="6" t="s">
        <v>882</v>
      </c>
      <c r="I1" s="255" t="s">
        <v>883</v>
      </c>
      <c r="J1" s="255" t="s">
        <v>884</v>
      </c>
      <c r="K1" s="719" t="s">
        <v>885</v>
      </c>
      <c r="L1" s="677" t="s">
        <v>886</v>
      </c>
      <c r="M1" s="678" t="s">
        <v>887</v>
      </c>
      <c r="N1" s="679" t="s">
        <v>888</v>
      </c>
      <c r="O1" s="680" t="s">
        <v>889</v>
      </c>
      <c r="P1" s="677" t="s">
        <v>890</v>
      </c>
      <c r="Q1" s="677" t="s">
        <v>891</v>
      </c>
      <c r="R1" s="255" t="s">
        <v>892</v>
      </c>
      <c r="S1" s="255" t="s">
        <v>893</v>
      </c>
      <c r="T1" s="255" t="s">
        <v>894</v>
      </c>
      <c r="U1" s="255" t="s">
        <v>895</v>
      </c>
      <c r="V1" s="255" t="s">
        <v>896</v>
      </c>
      <c r="W1" s="255" t="s">
        <v>897</v>
      </c>
      <c r="X1" s="255" t="s">
        <v>898</v>
      </c>
    </row>
    <row r="2" spans="1:28" s="159" customFormat="1" ht="19.5" customHeight="1" x14ac:dyDescent="0.35">
      <c r="A2" s="102">
        <v>1</v>
      </c>
      <c r="B2" s="102" t="s">
        <v>392</v>
      </c>
      <c r="C2" s="102" t="s">
        <v>899</v>
      </c>
      <c r="D2" s="513" t="s">
        <v>389</v>
      </c>
      <c r="E2" s="689">
        <v>0.5</v>
      </c>
      <c r="F2" s="690">
        <v>5286.48</v>
      </c>
      <c r="G2" s="170">
        <f t="shared" ref="G2:G65" si="0">+F2*$B$226</f>
        <v>198622886.45279998</v>
      </c>
      <c r="H2" s="690">
        <v>3403.1</v>
      </c>
      <c r="I2" s="666">
        <f t="shared" ref="I2:I65" si="1">+H2*$B$226</f>
        <v>127860796.766</v>
      </c>
      <c r="J2" s="691">
        <f>+H2*$E$2</f>
        <v>1701.55</v>
      </c>
      <c r="K2" s="666">
        <f>+I2*E2</f>
        <v>63930398.383000001</v>
      </c>
      <c r="L2" s="692" t="s">
        <v>710</v>
      </c>
      <c r="M2" s="693">
        <v>46152</v>
      </c>
      <c r="N2" s="263" t="s">
        <v>900</v>
      </c>
      <c r="O2" s="694" t="s">
        <v>901</v>
      </c>
      <c r="P2" s="39" t="s">
        <v>901</v>
      </c>
      <c r="Q2" s="695">
        <v>3847</v>
      </c>
      <c r="R2" s="696">
        <v>44610</v>
      </c>
      <c r="S2" s="102" t="s">
        <v>902</v>
      </c>
      <c r="T2" s="102" t="s">
        <v>903</v>
      </c>
      <c r="U2" s="540">
        <v>50</v>
      </c>
      <c r="V2" s="102">
        <v>9.0500000000000007</v>
      </c>
      <c r="W2" s="102">
        <v>4.45</v>
      </c>
      <c r="X2" s="102">
        <f>+W2+V2</f>
        <v>13.5</v>
      </c>
      <c r="AB2" s="842"/>
    </row>
    <row r="3" spans="1:28" s="159" customFormat="1" ht="19.5" customHeight="1" x14ac:dyDescent="0.35">
      <c r="A3" s="14">
        <v>2</v>
      </c>
      <c r="B3" s="14" t="s">
        <v>397</v>
      </c>
      <c r="C3" s="14" t="s">
        <v>904</v>
      </c>
      <c r="D3" s="131" t="s">
        <v>389</v>
      </c>
      <c r="E3" s="697">
        <v>0.8</v>
      </c>
      <c r="F3" s="698">
        <v>814.2</v>
      </c>
      <c r="G3" s="170">
        <f t="shared" si="0"/>
        <v>30591008.412</v>
      </c>
      <c r="H3" s="698">
        <v>222.84</v>
      </c>
      <c r="I3" s="666">
        <f t="shared" si="1"/>
        <v>8372513.2823999999</v>
      </c>
      <c r="J3" s="691">
        <f t="shared" ref="J3:J13" si="2">+H3*$E$2</f>
        <v>111.42</v>
      </c>
      <c r="K3" s="666">
        <f>+I3*E3</f>
        <v>6698010.6259200005</v>
      </c>
      <c r="L3" s="692" t="s">
        <v>710</v>
      </c>
      <c r="M3" s="699">
        <v>45813</v>
      </c>
      <c r="N3" s="263" t="s">
        <v>905</v>
      </c>
      <c r="O3" s="694" t="s">
        <v>901</v>
      </c>
      <c r="P3" s="39" t="s">
        <v>901</v>
      </c>
      <c r="Q3" s="99">
        <v>3883</v>
      </c>
      <c r="R3" s="43">
        <v>44635</v>
      </c>
      <c r="S3" s="14" t="s">
        <v>906</v>
      </c>
      <c r="T3" s="14" t="s">
        <v>903</v>
      </c>
      <c r="U3" s="14">
        <v>37</v>
      </c>
      <c r="V3" s="14">
        <v>11.55</v>
      </c>
      <c r="W3" s="14">
        <v>4.45</v>
      </c>
      <c r="X3" s="14">
        <f>+W3+V3</f>
        <v>16</v>
      </c>
      <c r="AB3" s="842"/>
    </row>
    <row r="4" spans="1:28" s="159" customFormat="1" ht="19.5" customHeight="1" x14ac:dyDescent="0.35">
      <c r="A4" s="14">
        <v>3</v>
      </c>
      <c r="B4" s="14" t="s">
        <v>402</v>
      </c>
      <c r="C4" s="14" t="s">
        <v>907</v>
      </c>
      <c r="D4" s="131" t="s">
        <v>389</v>
      </c>
      <c r="E4" s="697">
        <v>0.7</v>
      </c>
      <c r="F4" s="698">
        <v>2115.3300319794998</v>
      </c>
      <c r="G4" s="170">
        <f t="shared" si="0"/>
        <v>79476883.815329298</v>
      </c>
      <c r="H4" s="698">
        <v>621.28</v>
      </c>
      <c r="I4" s="666">
        <f t="shared" si="1"/>
        <v>23342645.180799998</v>
      </c>
      <c r="J4" s="691">
        <f t="shared" si="2"/>
        <v>310.64</v>
      </c>
      <c r="K4" s="666">
        <f t="shared" ref="K4:K13" si="3">+I4*E4</f>
        <v>16339851.626559997</v>
      </c>
      <c r="L4" s="692" t="s">
        <v>710</v>
      </c>
      <c r="M4" s="699">
        <v>45782</v>
      </c>
      <c r="N4" s="263" t="s">
        <v>908</v>
      </c>
      <c r="O4" s="694" t="s">
        <v>901</v>
      </c>
      <c r="P4" s="39" t="s">
        <v>901</v>
      </c>
      <c r="Q4" s="99">
        <v>3887</v>
      </c>
      <c r="R4" s="43">
        <v>44645</v>
      </c>
      <c r="S4" s="14" t="s">
        <v>906</v>
      </c>
      <c r="T4" s="14" t="s">
        <v>903</v>
      </c>
      <c r="U4" s="14">
        <v>37</v>
      </c>
      <c r="V4" s="14">
        <v>11.05</v>
      </c>
      <c r="W4" s="14">
        <v>4.45</v>
      </c>
      <c r="X4" s="14">
        <v>15.5</v>
      </c>
      <c r="AB4" s="842"/>
    </row>
    <row r="5" spans="1:28" s="159" customFormat="1" ht="19.5" customHeight="1" x14ac:dyDescent="0.35">
      <c r="A5" s="14">
        <v>4</v>
      </c>
      <c r="B5" s="14" t="s">
        <v>407</v>
      </c>
      <c r="C5" s="14" t="s">
        <v>909</v>
      </c>
      <c r="D5" s="131" t="s">
        <v>389</v>
      </c>
      <c r="E5" s="697">
        <v>0.5</v>
      </c>
      <c r="F5" s="698">
        <v>6170.18</v>
      </c>
      <c r="G5" s="170">
        <f t="shared" si="0"/>
        <v>231825139.13480002</v>
      </c>
      <c r="H5" s="698">
        <v>1794.52</v>
      </c>
      <c r="I5" s="666">
        <f t="shared" si="1"/>
        <v>67423454.207200006</v>
      </c>
      <c r="J5" s="691">
        <f t="shared" si="2"/>
        <v>897.26</v>
      </c>
      <c r="K5" s="666">
        <f t="shared" si="3"/>
        <v>33711727.103600003</v>
      </c>
      <c r="L5" s="692" t="s">
        <v>710</v>
      </c>
      <c r="M5" s="699">
        <v>45823</v>
      </c>
      <c r="N5" s="263" t="s">
        <v>910</v>
      </c>
      <c r="O5" s="694" t="s">
        <v>901</v>
      </c>
      <c r="P5" s="39" t="s">
        <v>901</v>
      </c>
      <c r="Q5" s="99">
        <v>3885</v>
      </c>
      <c r="R5" s="43">
        <v>44649</v>
      </c>
      <c r="S5" s="14" t="s">
        <v>906</v>
      </c>
      <c r="T5" s="14" t="s">
        <v>903</v>
      </c>
      <c r="U5" s="14">
        <v>38</v>
      </c>
      <c r="V5" s="14">
        <v>9.5500000000000007</v>
      </c>
      <c r="W5" s="14">
        <v>4.45</v>
      </c>
      <c r="X5" s="14">
        <f>+W5+V5</f>
        <v>14</v>
      </c>
      <c r="AB5" s="842"/>
    </row>
    <row r="6" spans="1:28" s="28" customFormat="1" ht="19.5" customHeight="1" x14ac:dyDescent="0.35">
      <c r="A6" s="14">
        <v>5</v>
      </c>
      <c r="B6" s="15" t="s">
        <v>411</v>
      </c>
      <c r="C6" s="14" t="s">
        <v>911</v>
      </c>
      <c r="D6" s="131" t="s">
        <v>389</v>
      </c>
      <c r="E6" s="697">
        <v>0.5</v>
      </c>
      <c r="F6" s="700">
        <v>757.0881333970184</v>
      </c>
      <c r="G6" s="666">
        <f t="shared" si="0"/>
        <v>28445209.355654102</v>
      </c>
      <c r="H6" s="698">
        <v>156.96</v>
      </c>
      <c r="I6" s="666">
        <f t="shared" si="1"/>
        <v>5897279.1456000004</v>
      </c>
      <c r="J6" s="691">
        <f t="shared" si="2"/>
        <v>78.48</v>
      </c>
      <c r="K6" s="666">
        <f t="shared" si="3"/>
        <v>2948639.5728000002</v>
      </c>
      <c r="L6" s="692" t="s">
        <v>710</v>
      </c>
      <c r="M6" s="701" t="s">
        <v>912</v>
      </c>
      <c r="N6" s="263" t="s">
        <v>913</v>
      </c>
      <c r="O6" s="694" t="s">
        <v>901</v>
      </c>
      <c r="P6" s="39" t="s">
        <v>901</v>
      </c>
      <c r="Q6" s="99">
        <v>3892</v>
      </c>
      <c r="R6" s="55">
        <v>44665</v>
      </c>
      <c r="S6" s="14" t="s">
        <v>906</v>
      </c>
      <c r="T6" s="15" t="s">
        <v>903</v>
      </c>
      <c r="U6" s="15">
        <v>37</v>
      </c>
      <c r="V6" s="15">
        <v>11.55</v>
      </c>
      <c r="W6" s="15">
        <v>4.45</v>
      </c>
      <c r="X6" s="15">
        <v>16</v>
      </c>
      <c r="AB6" s="843"/>
    </row>
    <row r="7" spans="1:28" s="28" customFormat="1" ht="19.5" customHeight="1" x14ac:dyDescent="0.35">
      <c r="A7" s="14">
        <v>6</v>
      </c>
      <c r="B7" s="15" t="s">
        <v>411</v>
      </c>
      <c r="C7" s="14" t="s">
        <v>911</v>
      </c>
      <c r="D7" s="131" t="s">
        <v>389</v>
      </c>
      <c r="E7" s="702">
        <v>0.5</v>
      </c>
      <c r="F7" s="700">
        <v>561.53681942575747</v>
      </c>
      <c r="G7" s="170">
        <f t="shared" si="0"/>
        <v>21097982.764309842</v>
      </c>
      <c r="H7" s="703">
        <v>113.69</v>
      </c>
      <c r="I7" s="666">
        <f t="shared" si="1"/>
        <v>4271544.7633999996</v>
      </c>
      <c r="J7" s="691">
        <f t="shared" si="2"/>
        <v>56.844999999999999</v>
      </c>
      <c r="K7" s="666">
        <f t="shared" si="3"/>
        <v>2135772.3816999998</v>
      </c>
      <c r="L7" s="692" t="s">
        <v>710</v>
      </c>
      <c r="M7" s="701" t="s">
        <v>912</v>
      </c>
      <c r="N7" s="263" t="s">
        <v>914</v>
      </c>
      <c r="O7" s="694" t="s">
        <v>901</v>
      </c>
      <c r="P7" s="39" t="s">
        <v>901</v>
      </c>
      <c r="Q7" s="99">
        <v>3893</v>
      </c>
      <c r="R7" s="55">
        <v>44665</v>
      </c>
      <c r="S7" s="89" t="s">
        <v>906</v>
      </c>
      <c r="T7" s="15" t="s">
        <v>903</v>
      </c>
      <c r="U7" s="15">
        <v>37</v>
      </c>
      <c r="V7" s="15">
        <v>11.55</v>
      </c>
      <c r="W7" s="15">
        <v>4.45</v>
      </c>
      <c r="X7" s="15">
        <v>16</v>
      </c>
      <c r="AB7" s="843"/>
    </row>
    <row r="8" spans="1:28" s="28" customFormat="1" ht="19.5" customHeight="1" x14ac:dyDescent="0.35">
      <c r="A8" s="89">
        <v>7</v>
      </c>
      <c r="B8" s="15" t="s">
        <v>411</v>
      </c>
      <c r="C8" s="14" t="s">
        <v>911</v>
      </c>
      <c r="D8" s="131" t="s">
        <v>389</v>
      </c>
      <c r="E8" s="702">
        <v>0.5</v>
      </c>
      <c r="F8" s="700">
        <v>706.28624967134886</v>
      </c>
      <c r="G8" s="170">
        <f t="shared" si="0"/>
        <v>26536488.092576966</v>
      </c>
      <c r="H8" s="703">
        <v>145.47</v>
      </c>
      <c r="I8" s="666">
        <f t="shared" si="1"/>
        <v>5465578.4742000001</v>
      </c>
      <c r="J8" s="691">
        <f t="shared" si="2"/>
        <v>72.734999999999999</v>
      </c>
      <c r="K8" s="666">
        <f t="shared" si="3"/>
        <v>2732789.2371</v>
      </c>
      <c r="L8" s="692" t="s">
        <v>710</v>
      </c>
      <c r="M8" s="701" t="s">
        <v>912</v>
      </c>
      <c r="N8" s="263" t="s">
        <v>915</v>
      </c>
      <c r="O8" s="694" t="s">
        <v>901</v>
      </c>
      <c r="P8" s="39" t="s">
        <v>901</v>
      </c>
      <c r="Q8" s="99">
        <v>3894</v>
      </c>
      <c r="R8" s="55">
        <v>44665</v>
      </c>
      <c r="S8" s="89" t="s">
        <v>906</v>
      </c>
      <c r="T8" s="15" t="s">
        <v>903</v>
      </c>
      <c r="U8" s="15">
        <v>37</v>
      </c>
      <c r="V8" s="15">
        <v>11.55</v>
      </c>
      <c r="W8" s="15">
        <v>4.45</v>
      </c>
      <c r="X8" s="15">
        <v>16</v>
      </c>
      <c r="AB8" s="843"/>
    </row>
    <row r="9" spans="1:28" s="28" customFormat="1" ht="19.5" customHeight="1" x14ac:dyDescent="0.35">
      <c r="A9" s="14">
        <v>8</v>
      </c>
      <c r="B9" s="15" t="s">
        <v>422</v>
      </c>
      <c r="C9" s="14" t="s">
        <v>916</v>
      </c>
      <c r="D9" s="131" t="s">
        <v>389</v>
      </c>
      <c r="E9" s="697">
        <v>0.7</v>
      </c>
      <c r="F9" s="700">
        <v>794.71</v>
      </c>
      <c r="G9" s="170">
        <f t="shared" si="0"/>
        <v>29858732.860600002</v>
      </c>
      <c r="H9" s="703">
        <v>181.58</v>
      </c>
      <c r="I9" s="666">
        <f t="shared" si="1"/>
        <v>6822298.338800001</v>
      </c>
      <c r="J9" s="691">
        <f t="shared" si="2"/>
        <v>90.79</v>
      </c>
      <c r="K9" s="666">
        <f t="shared" si="3"/>
        <v>4775608.8371600006</v>
      </c>
      <c r="L9" s="692" t="s">
        <v>710</v>
      </c>
      <c r="M9" s="701" t="s">
        <v>912</v>
      </c>
      <c r="N9" s="263" t="s">
        <v>917</v>
      </c>
      <c r="O9" s="694" t="s">
        <v>901</v>
      </c>
      <c r="P9" s="39" t="s">
        <v>901</v>
      </c>
      <c r="Q9" s="99">
        <v>3903</v>
      </c>
      <c r="R9" s="55">
        <v>44671</v>
      </c>
      <c r="S9" s="14" t="s">
        <v>906</v>
      </c>
      <c r="T9" s="15" t="s">
        <v>903</v>
      </c>
      <c r="U9" s="15">
        <v>38</v>
      </c>
      <c r="V9" s="15">
        <v>10.55</v>
      </c>
      <c r="W9" s="15">
        <v>4.45</v>
      </c>
      <c r="X9" s="15">
        <f>+W9+V9</f>
        <v>15</v>
      </c>
      <c r="AB9" s="843"/>
    </row>
    <row r="10" spans="1:28" s="28" customFormat="1" ht="19.5" customHeight="1" x14ac:dyDescent="0.35">
      <c r="A10" s="89">
        <v>9</v>
      </c>
      <c r="B10" s="15" t="s">
        <v>427</v>
      </c>
      <c r="C10" s="14" t="s">
        <v>918</v>
      </c>
      <c r="D10" s="131" t="s">
        <v>389</v>
      </c>
      <c r="E10" s="697">
        <v>0.8</v>
      </c>
      <c r="F10" s="700">
        <v>255.73920200858348</v>
      </c>
      <c r="G10" s="170">
        <f t="shared" si="0"/>
        <v>9608597.4943782166</v>
      </c>
      <c r="H10" s="703">
        <v>47.61</v>
      </c>
      <c r="I10" s="666">
        <f t="shared" si="1"/>
        <v>1788796.2546000001</v>
      </c>
      <c r="J10" s="691">
        <f t="shared" si="2"/>
        <v>23.805</v>
      </c>
      <c r="K10" s="666">
        <f t="shared" si="3"/>
        <v>1431037.0036800001</v>
      </c>
      <c r="L10" s="692" t="s">
        <v>710</v>
      </c>
      <c r="M10" s="701" t="s">
        <v>912</v>
      </c>
      <c r="N10" s="263" t="s">
        <v>919</v>
      </c>
      <c r="O10" s="694" t="s">
        <v>901</v>
      </c>
      <c r="P10" s="39" t="s">
        <v>901</v>
      </c>
      <c r="Q10" s="99">
        <v>3901</v>
      </c>
      <c r="R10" s="55">
        <v>44678</v>
      </c>
      <c r="S10" s="14" t="s">
        <v>906</v>
      </c>
      <c r="T10" s="15" t="s">
        <v>903</v>
      </c>
      <c r="U10" s="15">
        <v>37</v>
      </c>
      <c r="V10" s="15">
        <v>11.55</v>
      </c>
      <c r="W10" s="15">
        <v>4.45</v>
      </c>
      <c r="X10" s="15">
        <f>+W10+V10</f>
        <v>16</v>
      </c>
      <c r="AB10" s="843"/>
    </row>
    <row r="11" spans="1:28" s="28" customFormat="1" ht="19.5" customHeight="1" x14ac:dyDescent="0.35">
      <c r="A11" s="14">
        <v>10</v>
      </c>
      <c r="B11" s="15" t="s">
        <v>432</v>
      </c>
      <c r="C11" s="14" t="s">
        <v>920</v>
      </c>
      <c r="D11" s="131" t="s">
        <v>389</v>
      </c>
      <c r="E11" s="697">
        <v>0.7</v>
      </c>
      <c r="F11" s="700">
        <v>1117.007659774642</v>
      </c>
      <c r="G11" s="170">
        <f t="shared" si="0"/>
        <v>41968055.41198048</v>
      </c>
      <c r="H11" s="703">
        <v>288.47000000000003</v>
      </c>
      <c r="I11" s="666">
        <f t="shared" si="1"/>
        <v>10838354.454200001</v>
      </c>
      <c r="J11" s="691">
        <f t="shared" si="2"/>
        <v>144.23500000000001</v>
      </c>
      <c r="K11" s="666">
        <f t="shared" si="3"/>
        <v>7586848.1179400003</v>
      </c>
      <c r="L11" s="692" t="s">
        <v>710</v>
      </c>
      <c r="M11" s="701" t="s">
        <v>912</v>
      </c>
      <c r="N11" s="263" t="s">
        <v>921</v>
      </c>
      <c r="O11" s="694" t="s">
        <v>901</v>
      </c>
      <c r="P11" s="39" t="s">
        <v>901</v>
      </c>
      <c r="Q11" s="99">
        <v>3918</v>
      </c>
      <c r="R11" s="55">
        <v>44680</v>
      </c>
      <c r="S11" s="14" t="s">
        <v>906</v>
      </c>
      <c r="T11" s="15" t="s">
        <v>903</v>
      </c>
      <c r="U11" s="15">
        <v>38</v>
      </c>
      <c r="V11" s="15">
        <v>11.55</v>
      </c>
      <c r="W11" s="15">
        <v>4.45</v>
      </c>
      <c r="X11" s="15">
        <f>+W11+V11</f>
        <v>16</v>
      </c>
      <c r="AB11" s="843"/>
    </row>
    <row r="12" spans="1:28" s="28" customFormat="1" ht="19.5" customHeight="1" x14ac:dyDescent="0.35">
      <c r="A12" s="15">
        <v>11</v>
      </c>
      <c r="B12" s="15" t="s">
        <v>438</v>
      </c>
      <c r="C12" s="15" t="s">
        <v>922</v>
      </c>
      <c r="D12" s="131" t="s">
        <v>436</v>
      </c>
      <c r="E12" s="697">
        <v>0.45</v>
      </c>
      <c r="F12" s="15">
        <v>3648.35</v>
      </c>
      <c r="G12" s="170">
        <f t="shared" si="0"/>
        <v>137075295.43099999</v>
      </c>
      <c r="H12" s="15">
        <v>121.09</v>
      </c>
      <c r="I12" s="704">
        <f t="shared" si="1"/>
        <v>4549576.5274</v>
      </c>
      <c r="J12" s="691">
        <f t="shared" si="2"/>
        <v>60.545000000000002</v>
      </c>
      <c r="K12" s="704">
        <f t="shared" si="3"/>
        <v>2047309.4373300001</v>
      </c>
      <c r="L12" s="692" t="s">
        <v>710</v>
      </c>
      <c r="M12" s="701" t="s">
        <v>912</v>
      </c>
      <c r="N12" s="15" t="s">
        <v>2596</v>
      </c>
      <c r="O12" s="694" t="s">
        <v>901</v>
      </c>
      <c r="P12" s="39" t="s">
        <v>901</v>
      </c>
      <c r="Q12" s="241">
        <v>3896</v>
      </c>
      <c r="R12" s="55">
        <v>44692</v>
      </c>
      <c r="S12" s="15" t="s">
        <v>902</v>
      </c>
      <c r="AB12" s="843"/>
    </row>
    <row r="13" spans="1:28" s="28" customFormat="1" ht="19.5" customHeight="1" x14ac:dyDescent="0.35">
      <c r="A13" s="15">
        <v>12</v>
      </c>
      <c r="B13" s="15" t="s">
        <v>442</v>
      </c>
      <c r="C13" s="15" t="s">
        <v>923</v>
      </c>
      <c r="D13" s="131" t="s">
        <v>389</v>
      </c>
      <c r="E13" s="697">
        <v>0.6</v>
      </c>
      <c r="F13" s="15">
        <v>2301.21</v>
      </c>
      <c r="G13" s="170">
        <f t="shared" si="0"/>
        <v>86460739.950599998</v>
      </c>
      <c r="H13" s="15">
        <v>510.21</v>
      </c>
      <c r="I13" s="704">
        <f t="shared" si="1"/>
        <v>19169538.6906</v>
      </c>
      <c r="J13" s="691">
        <f t="shared" si="2"/>
        <v>255.10499999999999</v>
      </c>
      <c r="K13" s="704">
        <f t="shared" si="3"/>
        <v>11501723.214360001</v>
      </c>
      <c r="L13" s="692" t="s">
        <v>710</v>
      </c>
      <c r="M13" s="701" t="s">
        <v>912</v>
      </c>
      <c r="N13" s="15" t="s">
        <v>2597</v>
      </c>
      <c r="O13" s="694" t="s">
        <v>901</v>
      </c>
      <c r="P13" s="39" t="s">
        <v>901</v>
      </c>
      <c r="Q13" s="241">
        <v>3933</v>
      </c>
      <c r="R13" s="55">
        <v>44711</v>
      </c>
      <c r="S13" s="15" t="s">
        <v>906</v>
      </c>
      <c r="AB13" s="843"/>
    </row>
    <row r="14" spans="1:28" s="28" customFormat="1" ht="19.5" customHeight="1" x14ac:dyDescent="0.35">
      <c r="A14" s="15">
        <v>13</v>
      </c>
      <c r="B14" s="15" t="s">
        <v>438</v>
      </c>
      <c r="C14" s="15" t="s">
        <v>922</v>
      </c>
      <c r="D14" s="131" t="s">
        <v>436</v>
      </c>
      <c r="E14" s="697">
        <v>0.45</v>
      </c>
      <c r="F14" s="15">
        <v>2380.02</v>
      </c>
      <c r="G14" s="170">
        <f t="shared" si="0"/>
        <v>89421778.237200007</v>
      </c>
      <c r="H14" s="15">
        <v>1713.12</v>
      </c>
      <c r="I14" s="704">
        <f t="shared" si="1"/>
        <v>64365104.803199999</v>
      </c>
      <c r="J14" s="691">
        <v>78.989999999999995</v>
      </c>
      <c r="K14" s="704">
        <f>+I14*E14</f>
        <v>28964297.16144</v>
      </c>
      <c r="L14" s="692" t="s">
        <v>710</v>
      </c>
      <c r="M14" s="701" t="s">
        <v>912</v>
      </c>
      <c r="N14" s="15" t="s">
        <v>2598</v>
      </c>
      <c r="O14" s="694" t="s">
        <v>901</v>
      </c>
      <c r="P14" s="39" t="s">
        <v>901</v>
      </c>
      <c r="Q14" s="241">
        <v>3958</v>
      </c>
      <c r="R14" s="55">
        <v>44742</v>
      </c>
      <c r="S14" s="15" t="s">
        <v>902</v>
      </c>
      <c r="AB14" s="843"/>
    </row>
    <row r="15" spans="1:28" s="28" customFormat="1" ht="19.5" customHeight="1" x14ac:dyDescent="0.35">
      <c r="A15" s="15">
        <v>14</v>
      </c>
      <c r="B15" s="15" t="s">
        <v>2559</v>
      </c>
      <c r="C15" s="334" t="s">
        <v>2560</v>
      </c>
      <c r="D15" s="131" t="s">
        <v>389</v>
      </c>
      <c r="E15" s="697">
        <v>0.8</v>
      </c>
      <c r="F15" s="15">
        <v>2876.15</v>
      </c>
      <c r="G15" s="170">
        <f t="shared" si="0"/>
        <v>108062305.139</v>
      </c>
      <c r="H15" s="317">
        <v>1676.24</v>
      </c>
      <c r="I15" s="704">
        <f t="shared" si="1"/>
        <v>62979454.606399998</v>
      </c>
      <c r="J15" s="691">
        <v>844.99</v>
      </c>
      <c r="K15" s="704">
        <f t="shared" ref="K15:K20" si="4">+I15*E15</f>
        <v>50383563.685120001</v>
      </c>
      <c r="L15" s="692" t="s">
        <v>710</v>
      </c>
      <c r="M15" s="701" t="s">
        <v>912</v>
      </c>
      <c r="N15" s="14" t="s">
        <v>2599</v>
      </c>
      <c r="O15" s="694" t="s">
        <v>901</v>
      </c>
      <c r="P15" s="39" t="s">
        <v>901</v>
      </c>
      <c r="Q15" s="241">
        <v>3946</v>
      </c>
      <c r="R15" s="55">
        <v>44742</v>
      </c>
      <c r="S15" s="15" t="s">
        <v>902</v>
      </c>
    </row>
    <row r="16" spans="1:28" s="28" customFormat="1" ht="19.5" customHeight="1" x14ac:dyDescent="0.35">
      <c r="A16" s="15">
        <v>15</v>
      </c>
      <c r="B16" s="15" t="s">
        <v>447</v>
      </c>
      <c r="C16" s="334" t="s">
        <v>924</v>
      </c>
      <c r="D16" s="131" t="s">
        <v>389</v>
      </c>
      <c r="E16" s="697">
        <v>0.7</v>
      </c>
      <c r="F16" s="15">
        <v>2248.64</v>
      </c>
      <c r="G16" s="170">
        <f t="shared" si="0"/>
        <v>84485587.270400003</v>
      </c>
      <c r="H16" s="15">
        <v>664.28</v>
      </c>
      <c r="I16" s="704">
        <f t="shared" si="1"/>
        <v>24958235.160799999</v>
      </c>
      <c r="J16" s="691">
        <f t="shared" ref="J16:J19" si="5">+H16*$E$2</f>
        <v>332.14</v>
      </c>
      <c r="K16" s="704">
        <f t="shared" si="4"/>
        <v>17470764.612559997</v>
      </c>
      <c r="L16" s="692" t="s">
        <v>710</v>
      </c>
      <c r="M16" s="701" t="s">
        <v>912</v>
      </c>
      <c r="N16" s="15" t="s">
        <v>925</v>
      </c>
      <c r="O16" s="88" t="s">
        <v>901</v>
      </c>
      <c r="P16" s="88" t="s">
        <v>901</v>
      </c>
      <c r="Q16" s="241">
        <v>3971</v>
      </c>
      <c r="R16" s="55">
        <v>44771</v>
      </c>
      <c r="S16" s="15" t="s">
        <v>906</v>
      </c>
    </row>
    <row r="17" spans="1:19" s="28" customFormat="1" ht="19.5" customHeight="1" x14ac:dyDescent="0.35">
      <c r="A17" s="15">
        <v>16</v>
      </c>
      <c r="B17" s="15" t="s">
        <v>449</v>
      </c>
      <c r="C17" s="334" t="s">
        <v>926</v>
      </c>
      <c r="D17" s="131" t="s">
        <v>389</v>
      </c>
      <c r="E17" s="697">
        <v>0.6</v>
      </c>
      <c r="F17" s="15">
        <v>2087.9499999999998</v>
      </c>
      <c r="G17" s="170">
        <f t="shared" si="0"/>
        <v>78448165.086999997</v>
      </c>
      <c r="H17" s="15">
        <v>712.87</v>
      </c>
      <c r="I17" s="704">
        <f t="shared" si="1"/>
        <v>26783851.838199999</v>
      </c>
      <c r="J17" s="691">
        <f t="shared" si="5"/>
        <v>356.435</v>
      </c>
      <c r="K17" s="704">
        <f t="shared" si="4"/>
        <v>16070311.10292</v>
      </c>
      <c r="L17" s="692" t="s">
        <v>710</v>
      </c>
      <c r="M17" s="701" t="s">
        <v>912</v>
      </c>
      <c r="N17" s="15" t="s">
        <v>927</v>
      </c>
      <c r="O17" s="88" t="s">
        <v>901</v>
      </c>
      <c r="P17" s="88" t="s">
        <v>901</v>
      </c>
      <c r="Q17" s="241">
        <v>3967</v>
      </c>
      <c r="R17" s="55">
        <v>44762</v>
      </c>
      <c r="S17" s="15" t="s">
        <v>906</v>
      </c>
    </row>
    <row r="18" spans="1:19" s="28" customFormat="1" ht="19.5" customHeight="1" x14ac:dyDescent="0.35">
      <c r="A18" s="15">
        <v>17</v>
      </c>
      <c r="B18" s="15" t="s">
        <v>449</v>
      </c>
      <c r="C18" s="334" t="s">
        <v>926</v>
      </c>
      <c r="D18" s="131" t="s">
        <v>389</v>
      </c>
      <c r="E18" s="697">
        <v>0.6</v>
      </c>
      <c r="F18" s="15">
        <v>2395.4699999999998</v>
      </c>
      <c r="G18" s="170">
        <f t="shared" si="0"/>
        <v>90002263.474199995</v>
      </c>
      <c r="H18" s="15">
        <v>821.39</v>
      </c>
      <c r="I18" s="704">
        <f t="shared" si="1"/>
        <v>30861150.0854</v>
      </c>
      <c r="J18" s="691">
        <f t="shared" si="5"/>
        <v>410.69499999999999</v>
      </c>
      <c r="K18" s="704">
        <f t="shared" si="4"/>
        <v>18516690.051240001</v>
      </c>
      <c r="L18" s="692" t="s">
        <v>710</v>
      </c>
      <c r="M18" s="701" t="s">
        <v>912</v>
      </c>
      <c r="N18" s="15" t="s">
        <v>928</v>
      </c>
      <c r="O18" s="88" t="s">
        <v>901</v>
      </c>
      <c r="P18" s="88" t="s">
        <v>901</v>
      </c>
      <c r="Q18" s="241">
        <v>3955</v>
      </c>
      <c r="R18" s="55">
        <v>44762</v>
      </c>
      <c r="S18" s="15" t="s">
        <v>906</v>
      </c>
    </row>
    <row r="19" spans="1:19" s="28" customFormat="1" ht="19.5" customHeight="1" x14ac:dyDescent="0.35">
      <c r="A19" s="15">
        <v>18</v>
      </c>
      <c r="B19" s="15" t="s">
        <v>2556</v>
      </c>
      <c r="C19" s="334" t="s">
        <v>2557</v>
      </c>
      <c r="D19" s="131" t="s">
        <v>389</v>
      </c>
      <c r="E19" s="697">
        <v>0.4</v>
      </c>
      <c r="F19" s="15">
        <v>2087.9499999999998</v>
      </c>
      <c r="G19" s="666">
        <f t="shared" si="0"/>
        <v>78448165.086999997</v>
      </c>
      <c r="H19" s="15">
        <v>157.32</v>
      </c>
      <c r="I19" s="704">
        <f t="shared" si="1"/>
        <v>5910805.0152000003</v>
      </c>
      <c r="J19" s="691">
        <f t="shared" si="5"/>
        <v>78.66</v>
      </c>
      <c r="K19" s="704">
        <f t="shared" si="4"/>
        <v>2364322.0060800002</v>
      </c>
      <c r="L19" s="692" t="s">
        <v>710</v>
      </c>
      <c r="M19" s="55" t="s">
        <v>912</v>
      </c>
      <c r="N19" s="655" t="s">
        <v>2558</v>
      </c>
      <c r="O19" s="88" t="s">
        <v>901</v>
      </c>
      <c r="P19" s="88" t="s">
        <v>901</v>
      </c>
      <c r="Q19" s="241">
        <v>3970</v>
      </c>
      <c r="R19" s="55">
        <v>44769</v>
      </c>
      <c r="S19" s="15" t="s">
        <v>906</v>
      </c>
    </row>
    <row r="20" spans="1:19" s="28" customFormat="1" ht="19.5" customHeight="1" x14ac:dyDescent="0.35">
      <c r="A20" s="15">
        <v>19</v>
      </c>
      <c r="B20" s="34" t="s">
        <v>452</v>
      </c>
      <c r="C20" s="14" t="s">
        <v>929</v>
      </c>
      <c r="D20" s="131" t="s">
        <v>389</v>
      </c>
      <c r="E20" s="697">
        <v>0.8</v>
      </c>
      <c r="F20" s="700">
        <v>807.12028465789899</v>
      </c>
      <c r="G20" s="170">
        <f t="shared" si="0"/>
        <v>30325010.33832673</v>
      </c>
      <c r="H20" s="15">
        <v>223.18</v>
      </c>
      <c r="I20" s="704">
        <f t="shared" si="1"/>
        <v>8385287.7148000002</v>
      </c>
      <c r="J20" s="691">
        <f t="shared" ref="J20:J28" si="6">+H20*$E$2</f>
        <v>111.59</v>
      </c>
      <c r="K20" s="704">
        <f t="shared" si="4"/>
        <v>6708230.1718400009</v>
      </c>
      <c r="L20" s="692" t="s">
        <v>710</v>
      </c>
      <c r="M20" s="701" t="s">
        <v>912</v>
      </c>
      <c r="N20" s="15" t="s">
        <v>928</v>
      </c>
      <c r="O20" s="88" t="s">
        <v>901</v>
      </c>
      <c r="P20" s="88" t="s">
        <v>901</v>
      </c>
      <c r="Q20" s="241">
        <v>3980</v>
      </c>
      <c r="R20" s="55">
        <v>44784</v>
      </c>
      <c r="S20" s="15" t="s">
        <v>906</v>
      </c>
    </row>
    <row r="21" spans="1:19" s="28" customFormat="1" ht="19.5" customHeight="1" x14ac:dyDescent="0.35">
      <c r="A21" s="15">
        <v>20</v>
      </c>
      <c r="B21" s="34" t="s">
        <v>458</v>
      </c>
      <c r="C21" s="14" t="s">
        <v>930</v>
      </c>
      <c r="D21" s="131" t="s">
        <v>389</v>
      </c>
      <c r="E21" s="697">
        <v>0.8</v>
      </c>
      <c r="F21" s="700">
        <v>1085.9454535706354</v>
      </c>
      <c r="G21" s="170">
        <f t="shared" si="0"/>
        <v>40800990.549192414</v>
      </c>
      <c r="H21" s="15">
        <v>398.4</v>
      </c>
      <c r="I21" s="704">
        <f t="shared" si="1"/>
        <v>14968629.024</v>
      </c>
      <c r="J21" s="691">
        <f t="shared" si="6"/>
        <v>199.2</v>
      </c>
      <c r="K21" s="704">
        <f t="shared" ref="K21:K34" si="7">+I21*E21</f>
        <v>11974903.2192</v>
      </c>
      <c r="L21" s="692" t="s">
        <v>710</v>
      </c>
      <c r="M21" s="701" t="s">
        <v>912</v>
      </c>
      <c r="N21" s="15" t="s">
        <v>928</v>
      </c>
      <c r="O21" s="88" t="s">
        <v>901</v>
      </c>
      <c r="P21" s="88" t="s">
        <v>901</v>
      </c>
      <c r="Q21" s="241">
        <v>3984</v>
      </c>
      <c r="R21" s="55">
        <v>44792</v>
      </c>
      <c r="S21" s="15" t="s">
        <v>906</v>
      </c>
    </row>
    <row r="22" spans="1:19" s="28" customFormat="1" ht="19.5" customHeight="1" x14ac:dyDescent="0.35">
      <c r="A22" s="15">
        <v>21</v>
      </c>
      <c r="B22" s="34" t="s">
        <v>463</v>
      </c>
      <c r="C22" s="14" t="s">
        <v>931</v>
      </c>
      <c r="D22" s="131" t="s">
        <v>436</v>
      </c>
      <c r="E22" s="697">
        <v>0.55000000000000004</v>
      </c>
      <c r="F22" s="700">
        <v>5506.64</v>
      </c>
      <c r="G22" s="170">
        <f t="shared" si="0"/>
        <v>206894707.15040001</v>
      </c>
      <c r="H22" s="15">
        <v>1702.32</v>
      </c>
      <c r="I22" s="704">
        <f t="shared" si="1"/>
        <v>63959328.7152</v>
      </c>
      <c r="J22" s="691">
        <f t="shared" si="6"/>
        <v>851.16</v>
      </c>
      <c r="K22" s="704">
        <f t="shared" si="7"/>
        <v>35177630.793360002</v>
      </c>
      <c r="L22" s="692" t="s">
        <v>710</v>
      </c>
      <c r="M22" s="701" t="s">
        <v>912</v>
      </c>
      <c r="N22" s="15" t="s">
        <v>928</v>
      </c>
      <c r="O22" s="88" t="s">
        <v>901</v>
      </c>
      <c r="P22" s="88" t="s">
        <v>901</v>
      </c>
      <c r="Q22" s="241">
        <v>3965</v>
      </c>
      <c r="R22" s="55">
        <v>44803</v>
      </c>
      <c r="S22" s="15" t="s">
        <v>902</v>
      </c>
    </row>
    <row r="23" spans="1:19" s="28" customFormat="1" ht="19.5" customHeight="1" x14ac:dyDescent="0.35">
      <c r="A23" s="15">
        <v>22</v>
      </c>
      <c r="B23" s="34" t="s">
        <v>467</v>
      </c>
      <c r="C23" s="14" t="s">
        <v>932</v>
      </c>
      <c r="D23" s="131" t="s">
        <v>389</v>
      </c>
      <c r="E23" s="697">
        <v>0.7</v>
      </c>
      <c r="F23" s="700">
        <v>559.81322570555699</v>
      </c>
      <c r="G23" s="170">
        <f t="shared" si="0"/>
        <v>21033224.142357588</v>
      </c>
      <c r="H23" s="15">
        <v>71.05</v>
      </c>
      <c r="I23" s="704">
        <f t="shared" si="1"/>
        <v>2669480.6529999999</v>
      </c>
      <c r="J23" s="691">
        <f t="shared" si="6"/>
        <v>35.524999999999999</v>
      </c>
      <c r="K23" s="704">
        <f t="shared" si="7"/>
        <v>1868636.4570999998</v>
      </c>
      <c r="L23" s="692" t="s">
        <v>710</v>
      </c>
      <c r="M23" s="701" t="s">
        <v>912</v>
      </c>
      <c r="N23" s="15" t="s">
        <v>928</v>
      </c>
      <c r="O23" s="88" t="s">
        <v>901</v>
      </c>
      <c r="P23" s="88" t="s">
        <v>901</v>
      </c>
      <c r="Q23" s="241">
        <v>4002</v>
      </c>
      <c r="R23" s="55" t="s">
        <v>481</v>
      </c>
      <c r="S23" s="15" t="s">
        <v>933</v>
      </c>
    </row>
    <row r="24" spans="1:19" s="28" customFormat="1" ht="19.5" customHeight="1" x14ac:dyDescent="0.35">
      <c r="A24" s="15">
        <v>23</v>
      </c>
      <c r="B24" s="34" t="s">
        <v>472</v>
      </c>
      <c r="C24" s="14" t="s">
        <v>934</v>
      </c>
      <c r="D24" s="131" t="s">
        <v>389</v>
      </c>
      <c r="E24" s="697">
        <v>0.8</v>
      </c>
      <c r="F24" s="700">
        <v>1813.8989866852703</v>
      </c>
      <c r="G24" s="170">
        <f t="shared" si="0"/>
        <v>68151558.781880841</v>
      </c>
      <c r="H24" s="15">
        <v>689.54</v>
      </c>
      <c r="I24" s="704">
        <f t="shared" si="1"/>
        <v>25907300.3444</v>
      </c>
      <c r="J24" s="691">
        <f t="shared" si="6"/>
        <v>344.77</v>
      </c>
      <c r="K24" s="704">
        <f t="shared" si="7"/>
        <v>20725840.275520001</v>
      </c>
      <c r="L24" s="692" t="s">
        <v>710</v>
      </c>
      <c r="M24" s="701" t="s">
        <v>912</v>
      </c>
      <c r="N24" s="15" t="s">
        <v>928</v>
      </c>
      <c r="O24" s="88" t="s">
        <v>901</v>
      </c>
      <c r="P24" s="88" t="s">
        <v>901</v>
      </c>
      <c r="Q24" s="241">
        <v>4001</v>
      </c>
      <c r="R24" s="55" t="s">
        <v>481</v>
      </c>
      <c r="S24" s="15" t="s">
        <v>906</v>
      </c>
    </row>
    <row r="25" spans="1:19" s="28" customFormat="1" ht="19.5" customHeight="1" x14ac:dyDescent="0.35">
      <c r="A25" s="15">
        <v>24</v>
      </c>
      <c r="B25" s="34" t="s">
        <v>478</v>
      </c>
      <c r="C25" s="14" t="s">
        <v>935</v>
      </c>
      <c r="D25" s="131" t="s">
        <v>389</v>
      </c>
      <c r="E25" s="697">
        <v>0.8</v>
      </c>
      <c r="F25" s="700">
        <v>1506.1645730951791</v>
      </c>
      <c r="G25" s="170">
        <f t="shared" si="0"/>
        <v>56589404.477291837</v>
      </c>
      <c r="H25" s="15">
        <v>292.69</v>
      </c>
      <c r="I25" s="704">
        <f t="shared" si="1"/>
        <v>10996907.703400001</v>
      </c>
      <c r="J25" s="691">
        <f t="shared" si="6"/>
        <v>146.345</v>
      </c>
      <c r="K25" s="704">
        <f t="shared" si="7"/>
        <v>8797526.1627200004</v>
      </c>
      <c r="L25" s="692" t="s">
        <v>710</v>
      </c>
      <c r="M25" s="701" t="s">
        <v>912</v>
      </c>
      <c r="N25" s="15" t="s">
        <v>928</v>
      </c>
      <c r="O25" s="88" t="s">
        <v>901</v>
      </c>
      <c r="P25" s="88" t="s">
        <v>901</v>
      </c>
      <c r="Q25" s="241">
        <v>4005</v>
      </c>
      <c r="R25" s="55" t="s">
        <v>481</v>
      </c>
      <c r="S25" s="15" t="s">
        <v>906</v>
      </c>
    </row>
    <row r="26" spans="1:19" s="28" customFormat="1" ht="19.5" customHeight="1" x14ac:dyDescent="0.35">
      <c r="A26" s="15">
        <v>25</v>
      </c>
      <c r="B26" s="34" t="s">
        <v>484</v>
      </c>
      <c r="C26" s="14" t="s">
        <v>936</v>
      </c>
      <c r="D26" s="131" t="s">
        <v>436</v>
      </c>
      <c r="E26" s="697">
        <v>0.45</v>
      </c>
      <c r="F26" s="700">
        <v>24754.66</v>
      </c>
      <c r="G26" s="170">
        <f t="shared" si="0"/>
        <v>930078619.86759996</v>
      </c>
      <c r="H26" s="15">
        <v>17419.72</v>
      </c>
      <c r="I26" s="704">
        <f t="shared" si="1"/>
        <v>654491281.07920003</v>
      </c>
      <c r="J26" s="691">
        <f t="shared" si="6"/>
        <v>8709.86</v>
      </c>
      <c r="K26" s="704">
        <f t="shared" si="7"/>
        <v>294521076.48564005</v>
      </c>
      <c r="L26" s="692" t="s">
        <v>710</v>
      </c>
      <c r="M26" s="701" t="s">
        <v>912</v>
      </c>
      <c r="N26" s="15" t="s">
        <v>937</v>
      </c>
      <c r="O26" s="88" t="s">
        <v>901</v>
      </c>
      <c r="P26" s="88" t="s">
        <v>901</v>
      </c>
      <c r="Q26" s="241">
        <v>3991</v>
      </c>
      <c r="R26" s="55" t="s">
        <v>481</v>
      </c>
      <c r="S26" s="15" t="s">
        <v>933</v>
      </c>
    </row>
    <row r="27" spans="1:19" s="28" customFormat="1" ht="19.5" customHeight="1" x14ac:dyDescent="0.35">
      <c r="A27" s="15">
        <v>26</v>
      </c>
      <c r="B27" s="34" t="s">
        <v>489</v>
      </c>
      <c r="C27" s="14" t="s">
        <v>938</v>
      </c>
      <c r="D27" s="131" t="s">
        <v>389</v>
      </c>
      <c r="E27" s="697">
        <v>0.7</v>
      </c>
      <c r="F27" s="700">
        <v>1549.09</v>
      </c>
      <c r="G27" s="170">
        <f t="shared" si="0"/>
        <v>58202192.6074</v>
      </c>
      <c r="H27" s="15">
        <v>317.47000000000003</v>
      </c>
      <c r="I27" s="704">
        <f t="shared" si="1"/>
        <v>11927938.394200001</v>
      </c>
      <c r="J27" s="691">
        <f t="shared" si="6"/>
        <v>158.73500000000001</v>
      </c>
      <c r="K27" s="704">
        <f t="shared" si="7"/>
        <v>8349556.8759399997</v>
      </c>
      <c r="L27" s="692" t="s">
        <v>710</v>
      </c>
      <c r="M27" s="55" t="s">
        <v>912</v>
      </c>
      <c r="N27" s="28" t="s">
        <v>939</v>
      </c>
      <c r="O27" s="88" t="s">
        <v>901</v>
      </c>
      <c r="P27" s="88" t="s">
        <v>901</v>
      </c>
      <c r="Q27" s="241">
        <v>4013</v>
      </c>
      <c r="R27" s="55" t="s">
        <v>481</v>
      </c>
      <c r="S27" s="15" t="s">
        <v>906</v>
      </c>
    </row>
    <row r="28" spans="1:19" s="28" customFormat="1" ht="19.5" customHeight="1" x14ac:dyDescent="0.35">
      <c r="A28" s="15">
        <v>27</v>
      </c>
      <c r="B28" s="34" t="s">
        <v>494</v>
      </c>
      <c r="C28" s="14" t="s">
        <v>940</v>
      </c>
      <c r="D28" s="131" t="s">
        <v>389</v>
      </c>
      <c r="E28" s="697">
        <v>0.7</v>
      </c>
      <c r="F28" s="700">
        <v>1395.77</v>
      </c>
      <c r="G28" s="170">
        <f t="shared" si="0"/>
        <v>52441675.032200001</v>
      </c>
      <c r="H28" s="15">
        <v>573.57000000000005</v>
      </c>
      <c r="I28" s="704">
        <f t="shared" si="1"/>
        <v>21550091.740200002</v>
      </c>
      <c r="J28" s="691">
        <f t="shared" si="6"/>
        <v>286.78500000000003</v>
      </c>
      <c r="K28" s="704">
        <f t="shared" si="7"/>
        <v>15085064.21814</v>
      </c>
      <c r="L28" s="692" t="s">
        <v>710</v>
      </c>
      <c r="M28" s="701" t="s">
        <v>912</v>
      </c>
      <c r="N28" s="646" t="s">
        <v>941</v>
      </c>
      <c r="O28" s="88" t="s">
        <v>901</v>
      </c>
      <c r="P28" s="88" t="s">
        <v>901</v>
      </c>
      <c r="Q28" s="241">
        <v>4012</v>
      </c>
      <c r="R28" s="55" t="s">
        <v>415</v>
      </c>
      <c r="S28" s="15" t="s">
        <v>906</v>
      </c>
    </row>
    <row r="29" spans="1:19" s="28" customFormat="1" ht="19.5" customHeight="1" x14ac:dyDescent="0.35">
      <c r="A29" s="15">
        <v>28</v>
      </c>
      <c r="B29" s="34" t="s">
        <v>499</v>
      </c>
      <c r="C29" s="14" t="s">
        <v>942</v>
      </c>
      <c r="D29" s="131" t="s">
        <v>389</v>
      </c>
      <c r="E29" s="697">
        <v>0.8</v>
      </c>
      <c r="F29" s="700">
        <v>1220.6300000000001</v>
      </c>
      <c r="G29" s="666">
        <f t="shared" si="0"/>
        <v>45861339.471800007</v>
      </c>
      <c r="H29" s="15">
        <v>404.72</v>
      </c>
      <c r="I29" s="704">
        <f t="shared" si="1"/>
        <v>15206083.179200001</v>
      </c>
      <c r="J29" s="691">
        <f t="shared" ref="J29:J38" si="8">+H29*$E$2</f>
        <v>202.36</v>
      </c>
      <c r="K29" s="704">
        <f t="shared" si="7"/>
        <v>12164866.543360002</v>
      </c>
      <c r="L29" s="692" t="s">
        <v>710</v>
      </c>
      <c r="M29" s="701" t="s">
        <v>912</v>
      </c>
      <c r="N29" s="647" t="s">
        <v>2550</v>
      </c>
      <c r="O29" s="705" t="s">
        <v>901</v>
      </c>
      <c r="P29" s="88" t="s">
        <v>901</v>
      </c>
      <c r="Q29" s="241">
        <v>4022</v>
      </c>
      <c r="R29" s="55">
        <v>44839</v>
      </c>
      <c r="S29" s="15" t="s">
        <v>906</v>
      </c>
    </row>
    <row r="30" spans="1:19" s="28" customFormat="1" ht="19.5" customHeight="1" x14ac:dyDescent="0.35">
      <c r="A30" s="15">
        <v>29</v>
      </c>
      <c r="B30" s="34" t="s">
        <v>503</v>
      </c>
      <c r="C30" s="14" t="s">
        <v>943</v>
      </c>
      <c r="D30" s="131" t="s">
        <v>389</v>
      </c>
      <c r="E30" s="697">
        <v>0.7</v>
      </c>
      <c r="F30" s="700">
        <v>1997.83</v>
      </c>
      <c r="G30" s="666">
        <f t="shared" si="0"/>
        <v>75062189.063799992</v>
      </c>
      <c r="H30" s="15">
        <v>68.760000000000005</v>
      </c>
      <c r="I30" s="704">
        <f t="shared" si="1"/>
        <v>2583441.0936000003</v>
      </c>
      <c r="J30" s="691">
        <f t="shared" si="8"/>
        <v>34.380000000000003</v>
      </c>
      <c r="K30" s="704">
        <f t="shared" si="7"/>
        <v>1808408.7655200001</v>
      </c>
      <c r="L30" s="692" t="s">
        <v>710</v>
      </c>
      <c r="M30" s="701" t="s">
        <v>912</v>
      </c>
      <c r="N30" s="647" t="s">
        <v>2551</v>
      </c>
      <c r="O30" s="705" t="s">
        <v>901</v>
      </c>
      <c r="P30" s="88" t="s">
        <v>901</v>
      </c>
      <c r="Q30" s="241">
        <v>4030</v>
      </c>
      <c r="R30" s="55">
        <v>44853</v>
      </c>
      <c r="S30" s="15" t="s">
        <v>933</v>
      </c>
    </row>
    <row r="31" spans="1:19" s="28" customFormat="1" ht="19.5" customHeight="1" x14ac:dyDescent="0.35">
      <c r="A31" s="15">
        <v>30</v>
      </c>
      <c r="B31" s="34" t="s">
        <v>489</v>
      </c>
      <c r="C31" s="14" t="s">
        <v>944</v>
      </c>
      <c r="D31" s="131" t="s">
        <v>389</v>
      </c>
      <c r="E31" s="697">
        <v>0.6</v>
      </c>
      <c r="F31" s="700">
        <v>579.28</v>
      </c>
      <c r="G31" s="666">
        <f t="shared" si="0"/>
        <v>21764627.060800001</v>
      </c>
      <c r="H31" s="15">
        <v>188.05</v>
      </c>
      <c r="I31" s="704">
        <f t="shared" si="1"/>
        <v>7065388.273000001</v>
      </c>
      <c r="J31" s="691">
        <f t="shared" si="8"/>
        <v>94.025000000000006</v>
      </c>
      <c r="K31" s="704">
        <f t="shared" si="7"/>
        <v>4239232.9638</v>
      </c>
      <c r="L31" s="692" t="s">
        <v>710</v>
      </c>
      <c r="M31" s="701" t="s">
        <v>912</v>
      </c>
      <c r="N31" s="647" t="s">
        <v>2552</v>
      </c>
      <c r="O31" s="705" t="s">
        <v>901</v>
      </c>
      <c r="P31" s="88" t="s">
        <v>901</v>
      </c>
      <c r="Q31" s="241">
        <v>4038</v>
      </c>
      <c r="R31" s="55">
        <v>44860</v>
      </c>
      <c r="S31" s="15" t="s">
        <v>906</v>
      </c>
    </row>
    <row r="32" spans="1:19" s="28" customFormat="1" ht="19.5" customHeight="1" x14ac:dyDescent="0.35">
      <c r="A32" s="15">
        <v>31</v>
      </c>
      <c r="B32" s="34" t="s">
        <v>508</v>
      </c>
      <c r="C32" s="14" t="s">
        <v>945</v>
      </c>
      <c r="D32" s="131" t="s">
        <v>436</v>
      </c>
      <c r="E32" s="697">
        <v>0.45</v>
      </c>
      <c r="F32" s="700">
        <v>1796.64</v>
      </c>
      <c r="G32" s="666">
        <f t="shared" si="0"/>
        <v>67503106.550400004</v>
      </c>
      <c r="H32" s="15">
        <v>555.83000000000004</v>
      </c>
      <c r="I32" s="704">
        <f t="shared" si="1"/>
        <v>20883566.943800002</v>
      </c>
      <c r="J32" s="691">
        <f t="shared" si="8"/>
        <v>277.91500000000002</v>
      </c>
      <c r="K32" s="704">
        <f t="shared" si="7"/>
        <v>9397605.1247100011</v>
      </c>
      <c r="L32" s="692" t="s">
        <v>710</v>
      </c>
      <c r="M32" s="701" t="s">
        <v>912</v>
      </c>
      <c r="N32" s="647" t="s">
        <v>2553</v>
      </c>
      <c r="O32" s="705" t="s">
        <v>901</v>
      </c>
      <c r="P32" s="88" t="s">
        <v>901</v>
      </c>
      <c r="Q32" s="241">
        <v>3973</v>
      </c>
      <c r="R32" s="55">
        <v>44861</v>
      </c>
      <c r="S32" s="15" t="s">
        <v>906</v>
      </c>
    </row>
    <row r="33" spans="1:25" s="28" customFormat="1" ht="19.5" customHeight="1" x14ac:dyDescent="0.35">
      <c r="A33" s="15">
        <v>32</v>
      </c>
      <c r="B33" s="34" t="s">
        <v>512</v>
      </c>
      <c r="C33" s="14" t="s">
        <v>946</v>
      </c>
      <c r="D33" s="131" t="s">
        <v>436</v>
      </c>
      <c r="E33" s="697">
        <v>0.55000000000000004</v>
      </c>
      <c r="F33" s="700">
        <v>5004.4799999999996</v>
      </c>
      <c r="G33" s="666">
        <f t="shared" si="0"/>
        <v>188027621.93279999</v>
      </c>
      <c r="H33" s="15">
        <v>2041.93</v>
      </c>
      <c r="I33" s="704">
        <f t="shared" si="1"/>
        <v>76719108.0898</v>
      </c>
      <c r="J33" s="691">
        <f t="shared" si="8"/>
        <v>1020.965</v>
      </c>
      <c r="K33" s="704">
        <f t="shared" si="7"/>
        <v>42195509.449390002</v>
      </c>
      <c r="L33" s="692" t="s">
        <v>710</v>
      </c>
      <c r="M33" s="701" t="s">
        <v>912</v>
      </c>
      <c r="N33" s="647" t="s">
        <v>2554</v>
      </c>
      <c r="O33" s="705" t="s">
        <v>901</v>
      </c>
      <c r="P33" s="88" t="s">
        <v>901</v>
      </c>
      <c r="Q33" s="241">
        <v>4032</v>
      </c>
      <c r="R33" s="55">
        <v>44861</v>
      </c>
      <c r="S33" s="15" t="s">
        <v>902</v>
      </c>
    </row>
    <row r="34" spans="1:25" s="28" customFormat="1" ht="19.5" customHeight="1" x14ac:dyDescent="0.35">
      <c r="A34" s="15">
        <v>33</v>
      </c>
      <c r="B34" s="34" t="s">
        <v>516</v>
      </c>
      <c r="C34" s="14" t="s">
        <v>947</v>
      </c>
      <c r="D34" s="131" t="s">
        <v>389</v>
      </c>
      <c r="E34" s="697">
        <v>0.7</v>
      </c>
      <c r="F34" s="700">
        <v>2549.04</v>
      </c>
      <c r="G34" s="666">
        <f t="shared" si="0"/>
        <v>95772174.014400005</v>
      </c>
      <c r="H34" s="15">
        <v>784.21</v>
      </c>
      <c r="I34" s="704">
        <f t="shared" si="1"/>
        <v>29464228.330600001</v>
      </c>
      <c r="J34" s="691">
        <f t="shared" si="8"/>
        <v>392.10500000000002</v>
      </c>
      <c r="K34" s="704">
        <f t="shared" si="7"/>
        <v>20624959.831420001</v>
      </c>
      <c r="L34" s="692" t="s">
        <v>3514</v>
      </c>
      <c r="M34" s="701" t="s">
        <v>912</v>
      </c>
      <c r="N34" s="15" t="s">
        <v>2555</v>
      </c>
      <c r="O34" s="705" t="s">
        <v>901</v>
      </c>
      <c r="P34" s="88" t="s">
        <v>901</v>
      </c>
      <c r="Q34" s="241">
        <v>4039</v>
      </c>
      <c r="R34" s="55">
        <v>44862</v>
      </c>
      <c r="S34" s="15" t="s">
        <v>906</v>
      </c>
      <c r="Y34" s="28" t="s">
        <v>3258</v>
      </c>
    </row>
    <row r="35" spans="1:25" s="28" customFormat="1" ht="19.5" customHeight="1" x14ac:dyDescent="0.35">
      <c r="A35" s="15">
        <v>34</v>
      </c>
      <c r="B35" s="643" t="s">
        <v>2528</v>
      </c>
      <c r="C35" s="14" t="s">
        <v>2527</v>
      </c>
      <c r="D35" s="131" t="s">
        <v>389</v>
      </c>
      <c r="E35" s="697">
        <v>0.7</v>
      </c>
      <c r="F35" s="700">
        <v>782.66</v>
      </c>
      <c r="G35" s="666">
        <f t="shared" si="0"/>
        <v>29405991.9476</v>
      </c>
      <c r="H35" s="15">
        <v>190.82</v>
      </c>
      <c r="I35" s="704">
        <f t="shared" si="1"/>
        <v>7169462.3251999998</v>
      </c>
      <c r="J35" s="691">
        <f t="shared" si="8"/>
        <v>95.41</v>
      </c>
      <c r="K35" s="704">
        <f>+I35*E35</f>
        <v>5018623.6276399996</v>
      </c>
      <c r="L35" s="692" t="s">
        <v>710</v>
      </c>
      <c r="M35" s="701" t="s">
        <v>912</v>
      </c>
      <c r="N35" s="15" t="s">
        <v>2549</v>
      </c>
      <c r="O35" s="705" t="s">
        <v>901</v>
      </c>
      <c r="P35" s="88" t="s">
        <v>901</v>
      </c>
      <c r="Q35" s="241">
        <v>4040</v>
      </c>
      <c r="R35" s="55">
        <v>44879</v>
      </c>
      <c r="S35" s="15" t="s">
        <v>906</v>
      </c>
    </row>
    <row r="36" spans="1:25" s="28" customFormat="1" ht="19.5" customHeight="1" x14ac:dyDescent="0.35">
      <c r="A36" s="15">
        <v>35</v>
      </c>
      <c r="B36" s="34" t="s">
        <v>2529</v>
      </c>
      <c r="C36" s="14" t="s">
        <v>2622</v>
      </c>
      <c r="D36" s="131" t="s">
        <v>389</v>
      </c>
      <c r="E36" s="697">
        <v>0.8</v>
      </c>
      <c r="F36" s="700">
        <v>2143.5</v>
      </c>
      <c r="G36" s="666">
        <f t="shared" si="0"/>
        <v>80535281.909999996</v>
      </c>
      <c r="H36" s="15">
        <v>1643.59</v>
      </c>
      <c r="I36" s="704">
        <f t="shared" si="1"/>
        <v>61752733.377399996</v>
      </c>
      <c r="J36" s="691">
        <f t="shared" si="8"/>
        <v>821.79499999999996</v>
      </c>
      <c r="K36" s="704">
        <f>+I36*E36</f>
        <v>49402186.701920003</v>
      </c>
      <c r="L36" s="692" t="s">
        <v>710</v>
      </c>
      <c r="M36" s="701" t="s">
        <v>912</v>
      </c>
      <c r="N36" s="15" t="s">
        <v>2600</v>
      </c>
      <c r="O36" s="705" t="s">
        <v>901</v>
      </c>
      <c r="P36" s="88" t="s">
        <v>901</v>
      </c>
      <c r="Q36" s="241">
        <v>4048</v>
      </c>
      <c r="R36" s="55">
        <v>44883</v>
      </c>
      <c r="S36" s="15" t="s">
        <v>902</v>
      </c>
    </row>
    <row r="37" spans="1:25" s="28" customFormat="1" ht="19.5" customHeight="1" x14ac:dyDescent="0.35">
      <c r="A37" s="15">
        <v>36</v>
      </c>
      <c r="B37" s="34" t="s">
        <v>1325</v>
      </c>
      <c r="C37" s="14" t="s">
        <v>2530</v>
      </c>
      <c r="D37" s="131" t="s">
        <v>436</v>
      </c>
      <c r="E37" s="697">
        <v>0.45</v>
      </c>
      <c r="F37" s="700">
        <v>2384.5</v>
      </c>
      <c r="G37" s="666">
        <f t="shared" si="0"/>
        <v>89590100.170000002</v>
      </c>
      <c r="H37" s="15">
        <v>736.73</v>
      </c>
      <c r="I37" s="704">
        <f t="shared" si="1"/>
        <v>27680316.417800002</v>
      </c>
      <c r="J37" s="691">
        <f t="shared" si="8"/>
        <v>368.36500000000001</v>
      </c>
      <c r="K37" s="704">
        <f>+I37*E37</f>
        <v>12456142.388010001</v>
      </c>
      <c r="L37" s="692" t="s">
        <v>710</v>
      </c>
      <c r="M37" s="701" t="s">
        <v>912</v>
      </c>
      <c r="N37" s="15" t="s">
        <v>2601</v>
      </c>
      <c r="O37" s="705" t="s">
        <v>901</v>
      </c>
      <c r="P37" s="88" t="s">
        <v>901</v>
      </c>
      <c r="Q37" s="241">
        <v>4011</v>
      </c>
      <c r="R37" s="55">
        <v>45253</v>
      </c>
      <c r="S37" s="15" t="s">
        <v>906</v>
      </c>
    </row>
    <row r="38" spans="1:25" s="28" customFormat="1" ht="19.5" customHeight="1" x14ac:dyDescent="0.35">
      <c r="A38" s="15">
        <v>37</v>
      </c>
      <c r="B38" s="34" t="s">
        <v>516</v>
      </c>
      <c r="C38" s="14" t="s">
        <v>947</v>
      </c>
      <c r="D38" s="131" t="s">
        <v>389</v>
      </c>
      <c r="E38" s="697">
        <v>0.6</v>
      </c>
      <c r="F38" s="700">
        <v>5047.1099999999997</v>
      </c>
      <c r="G38" s="666">
        <f t="shared" si="0"/>
        <v>189629310.32459998</v>
      </c>
      <c r="H38" s="15">
        <v>951.31</v>
      </c>
      <c r="I38" s="704">
        <f t="shared" si="1"/>
        <v>35742486.136599995</v>
      </c>
      <c r="J38" s="691">
        <f t="shared" si="8"/>
        <v>475.65499999999997</v>
      </c>
      <c r="K38" s="704">
        <f>+I38*E38</f>
        <v>21445491.681959998</v>
      </c>
      <c r="L38" s="692" t="s">
        <v>710</v>
      </c>
      <c r="M38" s="701" t="s">
        <v>912</v>
      </c>
      <c r="N38" s="15" t="s">
        <v>2555</v>
      </c>
      <c r="O38" s="705" t="s">
        <v>901</v>
      </c>
      <c r="P38" s="88" t="s">
        <v>901</v>
      </c>
      <c r="Q38" s="241">
        <v>4054</v>
      </c>
      <c r="R38" s="55">
        <v>44862</v>
      </c>
      <c r="S38" s="15" t="s">
        <v>906</v>
      </c>
    </row>
    <row r="39" spans="1:25" s="28" customFormat="1" ht="19.5" customHeight="1" x14ac:dyDescent="0.35">
      <c r="A39" s="15">
        <v>38</v>
      </c>
      <c r="B39" s="34" t="s">
        <v>2623</v>
      </c>
      <c r="C39" s="14" t="s">
        <v>2624</v>
      </c>
      <c r="D39" s="131" t="s">
        <v>436</v>
      </c>
      <c r="E39" s="697">
        <v>0.6</v>
      </c>
      <c r="F39" s="700">
        <v>3235.61</v>
      </c>
      <c r="G39" s="666">
        <f t="shared" si="0"/>
        <v>121567885.93460001</v>
      </c>
      <c r="H39" s="15">
        <v>951.31</v>
      </c>
      <c r="I39" s="704">
        <f t="shared" si="1"/>
        <v>35742486.136599995</v>
      </c>
      <c r="J39" s="691">
        <f t="shared" ref="J39" si="9">+H39*$E$2</f>
        <v>475.65499999999997</v>
      </c>
      <c r="K39" s="704">
        <f>+I39*E39</f>
        <v>21445491.681959998</v>
      </c>
      <c r="L39" s="692" t="s">
        <v>710</v>
      </c>
      <c r="M39" s="701" t="s">
        <v>912</v>
      </c>
      <c r="N39" s="15" t="s">
        <v>2625</v>
      </c>
      <c r="O39" s="705" t="s">
        <v>901</v>
      </c>
      <c r="P39" s="88" t="s">
        <v>901</v>
      </c>
      <c r="Q39" s="241">
        <v>4072</v>
      </c>
      <c r="R39" s="55">
        <v>44921</v>
      </c>
      <c r="S39" s="15" t="s">
        <v>2628</v>
      </c>
    </row>
    <row r="40" spans="1:25" s="28" customFormat="1" ht="19.5" customHeight="1" x14ac:dyDescent="0.35">
      <c r="A40" s="15">
        <v>39</v>
      </c>
      <c r="B40" s="643" t="s">
        <v>2709</v>
      </c>
      <c r="C40" s="14" t="s">
        <v>2710</v>
      </c>
      <c r="D40" s="131" t="s">
        <v>436</v>
      </c>
      <c r="E40" s="697">
        <v>0.5</v>
      </c>
      <c r="F40" s="700">
        <v>2021.51</v>
      </c>
      <c r="G40" s="666">
        <f t="shared" si="0"/>
        <v>75951890.7086</v>
      </c>
      <c r="H40" s="15">
        <v>645.59</v>
      </c>
      <c r="I40" s="704">
        <f t="shared" si="1"/>
        <v>24256017.097400002</v>
      </c>
      <c r="J40" s="691">
        <f t="shared" ref="J40:J43" si="10">+H40*$E$2</f>
        <v>322.79500000000002</v>
      </c>
      <c r="K40" s="704">
        <f t="shared" ref="K40:K44" si="11">+I40*E40</f>
        <v>12128008.548700001</v>
      </c>
      <c r="L40" s="692" t="s">
        <v>710</v>
      </c>
      <c r="M40" s="701" t="s">
        <v>912</v>
      </c>
      <c r="N40" s="647" t="s">
        <v>2716</v>
      </c>
      <c r="O40" s="705" t="s">
        <v>901</v>
      </c>
      <c r="P40" s="88" t="s">
        <v>901</v>
      </c>
      <c r="Q40" s="241">
        <v>4073</v>
      </c>
      <c r="R40" s="55">
        <v>44931</v>
      </c>
      <c r="S40" s="15" t="s">
        <v>902</v>
      </c>
    </row>
    <row r="41" spans="1:25" s="28" customFormat="1" ht="19.5" customHeight="1" x14ac:dyDescent="0.35">
      <c r="A41" s="15">
        <v>40</v>
      </c>
      <c r="B41" s="34" t="s">
        <v>2726</v>
      </c>
      <c r="C41" s="14" t="s">
        <v>2711</v>
      </c>
      <c r="D41" s="131" t="s">
        <v>436</v>
      </c>
      <c r="E41" s="697">
        <v>0.55000000000000004</v>
      </c>
      <c r="F41" s="700">
        <v>2707.34</v>
      </c>
      <c r="G41" s="666">
        <f t="shared" si="0"/>
        <v>101719799.45240001</v>
      </c>
      <c r="H41" s="15">
        <v>779.75</v>
      </c>
      <c r="I41" s="704">
        <f t="shared" si="1"/>
        <v>29296657.835000001</v>
      </c>
      <c r="J41" s="691">
        <f t="shared" si="10"/>
        <v>389.875</v>
      </c>
      <c r="K41" s="704">
        <f t="shared" si="11"/>
        <v>16113161.809250001</v>
      </c>
      <c r="L41" s="692" t="s">
        <v>710</v>
      </c>
      <c r="M41" s="701" t="s">
        <v>912</v>
      </c>
      <c r="N41" s="647" t="s">
        <v>2719</v>
      </c>
      <c r="O41" s="705" t="s">
        <v>901</v>
      </c>
      <c r="P41" s="88" t="s">
        <v>901</v>
      </c>
      <c r="Q41" s="241">
        <v>4060</v>
      </c>
      <c r="R41" s="55">
        <v>44937</v>
      </c>
      <c r="S41" s="15" t="s">
        <v>2628</v>
      </c>
    </row>
    <row r="42" spans="1:25" s="28" customFormat="1" ht="19.5" customHeight="1" x14ac:dyDescent="0.35">
      <c r="A42" s="15">
        <v>41</v>
      </c>
      <c r="B42" s="34" t="s">
        <v>2028</v>
      </c>
      <c r="C42" s="14" t="s">
        <v>2712</v>
      </c>
      <c r="D42" s="131" t="s">
        <v>389</v>
      </c>
      <c r="E42" s="697">
        <v>0.7</v>
      </c>
      <c r="F42" s="700">
        <v>1613.1</v>
      </c>
      <c r="G42" s="666">
        <f t="shared" si="0"/>
        <v>60607167.365999997</v>
      </c>
      <c r="H42" s="15">
        <v>1286.98</v>
      </c>
      <c r="I42" s="704">
        <f t="shared" si="1"/>
        <v>48354232.382799998</v>
      </c>
      <c r="J42" s="691">
        <f t="shared" si="10"/>
        <v>643.49</v>
      </c>
      <c r="K42" s="704">
        <f t="shared" si="11"/>
        <v>33847962.667959996</v>
      </c>
      <c r="L42" s="692" t="s">
        <v>710</v>
      </c>
      <c r="M42" s="701" t="s">
        <v>912</v>
      </c>
      <c r="N42" s="647" t="s">
        <v>2718</v>
      </c>
      <c r="O42" s="705" t="s">
        <v>2626</v>
      </c>
      <c r="P42" s="88" t="s">
        <v>2627</v>
      </c>
      <c r="Q42" s="241">
        <v>4109</v>
      </c>
      <c r="R42" s="55">
        <v>44957</v>
      </c>
      <c r="S42" s="15" t="s">
        <v>933</v>
      </c>
    </row>
    <row r="43" spans="1:25" s="28" customFormat="1" ht="19.5" customHeight="1" x14ac:dyDescent="0.35">
      <c r="A43" s="15">
        <v>42</v>
      </c>
      <c r="B43" s="34" t="s">
        <v>2713</v>
      </c>
      <c r="C43" s="14" t="s">
        <v>2714</v>
      </c>
      <c r="D43" s="131" t="s">
        <v>389</v>
      </c>
      <c r="E43" s="697">
        <v>0.5</v>
      </c>
      <c r="F43" s="700">
        <v>1366.5</v>
      </c>
      <c r="G43" s="666">
        <f t="shared" si="0"/>
        <v>51341946.689999998</v>
      </c>
      <c r="H43" s="15">
        <v>418.3</v>
      </c>
      <c r="I43" s="704">
        <f t="shared" si="1"/>
        <v>15716309.038000001</v>
      </c>
      <c r="J43" s="691">
        <f t="shared" si="10"/>
        <v>209.15</v>
      </c>
      <c r="K43" s="704">
        <f t="shared" si="11"/>
        <v>7858154.5190000003</v>
      </c>
      <c r="L43" s="692" t="s">
        <v>710</v>
      </c>
      <c r="M43" s="701" t="s">
        <v>912</v>
      </c>
      <c r="N43" s="647" t="s">
        <v>2717</v>
      </c>
      <c r="O43" s="705" t="s">
        <v>2626</v>
      </c>
      <c r="P43" s="88" t="s">
        <v>2627</v>
      </c>
      <c r="Q43" s="241">
        <v>4114</v>
      </c>
      <c r="R43" s="55">
        <v>44957</v>
      </c>
      <c r="S43" s="15" t="s">
        <v>906</v>
      </c>
    </row>
    <row r="44" spans="1:25" s="28" customFormat="1" ht="19.5" customHeight="1" x14ac:dyDescent="0.35">
      <c r="A44" s="15">
        <v>43</v>
      </c>
      <c r="B44" s="34" t="s">
        <v>231</v>
      </c>
      <c r="C44" s="14" t="s">
        <v>2715</v>
      </c>
      <c r="D44" s="131" t="s">
        <v>389</v>
      </c>
      <c r="E44" s="697">
        <v>0.7</v>
      </c>
      <c r="F44" s="700">
        <v>4466.04</v>
      </c>
      <c r="G44" s="666">
        <f t="shared" si="0"/>
        <v>167797429.63440001</v>
      </c>
      <c r="H44" s="15">
        <v>978.87</v>
      </c>
      <c r="I44" s="704">
        <f t="shared" si="1"/>
        <v>36777966.598200001</v>
      </c>
      <c r="J44" s="691">
        <f>+H44*$E$2</f>
        <v>489.435</v>
      </c>
      <c r="K44" s="704">
        <f t="shared" si="11"/>
        <v>25744576.61874</v>
      </c>
      <c r="L44" s="692" t="s">
        <v>710</v>
      </c>
      <c r="M44" s="701">
        <v>46101</v>
      </c>
      <c r="N44" s="647" t="s">
        <v>2720</v>
      </c>
      <c r="O44" s="705" t="s">
        <v>901</v>
      </c>
      <c r="P44" s="88" t="s">
        <v>901</v>
      </c>
      <c r="Q44" s="241">
        <v>4116</v>
      </c>
      <c r="R44" s="55">
        <v>44957</v>
      </c>
      <c r="S44" s="15" t="s">
        <v>933</v>
      </c>
    </row>
    <row r="45" spans="1:25" s="28" customFormat="1" ht="19.5" customHeight="1" x14ac:dyDescent="0.35">
      <c r="A45" s="15">
        <v>44</v>
      </c>
      <c r="B45" s="15" t="s">
        <v>484</v>
      </c>
      <c r="C45" s="14" t="s">
        <v>2784</v>
      </c>
      <c r="D45" s="131" t="s">
        <v>2790</v>
      </c>
      <c r="E45" s="697">
        <v>0.45</v>
      </c>
      <c r="F45" s="700">
        <v>17587.63</v>
      </c>
      <c r="G45" s="666">
        <f t="shared" si="0"/>
        <v>660799972.09180009</v>
      </c>
      <c r="H45" s="15">
        <v>595.36</v>
      </c>
      <c r="I45" s="704">
        <f t="shared" si="1"/>
        <v>22368782.569600001</v>
      </c>
      <c r="J45" s="691">
        <f t="shared" ref="J45:J64" si="12">+H45*$E$2</f>
        <v>297.68</v>
      </c>
      <c r="K45" s="704">
        <f t="shared" ref="K45:K64" si="13">+I45*E45</f>
        <v>10065952.15632</v>
      </c>
      <c r="L45" s="131" t="s">
        <v>2806</v>
      </c>
      <c r="M45" s="55">
        <v>46058</v>
      </c>
      <c r="N45" s="37" t="s">
        <v>2805</v>
      </c>
      <c r="O45" s="88" t="s">
        <v>2626</v>
      </c>
      <c r="P45" s="88" t="s">
        <v>2627</v>
      </c>
      <c r="Q45" s="131">
        <v>4130</v>
      </c>
      <c r="R45" s="55">
        <v>44980</v>
      </c>
      <c r="S45" s="14" t="s">
        <v>933</v>
      </c>
    </row>
    <row r="46" spans="1:25" s="28" customFormat="1" ht="19.5" customHeight="1" x14ac:dyDescent="0.35">
      <c r="A46" s="15">
        <v>45</v>
      </c>
      <c r="B46" s="15" t="s">
        <v>231</v>
      </c>
      <c r="C46" s="14" t="s">
        <v>2715</v>
      </c>
      <c r="D46" s="131" t="s">
        <v>2791</v>
      </c>
      <c r="E46" s="697">
        <v>0.6</v>
      </c>
      <c r="F46" s="700">
        <v>3669.41</v>
      </c>
      <c r="G46" s="666">
        <f t="shared" si="0"/>
        <v>137866558.8026</v>
      </c>
      <c r="H46" s="15">
        <v>769.25</v>
      </c>
      <c r="I46" s="704">
        <f t="shared" si="1"/>
        <v>28902153.305</v>
      </c>
      <c r="J46" s="691">
        <f t="shared" si="12"/>
        <v>384.625</v>
      </c>
      <c r="K46" s="704">
        <f t="shared" si="13"/>
        <v>17341291.982999999</v>
      </c>
      <c r="L46" s="131" t="s">
        <v>2809</v>
      </c>
      <c r="M46" s="55">
        <v>46117</v>
      </c>
      <c r="N46" s="647" t="s">
        <v>2807</v>
      </c>
      <c r="O46" s="88" t="s">
        <v>901</v>
      </c>
      <c r="P46" s="88" t="s">
        <v>901</v>
      </c>
      <c r="Q46" s="131">
        <v>4119</v>
      </c>
      <c r="R46" s="55">
        <v>44964</v>
      </c>
      <c r="S46" s="14" t="s">
        <v>933</v>
      </c>
    </row>
    <row r="47" spans="1:25" s="28" customFormat="1" ht="19.5" customHeight="1" x14ac:dyDescent="0.35">
      <c r="A47" s="15">
        <v>46</v>
      </c>
      <c r="B47" s="15" t="s">
        <v>231</v>
      </c>
      <c r="C47" s="14" t="s">
        <v>2715</v>
      </c>
      <c r="D47" s="131" t="s">
        <v>2791</v>
      </c>
      <c r="E47" s="697">
        <v>0.6</v>
      </c>
      <c r="F47" s="700">
        <v>1553.85</v>
      </c>
      <c r="G47" s="666">
        <f t="shared" si="0"/>
        <v>58381034.660999998</v>
      </c>
      <c r="H47" s="15">
        <v>323.63</v>
      </c>
      <c r="I47" s="704">
        <f t="shared" si="1"/>
        <v>12159381.0518</v>
      </c>
      <c r="J47" s="691">
        <f t="shared" si="12"/>
        <v>161.815</v>
      </c>
      <c r="K47" s="704">
        <f t="shared" si="13"/>
        <v>7295628.6310799997</v>
      </c>
      <c r="L47" s="131" t="s">
        <v>2809</v>
      </c>
      <c r="M47" s="55">
        <v>46117</v>
      </c>
      <c r="N47" s="15" t="s">
        <v>2808</v>
      </c>
      <c r="O47" s="88" t="s">
        <v>901</v>
      </c>
      <c r="P47" s="88" t="s">
        <v>901</v>
      </c>
      <c r="Q47" s="131">
        <v>4120</v>
      </c>
      <c r="R47" s="55">
        <v>44964</v>
      </c>
      <c r="S47" s="14" t="s">
        <v>933</v>
      </c>
    </row>
    <row r="48" spans="1:25" s="28" customFormat="1" ht="19.5" customHeight="1" x14ac:dyDescent="0.35">
      <c r="A48" s="15">
        <v>47</v>
      </c>
      <c r="B48" s="15" t="s">
        <v>2793</v>
      </c>
      <c r="C48" s="14" t="s">
        <v>2785</v>
      </c>
      <c r="D48" s="131" t="s">
        <v>2791</v>
      </c>
      <c r="E48" s="697">
        <v>0.5</v>
      </c>
      <c r="F48" s="700">
        <v>3396.15</v>
      </c>
      <c r="G48" s="666">
        <f t="shared" si="0"/>
        <v>127599672.339</v>
      </c>
      <c r="H48" s="15">
        <v>1028.3499999999999</v>
      </c>
      <c r="I48" s="704">
        <f t="shared" si="1"/>
        <v>38637022.230999999</v>
      </c>
      <c r="J48" s="691">
        <f t="shared" si="12"/>
        <v>514.17499999999995</v>
      </c>
      <c r="K48" s="704">
        <f t="shared" si="13"/>
        <v>19318511.115499999</v>
      </c>
      <c r="L48" s="39" t="s">
        <v>2809</v>
      </c>
      <c r="M48" s="55">
        <v>46101</v>
      </c>
      <c r="N48" s="15" t="s">
        <v>2810</v>
      </c>
      <c r="O48" s="88" t="s">
        <v>901</v>
      </c>
      <c r="P48" s="88" t="s">
        <v>901</v>
      </c>
      <c r="Q48" s="131">
        <v>4058</v>
      </c>
      <c r="R48" s="55">
        <v>44965</v>
      </c>
      <c r="S48" s="14" t="s">
        <v>906</v>
      </c>
    </row>
    <row r="49" spans="1:25" s="28" customFormat="1" ht="19.5" customHeight="1" x14ac:dyDescent="0.35">
      <c r="A49" s="15">
        <v>58</v>
      </c>
      <c r="B49" s="15" t="s">
        <v>2794</v>
      </c>
      <c r="C49" s="14" t="s">
        <v>2799</v>
      </c>
      <c r="D49" s="131" t="s">
        <v>2792</v>
      </c>
      <c r="E49" s="697">
        <v>0.6</v>
      </c>
      <c r="F49" s="700">
        <v>4950.8100000000004</v>
      </c>
      <c r="G49" s="666">
        <f t="shared" si="0"/>
        <v>186011140.20660001</v>
      </c>
      <c r="H49" s="15">
        <v>1435.17</v>
      </c>
      <c r="I49" s="704">
        <f t="shared" si="1"/>
        <v>53922006.316200003</v>
      </c>
      <c r="J49" s="691">
        <f t="shared" si="12"/>
        <v>717.58500000000004</v>
      </c>
      <c r="K49" s="704">
        <f t="shared" si="13"/>
        <v>32353203.789719999</v>
      </c>
      <c r="L49" s="39" t="s">
        <v>710</v>
      </c>
      <c r="M49" s="55">
        <v>46522</v>
      </c>
      <c r="N49" s="15" t="s">
        <v>2811</v>
      </c>
      <c r="O49" s="88" t="s">
        <v>901</v>
      </c>
      <c r="P49" s="88" t="s">
        <v>901</v>
      </c>
      <c r="Q49" s="131">
        <v>4122</v>
      </c>
      <c r="R49" s="55">
        <v>44965</v>
      </c>
      <c r="S49" s="14" t="s">
        <v>933</v>
      </c>
    </row>
    <row r="50" spans="1:25" s="28" customFormat="1" ht="19.5" customHeight="1" x14ac:dyDescent="0.35">
      <c r="A50" s="15">
        <v>59</v>
      </c>
      <c r="B50" s="15" t="s">
        <v>2795</v>
      </c>
      <c r="C50" s="14" t="s">
        <v>2786</v>
      </c>
      <c r="D50" s="131" t="s">
        <v>2791</v>
      </c>
      <c r="E50" s="697">
        <v>0.7</v>
      </c>
      <c r="F50" s="700">
        <v>858.85</v>
      </c>
      <c r="G50" s="666">
        <f t="shared" si="0"/>
        <v>32268591.961000003</v>
      </c>
      <c r="H50" s="15">
        <v>235.31</v>
      </c>
      <c r="I50" s="704">
        <f t="shared" si="1"/>
        <v>8841034.376600001</v>
      </c>
      <c r="J50" s="691">
        <f t="shared" si="12"/>
        <v>117.655</v>
      </c>
      <c r="K50" s="704">
        <f t="shared" si="13"/>
        <v>6188724.0636200001</v>
      </c>
      <c r="L50" s="39" t="s">
        <v>710</v>
      </c>
      <c r="M50" s="55">
        <v>46122</v>
      </c>
      <c r="N50" s="15" t="s">
        <v>2812</v>
      </c>
      <c r="O50" s="88" t="s">
        <v>901</v>
      </c>
      <c r="P50" s="88" t="s">
        <v>901</v>
      </c>
      <c r="Q50" s="131">
        <v>4115</v>
      </c>
      <c r="R50" s="55">
        <v>44966</v>
      </c>
      <c r="S50" s="14" t="s">
        <v>906</v>
      </c>
    </row>
    <row r="51" spans="1:25" s="28" customFormat="1" ht="19.5" customHeight="1" x14ac:dyDescent="0.35">
      <c r="A51" s="15">
        <v>50</v>
      </c>
      <c r="B51" s="15" t="s">
        <v>2796</v>
      </c>
      <c r="C51" s="14" t="s">
        <v>2787</v>
      </c>
      <c r="D51" s="131" t="s">
        <v>2792</v>
      </c>
      <c r="E51" s="697">
        <v>0.55000000000000004</v>
      </c>
      <c r="F51" s="700">
        <v>1519.03</v>
      </c>
      <c r="G51" s="666">
        <f t="shared" si="0"/>
        <v>57072782.495800003</v>
      </c>
      <c r="H51" s="15">
        <v>430.01</v>
      </c>
      <c r="I51" s="704">
        <f t="shared" si="1"/>
        <v>16156275.5186</v>
      </c>
      <c r="J51" s="691">
        <f t="shared" si="12"/>
        <v>215.005</v>
      </c>
      <c r="K51" s="704">
        <f t="shared" si="13"/>
        <v>8885951.5352300014</v>
      </c>
      <c r="L51" s="39" t="s">
        <v>3514</v>
      </c>
      <c r="M51" s="55">
        <v>46178</v>
      </c>
      <c r="N51" s="15" t="s">
        <v>2813</v>
      </c>
      <c r="O51" s="88" t="s">
        <v>901</v>
      </c>
      <c r="P51" s="88" t="s">
        <v>901</v>
      </c>
      <c r="Q51" s="131">
        <v>4004</v>
      </c>
      <c r="R51" s="55">
        <v>44981</v>
      </c>
      <c r="S51" s="14" t="s">
        <v>906</v>
      </c>
      <c r="Y51" s="28" t="s">
        <v>3259</v>
      </c>
    </row>
    <row r="52" spans="1:25" s="28" customFormat="1" ht="19.5" customHeight="1" x14ac:dyDescent="0.35">
      <c r="A52" s="15">
        <v>51</v>
      </c>
      <c r="B52" s="15" t="s">
        <v>2796</v>
      </c>
      <c r="C52" s="14" t="s">
        <v>2787</v>
      </c>
      <c r="D52" s="131" t="s">
        <v>2792</v>
      </c>
      <c r="E52" s="697">
        <v>0.55000000000000004</v>
      </c>
      <c r="F52" s="700">
        <v>1805.11</v>
      </c>
      <c r="G52" s="666">
        <f t="shared" si="0"/>
        <v>67821340.204599991</v>
      </c>
      <c r="H52" s="15">
        <v>528.9</v>
      </c>
      <c r="I52" s="704">
        <f t="shared" si="1"/>
        <v>19871756.754000001</v>
      </c>
      <c r="J52" s="691">
        <f t="shared" si="12"/>
        <v>264.45</v>
      </c>
      <c r="K52" s="704">
        <f t="shared" si="13"/>
        <v>10929466.2147</v>
      </c>
      <c r="L52" s="39" t="s">
        <v>710</v>
      </c>
      <c r="M52" s="55">
        <v>46183</v>
      </c>
      <c r="N52" s="15" t="s">
        <v>2814</v>
      </c>
      <c r="O52" s="88" t="s">
        <v>901</v>
      </c>
      <c r="P52" s="88" t="s">
        <v>901</v>
      </c>
      <c r="Q52" s="131">
        <v>4139</v>
      </c>
      <c r="R52" s="55">
        <v>44981</v>
      </c>
      <c r="S52" s="14" t="s">
        <v>906</v>
      </c>
    </row>
    <row r="53" spans="1:25" s="28" customFormat="1" ht="19.5" customHeight="1" x14ac:dyDescent="0.35">
      <c r="A53" s="15">
        <v>52</v>
      </c>
      <c r="B53" s="15" t="s">
        <v>2796</v>
      </c>
      <c r="C53" s="14" t="s">
        <v>2787</v>
      </c>
      <c r="D53" s="131" t="s">
        <v>2792</v>
      </c>
      <c r="E53" s="697">
        <v>0.55000000000000004</v>
      </c>
      <c r="F53" s="700">
        <v>2351.73</v>
      </c>
      <c r="G53" s="666">
        <f t="shared" si="0"/>
        <v>88358870.3178</v>
      </c>
      <c r="H53" s="15">
        <v>655.21</v>
      </c>
      <c r="I53" s="704">
        <f t="shared" si="1"/>
        <v>24617458.390600003</v>
      </c>
      <c r="J53" s="691">
        <f t="shared" si="12"/>
        <v>327.60500000000002</v>
      </c>
      <c r="K53" s="704">
        <f t="shared" si="13"/>
        <v>13539602.114830002</v>
      </c>
      <c r="L53" s="39" t="s">
        <v>3514</v>
      </c>
      <c r="M53" s="55">
        <v>46178</v>
      </c>
      <c r="N53" s="15" t="s">
        <v>2815</v>
      </c>
      <c r="O53" s="88" t="s">
        <v>901</v>
      </c>
      <c r="P53" s="88" t="s">
        <v>901</v>
      </c>
      <c r="Q53" s="131">
        <v>4140</v>
      </c>
      <c r="R53" s="55">
        <v>44981</v>
      </c>
      <c r="S53" s="14" t="s">
        <v>906</v>
      </c>
      <c r="Y53" s="28" t="s">
        <v>3259</v>
      </c>
    </row>
    <row r="54" spans="1:25" s="28" customFormat="1" ht="19.5" customHeight="1" x14ac:dyDescent="0.35">
      <c r="A54" s="15">
        <v>53</v>
      </c>
      <c r="B54" s="15" t="s">
        <v>2797</v>
      </c>
      <c r="C54" s="14" t="s">
        <v>2788</v>
      </c>
      <c r="D54" s="131" t="s">
        <v>2791</v>
      </c>
      <c r="E54" s="697">
        <v>0.8</v>
      </c>
      <c r="F54" s="700">
        <v>3186.34</v>
      </c>
      <c r="G54" s="666">
        <f t="shared" si="0"/>
        <v>119716720.39240001</v>
      </c>
      <c r="H54" s="15">
        <v>1246.6199999999999</v>
      </c>
      <c r="I54" s="704">
        <f t="shared" si="1"/>
        <v>46837832.113199994</v>
      </c>
      <c r="J54" s="691">
        <f t="shared" si="12"/>
        <v>623.30999999999995</v>
      </c>
      <c r="K54" s="704">
        <f>+I54*E54</f>
        <v>37470265.690559998</v>
      </c>
      <c r="L54" s="39" t="s">
        <v>710</v>
      </c>
      <c r="M54" s="55">
        <v>46517</v>
      </c>
      <c r="N54" s="15" t="s">
        <v>2816</v>
      </c>
      <c r="O54" s="88" t="s">
        <v>901</v>
      </c>
      <c r="P54" s="88" t="s">
        <v>901</v>
      </c>
      <c r="Q54" s="131">
        <v>4135</v>
      </c>
      <c r="R54" s="55">
        <v>44985</v>
      </c>
      <c r="S54" s="14" t="s">
        <v>933</v>
      </c>
    </row>
    <row r="55" spans="1:25" s="28" customFormat="1" ht="19.5" customHeight="1" x14ac:dyDescent="0.35">
      <c r="A55" s="15">
        <v>54</v>
      </c>
      <c r="B55" s="15" t="s">
        <v>2798</v>
      </c>
      <c r="C55" s="14" t="s">
        <v>2789</v>
      </c>
      <c r="D55" s="131" t="s">
        <v>2791</v>
      </c>
      <c r="E55" s="697">
        <v>0.8</v>
      </c>
      <c r="F55" s="700">
        <v>1157.98</v>
      </c>
      <c r="G55" s="666">
        <f t="shared" si="0"/>
        <v>43507462.4428</v>
      </c>
      <c r="H55" s="15">
        <v>245.36</v>
      </c>
      <c r="I55" s="704">
        <f t="shared" si="1"/>
        <v>9218631.569600001</v>
      </c>
      <c r="J55" s="691">
        <f t="shared" si="12"/>
        <v>122.68</v>
      </c>
      <c r="K55" s="704">
        <f t="shared" si="13"/>
        <v>7374905.2556800013</v>
      </c>
      <c r="L55" s="39" t="s">
        <v>710</v>
      </c>
      <c r="M55" s="55">
        <v>46152</v>
      </c>
      <c r="N55" s="15" t="s">
        <v>2817</v>
      </c>
      <c r="O55" s="88" t="s">
        <v>901</v>
      </c>
      <c r="P55" s="88" t="s">
        <v>901</v>
      </c>
      <c r="Q55" s="131">
        <v>4138</v>
      </c>
      <c r="R55" s="55">
        <v>44985</v>
      </c>
      <c r="S55" s="14" t="s">
        <v>906</v>
      </c>
    </row>
    <row r="56" spans="1:25" s="28" customFormat="1" ht="19.5" customHeight="1" x14ac:dyDescent="0.35">
      <c r="A56" s="15">
        <v>55</v>
      </c>
      <c r="B56" s="15" t="s">
        <v>467</v>
      </c>
      <c r="C56" s="14" t="s">
        <v>932</v>
      </c>
      <c r="D56" s="131" t="s">
        <v>389</v>
      </c>
      <c r="E56" s="697">
        <v>0.6</v>
      </c>
      <c r="F56" s="700">
        <v>130.26</v>
      </c>
      <c r="G56" s="666">
        <f t="shared" si="0"/>
        <v>4894110.4835999999</v>
      </c>
      <c r="H56" s="15">
        <v>5.22</v>
      </c>
      <c r="I56" s="704">
        <f t="shared" si="1"/>
        <v>196125.10920000001</v>
      </c>
      <c r="J56" s="691">
        <f t="shared" ref="J56:J60" si="14">+H56*$E$2</f>
        <v>2.61</v>
      </c>
      <c r="K56" s="704">
        <f t="shared" ref="K56:K60" si="15">+I56*E56</f>
        <v>117675.06552</v>
      </c>
      <c r="L56" s="39" t="s">
        <v>3517</v>
      </c>
      <c r="M56" s="55"/>
      <c r="N56" s="15" t="s">
        <v>3516</v>
      </c>
      <c r="O56" s="88" t="s">
        <v>2626</v>
      </c>
      <c r="P56" s="88" t="s">
        <v>2627</v>
      </c>
      <c r="Q56" s="131">
        <v>4127</v>
      </c>
      <c r="R56" s="55">
        <v>45016</v>
      </c>
      <c r="S56" s="14" t="s">
        <v>933</v>
      </c>
    </row>
    <row r="57" spans="1:25" s="28" customFormat="1" ht="19.5" customHeight="1" x14ac:dyDescent="0.35">
      <c r="A57" s="15">
        <v>56</v>
      </c>
      <c r="B57" s="15" t="s">
        <v>2818</v>
      </c>
      <c r="C57" s="14" t="s">
        <v>2819</v>
      </c>
      <c r="D57" s="131" t="s">
        <v>2791</v>
      </c>
      <c r="E57" s="697">
        <v>0.6</v>
      </c>
      <c r="F57" s="700">
        <v>162.74</v>
      </c>
      <c r="G57" s="666">
        <f t="shared" si="0"/>
        <v>6114444.4964000005</v>
      </c>
      <c r="H57" s="15">
        <v>6.52</v>
      </c>
      <c r="I57" s="704">
        <f t="shared" si="1"/>
        <v>244968.52719999998</v>
      </c>
      <c r="J57" s="691">
        <f t="shared" si="14"/>
        <v>3.26</v>
      </c>
      <c r="K57" s="704">
        <f t="shared" si="15"/>
        <v>146981.11631999997</v>
      </c>
      <c r="L57" s="39" t="s">
        <v>3517</v>
      </c>
      <c r="M57" s="55"/>
      <c r="N57" s="15" t="s">
        <v>2820</v>
      </c>
      <c r="O57" s="88" t="s">
        <v>2626</v>
      </c>
      <c r="P57" s="88" t="s">
        <v>2627</v>
      </c>
      <c r="Q57" s="131">
        <v>4128</v>
      </c>
      <c r="R57" s="55">
        <v>45016</v>
      </c>
      <c r="S57" s="14" t="s">
        <v>933</v>
      </c>
    </row>
    <row r="58" spans="1:25" s="28" customFormat="1" ht="19.5" customHeight="1" x14ac:dyDescent="0.35">
      <c r="A58" s="15">
        <v>57</v>
      </c>
      <c r="B58" s="15" t="s">
        <v>2822</v>
      </c>
      <c r="C58" s="14" t="s">
        <v>2823</v>
      </c>
      <c r="D58" s="131" t="s">
        <v>2791</v>
      </c>
      <c r="E58" s="697">
        <v>0.6</v>
      </c>
      <c r="F58" s="700">
        <v>279.68</v>
      </c>
      <c r="G58" s="666">
        <f t="shared" si="0"/>
        <v>10508097.8048</v>
      </c>
      <c r="H58" s="15">
        <v>11.21</v>
      </c>
      <c r="I58" s="704">
        <f t="shared" si="1"/>
        <v>421180.55060000002</v>
      </c>
      <c r="J58" s="691">
        <f t="shared" si="14"/>
        <v>5.6050000000000004</v>
      </c>
      <c r="K58" s="704">
        <f t="shared" si="15"/>
        <v>252708.33035999999</v>
      </c>
      <c r="L58" s="39" t="s">
        <v>3517</v>
      </c>
      <c r="M58" s="55"/>
      <c r="N58" s="15" t="s">
        <v>2821</v>
      </c>
      <c r="O58" s="88" t="s">
        <v>2626</v>
      </c>
      <c r="P58" s="88" t="s">
        <v>2627</v>
      </c>
      <c r="Q58" s="131">
        <v>4129</v>
      </c>
      <c r="R58" s="55">
        <v>45016</v>
      </c>
      <c r="S58" s="14" t="s">
        <v>933</v>
      </c>
    </row>
    <row r="59" spans="1:25" s="28" customFormat="1" ht="19.5" customHeight="1" x14ac:dyDescent="0.35">
      <c r="A59" s="15">
        <v>58</v>
      </c>
      <c r="B59" s="15" t="s">
        <v>2824</v>
      </c>
      <c r="C59" s="14" t="s">
        <v>2825</v>
      </c>
      <c r="D59" s="131" t="s">
        <v>2791</v>
      </c>
      <c r="E59" s="697">
        <v>0.7</v>
      </c>
      <c r="F59" s="700">
        <v>2284.59</v>
      </c>
      <c r="G59" s="666">
        <f t="shared" si="0"/>
        <v>85836295.637400001</v>
      </c>
      <c r="H59" s="15">
        <v>664.18</v>
      </c>
      <c r="I59" s="704">
        <f t="shared" si="1"/>
        <v>24954477.974799998</v>
      </c>
      <c r="J59" s="691">
        <f t="shared" si="14"/>
        <v>332.09</v>
      </c>
      <c r="K59" s="704">
        <f t="shared" si="15"/>
        <v>17468134.582359999</v>
      </c>
      <c r="L59" s="39" t="s">
        <v>710</v>
      </c>
      <c r="M59" s="529">
        <v>46162</v>
      </c>
      <c r="N59" s="15" t="s">
        <v>2827</v>
      </c>
      <c r="O59" s="88" t="s">
        <v>901</v>
      </c>
      <c r="P59" s="88" t="s">
        <v>901</v>
      </c>
      <c r="Q59" s="131">
        <v>4137</v>
      </c>
      <c r="R59" s="55">
        <v>44992</v>
      </c>
      <c r="S59" s="14" t="s">
        <v>2826</v>
      </c>
    </row>
    <row r="60" spans="1:25" s="28" customFormat="1" ht="15.75" customHeight="1" x14ac:dyDescent="0.35">
      <c r="A60" s="15">
        <v>59</v>
      </c>
      <c r="B60" s="15" t="s">
        <v>2828</v>
      </c>
      <c r="C60" s="14" t="s">
        <v>2829</v>
      </c>
      <c r="D60" s="131" t="s">
        <v>2791</v>
      </c>
      <c r="E60" s="697">
        <v>0.7</v>
      </c>
      <c r="F60" s="700">
        <v>2961.15</v>
      </c>
      <c r="G60" s="666">
        <f t="shared" si="0"/>
        <v>111255913.23900001</v>
      </c>
      <c r="H60" s="15">
        <v>1022.43</v>
      </c>
      <c r="I60" s="704">
        <f t="shared" si="1"/>
        <v>38414596.819799997</v>
      </c>
      <c r="J60" s="691">
        <f t="shared" si="14"/>
        <v>511.21499999999997</v>
      </c>
      <c r="K60" s="704">
        <f t="shared" si="15"/>
        <v>26890217.773859996</v>
      </c>
      <c r="L60" s="39" t="s">
        <v>3518</v>
      </c>
      <c r="M60" s="55">
        <v>46497</v>
      </c>
      <c r="N60" s="15" t="s">
        <v>2830</v>
      </c>
      <c r="O60" s="88" t="s">
        <v>901</v>
      </c>
      <c r="P60" s="88" t="s">
        <v>901</v>
      </c>
      <c r="Q60" s="131">
        <v>4111</v>
      </c>
      <c r="R60" s="55">
        <v>45007</v>
      </c>
      <c r="S60" s="14" t="s">
        <v>902</v>
      </c>
      <c r="Y60" s="28" t="s">
        <v>3260</v>
      </c>
    </row>
    <row r="61" spans="1:25" s="28" customFormat="1" ht="18.75" customHeight="1" x14ac:dyDescent="0.35">
      <c r="A61" s="15">
        <v>60</v>
      </c>
      <c r="B61" s="34" t="s">
        <v>2800</v>
      </c>
      <c r="C61" s="14" t="s">
        <v>2801</v>
      </c>
      <c r="D61" s="131" t="s">
        <v>2791</v>
      </c>
      <c r="E61" s="697">
        <v>0.8</v>
      </c>
      <c r="F61" s="700">
        <v>2577.65</v>
      </c>
      <c r="G61" s="666">
        <f t="shared" si="0"/>
        <v>96847104.929000005</v>
      </c>
      <c r="H61" s="15">
        <v>665.53</v>
      </c>
      <c r="I61" s="704">
        <f t="shared" si="1"/>
        <v>25005199.985799998</v>
      </c>
      <c r="J61" s="691">
        <f t="shared" si="12"/>
        <v>332.76499999999999</v>
      </c>
      <c r="K61" s="704">
        <f t="shared" si="13"/>
        <v>20004159.988639999</v>
      </c>
      <c r="L61" s="39" t="s">
        <v>710</v>
      </c>
      <c r="M61" s="55">
        <v>46213</v>
      </c>
      <c r="N61" s="15" t="s">
        <v>2831</v>
      </c>
      <c r="O61" s="88" t="s">
        <v>901</v>
      </c>
      <c r="P61" s="88" t="s">
        <v>901</v>
      </c>
      <c r="Q61" s="241">
        <v>4152</v>
      </c>
      <c r="R61" s="55">
        <v>45008</v>
      </c>
      <c r="S61" s="14" t="s">
        <v>906</v>
      </c>
    </row>
    <row r="62" spans="1:25" s="28" customFormat="1" ht="12" customHeight="1" x14ac:dyDescent="0.35">
      <c r="A62" s="15">
        <v>61</v>
      </c>
      <c r="B62" s="15" t="s">
        <v>2802</v>
      </c>
      <c r="C62" s="15" t="s">
        <v>2803</v>
      </c>
      <c r="D62" s="131" t="s">
        <v>2791</v>
      </c>
      <c r="E62" s="697">
        <v>0.8</v>
      </c>
      <c r="F62" s="700">
        <v>902.51</v>
      </c>
      <c r="G62" s="666">
        <f t="shared" si="0"/>
        <v>33908979.368600003</v>
      </c>
      <c r="H62" s="15">
        <v>261.60000000000002</v>
      </c>
      <c r="I62" s="704">
        <f t="shared" si="1"/>
        <v>9828798.5760000013</v>
      </c>
      <c r="J62" s="691">
        <f t="shared" si="12"/>
        <v>130.80000000000001</v>
      </c>
      <c r="K62" s="704">
        <f t="shared" si="13"/>
        <v>7863038.8608000018</v>
      </c>
      <c r="L62" s="39" t="s">
        <v>710</v>
      </c>
      <c r="M62" s="55">
        <v>46183</v>
      </c>
      <c r="N62" s="15" t="s">
        <v>2832</v>
      </c>
      <c r="O62" s="88" t="s">
        <v>901</v>
      </c>
      <c r="P62" s="88" t="s">
        <v>901</v>
      </c>
      <c r="Q62" s="241">
        <v>4156</v>
      </c>
      <c r="R62" s="55">
        <v>45012</v>
      </c>
      <c r="S62" s="14" t="s">
        <v>906</v>
      </c>
    </row>
    <row r="63" spans="1:25" s="28" customFormat="1" ht="12" customHeight="1" x14ac:dyDescent="0.35">
      <c r="A63" s="15">
        <v>62</v>
      </c>
      <c r="B63" s="15" t="s">
        <v>2833</v>
      </c>
      <c r="C63" s="15" t="s">
        <v>2834</v>
      </c>
      <c r="D63" s="131" t="s">
        <v>436</v>
      </c>
      <c r="E63" s="697">
        <v>0.45</v>
      </c>
      <c r="F63" s="700">
        <v>4052.79</v>
      </c>
      <c r="G63" s="666">
        <f t="shared" si="0"/>
        <v>152270858.4894</v>
      </c>
      <c r="H63" s="15">
        <v>1422.83</v>
      </c>
      <c r="I63" s="704">
        <f t="shared" si="1"/>
        <v>53458369.5638</v>
      </c>
      <c r="J63" s="691">
        <f t="shared" ref="J63" si="16">+H63*$E$2</f>
        <v>711.41499999999996</v>
      </c>
      <c r="K63" s="704">
        <f t="shared" ref="K63" si="17">+I63*E63</f>
        <v>24056266.303709999</v>
      </c>
      <c r="L63" s="39" t="s">
        <v>710</v>
      </c>
      <c r="M63" s="55">
        <v>46152</v>
      </c>
      <c r="N63" s="15" t="s">
        <v>2835</v>
      </c>
      <c r="O63" s="88" t="s">
        <v>2626</v>
      </c>
      <c r="P63" s="88" t="s">
        <v>2627</v>
      </c>
      <c r="Q63" s="241">
        <v>4155</v>
      </c>
      <c r="R63" s="55">
        <v>45014</v>
      </c>
      <c r="S63" s="14" t="s">
        <v>906</v>
      </c>
    </row>
    <row r="64" spans="1:25" s="28" customFormat="1" ht="12" customHeight="1" x14ac:dyDescent="0.35">
      <c r="A64" s="15">
        <v>53</v>
      </c>
      <c r="B64" s="15" t="s">
        <v>2804</v>
      </c>
      <c r="C64" s="28" t="s">
        <v>2842</v>
      </c>
      <c r="D64" s="131" t="s">
        <v>2791</v>
      </c>
      <c r="E64" s="697">
        <v>0.7</v>
      </c>
      <c r="F64" s="700">
        <v>2601.23</v>
      </c>
      <c r="G64" s="666">
        <f t="shared" si="0"/>
        <v>97733049.387800008</v>
      </c>
      <c r="H64" s="15">
        <v>678.97</v>
      </c>
      <c r="I64" s="704">
        <f t="shared" si="1"/>
        <v>25510165.784200002</v>
      </c>
      <c r="J64" s="691">
        <f t="shared" si="12"/>
        <v>339.48500000000001</v>
      </c>
      <c r="K64" s="704">
        <f t="shared" si="13"/>
        <v>17857116.048939999</v>
      </c>
      <c r="L64" s="39" t="s">
        <v>710</v>
      </c>
      <c r="M64" s="55">
        <v>46213</v>
      </c>
      <c r="N64" s="15" t="s">
        <v>2836</v>
      </c>
      <c r="O64" s="88" t="s">
        <v>901</v>
      </c>
      <c r="P64" s="88" t="s">
        <v>901</v>
      </c>
      <c r="Q64" s="241">
        <v>4159</v>
      </c>
      <c r="R64" s="55">
        <v>45014</v>
      </c>
      <c r="S64" s="14" t="s">
        <v>906</v>
      </c>
    </row>
    <row r="65" spans="1:19" s="28" customFormat="1" ht="12" customHeight="1" x14ac:dyDescent="0.35">
      <c r="A65" s="15">
        <v>54</v>
      </c>
      <c r="B65" s="15" t="s">
        <v>2837</v>
      </c>
      <c r="C65" s="15" t="s">
        <v>2838</v>
      </c>
      <c r="D65" s="131" t="s">
        <v>2791</v>
      </c>
      <c r="E65" s="697">
        <v>0.7</v>
      </c>
      <c r="F65" s="700">
        <v>1267.08</v>
      </c>
      <c r="G65" s="666">
        <f t="shared" si="0"/>
        <v>47606552.368799999</v>
      </c>
      <c r="H65" s="15">
        <v>252.69</v>
      </c>
      <c r="I65" s="704">
        <f t="shared" si="1"/>
        <v>9494033.3034000006</v>
      </c>
      <c r="J65" s="691">
        <f t="shared" ref="J65:J68" si="18">+H65*$E$2</f>
        <v>126.345</v>
      </c>
      <c r="K65" s="704">
        <f t="shared" ref="K65:K68" si="19">+I65*E65</f>
        <v>6645823.31238</v>
      </c>
      <c r="L65" s="39" t="s">
        <v>710</v>
      </c>
      <c r="M65" s="55">
        <v>46208</v>
      </c>
      <c r="N65" s="15" t="s">
        <v>2839</v>
      </c>
      <c r="O65" s="88" t="s">
        <v>2626</v>
      </c>
      <c r="P65" s="88" t="s">
        <v>2627</v>
      </c>
      <c r="Q65" s="241">
        <v>4157</v>
      </c>
      <c r="R65" s="55">
        <v>45016</v>
      </c>
      <c r="S65" s="14" t="s">
        <v>906</v>
      </c>
    </row>
    <row r="66" spans="1:19" s="28" customFormat="1" ht="12" customHeight="1" x14ac:dyDescent="0.35">
      <c r="A66" s="15">
        <v>65</v>
      </c>
      <c r="B66" s="15" t="s">
        <v>2840</v>
      </c>
      <c r="C66" s="15" t="s">
        <v>2841</v>
      </c>
      <c r="D66" s="131" t="s">
        <v>2791</v>
      </c>
      <c r="E66" s="697">
        <v>0.6</v>
      </c>
      <c r="F66" s="700">
        <v>2515.0100000000002</v>
      </c>
      <c r="G66" s="666">
        <f t="shared" ref="G66:G129" si="20">+F66*$B$226</f>
        <v>94493603.618600011</v>
      </c>
      <c r="H66" s="15">
        <v>763.32</v>
      </c>
      <c r="I66" s="704">
        <f t="shared" ref="I66:I129" si="21">+H66*$B$226</f>
        <v>28679352.175200004</v>
      </c>
      <c r="J66" s="691">
        <f t="shared" si="18"/>
        <v>381.66</v>
      </c>
      <c r="K66" s="704">
        <f t="shared" si="19"/>
        <v>17207611.305120002</v>
      </c>
      <c r="L66" s="39" t="s">
        <v>710</v>
      </c>
      <c r="M66" s="55">
        <v>45843</v>
      </c>
      <c r="N66" s="15" t="s">
        <v>2843</v>
      </c>
      <c r="O66" s="88" t="s">
        <v>2626</v>
      </c>
      <c r="P66" s="88" t="s">
        <v>2627</v>
      </c>
      <c r="Q66" s="241">
        <v>4165</v>
      </c>
      <c r="R66" s="55">
        <v>45016</v>
      </c>
      <c r="S66" s="14" t="s">
        <v>906</v>
      </c>
    </row>
    <row r="67" spans="1:19" s="28" customFormat="1" ht="35.25" customHeight="1" x14ac:dyDescent="0.35">
      <c r="A67" s="15">
        <v>66</v>
      </c>
      <c r="B67" s="15" t="s">
        <v>2844</v>
      </c>
      <c r="C67" s="14" t="s">
        <v>2845</v>
      </c>
      <c r="D67" s="131" t="s">
        <v>2791</v>
      </c>
      <c r="E67" s="697">
        <v>0.5</v>
      </c>
      <c r="F67" s="700">
        <v>1524.48</v>
      </c>
      <c r="G67" s="666">
        <f t="shared" si="20"/>
        <v>57277549.132799998</v>
      </c>
      <c r="H67" s="15">
        <v>335.32</v>
      </c>
      <c r="I67" s="704">
        <f t="shared" si="21"/>
        <v>12598596.0952</v>
      </c>
      <c r="J67" s="691">
        <f t="shared" si="18"/>
        <v>167.66</v>
      </c>
      <c r="K67" s="704">
        <f t="shared" si="19"/>
        <v>6299298.0476000002</v>
      </c>
      <c r="L67" s="39" t="s">
        <v>710</v>
      </c>
      <c r="M67" s="55">
        <v>46147</v>
      </c>
      <c r="N67" s="15" t="s">
        <v>2846</v>
      </c>
      <c r="O67" s="88" t="s">
        <v>2626</v>
      </c>
      <c r="P67" s="88" t="s">
        <v>2627</v>
      </c>
      <c r="Q67" s="241">
        <v>4169</v>
      </c>
      <c r="R67" s="55">
        <v>45016</v>
      </c>
      <c r="S67" s="14" t="s">
        <v>902</v>
      </c>
    </row>
    <row r="68" spans="1:19" s="28" customFormat="1" ht="25.5" customHeight="1" x14ac:dyDescent="0.35">
      <c r="A68" s="15">
        <v>67</v>
      </c>
      <c r="B68" s="15" t="s">
        <v>484</v>
      </c>
      <c r="C68" s="14" t="s">
        <v>2784</v>
      </c>
      <c r="D68" s="131" t="s">
        <v>436</v>
      </c>
      <c r="E68" s="697">
        <v>0.45</v>
      </c>
      <c r="F68" s="700">
        <v>17187.580000000002</v>
      </c>
      <c r="G68" s="666">
        <f t="shared" si="20"/>
        <v>645769349.49880004</v>
      </c>
      <c r="H68" s="15">
        <v>629.36</v>
      </c>
      <c r="I68" s="704">
        <f t="shared" si="21"/>
        <v>23646225.809599999</v>
      </c>
      <c r="J68" s="691">
        <f t="shared" si="18"/>
        <v>314.68</v>
      </c>
      <c r="K68" s="704">
        <f t="shared" si="19"/>
        <v>10640801.614320001</v>
      </c>
      <c r="L68" s="39" t="s">
        <v>3519</v>
      </c>
      <c r="M68" s="55">
        <v>45996</v>
      </c>
      <c r="N68" s="15" t="s">
        <v>2847</v>
      </c>
      <c r="O68" s="88" t="s">
        <v>2626</v>
      </c>
      <c r="P68" s="88" t="s">
        <v>2627</v>
      </c>
      <c r="Q68" s="241">
        <v>4171</v>
      </c>
      <c r="R68" s="55">
        <v>45020</v>
      </c>
      <c r="S68" s="14" t="s">
        <v>933</v>
      </c>
    </row>
    <row r="69" spans="1:19" ht="12" customHeight="1" x14ac:dyDescent="0.25">
      <c r="A69" s="15">
        <v>68</v>
      </c>
      <c r="B69" s="87" t="s">
        <v>3066</v>
      </c>
      <c r="C69" s="78" t="s">
        <v>3065</v>
      </c>
      <c r="D69" s="132" t="s">
        <v>389</v>
      </c>
      <c r="E69" s="264">
        <v>0.5</v>
      </c>
      <c r="F69" s="718">
        <v>2274.06</v>
      </c>
      <c r="G69" s="666">
        <f t="shared" si="20"/>
        <v>85440663.9516</v>
      </c>
      <c r="H69" s="15">
        <v>694.04</v>
      </c>
      <c r="I69" s="704">
        <f t="shared" si="21"/>
        <v>26076373.714400001</v>
      </c>
      <c r="J69" s="691">
        <f t="shared" ref="J69:J93" si="22">+H69*$E$2</f>
        <v>347.02</v>
      </c>
      <c r="K69" s="704">
        <f t="shared" ref="K69:K93" si="23">+I69*E69</f>
        <v>13038186.8572</v>
      </c>
      <c r="L69" s="78" t="s">
        <v>903</v>
      </c>
      <c r="M69" s="133">
        <v>46162</v>
      </c>
      <c r="N69" s="87" t="s">
        <v>3025</v>
      </c>
      <c r="O69" s="79" t="s">
        <v>3136</v>
      </c>
      <c r="P69" s="79" t="s">
        <v>3136</v>
      </c>
      <c r="Q69" s="131">
        <v>4182</v>
      </c>
      <c r="R69" s="133">
        <v>45030</v>
      </c>
      <c r="S69" s="78" t="s">
        <v>2826</v>
      </c>
    </row>
    <row r="70" spans="1:19" ht="12" customHeight="1" x14ac:dyDescent="0.25">
      <c r="A70" s="15">
        <v>69</v>
      </c>
      <c r="B70" s="87" t="s">
        <v>3067</v>
      </c>
      <c r="C70" s="78" t="s">
        <v>3049</v>
      </c>
      <c r="D70" s="132" t="s">
        <v>389</v>
      </c>
      <c r="E70" s="264">
        <v>0.5</v>
      </c>
      <c r="F70" s="718">
        <v>2076.6559999999999</v>
      </c>
      <c r="G70" s="666">
        <f t="shared" si="20"/>
        <v>78023828.500159994</v>
      </c>
      <c r="H70" s="15">
        <v>442.82</v>
      </c>
      <c r="I70" s="704">
        <f t="shared" si="21"/>
        <v>16637571.0452</v>
      </c>
      <c r="J70" s="691">
        <f t="shared" si="22"/>
        <v>221.41</v>
      </c>
      <c r="K70" s="704">
        <f t="shared" si="23"/>
        <v>8318785.5225999998</v>
      </c>
      <c r="L70" s="78" t="s">
        <v>903</v>
      </c>
      <c r="M70" s="133">
        <v>46183</v>
      </c>
      <c r="N70" s="87" t="s">
        <v>3026</v>
      </c>
      <c r="O70" s="79" t="s">
        <v>3136</v>
      </c>
      <c r="P70" s="79" t="s">
        <v>3136</v>
      </c>
      <c r="Q70" s="131">
        <v>4192</v>
      </c>
      <c r="R70" s="133">
        <v>45044</v>
      </c>
      <c r="S70" s="78" t="s">
        <v>2826</v>
      </c>
    </row>
    <row r="71" spans="1:19" x14ac:dyDescent="0.25">
      <c r="A71" s="15">
        <v>70</v>
      </c>
      <c r="B71" s="87" t="s">
        <v>3068</v>
      </c>
      <c r="C71" s="78" t="s">
        <v>3058</v>
      </c>
      <c r="D71" s="132" t="s">
        <v>389</v>
      </c>
      <c r="E71" s="264">
        <v>0.7</v>
      </c>
      <c r="F71" s="718">
        <v>1773.59</v>
      </c>
      <c r="G71" s="666">
        <f t="shared" si="20"/>
        <v>66637075.1774</v>
      </c>
      <c r="H71" s="15">
        <v>498.85</v>
      </c>
      <c r="I71" s="704">
        <f t="shared" si="21"/>
        <v>18742722.361000001</v>
      </c>
      <c r="J71" s="691">
        <f t="shared" si="22"/>
        <v>249.42500000000001</v>
      </c>
      <c r="K71" s="704">
        <f t="shared" si="23"/>
        <v>13119905.6527</v>
      </c>
      <c r="L71" s="78" t="s">
        <v>903</v>
      </c>
      <c r="M71" s="133">
        <v>46213</v>
      </c>
      <c r="N71" s="87" t="s">
        <v>3030</v>
      </c>
      <c r="O71" s="79" t="s">
        <v>3136</v>
      </c>
      <c r="P71" s="79" t="s">
        <v>3136</v>
      </c>
      <c r="Q71" s="131">
        <v>4194</v>
      </c>
      <c r="R71" s="133">
        <v>45042</v>
      </c>
      <c r="S71" s="78" t="s">
        <v>906</v>
      </c>
    </row>
    <row r="72" spans="1:19" ht="12" customHeight="1" x14ac:dyDescent="0.25">
      <c r="A72" s="15">
        <v>71</v>
      </c>
      <c r="B72" s="87" t="s">
        <v>2802</v>
      </c>
      <c r="C72" s="78" t="s">
        <v>3050</v>
      </c>
      <c r="D72" s="132" t="s">
        <v>389</v>
      </c>
      <c r="E72" s="264">
        <v>0.8</v>
      </c>
      <c r="F72" s="718">
        <v>1558.63</v>
      </c>
      <c r="G72" s="666">
        <f t="shared" si="20"/>
        <v>58560628.151800007</v>
      </c>
      <c r="H72" s="15">
        <v>466.81</v>
      </c>
      <c r="I72" s="704">
        <f t="shared" si="21"/>
        <v>17538919.966600001</v>
      </c>
      <c r="J72" s="691">
        <f t="shared" si="22"/>
        <v>233.405</v>
      </c>
      <c r="K72" s="704">
        <f t="shared" si="23"/>
        <v>14031135.973280001</v>
      </c>
      <c r="L72" s="78" t="s">
        <v>903</v>
      </c>
      <c r="M72" s="133">
        <v>46213</v>
      </c>
      <c r="N72" s="304" t="s">
        <v>3031</v>
      </c>
      <c r="O72" s="79" t="s">
        <v>3136</v>
      </c>
      <c r="P72" s="79" t="s">
        <v>3136</v>
      </c>
      <c r="Q72" s="131">
        <v>4195</v>
      </c>
      <c r="R72" s="133">
        <v>45044</v>
      </c>
      <c r="S72" s="78" t="s">
        <v>906</v>
      </c>
    </row>
    <row r="73" spans="1:19" ht="24.75" customHeight="1" x14ac:dyDescent="0.25">
      <c r="A73" s="15">
        <v>72</v>
      </c>
      <c r="B73" s="87" t="s">
        <v>2797</v>
      </c>
      <c r="C73" s="78" t="s">
        <v>3051</v>
      </c>
      <c r="D73" s="132" t="s">
        <v>389</v>
      </c>
      <c r="E73" s="264">
        <v>0.8</v>
      </c>
      <c r="F73" s="718">
        <v>2160.3200000000002</v>
      </c>
      <c r="G73" s="666">
        <f t="shared" si="20"/>
        <v>81167240.595200002</v>
      </c>
      <c r="H73" s="15">
        <v>62.87</v>
      </c>
      <c r="I73" s="704">
        <f t="shared" si="21"/>
        <v>2362142.8382000001</v>
      </c>
      <c r="J73" s="691">
        <f t="shared" si="22"/>
        <v>31.434999999999999</v>
      </c>
      <c r="K73" s="704">
        <f t="shared" si="23"/>
        <v>1889714.2705600001</v>
      </c>
      <c r="L73" s="78" t="s">
        <v>3520</v>
      </c>
      <c r="M73" s="133">
        <v>46517</v>
      </c>
      <c r="N73" s="87" t="s">
        <v>3027</v>
      </c>
      <c r="O73" s="79" t="s">
        <v>3136</v>
      </c>
      <c r="P73" s="79" t="s">
        <v>3136</v>
      </c>
      <c r="Q73" s="131">
        <v>4164</v>
      </c>
      <c r="R73" s="133">
        <v>45050</v>
      </c>
      <c r="S73" s="78" t="s">
        <v>933</v>
      </c>
    </row>
    <row r="74" spans="1:19" ht="22.5" customHeight="1" x14ac:dyDescent="0.25">
      <c r="A74" s="15">
        <v>73</v>
      </c>
      <c r="B74" s="87" t="s">
        <v>3069</v>
      </c>
      <c r="C74" s="78" t="s">
        <v>3052</v>
      </c>
      <c r="D74" s="132" t="s">
        <v>436</v>
      </c>
      <c r="E74" s="264">
        <v>0.45</v>
      </c>
      <c r="F74" s="718">
        <v>2933.23</v>
      </c>
      <c r="G74" s="666">
        <f t="shared" si="20"/>
        <v>110206906.9078</v>
      </c>
      <c r="H74" s="15">
        <v>95.24</v>
      </c>
      <c r="I74" s="704">
        <f t="shared" si="21"/>
        <v>3578343.9463999998</v>
      </c>
      <c r="J74" s="691">
        <f t="shared" si="22"/>
        <v>47.62</v>
      </c>
      <c r="K74" s="704">
        <f t="shared" si="23"/>
        <v>1610254.7758799999</v>
      </c>
      <c r="L74" s="78" t="s">
        <v>1574</v>
      </c>
      <c r="M74" s="133">
        <v>46193</v>
      </c>
      <c r="N74" s="304" t="s">
        <v>3032</v>
      </c>
      <c r="O74" s="79" t="s">
        <v>3136</v>
      </c>
      <c r="P74" s="79" t="s">
        <v>3136</v>
      </c>
      <c r="Q74" s="131">
        <v>4177</v>
      </c>
      <c r="R74" s="133">
        <v>45065</v>
      </c>
      <c r="S74" s="78" t="s">
        <v>902</v>
      </c>
    </row>
    <row r="75" spans="1:19" ht="24" customHeight="1" x14ac:dyDescent="0.25">
      <c r="A75" s="15">
        <v>74</v>
      </c>
      <c r="B75" s="87" t="s">
        <v>3070</v>
      </c>
      <c r="C75" s="78" t="s">
        <v>3059</v>
      </c>
      <c r="D75" s="132" t="s">
        <v>389</v>
      </c>
      <c r="E75" s="264">
        <v>0.7</v>
      </c>
      <c r="F75" s="718">
        <v>664.19</v>
      </c>
      <c r="G75" s="666">
        <f t="shared" si="20"/>
        <v>24954853.693400003</v>
      </c>
      <c r="H75" s="15">
        <v>141.77000000000001</v>
      </c>
      <c r="I75" s="704">
        <f t="shared" si="21"/>
        <v>5326562.5922000008</v>
      </c>
      <c r="J75" s="691">
        <f t="shared" si="22"/>
        <v>70.885000000000005</v>
      </c>
      <c r="K75" s="704">
        <f t="shared" si="23"/>
        <v>3728593.8145400002</v>
      </c>
      <c r="L75" s="78" t="s">
        <v>903</v>
      </c>
      <c r="M75" s="133">
        <v>46213</v>
      </c>
      <c r="N75" s="87" t="s">
        <v>3033</v>
      </c>
      <c r="O75" s="79" t="s">
        <v>3136</v>
      </c>
      <c r="P75" s="79" t="s">
        <v>3136</v>
      </c>
      <c r="Q75" s="131">
        <v>4202</v>
      </c>
      <c r="R75" s="133">
        <v>45065</v>
      </c>
      <c r="S75" s="78" t="s">
        <v>933</v>
      </c>
    </row>
    <row r="76" spans="1:19" ht="12" customHeight="1" x14ac:dyDescent="0.25">
      <c r="A76" s="15">
        <v>75</v>
      </c>
      <c r="B76" s="87" t="s">
        <v>3071</v>
      </c>
      <c r="C76" s="78" t="s">
        <v>3053</v>
      </c>
      <c r="D76" s="132" t="s">
        <v>389</v>
      </c>
      <c r="E76" s="264">
        <v>0.7</v>
      </c>
      <c r="F76" s="718">
        <v>1266.23</v>
      </c>
      <c r="G76" s="666">
        <f t="shared" si="20"/>
        <v>47574616.287799999</v>
      </c>
      <c r="H76" s="15">
        <v>375.07</v>
      </c>
      <c r="I76" s="704">
        <f t="shared" si="21"/>
        <v>14092077.530200001</v>
      </c>
      <c r="J76" s="691">
        <f t="shared" si="22"/>
        <v>187.535</v>
      </c>
      <c r="K76" s="704">
        <f t="shared" si="23"/>
        <v>9864454.2711399999</v>
      </c>
      <c r="L76" s="78" t="s">
        <v>903</v>
      </c>
      <c r="M76" s="133">
        <v>46244</v>
      </c>
      <c r="N76" s="87" t="s">
        <v>3034</v>
      </c>
      <c r="O76" s="79" t="s">
        <v>3136</v>
      </c>
      <c r="P76" s="79" t="s">
        <v>3136</v>
      </c>
      <c r="Q76" s="131">
        <v>4198</v>
      </c>
      <c r="R76" s="133">
        <v>45068</v>
      </c>
      <c r="S76" s="78" t="s">
        <v>906</v>
      </c>
    </row>
    <row r="77" spans="1:19" ht="21" customHeight="1" x14ac:dyDescent="0.25">
      <c r="A77" s="15">
        <v>76</v>
      </c>
      <c r="B77" s="87" t="s">
        <v>2796</v>
      </c>
      <c r="C77" s="78" t="s">
        <v>2787</v>
      </c>
      <c r="D77" s="132" t="s">
        <v>436</v>
      </c>
      <c r="E77" s="264">
        <v>0.55000000000000004</v>
      </c>
      <c r="F77" s="718">
        <v>2325.12</v>
      </c>
      <c r="G77" s="666">
        <f t="shared" si="20"/>
        <v>87359083.123199999</v>
      </c>
      <c r="H77" s="15">
        <v>375.07</v>
      </c>
      <c r="I77" s="704">
        <f t="shared" si="21"/>
        <v>14092077.530200001</v>
      </c>
      <c r="J77" s="691">
        <f t="shared" si="22"/>
        <v>187.535</v>
      </c>
      <c r="K77" s="704">
        <f t="shared" si="23"/>
        <v>7750642.6416100012</v>
      </c>
      <c r="L77" s="78" t="s">
        <v>903</v>
      </c>
      <c r="M77" s="133">
        <v>46244</v>
      </c>
      <c r="N77" s="87" t="s">
        <v>3035</v>
      </c>
      <c r="O77" s="79" t="s">
        <v>3136</v>
      </c>
      <c r="P77" s="79" t="s">
        <v>3136</v>
      </c>
      <c r="Q77" s="131">
        <v>4211</v>
      </c>
      <c r="R77" s="133">
        <v>45071</v>
      </c>
      <c r="S77" s="78" t="s">
        <v>906</v>
      </c>
    </row>
    <row r="78" spans="1:19" ht="21" customHeight="1" x14ac:dyDescent="0.25">
      <c r="A78" s="15">
        <v>77</v>
      </c>
      <c r="B78" s="87" t="s">
        <v>2796</v>
      </c>
      <c r="C78" s="78" t="s">
        <v>2787</v>
      </c>
      <c r="D78" s="132" t="s">
        <v>436</v>
      </c>
      <c r="E78" s="264">
        <v>0.55000000000000004</v>
      </c>
      <c r="F78" s="718">
        <v>1516.82</v>
      </c>
      <c r="G78" s="666">
        <f t="shared" si="20"/>
        <v>56989748.685199998</v>
      </c>
      <c r="H78" s="700">
        <v>428.3</v>
      </c>
      <c r="I78" s="704">
        <f t="shared" si="21"/>
        <v>16092027.638</v>
      </c>
      <c r="J78" s="691">
        <f t="shared" si="22"/>
        <v>214.15</v>
      </c>
      <c r="K78" s="704">
        <f t="shared" si="23"/>
        <v>8850615.2009000015</v>
      </c>
      <c r="L78" s="78" t="s">
        <v>903</v>
      </c>
      <c r="M78" s="133">
        <v>46244</v>
      </c>
      <c r="N78" s="87" t="s">
        <v>3036</v>
      </c>
      <c r="O78" s="79" t="s">
        <v>3136</v>
      </c>
      <c r="P78" s="79" t="s">
        <v>3136</v>
      </c>
      <c r="Q78" s="131">
        <v>4212</v>
      </c>
      <c r="R78" s="133">
        <v>45071</v>
      </c>
      <c r="S78" s="78" t="s">
        <v>906</v>
      </c>
    </row>
    <row r="79" spans="1:19" ht="12" customHeight="1" x14ac:dyDescent="0.25">
      <c r="A79" s="15">
        <v>78</v>
      </c>
      <c r="B79" s="87" t="s">
        <v>3072</v>
      </c>
      <c r="C79" s="78" t="s">
        <v>3054</v>
      </c>
      <c r="D79" s="132" t="s">
        <v>389</v>
      </c>
      <c r="E79" s="264">
        <v>0.5</v>
      </c>
      <c r="F79" s="718">
        <v>3214.8</v>
      </c>
      <c r="G79" s="666">
        <f t="shared" si="20"/>
        <v>120786015.52800001</v>
      </c>
      <c r="H79" s="15">
        <v>969.77</v>
      </c>
      <c r="I79" s="704">
        <f t="shared" si="21"/>
        <v>36436062.672200002</v>
      </c>
      <c r="J79" s="691">
        <f t="shared" si="22"/>
        <v>484.88499999999999</v>
      </c>
      <c r="K79" s="704">
        <f t="shared" si="23"/>
        <v>18218031.336100001</v>
      </c>
      <c r="L79" s="78" t="s">
        <v>903</v>
      </c>
      <c r="M79" s="133">
        <v>46239</v>
      </c>
      <c r="N79" s="87" t="s">
        <v>3037</v>
      </c>
      <c r="O79" s="79" t="s">
        <v>3136</v>
      </c>
      <c r="P79" s="79" t="s">
        <v>3136</v>
      </c>
      <c r="Q79" s="131">
        <v>4185</v>
      </c>
      <c r="R79" s="133">
        <v>45077</v>
      </c>
      <c r="S79" s="78" t="s">
        <v>902</v>
      </c>
    </row>
    <row r="80" spans="1:19" ht="12" customHeight="1" x14ac:dyDescent="0.25">
      <c r="A80" s="15">
        <v>79</v>
      </c>
      <c r="B80" s="87" t="s">
        <v>407</v>
      </c>
      <c r="C80" s="78" t="s">
        <v>3060</v>
      </c>
      <c r="D80" s="132" t="s">
        <v>389</v>
      </c>
      <c r="E80" s="264">
        <v>0.5</v>
      </c>
      <c r="F80" s="718">
        <v>3456.75</v>
      </c>
      <c r="G80" s="666">
        <f t="shared" si="20"/>
        <v>129876527.05500001</v>
      </c>
      <c r="H80" s="15">
        <v>997.95</v>
      </c>
      <c r="I80" s="704">
        <f t="shared" si="21"/>
        <v>37494837.686999999</v>
      </c>
      <c r="J80" s="691">
        <f t="shared" si="22"/>
        <v>498.97500000000002</v>
      </c>
      <c r="K80" s="704">
        <f t="shared" si="23"/>
        <v>18747418.843499999</v>
      </c>
      <c r="L80" s="78" t="s">
        <v>903</v>
      </c>
      <c r="M80" s="133">
        <v>46244</v>
      </c>
      <c r="N80" s="87" t="s">
        <v>3038</v>
      </c>
      <c r="O80" s="79" t="s">
        <v>3136</v>
      </c>
      <c r="P80" s="79" t="s">
        <v>3136</v>
      </c>
      <c r="Q80" s="131">
        <v>4206</v>
      </c>
      <c r="R80" s="133">
        <v>45077</v>
      </c>
      <c r="S80" s="78" t="s">
        <v>906</v>
      </c>
    </row>
    <row r="81" spans="1:28" ht="12" customHeight="1" x14ac:dyDescent="0.25">
      <c r="A81" s="15">
        <v>80</v>
      </c>
      <c r="B81" s="87" t="s">
        <v>407</v>
      </c>
      <c r="C81" s="78" t="s">
        <v>3060</v>
      </c>
      <c r="D81" s="132" t="s">
        <v>389</v>
      </c>
      <c r="E81" s="264">
        <v>0.5</v>
      </c>
      <c r="F81" s="718">
        <v>3456.7501134825666</v>
      </c>
      <c r="G81" s="666">
        <f t="shared" si="20"/>
        <v>129876531.31875111</v>
      </c>
      <c r="H81" s="15">
        <v>997.95</v>
      </c>
      <c r="I81" s="704">
        <f t="shared" si="21"/>
        <v>37494837.686999999</v>
      </c>
      <c r="J81" s="691">
        <f t="shared" si="22"/>
        <v>498.97500000000002</v>
      </c>
      <c r="K81" s="704">
        <f t="shared" si="23"/>
        <v>18747418.843499999</v>
      </c>
      <c r="L81" s="78" t="s">
        <v>903</v>
      </c>
      <c r="M81" s="133">
        <v>46244</v>
      </c>
      <c r="N81" s="87" t="s">
        <v>3038</v>
      </c>
      <c r="O81" s="79" t="s">
        <v>3136</v>
      </c>
      <c r="P81" s="79" t="s">
        <v>3136</v>
      </c>
      <c r="Q81" s="131">
        <v>4226</v>
      </c>
      <c r="R81" s="133">
        <v>45077</v>
      </c>
      <c r="S81" s="78" t="s">
        <v>906</v>
      </c>
    </row>
    <row r="82" spans="1:28" ht="24.75" customHeight="1" x14ac:dyDescent="0.25">
      <c r="A82" s="15">
        <v>81</v>
      </c>
      <c r="B82" s="87" t="s">
        <v>512</v>
      </c>
      <c r="C82" s="78" t="s">
        <v>946</v>
      </c>
      <c r="D82" s="132" t="s">
        <v>436</v>
      </c>
      <c r="E82" s="264">
        <v>0.55000000000000004</v>
      </c>
      <c r="F82" s="718">
        <v>3912.54</v>
      </c>
      <c r="G82" s="666">
        <f t="shared" si="20"/>
        <v>147001405.12439999</v>
      </c>
      <c r="H82" s="15">
        <v>130.81</v>
      </c>
      <c r="I82" s="704">
        <f t="shared" si="21"/>
        <v>4914775.0066</v>
      </c>
      <c r="J82" s="691">
        <f t="shared" si="22"/>
        <v>65.405000000000001</v>
      </c>
      <c r="K82" s="704">
        <f t="shared" si="23"/>
        <v>2703126.2536300002</v>
      </c>
      <c r="L82" s="78" t="s">
        <v>3521</v>
      </c>
      <c r="M82" s="133">
        <v>46188</v>
      </c>
      <c r="N82" s="87" t="s">
        <v>3028</v>
      </c>
      <c r="O82" s="79" t="s">
        <v>3136</v>
      </c>
      <c r="P82" s="79" t="s">
        <v>3136</v>
      </c>
      <c r="Q82" s="131">
        <v>4229</v>
      </c>
      <c r="R82" s="133">
        <v>45085</v>
      </c>
      <c r="S82" s="78" t="s">
        <v>902</v>
      </c>
    </row>
    <row r="83" spans="1:28" ht="12" customHeight="1" x14ac:dyDescent="0.25">
      <c r="A83" s="15">
        <v>82</v>
      </c>
      <c r="B83" s="87" t="s">
        <v>392</v>
      </c>
      <c r="C83" s="78" t="s">
        <v>899</v>
      </c>
      <c r="D83" s="132" t="s">
        <v>389</v>
      </c>
      <c r="E83" s="264">
        <v>0.5</v>
      </c>
      <c r="F83" s="718">
        <v>3535.29</v>
      </c>
      <c r="G83" s="666">
        <f t="shared" si="20"/>
        <v>132827420.9394</v>
      </c>
      <c r="H83" s="15">
        <v>110.24</v>
      </c>
      <c r="I83" s="704">
        <f t="shared" si="21"/>
        <v>4141921.8463999997</v>
      </c>
      <c r="J83" s="691">
        <f t="shared" si="22"/>
        <v>55.12</v>
      </c>
      <c r="K83" s="704">
        <f t="shared" si="23"/>
        <v>2070960.9231999998</v>
      </c>
      <c r="L83" s="78" t="s">
        <v>3522</v>
      </c>
      <c r="M83" s="133">
        <v>46275</v>
      </c>
      <c r="N83" s="87" t="s">
        <v>3029</v>
      </c>
      <c r="O83" s="79" t="s">
        <v>3136</v>
      </c>
      <c r="P83" s="79" t="s">
        <v>3136</v>
      </c>
      <c r="Q83" s="131">
        <v>4230</v>
      </c>
      <c r="R83" s="133">
        <v>45085</v>
      </c>
      <c r="S83" s="78" t="s">
        <v>902</v>
      </c>
    </row>
    <row r="84" spans="1:28" ht="24" customHeight="1" x14ac:dyDescent="0.25">
      <c r="A84" s="15">
        <v>83</v>
      </c>
      <c r="B84" s="87" t="s">
        <v>3073</v>
      </c>
      <c r="C84" s="78" t="s">
        <v>3061</v>
      </c>
      <c r="D84" s="132" t="s">
        <v>389</v>
      </c>
      <c r="E84" s="264">
        <v>0.6</v>
      </c>
      <c r="F84" s="718">
        <v>718.97</v>
      </c>
      <c r="G84" s="666">
        <f t="shared" si="20"/>
        <v>27013040.1842</v>
      </c>
      <c r="H84" s="15">
        <v>376.16</v>
      </c>
      <c r="I84" s="704">
        <f t="shared" si="21"/>
        <v>14133030.857600002</v>
      </c>
      <c r="J84" s="691">
        <f t="shared" si="22"/>
        <v>188.08</v>
      </c>
      <c r="K84" s="704">
        <f t="shared" si="23"/>
        <v>8479818.514560001</v>
      </c>
      <c r="L84" s="78" t="s">
        <v>903</v>
      </c>
      <c r="M84" s="133">
        <v>45905</v>
      </c>
      <c r="N84" s="87" t="s">
        <v>3039</v>
      </c>
      <c r="O84" s="79" t="s">
        <v>3136</v>
      </c>
      <c r="P84" s="79" t="s">
        <v>3136</v>
      </c>
      <c r="Q84" s="131">
        <v>4227</v>
      </c>
      <c r="R84" s="133">
        <v>45089</v>
      </c>
      <c r="S84" s="78" t="s">
        <v>906</v>
      </c>
    </row>
    <row r="85" spans="1:28" ht="24.75" customHeight="1" x14ac:dyDescent="0.25">
      <c r="A85" s="15">
        <v>84</v>
      </c>
      <c r="B85" s="87" t="s">
        <v>3074</v>
      </c>
      <c r="C85" s="78" t="s">
        <v>3055</v>
      </c>
      <c r="D85" s="132" t="s">
        <v>389</v>
      </c>
      <c r="E85" s="264">
        <v>0.6</v>
      </c>
      <c r="F85" s="718">
        <v>749.48</v>
      </c>
      <c r="G85" s="666">
        <f t="shared" si="20"/>
        <v>28159357.632800002</v>
      </c>
      <c r="H85" s="15">
        <v>163.69</v>
      </c>
      <c r="I85" s="704">
        <f t="shared" si="21"/>
        <v>6150137.7633999996</v>
      </c>
      <c r="J85" s="691">
        <f t="shared" si="22"/>
        <v>81.844999999999999</v>
      </c>
      <c r="K85" s="704">
        <f t="shared" si="23"/>
        <v>3690082.6580399997</v>
      </c>
      <c r="L85" s="78" t="s">
        <v>903</v>
      </c>
      <c r="M85" s="133">
        <v>46218</v>
      </c>
      <c r="N85" s="87" t="s">
        <v>3040</v>
      </c>
      <c r="O85" s="79" t="s">
        <v>3136</v>
      </c>
      <c r="P85" s="79" t="s">
        <v>3136</v>
      </c>
      <c r="Q85" s="131">
        <v>4203</v>
      </c>
      <c r="R85" s="133">
        <v>45092</v>
      </c>
      <c r="S85" s="78" t="s">
        <v>902</v>
      </c>
    </row>
    <row r="86" spans="1:28" ht="27.75" customHeight="1" x14ac:dyDescent="0.25">
      <c r="A86" s="15">
        <v>85</v>
      </c>
      <c r="B86" s="87" t="s">
        <v>3074</v>
      </c>
      <c r="C86" s="78" t="s">
        <v>3055</v>
      </c>
      <c r="D86" s="132" t="s">
        <v>389</v>
      </c>
      <c r="E86" s="264">
        <v>0.7</v>
      </c>
      <c r="F86" s="718">
        <v>456.94</v>
      </c>
      <c r="G86" s="666">
        <f t="shared" si="20"/>
        <v>17168085.7084</v>
      </c>
      <c r="H86" s="15">
        <v>96.57</v>
      </c>
      <c r="I86" s="704">
        <f t="shared" si="21"/>
        <v>3628314.5201999997</v>
      </c>
      <c r="J86" s="691">
        <f t="shared" si="22"/>
        <v>48.284999999999997</v>
      </c>
      <c r="K86" s="704">
        <f t="shared" si="23"/>
        <v>2539820.1641399995</v>
      </c>
      <c r="L86" s="78" t="s">
        <v>903</v>
      </c>
      <c r="M86" s="133">
        <v>46218</v>
      </c>
      <c r="N86" s="87" t="s">
        <v>3041</v>
      </c>
      <c r="O86" s="79" t="s">
        <v>3136</v>
      </c>
      <c r="P86" s="79" t="s">
        <v>3136</v>
      </c>
      <c r="Q86" s="131">
        <v>4232</v>
      </c>
      <c r="R86" s="133">
        <v>45092</v>
      </c>
      <c r="S86" s="78" t="s">
        <v>902</v>
      </c>
    </row>
    <row r="87" spans="1:28" ht="26.25" customHeight="1" x14ac:dyDescent="0.25">
      <c r="A87" s="15">
        <v>86</v>
      </c>
      <c r="B87" s="87" t="s">
        <v>3074</v>
      </c>
      <c r="C87" s="78" t="s">
        <v>3055</v>
      </c>
      <c r="D87" s="132" t="s">
        <v>389</v>
      </c>
      <c r="E87" s="264">
        <v>0.7</v>
      </c>
      <c r="F87" s="718">
        <v>214.28</v>
      </c>
      <c r="G87" s="666">
        <f t="shared" si="20"/>
        <v>8050898.1607999997</v>
      </c>
      <c r="H87" s="700">
        <v>42.25</v>
      </c>
      <c r="I87" s="704">
        <f t="shared" si="21"/>
        <v>1587411.085</v>
      </c>
      <c r="J87" s="691">
        <f t="shared" si="22"/>
        <v>21.125</v>
      </c>
      <c r="K87" s="704">
        <f t="shared" si="23"/>
        <v>1111187.7594999999</v>
      </c>
      <c r="L87" s="78" t="s">
        <v>903</v>
      </c>
      <c r="M87" s="133">
        <v>46218</v>
      </c>
      <c r="N87" s="87" t="s">
        <v>3042</v>
      </c>
      <c r="O87" s="79" t="s">
        <v>3136</v>
      </c>
      <c r="P87" s="79" t="s">
        <v>3136</v>
      </c>
      <c r="Q87" s="131">
        <v>4233</v>
      </c>
      <c r="R87" s="133">
        <v>45092</v>
      </c>
      <c r="S87" s="78" t="s">
        <v>902</v>
      </c>
    </row>
    <row r="88" spans="1:28" ht="15.75" customHeight="1" x14ac:dyDescent="0.25">
      <c r="A88" s="15">
        <v>87</v>
      </c>
      <c r="B88" s="87" t="s">
        <v>2828</v>
      </c>
      <c r="C88" s="78" t="s">
        <v>2829</v>
      </c>
      <c r="D88" s="132" t="s">
        <v>389</v>
      </c>
      <c r="E88" s="264">
        <v>0.7</v>
      </c>
      <c r="F88" s="718">
        <v>1750.28</v>
      </c>
      <c r="G88" s="666">
        <f t="shared" si="20"/>
        <v>65761275.120800003</v>
      </c>
      <c r="H88" s="15">
        <v>354.78</v>
      </c>
      <c r="I88" s="704">
        <f t="shared" si="21"/>
        <v>13329744.490799999</v>
      </c>
      <c r="J88" s="691">
        <f t="shared" si="22"/>
        <v>177.39</v>
      </c>
      <c r="K88" s="704">
        <f t="shared" si="23"/>
        <v>9330821.1435599979</v>
      </c>
      <c r="L88" s="78" t="s">
        <v>903</v>
      </c>
      <c r="M88" s="133">
        <v>46239</v>
      </c>
      <c r="N88" s="87" t="s">
        <v>3043</v>
      </c>
      <c r="O88" s="79" t="s">
        <v>3136</v>
      </c>
      <c r="P88" s="79" t="s">
        <v>3136</v>
      </c>
      <c r="Q88" s="131">
        <v>4235</v>
      </c>
      <c r="R88" s="133">
        <v>45097</v>
      </c>
      <c r="S88" s="78" t="s">
        <v>902</v>
      </c>
    </row>
    <row r="89" spans="1:28" ht="38.25" customHeight="1" x14ac:dyDescent="0.25">
      <c r="A89" s="15">
        <v>88</v>
      </c>
      <c r="B89" s="87" t="s">
        <v>3075</v>
      </c>
      <c r="C89" s="78" t="s">
        <v>3062</v>
      </c>
      <c r="D89" s="132" t="s">
        <v>389</v>
      </c>
      <c r="E89" s="264">
        <v>0.7</v>
      </c>
      <c r="F89" s="718">
        <v>1608.1374390199874</v>
      </c>
      <c r="G89" s="666">
        <f t="shared" si="20"/>
        <v>60420714.719617501</v>
      </c>
      <c r="H89" s="15">
        <v>528.66</v>
      </c>
      <c r="I89" s="704">
        <f t="shared" si="21"/>
        <v>19862739.507599998</v>
      </c>
      <c r="J89" s="691">
        <f t="shared" si="22"/>
        <v>264.33</v>
      </c>
      <c r="K89" s="704">
        <f t="shared" si="23"/>
        <v>13903917.655319998</v>
      </c>
      <c r="L89" s="78" t="s">
        <v>903</v>
      </c>
      <c r="M89" s="133">
        <v>46091</v>
      </c>
      <c r="N89" s="87" t="s">
        <v>3044</v>
      </c>
      <c r="O89" s="79" t="s">
        <v>3136</v>
      </c>
      <c r="P89" s="79" t="s">
        <v>3136</v>
      </c>
      <c r="Q89" s="131">
        <v>4225</v>
      </c>
      <c r="R89" s="133">
        <v>45100</v>
      </c>
      <c r="S89" s="78" t="s">
        <v>906</v>
      </c>
    </row>
    <row r="90" spans="1:28" ht="22.5" customHeight="1" x14ac:dyDescent="0.25">
      <c r="A90" s="15">
        <v>89</v>
      </c>
      <c r="B90" s="87" t="s">
        <v>1026</v>
      </c>
      <c r="C90" s="78" t="s">
        <v>3063</v>
      </c>
      <c r="D90" s="132" t="s">
        <v>436</v>
      </c>
      <c r="E90" s="264">
        <v>0.6</v>
      </c>
      <c r="F90" s="718">
        <v>3143.5993512516529</v>
      </c>
      <c r="G90" s="666">
        <f t="shared" si="20"/>
        <v>118110874.72131793</v>
      </c>
      <c r="H90" s="15">
        <v>622.57000000000005</v>
      </c>
      <c r="I90" s="704">
        <f t="shared" si="21"/>
        <v>23391112.880200002</v>
      </c>
      <c r="J90" s="691">
        <f t="shared" si="22"/>
        <v>311.28500000000003</v>
      </c>
      <c r="K90" s="704">
        <f t="shared" si="23"/>
        <v>14034667.728120001</v>
      </c>
      <c r="L90" s="78" t="s">
        <v>903</v>
      </c>
      <c r="M90" s="133">
        <v>46604</v>
      </c>
      <c r="N90" s="87" t="s">
        <v>3045</v>
      </c>
      <c r="O90" s="79" t="s">
        <v>3136</v>
      </c>
      <c r="P90" s="79" t="s">
        <v>3136</v>
      </c>
      <c r="Q90" s="131">
        <v>4096</v>
      </c>
      <c r="R90" s="133">
        <v>45106</v>
      </c>
      <c r="S90" s="78" t="s">
        <v>906</v>
      </c>
    </row>
    <row r="91" spans="1:28" ht="12" customHeight="1" x14ac:dyDescent="0.25">
      <c r="A91" s="15">
        <v>90</v>
      </c>
      <c r="B91" s="87" t="s">
        <v>3076</v>
      </c>
      <c r="C91" s="78" t="s">
        <v>3064</v>
      </c>
      <c r="D91" s="132" t="s">
        <v>389</v>
      </c>
      <c r="E91" s="264">
        <v>0.5</v>
      </c>
      <c r="F91" s="718">
        <v>871.7713852380715</v>
      </c>
      <c r="G91" s="666">
        <f t="shared" si="20"/>
        <v>32754072.438170891</v>
      </c>
      <c r="H91" s="15">
        <v>175.36</v>
      </c>
      <c r="I91" s="704">
        <f t="shared" si="21"/>
        <v>6588601.3696000008</v>
      </c>
      <c r="J91" s="691">
        <f t="shared" si="22"/>
        <v>87.68</v>
      </c>
      <c r="K91" s="704">
        <f t="shared" si="23"/>
        <v>3294300.6848000004</v>
      </c>
      <c r="L91" s="78" t="s">
        <v>903</v>
      </c>
      <c r="M91" s="133">
        <v>46249</v>
      </c>
      <c r="N91" s="87" t="s">
        <v>3046</v>
      </c>
      <c r="O91" s="79" t="s">
        <v>3136</v>
      </c>
      <c r="P91" s="79" t="s">
        <v>3136</v>
      </c>
      <c r="Q91" s="131">
        <v>4245</v>
      </c>
      <c r="R91" s="133">
        <v>45106</v>
      </c>
      <c r="S91" s="78" t="s">
        <v>933</v>
      </c>
    </row>
    <row r="92" spans="1:28" ht="24.75" customHeight="1" x14ac:dyDescent="0.25">
      <c r="A92" s="15">
        <v>91</v>
      </c>
      <c r="B92" s="87" t="s">
        <v>3077</v>
      </c>
      <c r="C92" s="78" t="s">
        <v>3056</v>
      </c>
      <c r="D92" s="132" t="s">
        <v>389</v>
      </c>
      <c r="E92" s="264">
        <v>0.7</v>
      </c>
      <c r="F92" s="718">
        <v>2030.0039275982215</v>
      </c>
      <c r="G92" s="666">
        <f t="shared" si="20"/>
        <v>76271023.367170513</v>
      </c>
      <c r="H92" s="15">
        <v>401.19</v>
      </c>
      <c r="I92" s="704">
        <f t="shared" si="21"/>
        <v>15073454.5134</v>
      </c>
      <c r="J92" s="691">
        <f t="shared" si="22"/>
        <v>200.595</v>
      </c>
      <c r="K92" s="704">
        <f t="shared" si="23"/>
        <v>10551418.159379998</v>
      </c>
      <c r="L92" s="78" t="s">
        <v>903</v>
      </c>
      <c r="M92" s="133">
        <v>46640</v>
      </c>
      <c r="N92" s="87" t="s">
        <v>3047</v>
      </c>
      <c r="O92" s="79" t="s">
        <v>3136</v>
      </c>
      <c r="P92" s="79" t="s">
        <v>3136</v>
      </c>
      <c r="Q92" s="131">
        <v>4249</v>
      </c>
      <c r="R92" s="133">
        <v>45106</v>
      </c>
      <c r="S92" s="78" t="s">
        <v>906</v>
      </c>
    </row>
    <row r="93" spans="1:28" ht="16.5" customHeight="1" x14ac:dyDescent="0.25">
      <c r="A93" s="15">
        <v>92</v>
      </c>
      <c r="B93" s="87" t="s">
        <v>3078</v>
      </c>
      <c r="C93" s="78" t="s">
        <v>3057</v>
      </c>
      <c r="D93" s="132" t="s">
        <v>389</v>
      </c>
      <c r="E93" s="264">
        <v>0.8</v>
      </c>
      <c r="F93" s="718">
        <v>3087.9661416129557</v>
      </c>
      <c r="G93" s="666">
        <f t="shared" si="20"/>
        <v>116020631.55742215</v>
      </c>
      <c r="H93" s="15">
        <v>1159.03</v>
      </c>
      <c r="I93" s="704">
        <f t="shared" si="21"/>
        <v>43546912.895800002</v>
      </c>
      <c r="J93" s="691">
        <f t="shared" si="22"/>
        <v>579.51499999999999</v>
      </c>
      <c r="K93" s="704">
        <f t="shared" si="23"/>
        <v>34837530.316640005</v>
      </c>
      <c r="L93" s="78" t="s">
        <v>903</v>
      </c>
      <c r="M93" s="133">
        <v>46609</v>
      </c>
      <c r="N93" s="721" t="s">
        <v>3048</v>
      </c>
      <c r="O93" s="79" t="s">
        <v>3136</v>
      </c>
      <c r="P93" s="79" t="s">
        <v>3136</v>
      </c>
      <c r="Q93" s="131">
        <v>4253</v>
      </c>
      <c r="R93" s="133">
        <v>45107</v>
      </c>
      <c r="S93" s="78" t="s">
        <v>902</v>
      </c>
    </row>
    <row r="94" spans="1:28" ht="12" customHeight="1" x14ac:dyDescent="0.25">
      <c r="A94" s="15">
        <v>93</v>
      </c>
      <c r="B94" s="87" t="s">
        <v>3164</v>
      </c>
      <c r="C94" s="78" t="s">
        <v>3159</v>
      </c>
      <c r="D94" s="132" t="s">
        <v>389</v>
      </c>
      <c r="E94" s="264">
        <v>0.7</v>
      </c>
      <c r="F94" s="718">
        <v>1190.76</v>
      </c>
      <c r="G94" s="666">
        <f t="shared" si="20"/>
        <v>44739068.013599999</v>
      </c>
      <c r="H94" s="15">
        <v>358.66</v>
      </c>
      <c r="I94" s="704">
        <f t="shared" si="21"/>
        <v>13475523.307600001</v>
      </c>
      <c r="J94" s="691">
        <f t="shared" ref="J94:J101" si="24">+H94*$E$2</f>
        <v>179.33</v>
      </c>
      <c r="K94" s="704">
        <f t="shared" ref="K94:K101" si="25">+I94*E94</f>
        <v>9432866.3153200001</v>
      </c>
      <c r="L94" s="78" t="s">
        <v>903</v>
      </c>
      <c r="M94" s="701" t="s">
        <v>912</v>
      </c>
      <c r="N94" s="647" t="s">
        <v>3169</v>
      </c>
      <c r="O94" s="720" t="s">
        <v>3136</v>
      </c>
      <c r="P94" s="79" t="s">
        <v>3136</v>
      </c>
      <c r="Q94" s="131">
        <v>4248</v>
      </c>
      <c r="R94" s="133">
        <v>45113</v>
      </c>
      <c r="S94" s="78" t="s">
        <v>906</v>
      </c>
      <c r="AB94" s="844"/>
    </row>
    <row r="95" spans="1:28" ht="21.75" customHeight="1" x14ac:dyDescent="0.25">
      <c r="A95" s="15">
        <v>94</v>
      </c>
      <c r="B95" s="87" t="s">
        <v>2623</v>
      </c>
      <c r="C95" s="87" t="s">
        <v>2624</v>
      </c>
      <c r="D95" s="132" t="s">
        <v>389</v>
      </c>
      <c r="E95" s="264">
        <v>0.5</v>
      </c>
      <c r="F95" s="718">
        <v>1476.85</v>
      </c>
      <c r="G95" s="666">
        <f t="shared" si="20"/>
        <v>55488001.441</v>
      </c>
      <c r="H95" s="15">
        <v>483.08</v>
      </c>
      <c r="I95" s="704">
        <f t="shared" si="21"/>
        <v>18150214.128800001</v>
      </c>
      <c r="J95" s="691">
        <f t="shared" si="24"/>
        <v>241.54</v>
      </c>
      <c r="K95" s="704">
        <f t="shared" si="25"/>
        <v>9075107.0644000005</v>
      </c>
      <c r="L95" s="78" t="s">
        <v>903</v>
      </c>
      <c r="M95" s="701" t="s">
        <v>912</v>
      </c>
      <c r="N95" s="647" t="s">
        <v>3170</v>
      </c>
      <c r="O95" s="720" t="s">
        <v>3136</v>
      </c>
      <c r="P95" s="79" t="s">
        <v>3136</v>
      </c>
      <c r="Q95" s="131">
        <v>4239</v>
      </c>
      <c r="R95" s="133">
        <v>45114</v>
      </c>
      <c r="S95" s="78" t="s">
        <v>2826</v>
      </c>
      <c r="AB95" s="844"/>
    </row>
    <row r="96" spans="1:28" ht="12" customHeight="1" x14ac:dyDescent="0.25">
      <c r="A96" s="15">
        <v>95</v>
      </c>
      <c r="B96" s="87" t="s">
        <v>357</v>
      </c>
      <c r="C96" s="87" t="s">
        <v>3160</v>
      </c>
      <c r="D96" s="132" t="s">
        <v>2792</v>
      </c>
      <c r="E96" s="264">
        <v>0.45</v>
      </c>
      <c r="F96" s="718">
        <v>3182.3</v>
      </c>
      <c r="G96" s="666">
        <f t="shared" si="20"/>
        <v>119564930.07800001</v>
      </c>
      <c r="H96" s="15">
        <v>1463.32</v>
      </c>
      <c r="I96" s="704">
        <f t="shared" si="21"/>
        <v>54979654.1752</v>
      </c>
      <c r="J96" s="691">
        <f t="shared" si="24"/>
        <v>731.66</v>
      </c>
      <c r="K96" s="704">
        <f t="shared" si="25"/>
        <v>24740844.378839999</v>
      </c>
      <c r="L96" s="78" t="s">
        <v>903</v>
      </c>
      <c r="M96" s="701" t="s">
        <v>912</v>
      </c>
      <c r="N96" s="647" t="s">
        <v>3171</v>
      </c>
      <c r="O96" s="720" t="s">
        <v>3136</v>
      </c>
      <c r="P96" s="79" t="s">
        <v>3136</v>
      </c>
      <c r="Q96" s="131">
        <v>4256</v>
      </c>
      <c r="R96" s="133">
        <v>45120</v>
      </c>
      <c r="S96" s="78" t="s">
        <v>933</v>
      </c>
      <c r="AB96" s="844"/>
    </row>
    <row r="97" spans="1:28" ht="12" customHeight="1" x14ac:dyDescent="0.25">
      <c r="A97" s="15">
        <v>96</v>
      </c>
      <c r="B97" s="87" t="s">
        <v>3165</v>
      </c>
      <c r="C97" s="87" t="s">
        <v>3161</v>
      </c>
      <c r="D97" s="132" t="s">
        <v>389</v>
      </c>
      <c r="E97" s="264">
        <v>0.6</v>
      </c>
      <c r="F97" s="718">
        <v>1905.5042168657701</v>
      </c>
      <c r="G97" s="666">
        <f t="shared" si="20"/>
        <v>71593337.665490359</v>
      </c>
      <c r="H97" s="15">
        <v>1087.8499999999999</v>
      </c>
      <c r="I97" s="704">
        <f t="shared" si="21"/>
        <v>40872547.901000001</v>
      </c>
      <c r="J97" s="691">
        <f t="shared" si="24"/>
        <v>543.92499999999995</v>
      </c>
      <c r="K97" s="704">
        <f t="shared" si="25"/>
        <v>24523528.740600001</v>
      </c>
      <c r="L97" s="78" t="s">
        <v>903</v>
      </c>
      <c r="M97" s="701" t="s">
        <v>912</v>
      </c>
      <c r="N97" s="647" t="s">
        <v>3172</v>
      </c>
      <c r="O97" s="720" t="s">
        <v>3136</v>
      </c>
      <c r="P97" s="79" t="s">
        <v>3136</v>
      </c>
      <c r="Q97" s="131">
        <v>4264</v>
      </c>
      <c r="R97" s="133">
        <v>45134</v>
      </c>
      <c r="S97" s="78" t="s">
        <v>2826</v>
      </c>
      <c r="AB97" s="844"/>
    </row>
    <row r="98" spans="1:28" ht="12" customHeight="1" x14ac:dyDescent="0.25">
      <c r="A98" s="15">
        <v>97</v>
      </c>
      <c r="B98" s="87" t="s">
        <v>3166</v>
      </c>
      <c r="C98" s="87" t="s">
        <v>3162</v>
      </c>
      <c r="D98" s="132" t="s">
        <v>389</v>
      </c>
      <c r="E98" s="264">
        <v>0.7</v>
      </c>
      <c r="F98" s="718">
        <v>579.0555209491597</v>
      </c>
      <c r="G98" s="666">
        <f t="shared" si="20"/>
        <v>21756192.965328895</v>
      </c>
      <c r="H98" s="15">
        <v>197.19</v>
      </c>
      <c r="I98" s="704">
        <f t="shared" si="21"/>
        <v>7408795.0734000001</v>
      </c>
      <c r="J98" s="691">
        <f t="shared" si="24"/>
        <v>98.594999999999999</v>
      </c>
      <c r="K98" s="704">
        <f t="shared" si="25"/>
        <v>5186156.5513800001</v>
      </c>
      <c r="L98" s="78" t="s">
        <v>903</v>
      </c>
      <c r="M98" s="701" t="s">
        <v>912</v>
      </c>
      <c r="N98" s="647" t="s">
        <v>3173</v>
      </c>
      <c r="O98" s="720" t="s">
        <v>3136</v>
      </c>
      <c r="P98" s="79" t="s">
        <v>3136</v>
      </c>
      <c r="Q98" s="131">
        <v>4269</v>
      </c>
      <c r="R98" s="133">
        <v>45138</v>
      </c>
      <c r="S98" s="78" t="s">
        <v>906</v>
      </c>
      <c r="AB98" s="844"/>
    </row>
    <row r="99" spans="1:28" ht="12" customHeight="1" x14ac:dyDescent="0.25">
      <c r="A99" s="15">
        <v>98</v>
      </c>
      <c r="B99" s="87" t="s">
        <v>2148</v>
      </c>
      <c r="C99" s="87" t="s">
        <v>3168</v>
      </c>
      <c r="D99" s="132" t="s">
        <v>389</v>
      </c>
      <c r="E99" s="264">
        <v>0.7</v>
      </c>
      <c r="F99" s="718">
        <v>2718.6609643230104</v>
      </c>
      <c r="G99" s="666">
        <f t="shared" si="20"/>
        <v>102145149.13900915</v>
      </c>
      <c r="H99" s="15">
        <v>831.45</v>
      </c>
      <c r="I99" s="704">
        <f t="shared" si="21"/>
        <v>31239122.997000001</v>
      </c>
      <c r="J99" s="691">
        <f t="shared" si="24"/>
        <v>415.72500000000002</v>
      </c>
      <c r="K99" s="704">
        <f t="shared" si="25"/>
        <v>21867386.097899999</v>
      </c>
      <c r="L99" s="78" t="s">
        <v>903</v>
      </c>
      <c r="M99" s="701" t="s">
        <v>912</v>
      </c>
      <c r="N99" s="647" t="s">
        <v>3174</v>
      </c>
      <c r="O99" s="720" t="s">
        <v>3136</v>
      </c>
      <c r="P99" s="79" t="s">
        <v>3136</v>
      </c>
      <c r="Q99" s="131">
        <v>4270</v>
      </c>
      <c r="R99" s="133">
        <v>45138</v>
      </c>
      <c r="S99" s="78" t="s">
        <v>902</v>
      </c>
      <c r="AB99" s="844"/>
    </row>
    <row r="100" spans="1:28" ht="12" customHeight="1" x14ac:dyDescent="0.25">
      <c r="A100" s="15">
        <v>99</v>
      </c>
      <c r="B100" s="87" t="s">
        <v>3167</v>
      </c>
      <c r="C100" s="87" t="s">
        <v>3163</v>
      </c>
      <c r="D100" s="132" t="s">
        <v>389</v>
      </c>
      <c r="E100" s="264">
        <v>0.8</v>
      </c>
      <c r="F100" s="718">
        <v>1096.8483836680527</v>
      </c>
      <c r="G100" s="666">
        <f t="shared" si="20"/>
        <v>41210633.912402362</v>
      </c>
      <c r="H100" s="15">
        <v>312.11</v>
      </c>
      <c r="I100" s="704">
        <f t="shared" si="21"/>
        <v>11726553.2246</v>
      </c>
      <c r="J100" s="691">
        <f t="shared" si="24"/>
        <v>156.05500000000001</v>
      </c>
      <c r="K100" s="704">
        <f t="shared" si="25"/>
        <v>9381242.5796800014</v>
      </c>
      <c r="L100" s="78" t="s">
        <v>903</v>
      </c>
      <c r="M100" s="701" t="s">
        <v>3523</v>
      </c>
      <c r="N100" s="647" t="s">
        <v>3175</v>
      </c>
      <c r="O100" s="720" t="s">
        <v>3136</v>
      </c>
      <c r="P100" s="79" t="s">
        <v>3136</v>
      </c>
      <c r="Q100" s="131">
        <v>4273</v>
      </c>
      <c r="R100" s="133">
        <v>45138</v>
      </c>
      <c r="S100" s="78" t="s">
        <v>906</v>
      </c>
      <c r="Y100" s="3" t="s">
        <v>3261</v>
      </c>
      <c r="AB100" s="844"/>
    </row>
    <row r="101" spans="1:28" ht="12" customHeight="1" x14ac:dyDescent="0.25">
      <c r="A101" s="646">
        <v>100</v>
      </c>
      <c r="B101" s="721" t="s">
        <v>3167</v>
      </c>
      <c r="C101" s="721" t="s">
        <v>3163</v>
      </c>
      <c r="D101" s="722" t="s">
        <v>389</v>
      </c>
      <c r="E101" s="723">
        <v>0.8</v>
      </c>
      <c r="F101" s="724">
        <v>1681.5662094810277</v>
      </c>
      <c r="G101" s="725">
        <f t="shared" si="20"/>
        <v>63179570.203351848</v>
      </c>
      <c r="H101" s="646">
        <v>459.33</v>
      </c>
      <c r="I101" s="726">
        <f t="shared" si="21"/>
        <v>17257882.4538</v>
      </c>
      <c r="J101" s="727">
        <f t="shared" si="24"/>
        <v>229.66499999999999</v>
      </c>
      <c r="K101" s="726">
        <f t="shared" si="25"/>
        <v>13806305.963040002</v>
      </c>
      <c r="L101" s="728" t="s">
        <v>903</v>
      </c>
      <c r="M101" s="701" t="s">
        <v>3523</v>
      </c>
      <c r="N101" s="729" t="s">
        <v>3176</v>
      </c>
      <c r="O101" s="730" t="s">
        <v>3136</v>
      </c>
      <c r="P101" s="731" t="s">
        <v>3136</v>
      </c>
      <c r="Q101" s="513">
        <v>4274</v>
      </c>
      <c r="R101" s="732">
        <v>45138</v>
      </c>
      <c r="S101" s="728" t="s">
        <v>906</v>
      </c>
      <c r="Y101" s="3" t="s">
        <v>3262</v>
      </c>
      <c r="AB101" s="844"/>
    </row>
    <row r="102" spans="1:28" ht="12" customHeight="1" x14ac:dyDescent="0.25">
      <c r="A102" s="646">
        <v>101</v>
      </c>
      <c r="B102" s="87" t="s">
        <v>3304</v>
      </c>
      <c r="C102" s="78" t="s">
        <v>3263</v>
      </c>
      <c r="D102" s="132" t="s">
        <v>436</v>
      </c>
      <c r="E102" s="264">
        <v>0.6</v>
      </c>
      <c r="F102" s="718">
        <v>4997.6099999999997</v>
      </c>
      <c r="G102" s="725">
        <f t="shared" si="20"/>
        <v>187769503.25459999</v>
      </c>
      <c r="H102" s="646">
        <v>1509.94</v>
      </c>
      <c r="I102" s="726">
        <f t="shared" si="21"/>
        <v>56731254.288400002</v>
      </c>
      <c r="J102" s="727">
        <f t="shared" ref="J102:J122" si="26">+H102*$E$2</f>
        <v>754.97</v>
      </c>
      <c r="K102" s="726">
        <f t="shared" ref="K102:K122" si="27">+I102*E102</f>
        <v>34038752.573040001</v>
      </c>
      <c r="L102" s="728" t="s">
        <v>903</v>
      </c>
      <c r="M102" s="87"/>
      <c r="N102" s="647" t="s">
        <v>3273</v>
      </c>
      <c r="O102" s="730" t="s">
        <v>3136</v>
      </c>
      <c r="P102" s="731" t="s">
        <v>3136</v>
      </c>
      <c r="Q102" s="131">
        <v>4250</v>
      </c>
      <c r="R102" s="133">
        <v>45142</v>
      </c>
      <c r="S102" s="78" t="s">
        <v>902</v>
      </c>
      <c r="AB102" s="844"/>
    </row>
    <row r="103" spans="1:28" ht="12" customHeight="1" x14ac:dyDescent="0.25">
      <c r="A103" s="646">
        <v>102</v>
      </c>
      <c r="B103" s="87" t="s">
        <v>3305</v>
      </c>
      <c r="C103" s="78" t="s">
        <v>3264</v>
      </c>
      <c r="D103" s="132" t="s">
        <v>436</v>
      </c>
      <c r="E103" s="264">
        <v>0.6</v>
      </c>
      <c r="F103" s="718">
        <v>2197.9499999999998</v>
      </c>
      <c r="G103" s="725">
        <f t="shared" si="20"/>
        <v>82581069.686999992</v>
      </c>
      <c r="H103" s="646">
        <v>267.08</v>
      </c>
      <c r="I103" s="726">
        <f t="shared" si="21"/>
        <v>10034692.368799999</v>
      </c>
      <c r="J103" s="727">
        <f t="shared" si="26"/>
        <v>133.54</v>
      </c>
      <c r="K103" s="726">
        <f t="shared" si="27"/>
        <v>6020815.4212799994</v>
      </c>
      <c r="L103" s="728" t="s">
        <v>903</v>
      </c>
      <c r="M103" s="87"/>
      <c r="N103" s="647" t="s">
        <v>3274</v>
      </c>
      <c r="O103" s="730" t="s">
        <v>3136</v>
      </c>
      <c r="P103" s="731" t="s">
        <v>3136</v>
      </c>
      <c r="Q103" s="131">
        <v>4277</v>
      </c>
      <c r="R103" s="133">
        <v>45142</v>
      </c>
      <c r="S103" s="78" t="s">
        <v>2826</v>
      </c>
      <c r="AB103" s="844"/>
    </row>
    <row r="104" spans="1:28" ht="12" customHeight="1" x14ac:dyDescent="0.25">
      <c r="A104" s="646">
        <v>103</v>
      </c>
      <c r="B104" s="87" t="s">
        <v>351</v>
      </c>
      <c r="C104" s="78" t="s">
        <v>3265</v>
      </c>
      <c r="D104" s="132" t="s">
        <v>389</v>
      </c>
      <c r="E104" s="264">
        <v>0.7</v>
      </c>
      <c r="F104" s="718">
        <v>995.63</v>
      </c>
      <c r="G104" s="725">
        <f t="shared" si="20"/>
        <v>37407670.971799999</v>
      </c>
      <c r="H104" s="646">
        <v>290.45</v>
      </c>
      <c r="I104" s="726">
        <f t="shared" si="21"/>
        <v>10912746.737</v>
      </c>
      <c r="J104" s="727">
        <f t="shared" si="26"/>
        <v>145.22499999999999</v>
      </c>
      <c r="K104" s="726">
        <f t="shared" si="27"/>
        <v>7638922.7158999993</v>
      </c>
      <c r="L104" s="728" t="s">
        <v>903</v>
      </c>
      <c r="M104" s="87"/>
      <c r="N104" s="647" t="s">
        <v>3275</v>
      </c>
      <c r="O104" s="730" t="s">
        <v>3136</v>
      </c>
      <c r="P104" s="731" t="s">
        <v>3136</v>
      </c>
      <c r="Q104" s="131">
        <v>4279</v>
      </c>
      <c r="R104" s="133">
        <v>45160</v>
      </c>
      <c r="S104" s="78" t="s">
        <v>933</v>
      </c>
      <c r="AB104" s="844"/>
    </row>
    <row r="105" spans="1:28" ht="12" customHeight="1" x14ac:dyDescent="0.25">
      <c r="A105" s="646">
        <v>104</v>
      </c>
      <c r="B105" s="87" t="s">
        <v>2804</v>
      </c>
      <c r="C105" s="728" t="s">
        <v>2842</v>
      </c>
      <c r="D105" s="132" t="s">
        <v>389</v>
      </c>
      <c r="E105" s="264">
        <v>0.7</v>
      </c>
      <c r="F105" s="718">
        <v>1382.84</v>
      </c>
      <c r="G105" s="725">
        <f t="shared" si="20"/>
        <v>51955870.882399999</v>
      </c>
      <c r="H105" s="646">
        <v>449.92</v>
      </c>
      <c r="I105" s="726">
        <f t="shared" si="21"/>
        <v>16904331.251200002</v>
      </c>
      <c r="J105" s="727">
        <f t="shared" si="26"/>
        <v>224.96</v>
      </c>
      <c r="K105" s="726">
        <f t="shared" si="27"/>
        <v>11833031.875840001</v>
      </c>
      <c r="L105" s="728" t="s">
        <v>903</v>
      </c>
      <c r="M105" s="87"/>
      <c r="N105" s="647" t="s">
        <v>3276</v>
      </c>
      <c r="O105" s="730" t="s">
        <v>3136</v>
      </c>
      <c r="P105" s="731" t="s">
        <v>3136</v>
      </c>
      <c r="Q105" s="131">
        <v>4285</v>
      </c>
      <c r="R105" s="133">
        <v>45162</v>
      </c>
      <c r="S105" s="78" t="s">
        <v>906</v>
      </c>
      <c r="AB105" s="844"/>
    </row>
    <row r="106" spans="1:28" ht="14.25" customHeight="1" x14ac:dyDescent="0.25">
      <c r="A106" s="646">
        <v>105</v>
      </c>
      <c r="B106" s="87" t="s">
        <v>2148</v>
      </c>
      <c r="C106" s="647" t="s">
        <v>3294</v>
      </c>
      <c r="D106" s="762" t="s">
        <v>389</v>
      </c>
      <c r="E106" s="264">
        <v>0.7</v>
      </c>
      <c r="F106" s="718">
        <v>2714.27</v>
      </c>
      <c r="G106" s="725">
        <f t="shared" si="20"/>
        <v>101980172.44220001</v>
      </c>
      <c r="H106" s="646">
        <v>957.48</v>
      </c>
      <c r="I106" s="726">
        <f t="shared" si="21"/>
        <v>35974304.512800001</v>
      </c>
      <c r="J106" s="727">
        <f t="shared" si="26"/>
        <v>478.74</v>
      </c>
      <c r="K106" s="726">
        <f t="shared" si="27"/>
        <v>25182013.15896</v>
      </c>
      <c r="L106" s="728" t="s">
        <v>903</v>
      </c>
      <c r="M106" s="87"/>
      <c r="N106" s="647" t="s">
        <v>3277</v>
      </c>
      <c r="O106" s="730" t="s">
        <v>3136</v>
      </c>
      <c r="P106" s="731" t="s">
        <v>3136</v>
      </c>
      <c r="Q106" s="131">
        <v>4287</v>
      </c>
      <c r="R106" s="133">
        <v>45156</v>
      </c>
      <c r="S106" s="78" t="s">
        <v>902</v>
      </c>
      <c r="AB106" s="844"/>
    </row>
    <row r="107" spans="1:28" ht="12" customHeight="1" x14ac:dyDescent="0.25">
      <c r="A107" s="646">
        <v>106</v>
      </c>
      <c r="B107" s="87" t="s">
        <v>3306</v>
      </c>
      <c r="C107" s="37" t="s">
        <v>3266</v>
      </c>
      <c r="D107" s="762" t="s">
        <v>389</v>
      </c>
      <c r="E107" s="264">
        <v>0.7</v>
      </c>
      <c r="F107" s="718">
        <v>2960.24</v>
      </c>
      <c r="G107" s="725">
        <f t="shared" si="20"/>
        <v>111221722.84639999</v>
      </c>
      <c r="H107" s="646">
        <v>765.06</v>
      </c>
      <c r="I107" s="726">
        <f t="shared" si="21"/>
        <v>28744727.211599998</v>
      </c>
      <c r="J107" s="727">
        <f t="shared" si="26"/>
        <v>382.53</v>
      </c>
      <c r="K107" s="726">
        <f t="shared" si="27"/>
        <v>20121309.048119996</v>
      </c>
      <c r="L107" s="728" t="s">
        <v>903</v>
      </c>
      <c r="M107" s="87"/>
      <c r="N107" s="647" t="s">
        <v>3278</v>
      </c>
      <c r="O107" s="730" t="s">
        <v>3136</v>
      </c>
      <c r="P107" s="731" t="s">
        <v>3136</v>
      </c>
      <c r="Q107" s="131">
        <v>4148</v>
      </c>
      <c r="R107" s="133">
        <v>45162</v>
      </c>
      <c r="S107" s="78" t="s">
        <v>902</v>
      </c>
      <c r="AB107" s="844"/>
    </row>
    <row r="108" spans="1:28" ht="12" customHeight="1" x14ac:dyDescent="0.25">
      <c r="A108" s="646">
        <v>107</v>
      </c>
      <c r="B108" s="87" t="s">
        <v>3307</v>
      </c>
      <c r="C108" s="647" t="s">
        <v>3295</v>
      </c>
      <c r="D108" s="762" t="s">
        <v>389</v>
      </c>
      <c r="E108" s="264">
        <v>0.7</v>
      </c>
      <c r="F108" s="718">
        <v>3871.62</v>
      </c>
      <c r="G108" s="725">
        <f t="shared" si="20"/>
        <v>145463964.61320001</v>
      </c>
      <c r="H108" s="646">
        <v>775.47</v>
      </c>
      <c r="I108" s="726">
        <f t="shared" si="21"/>
        <v>29135850.2742</v>
      </c>
      <c r="J108" s="727">
        <f t="shared" si="26"/>
        <v>387.73500000000001</v>
      </c>
      <c r="K108" s="726">
        <f t="shared" si="27"/>
        <v>20395095.191939998</v>
      </c>
      <c r="L108" s="728" t="s">
        <v>903</v>
      </c>
      <c r="M108" s="87" t="s">
        <v>3524</v>
      </c>
      <c r="N108" s="647" t="s">
        <v>3279</v>
      </c>
      <c r="O108" s="730" t="s">
        <v>3136</v>
      </c>
      <c r="P108" s="731" t="s">
        <v>3136</v>
      </c>
      <c r="Q108" s="131">
        <v>4278</v>
      </c>
      <c r="R108" s="133">
        <v>45163</v>
      </c>
      <c r="S108" s="78" t="s">
        <v>2826</v>
      </c>
      <c r="AB108" s="844"/>
    </row>
    <row r="109" spans="1:28" ht="12" customHeight="1" x14ac:dyDescent="0.25">
      <c r="A109" s="646">
        <v>108</v>
      </c>
      <c r="B109" s="87" t="s">
        <v>3308</v>
      </c>
      <c r="C109" s="647" t="s">
        <v>3267</v>
      </c>
      <c r="D109" s="762" t="s">
        <v>2792</v>
      </c>
      <c r="E109" s="264">
        <v>0.45</v>
      </c>
      <c r="F109" s="718">
        <v>732.12</v>
      </c>
      <c r="G109" s="725">
        <f t="shared" si="20"/>
        <v>27507110.143199999</v>
      </c>
      <c r="H109" s="646">
        <v>150.31</v>
      </c>
      <c r="I109" s="726">
        <f t="shared" si="21"/>
        <v>5647426.2766000004</v>
      </c>
      <c r="J109" s="727">
        <f t="shared" si="26"/>
        <v>75.155000000000001</v>
      </c>
      <c r="K109" s="726">
        <f t="shared" si="27"/>
        <v>2541341.8244700003</v>
      </c>
      <c r="L109" s="728" t="s">
        <v>903</v>
      </c>
      <c r="M109" s="87"/>
      <c r="N109" s="647" t="s">
        <v>3280</v>
      </c>
      <c r="O109" s="730" t="s">
        <v>3136</v>
      </c>
      <c r="P109" s="731" t="s">
        <v>3136</v>
      </c>
      <c r="Q109" s="131">
        <v>4304</v>
      </c>
      <c r="R109" s="133">
        <v>45166.523611111108</v>
      </c>
      <c r="S109" s="78" t="s">
        <v>906</v>
      </c>
      <c r="AB109" s="844"/>
    </row>
    <row r="110" spans="1:28" ht="12" customHeight="1" x14ac:dyDescent="0.25">
      <c r="A110" s="646">
        <v>109</v>
      </c>
      <c r="B110" s="87" t="s">
        <v>3309</v>
      </c>
      <c r="C110" s="647" t="s">
        <v>3296</v>
      </c>
      <c r="D110" s="762" t="s">
        <v>389</v>
      </c>
      <c r="E110" s="264">
        <v>0.7</v>
      </c>
      <c r="F110" s="718">
        <v>626.13</v>
      </c>
      <c r="G110" s="725">
        <f t="shared" si="20"/>
        <v>23524868.7018</v>
      </c>
      <c r="H110" s="646">
        <v>163.16</v>
      </c>
      <c r="I110" s="726">
        <f t="shared" si="21"/>
        <v>6130224.6776000001</v>
      </c>
      <c r="J110" s="727">
        <f t="shared" si="26"/>
        <v>81.58</v>
      </c>
      <c r="K110" s="726">
        <f t="shared" si="27"/>
        <v>4291157.2743199999</v>
      </c>
      <c r="L110" s="728" t="s">
        <v>903</v>
      </c>
      <c r="M110" s="87" t="s">
        <v>3525</v>
      </c>
      <c r="N110" s="647" t="s">
        <v>3281</v>
      </c>
      <c r="O110" s="730" t="s">
        <v>3136</v>
      </c>
      <c r="P110" s="731" t="s">
        <v>3136</v>
      </c>
      <c r="Q110" s="131">
        <v>4292</v>
      </c>
      <c r="R110" s="133">
        <v>45167.746527777781</v>
      </c>
      <c r="S110" s="78" t="s">
        <v>906</v>
      </c>
      <c r="AB110" s="844"/>
    </row>
    <row r="111" spans="1:28" ht="12" customHeight="1" x14ac:dyDescent="0.25">
      <c r="A111" s="646">
        <v>110</v>
      </c>
      <c r="B111" s="87" t="s">
        <v>3310</v>
      </c>
      <c r="C111" s="647" t="s">
        <v>3297</v>
      </c>
      <c r="D111" s="762" t="s">
        <v>389</v>
      </c>
      <c r="E111" s="264">
        <v>0.9</v>
      </c>
      <c r="F111" s="718">
        <v>2433.63</v>
      </c>
      <c r="G111" s="725">
        <f t="shared" si="20"/>
        <v>91436005.651800007</v>
      </c>
      <c r="H111" s="646">
        <v>504.15</v>
      </c>
      <c r="I111" s="726">
        <f t="shared" si="21"/>
        <v>18941853.219000001</v>
      </c>
      <c r="J111" s="727">
        <f t="shared" si="26"/>
        <v>252.07499999999999</v>
      </c>
      <c r="K111" s="726">
        <f t="shared" si="27"/>
        <v>17047667.897100002</v>
      </c>
      <c r="L111" s="728" t="s">
        <v>903</v>
      </c>
      <c r="M111" s="87"/>
      <c r="N111" s="647" t="s">
        <v>3282</v>
      </c>
      <c r="O111" s="730" t="s">
        <v>3136</v>
      </c>
      <c r="P111" s="731" t="s">
        <v>3136</v>
      </c>
      <c r="Q111" s="131">
        <v>4286</v>
      </c>
      <c r="R111" s="133">
        <v>45168.701388888891</v>
      </c>
      <c r="S111" s="78" t="s">
        <v>906</v>
      </c>
      <c r="AB111" s="844"/>
    </row>
    <row r="112" spans="1:28" ht="12" customHeight="1" x14ac:dyDescent="0.25">
      <c r="A112" s="646">
        <v>111</v>
      </c>
      <c r="B112" s="87" t="s">
        <v>3307</v>
      </c>
      <c r="C112" s="647" t="s">
        <v>3295</v>
      </c>
      <c r="D112" s="762" t="s">
        <v>389</v>
      </c>
      <c r="E112" s="264">
        <v>0.7</v>
      </c>
      <c r="F112" s="718">
        <v>3737.74</v>
      </c>
      <c r="G112" s="725">
        <f t="shared" si="20"/>
        <v>140433843.9964</v>
      </c>
      <c r="H112" s="646">
        <v>745.17</v>
      </c>
      <c r="I112" s="726">
        <f t="shared" si="21"/>
        <v>27997422.916199997</v>
      </c>
      <c r="J112" s="727">
        <f t="shared" si="26"/>
        <v>372.58499999999998</v>
      </c>
      <c r="K112" s="726">
        <f t="shared" si="27"/>
        <v>19598196.041339997</v>
      </c>
      <c r="L112" s="728" t="s">
        <v>903</v>
      </c>
      <c r="M112" s="87"/>
      <c r="N112" s="647" t="s">
        <v>3283</v>
      </c>
      <c r="O112" s="730" t="s">
        <v>3136</v>
      </c>
      <c r="P112" s="731" t="s">
        <v>3136</v>
      </c>
      <c r="Q112" s="131">
        <v>4305</v>
      </c>
      <c r="R112" s="133">
        <v>45168.605555555558</v>
      </c>
      <c r="S112" s="78" t="s">
        <v>2826</v>
      </c>
      <c r="AB112" s="844"/>
    </row>
    <row r="113" spans="1:28" ht="12" customHeight="1" x14ac:dyDescent="0.25">
      <c r="A113" s="646">
        <v>112</v>
      </c>
      <c r="B113" s="87" t="s">
        <v>3311</v>
      </c>
      <c r="C113" s="647" t="s">
        <v>3298</v>
      </c>
      <c r="D113" s="762" t="s">
        <v>389</v>
      </c>
      <c r="E113" s="264">
        <v>0.6</v>
      </c>
      <c r="F113" s="718">
        <v>1999.11</v>
      </c>
      <c r="G113" s="725">
        <f t="shared" si="20"/>
        <v>75110281.044599995</v>
      </c>
      <c r="H113" s="646">
        <v>551.29999999999995</v>
      </c>
      <c r="I113" s="726">
        <f t="shared" si="21"/>
        <v>20713366.417999998</v>
      </c>
      <c r="J113" s="727">
        <f t="shared" si="26"/>
        <v>275.64999999999998</v>
      </c>
      <c r="K113" s="726">
        <f t="shared" si="27"/>
        <v>12428019.850799998</v>
      </c>
      <c r="L113" s="728" t="s">
        <v>903</v>
      </c>
      <c r="M113" s="87"/>
      <c r="N113" s="647" t="s">
        <v>3284</v>
      </c>
      <c r="O113" s="79" t="s">
        <v>901</v>
      </c>
      <c r="P113" s="79" t="s">
        <v>901</v>
      </c>
      <c r="Q113" s="131">
        <v>4295</v>
      </c>
      <c r="R113" s="133">
        <v>45168.605555555558</v>
      </c>
      <c r="S113" s="78" t="s">
        <v>2826</v>
      </c>
      <c r="AB113" s="844"/>
    </row>
    <row r="114" spans="1:28" ht="12" customHeight="1" x14ac:dyDescent="0.25">
      <c r="A114" s="646">
        <v>113</v>
      </c>
      <c r="B114" s="87" t="s">
        <v>3312</v>
      </c>
      <c r="C114" s="647" t="s">
        <v>3299</v>
      </c>
      <c r="D114" s="762" t="s">
        <v>2792</v>
      </c>
      <c r="E114" s="264">
        <v>0.45</v>
      </c>
      <c r="F114" s="718">
        <v>1560.63</v>
      </c>
      <c r="G114" s="725">
        <f t="shared" si="20"/>
        <v>58635771.871800005</v>
      </c>
      <c r="H114" s="646">
        <v>326.56</v>
      </c>
      <c r="I114" s="726">
        <f t="shared" si="21"/>
        <v>12269466.601600001</v>
      </c>
      <c r="J114" s="727">
        <f t="shared" si="26"/>
        <v>163.28</v>
      </c>
      <c r="K114" s="726">
        <f t="shared" si="27"/>
        <v>5521259.9707200006</v>
      </c>
      <c r="L114" s="728" t="s">
        <v>903</v>
      </c>
      <c r="M114" s="87"/>
      <c r="N114" s="647" t="s">
        <v>3285</v>
      </c>
      <c r="O114" s="79" t="s">
        <v>901</v>
      </c>
      <c r="P114" s="79" t="s">
        <v>901</v>
      </c>
      <c r="Q114" s="131">
        <v>4297</v>
      </c>
      <c r="R114" s="133">
        <v>45169.541666666664</v>
      </c>
      <c r="S114" s="78" t="s">
        <v>2826</v>
      </c>
      <c r="AB114" s="844"/>
    </row>
    <row r="115" spans="1:28" ht="12" customHeight="1" x14ac:dyDescent="0.25">
      <c r="A115" s="646">
        <v>114</v>
      </c>
      <c r="B115" s="87" t="s">
        <v>3313</v>
      </c>
      <c r="C115" s="647" t="s">
        <v>3267</v>
      </c>
      <c r="D115" s="762" t="s">
        <v>2792</v>
      </c>
      <c r="E115" s="264">
        <v>0.45</v>
      </c>
      <c r="F115" s="718">
        <v>1700.47</v>
      </c>
      <c r="G115" s="725">
        <f t="shared" si="20"/>
        <v>63889820.7742</v>
      </c>
      <c r="H115" s="646">
        <v>350.65</v>
      </c>
      <c r="I115" s="726">
        <f t="shared" si="21"/>
        <v>13174572.708999999</v>
      </c>
      <c r="J115" s="727">
        <f t="shared" si="26"/>
        <v>175.32499999999999</v>
      </c>
      <c r="K115" s="726">
        <f t="shared" si="27"/>
        <v>5928557.7190499995</v>
      </c>
      <c r="L115" s="728" t="s">
        <v>903</v>
      </c>
      <c r="M115" s="87"/>
      <c r="N115" s="647" t="s">
        <v>3286</v>
      </c>
      <c r="O115" s="79" t="s">
        <v>901</v>
      </c>
      <c r="P115" s="79" t="s">
        <v>901</v>
      </c>
      <c r="Q115" s="131">
        <v>4276</v>
      </c>
      <c r="R115" s="133">
        <v>45169.740277777775</v>
      </c>
      <c r="S115" s="78" t="s">
        <v>906</v>
      </c>
      <c r="AB115" s="844"/>
    </row>
    <row r="116" spans="1:28" ht="12" customHeight="1" x14ac:dyDescent="0.25">
      <c r="A116" s="646">
        <v>115</v>
      </c>
      <c r="B116" s="87" t="s">
        <v>3314</v>
      </c>
      <c r="C116" s="647" t="s">
        <v>3300</v>
      </c>
      <c r="D116" s="762" t="s">
        <v>389</v>
      </c>
      <c r="E116" s="264">
        <v>0.7</v>
      </c>
      <c r="F116" s="718">
        <v>3194.68</v>
      </c>
      <c r="G116" s="725">
        <f t="shared" si="20"/>
        <v>120030069.70479999</v>
      </c>
      <c r="H116" s="646">
        <v>952.89</v>
      </c>
      <c r="I116" s="726">
        <f t="shared" si="21"/>
        <v>35801849.675399996</v>
      </c>
      <c r="J116" s="727">
        <f t="shared" si="26"/>
        <v>476.44499999999999</v>
      </c>
      <c r="K116" s="726">
        <f t="shared" si="27"/>
        <v>25061294.772779997</v>
      </c>
      <c r="L116" s="728" t="s">
        <v>903</v>
      </c>
      <c r="M116" s="87"/>
      <c r="N116" s="647" t="s">
        <v>3287</v>
      </c>
      <c r="O116" s="79" t="s">
        <v>901</v>
      </c>
      <c r="P116" s="79" t="s">
        <v>901</v>
      </c>
      <c r="Q116" s="131">
        <v>4298</v>
      </c>
      <c r="R116" s="133">
        <v>45169.798611111109</v>
      </c>
      <c r="S116" s="78" t="s">
        <v>933</v>
      </c>
      <c r="AB116" s="844"/>
    </row>
    <row r="117" spans="1:28" ht="12" customHeight="1" x14ac:dyDescent="0.25">
      <c r="A117" s="646">
        <v>116</v>
      </c>
      <c r="B117" s="87" t="s">
        <v>3315</v>
      </c>
      <c r="C117" s="647" t="s">
        <v>3301</v>
      </c>
      <c r="D117" s="762" t="s">
        <v>389</v>
      </c>
      <c r="E117" s="264">
        <v>0.7</v>
      </c>
      <c r="F117" s="718">
        <v>2953.54</v>
      </c>
      <c r="G117" s="725">
        <f t="shared" si="20"/>
        <v>110969991.3844</v>
      </c>
      <c r="H117" s="646">
        <v>1412.3</v>
      </c>
      <c r="I117" s="726">
        <f t="shared" si="21"/>
        <v>53062737.877999999</v>
      </c>
      <c r="J117" s="727">
        <f t="shared" si="26"/>
        <v>706.15</v>
      </c>
      <c r="K117" s="726">
        <f t="shared" si="27"/>
        <v>37143916.514599994</v>
      </c>
      <c r="L117" s="728" t="s">
        <v>903</v>
      </c>
      <c r="M117" s="87"/>
      <c r="N117" s="647" t="s">
        <v>3288</v>
      </c>
      <c r="O117" s="79" t="s">
        <v>3136</v>
      </c>
      <c r="P117" s="79" t="s">
        <v>3136</v>
      </c>
      <c r="Q117" s="131">
        <v>4311</v>
      </c>
      <c r="R117" s="133">
        <v>45183</v>
      </c>
      <c r="S117" s="78" t="s">
        <v>906</v>
      </c>
      <c r="AB117" s="844"/>
    </row>
    <row r="118" spans="1:28" ht="12" customHeight="1" x14ac:dyDescent="0.25">
      <c r="A118" s="646">
        <v>117</v>
      </c>
      <c r="B118" s="284" t="s">
        <v>3316</v>
      </c>
      <c r="C118" s="647" t="s">
        <v>3302</v>
      </c>
      <c r="D118" s="762" t="s">
        <v>389</v>
      </c>
      <c r="E118" s="264">
        <v>0.8</v>
      </c>
      <c r="F118" s="718">
        <v>1158.808248379122</v>
      </c>
      <c r="G118" s="725">
        <f t="shared" si="20"/>
        <v>43538581.274945602</v>
      </c>
      <c r="H118" s="646">
        <v>427.89</v>
      </c>
      <c r="I118" s="726">
        <f t="shared" si="21"/>
        <v>16076623.1754</v>
      </c>
      <c r="J118" s="727">
        <f t="shared" si="26"/>
        <v>213.94499999999999</v>
      </c>
      <c r="K118" s="726">
        <f t="shared" si="27"/>
        <v>12861298.540320002</v>
      </c>
      <c r="L118" s="728" t="s">
        <v>903</v>
      </c>
      <c r="M118" s="87"/>
      <c r="N118" s="647" t="s">
        <v>3289</v>
      </c>
      <c r="O118" s="79" t="s">
        <v>3136</v>
      </c>
      <c r="P118" s="79" t="s">
        <v>3136</v>
      </c>
      <c r="Q118" s="131">
        <v>4324</v>
      </c>
      <c r="R118" s="133">
        <v>45196</v>
      </c>
      <c r="S118" s="78" t="s">
        <v>906</v>
      </c>
      <c r="AB118" s="844"/>
    </row>
    <row r="119" spans="1:28" ht="12" customHeight="1" x14ac:dyDescent="0.25">
      <c r="A119" s="646">
        <v>118</v>
      </c>
      <c r="B119" s="87" t="s">
        <v>3317</v>
      </c>
      <c r="C119" s="647" t="s">
        <v>3303</v>
      </c>
      <c r="D119" s="762" t="s">
        <v>389</v>
      </c>
      <c r="E119" s="264">
        <v>0.5</v>
      </c>
      <c r="F119" s="718">
        <v>2350.6978876124122</v>
      </c>
      <c r="G119" s="725">
        <f t="shared" si="20"/>
        <v>88320091.935669288</v>
      </c>
      <c r="H119" s="646">
        <v>471.29</v>
      </c>
      <c r="I119" s="726">
        <f t="shared" si="21"/>
        <v>17707241.8994</v>
      </c>
      <c r="J119" s="727">
        <f t="shared" si="26"/>
        <v>235.64500000000001</v>
      </c>
      <c r="K119" s="726">
        <f t="shared" si="27"/>
        <v>8853620.9496999998</v>
      </c>
      <c r="L119" s="728" t="s">
        <v>903</v>
      </c>
      <c r="M119" s="87"/>
      <c r="N119" s="647" t="s">
        <v>3290</v>
      </c>
      <c r="O119" s="79" t="s">
        <v>3136</v>
      </c>
      <c r="P119" s="79" t="s">
        <v>3136</v>
      </c>
      <c r="Q119" s="131">
        <v>4325</v>
      </c>
      <c r="R119" s="133">
        <v>45196</v>
      </c>
      <c r="S119" s="78" t="s">
        <v>906</v>
      </c>
      <c r="AB119" s="844"/>
    </row>
    <row r="120" spans="1:28" ht="12" customHeight="1" x14ac:dyDescent="0.25">
      <c r="A120" s="646">
        <v>119</v>
      </c>
      <c r="B120" s="87" t="s">
        <v>3318</v>
      </c>
      <c r="C120" s="580" t="s">
        <v>3272</v>
      </c>
      <c r="D120" s="132" t="s">
        <v>389</v>
      </c>
      <c r="E120" s="264">
        <v>0.5</v>
      </c>
      <c r="F120" s="718">
        <v>3695.846220660163</v>
      </c>
      <c r="G120" s="725">
        <f t="shared" si="20"/>
        <v>138859816.78417274</v>
      </c>
      <c r="H120" s="646">
        <v>776.37</v>
      </c>
      <c r="I120" s="726">
        <f t="shared" si="21"/>
        <v>29169664.948200002</v>
      </c>
      <c r="J120" s="727">
        <f t="shared" si="26"/>
        <v>388.185</v>
      </c>
      <c r="K120" s="726">
        <f t="shared" si="27"/>
        <v>14584832.474100001</v>
      </c>
      <c r="L120" s="728" t="s">
        <v>903</v>
      </c>
      <c r="M120" s="87"/>
      <c r="N120" s="647" t="s">
        <v>3291</v>
      </c>
      <c r="O120" s="79" t="s">
        <v>3136</v>
      </c>
      <c r="P120" s="79" t="s">
        <v>3136</v>
      </c>
      <c r="Q120" s="131">
        <v>4328</v>
      </c>
      <c r="R120" s="133">
        <v>45197</v>
      </c>
      <c r="S120" s="78" t="s">
        <v>906</v>
      </c>
      <c r="AB120" s="844"/>
    </row>
    <row r="121" spans="1:28" ht="12" customHeight="1" x14ac:dyDescent="0.25">
      <c r="A121" s="646">
        <v>120</v>
      </c>
      <c r="B121" s="87" t="s">
        <v>2796</v>
      </c>
      <c r="C121" s="87" t="s">
        <v>2787</v>
      </c>
      <c r="D121" s="132" t="s">
        <v>389</v>
      </c>
      <c r="E121" s="264">
        <v>0.5</v>
      </c>
      <c r="F121" s="718">
        <v>1797.64</v>
      </c>
      <c r="G121" s="725">
        <f t="shared" si="20"/>
        <v>67540678.410400003</v>
      </c>
      <c r="H121" s="646">
        <v>59.67</v>
      </c>
      <c r="I121" s="726">
        <f t="shared" si="21"/>
        <v>2241912.8862000001</v>
      </c>
      <c r="J121" s="727">
        <f t="shared" si="26"/>
        <v>29.835000000000001</v>
      </c>
      <c r="K121" s="726">
        <f t="shared" si="27"/>
        <v>1120956.4431</v>
      </c>
      <c r="L121" s="78" t="s">
        <v>1574</v>
      </c>
      <c r="M121" s="87" t="s">
        <v>3526</v>
      </c>
      <c r="N121" s="647" t="s">
        <v>3292</v>
      </c>
      <c r="O121" s="79" t="s">
        <v>3136</v>
      </c>
      <c r="P121" s="79" t="s">
        <v>3136</v>
      </c>
      <c r="Q121" s="131">
        <v>4334</v>
      </c>
      <c r="R121" s="133">
        <v>45198</v>
      </c>
      <c r="S121" s="78" t="s">
        <v>906</v>
      </c>
      <c r="AB121" s="844"/>
    </row>
    <row r="122" spans="1:28" ht="12" customHeight="1" x14ac:dyDescent="0.25">
      <c r="A122" s="15">
        <v>121</v>
      </c>
      <c r="B122" s="87" t="s">
        <v>2796</v>
      </c>
      <c r="C122" s="87" t="s">
        <v>2787</v>
      </c>
      <c r="D122" s="132" t="s">
        <v>389</v>
      </c>
      <c r="E122" s="264">
        <v>0.5</v>
      </c>
      <c r="F122" s="718">
        <v>1198.25</v>
      </c>
      <c r="G122" s="666">
        <f t="shared" si="20"/>
        <v>45020481.244999997</v>
      </c>
      <c r="H122" s="15">
        <v>39.770000000000003</v>
      </c>
      <c r="I122" s="704">
        <f t="shared" si="21"/>
        <v>1494232.8722000001</v>
      </c>
      <c r="J122" s="691">
        <f t="shared" si="26"/>
        <v>19.885000000000002</v>
      </c>
      <c r="K122" s="704">
        <f t="shared" si="27"/>
        <v>747116.43610000005</v>
      </c>
      <c r="L122" s="78" t="s">
        <v>1574</v>
      </c>
      <c r="M122" s="87" t="s">
        <v>3527</v>
      </c>
      <c r="N122" s="729" t="s">
        <v>3293</v>
      </c>
      <c r="O122" s="79" t="s">
        <v>3136</v>
      </c>
      <c r="P122" s="79" t="s">
        <v>3136</v>
      </c>
      <c r="Q122" s="131">
        <v>4335</v>
      </c>
      <c r="R122" s="133">
        <v>45198</v>
      </c>
      <c r="S122" s="78" t="s">
        <v>906</v>
      </c>
      <c r="AB122" s="844"/>
    </row>
    <row r="123" spans="1:28" ht="12" customHeight="1" x14ac:dyDescent="0.3">
      <c r="A123" s="15">
        <v>122</v>
      </c>
      <c r="B123" s="87" t="s">
        <v>3534</v>
      </c>
      <c r="C123" s="728" t="s">
        <v>3528</v>
      </c>
      <c r="D123" s="132" t="s">
        <v>389</v>
      </c>
      <c r="E123" s="264">
        <v>0.8</v>
      </c>
      <c r="F123" s="718">
        <v>848.35095342895977</v>
      </c>
      <c r="G123" s="666">
        <f t="shared" si="20"/>
        <v>31874123.253099397</v>
      </c>
      <c r="H123" s="15">
        <v>263.67</v>
      </c>
      <c r="I123" s="704">
        <f t="shared" si="21"/>
        <v>9906572.3262000009</v>
      </c>
      <c r="J123" s="691">
        <f t="shared" ref="J123:J146" si="28">+H123*$E$2</f>
        <v>131.83500000000001</v>
      </c>
      <c r="K123" s="704">
        <f t="shared" ref="K123:K146" si="29">+I123*E123</f>
        <v>7925257.8609600011</v>
      </c>
      <c r="L123" s="728" t="s">
        <v>903</v>
      </c>
      <c r="M123" s="292"/>
      <c r="N123" s="647" t="s">
        <v>3604</v>
      </c>
      <c r="O123" s="720" t="s">
        <v>3136</v>
      </c>
      <c r="P123" s="79" t="s">
        <v>3136</v>
      </c>
      <c r="Q123" s="131">
        <v>4262</v>
      </c>
      <c r="R123" s="379">
        <v>45212</v>
      </c>
      <c r="S123" s="78" t="s">
        <v>902</v>
      </c>
      <c r="AB123" s="844"/>
    </row>
    <row r="124" spans="1:28" ht="12" customHeight="1" x14ac:dyDescent="0.3">
      <c r="A124" s="15">
        <v>123</v>
      </c>
      <c r="B124" s="292" t="s">
        <v>3309</v>
      </c>
      <c r="C124" s="647" t="s">
        <v>3296</v>
      </c>
      <c r="D124" s="762" t="s">
        <v>389</v>
      </c>
      <c r="E124" s="264">
        <v>0.7</v>
      </c>
      <c r="F124" s="718">
        <v>592.36029495927937</v>
      </c>
      <c r="G124" s="666">
        <f t="shared" si="20"/>
        <v>22256078.07176875</v>
      </c>
      <c r="H124" s="15">
        <v>151.81</v>
      </c>
      <c r="I124" s="704">
        <f t="shared" si="21"/>
        <v>5703784.0666000005</v>
      </c>
      <c r="J124" s="691">
        <f t="shared" si="28"/>
        <v>75.905000000000001</v>
      </c>
      <c r="K124" s="704">
        <f t="shared" si="29"/>
        <v>3992648.84662</v>
      </c>
      <c r="L124" s="728" t="s">
        <v>903</v>
      </c>
      <c r="M124" s="292"/>
      <c r="N124" s="647" t="s">
        <v>3281</v>
      </c>
      <c r="O124" s="720" t="s">
        <v>3136</v>
      </c>
      <c r="P124" s="79" t="s">
        <v>3136</v>
      </c>
      <c r="Q124" s="131">
        <v>4348</v>
      </c>
      <c r="R124" s="379">
        <v>45219</v>
      </c>
      <c r="S124" s="78" t="s">
        <v>906</v>
      </c>
      <c r="AB124" s="844"/>
    </row>
    <row r="125" spans="1:28" ht="12" customHeight="1" x14ac:dyDescent="0.3">
      <c r="A125" s="15">
        <v>124</v>
      </c>
      <c r="B125" s="292" t="s">
        <v>1124</v>
      </c>
      <c r="C125" s="647" t="s">
        <v>3529</v>
      </c>
      <c r="D125" s="762" t="s">
        <v>2792</v>
      </c>
      <c r="E125" s="264">
        <v>0.6</v>
      </c>
      <c r="F125" s="718">
        <v>8667.9824039730829</v>
      </c>
      <c r="G125" s="666">
        <f t="shared" si="20"/>
        <v>325672221.3645401</v>
      </c>
      <c r="H125" s="15">
        <v>2552.17</v>
      </c>
      <c r="I125" s="704">
        <f t="shared" si="21"/>
        <v>95889773.936200008</v>
      </c>
      <c r="J125" s="691">
        <f t="shared" si="28"/>
        <v>1276.085</v>
      </c>
      <c r="K125" s="704">
        <f t="shared" si="29"/>
        <v>57533864.361720003</v>
      </c>
      <c r="L125" s="728" t="s">
        <v>903</v>
      </c>
      <c r="M125" s="292"/>
      <c r="N125" s="647" t="s">
        <v>3605</v>
      </c>
      <c r="O125" s="720" t="s">
        <v>3136</v>
      </c>
      <c r="P125" s="79" t="s">
        <v>3136</v>
      </c>
      <c r="Q125" s="131">
        <v>4255</v>
      </c>
      <c r="R125" s="379">
        <v>45229</v>
      </c>
      <c r="S125" s="78" t="s">
        <v>902</v>
      </c>
      <c r="AB125" s="844"/>
    </row>
    <row r="126" spans="1:28" ht="12" customHeight="1" x14ac:dyDescent="0.3">
      <c r="A126" s="15">
        <v>125</v>
      </c>
      <c r="B126" s="292" t="s">
        <v>3535</v>
      </c>
      <c r="C126" s="647" t="s">
        <v>3547</v>
      </c>
      <c r="D126" s="762" t="s">
        <v>2792</v>
      </c>
      <c r="E126" s="264">
        <v>0.5</v>
      </c>
      <c r="F126" s="718">
        <v>2851.478037563521</v>
      </c>
      <c r="G126" s="666">
        <f t="shared" si="20"/>
        <v>107135333.62041135</v>
      </c>
      <c r="H126" s="15">
        <v>696.92</v>
      </c>
      <c r="I126" s="704">
        <f t="shared" si="21"/>
        <v>26184580.6712</v>
      </c>
      <c r="J126" s="691">
        <f t="shared" si="28"/>
        <v>348.46</v>
      </c>
      <c r="K126" s="704">
        <f t="shared" si="29"/>
        <v>13092290.3356</v>
      </c>
      <c r="L126" s="728" t="s">
        <v>903</v>
      </c>
      <c r="M126" s="292"/>
      <c r="N126" s="647" t="s">
        <v>3577</v>
      </c>
      <c r="O126" s="720" t="s">
        <v>3136</v>
      </c>
      <c r="P126" s="79" t="s">
        <v>3136</v>
      </c>
      <c r="Q126" s="131">
        <v>4332</v>
      </c>
      <c r="R126" s="379">
        <v>45225</v>
      </c>
      <c r="S126" s="78" t="s">
        <v>2826</v>
      </c>
      <c r="AB126" s="844"/>
    </row>
    <row r="127" spans="1:28" ht="12" customHeight="1" x14ac:dyDescent="0.3">
      <c r="A127" s="15">
        <v>126</v>
      </c>
      <c r="B127" s="292" t="s">
        <v>3536</v>
      </c>
      <c r="C127" s="647" t="s">
        <v>3530</v>
      </c>
      <c r="D127" s="762" t="s">
        <v>2792</v>
      </c>
      <c r="E127" s="264">
        <v>0.6</v>
      </c>
      <c r="F127" s="718">
        <v>5346.7738224056293</v>
      </c>
      <c r="G127" s="666">
        <f t="shared" si="20"/>
        <v>200888237.50708917</v>
      </c>
      <c r="H127" s="15">
        <v>1643.13</v>
      </c>
      <c r="I127" s="704">
        <f t="shared" si="21"/>
        <v>61735450.321800008</v>
      </c>
      <c r="J127" s="691">
        <f t="shared" si="28"/>
        <v>821.56500000000005</v>
      </c>
      <c r="K127" s="704">
        <f t="shared" si="29"/>
        <v>37041270.193080001</v>
      </c>
      <c r="L127" s="728" t="s">
        <v>903</v>
      </c>
      <c r="M127" s="292"/>
      <c r="N127" s="647" t="s">
        <v>3606</v>
      </c>
      <c r="O127" s="720" t="s">
        <v>3136</v>
      </c>
      <c r="P127" s="79" t="s">
        <v>3136</v>
      </c>
      <c r="Q127" s="131">
        <v>4341</v>
      </c>
      <c r="R127" s="379">
        <v>45225</v>
      </c>
      <c r="S127" s="78" t="s">
        <v>902</v>
      </c>
      <c r="AB127" s="844"/>
    </row>
    <row r="128" spans="1:28" ht="12" customHeight="1" x14ac:dyDescent="0.3">
      <c r="A128" s="15">
        <v>127</v>
      </c>
      <c r="B128" s="292" t="s">
        <v>3537</v>
      </c>
      <c r="C128" s="647" t="s">
        <v>3548</v>
      </c>
      <c r="D128" s="762" t="s">
        <v>389</v>
      </c>
      <c r="E128" s="264">
        <v>0.7</v>
      </c>
      <c r="F128" s="718">
        <v>1775.8205751565899</v>
      </c>
      <c r="G128" s="666">
        <f t="shared" si="20"/>
        <v>66720882.034902878</v>
      </c>
      <c r="H128" s="15">
        <v>955.52</v>
      </c>
      <c r="I128" s="704">
        <f t="shared" si="21"/>
        <v>35900663.667199999</v>
      </c>
      <c r="J128" s="691">
        <f t="shared" si="28"/>
        <v>477.76</v>
      </c>
      <c r="K128" s="704">
        <f t="shared" si="29"/>
        <v>25130464.567039996</v>
      </c>
      <c r="L128" s="728" t="s">
        <v>903</v>
      </c>
      <c r="M128" s="292"/>
      <c r="N128" s="647" t="s">
        <v>3607</v>
      </c>
      <c r="O128" s="720" t="s">
        <v>3136</v>
      </c>
      <c r="P128" s="79" t="s">
        <v>3136</v>
      </c>
      <c r="Q128" s="131">
        <v>4350</v>
      </c>
      <c r="R128" s="379">
        <v>45229</v>
      </c>
      <c r="S128" s="78" t="s">
        <v>2826</v>
      </c>
      <c r="AB128" s="844"/>
    </row>
    <row r="129" spans="1:28" ht="12" customHeight="1" x14ac:dyDescent="0.3">
      <c r="A129" s="15">
        <v>128</v>
      </c>
      <c r="B129" s="292" t="s">
        <v>3538</v>
      </c>
      <c r="C129" s="647" t="s">
        <v>3549</v>
      </c>
      <c r="D129" s="762" t="s">
        <v>389</v>
      </c>
      <c r="E129" s="264">
        <v>0.9</v>
      </c>
      <c r="F129" s="718">
        <v>2693.3962951826261</v>
      </c>
      <c r="G129" s="666">
        <f t="shared" si="20"/>
        <v>101195908.52712031</v>
      </c>
      <c r="H129" s="15">
        <v>828.14</v>
      </c>
      <c r="I129" s="704">
        <f t="shared" si="21"/>
        <v>31114760.1404</v>
      </c>
      <c r="J129" s="691">
        <f t="shared" si="28"/>
        <v>414.07</v>
      </c>
      <c r="K129" s="704">
        <f t="shared" si="29"/>
        <v>28003284.126359999</v>
      </c>
      <c r="L129" s="728" t="s">
        <v>903</v>
      </c>
      <c r="M129" s="292"/>
      <c r="N129" s="647" t="s">
        <v>3608</v>
      </c>
      <c r="O129" s="720" t="s">
        <v>3136</v>
      </c>
      <c r="P129" s="79" t="s">
        <v>3136</v>
      </c>
      <c r="Q129" s="131">
        <v>4356</v>
      </c>
      <c r="R129" s="379">
        <v>45230</v>
      </c>
      <c r="S129" s="78" t="s">
        <v>906</v>
      </c>
      <c r="AB129" s="844"/>
    </row>
    <row r="130" spans="1:28" ht="12" customHeight="1" x14ac:dyDescent="0.3">
      <c r="A130" s="15">
        <v>129</v>
      </c>
      <c r="B130" s="292" t="s">
        <v>3539</v>
      </c>
      <c r="C130" s="647" t="s">
        <v>3550</v>
      </c>
      <c r="D130" s="762" t="s">
        <v>389</v>
      </c>
      <c r="E130" s="264">
        <v>0.5</v>
      </c>
      <c r="F130" s="718">
        <v>3906.1737077080602</v>
      </c>
      <c r="G130" s="666">
        <f t="shared" ref="G130:G193" si="30">+F130*$B$226</f>
        <v>146762211.68168816</v>
      </c>
      <c r="H130" s="15">
        <v>828.14</v>
      </c>
      <c r="I130" s="704">
        <f t="shared" ref="I130:I193" si="31">+H130*$B$226</f>
        <v>31114760.1404</v>
      </c>
      <c r="J130" s="691">
        <f t="shared" si="28"/>
        <v>414.07</v>
      </c>
      <c r="K130" s="704">
        <f t="shared" si="29"/>
        <v>15557380.0702</v>
      </c>
      <c r="L130" s="728" t="s">
        <v>903</v>
      </c>
      <c r="M130" s="292"/>
      <c r="N130" s="647" t="s">
        <v>3609</v>
      </c>
      <c r="O130" s="720" t="s">
        <v>3136</v>
      </c>
      <c r="P130" s="79" t="s">
        <v>3136</v>
      </c>
      <c r="Q130" s="131">
        <v>4357</v>
      </c>
      <c r="R130" s="379">
        <v>45233</v>
      </c>
      <c r="S130" s="78" t="s">
        <v>2826</v>
      </c>
      <c r="AB130" s="844"/>
    </row>
    <row r="131" spans="1:28" ht="12" customHeight="1" x14ac:dyDescent="0.3">
      <c r="A131" s="15">
        <v>130</v>
      </c>
      <c r="B131" s="292" t="s">
        <v>2840</v>
      </c>
      <c r="C131" s="647" t="s">
        <v>3551</v>
      </c>
      <c r="D131" s="762" t="s">
        <v>389</v>
      </c>
      <c r="E131" s="264">
        <v>0.5</v>
      </c>
      <c r="F131" s="718">
        <v>3826.1809701094789</v>
      </c>
      <c r="G131" s="666">
        <f t="shared" si="30"/>
        <v>143756735.74361753</v>
      </c>
      <c r="H131" s="15">
        <v>1523.48</v>
      </c>
      <c r="I131" s="704">
        <f t="shared" si="31"/>
        <v>57239977.272799999</v>
      </c>
      <c r="J131" s="691">
        <f t="shared" si="28"/>
        <v>761.74</v>
      </c>
      <c r="K131" s="704">
        <f t="shared" si="29"/>
        <v>28619988.636399999</v>
      </c>
      <c r="L131" s="728" t="s">
        <v>903</v>
      </c>
      <c r="M131" s="292"/>
      <c r="N131" s="647" t="s">
        <v>3610</v>
      </c>
      <c r="O131" s="720" t="s">
        <v>3136</v>
      </c>
      <c r="P131" s="79" t="s">
        <v>3136</v>
      </c>
      <c r="Q131" s="131">
        <v>4352</v>
      </c>
      <c r="R131" s="379">
        <v>45243</v>
      </c>
      <c r="S131" s="78" t="s">
        <v>906</v>
      </c>
      <c r="AB131" s="844"/>
    </row>
    <row r="132" spans="1:28" ht="12" customHeight="1" x14ac:dyDescent="0.3">
      <c r="A132" s="15">
        <v>131</v>
      </c>
      <c r="B132" s="292" t="s">
        <v>3540</v>
      </c>
      <c r="C132" s="647" t="s">
        <v>3552</v>
      </c>
      <c r="D132" s="762" t="s">
        <v>389</v>
      </c>
      <c r="E132" s="264">
        <v>0.6</v>
      </c>
      <c r="F132" s="718">
        <v>645.85640192033054</v>
      </c>
      <c r="G132" s="666">
        <f t="shared" si="30"/>
        <v>24266026.31305439</v>
      </c>
      <c r="H132" s="15">
        <v>191.75</v>
      </c>
      <c r="I132" s="704">
        <f t="shared" si="31"/>
        <v>7204404.1550000003</v>
      </c>
      <c r="J132" s="691">
        <f t="shared" si="28"/>
        <v>95.875</v>
      </c>
      <c r="K132" s="704">
        <f t="shared" si="29"/>
        <v>4322642.4929999998</v>
      </c>
      <c r="L132" s="728" t="s">
        <v>903</v>
      </c>
      <c r="M132" s="292"/>
      <c r="N132" s="647" t="s">
        <v>3611</v>
      </c>
      <c r="O132" s="720" t="s">
        <v>3136</v>
      </c>
      <c r="P132" s="79" t="s">
        <v>3136</v>
      </c>
      <c r="Q132" s="131">
        <v>4361</v>
      </c>
      <c r="R132" s="379">
        <v>45244</v>
      </c>
      <c r="S132" s="78" t="s">
        <v>2826</v>
      </c>
      <c r="AB132" s="844"/>
    </row>
    <row r="133" spans="1:28" ht="12" customHeight="1" x14ac:dyDescent="0.3">
      <c r="A133" s="15">
        <v>132</v>
      </c>
      <c r="B133" s="292" t="s">
        <v>385</v>
      </c>
      <c r="C133" s="647" t="s">
        <v>3531</v>
      </c>
      <c r="D133" s="762" t="s">
        <v>2792</v>
      </c>
      <c r="E133" s="264">
        <v>0.45</v>
      </c>
      <c r="F133" s="718">
        <v>4339.044696633192</v>
      </c>
      <c r="G133" s="666">
        <f t="shared" si="30"/>
        <v>163025979.87564477</v>
      </c>
      <c r="H133" s="15">
        <v>1336.1</v>
      </c>
      <c r="I133" s="704">
        <f t="shared" si="31"/>
        <v>50199762.145999998</v>
      </c>
      <c r="J133" s="691">
        <f t="shared" si="28"/>
        <v>668.05</v>
      </c>
      <c r="K133" s="704">
        <f t="shared" si="29"/>
        <v>22589892.965700001</v>
      </c>
      <c r="L133" s="728" t="s">
        <v>903</v>
      </c>
      <c r="M133" s="292"/>
      <c r="N133" s="647" t="s">
        <v>3612</v>
      </c>
      <c r="O133" s="720" t="s">
        <v>3136</v>
      </c>
      <c r="P133" s="79" t="s">
        <v>3136</v>
      </c>
      <c r="Q133" s="131">
        <v>4337</v>
      </c>
      <c r="R133" s="379">
        <v>45246</v>
      </c>
      <c r="S133" s="78" t="s">
        <v>902</v>
      </c>
      <c r="AB133" s="844"/>
    </row>
    <row r="134" spans="1:28" ht="12" customHeight="1" x14ac:dyDescent="0.3">
      <c r="A134" s="15">
        <v>133</v>
      </c>
      <c r="B134" s="292" t="s">
        <v>242</v>
      </c>
      <c r="C134" s="647" t="s">
        <v>3553</v>
      </c>
      <c r="D134" s="762" t="s">
        <v>2792</v>
      </c>
      <c r="E134" s="264">
        <v>0.45</v>
      </c>
      <c r="F134" s="718">
        <v>10001.630320761449</v>
      </c>
      <c r="G134" s="666">
        <f t="shared" si="30"/>
        <v>375779854.18340427</v>
      </c>
      <c r="H134" s="15">
        <v>3957.53</v>
      </c>
      <c r="I134" s="704">
        <f t="shared" si="31"/>
        <v>148691763.1058</v>
      </c>
      <c r="J134" s="691">
        <f t="shared" si="28"/>
        <v>1978.7650000000001</v>
      </c>
      <c r="K134" s="704">
        <f t="shared" si="29"/>
        <v>66911293.397610001</v>
      </c>
      <c r="L134" s="728" t="s">
        <v>903</v>
      </c>
      <c r="M134" s="292"/>
      <c r="N134" s="647" t="s">
        <v>3613</v>
      </c>
      <c r="O134" s="720" t="s">
        <v>3136</v>
      </c>
      <c r="P134" s="79" t="s">
        <v>3136</v>
      </c>
      <c r="Q134" s="131">
        <v>4338</v>
      </c>
      <c r="R134" s="379">
        <v>45257</v>
      </c>
      <c r="S134" s="78" t="s">
        <v>933</v>
      </c>
      <c r="AB134" s="844"/>
    </row>
    <row r="135" spans="1:28" ht="12" customHeight="1" x14ac:dyDescent="0.3">
      <c r="A135" s="15">
        <v>134</v>
      </c>
      <c r="B135" s="292" t="s">
        <v>3535</v>
      </c>
      <c r="C135" s="647" t="s">
        <v>3547</v>
      </c>
      <c r="D135" s="762" t="s">
        <v>2792</v>
      </c>
      <c r="E135" s="264">
        <v>0.45</v>
      </c>
      <c r="F135" s="718">
        <v>1719.9921964198377</v>
      </c>
      <c r="G135" s="666">
        <f t="shared" si="30"/>
        <v>64623306.004978642</v>
      </c>
      <c r="H135" s="15">
        <v>4444.1899999999996</v>
      </c>
      <c r="I135" s="704">
        <f t="shared" si="31"/>
        <v>166976484.49339998</v>
      </c>
      <c r="J135" s="691">
        <f t="shared" si="28"/>
        <v>2222.0949999999998</v>
      </c>
      <c r="K135" s="704">
        <f t="shared" si="29"/>
        <v>75139418.022029996</v>
      </c>
      <c r="L135" s="728" t="s">
        <v>903</v>
      </c>
      <c r="M135" s="292"/>
      <c r="N135" s="647" t="s">
        <v>3578</v>
      </c>
      <c r="O135" s="720" t="s">
        <v>3136</v>
      </c>
      <c r="P135" s="79" t="s">
        <v>3136</v>
      </c>
      <c r="Q135" s="131">
        <v>4365</v>
      </c>
      <c r="R135" s="379">
        <v>45246</v>
      </c>
      <c r="S135" s="78" t="s">
        <v>2826</v>
      </c>
      <c r="AB135" s="844"/>
    </row>
    <row r="136" spans="1:28" ht="12" customHeight="1" x14ac:dyDescent="0.3">
      <c r="A136" s="15">
        <v>135</v>
      </c>
      <c r="B136" s="292" t="s">
        <v>3541</v>
      </c>
      <c r="C136" s="647" t="s">
        <v>3554</v>
      </c>
      <c r="D136" s="762" t="s">
        <v>2792</v>
      </c>
      <c r="E136" s="264">
        <v>0.5</v>
      </c>
      <c r="F136" s="718">
        <v>2484.1387350647947</v>
      </c>
      <c r="G136" s="666">
        <f t="shared" si="30"/>
        <v>93333712.774431556</v>
      </c>
      <c r="H136" s="15">
        <v>494.59</v>
      </c>
      <c r="I136" s="704">
        <f t="shared" si="31"/>
        <v>18582666.237399999</v>
      </c>
      <c r="J136" s="691">
        <f t="shared" si="28"/>
        <v>247.29499999999999</v>
      </c>
      <c r="K136" s="704">
        <f t="shared" si="29"/>
        <v>9291333.1186999995</v>
      </c>
      <c r="L136" s="728" t="s">
        <v>903</v>
      </c>
      <c r="M136" s="292"/>
      <c r="N136" s="647" t="s">
        <v>3614</v>
      </c>
      <c r="O136" s="720" t="s">
        <v>3136</v>
      </c>
      <c r="P136" s="79" t="s">
        <v>3136</v>
      </c>
      <c r="Q136" s="131">
        <v>4370</v>
      </c>
      <c r="R136" s="379">
        <v>45252</v>
      </c>
      <c r="S136" s="78" t="s">
        <v>906</v>
      </c>
      <c r="AB136" s="844"/>
    </row>
    <row r="137" spans="1:28" ht="12" customHeight="1" x14ac:dyDescent="0.3">
      <c r="A137" s="15">
        <v>136</v>
      </c>
      <c r="B137" s="292" t="s">
        <v>3541</v>
      </c>
      <c r="C137" s="647" t="s">
        <v>3554</v>
      </c>
      <c r="D137" s="762" t="s">
        <v>2792</v>
      </c>
      <c r="E137" s="264">
        <v>0.5</v>
      </c>
      <c r="F137" s="718">
        <v>744.01480699527303</v>
      </c>
      <c r="G137" s="666">
        <f t="shared" si="30"/>
        <v>27954020.166353419</v>
      </c>
      <c r="H137" s="15">
        <v>136.65</v>
      </c>
      <c r="I137" s="704">
        <f t="shared" si="31"/>
        <v>5134194.6690000007</v>
      </c>
      <c r="J137" s="691">
        <f t="shared" si="28"/>
        <v>68.325000000000003</v>
      </c>
      <c r="K137" s="704">
        <f t="shared" si="29"/>
        <v>2567097.3345000003</v>
      </c>
      <c r="L137" s="728" t="s">
        <v>903</v>
      </c>
      <c r="M137" s="292"/>
      <c r="N137" s="647" t="s">
        <v>3615</v>
      </c>
      <c r="O137" s="720" t="s">
        <v>3136</v>
      </c>
      <c r="P137" s="79" t="s">
        <v>3136</v>
      </c>
      <c r="Q137" s="131">
        <v>4371</v>
      </c>
      <c r="R137" s="379">
        <v>45252</v>
      </c>
      <c r="S137" s="78" t="s">
        <v>906</v>
      </c>
      <c r="AB137" s="844"/>
    </row>
    <row r="138" spans="1:28" ht="12" customHeight="1" x14ac:dyDescent="0.3">
      <c r="A138" s="15">
        <v>137</v>
      </c>
      <c r="B138" s="292" t="s">
        <v>3542</v>
      </c>
      <c r="C138" s="647" t="s">
        <v>3555</v>
      </c>
      <c r="D138" s="762" t="s">
        <v>389</v>
      </c>
      <c r="E138" s="264">
        <v>0.6</v>
      </c>
      <c r="F138" s="718">
        <v>373.20182606251223</v>
      </c>
      <c r="G138" s="666">
        <f t="shared" si="30"/>
        <v>14021886.760565061</v>
      </c>
      <c r="H138" s="15">
        <v>90.38</v>
      </c>
      <c r="I138" s="704">
        <f t="shared" si="31"/>
        <v>3395744.7067999998</v>
      </c>
      <c r="J138" s="691">
        <f t="shared" si="28"/>
        <v>45.19</v>
      </c>
      <c r="K138" s="704">
        <f t="shared" si="29"/>
        <v>2037446.8240799997</v>
      </c>
      <c r="L138" s="728" t="s">
        <v>903</v>
      </c>
      <c r="M138" s="292"/>
      <c r="N138" s="647" t="s">
        <v>3616</v>
      </c>
      <c r="O138" s="720" t="s">
        <v>3136</v>
      </c>
      <c r="P138" s="79" t="s">
        <v>3136</v>
      </c>
      <c r="Q138" s="131">
        <v>4362</v>
      </c>
      <c r="R138" s="379">
        <v>45259</v>
      </c>
      <c r="S138" s="78" t="s">
        <v>933</v>
      </c>
      <c r="AB138" s="844"/>
    </row>
    <row r="139" spans="1:28" ht="12" customHeight="1" x14ac:dyDescent="0.3">
      <c r="A139" s="15">
        <v>138</v>
      </c>
      <c r="B139" s="292" t="s">
        <v>3542</v>
      </c>
      <c r="C139" s="647" t="s">
        <v>3555</v>
      </c>
      <c r="D139" s="762" t="s">
        <v>389</v>
      </c>
      <c r="E139" s="264">
        <v>0.6</v>
      </c>
      <c r="F139" s="718">
        <v>579.09470564211335</v>
      </c>
      <c r="G139" s="666">
        <f t="shared" si="30"/>
        <v>21757665.207126692</v>
      </c>
      <c r="H139" s="15">
        <v>124.84</v>
      </c>
      <c r="I139" s="704">
        <f t="shared" si="31"/>
        <v>4690471.0024000006</v>
      </c>
      <c r="J139" s="691">
        <f t="shared" si="28"/>
        <v>62.42</v>
      </c>
      <c r="K139" s="704">
        <f t="shared" si="29"/>
        <v>2814282.6014400003</v>
      </c>
      <c r="L139" s="728" t="s">
        <v>903</v>
      </c>
      <c r="M139" s="292"/>
      <c r="N139" s="647" t="s">
        <v>3617</v>
      </c>
      <c r="O139" s="720" t="s">
        <v>3136</v>
      </c>
      <c r="P139" s="79" t="s">
        <v>3136</v>
      </c>
      <c r="Q139" s="131">
        <v>4363</v>
      </c>
      <c r="R139" s="379">
        <v>45259</v>
      </c>
      <c r="S139" s="78" t="s">
        <v>933</v>
      </c>
      <c r="AB139" s="844"/>
    </row>
    <row r="140" spans="1:28" ht="12" customHeight="1" x14ac:dyDescent="0.3">
      <c r="A140" s="15">
        <v>139</v>
      </c>
      <c r="B140" s="292" t="s">
        <v>3543</v>
      </c>
      <c r="C140" s="647" t="s">
        <v>3556</v>
      </c>
      <c r="D140" s="762" t="s">
        <v>389</v>
      </c>
      <c r="E140" s="264">
        <v>0.7</v>
      </c>
      <c r="F140" s="718">
        <v>635.52581024725032</v>
      </c>
      <c r="G140" s="666">
        <f t="shared" si="30"/>
        <v>23877886.768996254</v>
      </c>
      <c r="H140" s="15">
        <v>133.05000000000001</v>
      </c>
      <c r="I140" s="704">
        <f t="shared" si="31"/>
        <v>4998935.9730000002</v>
      </c>
      <c r="J140" s="691">
        <f t="shared" si="28"/>
        <v>66.525000000000006</v>
      </c>
      <c r="K140" s="704">
        <f t="shared" si="29"/>
        <v>3499255.1811000002</v>
      </c>
      <c r="L140" s="728" t="s">
        <v>903</v>
      </c>
      <c r="M140" s="292"/>
      <c r="N140" s="647" t="s">
        <v>3618</v>
      </c>
      <c r="O140" s="720" t="s">
        <v>3136</v>
      </c>
      <c r="P140" s="79" t="s">
        <v>3136</v>
      </c>
      <c r="Q140" s="131">
        <v>4375</v>
      </c>
      <c r="R140" s="379">
        <v>45259</v>
      </c>
      <c r="S140" s="78" t="s">
        <v>906</v>
      </c>
      <c r="AB140" s="844"/>
    </row>
    <row r="141" spans="1:28" ht="12" customHeight="1" x14ac:dyDescent="0.3">
      <c r="A141" s="15">
        <v>140</v>
      </c>
      <c r="B141" s="292" t="s">
        <v>3544</v>
      </c>
      <c r="C141" s="647" t="s">
        <v>3532</v>
      </c>
      <c r="D141" s="762" t="s">
        <v>389</v>
      </c>
      <c r="E141" s="264">
        <v>0.6</v>
      </c>
      <c r="F141" s="718">
        <v>750.80134997306652</v>
      </c>
      <c r="G141" s="666">
        <f t="shared" si="30"/>
        <v>28209003.20899906</v>
      </c>
      <c r="H141" s="15">
        <v>164.45</v>
      </c>
      <c r="I141" s="704">
        <f t="shared" si="31"/>
        <v>6178692.3769999994</v>
      </c>
      <c r="J141" s="691">
        <f t="shared" si="28"/>
        <v>82.224999999999994</v>
      </c>
      <c r="K141" s="704">
        <f t="shared" si="29"/>
        <v>3707215.4261999996</v>
      </c>
      <c r="L141" s="728" t="s">
        <v>903</v>
      </c>
      <c r="M141" s="292"/>
      <c r="N141" s="647" t="s">
        <v>3619</v>
      </c>
      <c r="O141" s="720" t="s">
        <v>3136</v>
      </c>
      <c r="P141" s="79" t="s">
        <v>3136</v>
      </c>
      <c r="Q141" s="131">
        <v>4380</v>
      </c>
      <c r="R141" s="379">
        <v>45259</v>
      </c>
      <c r="S141" s="78" t="s">
        <v>2826</v>
      </c>
      <c r="AB141" s="844"/>
    </row>
    <row r="142" spans="1:28" ht="12" customHeight="1" x14ac:dyDescent="0.3">
      <c r="A142" s="15">
        <v>141</v>
      </c>
      <c r="B142" s="292" t="s">
        <v>3545</v>
      </c>
      <c r="C142" s="647" t="s">
        <v>3533</v>
      </c>
      <c r="D142" s="762" t="s">
        <v>389</v>
      </c>
      <c r="E142" s="264">
        <v>0.7</v>
      </c>
      <c r="F142" s="718">
        <v>1896.8542119698475</v>
      </c>
      <c r="G142" s="666">
        <f t="shared" si="30"/>
        <v>71268340.892541438</v>
      </c>
      <c r="H142" s="15">
        <v>437.56</v>
      </c>
      <c r="I142" s="704">
        <f t="shared" si="31"/>
        <v>16439943.0616</v>
      </c>
      <c r="J142" s="691">
        <f t="shared" si="28"/>
        <v>218.78</v>
      </c>
      <c r="K142" s="704">
        <f t="shared" si="29"/>
        <v>11507960.143119998</v>
      </c>
      <c r="L142" s="728" t="s">
        <v>903</v>
      </c>
      <c r="M142" s="292"/>
      <c r="N142" s="647" t="s">
        <v>3620</v>
      </c>
      <c r="O142" s="720" t="s">
        <v>3136</v>
      </c>
      <c r="P142" s="79" t="s">
        <v>3136</v>
      </c>
      <c r="Q142" s="131">
        <v>4364</v>
      </c>
      <c r="R142" s="379">
        <v>45260</v>
      </c>
      <c r="S142" s="78" t="s">
        <v>902</v>
      </c>
      <c r="AB142" s="844"/>
    </row>
    <row r="143" spans="1:28" ht="12" customHeight="1" x14ac:dyDescent="0.3">
      <c r="A143" s="15">
        <v>142</v>
      </c>
      <c r="B143" s="292" t="s">
        <v>3546</v>
      </c>
      <c r="C143" s="647" t="s">
        <v>3557</v>
      </c>
      <c r="D143" s="762" t="s">
        <v>389</v>
      </c>
      <c r="E143" s="264">
        <v>0.4</v>
      </c>
      <c r="F143" s="718">
        <v>769.89660437060286</v>
      </c>
      <c r="G143" s="666">
        <f t="shared" si="30"/>
        <v>28926447.433887679</v>
      </c>
      <c r="H143" s="15">
        <v>166.8</v>
      </c>
      <c r="I143" s="704">
        <f t="shared" si="31"/>
        <v>6266986.2480000006</v>
      </c>
      <c r="J143" s="691">
        <f t="shared" si="28"/>
        <v>83.4</v>
      </c>
      <c r="K143" s="704">
        <f t="shared" si="29"/>
        <v>2506794.4992000004</v>
      </c>
      <c r="L143" s="728" t="s">
        <v>903</v>
      </c>
      <c r="M143" s="292"/>
      <c r="N143" s="647" t="s">
        <v>3621</v>
      </c>
      <c r="O143" s="720" t="s">
        <v>3136</v>
      </c>
      <c r="P143" s="79" t="s">
        <v>3136</v>
      </c>
      <c r="Q143" s="131">
        <v>4381</v>
      </c>
      <c r="R143" s="379">
        <v>45260</v>
      </c>
      <c r="S143" s="78" t="s">
        <v>2826</v>
      </c>
      <c r="AB143" s="844"/>
    </row>
    <row r="144" spans="1:28" ht="12" customHeight="1" x14ac:dyDescent="0.3">
      <c r="A144" s="15">
        <v>143</v>
      </c>
      <c r="B144" s="292" t="s">
        <v>438</v>
      </c>
      <c r="C144" s="647" t="s">
        <v>922</v>
      </c>
      <c r="D144" s="762" t="s">
        <v>436</v>
      </c>
      <c r="E144" s="264">
        <v>0.45</v>
      </c>
      <c r="F144" s="718">
        <v>2586.38</v>
      </c>
      <c r="G144" s="666">
        <f t="shared" si="30"/>
        <v>97175107.266800001</v>
      </c>
      <c r="H144" s="15">
        <v>85.84</v>
      </c>
      <c r="I144" s="704">
        <f t="shared" si="31"/>
        <v>3225168.4624000001</v>
      </c>
      <c r="J144" s="691">
        <f t="shared" si="28"/>
        <v>42.92</v>
      </c>
      <c r="K144" s="704">
        <f t="shared" si="29"/>
        <v>1451325.8080800001</v>
      </c>
      <c r="L144" s="78" t="s">
        <v>1574</v>
      </c>
      <c r="M144" s="292" t="s">
        <v>3558</v>
      </c>
      <c r="N144" s="798" t="s">
        <v>3579</v>
      </c>
      <c r="O144" s="720" t="s">
        <v>3136</v>
      </c>
      <c r="P144" s="79" t="s">
        <v>3136</v>
      </c>
      <c r="Q144" s="131">
        <v>4372</v>
      </c>
      <c r="R144" s="379">
        <v>45258</v>
      </c>
      <c r="S144" s="78" t="s">
        <v>902</v>
      </c>
      <c r="AB144" s="844"/>
    </row>
    <row r="145" spans="1:28" ht="12" customHeight="1" x14ac:dyDescent="0.3">
      <c r="A145" s="15">
        <v>144</v>
      </c>
      <c r="B145" s="292" t="s">
        <v>438</v>
      </c>
      <c r="C145" s="647" t="s">
        <v>922</v>
      </c>
      <c r="D145" s="762" t="s">
        <v>436</v>
      </c>
      <c r="E145" s="264">
        <v>0.45</v>
      </c>
      <c r="F145" s="718">
        <v>1822.24</v>
      </c>
      <c r="G145" s="666">
        <f t="shared" si="30"/>
        <v>68464946.1664</v>
      </c>
      <c r="H145" s="15">
        <v>60.48</v>
      </c>
      <c r="I145" s="704">
        <f t="shared" si="31"/>
        <v>2272346.0927999998</v>
      </c>
      <c r="J145" s="691">
        <f t="shared" si="28"/>
        <v>30.24</v>
      </c>
      <c r="K145" s="704">
        <f t="shared" si="29"/>
        <v>1022555.7417599999</v>
      </c>
      <c r="L145" s="78" t="s">
        <v>1574</v>
      </c>
      <c r="M145" s="292" t="s">
        <v>3559</v>
      </c>
      <c r="N145" s="647" t="s">
        <v>3580</v>
      </c>
      <c r="O145" s="720" t="s">
        <v>3136</v>
      </c>
      <c r="P145" s="79" t="s">
        <v>3136</v>
      </c>
      <c r="Q145" s="131">
        <v>4373</v>
      </c>
      <c r="R145" s="379">
        <v>45258</v>
      </c>
      <c r="S145" s="78" t="s">
        <v>902</v>
      </c>
      <c r="AB145" s="844"/>
    </row>
    <row r="146" spans="1:28" ht="12" x14ac:dyDescent="0.3">
      <c r="A146" s="15">
        <v>145</v>
      </c>
      <c r="B146" s="292" t="s">
        <v>402</v>
      </c>
      <c r="C146" s="647" t="s">
        <v>907</v>
      </c>
      <c r="D146" s="762" t="s">
        <v>389</v>
      </c>
      <c r="E146" s="264">
        <v>0.7</v>
      </c>
      <c r="F146" s="718">
        <v>1014.27</v>
      </c>
      <c r="G146" s="666">
        <f t="shared" si="30"/>
        <v>38108010.442199998</v>
      </c>
      <c r="H146" s="15">
        <v>55.45</v>
      </c>
      <c r="I146" s="704">
        <f t="shared" si="31"/>
        <v>2083359.6370000001</v>
      </c>
      <c r="J146" s="691">
        <f t="shared" si="28"/>
        <v>27.725000000000001</v>
      </c>
      <c r="K146" s="704">
        <f t="shared" si="29"/>
        <v>1458351.7459</v>
      </c>
      <c r="L146" s="78" t="s">
        <v>1574</v>
      </c>
      <c r="M146" s="292" t="s">
        <v>3560</v>
      </c>
      <c r="N146" s="798" t="s">
        <v>3581</v>
      </c>
      <c r="O146" s="720" t="s">
        <v>3136</v>
      </c>
      <c r="P146" s="79" t="s">
        <v>3136</v>
      </c>
      <c r="Q146" s="131">
        <v>4379</v>
      </c>
      <c r="R146" s="379">
        <v>45259</v>
      </c>
      <c r="S146" s="78" t="s">
        <v>906</v>
      </c>
      <c r="AB146" s="844"/>
    </row>
    <row r="147" spans="1:28" x14ac:dyDescent="0.25">
      <c r="A147" s="15">
        <v>146</v>
      </c>
      <c r="B147" s="87" t="s">
        <v>489</v>
      </c>
      <c r="C147" s="87" t="s">
        <v>3735</v>
      </c>
      <c r="D147" s="268" t="s">
        <v>389</v>
      </c>
      <c r="E147" s="824">
        <v>0.7</v>
      </c>
      <c r="F147" s="87">
        <v>1109.04</v>
      </c>
      <c r="G147" s="704">
        <f t="shared" si="30"/>
        <v>41668695.614399999</v>
      </c>
      <c r="H147" s="15">
        <v>47.19</v>
      </c>
      <c r="I147" s="704">
        <f t="shared" si="31"/>
        <v>1773016.0733999999</v>
      </c>
      <c r="J147" s="825">
        <f t="shared" ref="J147:J207" si="32">+H147*$E$2</f>
        <v>23.594999999999999</v>
      </c>
      <c r="K147" s="704">
        <f t="shared" ref="K147:K207" si="33">+I147*E147</f>
        <v>1241111.2513799998</v>
      </c>
      <c r="L147" s="718" t="s">
        <v>903</v>
      </c>
      <c r="M147" s="87"/>
      <c r="N147" s="87" t="s">
        <v>3742</v>
      </c>
      <c r="O147" s="79" t="s">
        <v>3136</v>
      </c>
      <c r="P147" s="79" t="s">
        <v>3136</v>
      </c>
      <c r="Q147" s="241">
        <v>4392</v>
      </c>
      <c r="R147" s="133">
        <v>45274</v>
      </c>
      <c r="S147" s="87" t="s">
        <v>906</v>
      </c>
      <c r="AB147" s="844"/>
    </row>
    <row r="148" spans="1:28" x14ac:dyDescent="0.25">
      <c r="A148" s="15">
        <v>147</v>
      </c>
      <c r="B148" s="87" t="s">
        <v>1124</v>
      </c>
      <c r="C148" s="87" t="s">
        <v>3736</v>
      </c>
      <c r="D148" s="268" t="s">
        <v>436</v>
      </c>
      <c r="E148" s="824">
        <v>0.6</v>
      </c>
      <c r="F148" s="718">
        <v>6444.7100016864078</v>
      </c>
      <c r="G148" s="704">
        <f t="shared" si="30"/>
        <v>242139741.92396149</v>
      </c>
      <c r="H148" s="15">
        <v>166.22</v>
      </c>
      <c r="I148" s="704">
        <f t="shared" si="31"/>
        <v>6245194.5691999998</v>
      </c>
      <c r="J148" s="825">
        <f t="shared" si="32"/>
        <v>83.11</v>
      </c>
      <c r="K148" s="704">
        <f t="shared" si="33"/>
        <v>3747116.7415199997</v>
      </c>
      <c r="L148" s="87" t="s">
        <v>1574</v>
      </c>
      <c r="M148" s="87"/>
      <c r="N148" s="87" t="s">
        <v>3743</v>
      </c>
      <c r="O148" s="79" t="s">
        <v>3136</v>
      </c>
      <c r="P148" s="79" t="s">
        <v>3136</v>
      </c>
      <c r="Q148" s="241">
        <v>4421</v>
      </c>
      <c r="R148" s="133">
        <v>45289</v>
      </c>
      <c r="S148" s="87" t="s">
        <v>902</v>
      </c>
      <c r="AB148" s="844"/>
    </row>
    <row r="149" spans="1:28" x14ac:dyDescent="0.25">
      <c r="A149" s="15">
        <v>148</v>
      </c>
      <c r="B149" s="87" t="s">
        <v>3544</v>
      </c>
      <c r="C149" s="87" t="s">
        <v>3740</v>
      </c>
      <c r="D149" s="268" t="s">
        <v>389</v>
      </c>
      <c r="E149" s="824">
        <v>0.7</v>
      </c>
      <c r="F149" s="718">
        <v>2794.0162246208924</v>
      </c>
      <c r="G149" s="704">
        <f t="shared" si="30"/>
        <v>104976386.42918472</v>
      </c>
      <c r="H149" s="15">
        <v>852.56</v>
      </c>
      <c r="I149" s="704">
        <f t="shared" si="31"/>
        <v>32032264.961599998</v>
      </c>
      <c r="J149" s="825">
        <f t="shared" si="32"/>
        <v>426.28</v>
      </c>
      <c r="K149" s="704">
        <f t="shared" si="33"/>
        <v>22422585.473119996</v>
      </c>
      <c r="L149" s="87" t="s">
        <v>903</v>
      </c>
      <c r="M149" s="87"/>
      <c r="N149" s="647" t="s">
        <v>3745</v>
      </c>
      <c r="O149" s="79" t="s">
        <v>3136</v>
      </c>
      <c r="P149" s="79" t="s">
        <v>3136</v>
      </c>
      <c r="Q149" s="241">
        <v>4393</v>
      </c>
      <c r="R149" s="133">
        <v>45289</v>
      </c>
      <c r="S149" s="87" t="s">
        <v>2826</v>
      </c>
      <c r="AB149" s="844"/>
    </row>
    <row r="150" spans="1:28" x14ac:dyDescent="0.25">
      <c r="A150" s="15">
        <v>149</v>
      </c>
      <c r="B150" s="87" t="s">
        <v>3738</v>
      </c>
      <c r="C150" s="87" t="s">
        <v>3741</v>
      </c>
      <c r="D150" s="268" t="s">
        <v>389</v>
      </c>
      <c r="E150" s="824">
        <v>0.8</v>
      </c>
      <c r="F150" s="718">
        <v>1400.5223208650805</v>
      </c>
      <c r="G150" s="704">
        <f t="shared" si="30"/>
        <v>52620228.56641788</v>
      </c>
      <c r="H150" s="15">
        <v>284.51</v>
      </c>
      <c r="I150" s="704">
        <f t="shared" si="31"/>
        <v>10689569.888599999</v>
      </c>
      <c r="J150" s="825">
        <f t="shared" si="32"/>
        <v>142.255</v>
      </c>
      <c r="K150" s="704">
        <f t="shared" si="33"/>
        <v>8551655.9108799994</v>
      </c>
      <c r="L150" s="87" t="s">
        <v>903</v>
      </c>
      <c r="M150" s="87"/>
      <c r="N150" s="647" t="s">
        <v>3744</v>
      </c>
      <c r="O150" s="79" t="s">
        <v>3136</v>
      </c>
      <c r="P150" s="79" t="s">
        <v>3136</v>
      </c>
      <c r="Q150" s="241">
        <v>4409</v>
      </c>
      <c r="R150" s="133">
        <v>45289</v>
      </c>
      <c r="S150" s="87" t="s">
        <v>2826</v>
      </c>
      <c r="AB150" s="844"/>
    </row>
    <row r="151" spans="1:28" x14ac:dyDescent="0.25">
      <c r="A151" s="646">
        <v>150</v>
      </c>
      <c r="B151" s="721" t="s">
        <v>3739</v>
      </c>
      <c r="C151" s="721" t="s">
        <v>3737</v>
      </c>
      <c r="D151" s="776" t="s">
        <v>389</v>
      </c>
      <c r="E151" s="943">
        <v>0.7</v>
      </c>
      <c r="F151" s="724">
        <v>1220.01</v>
      </c>
      <c r="G151" s="726">
        <f t="shared" si="30"/>
        <v>45838044.9186</v>
      </c>
      <c r="H151" s="646">
        <v>520.33000000000004</v>
      </c>
      <c r="I151" s="726">
        <f t="shared" si="31"/>
        <v>19549765.913800001</v>
      </c>
      <c r="J151" s="944">
        <f t="shared" si="32"/>
        <v>260.16500000000002</v>
      </c>
      <c r="K151" s="726">
        <f t="shared" si="33"/>
        <v>13684836.139660001</v>
      </c>
      <c r="L151" s="721" t="s">
        <v>903</v>
      </c>
      <c r="M151" s="721"/>
      <c r="N151" s="729" t="s">
        <v>3746</v>
      </c>
      <c r="O151" s="731" t="s">
        <v>3136</v>
      </c>
      <c r="P151" s="731" t="s">
        <v>3136</v>
      </c>
      <c r="Q151" s="902">
        <v>4366</v>
      </c>
      <c r="R151" s="732">
        <v>45294</v>
      </c>
      <c r="S151" s="721" t="s">
        <v>2826</v>
      </c>
      <c r="AB151" s="844"/>
    </row>
    <row r="152" spans="1:28" ht="10.5" customHeight="1" x14ac:dyDescent="0.25">
      <c r="A152" s="646">
        <v>151</v>
      </c>
      <c r="B152" s="292" t="s">
        <v>4126</v>
      </c>
      <c r="C152" s="633" t="s">
        <v>4156</v>
      </c>
      <c r="D152" s="762" t="s">
        <v>389</v>
      </c>
      <c r="E152" s="264">
        <v>0.7</v>
      </c>
      <c r="F152" s="718">
        <v>3786.0463622579136</v>
      </c>
      <c r="G152" s="726">
        <f t="shared" si="30"/>
        <v>142248803.87626362</v>
      </c>
      <c r="H152" s="948">
        <v>794.48</v>
      </c>
      <c r="I152" s="726">
        <f t="shared" si="31"/>
        <v>29850091.332800001</v>
      </c>
      <c r="J152" s="944">
        <f t="shared" si="32"/>
        <v>397.24</v>
      </c>
      <c r="K152" s="726">
        <f t="shared" si="33"/>
        <v>20895063.93296</v>
      </c>
      <c r="L152" s="87" t="s">
        <v>903</v>
      </c>
      <c r="M152" s="264"/>
      <c r="N152" s="633" t="s">
        <v>4062</v>
      </c>
      <c r="O152" s="731" t="s">
        <v>3136</v>
      </c>
      <c r="P152" s="731" t="s">
        <v>3136</v>
      </c>
      <c r="Q152" s="131">
        <v>4403</v>
      </c>
      <c r="R152" s="133">
        <v>45313</v>
      </c>
      <c r="S152" s="78" t="s">
        <v>2826</v>
      </c>
    </row>
    <row r="153" spans="1:28" ht="10.5" customHeight="1" x14ac:dyDescent="0.25">
      <c r="A153" s="646">
        <v>152</v>
      </c>
      <c r="B153" s="292" t="s">
        <v>4127</v>
      </c>
      <c r="C153" s="633" t="s">
        <v>4157</v>
      </c>
      <c r="D153" s="762" t="s">
        <v>436</v>
      </c>
      <c r="E153" s="264">
        <v>0.45</v>
      </c>
      <c r="F153" s="718">
        <v>3439.6414100263155</v>
      </c>
      <c r="G153" s="726">
        <f t="shared" si="30"/>
        <v>129233725.50771132</v>
      </c>
      <c r="H153" s="948">
        <v>957.95</v>
      </c>
      <c r="I153" s="726">
        <f t="shared" si="31"/>
        <v>35991963.287</v>
      </c>
      <c r="J153" s="944">
        <f t="shared" si="32"/>
        <v>478.97500000000002</v>
      </c>
      <c r="K153" s="726">
        <f t="shared" si="33"/>
        <v>16196383.479150001</v>
      </c>
      <c r="L153" s="87" t="s">
        <v>903</v>
      </c>
      <c r="M153" s="264"/>
      <c r="N153" s="633" t="s">
        <v>4063</v>
      </c>
      <c r="O153" s="731" t="s">
        <v>3136</v>
      </c>
      <c r="P153" s="731" t="s">
        <v>3136</v>
      </c>
      <c r="Q153" s="131">
        <v>4428</v>
      </c>
      <c r="R153" s="133">
        <v>45314</v>
      </c>
      <c r="S153" s="78" t="s">
        <v>933</v>
      </c>
    </row>
    <row r="154" spans="1:28" ht="10.5" customHeight="1" x14ac:dyDescent="0.25">
      <c r="A154" s="646">
        <v>153</v>
      </c>
      <c r="B154" s="292" t="s">
        <v>4128</v>
      </c>
      <c r="C154" s="633" t="s">
        <v>4158</v>
      </c>
      <c r="D154" s="762" t="s">
        <v>389</v>
      </c>
      <c r="E154" s="264">
        <v>0.6</v>
      </c>
      <c r="F154" s="718">
        <v>3205.8907700090595</v>
      </c>
      <c r="G154" s="726">
        <f t="shared" si="30"/>
        <v>120451279.18607259</v>
      </c>
      <c r="H154" s="948">
        <v>1004.56</v>
      </c>
      <c r="I154" s="726">
        <f t="shared" si="31"/>
        <v>37743187.681599997</v>
      </c>
      <c r="J154" s="944">
        <f t="shared" si="32"/>
        <v>502.28</v>
      </c>
      <c r="K154" s="726">
        <f t="shared" si="33"/>
        <v>22645912.608959999</v>
      </c>
      <c r="L154" s="87" t="s">
        <v>903</v>
      </c>
      <c r="M154" s="264"/>
      <c r="N154" s="633" t="s">
        <v>4064</v>
      </c>
      <c r="O154" s="731" t="s">
        <v>3136</v>
      </c>
      <c r="P154" s="731" t="s">
        <v>3136</v>
      </c>
      <c r="Q154" s="131">
        <v>4431</v>
      </c>
      <c r="R154" s="133">
        <v>45321</v>
      </c>
      <c r="S154" s="78" t="s">
        <v>2826</v>
      </c>
    </row>
    <row r="155" spans="1:28" ht="10.5" customHeight="1" x14ac:dyDescent="0.25">
      <c r="A155" s="646">
        <v>154</v>
      </c>
      <c r="B155" s="292" t="s">
        <v>3856</v>
      </c>
      <c r="C155" s="633" t="s">
        <v>4159</v>
      </c>
      <c r="D155" s="762" t="s">
        <v>389</v>
      </c>
      <c r="E155" s="264">
        <v>0.7</v>
      </c>
      <c r="F155" s="718">
        <v>715.8598484939946</v>
      </c>
      <c r="G155" s="726">
        <f t="shared" si="30"/>
        <v>26896186.007237576</v>
      </c>
      <c r="H155" s="948">
        <v>210.59</v>
      </c>
      <c r="I155" s="726">
        <f t="shared" si="31"/>
        <v>7912257.9974000007</v>
      </c>
      <c r="J155" s="944">
        <f t="shared" si="32"/>
        <v>105.295</v>
      </c>
      <c r="K155" s="726">
        <f t="shared" si="33"/>
        <v>5538580.5981799997</v>
      </c>
      <c r="L155" s="87" t="s">
        <v>903</v>
      </c>
      <c r="M155" s="723" t="s">
        <v>4113</v>
      </c>
      <c r="N155" s="633" t="s">
        <v>4065</v>
      </c>
      <c r="O155" s="731" t="s">
        <v>3136</v>
      </c>
      <c r="P155" s="731" t="s">
        <v>3136</v>
      </c>
      <c r="Q155" s="131">
        <v>4436</v>
      </c>
      <c r="R155" s="133">
        <v>45322</v>
      </c>
      <c r="S155" s="78" t="s">
        <v>933</v>
      </c>
    </row>
    <row r="156" spans="1:28" ht="10.5" customHeight="1" x14ac:dyDescent="0.25">
      <c r="A156" s="646">
        <v>155</v>
      </c>
      <c r="B156" s="292" t="s">
        <v>3304</v>
      </c>
      <c r="C156" s="633" t="s">
        <v>3263</v>
      </c>
      <c r="D156" s="762" t="s">
        <v>2792</v>
      </c>
      <c r="E156" s="264">
        <v>0.6</v>
      </c>
      <c r="F156" s="718">
        <v>5074.5028765192483</v>
      </c>
      <c r="G156" s="726">
        <f t="shared" si="30"/>
        <v>190658511.64617848</v>
      </c>
      <c r="H156" s="948">
        <v>1484.3</v>
      </c>
      <c r="I156" s="726">
        <f t="shared" si="31"/>
        <v>55767911.798</v>
      </c>
      <c r="J156" s="944">
        <f t="shared" si="32"/>
        <v>742.15</v>
      </c>
      <c r="K156" s="726">
        <f t="shared" si="33"/>
        <v>33460747.0788</v>
      </c>
      <c r="L156" s="87" t="s">
        <v>903</v>
      </c>
      <c r="M156" s="264"/>
      <c r="N156" s="633" t="s">
        <v>4066</v>
      </c>
      <c r="O156" s="731" t="s">
        <v>3136</v>
      </c>
      <c r="P156" s="731" t="s">
        <v>3136</v>
      </c>
      <c r="Q156" s="131">
        <v>4442</v>
      </c>
      <c r="R156" s="133">
        <v>45322</v>
      </c>
      <c r="S156" s="78" t="s">
        <v>902</v>
      </c>
    </row>
    <row r="157" spans="1:28" ht="10.5" customHeight="1" x14ac:dyDescent="0.25">
      <c r="A157" s="646">
        <v>156</v>
      </c>
      <c r="B157" s="292" t="s">
        <v>4129</v>
      </c>
      <c r="C157" s="633" t="s">
        <v>4160</v>
      </c>
      <c r="D157" s="762" t="s">
        <v>389</v>
      </c>
      <c r="E157" s="264">
        <v>0.6</v>
      </c>
      <c r="F157" s="718">
        <v>1296.8962444844801</v>
      </c>
      <c r="G157" s="726">
        <f t="shared" si="30"/>
        <v>48726804.132296659</v>
      </c>
      <c r="H157" s="948">
        <v>327.69</v>
      </c>
      <c r="I157" s="726">
        <f t="shared" si="31"/>
        <v>12311922.803400001</v>
      </c>
      <c r="J157" s="944">
        <f t="shared" si="32"/>
        <v>163.845</v>
      </c>
      <c r="K157" s="726">
        <f t="shared" si="33"/>
        <v>7387153.6820400003</v>
      </c>
      <c r="L157" s="87" t="s">
        <v>903</v>
      </c>
      <c r="M157" s="264"/>
      <c r="N157" s="633" t="s">
        <v>4067</v>
      </c>
      <c r="O157" s="731" t="s">
        <v>3136</v>
      </c>
      <c r="P157" s="731" t="s">
        <v>3136</v>
      </c>
      <c r="Q157" s="131">
        <v>4351</v>
      </c>
      <c r="R157" s="133">
        <v>45322</v>
      </c>
      <c r="S157" s="78" t="s">
        <v>906</v>
      </c>
    </row>
    <row r="158" spans="1:28" ht="10.5" customHeight="1" x14ac:dyDescent="0.25">
      <c r="A158" s="646">
        <v>157</v>
      </c>
      <c r="B158" s="292" t="s">
        <v>4129</v>
      </c>
      <c r="C158" s="633" t="s">
        <v>4160</v>
      </c>
      <c r="D158" s="762" t="s">
        <v>389</v>
      </c>
      <c r="E158" s="264">
        <v>0.6</v>
      </c>
      <c r="F158" s="718">
        <v>1296.8962444844801</v>
      </c>
      <c r="G158" s="726">
        <f t="shared" si="30"/>
        <v>48726804.132296659</v>
      </c>
      <c r="H158" s="948">
        <v>327.69</v>
      </c>
      <c r="I158" s="726">
        <f t="shared" si="31"/>
        <v>12311922.803400001</v>
      </c>
      <c r="J158" s="944">
        <f t="shared" si="32"/>
        <v>163.845</v>
      </c>
      <c r="K158" s="726">
        <f t="shared" si="33"/>
        <v>7387153.6820400003</v>
      </c>
      <c r="L158" s="87" t="s">
        <v>903</v>
      </c>
      <c r="M158" s="264"/>
      <c r="N158" s="633" t="s">
        <v>4067</v>
      </c>
      <c r="O158" s="731" t="s">
        <v>3136</v>
      </c>
      <c r="P158" s="731" t="s">
        <v>3136</v>
      </c>
      <c r="Q158" s="131">
        <v>4443</v>
      </c>
      <c r="R158" s="133">
        <v>45322</v>
      </c>
      <c r="S158" s="78" t="s">
        <v>906</v>
      </c>
    </row>
    <row r="159" spans="1:28" ht="10.5" customHeight="1" x14ac:dyDescent="0.25">
      <c r="A159" s="646">
        <v>158</v>
      </c>
      <c r="B159" s="292" t="s">
        <v>4129</v>
      </c>
      <c r="C159" s="633" t="s">
        <v>4160</v>
      </c>
      <c r="D159" s="762" t="s">
        <v>389</v>
      </c>
      <c r="E159" s="264">
        <v>0.6</v>
      </c>
      <c r="F159" s="718">
        <v>1296.8962444844801</v>
      </c>
      <c r="G159" s="726">
        <f t="shared" si="30"/>
        <v>48726804.132296659</v>
      </c>
      <c r="H159" s="948">
        <v>327.69</v>
      </c>
      <c r="I159" s="726">
        <f t="shared" si="31"/>
        <v>12311922.803400001</v>
      </c>
      <c r="J159" s="944">
        <f t="shared" si="32"/>
        <v>163.845</v>
      </c>
      <c r="K159" s="726">
        <f t="shared" si="33"/>
        <v>7387153.6820400003</v>
      </c>
      <c r="L159" s="87" t="s">
        <v>903</v>
      </c>
      <c r="M159" s="264"/>
      <c r="N159" s="633" t="s">
        <v>4067</v>
      </c>
      <c r="O159" s="731" t="s">
        <v>3136</v>
      </c>
      <c r="P159" s="731" t="s">
        <v>3136</v>
      </c>
      <c r="Q159" s="131">
        <v>4444</v>
      </c>
      <c r="R159" s="133">
        <v>45322</v>
      </c>
      <c r="S159" s="78" t="s">
        <v>906</v>
      </c>
    </row>
    <row r="160" spans="1:28" ht="10.5" customHeight="1" x14ac:dyDescent="0.25">
      <c r="A160" s="646">
        <v>159</v>
      </c>
      <c r="B160" s="292" t="s">
        <v>4129</v>
      </c>
      <c r="C160" s="633" t="s">
        <v>4160</v>
      </c>
      <c r="D160" s="762" t="s">
        <v>389</v>
      </c>
      <c r="E160" s="264">
        <v>0.6</v>
      </c>
      <c r="F160" s="718">
        <v>1296.8962444844801</v>
      </c>
      <c r="G160" s="726">
        <f t="shared" si="30"/>
        <v>48726804.132296659</v>
      </c>
      <c r="H160" s="948">
        <v>327.69</v>
      </c>
      <c r="I160" s="726">
        <f t="shared" si="31"/>
        <v>12311922.803400001</v>
      </c>
      <c r="J160" s="944">
        <f t="shared" si="32"/>
        <v>163.845</v>
      </c>
      <c r="K160" s="726">
        <f t="shared" si="33"/>
        <v>7387153.6820400003</v>
      </c>
      <c r="L160" s="87" t="s">
        <v>903</v>
      </c>
      <c r="M160" s="264"/>
      <c r="N160" s="633" t="s">
        <v>4067</v>
      </c>
      <c r="O160" s="731" t="s">
        <v>3136</v>
      </c>
      <c r="P160" s="731" t="s">
        <v>3136</v>
      </c>
      <c r="Q160" s="131">
        <v>4445</v>
      </c>
      <c r="R160" s="133">
        <v>45322</v>
      </c>
      <c r="S160" s="78" t="s">
        <v>906</v>
      </c>
    </row>
    <row r="161" spans="1:19" ht="10.5" customHeight="1" x14ac:dyDescent="0.25">
      <c r="A161" s="646">
        <v>160</v>
      </c>
      <c r="B161" s="292" t="s">
        <v>4129</v>
      </c>
      <c r="C161" s="633" t="s">
        <v>4160</v>
      </c>
      <c r="D161" s="762" t="s">
        <v>389</v>
      </c>
      <c r="E161" s="264">
        <v>0.6</v>
      </c>
      <c r="F161" s="718">
        <v>1186.6916908324888</v>
      </c>
      <c r="G161" s="726">
        <f t="shared" si="30"/>
        <v>44586214.071121551</v>
      </c>
      <c r="H161" s="948">
        <v>306.29000000000002</v>
      </c>
      <c r="I161" s="726">
        <f t="shared" si="31"/>
        <v>11507884.999400001</v>
      </c>
      <c r="J161" s="944">
        <f t="shared" si="32"/>
        <v>153.14500000000001</v>
      </c>
      <c r="K161" s="726">
        <f t="shared" si="33"/>
        <v>6904730.9996400001</v>
      </c>
      <c r="L161" s="87" t="s">
        <v>903</v>
      </c>
      <c r="M161" s="264"/>
      <c r="N161" s="633" t="s">
        <v>4068</v>
      </c>
      <c r="O161" s="731" t="s">
        <v>3136</v>
      </c>
      <c r="P161" s="731" t="s">
        <v>3136</v>
      </c>
      <c r="Q161" s="131">
        <v>4446</v>
      </c>
      <c r="R161" s="133">
        <v>45322</v>
      </c>
      <c r="S161" s="78" t="s">
        <v>906</v>
      </c>
    </row>
    <row r="162" spans="1:19" ht="10.5" customHeight="1" x14ac:dyDescent="0.25">
      <c r="A162" s="646">
        <v>161</v>
      </c>
      <c r="B162" s="292" t="s">
        <v>3856</v>
      </c>
      <c r="C162" s="633" t="s">
        <v>4161</v>
      </c>
      <c r="D162" s="762" t="s">
        <v>389</v>
      </c>
      <c r="E162" s="264">
        <v>0.5</v>
      </c>
      <c r="F162" s="718">
        <v>927.1506141618687</v>
      </c>
      <c r="G162" s="726">
        <f t="shared" si="30"/>
        <v>34834773.074203752</v>
      </c>
      <c r="H162" s="948">
        <v>277.16000000000003</v>
      </c>
      <c r="I162" s="726">
        <f t="shared" si="31"/>
        <v>10413416.717600001</v>
      </c>
      <c r="J162" s="944">
        <f t="shared" si="32"/>
        <v>138.58000000000001</v>
      </c>
      <c r="K162" s="726">
        <f t="shared" si="33"/>
        <v>5206708.3588000005</v>
      </c>
      <c r="L162" s="87" t="s">
        <v>903</v>
      </c>
      <c r="M162" s="264"/>
      <c r="N162" s="633" t="s">
        <v>4069</v>
      </c>
      <c r="O162" s="731" t="s">
        <v>3136</v>
      </c>
      <c r="P162" s="731" t="s">
        <v>3136</v>
      </c>
      <c r="Q162" s="131">
        <v>4448</v>
      </c>
      <c r="R162" s="133">
        <v>45335</v>
      </c>
      <c r="S162" s="78" t="s">
        <v>933</v>
      </c>
    </row>
    <row r="163" spans="1:19" ht="10.5" customHeight="1" x14ac:dyDescent="0.25">
      <c r="A163" s="646">
        <v>162</v>
      </c>
      <c r="B163" s="292" t="s">
        <v>4130</v>
      </c>
      <c r="C163" s="633" t="s">
        <v>4162</v>
      </c>
      <c r="D163" s="762" t="s">
        <v>389</v>
      </c>
      <c r="E163" s="264">
        <v>0.7</v>
      </c>
      <c r="F163" s="718">
        <v>4024.6403018050287</v>
      </c>
      <c r="G163" s="726">
        <f t="shared" si="30"/>
        <v>151213221.96977627</v>
      </c>
      <c r="H163" s="948">
        <v>1169.26</v>
      </c>
      <c r="I163" s="726">
        <f t="shared" si="31"/>
        <v>43931273.023599997</v>
      </c>
      <c r="J163" s="944">
        <f t="shared" si="32"/>
        <v>584.63</v>
      </c>
      <c r="K163" s="726">
        <f t="shared" si="33"/>
        <v>30751891.116519995</v>
      </c>
      <c r="L163" s="87" t="s">
        <v>903</v>
      </c>
      <c r="M163" s="264"/>
      <c r="N163" s="633" t="s">
        <v>4070</v>
      </c>
      <c r="O163" s="731" t="s">
        <v>3136</v>
      </c>
      <c r="P163" s="731" t="s">
        <v>3136</v>
      </c>
      <c r="Q163" s="131">
        <v>4457</v>
      </c>
      <c r="R163" s="133">
        <v>45341</v>
      </c>
      <c r="S163" s="87" t="s">
        <v>2826</v>
      </c>
    </row>
    <row r="164" spans="1:19" ht="10.5" customHeight="1" x14ac:dyDescent="0.25">
      <c r="A164" s="646">
        <v>163</v>
      </c>
      <c r="B164" s="945" t="s">
        <v>4131</v>
      </c>
      <c r="C164" s="633" t="s">
        <v>4163</v>
      </c>
      <c r="D164" s="762" t="s">
        <v>389</v>
      </c>
      <c r="E164" s="264">
        <v>0.5</v>
      </c>
      <c r="F164" s="718">
        <v>2185.1101414806576</v>
      </c>
      <c r="G164" s="726">
        <f t="shared" si="30"/>
        <v>82098652.32029146</v>
      </c>
      <c r="H164" s="948">
        <v>453.12</v>
      </c>
      <c r="I164" s="726">
        <f t="shared" si="31"/>
        <v>17024561.203200001</v>
      </c>
      <c r="J164" s="944">
        <f t="shared" si="32"/>
        <v>226.56</v>
      </c>
      <c r="K164" s="726">
        <f t="shared" si="33"/>
        <v>8512280.6016000006</v>
      </c>
      <c r="L164" s="87" t="s">
        <v>903</v>
      </c>
      <c r="M164" s="264"/>
      <c r="N164" s="633" t="s">
        <v>4071</v>
      </c>
      <c r="O164" s="731" t="s">
        <v>3136</v>
      </c>
      <c r="P164" s="731" t="s">
        <v>3136</v>
      </c>
      <c r="Q164" s="131">
        <v>4455</v>
      </c>
      <c r="R164" s="133">
        <v>45342</v>
      </c>
      <c r="S164" s="78" t="s">
        <v>906</v>
      </c>
    </row>
    <row r="165" spans="1:19" ht="10.5" customHeight="1" x14ac:dyDescent="0.25">
      <c r="A165" s="646">
        <v>164</v>
      </c>
      <c r="B165" s="292" t="s">
        <v>3538</v>
      </c>
      <c r="C165" s="633" t="s">
        <v>3549</v>
      </c>
      <c r="D165" s="762" t="s">
        <v>389</v>
      </c>
      <c r="E165" s="264">
        <v>0.9</v>
      </c>
      <c r="F165" s="718">
        <v>2772.4647291956794</v>
      </c>
      <c r="G165" s="726">
        <f t="shared" si="30"/>
        <v>104166656.66027798</v>
      </c>
      <c r="H165" s="948">
        <v>828.14</v>
      </c>
      <c r="I165" s="726">
        <f t="shared" si="31"/>
        <v>31114760.1404</v>
      </c>
      <c r="J165" s="944">
        <f t="shared" si="32"/>
        <v>414.07</v>
      </c>
      <c r="K165" s="726">
        <f t="shared" si="33"/>
        <v>28003284.126359999</v>
      </c>
      <c r="L165" s="87" t="s">
        <v>903</v>
      </c>
      <c r="M165" s="264"/>
      <c r="N165" s="633" t="s">
        <v>3608</v>
      </c>
      <c r="O165" s="731" t="s">
        <v>3136</v>
      </c>
      <c r="P165" s="731" t="s">
        <v>3136</v>
      </c>
      <c r="Q165" s="131">
        <v>4454</v>
      </c>
      <c r="R165" s="133">
        <v>45344</v>
      </c>
      <c r="S165" s="78" t="s">
        <v>906</v>
      </c>
    </row>
    <row r="166" spans="1:19" ht="10.5" customHeight="1" x14ac:dyDescent="0.25">
      <c r="A166" s="646">
        <v>165</v>
      </c>
      <c r="B166" s="292" t="s">
        <v>2623</v>
      </c>
      <c r="C166" s="633" t="s">
        <v>2624</v>
      </c>
      <c r="D166" s="762" t="s">
        <v>389</v>
      </c>
      <c r="E166" s="264">
        <v>0.5</v>
      </c>
      <c r="F166" s="718">
        <v>655.12556876443728</v>
      </c>
      <c r="G166" s="726">
        <f t="shared" si="30"/>
        <v>24614286.152037811</v>
      </c>
      <c r="H166" s="948">
        <v>181.61</v>
      </c>
      <c r="I166" s="726">
        <f t="shared" si="31"/>
        <v>6823425.4946000008</v>
      </c>
      <c r="J166" s="944">
        <f t="shared" si="32"/>
        <v>90.805000000000007</v>
      </c>
      <c r="K166" s="726">
        <f t="shared" si="33"/>
        <v>3411712.7473000004</v>
      </c>
      <c r="L166" s="87" t="s">
        <v>903</v>
      </c>
      <c r="M166" s="264"/>
      <c r="N166" s="633" t="s">
        <v>4072</v>
      </c>
      <c r="O166" s="731" t="s">
        <v>3136</v>
      </c>
      <c r="P166" s="731" t="s">
        <v>3136</v>
      </c>
      <c r="Q166" s="131">
        <v>4430</v>
      </c>
      <c r="R166" s="133">
        <v>45345</v>
      </c>
      <c r="S166" s="78" t="s">
        <v>2826</v>
      </c>
    </row>
    <row r="167" spans="1:19" ht="10.5" customHeight="1" x14ac:dyDescent="0.25">
      <c r="A167" s="646">
        <v>166</v>
      </c>
      <c r="B167" s="292" t="s">
        <v>4132</v>
      </c>
      <c r="C167" s="633" t="s">
        <v>4164</v>
      </c>
      <c r="D167" s="762" t="s">
        <v>389</v>
      </c>
      <c r="E167" s="264">
        <v>0.7</v>
      </c>
      <c r="F167" s="718">
        <v>3492.0997361199593</v>
      </c>
      <c r="G167" s="726">
        <f t="shared" si="30"/>
        <v>131204682.39153606</v>
      </c>
      <c r="H167" s="948">
        <v>702.13</v>
      </c>
      <c r="I167" s="726">
        <f t="shared" si="31"/>
        <v>26380330.061799999</v>
      </c>
      <c r="J167" s="944">
        <f t="shared" si="32"/>
        <v>351.065</v>
      </c>
      <c r="K167" s="726">
        <f t="shared" si="33"/>
        <v>18466231.043259997</v>
      </c>
      <c r="L167" s="87" t="s">
        <v>903</v>
      </c>
      <c r="M167" s="264"/>
      <c r="N167" s="633" t="s">
        <v>4073</v>
      </c>
      <c r="O167" s="731" t="s">
        <v>3136</v>
      </c>
      <c r="P167" s="731" t="s">
        <v>3136</v>
      </c>
      <c r="Q167" s="131">
        <v>4434</v>
      </c>
      <c r="R167" s="133">
        <v>45348</v>
      </c>
      <c r="S167" s="78" t="s">
        <v>2826</v>
      </c>
    </row>
    <row r="168" spans="1:19" ht="10.5" customHeight="1" x14ac:dyDescent="0.25">
      <c r="A168" s="646">
        <v>167</v>
      </c>
      <c r="B168" s="292" t="s">
        <v>4133</v>
      </c>
      <c r="C168" s="633" t="s">
        <v>4165</v>
      </c>
      <c r="D168" s="762" t="s">
        <v>389</v>
      </c>
      <c r="E168" s="264">
        <v>0.5</v>
      </c>
      <c r="F168" s="718">
        <v>2720.2698669927222</v>
      </c>
      <c r="G168" s="726">
        <f t="shared" si="30"/>
        <v>102205598.60486919</v>
      </c>
      <c r="H168" s="948">
        <v>569.91999999999996</v>
      </c>
      <c r="I168" s="726">
        <f t="shared" si="31"/>
        <v>21412954.451199997</v>
      </c>
      <c r="J168" s="944">
        <f t="shared" si="32"/>
        <v>284.95999999999998</v>
      </c>
      <c r="K168" s="726">
        <f t="shared" si="33"/>
        <v>10706477.225599999</v>
      </c>
      <c r="L168" s="87" t="s">
        <v>903</v>
      </c>
      <c r="M168" s="264"/>
      <c r="N168" s="633" t="s">
        <v>4074</v>
      </c>
      <c r="O168" s="731" t="s">
        <v>3136</v>
      </c>
      <c r="P168" s="731" t="s">
        <v>3136</v>
      </c>
      <c r="Q168" s="131">
        <v>4450</v>
      </c>
      <c r="R168" s="133">
        <v>45349</v>
      </c>
      <c r="S168" s="78" t="s">
        <v>2826</v>
      </c>
    </row>
    <row r="169" spans="1:19" ht="10.5" customHeight="1" x14ac:dyDescent="0.25">
      <c r="A169" s="646">
        <v>168</v>
      </c>
      <c r="B169" s="292" t="s">
        <v>3304</v>
      </c>
      <c r="C169" s="633" t="s">
        <v>3263</v>
      </c>
      <c r="D169" s="762" t="s">
        <v>436</v>
      </c>
      <c r="E169" s="264">
        <v>0.6</v>
      </c>
      <c r="F169" s="718">
        <v>3700.0650775166937</v>
      </c>
      <c r="G169" s="726">
        <f t="shared" si="30"/>
        <v>139018327.08334637</v>
      </c>
      <c r="H169" s="948">
        <v>97.81</v>
      </c>
      <c r="I169" s="726">
        <f t="shared" si="31"/>
        <v>3674903.6266000001</v>
      </c>
      <c r="J169" s="944">
        <f t="shared" si="32"/>
        <v>48.905000000000001</v>
      </c>
      <c r="K169" s="726">
        <f t="shared" si="33"/>
        <v>2204942.1759600001</v>
      </c>
      <c r="L169" s="87" t="s">
        <v>1574</v>
      </c>
      <c r="M169" s="264" t="s">
        <v>4114</v>
      </c>
      <c r="N169" s="633" t="s">
        <v>4075</v>
      </c>
      <c r="O169" s="731" t="s">
        <v>3136</v>
      </c>
      <c r="P169" s="731" t="s">
        <v>3136</v>
      </c>
      <c r="Q169" s="131">
        <v>4492</v>
      </c>
      <c r="R169" s="133">
        <v>45379</v>
      </c>
      <c r="S169" s="78" t="s">
        <v>902</v>
      </c>
    </row>
    <row r="170" spans="1:19" ht="10.5" customHeight="1" x14ac:dyDescent="0.25">
      <c r="A170" s="646">
        <v>169</v>
      </c>
      <c r="B170" s="292" t="s">
        <v>407</v>
      </c>
      <c r="C170" s="633" t="s">
        <v>909</v>
      </c>
      <c r="D170" s="762" t="s">
        <v>389</v>
      </c>
      <c r="E170" s="264">
        <v>0.5</v>
      </c>
      <c r="F170" s="718">
        <v>2252.3666632119321</v>
      </c>
      <c r="G170" s="726">
        <f t="shared" si="30"/>
        <v>84625604.93886587</v>
      </c>
      <c r="H170" s="948">
        <v>146.83000000000001</v>
      </c>
      <c r="I170" s="726">
        <f t="shared" si="31"/>
        <v>5516676.2038000003</v>
      </c>
      <c r="J170" s="944">
        <f t="shared" si="32"/>
        <v>73.415000000000006</v>
      </c>
      <c r="K170" s="726">
        <f t="shared" si="33"/>
        <v>2758338.1019000001</v>
      </c>
      <c r="L170" s="87" t="s">
        <v>1574</v>
      </c>
      <c r="M170" s="264" t="s">
        <v>4115</v>
      </c>
      <c r="N170" s="633" t="s">
        <v>4076</v>
      </c>
      <c r="O170" s="731" t="s">
        <v>3136</v>
      </c>
      <c r="P170" s="731" t="s">
        <v>3136</v>
      </c>
      <c r="Q170" s="131">
        <v>4493</v>
      </c>
      <c r="R170" s="133">
        <v>45378</v>
      </c>
      <c r="S170" s="78" t="s">
        <v>906</v>
      </c>
    </row>
    <row r="171" spans="1:19" ht="10.5" customHeight="1" x14ac:dyDescent="0.25">
      <c r="A171" s="646">
        <v>170</v>
      </c>
      <c r="B171" s="292" t="s">
        <v>407</v>
      </c>
      <c r="C171" s="633" t="s">
        <v>909</v>
      </c>
      <c r="D171" s="762" t="s">
        <v>389</v>
      </c>
      <c r="E171" s="264">
        <v>0.5</v>
      </c>
      <c r="F171" s="718">
        <v>2203.4567200731094</v>
      </c>
      <c r="G171" s="726">
        <f t="shared" si="30"/>
        <v>82787967.402646065</v>
      </c>
      <c r="H171" s="948">
        <v>84.59</v>
      </c>
      <c r="I171" s="726">
        <f t="shared" si="31"/>
        <v>3178203.6374000004</v>
      </c>
      <c r="J171" s="944">
        <f t="shared" si="32"/>
        <v>42.295000000000002</v>
      </c>
      <c r="K171" s="726">
        <f t="shared" si="33"/>
        <v>1589101.8187000002</v>
      </c>
      <c r="L171" s="87" t="s">
        <v>1574</v>
      </c>
      <c r="M171" s="264" t="s">
        <v>4116</v>
      </c>
      <c r="N171" s="633" t="s">
        <v>4077</v>
      </c>
      <c r="O171" s="731" t="s">
        <v>3136</v>
      </c>
      <c r="P171" s="731" t="s">
        <v>3136</v>
      </c>
      <c r="Q171" s="131">
        <v>4494</v>
      </c>
      <c r="R171" s="133">
        <v>45378</v>
      </c>
      <c r="S171" s="78" t="s">
        <v>906</v>
      </c>
    </row>
    <row r="172" spans="1:19" ht="10.5" customHeight="1" x14ac:dyDescent="0.25">
      <c r="A172" s="646">
        <v>171</v>
      </c>
      <c r="B172" s="292" t="s">
        <v>407</v>
      </c>
      <c r="C172" s="633" t="s">
        <v>909</v>
      </c>
      <c r="D172" s="762" t="s">
        <v>389</v>
      </c>
      <c r="E172" s="264">
        <v>0.5</v>
      </c>
      <c r="F172" s="718">
        <v>2203.4567200731094</v>
      </c>
      <c r="G172" s="726">
        <f t="shared" si="30"/>
        <v>82787967.402646065</v>
      </c>
      <c r="H172" s="948">
        <v>84.59</v>
      </c>
      <c r="I172" s="726">
        <f t="shared" si="31"/>
        <v>3178203.6374000004</v>
      </c>
      <c r="J172" s="944">
        <f t="shared" si="32"/>
        <v>42.295000000000002</v>
      </c>
      <c r="K172" s="726">
        <f t="shared" si="33"/>
        <v>1589101.8187000002</v>
      </c>
      <c r="L172" s="87" t="s">
        <v>1574</v>
      </c>
      <c r="M172" s="264" t="s">
        <v>4117</v>
      </c>
      <c r="N172" s="633" t="s">
        <v>4078</v>
      </c>
      <c r="O172" s="731" t="s">
        <v>3136</v>
      </c>
      <c r="P172" s="731" t="s">
        <v>3136</v>
      </c>
      <c r="Q172" s="131">
        <v>4495</v>
      </c>
      <c r="R172" s="133">
        <v>45378</v>
      </c>
      <c r="S172" s="78" t="s">
        <v>906</v>
      </c>
    </row>
    <row r="173" spans="1:19" ht="10.5" customHeight="1" x14ac:dyDescent="0.25">
      <c r="A173" s="646">
        <v>172</v>
      </c>
      <c r="B173" s="292" t="s">
        <v>2840</v>
      </c>
      <c r="C173" s="633" t="s">
        <v>2841</v>
      </c>
      <c r="D173" s="762" t="s">
        <v>389</v>
      </c>
      <c r="E173" s="264">
        <v>0.6</v>
      </c>
      <c r="F173" s="718">
        <v>1442.2198677739473</v>
      </c>
      <c r="G173" s="726">
        <f t="shared" si="30"/>
        <v>54186882.961221263</v>
      </c>
      <c r="H173" s="948">
        <v>89.97</v>
      </c>
      <c r="I173" s="726">
        <f t="shared" si="31"/>
        <v>3380340.2442000001</v>
      </c>
      <c r="J173" s="944">
        <f t="shared" si="32"/>
        <v>44.984999999999999</v>
      </c>
      <c r="K173" s="726">
        <f t="shared" si="33"/>
        <v>2028204.14652</v>
      </c>
      <c r="L173" s="87" t="s">
        <v>1574</v>
      </c>
      <c r="M173" s="264" t="s">
        <v>4118</v>
      </c>
      <c r="N173" s="633" t="s">
        <v>4079</v>
      </c>
      <c r="O173" s="731" t="s">
        <v>3136</v>
      </c>
      <c r="P173" s="731" t="s">
        <v>3136</v>
      </c>
      <c r="Q173" s="131">
        <v>4499</v>
      </c>
      <c r="R173" s="133">
        <v>45379</v>
      </c>
      <c r="S173" s="78" t="s">
        <v>906</v>
      </c>
    </row>
    <row r="174" spans="1:19" ht="10.5" customHeight="1" x14ac:dyDescent="0.25">
      <c r="A174" s="646">
        <v>173</v>
      </c>
      <c r="B174" s="292" t="s">
        <v>4134</v>
      </c>
      <c r="C174" s="633" t="s">
        <v>4166</v>
      </c>
      <c r="D174" s="762" t="s">
        <v>389</v>
      </c>
      <c r="E174" s="264">
        <v>0.8</v>
      </c>
      <c r="F174" s="718">
        <v>2185.87</v>
      </c>
      <c r="G174" s="726">
        <f t="shared" si="30"/>
        <v>82127201.618200004</v>
      </c>
      <c r="H174" s="948">
        <v>463.54</v>
      </c>
      <c r="I174" s="726">
        <f t="shared" si="31"/>
        <v>17416059.9844</v>
      </c>
      <c r="J174" s="944">
        <f t="shared" si="32"/>
        <v>231.77</v>
      </c>
      <c r="K174" s="726">
        <f t="shared" si="33"/>
        <v>13932847.987520002</v>
      </c>
      <c r="L174" s="87" t="s">
        <v>903</v>
      </c>
      <c r="M174" s="264"/>
      <c r="N174" s="633" t="s">
        <v>4080</v>
      </c>
      <c r="O174" s="731" t="s">
        <v>3136</v>
      </c>
      <c r="P174" s="731" t="s">
        <v>3136</v>
      </c>
      <c r="Q174" s="131">
        <v>4472</v>
      </c>
      <c r="R174" s="133">
        <v>45356</v>
      </c>
      <c r="S174" s="78" t="s">
        <v>2826</v>
      </c>
    </row>
    <row r="175" spans="1:19" ht="10.5" customHeight="1" x14ac:dyDescent="0.25">
      <c r="A175" s="646">
        <v>174</v>
      </c>
      <c r="B175" s="292" t="s">
        <v>2794</v>
      </c>
      <c r="C175" s="633" t="s">
        <v>4167</v>
      </c>
      <c r="D175" s="762" t="s">
        <v>436</v>
      </c>
      <c r="E175" s="264">
        <v>0.6</v>
      </c>
      <c r="F175" s="718">
        <v>8208.1843579046035</v>
      </c>
      <c r="G175" s="726">
        <f t="shared" si="30"/>
        <v>308396753.54938167</v>
      </c>
      <c r="H175" s="948">
        <v>2434.59</v>
      </c>
      <c r="I175" s="726">
        <f t="shared" si="31"/>
        <v>91472074.637400001</v>
      </c>
      <c r="J175" s="944">
        <f t="shared" si="32"/>
        <v>1217.2950000000001</v>
      </c>
      <c r="K175" s="726">
        <f t="shared" si="33"/>
        <v>54883244.782439999</v>
      </c>
      <c r="L175" s="87" t="s">
        <v>903</v>
      </c>
      <c r="M175" s="264"/>
      <c r="N175" s="633" t="s">
        <v>4081</v>
      </c>
      <c r="O175" s="731" t="s">
        <v>3136</v>
      </c>
      <c r="P175" s="731" t="s">
        <v>3136</v>
      </c>
      <c r="Q175" s="131">
        <v>4353</v>
      </c>
      <c r="R175" s="133">
        <v>45358</v>
      </c>
      <c r="S175" s="78" t="s">
        <v>933</v>
      </c>
    </row>
    <row r="176" spans="1:19" ht="10.5" customHeight="1" x14ac:dyDescent="0.25">
      <c r="A176" s="646">
        <v>175</v>
      </c>
      <c r="B176" s="292" t="s">
        <v>4135</v>
      </c>
      <c r="C176" s="633" t="s">
        <v>4168</v>
      </c>
      <c r="D176" s="762" t="s">
        <v>436</v>
      </c>
      <c r="E176" s="264">
        <v>0.45</v>
      </c>
      <c r="F176" s="718">
        <v>1824.8170652929771</v>
      </c>
      <c r="G176" s="726">
        <f t="shared" si="30"/>
        <v>68561771.302798599</v>
      </c>
      <c r="H176" s="948">
        <v>225.73</v>
      </c>
      <c r="I176" s="726">
        <f t="shared" si="31"/>
        <v>8481095.957799999</v>
      </c>
      <c r="J176" s="944">
        <f t="shared" si="32"/>
        <v>112.86499999999999</v>
      </c>
      <c r="K176" s="726">
        <f t="shared" si="33"/>
        <v>3816493.1810099995</v>
      </c>
      <c r="L176" s="87" t="s">
        <v>903</v>
      </c>
      <c r="M176" s="264"/>
      <c r="N176" s="633" t="s">
        <v>4082</v>
      </c>
      <c r="O176" s="731" t="s">
        <v>3136</v>
      </c>
      <c r="P176" s="731" t="s">
        <v>3136</v>
      </c>
      <c r="Q176" s="131">
        <v>4466</v>
      </c>
      <c r="R176" s="133">
        <v>45369</v>
      </c>
      <c r="S176" s="78" t="s">
        <v>2826</v>
      </c>
    </row>
    <row r="177" spans="1:19" ht="10.5" customHeight="1" x14ac:dyDescent="0.25">
      <c r="A177" s="646">
        <v>176</v>
      </c>
      <c r="B177" s="292" t="s">
        <v>4136</v>
      </c>
      <c r="C177" s="633" t="s">
        <v>4169</v>
      </c>
      <c r="D177" s="762" t="s">
        <v>389</v>
      </c>
      <c r="E177" s="264">
        <v>0.6</v>
      </c>
      <c r="F177" s="718">
        <v>365.18482558483447</v>
      </c>
      <c r="G177" s="726">
        <f t="shared" si="30"/>
        <v>13720673.14099782</v>
      </c>
      <c r="H177" s="948">
        <v>142.94</v>
      </c>
      <c r="I177" s="726">
        <f t="shared" si="31"/>
        <v>5370521.6683999998</v>
      </c>
      <c r="J177" s="944">
        <f t="shared" si="32"/>
        <v>71.47</v>
      </c>
      <c r="K177" s="726">
        <f t="shared" si="33"/>
        <v>3222313.00104</v>
      </c>
      <c r="L177" s="87" t="s">
        <v>903</v>
      </c>
      <c r="M177" s="264"/>
      <c r="N177" s="633" t="s">
        <v>4083</v>
      </c>
      <c r="O177" s="731" t="s">
        <v>3136</v>
      </c>
      <c r="P177" s="731" t="s">
        <v>3136</v>
      </c>
      <c r="Q177" s="131">
        <v>4473</v>
      </c>
      <c r="R177" s="133">
        <v>45370</v>
      </c>
      <c r="S177" s="78" t="s">
        <v>906</v>
      </c>
    </row>
    <row r="178" spans="1:19" ht="10.5" customHeight="1" x14ac:dyDescent="0.25">
      <c r="A178" s="646">
        <v>177</v>
      </c>
      <c r="B178" s="292" t="s">
        <v>4137</v>
      </c>
      <c r="C178" s="633" t="s">
        <v>4170</v>
      </c>
      <c r="D178" s="762" t="s">
        <v>389</v>
      </c>
      <c r="E178" s="264">
        <v>0.5</v>
      </c>
      <c r="F178" s="718">
        <v>2230.7928439599145</v>
      </c>
      <c r="G178" s="726">
        <f t="shared" si="30"/>
        <v>83815036.422263756</v>
      </c>
      <c r="H178" s="948">
        <v>476.66</v>
      </c>
      <c r="I178" s="726">
        <f t="shared" si="31"/>
        <v>17909002.787599999</v>
      </c>
      <c r="J178" s="944">
        <f t="shared" si="32"/>
        <v>238.33</v>
      </c>
      <c r="K178" s="726">
        <f t="shared" si="33"/>
        <v>8954501.3937999997</v>
      </c>
      <c r="L178" s="87" t="s">
        <v>903</v>
      </c>
      <c r="M178" s="264"/>
      <c r="N178" s="633" t="s">
        <v>4084</v>
      </c>
      <c r="O178" s="731" t="s">
        <v>3136</v>
      </c>
      <c r="P178" s="731" t="s">
        <v>3136</v>
      </c>
      <c r="Q178" s="131">
        <v>4478</v>
      </c>
      <c r="R178" s="133">
        <v>45371</v>
      </c>
      <c r="S178" s="78" t="s">
        <v>2826</v>
      </c>
    </row>
    <row r="179" spans="1:19" ht="10.5" customHeight="1" x14ac:dyDescent="0.25">
      <c r="A179" s="646">
        <v>178</v>
      </c>
      <c r="B179" s="292" t="s">
        <v>2623</v>
      </c>
      <c r="C179" s="633" t="s">
        <v>2624</v>
      </c>
      <c r="D179" s="762" t="s">
        <v>389</v>
      </c>
      <c r="E179" s="264">
        <v>0.5</v>
      </c>
      <c r="F179" s="718">
        <v>682.04002145555194</v>
      </c>
      <c r="G179" s="726">
        <f t="shared" si="30"/>
        <v>25625512.200524993</v>
      </c>
      <c r="H179" s="948">
        <v>190.38</v>
      </c>
      <c r="I179" s="726">
        <f t="shared" si="31"/>
        <v>7152930.7067999998</v>
      </c>
      <c r="J179" s="944">
        <f t="shared" si="32"/>
        <v>95.19</v>
      </c>
      <c r="K179" s="726">
        <f t="shared" si="33"/>
        <v>3576465.3533999999</v>
      </c>
      <c r="L179" s="87" t="s">
        <v>903</v>
      </c>
      <c r="M179" s="264"/>
      <c r="N179" s="633" t="s">
        <v>4085</v>
      </c>
      <c r="O179" s="731" t="s">
        <v>3136</v>
      </c>
      <c r="P179" s="731" t="s">
        <v>3136</v>
      </c>
      <c r="Q179" s="131">
        <v>4484</v>
      </c>
      <c r="R179" s="133">
        <v>45373</v>
      </c>
      <c r="S179" s="78" t="s">
        <v>2826</v>
      </c>
    </row>
    <row r="180" spans="1:19" ht="10.5" customHeight="1" x14ac:dyDescent="0.25">
      <c r="A180" s="646">
        <v>179</v>
      </c>
      <c r="B180" s="292" t="s">
        <v>3310</v>
      </c>
      <c r="C180" s="633" t="s">
        <v>4171</v>
      </c>
      <c r="D180" s="762" t="s">
        <v>389</v>
      </c>
      <c r="E180" s="264">
        <v>0.7</v>
      </c>
      <c r="F180" s="718">
        <v>2470.068795541406</v>
      </c>
      <c r="G180" s="726">
        <f t="shared" si="30"/>
        <v>92805078.976450324</v>
      </c>
      <c r="H180" s="948">
        <v>68.03</v>
      </c>
      <c r="I180" s="726">
        <f t="shared" si="31"/>
        <v>2556013.6358000003</v>
      </c>
      <c r="J180" s="944">
        <f t="shared" si="32"/>
        <v>34.015000000000001</v>
      </c>
      <c r="K180" s="726">
        <f t="shared" si="33"/>
        <v>1789209.5450600001</v>
      </c>
      <c r="L180" s="87" t="s">
        <v>903</v>
      </c>
      <c r="M180" s="264"/>
      <c r="N180" s="633" t="s">
        <v>4086</v>
      </c>
      <c r="O180" s="731" t="s">
        <v>3136</v>
      </c>
      <c r="P180" s="731" t="s">
        <v>3136</v>
      </c>
      <c r="Q180" s="131">
        <v>4482</v>
      </c>
      <c r="R180" s="133">
        <v>45378</v>
      </c>
      <c r="S180" s="78" t="s">
        <v>906</v>
      </c>
    </row>
    <row r="181" spans="1:19" ht="10.5" customHeight="1" x14ac:dyDescent="0.25">
      <c r="A181" s="646">
        <v>180</v>
      </c>
      <c r="B181" s="945" t="s">
        <v>4138</v>
      </c>
      <c r="C181" s="633" t="s">
        <v>4172</v>
      </c>
      <c r="D181" s="762" t="s">
        <v>389</v>
      </c>
      <c r="E181" s="264">
        <v>0.6</v>
      </c>
      <c r="F181" s="718">
        <v>738.25898727774893</v>
      </c>
      <c r="G181" s="726">
        <f t="shared" si="30"/>
        <v>27737763.313741364</v>
      </c>
      <c r="H181" s="948">
        <v>223.31</v>
      </c>
      <c r="I181" s="726">
        <f t="shared" si="31"/>
        <v>8390172.0566000007</v>
      </c>
      <c r="J181" s="944">
        <f t="shared" si="32"/>
        <v>111.655</v>
      </c>
      <c r="K181" s="726">
        <f t="shared" si="33"/>
        <v>5034103.2339599999</v>
      </c>
      <c r="L181" s="87" t="s">
        <v>903</v>
      </c>
      <c r="M181" s="264"/>
      <c r="N181" s="633" t="s">
        <v>4087</v>
      </c>
      <c r="O181" s="731" t="s">
        <v>3136</v>
      </c>
      <c r="P181" s="731" t="s">
        <v>3136</v>
      </c>
      <c r="Q181" s="131">
        <v>4496</v>
      </c>
      <c r="R181" s="133">
        <v>45379</v>
      </c>
      <c r="S181" s="78" t="s">
        <v>906</v>
      </c>
    </row>
    <row r="182" spans="1:19" ht="10.5" customHeight="1" x14ac:dyDescent="0.25">
      <c r="A182" s="646">
        <v>181</v>
      </c>
      <c r="B182" s="292" t="s">
        <v>4139</v>
      </c>
      <c r="C182" s="633" t="s">
        <v>4173</v>
      </c>
      <c r="D182" s="762" t="s">
        <v>389</v>
      </c>
      <c r="E182" s="264">
        <v>0.7</v>
      </c>
      <c r="F182" s="718">
        <v>555.46515342607154</v>
      </c>
      <c r="G182" s="726">
        <f t="shared" si="30"/>
        <v>20869858.979402881</v>
      </c>
      <c r="H182" s="948">
        <v>105.25</v>
      </c>
      <c r="I182" s="726">
        <f t="shared" si="31"/>
        <v>3954438.2650000001</v>
      </c>
      <c r="J182" s="944">
        <f t="shared" si="32"/>
        <v>52.625</v>
      </c>
      <c r="K182" s="726">
        <f t="shared" si="33"/>
        <v>2768106.7854999998</v>
      </c>
      <c r="L182" s="87" t="s">
        <v>903</v>
      </c>
      <c r="M182" s="264"/>
      <c r="N182" s="633" t="s">
        <v>4088</v>
      </c>
      <c r="O182" s="731" t="s">
        <v>3136</v>
      </c>
      <c r="P182" s="731" t="s">
        <v>3136</v>
      </c>
      <c r="Q182" s="131">
        <v>4505</v>
      </c>
      <c r="R182" s="133">
        <v>45379</v>
      </c>
      <c r="S182" s="78" t="s">
        <v>906</v>
      </c>
    </row>
    <row r="183" spans="1:19" ht="10.5" customHeight="1" x14ac:dyDescent="0.25">
      <c r="A183" s="646">
        <v>182</v>
      </c>
      <c r="B183" s="292" t="s">
        <v>516</v>
      </c>
      <c r="C183" s="633" t="s">
        <v>947</v>
      </c>
      <c r="D183" s="762" t="s">
        <v>389</v>
      </c>
      <c r="E183" s="264">
        <v>0.6</v>
      </c>
      <c r="F183" s="718">
        <v>2689.25</v>
      </c>
      <c r="G183" s="726">
        <f t="shared" si="30"/>
        <v>101040124.505</v>
      </c>
      <c r="H183" s="948">
        <v>185.23</v>
      </c>
      <c r="I183" s="726">
        <f t="shared" si="31"/>
        <v>6959435.6277999999</v>
      </c>
      <c r="J183" s="944">
        <f t="shared" si="32"/>
        <v>92.614999999999995</v>
      </c>
      <c r="K183" s="726">
        <f t="shared" si="33"/>
        <v>4175661.3766799998</v>
      </c>
      <c r="L183" s="87" t="s">
        <v>1574</v>
      </c>
      <c r="M183" s="264" t="s">
        <v>4119</v>
      </c>
      <c r="N183" s="633" t="s">
        <v>4089</v>
      </c>
      <c r="O183" s="731" t="s">
        <v>3136</v>
      </c>
      <c r="P183" s="731" t="s">
        <v>3136</v>
      </c>
      <c r="Q183" s="131">
        <v>4516</v>
      </c>
      <c r="R183" s="133">
        <v>45398</v>
      </c>
      <c r="S183" s="78" t="s">
        <v>906</v>
      </c>
    </row>
    <row r="184" spans="1:19" ht="10.5" customHeight="1" x14ac:dyDescent="0.25">
      <c r="A184" s="646">
        <v>183</v>
      </c>
      <c r="B184" s="292" t="s">
        <v>2840</v>
      </c>
      <c r="C184" s="633" t="s">
        <v>2841</v>
      </c>
      <c r="D184" s="762" t="s">
        <v>389</v>
      </c>
      <c r="E184" s="264">
        <v>0.5</v>
      </c>
      <c r="F184" s="718">
        <v>2456.2800000000002</v>
      </c>
      <c r="G184" s="726">
        <f t="shared" si="30"/>
        <v>92287008.280800015</v>
      </c>
      <c r="H184" s="948">
        <v>83.95</v>
      </c>
      <c r="I184" s="726">
        <f t="shared" si="31"/>
        <v>3154157.6470000003</v>
      </c>
      <c r="J184" s="944">
        <f t="shared" si="32"/>
        <v>41.975000000000001</v>
      </c>
      <c r="K184" s="726">
        <f t="shared" si="33"/>
        <v>1577078.8235000002</v>
      </c>
      <c r="L184" s="87" t="s">
        <v>1574</v>
      </c>
      <c r="M184" s="264" t="s">
        <v>4120</v>
      </c>
      <c r="N184" s="633" t="s">
        <v>4090</v>
      </c>
      <c r="O184" s="731" t="s">
        <v>3136</v>
      </c>
      <c r="P184" s="731" t="s">
        <v>3136</v>
      </c>
      <c r="Q184" s="131">
        <v>4518</v>
      </c>
      <c r="R184" s="133">
        <v>45406</v>
      </c>
      <c r="S184" s="78" t="s">
        <v>906</v>
      </c>
    </row>
    <row r="185" spans="1:19" ht="10.5" customHeight="1" x14ac:dyDescent="0.25">
      <c r="A185" s="646">
        <v>184</v>
      </c>
      <c r="B185" s="292" t="s">
        <v>4140</v>
      </c>
      <c r="C185" s="633" t="s">
        <v>4174</v>
      </c>
      <c r="D185" s="762" t="s">
        <v>436</v>
      </c>
      <c r="E185" s="264">
        <v>0.5</v>
      </c>
      <c r="F185" s="718">
        <v>5532.48</v>
      </c>
      <c r="G185" s="726">
        <f t="shared" si="30"/>
        <v>207865564.01279998</v>
      </c>
      <c r="H185" s="948">
        <v>1636.02</v>
      </c>
      <c r="I185" s="726">
        <f t="shared" si="31"/>
        <v>61468314.397200003</v>
      </c>
      <c r="J185" s="944">
        <f t="shared" si="32"/>
        <v>818.01</v>
      </c>
      <c r="K185" s="726">
        <f t="shared" si="33"/>
        <v>30734157.198600002</v>
      </c>
      <c r="L185" s="87" t="s">
        <v>903</v>
      </c>
      <c r="M185" s="264"/>
      <c r="N185" s="633" t="s">
        <v>4091</v>
      </c>
      <c r="O185" s="731" t="s">
        <v>3136</v>
      </c>
      <c r="P185" s="731" t="s">
        <v>3136</v>
      </c>
      <c r="Q185" s="131">
        <v>4509</v>
      </c>
      <c r="R185" s="133">
        <v>45391</v>
      </c>
      <c r="S185" s="78" t="s">
        <v>933</v>
      </c>
    </row>
    <row r="186" spans="1:19" ht="10.5" customHeight="1" x14ac:dyDescent="0.25">
      <c r="A186" s="646">
        <v>185</v>
      </c>
      <c r="B186" s="292" t="s">
        <v>4141</v>
      </c>
      <c r="C186" s="633" t="s">
        <v>4175</v>
      </c>
      <c r="D186" s="762" t="s">
        <v>389</v>
      </c>
      <c r="E186" s="264">
        <v>0.7</v>
      </c>
      <c r="F186" s="718">
        <v>3403.08</v>
      </c>
      <c r="G186" s="726">
        <f t="shared" si="30"/>
        <v>127860045.32879999</v>
      </c>
      <c r="H186" s="948">
        <v>715.02</v>
      </c>
      <c r="I186" s="726">
        <f t="shared" si="31"/>
        <v>26864631.337200001</v>
      </c>
      <c r="J186" s="944">
        <f t="shared" si="32"/>
        <v>357.51</v>
      </c>
      <c r="K186" s="726">
        <f t="shared" si="33"/>
        <v>18805241.936039999</v>
      </c>
      <c r="L186" s="87" t="s">
        <v>903</v>
      </c>
      <c r="M186" s="264"/>
      <c r="N186" s="633" t="s">
        <v>4092</v>
      </c>
      <c r="O186" s="731" t="s">
        <v>3136</v>
      </c>
      <c r="P186" s="731" t="s">
        <v>3136</v>
      </c>
      <c r="Q186" s="131">
        <v>4512</v>
      </c>
      <c r="R186" s="133">
        <v>45404</v>
      </c>
      <c r="S186" s="78" t="s">
        <v>2826</v>
      </c>
    </row>
    <row r="187" spans="1:19" ht="10.5" customHeight="1" x14ac:dyDescent="0.25">
      <c r="A187" s="646">
        <v>186</v>
      </c>
      <c r="B187" s="292" t="s">
        <v>4142</v>
      </c>
      <c r="C187" s="633" t="s">
        <v>4176</v>
      </c>
      <c r="D187" s="762" t="s">
        <v>389</v>
      </c>
      <c r="E187" s="264">
        <v>0.8</v>
      </c>
      <c r="F187" s="718">
        <v>674.05573350581949</v>
      </c>
      <c r="G187" s="726">
        <f t="shared" si="30"/>
        <v>25325527.651477959</v>
      </c>
      <c r="H187" s="948">
        <v>140.16</v>
      </c>
      <c r="I187" s="726">
        <f t="shared" si="31"/>
        <v>5266071.8975999998</v>
      </c>
      <c r="J187" s="944">
        <f t="shared" si="32"/>
        <v>70.08</v>
      </c>
      <c r="K187" s="726">
        <f t="shared" si="33"/>
        <v>4212857.5180799998</v>
      </c>
      <c r="L187" s="87" t="s">
        <v>903</v>
      </c>
      <c r="M187" s="264"/>
      <c r="N187" s="633" t="s">
        <v>4093</v>
      </c>
      <c r="O187" s="731" t="s">
        <v>3136</v>
      </c>
      <c r="P187" s="731" t="s">
        <v>3136</v>
      </c>
      <c r="Q187" s="131">
        <v>4517</v>
      </c>
      <c r="R187" s="133">
        <v>45407</v>
      </c>
      <c r="S187" s="78" t="s">
        <v>906</v>
      </c>
    </row>
    <row r="188" spans="1:19" ht="10.5" customHeight="1" x14ac:dyDescent="0.25">
      <c r="A188" s="646">
        <v>187</v>
      </c>
      <c r="B188" s="292" t="s">
        <v>4143</v>
      </c>
      <c r="C188" s="633" t="s">
        <v>4177</v>
      </c>
      <c r="D188" s="762" t="s">
        <v>389</v>
      </c>
      <c r="E188" s="264">
        <v>0.8</v>
      </c>
      <c r="F188" s="718">
        <v>2628.78301396187</v>
      </c>
      <c r="G188" s="726">
        <f t="shared" si="30"/>
        <v>98768267.370953426</v>
      </c>
      <c r="H188" s="948">
        <v>501.95</v>
      </c>
      <c r="I188" s="726">
        <f t="shared" si="31"/>
        <v>18859195.127</v>
      </c>
      <c r="J188" s="944">
        <f t="shared" si="32"/>
        <v>250.97499999999999</v>
      </c>
      <c r="K188" s="726">
        <f t="shared" si="33"/>
        <v>15087356.101600001</v>
      </c>
      <c r="L188" s="87" t="s">
        <v>903</v>
      </c>
      <c r="M188" s="264"/>
      <c r="N188" s="633" t="s">
        <v>4094</v>
      </c>
      <c r="O188" s="731" t="s">
        <v>3136</v>
      </c>
      <c r="P188" s="731" t="s">
        <v>3136</v>
      </c>
      <c r="Q188" s="131">
        <v>4527</v>
      </c>
      <c r="R188" s="133">
        <v>45408</v>
      </c>
      <c r="S188" s="78" t="s">
        <v>906</v>
      </c>
    </row>
    <row r="189" spans="1:19" ht="10.5" customHeight="1" x14ac:dyDescent="0.25">
      <c r="A189" s="646">
        <v>188</v>
      </c>
      <c r="B189" s="292" t="s">
        <v>2793</v>
      </c>
      <c r="C189" s="633" t="s">
        <v>2785</v>
      </c>
      <c r="D189" s="762" t="s">
        <v>389</v>
      </c>
      <c r="E189" s="264">
        <v>0.5</v>
      </c>
      <c r="F189" s="718">
        <v>1749.27</v>
      </c>
      <c r="G189" s="726">
        <f t="shared" si="30"/>
        <v>65723327.542199999</v>
      </c>
      <c r="H189" s="948">
        <v>81.069999999999993</v>
      </c>
      <c r="I189" s="726">
        <f t="shared" si="31"/>
        <v>3045950.6901999996</v>
      </c>
      <c r="J189" s="944">
        <f t="shared" si="32"/>
        <v>40.534999999999997</v>
      </c>
      <c r="K189" s="726">
        <f t="shared" si="33"/>
        <v>1522975.3450999998</v>
      </c>
      <c r="L189" s="87" t="s">
        <v>1574</v>
      </c>
      <c r="M189" s="264" t="s">
        <v>4121</v>
      </c>
      <c r="N189" s="633" t="s">
        <v>4095</v>
      </c>
      <c r="O189" s="731" t="s">
        <v>3136</v>
      </c>
      <c r="P189" s="731" t="s">
        <v>3136</v>
      </c>
      <c r="Q189" s="131">
        <v>4525</v>
      </c>
      <c r="R189" s="133">
        <v>45411</v>
      </c>
      <c r="S189" s="78" t="s">
        <v>906</v>
      </c>
    </row>
    <row r="190" spans="1:19" ht="10.5" customHeight="1" x14ac:dyDescent="0.25">
      <c r="A190" s="646">
        <v>189</v>
      </c>
      <c r="B190" s="292" t="s">
        <v>4144</v>
      </c>
      <c r="C190" s="633" t="s">
        <v>4178</v>
      </c>
      <c r="D190" s="762" t="s">
        <v>389</v>
      </c>
      <c r="E190" s="264">
        <v>0.8</v>
      </c>
      <c r="F190" s="718">
        <v>1640.8957527541115</v>
      </c>
      <c r="G190" s="726">
        <f t="shared" si="30"/>
        <v>61651505.497072093</v>
      </c>
      <c r="H190" s="948">
        <v>569.32000000000005</v>
      </c>
      <c r="I190" s="726">
        <f t="shared" si="31"/>
        <v>21390411.335200001</v>
      </c>
      <c r="J190" s="944">
        <f t="shared" si="32"/>
        <v>284.66000000000003</v>
      </c>
      <c r="K190" s="726">
        <f t="shared" si="33"/>
        <v>17112329.068160001</v>
      </c>
      <c r="L190" s="87" t="s">
        <v>903</v>
      </c>
      <c r="M190" s="264"/>
      <c r="N190" s="633" t="s">
        <v>4096</v>
      </c>
      <c r="O190" s="731" t="s">
        <v>3136</v>
      </c>
      <c r="P190" s="731" t="s">
        <v>3136</v>
      </c>
      <c r="Q190" s="131">
        <v>4475</v>
      </c>
      <c r="R190" s="133">
        <v>45420</v>
      </c>
      <c r="S190" s="78" t="s">
        <v>2826</v>
      </c>
    </row>
    <row r="191" spans="1:19" ht="10.5" customHeight="1" x14ac:dyDescent="0.25">
      <c r="A191" s="646">
        <v>190</v>
      </c>
      <c r="B191" s="945" t="s">
        <v>4145</v>
      </c>
      <c r="C191" s="633" t="s">
        <v>4179</v>
      </c>
      <c r="D191" s="762" t="s">
        <v>389</v>
      </c>
      <c r="E191" s="264">
        <v>0.7</v>
      </c>
      <c r="F191" s="718">
        <v>564.9880684218017</v>
      </c>
      <c r="G191" s="726">
        <f t="shared" si="30"/>
        <v>21227652.608414356</v>
      </c>
      <c r="H191" s="948">
        <v>105.95</v>
      </c>
      <c r="I191" s="726">
        <f t="shared" si="31"/>
        <v>3980738.5670000003</v>
      </c>
      <c r="J191" s="944">
        <f t="shared" si="32"/>
        <v>52.975000000000001</v>
      </c>
      <c r="K191" s="726">
        <f t="shared" si="33"/>
        <v>2786516.9969000001</v>
      </c>
      <c r="L191" s="87" t="s">
        <v>903</v>
      </c>
      <c r="M191" s="264"/>
      <c r="N191" s="633" t="s">
        <v>4088</v>
      </c>
      <c r="O191" s="731" t="s">
        <v>3136</v>
      </c>
      <c r="P191" s="731" t="s">
        <v>3136</v>
      </c>
      <c r="Q191" s="131">
        <v>4529</v>
      </c>
      <c r="R191" s="133">
        <v>45428</v>
      </c>
      <c r="S191" s="78" t="s">
        <v>906</v>
      </c>
    </row>
    <row r="192" spans="1:19" ht="10.5" customHeight="1" x14ac:dyDescent="0.25">
      <c r="A192" s="646">
        <v>191</v>
      </c>
      <c r="B192" s="945" t="s">
        <v>4146</v>
      </c>
      <c r="C192" s="633" t="s">
        <v>4180</v>
      </c>
      <c r="D192" s="762" t="s">
        <v>389</v>
      </c>
      <c r="E192" s="264">
        <v>0.7</v>
      </c>
      <c r="F192" s="718">
        <v>3130.3171153368889</v>
      </c>
      <c r="G192" s="726">
        <f t="shared" si="30"/>
        <v>117611836.41304144</v>
      </c>
      <c r="H192" s="948">
        <v>931.1</v>
      </c>
      <c r="I192" s="726">
        <f t="shared" si="31"/>
        <v>34983158.846000001</v>
      </c>
      <c r="J192" s="944">
        <f t="shared" si="32"/>
        <v>465.55</v>
      </c>
      <c r="K192" s="726">
        <f t="shared" si="33"/>
        <v>24488211.192199998</v>
      </c>
      <c r="L192" s="87" t="s">
        <v>903</v>
      </c>
      <c r="M192" s="264"/>
      <c r="N192" s="633" t="s">
        <v>4097</v>
      </c>
      <c r="O192" s="731" t="s">
        <v>3136</v>
      </c>
      <c r="P192" s="731" t="s">
        <v>3136</v>
      </c>
      <c r="Q192" s="131">
        <v>4531</v>
      </c>
      <c r="R192" s="133">
        <v>45428</v>
      </c>
      <c r="S192" s="78" t="s">
        <v>2826</v>
      </c>
    </row>
    <row r="193" spans="1:19" ht="10.5" customHeight="1" x14ac:dyDescent="0.25">
      <c r="A193" s="646">
        <v>192</v>
      </c>
      <c r="B193" s="292" t="s">
        <v>4147</v>
      </c>
      <c r="C193" s="633" t="s">
        <v>4181</v>
      </c>
      <c r="D193" s="762" t="s">
        <v>436</v>
      </c>
      <c r="E193" s="264">
        <v>0.5</v>
      </c>
      <c r="F193" s="718">
        <v>1935.72</v>
      </c>
      <c r="G193" s="726">
        <f t="shared" si="30"/>
        <v>72728600.839200005</v>
      </c>
      <c r="H193" s="948">
        <v>390.66</v>
      </c>
      <c r="I193" s="726">
        <f t="shared" si="31"/>
        <v>14677822.8276</v>
      </c>
      <c r="J193" s="944">
        <f t="shared" si="32"/>
        <v>195.33</v>
      </c>
      <c r="K193" s="726">
        <f t="shared" si="33"/>
        <v>7338911.4138000002</v>
      </c>
      <c r="L193" s="87" t="s">
        <v>903</v>
      </c>
      <c r="M193" s="264"/>
      <c r="N193" s="633" t="s">
        <v>4098</v>
      </c>
      <c r="O193" s="731" t="s">
        <v>3136</v>
      </c>
      <c r="P193" s="731" t="s">
        <v>3136</v>
      </c>
      <c r="Q193" s="131">
        <v>4535</v>
      </c>
      <c r="R193" s="133">
        <v>45439</v>
      </c>
      <c r="S193" s="78" t="s">
        <v>2826</v>
      </c>
    </row>
    <row r="194" spans="1:19" ht="10.5" customHeight="1" x14ac:dyDescent="0.25">
      <c r="A194" s="646">
        <v>193</v>
      </c>
      <c r="B194" s="292" t="s">
        <v>4148</v>
      </c>
      <c r="C194" s="633" t="s">
        <v>4182</v>
      </c>
      <c r="D194" s="762" t="s">
        <v>389</v>
      </c>
      <c r="E194" s="264">
        <v>0.7</v>
      </c>
      <c r="F194" s="718">
        <v>1377.7215604897044</v>
      </c>
      <c r="G194" s="726">
        <f t="shared" ref="G194:G207" si="34">+F194*$B$226</f>
        <v>51763561.589700706</v>
      </c>
      <c r="H194" s="948">
        <v>258.7</v>
      </c>
      <c r="I194" s="726">
        <f t="shared" ref="I194:I207" si="35">+H194*$B$226</f>
        <v>9719840.182</v>
      </c>
      <c r="J194" s="944">
        <f t="shared" si="32"/>
        <v>129.35</v>
      </c>
      <c r="K194" s="726">
        <f t="shared" si="33"/>
        <v>6803888.1273999996</v>
      </c>
      <c r="L194" s="87" t="s">
        <v>903</v>
      </c>
      <c r="M194" s="264"/>
      <c r="N194" s="633" t="s">
        <v>4099</v>
      </c>
      <c r="O194" s="731" t="s">
        <v>3136</v>
      </c>
      <c r="P194" s="731" t="s">
        <v>3136</v>
      </c>
      <c r="Q194" s="131">
        <v>4534</v>
      </c>
      <c r="R194" s="133">
        <v>45442</v>
      </c>
      <c r="S194" s="78" t="s">
        <v>2826</v>
      </c>
    </row>
    <row r="195" spans="1:19" ht="10.5" customHeight="1" x14ac:dyDescent="0.25">
      <c r="A195" s="646">
        <v>195</v>
      </c>
      <c r="B195" s="292" t="s">
        <v>4149</v>
      </c>
      <c r="C195" s="633" t="s">
        <v>4183</v>
      </c>
      <c r="D195" s="762" t="s">
        <v>389</v>
      </c>
      <c r="E195" s="264">
        <v>0.8</v>
      </c>
      <c r="F195" s="718">
        <v>1633.3634934991685</v>
      </c>
      <c r="G195" s="726">
        <f t="shared" si="34"/>
        <v>61368504.506861672</v>
      </c>
      <c r="H195" s="948">
        <v>317.77</v>
      </c>
      <c r="I195" s="726">
        <f t="shared" si="35"/>
        <v>11939209.952199999</v>
      </c>
      <c r="J195" s="944">
        <f t="shared" si="32"/>
        <v>158.88499999999999</v>
      </c>
      <c r="K195" s="726">
        <f t="shared" si="33"/>
        <v>9551367.9617599994</v>
      </c>
      <c r="L195" s="87" t="s">
        <v>903</v>
      </c>
      <c r="M195" s="264"/>
      <c r="N195" s="633" t="s">
        <v>4100</v>
      </c>
      <c r="O195" s="731" t="s">
        <v>3136</v>
      </c>
      <c r="P195" s="731" t="s">
        <v>3136</v>
      </c>
      <c r="Q195" s="131">
        <v>4550</v>
      </c>
      <c r="R195" s="133">
        <v>45443</v>
      </c>
      <c r="S195" s="78" t="s">
        <v>2826</v>
      </c>
    </row>
    <row r="196" spans="1:19" ht="10.5" customHeight="1" x14ac:dyDescent="0.25">
      <c r="A196" s="646">
        <v>196</v>
      </c>
      <c r="B196" s="292" t="s">
        <v>4150</v>
      </c>
      <c r="C196" s="633" t="s">
        <v>4184</v>
      </c>
      <c r="D196" s="762" t="s">
        <v>389</v>
      </c>
      <c r="E196" s="264">
        <v>0.7</v>
      </c>
      <c r="F196" s="718">
        <v>3958.2433629886705</v>
      </c>
      <c r="G196" s="726">
        <f t="shared" si="34"/>
        <v>148718565.48013952</v>
      </c>
      <c r="H196" s="948">
        <v>1132.97</v>
      </c>
      <c r="I196" s="726">
        <f t="shared" si="35"/>
        <v>42567790.224200003</v>
      </c>
      <c r="J196" s="944">
        <f t="shared" si="32"/>
        <v>566.48500000000001</v>
      </c>
      <c r="K196" s="726">
        <f t="shared" si="33"/>
        <v>29797453.156939998</v>
      </c>
      <c r="L196" s="87" t="s">
        <v>903</v>
      </c>
      <c r="M196" s="264"/>
      <c r="N196" s="633" t="s">
        <v>4101</v>
      </c>
      <c r="O196" s="731" t="s">
        <v>3136</v>
      </c>
      <c r="P196" s="731" t="s">
        <v>3136</v>
      </c>
      <c r="Q196" s="131">
        <v>4555</v>
      </c>
      <c r="R196" s="133">
        <v>45443</v>
      </c>
      <c r="S196" s="78" t="s">
        <v>2826</v>
      </c>
    </row>
    <row r="197" spans="1:19" ht="10.5" customHeight="1" x14ac:dyDescent="0.25">
      <c r="A197" s="646">
        <v>197</v>
      </c>
      <c r="B197" s="292" t="s">
        <v>472</v>
      </c>
      <c r="C197" s="633" t="s">
        <v>4185</v>
      </c>
      <c r="D197" s="762" t="s">
        <v>389</v>
      </c>
      <c r="E197" s="264">
        <v>0.8</v>
      </c>
      <c r="F197" s="947">
        <v>846.65002527421382</v>
      </c>
      <c r="G197" s="726">
        <f t="shared" si="34"/>
        <v>31810216.218599223</v>
      </c>
      <c r="H197" s="948">
        <v>42.99</v>
      </c>
      <c r="I197" s="726">
        <f t="shared" si="35"/>
        <v>1615214.2614000002</v>
      </c>
      <c r="J197" s="944">
        <f t="shared" si="32"/>
        <v>21.495000000000001</v>
      </c>
      <c r="K197" s="726">
        <f t="shared" si="33"/>
        <v>1292171.4091200002</v>
      </c>
      <c r="L197" s="580" t="s">
        <v>1574</v>
      </c>
      <c r="M197" s="264" t="s">
        <v>4122</v>
      </c>
      <c r="N197" s="633" t="s">
        <v>4102</v>
      </c>
      <c r="O197" s="731" t="s">
        <v>3136</v>
      </c>
      <c r="P197" s="731" t="s">
        <v>3136</v>
      </c>
      <c r="Q197" s="131">
        <v>4532</v>
      </c>
      <c r="R197" s="133">
        <v>45441</v>
      </c>
      <c r="S197" s="78" t="s">
        <v>906</v>
      </c>
    </row>
    <row r="198" spans="1:19" ht="10.5" customHeight="1" x14ac:dyDescent="0.25">
      <c r="A198" s="646">
        <v>198</v>
      </c>
      <c r="B198" s="946" t="s">
        <v>3315</v>
      </c>
      <c r="C198" s="633" t="s">
        <v>3301</v>
      </c>
      <c r="D198" s="762" t="s">
        <v>389</v>
      </c>
      <c r="E198" s="264">
        <v>0.7</v>
      </c>
      <c r="F198" s="947">
        <v>1554.251347683618</v>
      </c>
      <c r="G198" s="726">
        <f t="shared" si="34"/>
        <v>58396114.039980218</v>
      </c>
      <c r="H198" s="948">
        <v>587.39</v>
      </c>
      <c r="I198" s="726">
        <f t="shared" si="35"/>
        <v>22069334.845399998</v>
      </c>
      <c r="J198" s="944">
        <f t="shared" si="32"/>
        <v>293.69499999999999</v>
      </c>
      <c r="K198" s="726">
        <f t="shared" si="33"/>
        <v>15448534.391779998</v>
      </c>
      <c r="L198" s="580" t="s">
        <v>1574</v>
      </c>
      <c r="M198" s="264" t="s">
        <v>4123</v>
      </c>
      <c r="N198" s="633" t="s">
        <v>4103</v>
      </c>
      <c r="O198" s="731" t="s">
        <v>3136</v>
      </c>
      <c r="P198" s="731" t="s">
        <v>3136</v>
      </c>
      <c r="Q198" s="131">
        <v>4551</v>
      </c>
      <c r="R198" s="133">
        <v>45443</v>
      </c>
      <c r="S198" s="78" t="s">
        <v>906</v>
      </c>
    </row>
    <row r="199" spans="1:19" ht="10.5" customHeight="1" x14ac:dyDescent="0.25">
      <c r="A199" s="646">
        <v>199</v>
      </c>
      <c r="B199" s="946" t="s">
        <v>2804</v>
      </c>
      <c r="C199" s="633" t="s">
        <v>2842</v>
      </c>
      <c r="D199" s="762" t="s">
        <v>389</v>
      </c>
      <c r="E199" s="264">
        <v>0.7</v>
      </c>
      <c r="F199" s="947">
        <v>1646.7226523330555</v>
      </c>
      <c r="G199" s="726">
        <f t="shared" si="34"/>
        <v>61870432.952286236</v>
      </c>
      <c r="H199" s="948">
        <v>72.239999999999995</v>
      </c>
      <c r="I199" s="726">
        <f t="shared" si="35"/>
        <v>2714191.1664</v>
      </c>
      <c r="J199" s="944">
        <f t="shared" si="32"/>
        <v>36.119999999999997</v>
      </c>
      <c r="K199" s="726">
        <f t="shared" si="33"/>
        <v>1899933.8164799998</v>
      </c>
      <c r="L199" s="580" t="s">
        <v>1574</v>
      </c>
      <c r="M199" s="264" t="s">
        <v>4124</v>
      </c>
      <c r="N199" s="633" t="s">
        <v>4104</v>
      </c>
      <c r="O199" s="731" t="s">
        <v>3136</v>
      </c>
      <c r="P199" s="731" t="s">
        <v>3136</v>
      </c>
      <c r="Q199" s="131">
        <v>4552</v>
      </c>
      <c r="R199" s="133">
        <v>45443</v>
      </c>
      <c r="S199" s="78" t="s">
        <v>906</v>
      </c>
    </row>
    <row r="200" spans="1:19" ht="10.5" customHeight="1" x14ac:dyDescent="0.25">
      <c r="A200" s="646">
        <v>200</v>
      </c>
      <c r="B200" s="292" t="s">
        <v>4131</v>
      </c>
      <c r="C200" s="633" t="s">
        <v>4163</v>
      </c>
      <c r="D200" s="762" t="s">
        <v>389</v>
      </c>
      <c r="E200" s="264">
        <v>0.5</v>
      </c>
      <c r="F200" s="947">
        <v>1832.59</v>
      </c>
      <c r="G200" s="726">
        <f t="shared" si="34"/>
        <v>68853814.917400002</v>
      </c>
      <c r="H200" s="948">
        <v>62.17</v>
      </c>
      <c r="I200" s="726">
        <f t="shared" si="35"/>
        <v>2335842.5362</v>
      </c>
      <c r="J200" s="944">
        <f t="shared" si="32"/>
        <v>31.085000000000001</v>
      </c>
      <c r="K200" s="726">
        <f t="shared" si="33"/>
        <v>1167921.2681</v>
      </c>
      <c r="L200" s="580" t="s">
        <v>1574</v>
      </c>
      <c r="M200" s="264" t="s">
        <v>4125</v>
      </c>
      <c r="N200" s="633" t="s">
        <v>4105</v>
      </c>
      <c r="O200" s="731" t="s">
        <v>3136</v>
      </c>
      <c r="P200" s="731" t="s">
        <v>3136</v>
      </c>
      <c r="Q200" s="131">
        <v>4556</v>
      </c>
      <c r="R200" s="133">
        <v>45447</v>
      </c>
      <c r="S200" s="78" t="s">
        <v>906</v>
      </c>
    </row>
    <row r="201" spans="1:19" ht="10.5" customHeight="1" x14ac:dyDescent="0.25">
      <c r="A201" s="646">
        <v>201</v>
      </c>
      <c r="B201" s="292" t="s">
        <v>4151</v>
      </c>
      <c r="C201" s="633" t="s">
        <v>4186</v>
      </c>
      <c r="D201" s="762" t="s">
        <v>389</v>
      </c>
      <c r="E201" s="264">
        <v>0.5</v>
      </c>
      <c r="F201" s="564">
        <v>2137.33</v>
      </c>
      <c r="G201" s="726">
        <f t="shared" si="34"/>
        <v>80303463.533800006</v>
      </c>
      <c r="H201" s="948">
        <v>660.41</v>
      </c>
      <c r="I201" s="726">
        <f t="shared" si="35"/>
        <v>24812832.062599998</v>
      </c>
      <c r="J201" s="944">
        <f t="shared" si="32"/>
        <v>330.20499999999998</v>
      </c>
      <c r="K201" s="726">
        <f t="shared" si="33"/>
        <v>12406416.031299999</v>
      </c>
      <c r="L201" s="87" t="s">
        <v>903</v>
      </c>
      <c r="M201" s="264"/>
      <c r="N201" s="633" t="s">
        <v>4106</v>
      </c>
      <c r="O201" s="731" t="s">
        <v>3136</v>
      </c>
      <c r="P201" s="731" t="s">
        <v>3136</v>
      </c>
      <c r="Q201" s="131">
        <v>4545</v>
      </c>
      <c r="R201" s="133">
        <v>45453</v>
      </c>
      <c r="S201" s="78" t="s">
        <v>933</v>
      </c>
    </row>
    <row r="202" spans="1:19" ht="10.5" customHeight="1" x14ac:dyDescent="0.25">
      <c r="A202" s="646">
        <v>202</v>
      </c>
      <c r="B202" s="292" t="s">
        <v>4152</v>
      </c>
      <c r="C202" s="633" t="s">
        <v>4187</v>
      </c>
      <c r="D202" s="762" t="s">
        <v>389</v>
      </c>
      <c r="E202" s="264">
        <v>0.8</v>
      </c>
      <c r="F202" s="718">
        <v>3176.2331516972072</v>
      </c>
      <c r="G202" s="726">
        <f t="shared" si="34"/>
        <v>119336987.30292623</v>
      </c>
      <c r="H202" s="948">
        <v>959.71</v>
      </c>
      <c r="I202" s="726">
        <f t="shared" si="35"/>
        <v>36058089.760600001</v>
      </c>
      <c r="J202" s="944">
        <f t="shared" si="32"/>
        <v>479.85500000000002</v>
      </c>
      <c r="K202" s="726">
        <f t="shared" si="33"/>
        <v>28846471.808480002</v>
      </c>
      <c r="L202" s="87" t="s">
        <v>903</v>
      </c>
      <c r="M202" s="264"/>
      <c r="N202" s="633" t="s">
        <v>4107</v>
      </c>
      <c r="O202" s="731" t="s">
        <v>3136</v>
      </c>
      <c r="P202" s="731" t="s">
        <v>3136</v>
      </c>
      <c r="Q202" s="131">
        <v>4549</v>
      </c>
      <c r="R202" s="133">
        <v>45468</v>
      </c>
      <c r="S202" s="78" t="s">
        <v>902</v>
      </c>
    </row>
    <row r="203" spans="1:19" ht="10.5" customHeight="1" x14ac:dyDescent="0.25">
      <c r="A203" s="646">
        <v>203</v>
      </c>
      <c r="B203" s="292" t="s">
        <v>4153</v>
      </c>
      <c r="C203" s="633" t="s">
        <v>4188</v>
      </c>
      <c r="D203" s="762" t="s">
        <v>389</v>
      </c>
      <c r="E203" s="264">
        <v>0.7</v>
      </c>
      <c r="F203" s="718">
        <v>3607.0670457985393</v>
      </c>
      <c r="G203" s="726">
        <f t="shared" si="34"/>
        <v>135524218.05535632</v>
      </c>
      <c r="H203" s="948">
        <v>725.12</v>
      </c>
      <c r="I203" s="726">
        <f t="shared" si="35"/>
        <v>27244107.123199999</v>
      </c>
      <c r="J203" s="944">
        <f t="shared" si="32"/>
        <v>362.56</v>
      </c>
      <c r="K203" s="726">
        <f t="shared" si="33"/>
        <v>19070874.98624</v>
      </c>
      <c r="L203" s="87" t="s">
        <v>903</v>
      </c>
      <c r="M203" s="264"/>
      <c r="N203" s="633" t="s">
        <v>4108</v>
      </c>
      <c r="O203" s="731" t="s">
        <v>3136</v>
      </c>
      <c r="P203" s="731" t="s">
        <v>3136</v>
      </c>
      <c r="Q203" s="131">
        <v>4562</v>
      </c>
      <c r="R203" s="133">
        <v>45469</v>
      </c>
      <c r="S203" s="78" t="s">
        <v>2826</v>
      </c>
    </row>
    <row r="204" spans="1:19" ht="10.5" customHeight="1" x14ac:dyDescent="0.25">
      <c r="A204" s="646">
        <v>204</v>
      </c>
      <c r="B204" s="292" t="s">
        <v>1848</v>
      </c>
      <c r="C204" s="633" t="s">
        <v>1849</v>
      </c>
      <c r="D204" s="949" t="s">
        <v>2792</v>
      </c>
      <c r="E204" s="264">
        <v>0.45</v>
      </c>
      <c r="F204" s="718">
        <v>6697.8065127779473</v>
      </c>
      <c r="G204" s="726">
        <f t="shared" si="34"/>
        <v>251649048.60518125</v>
      </c>
      <c r="H204" s="948">
        <v>1429.3</v>
      </c>
      <c r="I204" s="726">
        <f t="shared" si="35"/>
        <v>53701459.497999996</v>
      </c>
      <c r="J204" s="944">
        <f t="shared" si="32"/>
        <v>714.65</v>
      </c>
      <c r="K204" s="726">
        <f t="shared" si="33"/>
        <v>24165656.774099998</v>
      </c>
      <c r="L204" s="87" t="s">
        <v>903</v>
      </c>
      <c r="M204" s="264"/>
      <c r="N204" s="633" t="s">
        <v>4109</v>
      </c>
      <c r="O204" s="731" t="s">
        <v>3136</v>
      </c>
      <c r="P204" s="731" t="s">
        <v>3136</v>
      </c>
      <c r="Q204" s="131">
        <v>4563</v>
      </c>
      <c r="R204" s="133">
        <v>45471</v>
      </c>
      <c r="S204" s="78" t="s">
        <v>933</v>
      </c>
    </row>
    <row r="205" spans="1:19" ht="10.5" customHeight="1" x14ac:dyDescent="0.25">
      <c r="A205" s="646">
        <v>205</v>
      </c>
      <c r="B205" s="292" t="s">
        <v>4130</v>
      </c>
      <c r="C205" s="633" t="s">
        <v>4189</v>
      </c>
      <c r="D205" s="762" t="s">
        <v>389</v>
      </c>
      <c r="E205" s="264">
        <v>0.7</v>
      </c>
      <c r="F205" s="718">
        <v>5166.1989675612303</v>
      </c>
      <c r="G205" s="726">
        <f t="shared" si="34"/>
        <v>194103704.34135509</v>
      </c>
      <c r="H205" s="948">
        <v>2288.27</v>
      </c>
      <c r="I205" s="726">
        <f t="shared" si="35"/>
        <v>85974560.082200006</v>
      </c>
      <c r="J205" s="944">
        <f t="shared" si="32"/>
        <v>1144.135</v>
      </c>
      <c r="K205" s="726">
        <f t="shared" si="33"/>
        <v>60182192.057539999</v>
      </c>
      <c r="L205" s="87" t="s">
        <v>903</v>
      </c>
      <c r="M205" s="264"/>
      <c r="N205" s="633" t="s">
        <v>4110</v>
      </c>
      <c r="O205" s="731" t="s">
        <v>3136</v>
      </c>
      <c r="P205" s="731" t="s">
        <v>3136</v>
      </c>
      <c r="Q205" s="131">
        <v>4571</v>
      </c>
      <c r="R205" s="133">
        <v>45469</v>
      </c>
      <c r="S205" s="78" t="s">
        <v>2826</v>
      </c>
    </row>
    <row r="206" spans="1:19" ht="10.5" customHeight="1" x14ac:dyDescent="0.25">
      <c r="A206" s="646">
        <v>206</v>
      </c>
      <c r="B206" s="292" t="s">
        <v>4154</v>
      </c>
      <c r="C206" s="633" t="s">
        <v>4190</v>
      </c>
      <c r="D206" s="762" t="s">
        <v>389</v>
      </c>
      <c r="E206" s="264">
        <v>0.4</v>
      </c>
      <c r="F206" s="718">
        <v>3283.1232468938656</v>
      </c>
      <c r="G206" s="726">
        <f t="shared" si="34"/>
        <v>123353046.99504176</v>
      </c>
      <c r="H206" s="948">
        <v>1048.26</v>
      </c>
      <c r="I206" s="726">
        <f t="shared" si="35"/>
        <v>39385077.963600002</v>
      </c>
      <c r="J206" s="944">
        <f t="shared" si="32"/>
        <v>524.13</v>
      </c>
      <c r="K206" s="726">
        <f t="shared" si="33"/>
        <v>15754031.185440002</v>
      </c>
      <c r="L206" s="87" t="s">
        <v>903</v>
      </c>
      <c r="M206" s="264"/>
      <c r="N206" s="633" t="s">
        <v>4111</v>
      </c>
      <c r="O206" s="731" t="s">
        <v>3136</v>
      </c>
      <c r="P206" s="731" t="s">
        <v>3136</v>
      </c>
      <c r="Q206" s="131">
        <v>4572</v>
      </c>
      <c r="R206" s="133">
        <v>45471</v>
      </c>
      <c r="S206" s="78" t="s">
        <v>906</v>
      </c>
    </row>
    <row r="207" spans="1:19" ht="10.5" customHeight="1" x14ac:dyDescent="0.25">
      <c r="A207" s="646">
        <v>207</v>
      </c>
      <c r="B207" s="292" t="s">
        <v>4155</v>
      </c>
      <c r="C207" s="633" t="s">
        <v>4191</v>
      </c>
      <c r="D207" s="762" t="s">
        <v>389</v>
      </c>
      <c r="E207" s="264">
        <v>0.5</v>
      </c>
      <c r="F207" s="718">
        <v>1656.7550674919707</v>
      </c>
      <c r="G207" s="704">
        <f t="shared" si="34"/>
        <v>62247369.45009888</v>
      </c>
      <c r="H207" s="718">
        <v>3369.79</v>
      </c>
      <c r="I207" s="704">
        <f t="shared" si="35"/>
        <v>126609278.1094</v>
      </c>
      <c r="J207" s="825">
        <f t="shared" si="32"/>
        <v>1684.895</v>
      </c>
      <c r="K207" s="704">
        <f t="shared" si="33"/>
        <v>63304639.054700002</v>
      </c>
      <c r="L207" s="87" t="s">
        <v>903</v>
      </c>
      <c r="M207" s="264"/>
      <c r="N207" s="633" t="s">
        <v>4112</v>
      </c>
      <c r="O207" s="79" t="s">
        <v>3136</v>
      </c>
      <c r="P207" s="79" t="s">
        <v>3136</v>
      </c>
      <c r="Q207" s="131">
        <v>4573</v>
      </c>
      <c r="R207" s="133">
        <v>45471</v>
      </c>
      <c r="S207" s="78" t="s">
        <v>906</v>
      </c>
    </row>
    <row r="208" spans="1:19" ht="12" x14ac:dyDescent="0.3">
      <c r="C208" s="655"/>
      <c r="D208" s="794"/>
      <c r="E208" s="795"/>
      <c r="N208" s="362"/>
      <c r="Q208" s="797"/>
      <c r="R208" s="433"/>
      <c r="S208" s="796"/>
    </row>
    <row r="209" spans="3:19" ht="12" x14ac:dyDescent="0.3">
      <c r="C209" s="655"/>
      <c r="D209" s="794"/>
      <c r="E209" s="795"/>
      <c r="N209" s="362"/>
      <c r="Q209" s="797"/>
      <c r="R209" s="433"/>
      <c r="S209" s="796"/>
    </row>
    <row r="210" spans="3:19" ht="12" x14ac:dyDescent="0.3">
      <c r="C210" s="655"/>
      <c r="D210" s="794"/>
      <c r="E210" s="795"/>
      <c r="N210" s="362"/>
      <c r="Q210" s="797"/>
      <c r="R210" s="433"/>
      <c r="S210" s="796"/>
    </row>
    <row r="211" spans="3:19" ht="12" x14ac:dyDescent="0.3">
      <c r="C211" s="655"/>
      <c r="D211" s="794"/>
      <c r="E211" s="795"/>
      <c r="N211" s="362"/>
      <c r="Q211" s="797"/>
      <c r="R211" s="433"/>
      <c r="S211" s="796"/>
    </row>
    <row r="212" spans="3:19" ht="12" x14ac:dyDescent="0.3">
      <c r="C212" s="655"/>
      <c r="D212" s="794"/>
      <c r="E212" s="795"/>
      <c r="N212" s="362"/>
      <c r="Q212" s="797"/>
      <c r="R212" s="433"/>
      <c r="S212" s="796"/>
    </row>
    <row r="213" spans="3:19" ht="12" x14ac:dyDescent="0.3">
      <c r="C213" s="655"/>
      <c r="D213" s="794"/>
      <c r="E213" s="795"/>
      <c r="N213" s="362"/>
      <c r="Q213" s="797"/>
      <c r="R213" s="433"/>
      <c r="S213" s="796"/>
    </row>
    <row r="214" spans="3:19" ht="12" x14ac:dyDescent="0.3">
      <c r="C214" s="655"/>
      <c r="D214" s="794"/>
      <c r="E214" s="795"/>
      <c r="N214" s="362"/>
      <c r="Q214" s="797"/>
      <c r="R214" s="433"/>
      <c r="S214" s="796"/>
    </row>
    <row r="215" spans="3:19" ht="12" x14ac:dyDescent="0.3">
      <c r="C215" s="655"/>
      <c r="D215" s="794"/>
      <c r="E215" s="795"/>
      <c r="N215" s="362"/>
      <c r="Q215" s="797"/>
      <c r="R215" s="433"/>
      <c r="S215" s="796"/>
    </row>
    <row r="216" spans="3:19" ht="12" x14ac:dyDescent="0.3">
      <c r="C216" s="655"/>
      <c r="D216" s="794"/>
      <c r="E216" s="795"/>
      <c r="N216" s="362"/>
      <c r="Q216" s="797"/>
      <c r="R216" s="433"/>
      <c r="S216" s="796"/>
    </row>
    <row r="217" spans="3:19" ht="12" x14ac:dyDescent="0.3">
      <c r="C217" s="655"/>
      <c r="D217" s="794"/>
      <c r="E217" s="795"/>
      <c r="N217" s="362"/>
      <c r="Q217" s="797"/>
      <c r="R217" s="433"/>
      <c r="S217" s="796"/>
    </row>
    <row r="218" spans="3:19" ht="12" x14ac:dyDescent="0.3">
      <c r="C218" s="655"/>
      <c r="D218" s="794"/>
      <c r="E218" s="795"/>
      <c r="N218" s="362"/>
      <c r="Q218" s="797"/>
      <c r="R218" s="433"/>
      <c r="S218" s="796"/>
    </row>
    <row r="219" spans="3:19" ht="12" x14ac:dyDescent="0.3">
      <c r="C219" s="655"/>
      <c r="D219" s="794"/>
      <c r="E219" s="795"/>
      <c r="N219" s="362"/>
      <c r="Q219" s="797"/>
      <c r="R219" s="433"/>
      <c r="S219" s="796"/>
    </row>
    <row r="220" spans="3:19" ht="12" x14ac:dyDescent="0.3">
      <c r="C220" s="655"/>
      <c r="D220" s="794"/>
      <c r="E220" s="795"/>
      <c r="N220" s="362"/>
      <c r="Q220" s="797"/>
      <c r="R220" s="433"/>
      <c r="S220" s="796"/>
    </row>
    <row r="221" spans="3:19" ht="12" x14ac:dyDescent="0.3">
      <c r="C221" s="655"/>
      <c r="D221" s="794"/>
      <c r="E221" s="795"/>
      <c r="N221" s="362"/>
      <c r="Q221" s="797"/>
      <c r="R221" s="433"/>
      <c r="S221" s="796"/>
    </row>
    <row r="222" spans="3:19" ht="12" x14ac:dyDescent="0.3">
      <c r="C222" s="655"/>
      <c r="D222" s="794"/>
      <c r="E222" s="795"/>
      <c r="N222" s="796"/>
      <c r="Q222" s="797"/>
      <c r="R222" s="433"/>
      <c r="S222" s="796"/>
    </row>
    <row r="223" spans="3:19" ht="12" x14ac:dyDescent="0.3">
      <c r="C223" s="655"/>
      <c r="D223" s="794"/>
      <c r="E223" s="795"/>
      <c r="N223" s="796"/>
      <c r="Q223" s="797"/>
      <c r="R223" s="433"/>
      <c r="S223" s="796"/>
    </row>
    <row r="224" spans="3:19" ht="12" x14ac:dyDescent="0.3">
      <c r="C224" s="655"/>
      <c r="D224" s="794"/>
      <c r="E224" s="795"/>
      <c r="N224" s="796"/>
      <c r="Q224" s="797"/>
      <c r="R224" s="433"/>
      <c r="S224" s="796"/>
    </row>
    <row r="225" spans="1:24" ht="14.5" x14ac:dyDescent="0.35">
      <c r="B225" s="129" t="s">
        <v>4031</v>
      </c>
      <c r="N225"/>
    </row>
    <row r="226" spans="1:24" ht="14.5" x14ac:dyDescent="0.35">
      <c r="B226" s="271">
        <v>37571.86</v>
      </c>
      <c r="N226"/>
    </row>
    <row r="227" spans="1:24" ht="14.5" x14ac:dyDescent="0.35">
      <c r="B227" s="272"/>
      <c r="N227"/>
    </row>
    <row r="228" spans="1:24" ht="14.5" x14ac:dyDescent="0.35">
      <c r="B228" s="272"/>
      <c r="N228"/>
    </row>
    <row r="230" spans="1:24" ht="14.5" x14ac:dyDescent="0.35">
      <c r="B230" s="3" t="s">
        <v>948</v>
      </c>
      <c r="N230"/>
    </row>
    <row r="231" spans="1:24" ht="42" x14ac:dyDescent="0.25">
      <c r="A231" s="255" t="s">
        <v>875</v>
      </c>
      <c r="B231" s="255" t="s">
        <v>876</v>
      </c>
      <c r="C231" s="255" t="s">
        <v>877</v>
      </c>
      <c r="D231" s="256" t="s">
        <v>878</v>
      </c>
      <c r="E231" s="256" t="s">
        <v>879</v>
      </c>
      <c r="F231" s="255" t="s">
        <v>880</v>
      </c>
      <c r="G231" s="255" t="s">
        <v>881</v>
      </c>
      <c r="H231" s="255" t="s">
        <v>882</v>
      </c>
      <c r="I231" s="255" t="s">
        <v>883</v>
      </c>
      <c r="J231" s="255" t="s">
        <v>884</v>
      </c>
      <c r="K231" s="131" t="s">
        <v>885</v>
      </c>
      <c r="L231" s="255" t="s">
        <v>886</v>
      </c>
      <c r="M231" s="257" t="s">
        <v>887</v>
      </c>
      <c r="N231" s="258" t="s">
        <v>888</v>
      </c>
      <c r="O231" s="259" t="s">
        <v>889</v>
      </c>
      <c r="P231" s="255" t="s">
        <v>890</v>
      </c>
      <c r="Q231" s="131" t="s">
        <v>891</v>
      </c>
      <c r="R231" s="255" t="s">
        <v>892</v>
      </c>
      <c r="S231" s="255" t="s">
        <v>893</v>
      </c>
    </row>
    <row r="232" spans="1:24" s="13" customFormat="1" ht="36" customHeight="1" x14ac:dyDescent="0.3">
      <c r="A232" s="78">
        <v>11</v>
      </c>
      <c r="B232" s="78" t="s">
        <v>949</v>
      </c>
      <c r="C232" s="78" t="s">
        <v>950</v>
      </c>
      <c r="D232" s="132" t="s">
        <v>389</v>
      </c>
      <c r="E232" s="264">
        <v>0.5</v>
      </c>
      <c r="F232" s="265">
        <v>868.63777589739084</v>
      </c>
      <c r="G232" s="261">
        <f>+F232*$B$226</f>
        <v>32636336.906728145</v>
      </c>
      <c r="H232" s="87">
        <v>150.87</v>
      </c>
      <c r="I232" s="138">
        <f>+H232*$B$226</f>
        <v>5668466.5181999998</v>
      </c>
      <c r="J232" s="261">
        <f>+H232*$E$2</f>
        <v>75.435000000000002</v>
      </c>
      <c r="K232" s="138">
        <f>+I232*E232</f>
        <v>2834233.2590999999</v>
      </c>
      <c r="L232" s="262" t="s">
        <v>710</v>
      </c>
      <c r="M232" s="267" t="s">
        <v>3514</v>
      </c>
      <c r="N232" s="793" t="s">
        <v>3512</v>
      </c>
      <c r="O232" s="645" t="s">
        <v>901</v>
      </c>
      <c r="P232" s="269" t="s">
        <v>901</v>
      </c>
      <c r="Q232" s="676">
        <v>3870</v>
      </c>
      <c r="R232" s="81">
        <v>44617</v>
      </c>
      <c r="S232" s="78" t="s">
        <v>906</v>
      </c>
      <c r="T232" s="78" t="s">
        <v>903</v>
      </c>
      <c r="U232" s="78">
        <v>37</v>
      </c>
      <c r="V232" s="78">
        <v>11.55</v>
      </c>
      <c r="W232" s="78">
        <v>4.45</v>
      </c>
      <c r="X232" s="78">
        <f>+W232+V232</f>
        <v>16</v>
      </c>
    </row>
    <row r="233" spans="1:24" s="13" customFormat="1" ht="36" customHeight="1" x14ac:dyDescent="0.3">
      <c r="A233" s="78">
        <v>12</v>
      </c>
      <c r="B233" s="78" t="s">
        <v>949</v>
      </c>
      <c r="C233" s="78" t="s">
        <v>950</v>
      </c>
      <c r="D233" s="132" t="s">
        <v>389</v>
      </c>
      <c r="E233" s="264">
        <v>0.5</v>
      </c>
      <c r="F233" s="265">
        <v>865.38159499448932</v>
      </c>
      <c r="G233" s="261">
        <f>+F233*$B$226</f>
        <v>32513996.133709654</v>
      </c>
      <c r="H233" s="87">
        <v>3652.99</v>
      </c>
      <c r="I233" s="138">
        <f>+H233*$B$226</f>
        <v>137249628.86140001</v>
      </c>
      <c r="J233" s="261">
        <f>+H233*$E$2</f>
        <v>1826.4949999999999</v>
      </c>
      <c r="K233" s="138">
        <f>+I233*E233</f>
        <v>68624814.430700004</v>
      </c>
      <c r="L233" s="262" t="s">
        <v>710</v>
      </c>
      <c r="M233" s="267" t="s">
        <v>3515</v>
      </c>
      <c r="N233" s="494" t="s">
        <v>3513</v>
      </c>
      <c r="O233" s="645" t="s">
        <v>901</v>
      </c>
      <c r="P233" s="269" t="s">
        <v>901</v>
      </c>
      <c r="Q233" s="676">
        <v>3871</v>
      </c>
      <c r="R233" s="81">
        <v>44617</v>
      </c>
      <c r="S233" s="78" t="s">
        <v>906</v>
      </c>
      <c r="T233" s="78" t="s">
        <v>903</v>
      </c>
      <c r="U233" s="78">
        <v>37</v>
      </c>
      <c r="V233" s="78">
        <v>11.55</v>
      </c>
      <c r="W233" s="78">
        <v>4.45</v>
      </c>
      <c r="X233" s="78">
        <f>+W233+V233</f>
        <v>16</v>
      </c>
    </row>
    <row r="234" spans="1:24" ht="14.5" x14ac:dyDescent="0.35">
      <c r="N234"/>
    </row>
    <row r="235" spans="1:24" ht="14.5" x14ac:dyDescent="0.35">
      <c r="N235"/>
    </row>
    <row r="236" spans="1:24" ht="14.5" x14ac:dyDescent="0.35">
      <c r="N236"/>
    </row>
    <row r="237" spans="1:24" ht="14.5" x14ac:dyDescent="0.35">
      <c r="N237"/>
    </row>
    <row r="238" spans="1:24" ht="14.5" x14ac:dyDescent="0.35">
      <c r="N238"/>
    </row>
    <row r="239" spans="1:24" ht="14.5" x14ac:dyDescent="0.35">
      <c r="N239"/>
    </row>
    <row r="240" spans="1:24" ht="14.5" x14ac:dyDescent="0.35">
      <c r="N240"/>
    </row>
    <row r="241" spans="14:14" ht="14.5" x14ac:dyDescent="0.35">
      <c r="N241"/>
    </row>
    <row r="242" spans="14:14" ht="14.5" x14ac:dyDescent="0.35">
      <c r="N242"/>
    </row>
    <row r="243" spans="14:14" ht="14.5" x14ac:dyDescent="0.35">
      <c r="N243"/>
    </row>
    <row r="244" spans="14:14" ht="14.5" x14ac:dyDescent="0.35">
      <c r="N244"/>
    </row>
    <row r="431" spans="1:1" s="127" customFormat="1" ht="13" x14ac:dyDescent="0.3">
      <c r="A431" s="273" t="s">
        <v>951</v>
      </c>
    </row>
    <row r="432" spans="1:1" s="127" customFormat="1" ht="13" x14ac:dyDescent="0.3">
      <c r="A432" s="273" t="s">
        <v>952</v>
      </c>
    </row>
    <row r="433" spans="1:1" s="127" customFormat="1" ht="13" x14ac:dyDescent="0.3">
      <c r="A433" s="274"/>
    </row>
    <row r="434" spans="1:1" s="127" customFormat="1" ht="13" x14ac:dyDescent="0.3">
      <c r="A434" s="273" t="s">
        <v>953</v>
      </c>
    </row>
    <row r="435" spans="1:1" s="127" customFormat="1" ht="13" x14ac:dyDescent="0.3">
      <c r="A435" s="273" t="s">
        <v>954</v>
      </c>
    </row>
    <row r="436" spans="1:1" s="127" customFormat="1" ht="13" x14ac:dyDescent="0.3">
      <c r="A436" s="127" t="s">
        <v>955</v>
      </c>
    </row>
    <row r="462" spans="1:14" ht="14.5" x14ac:dyDescent="0.35">
      <c r="A462" s="28" t="s">
        <v>956</v>
      </c>
      <c r="N462"/>
    </row>
    <row r="463" spans="1:14" ht="14.5" x14ac:dyDescent="0.35">
      <c r="A463" s="28" t="s">
        <v>957</v>
      </c>
      <c r="N463"/>
    </row>
    <row r="464" spans="1:14" ht="14.5" x14ac:dyDescent="0.35">
      <c r="A464" s="28" t="s">
        <v>958</v>
      </c>
      <c r="N464"/>
    </row>
    <row r="465" spans="1:14" ht="14.5" x14ac:dyDescent="0.35">
      <c r="A465" s="28"/>
      <c r="N465"/>
    </row>
    <row r="466" spans="1:14" ht="14.5" x14ac:dyDescent="0.35">
      <c r="A466" s="28" t="s">
        <v>959</v>
      </c>
      <c r="N466"/>
    </row>
    <row r="467" spans="1:14" ht="14.5" x14ac:dyDescent="0.35">
      <c r="A467" s="28" t="s">
        <v>960</v>
      </c>
      <c r="N467"/>
    </row>
    <row r="468" spans="1:14" ht="15.75" customHeight="1" x14ac:dyDescent="0.35">
      <c r="A468" s="28"/>
      <c r="N468"/>
    </row>
    <row r="470" spans="1:14" ht="14.5" x14ac:dyDescent="0.35">
      <c r="A470" s="28" t="s">
        <v>961</v>
      </c>
      <c r="N470"/>
    </row>
    <row r="471" spans="1:14" ht="14.5" x14ac:dyDescent="0.35">
      <c r="A471" s="28" t="s">
        <v>962</v>
      </c>
      <c r="N471"/>
    </row>
    <row r="472" spans="1:14" ht="14.5" x14ac:dyDescent="0.35">
      <c r="A472" s="28"/>
      <c r="N472"/>
    </row>
    <row r="473" spans="1:14" ht="14.5" x14ac:dyDescent="0.35">
      <c r="A473" s="28" t="s">
        <v>963</v>
      </c>
      <c r="N473"/>
    </row>
    <row r="474" spans="1:14" ht="14.5" x14ac:dyDescent="0.35">
      <c r="A474" s="28"/>
      <c r="N474"/>
    </row>
    <row r="475" spans="1:14" ht="14.5" x14ac:dyDescent="0.35">
      <c r="A475" s="3" t="s">
        <v>964</v>
      </c>
      <c r="N475"/>
    </row>
    <row r="493" spans="2:2" x14ac:dyDescent="0.25">
      <c r="B493" s="3" t="s">
        <v>3177</v>
      </c>
    </row>
  </sheetData>
  <phoneticPr fontId="9" type="noConversion"/>
  <pageMargins left="0.11811023622047245" right="0.31496062992125984" top="0.15748031496062992" bottom="0.15748031496062992" header="0.31496062992125984" footer="0.31496062992125984"/>
  <pageSetup scale="80" orientation="landscape" horizontalDpi="4294967294"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6437-9CD9-4F0B-B497-B5B926498D7D}">
  <dimension ref="A1:V184"/>
  <sheetViews>
    <sheetView workbookViewId="0">
      <pane ySplit="1" topLeftCell="A22" activePane="bottomLeft" state="frozen"/>
      <selection pane="bottomLeft" activeCell="H63" sqref="H63"/>
    </sheetView>
  </sheetViews>
  <sheetFormatPr baseColWidth="10" defaultColWidth="11.453125" defaultRowHeight="10.5" x14ac:dyDescent="0.25"/>
  <cols>
    <col min="1" max="1" width="11.453125" style="103"/>
    <col min="2" max="2" width="32.54296875" style="799" customWidth="1"/>
    <col min="3" max="3" width="11.453125" style="3"/>
    <col min="4" max="4" width="7.453125" style="164" customWidth="1"/>
    <col min="5" max="8" width="11.453125" style="3"/>
    <col min="9" max="9" width="9.54296875" style="3" customWidth="1"/>
    <col min="10" max="10" width="9.54296875" style="103" customWidth="1"/>
    <col min="11" max="11" width="11.453125" style="104"/>
    <col min="12" max="12" width="9.26953125" style="164" customWidth="1"/>
    <col min="13" max="13" width="8.453125" style="104" customWidth="1"/>
    <col min="14" max="14" width="10.26953125" style="799" customWidth="1"/>
    <col min="15" max="15" width="21.81640625" style="160" customWidth="1"/>
    <col min="16" max="18" width="0" style="104" hidden="1" customWidth="1"/>
    <col min="19" max="19" width="0" style="130" hidden="1" customWidth="1"/>
    <col min="20" max="20" width="4.1796875" style="130" hidden="1" customWidth="1"/>
    <col min="21" max="16384" width="11.453125" style="3"/>
  </cols>
  <sheetData>
    <row r="1" spans="1:20" ht="63" x14ac:dyDescent="0.25">
      <c r="A1" s="1051" t="s">
        <v>876</v>
      </c>
      <c r="B1" s="1051" t="s">
        <v>877</v>
      </c>
      <c r="C1" s="1052" t="s">
        <v>878</v>
      </c>
      <c r="D1" s="1052" t="s">
        <v>879</v>
      </c>
      <c r="E1" s="1051" t="s">
        <v>3386</v>
      </c>
      <c r="F1" s="1051" t="s">
        <v>3387</v>
      </c>
      <c r="G1" s="1051" t="s">
        <v>3388</v>
      </c>
      <c r="H1" s="1051" t="s">
        <v>885</v>
      </c>
      <c r="I1" s="106" t="s">
        <v>3389</v>
      </c>
      <c r="J1" s="1051" t="s">
        <v>3400</v>
      </c>
      <c r="K1" s="1051" t="s">
        <v>3403</v>
      </c>
      <c r="L1" s="1051" t="s">
        <v>531</v>
      </c>
      <c r="M1" s="1051" t="s">
        <v>533</v>
      </c>
      <c r="N1" s="1051" t="s">
        <v>530</v>
      </c>
      <c r="O1" s="1053" t="s">
        <v>3390</v>
      </c>
      <c r="P1" s="740" t="s">
        <v>889</v>
      </c>
      <c r="Q1" s="739" t="s">
        <v>890</v>
      </c>
      <c r="R1" s="735" t="s">
        <v>3398</v>
      </c>
      <c r="S1" s="768" t="s">
        <v>3684</v>
      </c>
      <c r="T1" s="768" t="s">
        <v>3685</v>
      </c>
    </row>
    <row r="2" spans="1:20" ht="18.75" customHeight="1" x14ac:dyDescent="0.25">
      <c r="A2" s="814" t="s">
        <v>3468</v>
      </c>
      <c r="B2" s="819" t="s">
        <v>3705</v>
      </c>
      <c r="C2" s="268" t="s">
        <v>389</v>
      </c>
      <c r="D2" s="867">
        <v>0.6</v>
      </c>
      <c r="E2" s="138">
        <v>15107108</v>
      </c>
      <c r="F2" s="864">
        <v>15107108</v>
      </c>
      <c r="G2" s="138">
        <v>11219059</v>
      </c>
      <c r="H2" s="780">
        <f>+G2*D2</f>
        <v>6731435.3999999994</v>
      </c>
      <c r="I2" s="781" t="s">
        <v>710</v>
      </c>
      <c r="J2" s="868">
        <v>45299</v>
      </c>
      <c r="K2" s="868">
        <v>45329</v>
      </c>
      <c r="L2" s="132">
        <v>212926</v>
      </c>
      <c r="M2" s="900" t="s">
        <v>3396</v>
      </c>
      <c r="N2" s="281" t="s">
        <v>1794</v>
      </c>
      <c r="O2" s="281" t="s">
        <v>3424</v>
      </c>
      <c r="P2" s="79"/>
      <c r="Q2" s="79"/>
      <c r="R2" s="79"/>
      <c r="S2" s="144">
        <v>5958</v>
      </c>
      <c r="T2" s="144">
        <v>101150</v>
      </c>
    </row>
    <row r="3" spans="1:20" ht="18.75" customHeight="1" x14ac:dyDescent="0.25">
      <c r="A3" s="814" t="s">
        <v>3730</v>
      </c>
      <c r="B3" s="819" t="s">
        <v>3731</v>
      </c>
      <c r="C3" s="268" t="s">
        <v>389</v>
      </c>
      <c r="D3" s="863">
        <v>0.6</v>
      </c>
      <c r="E3" s="138">
        <v>3071400</v>
      </c>
      <c r="F3" s="138">
        <v>1000000</v>
      </c>
      <c r="G3" s="138">
        <v>147366</v>
      </c>
      <c r="H3" s="780">
        <f>+G3*D3</f>
        <v>88419.599999999991</v>
      </c>
      <c r="I3" s="781" t="s">
        <v>710</v>
      </c>
      <c r="J3" s="868">
        <v>45286</v>
      </c>
      <c r="K3" s="868">
        <v>45377</v>
      </c>
      <c r="L3" s="132">
        <v>212158</v>
      </c>
      <c r="M3" s="871" t="s">
        <v>3396</v>
      </c>
      <c r="N3" s="281" t="s">
        <v>3732</v>
      </c>
      <c r="O3" s="281" t="s">
        <v>3733</v>
      </c>
      <c r="P3" s="79" t="s">
        <v>901</v>
      </c>
      <c r="Q3" s="79" t="s">
        <v>901</v>
      </c>
      <c r="R3" s="79" t="s">
        <v>901</v>
      </c>
      <c r="S3" s="87"/>
      <c r="T3" s="144">
        <v>71400</v>
      </c>
    </row>
    <row r="4" spans="1:20" ht="18.75" customHeight="1" x14ac:dyDescent="0.25">
      <c r="A4" s="814" t="s">
        <v>3484</v>
      </c>
      <c r="B4" s="819" t="s">
        <v>3675</v>
      </c>
      <c r="C4" s="268" t="s">
        <v>389</v>
      </c>
      <c r="D4" s="899">
        <v>0.6</v>
      </c>
      <c r="E4" s="138">
        <v>8490105</v>
      </c>
      <c r="F4" s="138">
        <v>4290105</v>
      </c>
      <c r="G4" s="138">
        <v>4290105</v>
      </c>
      <c r="H4" s="144">
        <f>+G4*D4</f>
        <v>2574063</v>
      </c>
      <c r="I4" s="781" t="s">
        <v>710</v>
      </c>
      <c r="J4" s="914">
        <v>45392</v>
      </c>
      <c r="K4" s="868">
        <v>45453</v>
      </c>
      <c r="L4" s="132">
        <v>219114</v>
      </c>
      <c r="M4" s="871" t="s">
        <v>3396</v>
      </c>
      <c r="N4" s="281" t="s">
        <v>3448</v>
      </c>
      <c r="O4" s="281" t="s">
        <v>3708</v>
      </c>
      <c r="P4" s="79" t="s">
        <v>901</v>
      </c>
      <c r="Q4" s="79" t="s">
        <v>901</v>
      </c>
      <c r="R4" s="79" t="s">
        <v>901</v>
      </c>
      <c r="S4" s="144">
        <v>6805</v>
      </c>
      <c r="T4" s="144">
        <v>83300</v>
      </c>
    </row>
    <row r="5" spans="1:20" x14ac:dyDescent="0.25">
      <c r="A5" s="1016" t="s">
        <v>3971</v>
      </c>
      <c r="B5" s="263" t="s">
        <v>3972</v>
      </c>
      <c r="C5" s="902" t="s">
        <v>389</v>
      </c>
      <c r="D5" s="988">
        <v>0.4</v>
      </c>
      <c r="E5" s="1037">
        <v>65351529</v>
      </c>
      <c r="F5" s="1037">
        <v>65351529</v>
      </c>
      <c r="G5" s="1037">
        <v>65351529</v>
      </c>
      <c r="H5" s="1038">
        <f>E5*D5</f>
        <v>26140611.600000001</v>
      </c>
      <c r="I5" s="902" t="s">
        <v>710</v>
      </c>
      <c r="J5" s="1039">
        <v>45422</v>
      </c>
      <c r="K5" s="1014">
        <v>45454</v>
      </c>
      <c r="L5" s="1043">
        <v>221323</v>
      </c>
      <c r="M5" s="1016" t="s">
        <v>3396</v>
      </c>
      <c r="N5" s="1015" t="s">
        <v>3981</v>
      </c>
      <c r="O5" s="1015" t="s">
        <v>3982</v>
      </c>
      <c r="P5" s="743" t="s">
        <v>901</v>
      </c>
      <c r="Q5" s="743" t="s">
        <v>901</v>
      </c>
      <c r="R5" s="743" t="s">
        <v>901</v>
      </c>
      <c r="S5" s="913">
        <v>18329</v>
      </c>
      <c r="T5" s="913">
        <v>333200</v>
      </c>
    </row>
    <row r="6" spans="1:20" ht="21" x14ac:dyDescent="0.25">
      <c r="A6" s="866" t="s">
        <v>2765</v>
      </c>
      <c r="B6" s="281" t="s">
        <v>3866</v>
      </c>
      <c r="C6" s="268" t="s">
        <v>389</v>
      </c>
      <c r="D6" s="867">
        <v>0.4</v>
      </c>
      <c r="E6" s="138">
        <v>13111258</v>
      </c>
      <c r="F6" s="138">
        <v>8611258</v>
      </c>
      <c r="G6" s="138">
        <v>4114550</v>
      </c>
      <c r="H6" s="780">
        <f>+G6*D6</f>
        <v>1645820</v>
      </c>
      <c r="I6" s="781" t="s">
        <v>710</v>
      </c>
      <c r="J6" s="868">
        <v>45369</v>
      </c>
      <c r="K6" s="868">
        <v>45457</v>
      </c>
      <c r="L6" s="132">
        <v>217491</v>
      </c>
      <c r="M6" s="846" t="s">
        <v>3396</v>
      </c>
      <c r="N6" s="281" t="s">
        <v>3419</v>
      </c>
      <c r="O6" s="281" t="s">
        <v>3850</v>
      </c>
      <c r="P6" s="79"/>
      <c r="Q6" s="79"/>
      <c r="R6" s="79"/>
      <c r="S6" s="138">
        <v>10108</v>
      </c>
      <c r="T6" s="138">
        <v>101150</v>
      </c>
    </row>
    <row r="7" spans="1:20" x14ac:dyDescent="0.25">
      <c r="A7" s="985" t="s">
        <v>3474</v>
      </c>
      <c r="B7" s="290" t="s">
        <v>3668</v>
      </c>
      <c r="C7" s="268" t="s">
        <v>389</v>
      </c>
      <c r="D7" s="289">
        <v>0.6</v>
      </c>
      <c r="E7" s="780">
        <v>10095200</v>
      </c>
      <c r="F7" s="140">
        <v>1695200</v>
      </c>
      <c r="G7" s="140">
        <v>1695200</v>
      </c>
      <c r="H7" s="780">
        <f>+G7*D7</f>
        <v>1017120</v>
      </c>
      <c r="I7" s="781" t="s">
        <v>710</v>
      </c>
      <c r="J7" s="991">
        <v>45254</v>
      </c>
      <c r="K7" s="993">
        <v>45460</v>
      </c>
      <c r="L7" s="996">
        <v>210121</v>
      </c>
      <c r="M7" s="997" t="s">
        <v>3396</v>
      </c>
      <c r="N7" s="770" t="s">
        <v>3467</v>
      </c>
      <c r="O7" s="770" t="s">
        <v>3412</v>
      </c>
      <c r="P7" s="79" t="s">
        <v>901</v>
      </c>
      <c r="Q7" s="79" t="s">
        <v>901</v>
      </c>
      <c r="R7" s="79" t="s">
        <v>901</v>
      </c>
      <c r="S7" s="772">
        <v>0</v>
      </c>
      <c r="T7" s="772">
        <v>95200</v>
      </c>
    </row>
    <row r="8" spans="1:20" x14ac:dyDescent="0.25">
      <c r="A8" s="818" t="s">
        <v>3956</v>
      </c>
      <c r="B8" s="1029" t="s">
        <v>3957</v>
      </c>
      <c r="C8" s="241" t="s">
        <v>389</v>
      </c>
      <c r="D8" s="867">
        <v>0.6</v>
      </c>
      <c r="E8" s="935">
        <v>15119023</v>
      </c>
      <c r="F8" s="935">
        <v>15119023</v>
      </c>
      <c r="G8" s="935">
        <v>15119023</v>
      </c>
      <c r="H8" s="936">
        <f>E8*D8</f>
        <v>9071413.7999999989</v>
      </c>
      <c r="I8" s="241" t="s">
        <v>710</v>
      </c>
      <c r="J8" s="817">
        <v>45428</v>
      </c>
      <c r="K8" s="817">
        <v>45460</v>
      </c>
      <c r="L8" s="994">
        <v>221626</v>
      </c>
      <c r="M8" s="998" t="s">
        <v>3396</v>
      </c>
      <c r="N8" s="818" t="s">
        <v>1804</v>
      </c>
      <c r="O8" s="818" t="s">
        <v>3992</v>
      </c>
      <c r="P8" s="25" t="s">
        <v>901</v>
      </c>
      <c r="Q8" s="25" t="s">
        <v>901</v>
      </c>
      <c r="R8" s="25" t="s">
        <v>901</v>
      </c>
      <c r="S8" s="906">
        <v>17873</v>
      </c>
      <c r="T8" s="906">
        <v>101150</v>
      </c>
    </row>
    <row r="9" spans="1:20" x14ac:dyDescent="0.25">
      <c r="A9" s="814" t="s">
        <v>2538</v>
      </c>
      <c r="B9" s="819" t="s">
        <v>3808</v>
      </c>
      <c r="C9" s="268" t="s">
        <v>389</v>
      </c>
      <c r="D9" s="867">
        <v>0.4</v>
      </c>
      <c r="E9" s="138">
        <v>25208250</v>
      </c>
      <c r="F9" s="138">
        <v>25208250</v>
      </c>
      <c r="G9" s="138">
        <v>23038913</v>
      </c>
      <c r="H9" s="780">
        <f>+G9*D9</f>
        <v>9215565.2000000011</v>
      </c>
      <c r="I9" s="781" t="s">
        <v>710</v>
      </c>
      <c r="J9" s="817">
        <v>45313</v>
      </c>
      <c r="K9" s="817">
        <v>45466</v>
      </c>
      <c r="L9" s="865">
        <v>213777</v>
      </c>
      <c r="M9" s="818" t="s">
        <v>3396</v>
      </c>
      <c r="N9" s="819" t="s">
        <v>566</v>
      </c>
      <c r="O9" s="819" t="s">
        <v>3809</v>
      </c>
      <c r="P9" s="79"/>
      <c r="Q9" s="79"/>
      <c r="R9" s="79"/>
      <c r="S9" s="144"/>
      <c r="T9" s="144">
        <v>208250</v>
      </c>
    </row>
    <row r="10" spans="1:20" x14ac:dyDescent="0.25">
      <c r="A10" s="818" t="s">
        <v>3425</v>
      </c>
      <c r="B10" s="792" t="s">
        <v>3426</v>
      </c>
      <c r="C10" s="241" t="s">
        <v>389</v>
      </c>
      <c r="D10" s="867">
        <v>0.6</v>
      </c>
      <c r="E10" s="935">
        <v>10087411</v>
      </c>
      <c r="F10" s="935">
        <v>10087411</v>
      </c>
      <c r="G10" s="935">
        <v>10087411</v>
      </c>
      <c r="H10" s="140">
        <f>E10*D10</f>
        <v>6052446.5999999996</v>
      </c>
      <c r="I10" s="268" t="s">
        <v>710</v>
      </c>
      <c r="J10" s="993">
        <v>45439</v>
      </c>
      <c r="K10" s="817">
        <v>45470</v>
      </c>
      <c r="L10" s="1044">
        <v>222178</v>
      </c>
      <c r="M10" s="998" t="s">
        <v>3396</v>
      </c>
      <c r="N10" s="818" t="s">
        <v>3732</v>
      </c>
      <c r="O10" s="818" t="s">
        <v>3733</v>
      </c>
      <c r="P10" s="25" t="s">
        <v>901</v>
      </c>
      <c r="Q10" s="25" t="s">
        <v>901</v>
      </c>
      <c r="R10" s="25" t="s">
        <v>901</v>
      </c>
      <c r="S10" s="922">
        <v>83300</v>
      </c>
      <c r="T10" s="922">
        <v>4111</v>
      </c>
    </row>
    <row r="11" spans="1:20" x14ac:dyDescent="0.25">
      <c r="A11" s="814" t="s">
        <v>3945</v>
      </c>
      <c r="B11" s="819" t="s">
        <v>3946</v>
      </c>
      <c r="C11" s="268" t="s">
        <v>389</v>
      </c>
      <c r="D11" s="867">
        <v>0.6</v>
      </c>
      <c r="E11" s="138">
        <v>10092450</v>
      </c>
      <c r="F11" s="138">
        <v>5092450</v>
      </c>
      <c r="G11" s="138">
        <v>5092450</v>
      </c>
      <c r="H11" s="144">
        <f>+G11*D11</f>
        <v>3055470</v>
      </c>
      <c r="I11" s="781" t="s">
        <v>710</v>
      </c>
      <c r="J11" s="1005">
        <v>45404</v>
      </c>
      <c r="K11" s="817">
        <v>45473</v>
      </c>
      <c r="L11" s="865">
        <v>219870</v>
      </c>
      <c r="M11" s="818" t="s">
        <v>3396</v>
      </c>
      <c r="N11" s="819" t="s">
        <v>1804</v>
      </c>
      <c r="O11" s="819" t="s">
        <v>3865</v>
      </c>
      <c r="P11" s="79" t="s">
        <v>901</v>
      </c>
      <c r="Q11" s="79" t="s">
        <v>901</v>
      </c>
      <c r="R11" s="79" t="s">
        <v>901</v>
      </c>
      <c r="S11" s="138">
        <v>9150</v>
      </c>
      <c r="T11" s="138">
        <v>83300</v>
      </c>
    </row>
    <row r="12" spans="1:20" x14ac:dyDescent="0.25">
      <c r="A12" s="814" t="s">
        <v>3977</v>
      </c>
      <c r="B12" s="1032" t="s">
        <v>3978</v>
      </c>
      <c r="C12" s="241" t="s">
        <v>389</v>
      </c>
      <c r="D12" s="923">
        <v>0.6</v>
      </c>
      <c r="E12" s="864">
        <v>20127467</v>
      </c>
      <c r="F12" s="864">
        <v>20127467</v>
      </c>
      <c r="G12" s="864">
        <v>20127467</v>
      </c>
      <c r="H12" s="140">
        <f>E12*D12</f>
        <v>12076480.199999999</v>
      </c>
      <c r="I12" s="268" t="s">
        <v>710</v>
      </c>
      <c r="J12" s="1005">
        <v>45442</v>
      </c>
      <c r="K12" s="817">
        <v>45474</v>
      </c>
      <c r="L12" s="995">
        <v>222452</v>
      </c>
      <c r="M12" s="818" t="s">
        <v>3396</v>
      </c>
      <c r="N12" s="819" t="s">
        <v>3732</v>
      </c>
      <c r="O12" s="819" t="s">
        <v>3984</v>
      </c>
      <c r="P12" s="25" t="s">
        <v>901</v>
      </c>
      <c r="Q12" s="25" t="s">
        <v>901</v>
      </c>
      <c r="R12" s="25" t="s">
        <v>901</v>
      </c>
      <c r="S12" s="912">
        <v>119000</v>
      </c>
      <c r="T12" s="912">
        <v>8467</v>
      </c>
    </row>
    <row r="13" spans="1:20" x14ac:dyDescent="0.25">
      <c r="A13" s="818" t="s">
        <v>3964</v>
      </c>
      <c r="B13" s="1030" t="s">
        <v>3965</v>
      </c>
      <c r="C13" s="268" t="s">
        <v>389</v>
      </c>
      <c r="D13" s="863">
        <v>0.6</v>
      </c>
      <c r="E13" s="1036">
        <v>2572448</v>
      </c>
      <c r="F13" s="1036">
        <v>2572448</v>
      </c>
      <c r="G13" s="1036">
        <v>2572448</v>
      </c>
      <c r="H13" s="989">
        <f>E13*D13</f>
        <v>1543468.8</v>
      </c>
      <c r="I13" s="776" t="s">
        <v>710</v>
      </c>
      <c r="J13" s="990">
        <v>45443</v>
      </c>
      <c r="K13" s="992">
        <v>45474</v>
      </c>
      <c r="L13" s="1041">
        <v>222634</v>
      </c>
      <c r="M13" s="900" t="s">
        <v>3396</v>
      </c>
      <c r="N13" s="999" t="s">
        <v>3411</v>
      </c>
      <c r="O13" s="1049" t="s">
        <v>3994</v>
      </c>
      <c r="P13" s="743" t="s">
        <v>901</v>
      </c>
      <c r="Q13" s="743" t="s">
        <v>901</v>
      </c>
      <c r="R13" s="743" t="s">
        <v>901</v>
      </c>
      <c r="S13" s="1000">
        <v>71400</v>
      </c>
      <c r="T13" s="1001">
        <v>1048</v>
      </c>
    </row>
    <row r="14" spans="1:20" x14ac:dyDescent="0.25">
      <c r="A14" s="998" t="s">
        <v>3986</v>
      </c>
      <c r="B14" s="1029" t="s">
        <v>3987</v>
      </c>
      <c r="C14" s="982" t="s">
        <v>389</v>
      </c>
      <c r="D14" s="915">
        <v>0.6</v>
      </c>
      <c r="E14" s="830">
        <v>5075802</v>
      </c>
      <c r="F14" s="830">
        <v>5075802</v>
      </c>
      <c r="G14" s="830">
        <v>5075802</v>
      </c>
      <c r="H14" s="830">
        <f>E14*D14</f>
        <v>3045481.1999999997</v>
      </c>
      <c r="I14" s="902" t="s">
        <v>710</v>
      </c>
      <c r="J14" s="524">
        <v>45414</v>
      </c>
      <c r="K14" s="169">
        <v>45477</v>
      </c>
      <c r="L14" s="241">
        <v>220631</v>
      </c>
      <c r="M14" s="504" t="s">
        <v>3396</v>
      </c>
      <c r="N14" s="39" t="s">
        <v>3491</v>
      </c>
      <c r="O14" s="39" t="s">
        <v>3988</v>
      </c>
      <c r="P14" s="743" t="s">
        <v>901</v>
      </c>
      <c r="Q14" s="743" t="s">
        <v>901</v>
      </c>
      <c r="R14" s="743" t="s">
        <v>901</v>
      </c>
      <c r="S14" s="906">
        <v>4205</v>
      </c>
      <c r="T14" s="906">
        <v>83300</v>
      </c>
    </row>
    <row r="15" spans="1:20" x14ac:dyDescent="0.25">
      <c r="A15" s="814" t="s">
        <v>244</v>
      </c>
      <c r="B15" s="819" t="s">
        <v>3406</v>
      </c>
      <c r="C15" s="268" t="s">
        <v>389</v>
      </c>
      <c r="D15" s="867">
        <v>0.6</v>
      </c>
      <c r="E15" s="1004">
        <v>30000000</v>
      </c>
      <c r="F15" s="1004">
        <v>20000000</v>
      </c>
      <c r="G15" s="138">
        <v>18323364</v>
      </c>
      <c r="H15" s="144">
        <f>+G15*D15</f>
        <v>10994018.4</v>
      </c>
      <c r="I15" s="781" t="s">
        <v>710</v>
      </c>
      <c r="J15" s="817">
        <v>45387</v>
      </c>
      <c r="K15" s="817">
        <v>45478</v>
      </c>
      <c r="L15" s="870">
        <v>218842</v>
      </c>
      <c r="M15" s="871" t="s">
        <v>3396</v>
      </c>
      <c r="N15" s="884" t="s">
        <v>3407</v>
      </c>
      <c r="O15" s="819" t="s">
        <v>3408</v>
      </c>
      <c r="P15" s="731" t="s">
        <v>901</v>
      </c>
      <c r="Q15" s="731" t="s">
        <v>901</v>
      </c>
      <c r="R15" s="731" t="s">
        <v>901</v>
      </c>
      <c r="S15" s="138">
        <v>36129</v>
      </c>
      <c r="T15" s="138">
        <v>190400</v>
      </c>
    </row>
    <row r="16" spans="1:20" x14ac:dyDescent="0.25">
      <c r="A16" s="814" t="s">
        <v>3492</v>
      </c>
      <c r="B16" s="1034" t="s">
        <v>3660</v>
      </c>
      <c r="C16" s="241" t="s">
        <v>389</v>
      </c>
      <c r="D16" s="924">
        <v>0.6</v>
      </c>
      <c r="E16" s="940">
        <v>6086180</v>
      </c>
      <c r="F16" s="940">
        <v>6086180</v>
      </c>
      <c r="G16" s="940">
        <v>6086180</v>
      </c>
      <c r="H16" s="936">
        <f>E16*D16</f>
        <v>3651708</v>
      </c>
      <c r="I16" s="268" t="s">
        <v>710</v>
      </c>
      <c r="J16" s="1005">
        <v>45442</v>
      </c>
      <c r="K16" s="817">
        <v>45478</v>
      </c>
      <c r="L16" s="995">
        <v>222493</v>
      </c>
      <c r="M16" s="846" t="s">
        <v>3396</v>
      </c>
      <c r="N16" s="819" t="s">
        <v>3732</v>
      </c>
      <c r="O16" s="819" t="s">
        <v>3733</v>
      </c>
      <c r="P16" s="743" t="s">
        <v>901</v>
      </c>
      <c r="Q16" s="743" t="s">
        <v>901</v>
      </c>
      <c r="R16" s="743" t="s">
        <v>901</v>
      </c>
      <c r="S16" s="925">
        <v>83300</v>
      </c>
      <c r="T16" s="917">
        <v>2880</v>
      </c>
    </row>
    <row r="17" spans="1:20" customFormat="1" ht="18.75" customHeight="1" x14ac:dyDescent="0.35">
      <c r="A17" s="998" t="s">
        <v>3952</v>
      </c>
      <c r="B17" s="1029" t="s">
        <v>3953</v>
      </c>
      <c r="C17" s="241" t="s">
        <v>389</v>
      </c>
      <c r="D17" s="915">
        <v>0.6</v>
      </c>
      <c r="E17" s="830">
        <v>10091256</v>
      </c>
      <c r="F17" s="830">
        <v>10091256</v>
      </c>
      <c r="G17" s="830">
        <v>10091256</v>
      </c>
      <c r="H17" s="830">
        <f>E17*D17</f>
        <v>6054753.5999999996</v>
      </c>
      <c r="I17" s="241" t="s">
        <v>710</v>
      </c>
      <c r="J17" s="812">
        <v>45419</v>
      </c>
      <c r="K17" s="169">
        <v>45480</v>
      </c>
      <c r="L17" s="711">
        <v>220910</v>
      </c>
      <c r="M17" s="39" t="s">
        <v>3396</v>
      </c>
      <c r="N17" s="39" t="s">
        <v>3407</v>
      </c>
      <c r="O17" s="1048" t="s">
        <v>3728</v>
      </c>
      <c r="P17" s="743" t="s">
        <v>901</v>
      </c>
      <c r="Q17" s="743" t="s">
        <v>901</v>
      </c>
      <c r="R17" s="743" t="s">
        <v>901</v>
      </c>
      <c r="S17" s="906">
        <v>7956</v>
      </c>
      <c r="T17" s="906">
        <v>83300</v>
      </c>
    </row>
    <row r="18" spans="1:20" x14ac:dyDescent="0.25">
      <c r="A18" s="998" t="s">
        <v>3954</v>
      </c>
      <c r="B18" s="792" t="s">
        <v>3955</v>
      </c>
      <c r="C18" s="982" t="s">
        <v>389</v>
      </c>
      <c r="D18" s="867">
        <v>0.4</v>
      </c>
      <c r="E18" s="805">
        <v>10088604</v>
      </c>
      <c r="F18" s="805">
        <v>10088604</v>
      </c>
      <c r="G18" s="805">
        <v>10088605</v>
      </c>
      <c r="H18" s="830">
        <f>E18*D18</f>
        <v>4035441.6</v>
      </c>
      <c r="I18" s="902" t="s">
        <v>710</v>
      </c>
      <c r="J18" s="812">
        <v>45419</v>
      </c>
      <c r="K18" s="169">
        <v>45480</v>
      </c>
      <c r="L18" s="1006">
        <v>220932</v>
      </c>
      <c r="M18" s="504" t="s">
        <v>3396</v>
      </c>
      <c r="N18" s="39" t="s">
        <v>3407</v>
      </c>
      <c r="O18" s="117" t="s">
        <v>3728</v>
      </c>
      <c r="P18" s="743" t="s">
        <v>901</v>
      </c>
      <c r="Q18" s="743" t="s">
        <v>901</v>
      </c>
      <c r="R18" s="743" t="s">
        <v>901</v>
      </c>
      <c r="S18" s="906">
        <v>5304</v>
      </c>
      <c r="T18" s="906">
        <v>83300</v>
      </c>
    </row>
    <row r="19" spans="1:20" x14ac:dyDescent="0.25">
      <c r="A19" s="998" t="s">
        <v>3989</v>
      </c>
      <c r="B19" s="1029" t="s">
        <v>3990</v>
      </c>
      <c r="C19" s="982" t="s">
        <v>389</v>
      </c>
      <c r="D19" s="915">
        <v>0.6</v>
      </c>
      <c r="E19" s="805">
        <v>10087411</v>
      </c>
      <c r="F19" s="830">
        <v>10087411</v>
      </c>
      <c r="G19" s="830">
        <v>10087412</v>
      </c>
      <c r="H19" s="830">
        <f>E19*D19</f>
        <v>6052446.5999999996</v>
      </c>
      <c r="I19" s="902" t="s">
        <v>710</v>
      </c>
      <c r="J19" s="812">
        <v>45419</v>
      </c>
      <c r="K19" s="169">
        <v>45480</v>
      </c>
      <c r="L19" s="1006">
        <v>221015</v>
      </c>
      <c r="M19" s="504" t="s">
        <v>3396</v>
      </c>
      <c r="N19" s="67" t="s">
        <v>1794</v>
      </c>
      <c r="O19" s="39" t="s">
        <v>3991</v>
      </c>
      <c r="P19" s="743" t="s">
        <v>901</v>
      </c>
      <c r="Q19" s="743" t="s">
        <v>901</v>
      </c>
      <c r="R19" s="743" t="s">
        <v>901</v>
      </c>
      <c r="S19" s="906">
        <v>3978</v>
      </c>
      <c r="T19" s="906">
        <v>83300</v>
      </c>
    </row>
    <row r="20" spans="1:20" x14ac:dyDescent="0.25">
      <c r="A20" s="984" t="s">
        <v>3971</v>
      </c>
      <c r="B20" s="987" t="s">
        <v>3972</v>
      </c>
      <c r="C20" s="898" t="s">
        <v>389</v>
      </c>
      <c r="D20" s="867">
        <v>0.4</v>
      </c>
      <c r="E20" s="830">
        <v>45249898</v>
      </c>
      <c r="F20" s="830">
        <v>45249898</v>
      </c>
      <c r="G20" s="830">
        <v>45249898</v>
      </c>
      <c r="H20" s="144">
        <f t="shared" ref="H20:H25" si="0">+G20*D20</f>
        <v>18099959.199999999</v>
      </c>
      <c r="I20" s="776" t="s">
        <v>710</v>
      </c>
      <c r="J20" s="169">
        <v>45455</v>
      </c>
      <c r="K20" s="169">
        <v>45485</v>
      </c>
      <c r="L20" s="241">
        <v>223450</v>
      </c>
      <c r="M20" s="900" t="s">
        <v>3396</v>
      </c>
      <c r="N20" s="39" t="s">
        <v>3981</v>
      </c>
      <c r="O20" s="39" t="s">
        <v>3982</v>
      </c>
      <c r="P20" s="731"/>
      <c r="Q20" s="731"/>
      <c r="R20" s="731"/>
      <c r="S20" s="906">
        <v>11898</v>
      </c>
      <c r="T20" s="906">
        <v>238000</v>
      </c>
    </row>
    <row r="21" spans="1:20" ht="21" x14ac:dyDescent="0.25">
      <c r="A21" s="984" t="s">
        <v>3973</v>
      </c>
      <c r="B21" s="987" t="s">
        <v>3974</v>
      </c>
      <c r="C21" s="898" t="s">
        <v>389</v>
      </c>
      <c r="D21" s="867">
        <v>0.6</v>
      </c>
      <c r="E21" s="908">
        <v>10087411</v>
      </c>
      <c r="F21" s="908">
        <v>10087411</v>
      </c>
      <c r="G21" s="908">
        <v>10087411</v>
      </c>
      <c r="H21" s="144">
        <f t="shared" si="0"/>
        <v>6052446.5999999996</v>
      </c>
      <c r="I21" s="776" t="s">
        <v>710</v>
      </c>
      <c r="J21" s="524">
        <v>45460</v>
      </c>
      <c r="K21" s="524">
        <v>45491</v>
      </c>
      <c r="L21" s="241">
        <v>223535</v>
      </c>
      <c r="M21" s="900" t="s">
        <v>3396</v>
      </c>
      <c r="N21" s="39" t="s">
        <v>3448</v>
      </c>
      <c r="O21" s="39" t="s">
        <v>3708</v>
      </c>
      <c r="P21" s="731"/>
      <c r="Q21" s="731"/>
      <c r="R21" s="731"/>
      <c r="S21" s="906">
        <v>4111</v>
      </c>
      <c r="T21" s="906">
        <v>83300</v>
      </c>
    </row>
    <row r="22" spans="1:20" ht="21" x14ac:dyDescent="0.25">
      <c r="A22" s="1028" t="s">
        <v>3713</v>
      </c>
      <c r="B22" s="1035" t="s">
        <v>3849</v>
      </c>
      <c r="C22" s="901" t="s">
        <v>389</v>
      </c>
      <c r="D22" s="899">
        <v>0.4</v>
      </c>
      <c r="E22" s="1037">
        <v>11000000</v>
      </c>
      <c r="F22" s="1037">
        <v>11000000</v>
      </c>
      <c r="G22" s="1037">
        <v>11000000</v>
      </c>
      <c r="H22" s="144">
        <f t="shared" si="0"/>
        <v>4400000</v>
      </c>
      <c r="I22" s="776" t="s">
        <v>710</v>
      </c>
      <c r="J22" s="909">
        <v>45450</v>
      </c>
      <c r="K22" s="1040">
        <v>45495</v>
      </c>
      <c r="L22" s="513">
        <v>223149</v>
      </c>
      <c r="M22" s="900" t="s">
        <v>3396</v>
      </c>
      <c r="N22" s="504" t="s">
        <v>3411</v>
      </c>
      <c r="O22" s="504" t="s">
        <v>3404</v>
      </c>
      <c r="P22" s="731"/>
      <c r="Q22" s="731"/>
      <c r="R22" s="731"/>
      <c r="S22" s="1050">
        <v>4340</v>
      </c>
      <c r="T22" s="1050">
        <v>101150</v>
      </c>
    </row>
    <row r="23" spans="1:20" x14ac:dyDescent="0.25">
      <c r="A23" s="814" t="s">
        <v>84</v>
      </c>
      <c r="B23" s="819" t="s">
        <v>3818</v>
      </c>
      <c r="C23" s="268" t="s">
        <v>389</v>
      </c>
      <c r="D23" s="867">
        <v>0.4</v>
      </c>
      <c r="E23" s="87">
        <v>25230153</v>
      </c>
      <c r="F23" s="144">
        <v>25230153</v>
      </c>
      <c r="G23" s="144">
        <v>25230153</v>
      </c>
      <c r="H23" s="144">
        <f t="shared" si="0"/>
        <v>10092061.200000001</v>
      </c>
      <c r="I23" s="268" t="s">
        <v>710</v>
      </c>
      <c r="J23" s="283">
        <v>45406</v>
      </c>
      <c r="K23" s="921">
        <v>45497</v>
      </c>
      <c r="L23" s="241">
        <v>220518</v>
      </c>
      <c r="M23" s="871" t="s">
        <v>3396</v>
      </c>
      <c r="N23" s="290" t="s">
        <v>3950</v>
      </c>
      <c r="O23" s="323" t="s">
        <v>3951</v>
      </c>
      <c r="P23" s="79" t="s">
        <v>901</v>
      </c>
      <c r="Q23" s="79" t="s">
        <v>901</v>
      </c>
      <c r="R23" s="79" t="s">
        <v>901</v>
      </c>
      <c r="S23" s="144">
        <v>20129</v>
      </c>
      <c r="T23" s="144">
        <v>190400</v>
      </c>
    </row>
    <row r="24" spans="1:20" x14ac:dyDescent="0.25">
      <c r="A24" s="393" t="s">
        <v>3493</v>
      </c>
      <c r="B24" s="281" t="s">
        <v>3658</v>
      </c>
      <c r="C24" s="268" t="s">
        <v>389</v>
      </c>
      <c r="D24" s="867">
        <v>0.4</v>
      </c>
      <c r="E24" s="138">
        <v>13000000</v>
      </c>
      <c r="F24" s="138">
        <v>6500000</v>
      </c>
      <c r="G24" s="138">
        <v>3252708</v>
      </c>
      <c r="H24" s="780">
        <f t="shared" si="0"/>
        <v>1301083.2000000002</v>
      </c>
      <c r="I24" s="781" t="s">
        <v>710</v>
      </c>
      <c r="J24" s="868">
        <v>45371</v>
      </c>
      <c r="K24" s="868">
        <v>45498</v>
      </c>
      <c r="L24" s="132">
        <v>217530</v>
      </c>
      <c r="M24" s="871" t="s">
        <v>3396</v>
      </c>
      <c r="N24" s="281" t="s">
        <v>566</v>
      </c>
      <c r="O24" s="281" t="s">
        <v>3809</v>
      </c>
      <c r="P24" s="79"/>
      <c r="Q24" s="79"/>
      <c r="R24" s="79"/>
      <c r="S24" s="138"/>
      <c r="T24" s="138">
        <v>113050</v>
      </c>
    </row>
    <row r="25" spans="1:20" x14ac:dyDescent="0.25">
      <c r="A25" s="750" t="s">
        <v>3977</v>
      </c>
      <c r="B25" s="361" t="s">
        <v>3978</v>
      </c>
      <c r="C25" s="268" t="s">
        <v>389</v>
      </c>
      <c r="D25" s="867">
        <v>0.6</v>
      </c>
      <c r="E25" s="805">
        <v>20127467</v>
      </c>
      <c r="F25" s="805">
        <v>20127467</v>
      </c>
      <c r="G25" s="805">
        <v>20127467</v>
      </c>
      <c r="H25" s="144">
        <f t="shared" si="0"/>
        <v>12076480.199999999</v>
      </c>
      <c r="I25" s="268" t="s">
        <v>710</v>
      </c>
      <c r="J25" s="169">
        <v>45470</v>
      </c>
      <c r="K25" s="169">
        <v>45502</v>
      </c>
      <c r="L25" s="711">
        <v>224243</v>
      </c>
      <c r="M25" s="871" t="s">
        <v>3396</v>
      </c>
      <c r="N25" s="39" t="s">
        <v>3732</v>
      </c>
      <c r="O25" s="39" t="s">
        <v>3984</v>
      </c>
      <c r="P25" s="79"/>
      <c r="Q25" s="79"/>
      <c r="R25" s="79"/>
      <c r="S25" s="907">
        <v>8467</v>
      </c>
      <c r="T25" s="1018">
        <v>119000</v>
      </c>
    </row>
    <row r="26" spans="1:20" x14ac:dyDescent="0.25">
      <c r="A26" s="871" t="s">
        <v>2140</v>
      </c>
      <c r="B26" s="390" t="s">
        <v>3459</v>
      </c>
      <c r="C26" s="241" t="s">
        <v>389</v>
      </c>
      <c r="D26" s="867">
        <v>0.6</v>
      </c>
      <c r="E26" s="140">
        <v>12107197</v>
      </c>
      <c r="F26" s="140">
        <v>12107197</v>
      </c>
      <c r="G26" s="140">
        <v>12107197</v>
      </c>
      <c r="H26" s="140">
        <f>E26*D26</f>
        <v>7264318.2000000002</v>
      </c>
      <c r="I26" s="241" t="s">
        <v>710</v>
      </c>
      <c r="J26" s="868">
        <v>45429</v>
      </c>
      <c r="K26" s="868">
        <v>45503</v>
      </c>
      <c r="L26" s="241">
        <v>221785</v>
      </c>
      <c r="M26" s="39" t="s">
        <v>3396</v>
      </c>
      <c r="N26" s="871" t="s">
        <v>3491</v>
      </c>
      <c r="O26" s="871" t="s">
        <v>3718</v>
      </c>
      <c r="P26" s="25" t="s">
        <v>901</v>
      </c>
      <c r="Q26" s="25" t="s">
        <v>901</v>
      </c>
      <c r="R26" s="25" t="s">
        <v>901</v>
      </c>
      <c r="S26" s="912">
        <v>5490</v>
      </c>
      <c r="T26" s="912">
        <v>101150</v>
      </c>
    </row>
    <row r="27" spans="1:20" x14ac:dyDescent="0.25">
      <c r="A27" s="302" t="s">
        <v>3805</v>
      </c>
      <c r="B27" s="44" t="s">
        <v>3806</v>
      </c>
      <c r="C27" s="241" t="s">
        <v>389</v>
      </c>
      <c r="D27" s="923">
        <v>0.6</v>
      </c>
      <c r="E27" s="939">
        <v>10092317</v>
      </c>
      <c r="F27" s="939">
        <v>10092317</v>
      </c>
      <c r="G27" s="939">
        <v>10092317</v>
      </c>
      <c r="H27" s="140">
        <f>E27*D27</f>
        <v>6055390.2000000002</v>
      </c>
      <c r="I27" s="268" t="s">
        <v>710</v>
      </c>
      <c r="J27" s="1009">
        <v>45441</v>
      </c>
      <c r="K27" s="1010">
        <v>45509</v>
      </c>
      <c r="L27" s="888">
        <v>222351</v>
      </c>
      <c r="M27" s="39" t="s">
        <v>3396</v>
      </c>
      <c r="N27" s="44" t="s">
        <v>1804</v>
      </c>
      <c r="O27" s="44" t="s">
        <v>3470</v>
      </c>
      <c r="P27" s="25" t="s">
        <v>901</v>
      </c>
      <c r="Q27" s="25" t="s">
        <v>901</v>
      </c>
      <c r="R27" s="25" t="s">
        <v>901</v>
      </c>
      <c r="S27" s="1011">
        <v>83300</v>
      </c>
      <c r="T27" s="918">
        <v>9017</v>
      </c>
    </row>
    <row r="28" spans="1:20" ht="21" x14ac:dyDescent="0.25">
      <c r="A28" s="393" t="s">
        <v>3462</v>
      </c>
      <c r="B28" s="37" t="s">
        <v>3463</v>
      </c>
      <c r="C28" s="241" t="s">
        <v>389</v>
      </c>
      <c r="D28" s="867">
        <v>0.4</v>
      </c>
      <c r="E28" s="864">
        <v>21167126</v>
      </c>
      <c r="F28" s="864">
        <v>21167126</v>
      </c>
      <c r="G28" s="864">
        <v>21167126</v>
      </c>
      <c r="H28" s="140">
        <f>E28*D28</f>
        <v>8466850.4000000004</v>
      </c>
      <c r="I28" s="268" t="s">
        <v>710</v>
      </c>
      <c r="J28" s="914">
        <v>45442</v>
      </c>
      <c r="K28" s="868">
        <v>45509</v>
      </c>
      <c r="L28" s="1013">
        <v>222511</v>
      </c>
      <c r="M28" s="871" t="s">
        <v>3396</v>
      </c>
      <c r="N28" s="281" t="s">
        <v>3419</v>
      </c>
      <c r="O28" s="281" t="s">
        <v>3850</v>
      </c>
      <c r="P28" s="25" t="s">
        <v>901</v>
      </c>
      <c r="Q28" s="25" t="s">
        <v>901</v>
      </c>
      <c r="R28" s="25" t="s">
        <v>901</v>
      </c>
      <c r="S28" s="912">
        <v>154700</v>
      </c>
      <c r="T28" s="912">
        <v>12426</v>
      </c>
    </row>
    <row r="29" spans="1:20" ht="21" x14ac:dyDescent="0.25">
      <c r="A29" s="393" t="s">
        <v>3473</v>
      </c>
      <c r="B29" s="37" t="s">
        <v>3674</v>
      </c>
      <c r="C29" s="241" t="s">
        <v>389</v>
      </c>
      <c r="D29" s="867">
        <v>0.4</v>
      </c>
      <c r="E29" s="940">
        <v>21167126</v>
      </c>
      <c r="F29" s="940">
        <v>21167126</v>
      </c>
      <c r="G29" s="940">
        <v>21167126</v>
      </c>
      <c r="H29" s="936">
        <f>E29*D29</f>
        <v>8466850.4000000004</v>
      </c>
      <c r="I29" s="268" t="s">
        <v>710</v>
      </c>
      <c r="J29" s="914">
        <v>45442</v>
      </c>
      <c r="K29" s="868">
        <v>45509</v>
      </c>
      <c r="L29" s="1013">
        <v>222503</v>
      </c>
      <c r="M29" s="871" t="s">
        <v>3396</v>
      </c>
      <c r="N29" s="281" t="s">
        <v>3419</v>
      </c>
      <c r="O29" s="281" t="s">
        <v>3850</v>
      </c>
      <c r="P29" s="25" t="s">
        <v>901</v>
      </c>
      <c r="Q29" s="25" t="s">
        <v>901</v>
      </c>
      <c r="R29" s="25" t="s">
        <v>901</v>
      </c>
      <c r="S29" s="906">
        <v>154700</v>
      </c>
      <c r="T29" s="906">
        <v>12426</v>
      </c>
    </row>
    <row r="30" spans="1:20" x14ac:dyDescent="0.25">
      <c r="A30" s="393" t="s">
        <v>3942</v>
      </c>
      <c r="B30" s="281" t="s">
        <v>3943</v>
      </c>
      <c r="C30" s="268" t="s">
        <v>389</v>
      </c>
      <c r="D30" s="867">
        <v>0.4</v>
      </c>
      <c r="E30" s="144">
        <v>17080498</v>
      </c>
      <c r="F30" s="144">
        <v>17080498</v>
      </c>
      <c r="G30" s="144">
        <v>13235305</v>
      </c>
      <c r="H30" s="144">
        <f>+G30*D30</f>
        <v>5294122</v>
      </c>
      <c r="I30" s="781" t="s">
        <v>710</v>
      </c>
      <c r="J30" s="283">
        <v>45387</v>
      </c>
      <c r="K30" s="921">
        <v>45512</v>
      </c>
      <c r="L30" s="241">
        <v>218778</v>
      </c>
      <c r="M30" s="871" t="s">
        <v>3396</v>
      </c>
      <c r="N30" s="290" t="s">
        <v>3415</v>
      </c>
      <c r="O30" s="323" t="s">
        <v>3944</v>
      </c>
      <c r="P30" s="79" t="s">
        <v>901</v>
      </c>
      <c r="Q30" s="79" t="s">
        <v>901</v>
      </c>
      <c r="R30" s="79" t="s">
        <v>901</v>
      </c>
      <c r="S30" s="144">
        <v>18698</v>
      </c>
      <c r="T30" s="144">
        <v>130900</v>
      </c>
    </row>
    <row r="31" spans="1:20" x14ac:dyDescent="0.25">
      <c r="A31" s="39" t="s">
        <v>244</v>
      </c>
      <c r="B31" s="263" t="s">
        <v>3406</v>
      </c>
      <c r="C31" s="241" t="s">
        <v>389</v>
      </c>
      <c r="D31" s="867">
        <v>0.6</v>
      </c>
      <c r="E31" s="1007">
        <v>10094704</v>
      </c>
      <c r="F31" s="1007">
        <v>10094704</v>
      </c>
      <c r="G31" s="1007">
        <v>10094704</v>
      </c>
      <c r="H31" s="934">
        <f>E31*D31</f>
        <v>6056822.3999999994</v>
      </c>
      <c r="I31" s="241" t="s">
        <v>710</v>
      </c>
      <c r="J31" s="524">
        <v>45426</v>
      </c>
      <c r="K31" s="524">
        <v>45512</v>
      </c>
      <c r="L31" s="888">
        <v>221514</v>
      </c>
      <c r="M31" s="39" t="s">
        <v>3396</v>
      </c>
      <c r="N31" s="39" t="s">
        <v>3407</v>
      </c>
      <c r="O31" s="39" t="s">
        <v>3728</v>
      </c>
      <c r="P31" s="25" t="s">
        <v>901</v>
      </c>
      <c r="Q31" s="25" t="s">
        <v>901</v>
      </c>
      <c r="R31" s="25" t="s">
        <v>901</v>
      </c>
      <c r="S31" s="912">
        <v>11404</v>
      </c>
      <c r="T31" s="912">
        <v>83300</v>
      </c>
    </row>
    <row r="32" spans="1:20" x14ac:dyDescent="0.25">
      <c r="A32" s="295" t="s">
        <v>3417</v>
      </c>
      <c r="B32" s="290" t="s">
        <v>3418</v>
      </c>
      <c r="C32" s="268" t="s">
        <v>389</v>
      </c>
      <c r="D32" s="289">
        <v>0.6</v>
      </c>
      <c r="E32" s="772">
        <v>7307096</v>
      </c>
      <c r="F32" s="772">
        <v>3653548</v>
      </c>
      <c r="G32" s="772">
        <v>3653548</v>
      </c>
      <c r="H32" s="144">
        <f>+G32*D32</f>
        <v>2192128.7999999998</v>
      </c>
      <c r="I32" s="781" t="s">
        <v>710</v>
      </c>
      <c r="J32" s="283">
        <v>45394</v>
      </c>
      <c r="K32" s="921">
        <v>45518</v>
      </c>
      <c r="L32" s="888">
        <v>219301</v>
      </c>
      <c r="M32" s="269" t="s">
        <v>3396</v>
      </c>
      <c r="N32" s="788" t="s">
        <v>3419</v>
      </c>
      <c r="O32" s="290" t="s">
        <v>3420</v>
      </c>
      <c r="P32" s="79" t="s">
        <v>901</v>
      </c>
      <c r="Q32" s="79" t="s">
        <v>901</v>
      </c>
      <c r="R32" s="79" t="s">
        <v>901</v>
      </c>
      <c r="S32" s="772">
        <v>11896</v>
      </c>
      <c r="T32" s="772">
        <v>95200</v>
      </c>
    </row>
    <row r="33" spans="1:20" ht="21" x14ac:dyDescent="0.25">
      <c r="A33" s="393" t="s">
        <v>3947</v>
      </c>
      <c r="B33" s="281" t="s">
        <v>3948</v>
      </c>
      <c r="C33" s="268" t="s">
        <v>389</v>
      </c>
      <c r="D33" s="867">
        <v>0.6</v>
      </c>
      <c r="E33" s="138">
        <v>5503438</v>
      </c>
      <c r="F33" s="138">
        <v>2751438</v>
      </c>
      <c r="G33" s="138">
        <v>2751438</v>
      </c>
      <c r="H33" s="144">
        <f>+G33*D33</f>
        <v>1650862.8</v>
      </c>
      <c r="I33" s="781" t="s">
        <v>710</v>
      </c>
      <c r="J33" s="914">
        <v>45404</v>
      </c>
      <c r="K33" s="868">
        <v>45518</v>
      </c>
      <c r="L33" s="132">
        <v>219946</v>
      </c>
      <c r="M33" s="871" t="s">
        <v>3396</v>
      </c>
      <c r="N33" s="281" t="s">
        <v>3419</v>
      </c>
      <c r="O33" s="281" t="s">
        <v>3420</v>
      </c>
      <c r="P33" s="79" t="s">
        <v>901</v>
      </c>
      <c r="Q33" s="79" t="s">
        <v>901</v>
      </c>
      <c r="R33" s="79" t="s">
        <v>901</v>
      </c>
      <c r="S33" s="138">
        <v>8238</v>
      </c>
      <c r="T33" s="138">
        <v>95200</v>
      </c>
    </row>
    <row r="34" spans="1:20" x14ac:dyDescent="0.25">
      <c r="A34" s="39" t="s">
        <v>3475</v>
      </c>
      <c r="B34" s="263" t="s">
        <v>3667</v>
      </c>
      <c r="C34" s="241" t="s">
        <v>389</v>
      </c>
      <c r="D34" s="915">
        <v>0.6</v>
      </c>
      <c r="E34" s="908">
        <v>3075116</v>
      </c>
      <c r="F34" s="908">
        <v>3075116</v>
      </c>
      <c r="G34" s="908">
        <v>3075116</v>
      </c>
      <c r="H34" s="830">
        <f>E34*D34</f>
        <v>1845069.5999999999</v>
      </c>
      <c r="I34" s="241" t="s">
        <v>710</v>
      </c>
      <c r="J34" s="524">
        <v>45426</v>
      </c>
      <c r="K34" s="524">
        <v>45518</v>
      </c>
      <c r="L34" s="1006">
        <v>221499</v>
      </c>
      <c r="M34" s="39" t="s">
        <v>3396</v>
      </c>
      <c r="N34" s="39" t="s">
        <v>3476</v>
      </c>
      <c r="O34" s="39" t="s">
        <v>3477</v>
      </c>
      <c r="P34" s="25" t="s">
        <v>901</v>
      </c>
      <c r="Q34" s="25" t="s">
        <v>901</v>
      </c>
      <c r="R34" s="25" t="s">
        <v>901</v>
      </c>
      <c r="S34" s="906">
        <v>3716</v>
      </c>
      <c r="T34" s="906">
        <v>71400</v>
      </c>
    </row>
    <row r="35" spans="1:20" x14ac:dyDescent="0.25">
      <c r="A35" s="871" t="s">
        <v>3247</v>
      </c>
      <c r="B35" s="263" t="s">
        <v>3959</v>
      </c>
      <c r="C35" s="241" t="s">
        <v>389</v>
      </c>
      <c r="D35" s="867">
        <v>0.6</v>
      </c>
      <c r="E35" s="937">
        <v>15000000</v>
      </c>
      <c r="F35" s="937">
        <v>15000000</v>
      </c>
      <c r="G35" s="937">
        <v>15000000</v>
      </c>
      <c r="H35" s="934">
        <f>E35*D35</f>
        <v>9000000</v>
      </c>
      <c r="I35" s="241" t="s">
        <v>710</v>
      </c>
      <c r="J35" s="868">
        <v>45435</v>
      </c>
      <c r="K35" s="169">
        <v>45518</v>
      </c>
      <c r="L35" s="888">
        <v>222000</v>
      </c>
      <c r="M35" s="39" t="s">
        <v>3396</v>
      </c>
      <c r="N35" s="920" t="s">
        <v>3491</v>
      </c>
      <c r="O35" s="871" t="s">
        <v>3988</v>
      </c>
      <c r="P35" s="25" t="s">
        <v>901</v>
      </c>
      <c r="Q35" s="25" t="s">
        <v>901</v>
      </c>
      <c r="R35" s="25" t="s">
        <v>901</v>
      </c>
      <c r="S35" s="918">
        <v>8186</v>
      </c>
      <c r="T35" s="918">
        <v>101150</v>
      </c>
    </row>
    <row r="36" spans="1:20" ht="21" x14ac:dyDescent="0.25">
      <c r="A36" s="393" t="s">
        <v>3401</v>
      </c>
      <c r="B36" s="281" t="s">
        <v>3402</v>
      </c>
      <c r="C36" s="268" t="s">
        <v>389</v>
      </c>
      <c r="D36" s="867">
        <v>0.6</v>
      </c>
      <c r="E36" s="138">
        <v>2086396</v>
      </c>
      <c r="F36" s="138">
        <v>1086396</v>
      </c>
      <c r="G36" s="138">
        <v>1086396</v>
      </c>
      <c r="H36" s="144">
        <f>+G36*D36</f>
        <v>651837.6</v>
      </c>
      <c r="I36" s="781" t="s">
        <v>710</v>
      </c>
      <c r="J36" s="914">
        <v>45407</v>
      </c>
      <c r="K36" s="868">
        <v>45520</v>
      </c>
      <c r="L36" s="132">
        <v>220150</v>
      </c>
      <c r="M36" s="871" t="s">
        <v>3396</v>
      </c>
      <c r="N36" s="281" t="s">
        <v>3467</v>
      </c>
      <c r="O36" s="281" t="s">
        <v>3715</v>
      </c>
      <c r="P36" s="79" t="s">
        <v>901</v>
      </c>
      <c r="Q36" s="79" t="s">
        <v>901</v>
      </c>
      <c r="R36" s="79" t="s">
        <v>901</v>
      </c>
      <c r="S36" s="138">
        <v>3096</v>
      </c>
      <c r="T36" s="138">
        <v>83300</v>
      </c>
    </row>
    <row r="37" spans="1:20" x14ac:dyDescent="0.25">
      <c r="A37" s="393" t="s">
        <v>3852</v>
      </c>
      <c r="B37" s="281" t="s">
        <v>3853</v>
      </c>
      <c r="C37" s="268" t="s">
        <v>389</v>
      </c>
      <c r="D37" s="867">
        <v>0.6</v>
      </c>
      <c r="E37" s="138">
        <v>8450000</v>
      </c>
      <c r="F37" s="138">
        <v>3380000</v>
      </c>
      <c r="G37" s="138">
        <v>3380000</v>
      </c>
      <c r="H37" s="780">
        <f>+G37*D37</f>
        <v>2028000</v>
      </c>
      <c r="I37" s="781" t="s">
        <v>710</v>
      </c>
      <c r="J37" s="868">
        <v>45344</v>
      </c>
      <c r="K37" s="868">
        <v>45525</v>
      </c>
      <c r="L37" s="132">
        <v>215833</v>
      </c>
      <c r="M37" s="871" t="s">
        <v>3396</v>
      </c>
      <c r="N37" s="281" t="s">
        <v>3476</v>
      </c>
      <c r="O37" s="281" t="s">
        <v>3854</v>
      </c>
      <c r="P37" s="79"/>
      <c r="Q37" s="79"/>
      <c r="R37" s="79"/>
      <c r="S37" s="138"/>
      <c r="T37" s="138">
        <v>113050</v>
      </c>
    </row>
    <row r="38" spans="1:20" ht="21" x14ac:dyDescent="0.25">
      <c r="A38" s="920" t="s">
        <v>3465</v>
      </c>
      <c r="B38" s="16" t="s">
        <v>3661</v>
      </c>
      <c r="C38" s="241" t="s">
        <v>389</v>
      </c>
      <c r="D38" s="867">
        <v>0.4</v>
      </c>
      <c r="E38" s="938">
        <v>31226920</v>
      </c>
      <c r="F38" s="938">
        <v>31226920</v>
      </c>
      <c r="G38" s="938">
        <v>31226920</v>
      </c>
      <c r="H38" s="934">
        <f>E38*D38</f>
        <v>12490768</v>
      </c>
      <c r="I38" s="241" t="s">
        <v>710</v>
      </c>
      <c r="J38" s="868">
        <v>45435</v>
      </c>
      <c r="K38" s="169">
        <v>45525</v>
      </c>
      <c r="L38" s="676">
        <v>222017</v>
      </c>
      <c r="M38" s="39" t="s">
        <v>3396</v>
      </c>
      <c r="N38" s="871" t="s">
        <v>3419</v>
      </c>
      <c r="O38" s="871" t="s">
        <v>3420</v>
      </c>
      <c r="P38" s="25" t="s">
        <v>901</v>
      </c>
      <c r="Q38" s="25" t="s">
        <v>901</v>
      </c>
      <c r="R38" s="25" t="s">
        <v>901</v>
      </c>
      <c r="S38" s="926">
        <v>24620</v>
      </c>
      <c r="T38" s="918">
        <v>202300</v>
      </c>
    </row>
    <row r="39" spans="1:20" x14ac:dyDescent="0.25">
      <c r="A39" s="269" t="s">
        <v>3993</v>
      </c>
      <c r="B39" s="1033" t="s">
        <v>3958</v>
      </c>
      <c r="C39" s="241" t="s">
        <v>389</v>
      </c>
      <c r="D39" s="867">
        <v>0.6</v>
      </c>
      <c r="E39" s="937">
        <v>25394636</v>
      </c>
      <c r="F39" s="937">
        <v>25394636</v>
      </c>
      <c r="G39" s="937">
        <v>25394636</v>
      </c>
      <c r="H39" s="140">
        <f>E39*D39</f>
        <v>15236781.6</v>
      </c>
      <c r="I39" s="241" t="s">
        <v>710</v>
      </c>
      <c r="J39" s="919">
        <v>45435</v>
      </c>
      <c r="K39" s="169">
        <v>45530</v>
      </c>
      <c r="L39" s="241">
        <v>221935</v>
      </c>
      <c r="M39" s="39" t="s">
        <v>3396</v>
      </c>
      <c r="N39" s="920" t="s">
        <v>1804</v>
      </c>
      <c r="O39" s="920" t="s">
        <v>3704</v>
      </c>
      <c r="P39" s="25" t="s">
        <v>901</v>
      </c>
      <c r="Q39" s="25" t="s">
        <v>901</v>
      </c>
      <c r="R39" s="25" t="s">
        <v>901</v>
      </c>
      <c r="S39" s="918">
        <v>31686</v>
      </c>
      <c r="T39" s="918">
        <v>190400</v>
      </c>
    </row>
    <row r="40" spans="1:20" x14ac:dyDescent="0.25">
      <c r="A40" s="866" t="s">
        <v>3489</v>
      </c>
      <c r="B40" s="281" t="s">
        <v>3663</v>
      </c>
      <c r="C40" s="904" t="s">
        <v>389</v>
      </c>
      <c r="D40" s="867">
        <v>0.6</v>
      </c>
      <c r="E40" s="144">
        <v>16157629</v>
      </c>
      <c r="F40" s="144">
        <v>12157629</v>
      </c>
      <c r="G40" s="144">
        <v>12157629</v>
      </c>
      <c r="H40" s="144">
        <f>+G40*D40</f>
        <v>7294577.3999999994</v>
      </c>
      <c r="I40" s="268" t="s">
        <v>710</v>
      </c>
      <c r="J40" s="283">
        <v>45408</v>
      </c>
      <c r="K40" s="921">
        <v>45534</v>
      </c>
      <c r="L40" s="241">
        <v>220241</v>
      </c>
      <c r="M40" s="871" t="s">
        <v>3396</v>
      </c>
      <c r="N40" s="290" t="s">
        <v>1804</v>
      </c>
      <c r="O40" s="323" t="s">
        <v>3865</v>
      </c>
      <c r="P40" s="79" t="s">
        <v>901</v>
      </c>
      <c r="Q40" s="79" t="s">
        <v>901</v>
      </c>
      <c r="R40" s="79" t="s">
        <v>901</v>
      </c>
      <c r="S40" s="144">
        <v>26729</v>
      </c>
      <c r="T40" s="144">
        <v>130900</v>
      </c>
    </row>
    <row r="41" spans="1:20" x14ac:dyDescent="0.25">
      <c r="A41" s="866" t="s">
        <v>3483</v>
      </c>
      <c r="B41" s="37" t="s">
        <v>3673</v>
      </c>
      <c r="C41" s="892" t="s">
        <v>389</v>
      </c>
      <c r="D41" s="867">
        <v>0.4</v>
      </c>
      <c r="E41" s="940">
        <v>30197680</v>
      </c>
      <c r="F41" s="940">
        <v>30197680</v>
      </c>
      <c r="G41" s="940">
        <v>30197680</v>
      </c>
      <c r="H41" s="936">
        <f>E41*D41</f>
        <v>12079072</v>
      </c>
      <c r="I41" s="268" t="s">
        <v>710</v>
      </c>
      <c r="J41" s="914">
        <v>45442</v>
      </c>
      <c r="K41" s="868">
        <v>45537</v>
      </c>
      <c r="L41" s="1013">
        <v>222520</v>
      </c>
      <c r="M41" s="871" t="s">
        <v>3396</v>
      </c>
      <c r="N41" s="281" t="s">
        <v>3411</v>
      </c>
      <c r="O41" s="281" t="s">
        <v>3397</v>
      </c>
      <c r="P41" s="25" t="s">
        <v>901</v>
      </c>
      <c r="Q41" s="25" t="s">
        <v>901</v>
      </c>
      <c r="R41" s="25" t="s">
        <v>901</v>
      </c>
      <c r="S41" s="906">
        <v>172550</v>
      </c>
      <c r="T41" s="906">
        <v>25130</v>
      </c>
    </row>
    <row r="42" spans="1:20" s="164" customFormat="1" ht="25" customHeight="1" x14ac:dyDescent="0.25">
      <c r="A42" s="1027" t="s">
        <v>3966</v>
      </c>
      <c r="B42" s="91" t="s">
        <v>3967</v>
      </c>
      <c r="C42" s="904" t="s">
        <v>389</v>
      </c>
      <c r="D42" s="867">
        <v>0.6</v>
      </c>
      <c r="E42" s="908">
        <v>15118427</v>
      </c>
      <c r="F42" s="908">
        <v>15118427</v>
      </c>
      <c r="G42" s="908">
        <v>15118427</v>
      </c>
      <c r="H42" s="144">
        <f>+G42*D42</f>
        <v>9071056.1999999993</v>
      </c>
      <c r="I42" s="268" t="s">
        <v>710</v>
      </c>
      <c r="J42" s="524">
        <v>45450</v>
      </c>
      <c r="K42" s="189">
        <v>45537</v>
      </c>
      <c r="L42" s="241">
        <v>223164</v>
      </c>
      <c r="M42" s="871" t="s">
        <v>3396</v>
      </c>
      <c r="N42" s="39" t="s">
        <v>1804</v>
      </c>
      <c r="O42" s="39" t="s">
        <v>3985</v>
      </c>
      <c r="P42" s="79"/>
      <c r="Q42" s="79"/>
      <c r="R42" s="79"/>
      <c r="S42" s="912">
        <v>17277</v>
      </c>
      <c r="T42" s="912">
        <v>101150</v>
      </c>
    </row>
    <row r="43" spans="1:20" s="164" customFormat="1" ht="25" customHeight="1" x14ac:dyDescent="0.25">
      <c r="A43" s="866" t="s">
        <v>190</v>
      </c>
      <c r="B43" s="281" t="s">
        <v>3447</v>
      </c>
      <c r="C43" s="904" t="s">
        <v>389</v>
      </c>
      <c r="D43" s="867">
        <v>0.4</v>
      </c>
      <c r="E43" s="138">
        <v>33820150</v>
      </c>
      <c r="F43" s="138">
        <v>16930150</v>
      </c>
      <c r="G43" s="138">
        <v>16930150</v>
      </c>
      <c r="H43" s="780">
        <f>+G43*D43</f>
        <v>6772060</v>
      </c>
      <c r="I43" s="781" t="s">
        <v>710</v>
      </c>
      <c r="J43" s="868">
        <v>45359</v>
      </c>
      <c r="K43" s="868">
        <v>45544</v>
      </c>
      <c r="L43" s="132">
        <v>216628</v>
      </c>
      <c r="M43" s="871" t="s">
        <v>3396</v>
      </c>
      <c r="N43" s="281" t="s">
        <v>3448</v>
      </c>
      <c r="O43" s="281" t="s">
        <v>3708</v>
      </c>
      <c r="P43" s="79"/>
      <c r="Q43" s="79"/>
      <c r="R43" s="79"/>
      <c r="S43" s="138"/>
      <c r="T43" s="138">
        <v>220150</v>
      </c>
    </row>
    <row r="44" spans="1:20" s="164" customFormat="1" ht="25" customHeight="1" x14ac:dyDescent="0.25">
      <c r="A44" s="1027" t="s">
        <v>3969</v>
      </c>
      <c r="B44" s="91" t="s">
        <v>3970</v>
      </c>
      <c r="C44" s="905" t="s">
        <v>389</v>
      </c>
      <c r="D44" s="899">
        <v>0.6</v>
      </c>
      <c r="E44" s="830">
        <v>6540861</v>
      </c>
      <c r="F44" s="830">
        <v>6540861</v>
      </c>
      <c r="G44" s="830">
        <v>6540861</v>
      </c>
      <c r="H44" s="144">
        <f>+G44*D44</f>
        <v>3924516.5999999996</v>
      </c>
      <c r="I44" s="776" t="s">
        <v>710</v>
      </c>
      <c r="J44" s="909">
        <v>45457</v>
      </c>
      <c r="K44" s="909">
        <v>45545</v>
      </c>
      <c r="L44" s="513">
        <v>223188</v>
      </c>
      <c r="M44" s="900" t="s">
        <v>3396</v>
      </c>
      <c r="N44" s="504" t="s">
        <v>3979</v>
      </c>
      <c r="O44" s="504" t="s">
        <v>3980</v>
      </c>
      <c r="P44" s="731"/>
      <c r="Q44" s="731"/>
      <c r="R44" s="731"/>
      <c r="S44" s="913">
        <v>7561</v>
      </c>
      <c r="T44" s="913">
        <v>83300</v>
      </c>
    </row>
    <row r="45" spans="1:20" s="104" customFormat="1" ht="25" customHeight="1" x14ac:dyDescent="0.25">
      <c r="A45" s="818" t="s">
        <v>3960</v>
      </c>
      <c r="B45" s="1031" t="s">
        <v>3961</v>
      </c>
      <c r="C45" s="241" t="s">
        <v>389</v>
      </c>
      <c r="D45" s="867">
        <v>0.6</v>
      </c>
      <c r="E45" s="935">
        <v>5100000</v>
      </c>
      <c r="F45" s="935">
        <v>5100000</v>
      </c>
      <c r="G45" s="935">
        <v>5100000</v>
      </c>
      <c r="H45" s="936">
        <f>E45*D45</f>
        <v>3060000</v>
      </c>
      <c r="I45" s="268" t="s">
        <v>710</v>
      </c>
      <c r="J45" s="868">
        <v>45440</v>
      </c>
      <c r="K45" s="1008">
        <v>45550</v>
      </c>
      <c r="L45" s="132">
        <v>222312</v>
      </c>
      <c r="M45" s="39" t="s">
        <v>3396</v>
      </c>
      <c r="N45" s="1026" t="s">
        <v>3711</v>
      </c>
      <c r="O45" s="871" t="s">
        <v>3712</v>
      </c>
      <c r="P45" s="25" t="s">
        <v>901</v>
      </c>
      <c r="Q45" s="25" t="s">
        <v>901</v>
      </c>
      <c r="R45" s="25" t="s">
        <v>901</v>
      </c>
      <c r="S45" s="906">
        <v>83300</v>
      </c>
      <c r="T45" s="906">
        <v>7378</v>
      </c>
    </row>
    <row r="46" spans="1:20" ht="21" x14ac:dyDescent="0.25">
      <c r="A46" s="393" t="s">
        <v>3863</v>
      </c>
      <c r="B46" s="281" t="s">
        <v>3864</v>
      </c>
      <c r="C46" s="904" t="s">
        <v>389</v>
      </c>
      <c r="D46" s="867">
        <v>0.4</v>
      </c>
      <c r="E46" s="138">
        <v>15078645</v>
      </c>
      <c r="F46" s="138">
        <v>15078645</v>
      </c>
      <c r="G46" s="138">
        <v>15078645</v>
      </c>
      <c r="H46" s="780">
        <f>+G46*D46</f>
        <v>6031458</v>
      </c>
      <c r="I46" s="778" t="s">
        <v>710</v>
      </c>
      <c r="J46" s="868">
        <v>45369</v>
      </c>
      <c r="K46" s="868">
        <v>45565</v>
      </c>
      <c r="L46" s="132">
        <v>217438</v>
      </c>
      <c r="M46" s="900" t="s">
        <v>3396</v>
      </c>
      <c r="N46" s="488" t="s">
        <v>3481</v>
      </c>
      <c r="O46" s="281" t="s">
        <v>3865</v>
      </c>
      <c r="P46" s="79"/>
      <c r="Q46" s="79"/>
      <c r="R46" s="79"/>
      <c r="S46" s="138">
        <v>4369</v>
      </c>
      <c r="T46" s="138">
        <v>101150</v>
      </c>
    </row>
    <row r="47" spans="1:20" x14ac:dyDescent="0.25">
      <c r="A47" s="393" t="s">
        <v>1598</v>
      </c>
      <c r="B47" s="281" t="s">
        <v>3949</v>
      </c>
      <c r="C47" s="904" t="s">
        <v>389</v>
      </c>
      <c r="D47" s="867">
        <v>0.4</v>
      </c>
      <c r="E47" s="144">
        <v>30232220</v>
      </c>
      <c r="F47" s="144">
        <v>24000000</v>
      </c>
      <c r="G47" s="144">
        <v>24000000</v>
      </c>
      <c r="H47" s="144">
        <f>+G47*D47</f>
        <v>9600000</v>
      </c>
      <c r="I47" s="778" t="s">
        <v>710</v>
      </c>
      <c r="J47" s="283">
        <v>45408</v>
      </c>
      <c r="K47" s="921">
        <v>45566</v>
      </c>
      <c r="L47" s="241">
        <v>220173</v>
      </c>
      <c r="M47" s="900" t="s">
        <v>3396</v>
      </c>
      <c r="N47" s="1046" t="s">
        <v>3476</v>
      </c>
      <c r="O47" s="323" t="s">
        <v>3477</v>
      </c>
      <c r="P47" s="79" t="s">
        <v>901</v>
      </c>
      <c r="Q47" s="79" t="s">
        <v>901</v>
      </c>
      <c r="R47" s="79" t="s">
        <v>901</v>
      </c>
      <c r="S47" s="144">
        <v>41820</v>
      </c>
      <c r="T47" s="144">
        <v>190400</v>
      </c>
    </row>
    <row r="48" spans="1:20" x14ac:dyDescent="0.25">
      <c r="A48" s="302" t="s">
        <v>3962</v>
      </c>
      <c r="B48" s="15" t="s">
        <v>3963</v>
      </c>
      <c r="C48" s="892" t="s">
        <v>389</v>
      </c>
      <c r="D48" s="924">
        <v>0.6</v>
      </c>
      <c r="E48" s="939">
        <v>5091656</v>
      </c>
      <c r="F48" s="939">
        <v>5091656</v>
      </c>
      <c r="G48" s="939">
        <v>5091656</v>
      </c>
      <c r="H48" s="936">
        <f>E48*D48</f>
        <v>3054993.6</v>
      </c>
      <c r="I48" s="776" t="s">
        <v>710</v>
      </c>
      <c r="J48" s="1009">
        <v>45441</v>
      </c>
      <c r="K48" s="1012">
        <v>45566</v>
      </c>
      <c r="L48" s="888">
        <v>222378</v>
      </c>
      <c r="M48" s="504" t="s">
        <v>3396</v>
      </c>
      <c r="N48" s="1045" t="s">
        <v>3476</v>
      </c>
      <c r="O48" s="44" t="s">
        <v>3477</v>
      </c>
      <c r="P48" s="25" t="s">
        <v>901</v>
      </c>
      <c r="Q48" s="25" t="s">
        <v>901</v>
      </c>
      <c r="R48" s="25" t="s">
        <v>901</v>
      </c>
      <c r="S48" s="925">
        <v>83300</v>
      </c>
      <c r="T48" s="918">
        <v>8356</v>
      </c>
    </row>
    <row r="49" spans="1:20" x14ac:dyDescent="0.25">
      <c r="A49" s="1017" t="s">
        <v>3975</v>
      </c>
      <c r="B49" s="633" t="s">
        <v>3976</v>
      </c>
      <c r="C49" s="904" t="s">
        <v>389</v>
      </c>
      <c r="D49" s="867">
        <v>0.4</v>
      </c>
      <c r="E49" s="830">
        <v>25200798</v>
      </c>
      <c r="F49" s="830">
        <v>25200798</v>
      </c>
      <c r="G49" s="830">
        <v>25200798</v>
      </c>
      <c r="H49" s="144">
        <f t="shared" ref="H49:H54" si="1">+G49*D49</f>
        <v>10080319.200000001</v>
      </c>
      <c r="I49" s="776" t="s">
        <v>710</v>
      </c>
      <c r="J49" s="169">
        <v>45462</v>
      </c>
      <c r="K49" s="169">
        <v>45590</v>
      </c>
      <c r="L49" s="241">
        <v>223846</v>
      </c>
      <c r="M49" s="900" t="s">
        <v>3396</v>
      </c>
      <c r="N49" s="1047" t="s">
        <v>3476</v>
      </c>
      <c r="O49" s="25" t="s">
        <v>3983</v>
      </c>
      <c r="P49" s="79"/>
      <c r="Q49" s="79"/>
      <c r="R49" s="79"/>
      <c r="S49" s="906">
        <v>28248</v>
      </c>
      <c r="T49" s="906">
        <v>172550</v>
      </c>
    </row>
    <row r="50" spans="1:20" x14ac:dyDescent="0.25">
      <c r="A50" s="750" t="s">
        <v>225</v>
      </c>
      <c r="B50" s="91" t="s">
        <v>3968</v>
      </c>
      <c r="C50" s="905" t="s">
        <v>389</v>
      </c>
      <c r="D50" s="899">
        <v>0.6</v>
      </c>
      <c r="E50" s="830">
        <v>23126255</v>
      </c>
      <c r="F50" s="830">
        <v>23126255</v>
      </c>
      <c r="G50" s="830">
        <v>23126255</v>
      </c>
      <c r="H50" s="144">
        <f t="shared" si="1"/>
        <v>13875753</v>
      </c>
      <c r="I50" s="776" t="s">
        <v>710</v>
      </c>
      <c r="J50" s="1014">
        <v>45454</v>
      </c>
      <c r="K50" s="1014">
        <v>45601</v>
      </c>
      <c r="L50" s="1042">
        <v>223307</v>
      </c>
      <c r="M50" s="900" t="s">
        <v>3396</v>
      </c>
      <c r="N50" s="1016" t="s">
        <v>3415</v>
      </c>
      <c r="O50" s="39" t="s">
        <v>3416</v>
      </c>
      <c r="P50" s="731"/>
      <c r="Q50" s="731"/>
      <c r="R50" s="731"/>
      <c r="S50" s="913">
        <v>53705</v>
      </c>
      <c r="T50" s="913">
        <v>172550</v>
      </c>
    </row>
    <row r="51" spans="1:20" x14ac:dyDescent="0.25">
      <c r="A51" s="750" t="s">
        <v>3413</v>
      </c>
      <c r="B51" s="91" t="s">
        <v>3851</v>
      </c>
      <c r="C51" s="905" t="s">
        <v>389</v>
      </c>
      <c r="D51" s="867">
        <v>0.4</v>
      </c>
      <c r="E51" s="830">
        <v>16852591</v>
      </c>
      <c r="F51" s="830">
        <v>16852591</v>
      </c>
      <c r="G51" s="830">
        <v>16852591</v>
      </c>
      <c r="H51" s="144">
        <f t="shared" si="1"/>
        <v>6741036.4000000004</v>
      </c>
      <c r="I51" s="776" t="s">
        <v>710</v>
      </c>
      <c r="J51" s="524">
        <v>45454</v>
      </c>
      <c r="K51" s="524">
        <v>45601</v>
      </c>
      <c r="L51" s="241">
        <v>223320</v>
      </c>
      <c r="M51" s="900" t="s">
        <v>3396</v>
      </c>
      <c r="N51" s="986" t="s">
        <v>3415</v>
      </c>
      <c r="O51" s="39" t="s">
        <v>3416</v>
      </c>
      <c r="P51" s="79"/>
      <c r="Q51" s="79"/>
      <c r="R51" s="79"/>
      <c r="S51" s="906">
        <v>21691</v>
      </c>
      <c r="T51" s="906">
        <v>130900</v>
      </c>
    </row>
    <row r="52" spans="1:20" x14ac:dyDescent="0.25">
      <c r="A52" s="295" t="s">
        <v>3480</v>
      </c>
      <c r="B52" s="290" t="s">
        <v>3672</v>
      </c>
      <c r="C52" s="905" t="s">
        <v>389</v>
      </c>
      <c r="D52" s="863">
        <v>0.6</v>
      </c>
      <c r="E52" s="780">
        <v>74015076</v>
      </c>
      <c r="F52" s="140">
        <v>62015076</v>
      </c>
      <c r="G52" s="140">
        <v>60016743</v>
      </c>
      <c r="H52" s="780">
        <f t="shared" si="1"/>
        <v>36010045.799999997</v>
      </c>
      <c r="I52" s="778" t="s">
        <v>710</v>
      </c>
      <c r="J52" s="767">
        <v>45257</v>
      </c>
      <c r="K52" s="983">
        <v>45611</v>
      </c>
      <c r="L52" s="776">
        <v>210180</v>
      </c>
      <c r="M52" s="784" t="s">
        <v>3396</v>
      </c>
      <c r="N52" s="775" t="s">
        <v>3481</v>
      </c>
      <c r="O52" s="775" t="s">
        <v>3482</v>
      </c>
      <c r="P52" s="79" t="s">
        <v>901</v>
      </c>
      <c r="Q52" s="79" t="s">
        <v>901</v>
      </c>
      <c r="R52" s="79" t="s">
        <v>901</v>
      </c>
      <c r="S52" s="773">
        <v>0</v>
      </c>
      <c r="T52" s="773">
        <v>606900</v>
      </c>
    </row>
    <row r="53" spans="1:20" x14ac:dyDescent="0.25">
      <c r="A53" s="295" t="s">
        <v>3478</v>
      </c>
      <c r="B53" s="290" t="s">
        <v>3664</v>
      </c>
      <c r="C53" s="905" t="s">
        <v>389</v>
      </c>
      <c r="D53" s="289">
        <v>0.6</v>
      </c>
      <c r="E53" s="780">
        <v>47143453</v>
      </c>
      <c r="F53" s="140">
        <v>42643453</v>
      </c>
      <c r="G53" s="140">
        <v>42511525</v>
      </c>
      <c r="H53" s="780">
        <f t="shared" si="1"/>
        <v>25506915</v>
      </c>
      <c r="I53" s="778" t="s">
        <v>710</v>
      </c>
      <c r="J53" s="283">
        <v>45244</v>
      </c>
      <c r="K53" s="921">
        <v>45621</v>
      </c>
      <c r="L53" s="268">
        <v>209406</v>
      </c>
      <c r="M53" s="784" t="s">
        <v>3396</v>
      </c>
      <c r="N53" s="290" t="s">
        <v>1804</v>
      </c>
      <c r="O53" s="290" t="s">
        <v>3470</v>
      </c>
      <c r="P53" s="79" t="s">
        <v>901</v>
      </c>
      <c r="Q53" s="79" t="s">
        <v>901</v>
      </c>
      <c r="R53" s="79" t="s">
        <v>901</v>
      </c>
      <c r="S53" s="772">
        <v>0</v>
      </c>
      <c r="T53" s="772">
        <v>398650</v>
      </c>
    </row>
    <row r="54" spans="1:20" x14ac:dyDescent="0.25">
      <c r="A54" s="393" t="s">
        <v>3456</v>
      </c>
      <c r="B54" s="281" t="s">
        <v>3457</v>
      </c>
      <c r="C54" s="268" t="s">
        <v>389</v>
      </c>
      <c r="D54" s="867">
        <v>0.4</v>
      </c>
      <c r="E54" s="138">
        <v>13365000</v>
      </c>
      <c r="F54" s="138">
        <v>12665000</v>
      </c>
      <c r="G54" s="138">
        <v>13107996</v>
      </c>
      <c r="H54" s="780">
        <f t="shared" si="1"/>
        <v>5243198.4000000004</v>
      </c>
      <c r="I54" s="781" t="s">
        <v>710</v>
      </c>
      <c r="J54" s="868">
        <v>45386</v>
      </c>
      <c r="K54" s="868">
        <v>45687</v>
      </c>
      <c r="L54" s="132">
        <v>218693</v>
      </c>
      <c r="M54" s="871" t="s">
        <v>3396</v>
      </c>
      <c r="N54" s="815" t="s">
        <v>1804</v>
      </c>
      <c r="O54" s="281" t="s">
        <v>3941</v>
      </c>
      <c r="P54" s="79" t="s">
        <v>901</v>
      </c>
      <c r="Q54" s="79" t="s">
        <v>901</v>
      </c>
      <c r="R54" s="79" t="s">
        <v>901</v>
      </c>
      <c r="S54" s="138">
        <v>6164</v>
      </c>
      <c r="T54" s="138">
        <v>119000</v>
      </c>
    </row>
    <row r="73" spans="1:20" hidden="1" x14ac:dyDescent="0.25"/>
    <row r="74" spans="1:20" hidden="1" x14ac:dyDescent="0.25">
      <c r="A74" s="803" t="s">
        <v>3940</v>
      </c>
    </row>
    <row r="75" spans="1:20" ht="27" hidden="1" customHeight="1" x14ac:dyDescent="0.25">
      <c r="A75" s="1019" t="s">
        <v>876</v>
      </c>
      <c r="B75" s="1020" t="s">
        <v>877</v>
      </c>
      <c r="C75" s="737" t="s">
        <v>878</v>
      </c>
      <c r="D75" s="512" t="s">
        <v>879</v>
      </c>
      <c r="E75" s="736" t="s">
        <v>3386</v>
      </c>
      <c r="F75" s="736" t="s">
        <v>3387</v>
      </c>
      <c r="G75" s="736" t="s">
        <v>3388</v>
      </c>
      <c r="H75" s="738" t="s">
        <v>885</v>
      </c>
      <c r="I75" s="677" t="s">
        <v>3389</v>
      </c>
      <c r="J75" s="1021" t="s">
        <v>3400</v>
      </c>
      <c r="K75" s="513" t="s">
        <v>3403</v>
      </c>
      <c r="L75" s="513" t="s">
        <v>531</v>
      </c>
      <c r="M75" s="739" t="s">
        <v>533</v>
      </c>
      <c r="N75" s="1020" t="s">
        <v>530</v>
      </c>
      <c r="O75" s="1022" t="s">
        <v>3390</v>
      </c>
      <c r="P75" s="740" t="s">
        <v>889</v>
      </c>
      <c r="Q75" s="739" t="s">
        <v>890</v>
      </c>
      <c r="R75" s="677" t="s">
        <v>3398</v>
      </c>
      <c r="S75" s="768" t="s">
        <v>3421</v>
      </c>
      <c r="T75" s="768" t="s">
        <v>3399</v>
      </c>
    </row>
    <row r="76" spans="1:20" s="28" customFormat="1" ht="30.75" hidden="1" customHeight="1" x14ac:dyDescent="0.35">
      <c r="A76" s="41" t="s">
        <v>3425</v>
      </c>
      <c r="B76" s="16" t="s">
        <v>3426</v>
      </c>
      <c r="C76" s="131" t="s">
        <v>389</v>
      </c>
      <c r="D76" s="867">
        <v>0.6</v>
      </c>
      <c r="E76" s="713">
        <v>6585897</v>
      </c>
      <c r="F76" s="713">
        <v>6585897</v>
      </c>
      <c r="G76" s="713">
        <v>6585897</v>
      </c>
      <c r="H76" s="713">
        <v>6585897</v>
      </c>
      <c r="I76" s="746" t="s">
        <v>753</v>
      </c>
      <c r="J76" s="26">
        <v>45168</v>
      </c>
      <c r="K76" s="169">
        <v>45198</v>
      </c>
      <c r="L76" s="25">
        <v>204878</v>
      </c>
      <c r="M76" s="25" t="s">
        <v>3428</v>
      </c>
      <c r="N76" s="323" t="s">
        <v>3409</v>
      </c>
      <c r="O76" s="323" t="s">
        <v>3427</v>
      </c>
      <c r="P76" s="25" t="s">
        <v>901</v>
      </c>
      <c r="Q76" s="25" t="s">
        <v>901</v>
      </c>
      <c r="R76" s="25" t="s">
        <v>901</v>
      </c>
      <c r="S76" s="713"/>
      <c r="T76" s="713"/>
    </row>
    <row r="77" spans="1:20" s="28" customFormat="1" ht="28.5" hidden="1" customHeight="1" x14ac:dyDescent="0.35">
      <c r="A77" s="71" t="s">
        <v>231</v>
      </c>
      <c r="B77" s="764" t="s">
        <v>3394</v>
      </c>
      <c r="C77" s="131" t="s">
        <v>389</v>
      </c>
      <c r="D77" s="885">
        <v>0.4</v>
      </c>
      <c r="E77" s="170">
        <v>100000000</v>
      </c>
      <c r="F77" s="170">
        <v>100000000</v>
      </c>
      <c r="G77" s="170">
        <v>100000000</v>
      </c>
      <c r="H77" s="666">
        <f t="shared" ref="H77:H140" si="2">+G77*D77</f>
        <v>40000000</v>
      </c>
      <c r="I77" s="746" t="s">
        <v>753</v>
      </c>
      <c r="J77" s="42">
        <v>45177</v>
      </c>
      <c r="K77" s="524">
        <v>45209</v>
      </c>
      <c r="L77" s="117">
        <v>205503</v>
      </c>
      <c r="M77" s="117" t="s">
        <v>3396</v>
      </c>
      <c r="N77" s="168" t="s">
        <v>3405</v>
      </c>
      <c r="O77" s="323" t="s">
        <v>3397</v>
      </c>
      <c r="P77" s="39" t="s">
        <v>901</v>
      </c>
      <c r="Q77" s="39" t="s">
        <v>901</v>
      </c>
      <c r="R77" s="25" t="s">
        <v>901</v>
      </c>
      <c r="S77" s="713">
        <v>0</v>
      </c>
      <c r="T77" s="713">
        <v>452200</v>
      </c>
    </row>
    <row r="78" spans="1:20" s="28" customFormat="1" ht="28.5" hidden="1" customHeight="1" x14ac:dyDescent="0.35">
      <c r="A78" s="71" t="s">
        <v>231</v>
      </c>
      <c r="B78" s="16" t="s">
        <v>3394</v>
      </c>
      <c r="C78" s="131" t="s">
        <v>389</v>
      </c>
      <c r="D78" s="885">
        <v>0.4</v>
      </c>
      <c r="E78" s="170">
        <v>50000000</v>
      </c>
      <c r="F78" s="170">
        <v>50000000</v>
      </c>
      <c r="G78" s="170">
        <v>50000000</v>
      </c>
      <c r="H78" s="666">
        <f t="shared" si="2"/>
        <v>20000000</v>
      </c>
      <c r="I78" s="746" t="s">
        <v>753</v>
      </c>
      <c r="J78" s="42">
        <v>45184</v>
      </c>
      <c r="K78" s="524">
        <v>45212</v>
      </c>
      <c r="L78" s="117">
        <v>206033</v>
      </c>
      <c r="M78" s="117" t="s">
        <v>3396</v>
      </c>
      <c r="N78" s="168" t="s">
        <v>3405</v>
      </c>
      <c r="O78" s="323" t="s">
        <v>3397</v>
      </c>
      <c r="P78" s="39" t="s">
        <v>901</v>
      </c>
      <c r="Q78" s="39" t="s">
        <v>901</v>
      </c>
      <c r="R78" s="25" t="s">
        <v>901</v>
      </c>
      <c r="S78" s="713">
        <v>0</v>
      </c>
      <c r="T78" s="713">
        <v>452200</v>
      </c>
    </row>
    <row r="79" spans="1:20" s="28" customFormat="1" ht="33" hidden="1" customHeight="1" x14ac:dyDescent="0.25">
      <c r="A79" s="747" t="s">
        <v>3422</v>
      </c>
      <c r="B79" s="741" t="s">
        <v>3423</v>
      </c>
      <c r="C79" s="513" t="s">
        <v>389</v>
      </c>
      <c r="D79" s="886">
        <v>0.4</v>
      </c>
      <c r="E79" s="742">
        <v>15105254</v>
      </c>
      <c r="F79" s="742">
        <v>15105254</v>
      </c>
      <c r="G79" s="742">
        <v>15105254</v>
      </c>
      <c r="H79" s="725">
        <f t="shared" si="2"/>
        <v>6042101.6000000006</v>
      </c>
      <c r="I79" s="746" t="s">
        <v>753</v>
      </c>
      <c r="J79" s="766">
        <v>45198</v>
      </c>
      <c r="K79" s="909">
        <v>45229</v>
      </c>
      <c r="L79" s="611">
        <v>206508</v>
      </c>
      <c r="M79" s="611" t="s">
        <v>3396</v>
      </c>
      <c r="N79" s="741" t="s">
        <v>1794</v>
      </c>
      <c r="O79" s="786" t="s">
        <v>3424</v>
      </c>
      <c r="P79" s="504" t="s">
        <v>901</v>
      </c>
      <c r="Q79" s="504" t="s">
        <v>901</v>
      </c>
      <c r="R79" s="743" t="s">
        <v>901</v>
      </c>
      <c r="S79" s="744">
        <v>4237</v>
      </c>
      <c r="T79" s="744">
        <v>101150</v>
      </c>
    </row>
    <row r="80" spans="1:20" s="765" customFormat="1" ht="35.25" hidden="1" customHeight="1" x14ac:dyDescent="0.25">
      <c r="A80" s="41" t="s">
        <v>3425</v>
      </c>
      <c r="B80" s="16" t="s">
        <v>3426</v>
      </c>
      <c r="C80" s="131" t="s">
        <v>389</v>
      </c>
      <c r="D80" s="887">
        <v>0.6</v>
      </c>
      <c r="E80" s="745">
        <v>6586070</v>
      </c>
      <c r="F80" s="745">
        <v>6585070</v>
      </c>
      <c r="G80" s="745">
        <v>6586070</v>
      </c>
      <c r="H80" s="666">
        <f t="shared" si="2"/>
        <v>3951642</v>
      </c>
      <c r="I80" s="746" t="s">
        <v>753</v>
      </c>
      <c r="J80" s="763">
        <v>45197</v>
      </c>
      <c r="K80" s="524">
        <v>45229</v>
      </c>
      <c r="L80" s="39">
        <v>206536</v>
      </c>
      <c r="M80" s="651" t="s">
        <v>3396</v>
      </c>
      <c r="N80" s="61" t="s">
        <v>3409</v>
      </c>
      <c r="O80" s="559" t="s">
        <v>3427</v>
      </c>
      <c r="P80" s="651" t="s">
        <v>901</v>
      </c>
      <c r="Q80" s="651" t="s">
        <v>901</v>
      </c>
      <c r="R80" s="651" t="s">
        <v>901</v>
      </c>
      <c r="S80" s="748">
        <v>2770</v>
      </c>
      <c r="T80" s="748">
        <v>83300</v>
      </c>
    </row>
    <row r="81" spans="1:20" ht="18.75" hidden="1" customHeight="1" x14ac:dyDescent="0.25">
      <c r="A81" s="774" t="s">
        <v>3401</v>
      </c>
      <c r="B81" s="775" t="s">
        <v>3402</v>
      </c>
      <c r="C81" s="776" t="s">
        <v>389</v>
      </c>
      <c r="D81" s="863">
        <v>0.6</v>
      </c>
      <c r="E81" s="773">
        <v>3000000</v>
      </c>
      <c r="F81" s="773">
        <v>1000000</v>
      </c>
      <c r="G81" s="773">
        <v>1000000</v>
      </c>
      <c r="H81" s="777">
        <f t="shared" si="2"/>
        <v>600000</v>
      </c>
      <c r="I81" s="778" t="s">
        <v>710</v>
      </c>
      <c r="J81" s="767">
        <v>45182</v>
      </c>
      <c r="K81" s="983">
        <v>45271</v>
      </c>
      <c r="L81" s="731">
        <v>205792</v>
      </c>
      <c r="M81" s="779" t="s">
        <v>3396</v>
      </c>
      <c r="N81" s="787" t="s">
        <v>1804</v>
      </c>
      <c r="O81" s="785" t="s">
        <v>3404</v>
      </c>
      <c r="P81" s="731" t="s">
        <v>901</v>
      </c>
      <c r="Q81" s="731" t="s">
        <v>901</v>
      </c>
      <c r="R81" s="731" t="s">
        <v>901</v>
      </c>
      <c r="S81" s="773">
        <v>0</v>
      </c>
      <c r="T81" s="773">
        <v>71400</v>
      </c>
    </row>
    <row r="82" spans="1:20" customFormat="1" ht="18.75" hidden="1" customHeight="1" x14ac:dyDescent="0.35">
      <c r="A82" s="769" t="s">
        <v>244</v>
      </c>
      <c r="B82" s="770" t="s">
        <v>3406</v>
      </c>
      <c r="C82" s="268" t="s">
        <v>389</v>
      </c>
      <c r="D82" s="289">
        <v>0.6</v>
      </c>
      <c r="E82" s="772">
        <v>10000000</v>
      </c>
      <c r="F82" s="772">
        <v>10000000</v>
      </c>
      <c r="G82" s="772">
        <v>10000000</v>
      </c>
      <c r="H82" s="780">
        <f t="shared" si="2"/>
        <v>6000000</v>
      </c>
      <c r="I82" s="781" t="s">
        <v>710</v>
      </c>
      <c r="J82" s="283">
        <v>45189</v>
      </c>
      <c r="K82" s="921">
        <v>45270</v>
      </c>
      <c r="L82" s="269">
        <v>206097</v>
      </c>
      <c r="M82" s="269" t="s">
        <v>3396</v>
      </c>
      <c r="N82" s="788" t="s">
        <v>3407</v>
      </c>
      <c r="O82" s="290" t="s">
        <v>3408</v>
      </c>
      <c r="P82" s="79" t="s">
        <v>901</v>
      </c>
      <c r="Q82" s="79" t="s">
        <v>901</v>
      </c>
      <c r="R82" s="79" t="s">
        <v>901</v>
      </c>
      <c r="S82" s="772">
        <v>11536</v>
      </c>
      <c r="T82" s="772">
        <v>83300</v>
      </c>
    </row>
    <row r="83" spans="1:20" ht="18.75" hidden="1" customHeight="1" x14ac:dyDescent="0.25">
      <c r="A83" s="769" t="s">
        <v>2140</v>
      </c>
      <c r="B83" s="770" t="s">
        <v>3459</v>
      </c>
      <c r="C83" s="268" t="s">
        <v>389</v>
      </c>
      <c r="D83" s="289">
        <v>0.6</v>
      </c>
      <c r="E83" s="772">
        <v>12101150</v>
      </c>
      <c r="F83" s="783">
        <v>12101150</v>
      </c>
      <c r="G83" s="783">
        <v>12101150</v>
      </c>
      <c r="H83" s="780">
        <f t="shared" si="2"/>
        <v>7260690</v>
      </c>
      <c r="I83" s="781" t="s">
        <v>710</v>
      </c>
      <c r="J83" s="283">
        <v>45215</v>
      </c>
      <c r="K83" s="921">
        <v>45275</v>
      </c>
      <c r="L83" s="79">
        <v>207574</v>
      </c>
      <c r="M83" s="566" t="s">
        <v>3396</v>
      </c>
      <c r="N83" s="290" t="s">
        <v>3491</v>
      </c>
      <c r="O83" s="290" t="s">
        <v>3460</v>
      </c>
      <c r="P83" s="79" t="s">
        <v>901</v>
      </c>
      <c r="Q83" s="79" t="s">
        <v>901</v>
      </c>
      <c r="R83" s="79" t="s">
        <v>901</v>
      </c>
      <c r="S83" s="772">
        <v>0</v>
      </c>
      <c r="T83" s="772">
        <v>101150</v>
      </c>
    </row>
    <row r="84" spans="1:20" ht="18.75" hidden="1" customHeight="1" x14ac:dyDescent="0.25">
      <c r="A84" s="769" t="s">
        <v>3425</v>
      </c>
      <c r="B84" s="770" t="s">
        <v>3426</v>
      </c>
      <c r="C84" s="268" t="s">
        <v>389</v>
      </c>
      <c r="D84" s="289">
        <v>0.6</v>
      </c>
      <c r="E84" s="772">
        <v>7386310</v>
      </c>
      <c r="F84" s="783">
        <v>7386310</v>
      </c>
      <c r="G84" s="783">
        <v>7386310</v>
      </c>
      <c r="H84" s="780">
        <f t="shared" si="2"/>
        <v>4431786</v>
      </c>
      <c r="I84" s="781" t="s">
        <v>710</v>
      </c>
      <c r="J84" s="283">
        <v>45229</v>
      </c>
      <c r="K84" s="921">
        <v>45260</v>
      </c>
      <c r="L84" s="79">
        <v>208357</v>
      </c>
      <c r="M84" s="566" t="s">
        <v>3396</v>
      </c>
      <c r="N84" s="290" t="s">
        <v>3409</v>
      </c>
      <c r="O84" s="290" t="s">
        <v>3427</v>
      </c>
      <c r="P84" s="79" t="s">
        <v>901</v>
      </c>
      <c r="Q84" s="79" t="s">
        <v>901</v>
      </c>
      <c r="R84" s="79" t="s">
        <v>901</v>
      </c>
      <c r="S84" s="772">
        <v>3010</v>
      </c>
      <c r="T84" s="772">
        <v>83300</v>
      </c>
    </row>
    <row r="85" spans="1:20" customFormat="1" ht="18.75" hidden="1" customHeight="1" x14ac:dyDescent="0.35">
      <c r="A85" s="769" t="s">
        <v>3450</v>
      </c>
      <c r="B85" s="770" t="s">
        <v>3451</v>
      </c>
      <c r="C85" s="268" t="s">
        <v>389</v>
      </c>
      <c r="D85" s="289">
        <v>0.6</v>
      </c>
      <c r="E85" s="772">
        <v>5000000</v>
      </c>
      <c r="F85" s="783">
        <v>5000000</v>
      </c>
      <c r="G85" s="783">
        <v>5000000</v>
      </c>
      <c r="H85" s="780">
        <f t="shared" si="2"/>
        <v>3000000</v>
      </c>
      <c r="I85" s="781" t="s">
        <v>710</v>
      </c>
      <c r="J85" s="283">
        <v>45230</v>
      </c>
      <c r="K85" s="921">
        <v>45630</v>
      </c>
      <c r="L85" s="79">
        <v>208427</v>
      </c>
      <c r="M85" s="566" t="s">
        <v>3396</v>
      </c>
      <c r="N85" s="290" t="s">
        <v>1804</v>
      </c>
      <c r="O85" s="290" t="s">
        <v>3404</v>
      </c>
      <c r="P85" s="79" t="s">
        <v>901</v>
      </c>
      <c r="Q85" s="79" t="s">
        <v>901</v>
      </c>
      <c r="R85" s="79" t="s">
        <v>901</v>
      </c>
      <c r="S85" s="772">
        <v>0</v>
      </c>
      <c r="T85" s="772">
        <v>71400</v>
      </c>
    </row>
    <row r="86" spans="1:20" customFormat="1" ht="18.75" hidden="1" customHeight="1" x14ac:dyDescent="0.35">
      <c r="A86" s="769" t="s">
        <v>3422</v>
      </c>
      <c r="B86" s="770" t="s">
        <v>3423</v>
      </c>
      <c r="C86" s="268" t="s">
        <v>389</v>
      </c>
      <c r="D86" s="289">
        <v>0.4</v>
      </c>
      <c r="E86" s="772">
        <v>15105387</v>
      </c>
      <c r="F86" s="783">
        <v>15105387</v>
      </c>
      <c r="G86" s="783">
        <v>15105387</v>
      </c>
      <c r="H86" s="780">
        <f t="shared" si="2"/>
        <v>6042154.8000000007</v>
      </c>
      <c r="I86" s="781" t="s">
        <v>710</v>
      </c>
      <c r="J86" s="283">
        <v>45232</v>
      </c>
      <c r="K86" s="921">
        <v>45264</v>
      </c>
      <c r="L86" s="79">
        <v>208592</v>
      </c>
      <c r="M86" s="566" t="s">
        <v>3396</v>
      </c>
      <c r="N86" s="290" t="s">
        <v>1794</v>
      </c>
      <c r="O86" s="290" t="s">
        <v>3424</v>
      </c>
      <c r="P86" s="79" t="s">
        <v>901</v>
      </c>
      <c r="Q86" s="79" t="s">
        <v>901</v>
      </c>
      <c r="R86" s="79" t="s">
        <v>901</v>
      </c>
      <c r="S86" s="772">
        <v>2652</v>
      </c>
      <c r="T86" s="772">
        <v>83300</v>
      </c>
    </row>
    <row r="87" spans="1:20" ht="18.75" hidden="1" customHeight="1" x14ac:dyDescent="0.25">
      <c r="A87" s="769" t="s">
        <v>3468</v>
      </c>
      <c r="B87" s="770" t="s">
        <v>3659</v>
      </c>
      <c r="C87" s="268" t="s">
        <v>389</v>
      </c>
      <c r="D87" s="289">
        <v>0.6</v>
      </c>
      <c r="E87" s="772">
        <v>13106319</v>
      </c>
      <c r="F87" s="783">
        <v>13106319</v>
      </c>
      <c r="G87" s="783">
        <v>13106319</v>
      </c>
      <c r="H87" s="780">
        <f t="shared" si="2"/>
        <v>7863791.3999999994</v>
      </c>
      <c r="I87" s="781" t="s">
        <v>710</v>
      </c>
      <c r="J87" s="283">
        <v>45237</v>
      </c>
      <c r="K87" s="921">
        <v>45267</v>
      </c>
      <c r="L87" s="79">
        <v>208954</v>
      </c>
      <c r="M87" s="566" t="s">
        <v>3396</v>
      </c>
      <c r="N87" s="290" t="s">
        <v>1794</v>
      </c>
      <c r="O87" s="290" t="s">
        <v>3424</v>
      </c>
      <c r="P87" s="79" t="s">
        <v>901</v>
      </c>
      <c r="Q87" s="79" t="s">
        <v>901</v>
      </c>
      <c r="R87" s="79" t="s">
        <v>901</v>
      </c>
      <c r="S87" s="772">
        <v>5169</v>
      </c>
      <c r="T87" s="772">
        <v>101150</v>
      </c>
    </row>
    <row r="88" spans="1:20" customFormat="1" ht="18.75" hidden="1" customHeight="1" x14ac:dyDescent="0.35">
      <c r="A88" s="769" t="s">
        <v>2942</v>
      </c>
      <c r="B88" s="770" t="s">
        <v>3410</v>
      </c>
      <c r="C88" s="268" t="s">
        <v>389</v>
      </c>
      <c r="D88" s="289">
        <v>0.6</v>
      </c>
      <c r="E88" s="772">
        <v>54200000</v>
      </c>
      <c r="F88" s="772">
        <v>54200000</v>
      </c>
      <c r="G88" s="772">
        <v>54200000</v>
      </c>
      <c r="H88" s="780">
        <f t="shared" si="2"/>
        <v>32520000</v>
      </c>
      <c r="I88" s="782" t="s">
        <v>710</v>
      </c>
      <c r="J88" s="283">
        <v>45194</v>
      </c>
      <c r="K88" s="921">
        <v>45280</v>
      </c>
      <c r="L88" s="888">
        <v>205862</v>
      </c>
      <c r="M88" s="269" t="s">
        <v>3396</v>
      </c>
      <c r="N88" s="788" t="s">
        <v>3411</v>
      </c>
      <c r="O88" s="290" t="s">
        <v>3412</v>
      </c>
      <c r="P88" s="79" t="s">
        <v>901</v>
      </c>
      <c r="Q88" s="79" t="s">
        <v>901</v>
      </c>
      <c r="R88" s="79" t="s">
        <v>901</v>
      </c>
      <c r="S88" s="772">
        <v>0</v>
      </c>
      <c r="T88" s="772">
        <v>285600</v>
      </c>
    </row>
    <row r="89" spans="1:20" customFormat="1" ht="18.75" hidden="1" customHeight="1" x14ac:dyDescent="0.35">
      <c r="A89" s="769" t="s">
        <v>3417</v>
      </c>
      <c r="B89" s="770" t="s">
        <v>3418</v>
      </c>
      <c r="C89" s="268" t="s">
        <v>389</v>
      </c>
      <c r="D89" s="289">
        <v>0.6</v>
      </c>
      <c r="E89" s="772">
        <v>6554191</v>
      </c>
      <c r="F89" s="772">
        <v>1604191</v>
      </c>
      <c r="G89" s="772">
        <v>1604191</v>
      </c>
      <c r="H89" s="780">
        <f t="shared" si="2"/>
        <v>962514.6</v>
      </c>
      <c r="I89" s="781" t="s">
        <v>710</v>
      </c>
      <c r="J89" s="283">
        <v>45198</v>
      </c>
      <c r="K89" s="921">
        <v>45303</v>
      </c>
      <c r="L89" s="888">
        <v>206547</v>
      </c>
      <c r="M89" s="269" t="s">
        <v>3396</v>
      </c>
      <c r="N89" s="788" t="s">
        <v>3419</v>
      </c>
      <c r="O89" s="770" t="s">
        <v>3420</v>
      </c>
      <c r="P89" s="79" t="s">
        <v>901</v>
      </c>
      <c r="Q89" s="79" t="s">
        <v>901</v>
      </c>
      <c r="R89" s="79" t="s">
        <v>901</v>
      </c>
      <c r="S89" s="772">
        <v>8991</v>
      </c>
      <c r="T89" s="772">
        <v>95200</v>
      </c>
    </row>
    <row r="90" spans="1:20" ht="18.75" hidden="1" customHeight="1" x14ac:dyDescent="0.25">
      <c r="A90" s="769" t="s">
        <v>3492</v>
      </c>
      <c r="B90" s="770" t="s">
        <v>3660</v>
      </c>
      <c r="C90" s="268" t="s">
        <v>389</v>
      </c>
      <c r="D90" s="289">
        <v>0.6</v>
      </c>
      <c r="E90" s="772">
        <v>3088861</v>
      </c>
      <c r="F90" s="783">
        <v>2000000</v>
      </c>
      <c r="G90" s="783">
        <v>2000000</v>
      </c>
      <c r="H90" s="780">
        <f t="shared" si="2"/>
        <v>1200000</v>
      </c>
      <c r="I90" s="781" t="s">
        <v>710</v>
      </c>
      <c r="J90" s="283">
        <v>45238</v>
      </c>
      <c r="K90" s="921">
        <v>45334</v>
      </c>
      <c r="L90" s="268">
        <v>209094</v>
      </c>
      <c r="M90" s="566" t="s">
        <v>3396</v>
      </c>
      <c r="N90" s="290" t="s">
        <v>3409</v>
      </c>
      <c r="O90" s="770" t="s">
        <v>3427</v>
      </c>
      <c r="P90" s="79" t="s">
        <v>901</v>
      </c>
      <c r="Q90" s="79" t="s">
        <v>901</v>
      </c>
      <c r="R90" s="79" t="s">
        <v>901</v>
      </c>
      <c r="S90" s="772">
        <v>3895</v>
      </c>
      <c r="T90" s="772">
        <v>84966</v>
      </c>
    </row>
    <row r="91" spans="1:20" hidden="1" x14ac:dyDescent="0.25">
      <c r="A91" s="769" t="s">
        <v>3480</v>
      </c>
      <c r="B91" s="770" t="s">
        <v>3672</v>
      </c>
      <c r="C91" s="268" t="s">
        <v>389</v>
      </c>
      <c r="D91" s="289">
        <v>0.6</v>
      </c>
      <c r="E91" s="772">
        <v>75985283</v>
      </c>
      <c r="F91" s="783">
        <v>2000000</v>
      </c>
      <c r="G91" s="783">
        <v>329559</v>
      </c>
      <c r="H91" s="780">
        <f t="shared" si="2"/>
        <v>197735.4</v>
      </c>
      <c r="I91" s="781" t="s">
        <v>710</v>
      </c>
      <c r="J91" s="283">
        <v>45251</v>
      </c>
      <c r="K91" s="921">
        <v>45306</v>
      </c>
      <c r="L91" s="268">
        <v>209505</v>
      </c>
      <c r="M91" s="566" t="s">
        <v>3396</v>
      </c>
      <c r="N91" s="290" t="s">
        <v>3481</v>
      </c>
      <c r="O91" s="290" t="s">
        <v>3482</v>
      </c>
      <c r="P91" s="79" t="s">
        <v>901</v>
      </c>
      <c r="Q91" s="79" t="s">
        <v>901</v>
      </c>
      <c r="R91" s="79" t="s">
        <v>901</v>
      </c>
      <c r="S91" s="772">
        <v>0</v>
      </c>
      <c r="T91" s="772">
        <v>648550</v>
      </c>
    </row>
    <row r="92" spans="1:20" ht="18.75" hidden="1" customHeight="1" x14ac:dyDescent="0.25">
      <c r="A92" s="769" t="s">
        <v>3485</v>
      </c>
      <c r="B92" s="770" t="s">
        <v>3669</v>
      </c>
      <c r="C92" s="268" t="s">
        <v>389</v>
      </c>
      <c r="D92" s="289">
        <v>0.4</v>
      </c>
      <c r="E92" s="772">
        <v>20238000</v>
      </c>
      <c r="F92" s="783">
        <v>10119000</v>
      </c>
      <c r="G92" s="783">
        <v>10119000</v>
      </c>
      <c r="H92" s="780">
        <f t="shared" si="2"/>
        <v>4047600</v>
      </c>
      <c r="I92" s="781" t="s">
        <v>710</v>
      </c>
      <c r="J92" s="283">
        <v>45254</v>
      </c>
      <c r="K92" s="921">
        <v>45315</v>
      </c>
      <c r="L92" s="268">
        <v>210095</v>
      </c>
      <c r="M92" s="566" t="s">
        <v>3396</v>
      </c>
      <c r="N92" s="290" t="s">
        <v>3411</v>
      </c>
      <c r="O92" s="290" t="s">
        <v>3486</v>
      </c>
      <c r="P92" s="79" t="s">
        <v>901</v>
      </c>
      <c r="Q92" s="79" t="s">
        <v>901</v>
      </c>
      <c r="R92" s="79" t="s">
        <v>901</v>
      </c>
      <c r="S92" s="772">
        <v>0</v>
      </c>
      <c r="T92" s="772">
        <v>238000</v>
      </c>
    </row>
    <row r="93" spans="1:20" ht="18.75" hidden="1" customHeight="1" x14ac:dyDescent="0.25">
      <c r="A93" s="769" t="s">
        <v>3484</v>
      </c>
      <c r="B93" s="770" t="s">
        <v>3675</v>
      </c>
      <c r="C93" s="268" t="s">
        <v>389</v>
      </c>
      <c r="D93" s="289">
        <v>0.6</v>
      </c>
      <c r="E93" s="772">
        <v>5183300</v>
      </c>
      <c r="F93" s="783">
        <v>2633300</v>
      </c>
      <c r="G93" s="783">
        <v>2633300</v>
      </c>
      <c r="H93" s="780">
        <f t="shared" si="2"/>
        <v>1579980</v>
      </c>
      <c r="I93" s="781" t="s">
        <v>710</v>
      </c>
      <c r="J93" s="283">
        <v>45260</v>
      </c>
      <c r="K93" s="921">
        <v>45324</v>
      </c>
      <c r="L93" s="268">
        <v>210464</v>
      </c>
      <c r="M93" s="566" t="s">
        <v>3396</v>
      </c>
      <c r="N93" s="290" t="s">
        <v>3448</v>
      </c>
      <c r="O93" s="290" t="s">
        <v>3449</v>
      </c>
      <c r="P93" s="79" t="s">
        <v>901</v>
      </c>
      <c r="Q93" s="79" t="s">
        <v>901</v>
      </c>
      <c r="R93" s="79" t="s">
        <v>901</v>
      </c>
      <c r="S93" s="772">
        <v>0</v>
      </c>
      <c r="T93" s="772">
        <v>83300</v>
      </c>
    </row>
    <row r="94" spans="1:20" hidden="1" x14ac:dyDescent="0.25">
      <c r="A94" s="814" t="s">
        <v>84</v>
      </c>
      <c r="B94" s="819" t="s">
        <v>3442</v>
      </c>
      <c r="C94" s="268" t="s">
        <v>389</v>
      </c>
      <c r="D94" s="289">
        <v>0.4</v>
      </c>
      <c r="E94" s="820">
        <v>20154700</v>
      </c>
      <c r="F94" s="820">
        <v>20154700</v>
      </c>
      <c r="G94" s="820">
        <v>20154700</v>
      </c>
      <c r="H94" s="780">
        <f t="shared" si="2"/>
        <v>8061880</v>
      </c>
      <c r="I94" s="781" t="s">
        <v>710</v>
      </c>
      <c r="J94" s="817">
        <v>45266</v>
      </c>
      <c r="K94" s="817">
        <v>45299</v>
      </c>
      <c r="L94" s="865">
        <v>210924</v>
      </c>
      <c r="M94" s="818" t="s">
        <v>3396</v>
      </c>
      <c r="N94" s="741" t="s">
        <v>1804</v>
      </c>
      <c r="O94" s="821" t="s">
        <v>3704</v>
      </c>
      <c r="P94" s="79" t="s">
        <v>901</v>
      </c>
      <c r="Q94" s="79" t="s">
        <v>901</v>
      </c>
      <c r="R94" s="79" t="s">
        <v>901</v>
      </c>
      <c r="S94" s="87"/>
      <c r="T94" s="144">
        <v>154700</v>
      </c>
    </row>
    <row r="95" spans="1:20" hidden="1" x14ac:dyDescent="0.25">
      <c r="A95" s="814" t="s">
        <v>3468</v>
      </c>
      <c r="B95" s="819" t="s">
        <v>3705</v>
      </c>
      <c r="C95" s="268" t="s">
        <v>389</v>
      </c>
      <c r="D95" s="289">
        <v>0.6</v>
      </c>
      <c r="E95" s="822">
        <v>15107703</v>
      </c>
      <c r="F95" s="822">
        <v>15107703</v>
      </c>
      <c r="G95" s="822">
        <v>15107703</v>
      </c>
      <c r="H95" s="780">
        <f t="shared" si="2"/>
        <v>9064621.7999999989</v>
      </c>
      <c r="I95" s="781" t="s">
        <v>710</v>
      </c>
      <c r="J95" s="817">
        <v>45267</v>
      </c>
      <c r="K95" s="817">
        <v>45299</v>
      </c>
      <c r="L95" s="865">
        <v>211031</v>
      </c>
      <c r="M95" s="823" t="s">
        <v>3396</v>
      </c>
      <c r="N95" s="819" t="s">
        <v>1794</v>
      </c>
      <c r="O95" s="819" t="s">
        <v>3424</v>
      </c>
      <c r="P95" s="79" t="s">
        <v>901</v>
      </c>
      <c r="Q95" s="79" t="s">
        <v>901</v>
      </c>
      <c r="R95" s="79" t="s">
        <v>901</v>
      </c>
      <c r="S95" s="144">
        <v>6553</v>
      </c>
      <c r="T95" s="144">
        <v>101150</v>
      </c>
    </row>
    <row r="96" spans="1:20" hidden="1" x14ac:dyDescent="0.25">
      <c r="A96" s="814" t="s">
        <v>3706</v>
      </c>
      <c r="B96" s="819" t="s">
        <v>3707</v>
      </c>
      <c r="C96" s="268" t="s">
        <v>389</v>
      </c>
      <c r="D96" s="289">
        <v>0.6</v>
      </c>
      <c r="E96" s="822">
        <v>10083300</v>
      </c>
      <c r="F96" s="822">
        <v>10083300</v>
      </c>
      <c r="G96" s="822">
        <v>10083300</v>
      </c>
      <c r="H96" s="780">
        <f t="shared" si="2"/>
        <v>6049980</v>
      </c>
      <c r="I96" s="781" t="s">
        <v>710</v>
      </c>
      <c r="J96" s="817">
        <v>45267</v>
      </c>
      <c r="K96" s="817">
        <v>45299</v>
      </c>
      <c r="L96" s="865">
        <v>211047</v>
      </c>
      <c r="M96" s="823" t="s">
        <v>3396</v>
      </c>
      <c r="N96" s="819" t="s">
        <v>3448</v>
      </c>
      <c r="O96" s="819" t="s">
        <v>3708</v>
      </c>
      <c r="P96" s="79" t="s">
        <v>901</v>
      </c>
      <c r="Q96" s="79" t="s">
        <v>901</v>
      </c>
      <c r="R96" s="79" t="s">
        <v>901</v>
      </c>
      <c r="S96" s="144"/>
      <c r="T96" s="144">
        <v>83300</v>
      </c>
    </row>
    <row r="97" spans="1:21" hidden="1" x14ac:dyDescent="0.25">
      <c r="A97" s="814" t="s">
        <v>3422</v>
      </c>
      <c r="B97" s="819" t="s">
        <v>3423</v>
      </c>
      <c r="C97" s="268" t="s">
        <v>389</v>
      </c>
      <c r="D97" s="289">
        <v>0.4</v>
      </c>
      <c r="E97" s="822">
        <v>10085952</v>
      </c>
      <c r="F97" s="822">
        <v>10085952</v>
      </c>
      <c r="G97" s="822">
        <v>10085952</v>
      </c>
      <c r="H97" s="780">
        <f t="shared" si="2"/>
        <v>4034380.8000000003</v>
      </c>
      <c r="I97" s="781" t="s">
        <v>710</v>
      </c>
      <c r="J97" s="816">
        <v>45271</v>
      </c>
      <c r="K97" s="817">
        <v>45301</v>
      </c>
      <c r="L97" s="865">
        <v>211166</v>
      </c>
      <c r="M97" s="823" t="s">
        <v>3396</v>
      </c>
      <c r="N97" s="819" t="s">
        <v>1794</v>
      </c>
      <c r="O97" s="819" t="s">
        <v>3424</v>
      </c>
      <c r="P97" s="79" t="s">
        <v>901</v>
      </c>
      <c r="Q97" s="79" t="s">
        <v>901</v>
      </c>
      <c r="R97" s="79" t="s">
        <v>901</v>
      </c>
      <c r="S97" s="144">
        <v>2652</v>
      </c>
      <c r="T97" s="144">
        <v>83300</v>
      </c>
    </row>
    <row r="98" spans="1:21" ht="21" hidden="1" x14ac:dyDescent="0.25">
      <c r="A98" s="814" t="s">
        <v>3713</v>
      </c>
      <c r="B98" s="819" t="s">
        <v>3714</v>
      </c>
      <c r="C98" s="268" t="s">
        <v>389</v>
      </c>
      <c r="D98" s="289">
        <v>0.6</v>
      </c>
      <c r="E98" s="144">
        <v>12106402</v>
      </c>
      <c r="F98" s="144">
        <v>12106402</v>
      </c>
      <c r="G98" s="144">
        <v>12106402</v>
      </c>
      <c r="H98" s="780">
        <f t="shared" si="2"/>
        <v>7263841.2000000002</v>
      </c>
      <c r="I98" s="781" t="s">
        <v>710</v>
      </c>
      <c r="J98" s="816">
        <v>45275</v>
      </c>
      <c r="K98" s="817">
        <v>45308</v>
      </c>
      <c r="L98" s="865">
        <v>211538</v>
      </c>
      <c r="M98" s="823" t="s">
        <v>3396</v>
      </c>
      <c r="N98" s="819" t="s">
        <v>1804</v>
      </c>
      <c r="O98" s="819" t="s">
        <v>3715</v>
      </c>
      <c r="P98" s="79" t="s">
        <v>901</v>
      </c>
      <c r="Q98" s="79" t="s">
        <v>901</v>
      </c>
      <c r="R98" s="79" t="s">
        <v>901</v>
      </c>
      <c r="S98" s="144">
        <v>5252</v>
      </c>
      <c r="T98" s="144">
        <v>101150</v>
      </c>
    </row>
    <row r="99" spans="1:21" hidden="1" x14ac:dyDescent="0.25">
      <c r="A99" s="859" t="s">
        <v>3706</v>
      </c>
      <c r="B99" s="855" t="s">
        <v>3707</v>
      </c>
      <c r="C99" s="854" t="s">
        <v>389</v>
      </c>
      <c r="D99" s="867">
        <v>0.6</v>
      </c>
      <c r="E99" s="858">
        <v>15800000</v>
      </c>
      <c r="F99" s="858">
        <v>7900000</v>
      </c>
      <c r="G99" s="858">
        <v>6629</v>
      </c>
      <c r="H99" s="856">
        <f t="shared" si="2"/>
        <v>3977.3999999999996</v>
      </c>
      <c r="I99" s="857" t="s">
        <v>710</v>
      </c>
      <c r="J99" s="860">
        <v>45310</v>
      </c>
      <c r="K99" s="817">
        <v>45370</v>
      </c>
      <c r="L99" s="865">
        <v>213576</v>
      </c>
      <c r="M99" s="846" t="s">
        <v>3396</v>
      </c>
      <c r="N99" s="819" t="s">
        <v>3448</v>
      </c>
      <c r="O99" s="819" t="s">
        <v>3708</v>
      </c>
      <c r="P99" s="79"/>
      <c r="Q99" s="79"/>
      <c r="R99" s="79"/>
      <c r="S99" s="144"/>
      <c r="T99" s="144">
        <v>119000</v>
      </c>
    </row>
    <row r="100" spans="1:21" customFormat="1" ht="18.75" hidden="1" customHeight="1" x14ac:dyDescent="0.35">
      <c r="A100" s="769" t="s">
        <v>3413</v>
      </c>
      <c r="B100" s="770" t="s">
        <v>3414</v>
      </c>
      <c r="C100" s="268" t="s">
        <v>389</v>
      </c>
      <c r="D100" s="289">
        <v>0.4</v>
      </c>
      <c r="E100" s="772">
        <v>21720293</v>
      </c>
      <c r="F100" s="772">
        <v>5134223</v>
      </c>
      <c r="G100" s="772">
        <v>5134223</v>
      </c>
      <c r="H100" s="780">
        <f t="shared" si="2"/>
        <v>2053689.2000000002</v>
      </c>
      <c r="I100" s="781" t="s">
        <v>710</v>
      </c>
      <c r="J100" s="283">
        <v>45197</v>
      </c>
      <c r="K100" s="921">
        <v>45357</v>
      </c>
      <c r="L100" s="888">
        <v>206451</v>
      </c>
      <c r="M100" s="269" t="s">
        <v>3396</v>
      </c>
      <c r="N100" s="788" t="s">
        <v>3415</v>
      </c>
      <c r="O100" s="290" t="s">
        <v>3416</v>
      </c>
      <c r="P100" s="79" t="s">
        <v>901</v>
      </c>
      <c r="Q100" s="79" t="s">
        <v>901</v>
      </c>
      <c r="R100" s="79" t="s">
        <v>901</v>
      </c>
      <c r="S100" s="772">
        <v>21173</v>
      </c>
      <c r="T100" s="772">
        <v>113050</v>
      </c>
    </row>
    <row r="101" spans="1:21" ht="18.75" hidden="1" customHeight="1" x14ac:dyDescent="0.25">
      <c r="A101" s="295" t="s">
        <v>3456</v>
      </c>
      <c r="B101" s="290" t="s">
        <v>3457</v>
      </c>
      <c r="C101" s="268" t="s">
        <v>389</v>
      </c>
      <c r="D101" s="289">
        <v>0.4</v>
      </c>
      <c r="E101" s="772">
        <v>20000000</v>
      </c>
      <c r="F101" s="783">
        <v>20000000</v>
      </c>
      <c r="G101" s="783">
        <v>13552837</v>
      </c>
      <c r="H101" s="780">
        <f t="shared" si="2"/>
        <v>5421134.8000000007</v>
      </c>
      <c r="I101" s="781" t="s">
        <v>710</v>
      </c>
      <c r="J101" s="283">
        <v>45204</v>
      </c>
      <c r="K101" s="921">
        <v>45271</v>
      </c>
      <c r="L101" s="268">
        <v>207001</v>
      </c>
      <c r="M101" s="566" t="s">
        <v>3396</v>
      </c>
      <c r="N101" s="290" t="s">
        <v>1804</v>
      </c>
      <c r="O101" s="290" t="s">
        <v>3458</v>
      </c>
      <c r="P101" s="79" t="s">
        <v>901</v>
      </c>
      <c r="Q101" s="79" t="s">
        <v>901</v>
      </c>
      <c r="R101" s="79" t="s">
        <v>901</v>
      </c>
      <c r="S101" s="772">
        <v>0</v>
      </c>
      <c r="T101" s="772">
        <v>154700</v>
      </c>
      <c r="U101" s="3" t="s">
        <v>3802</v>
      </c>
    </row>
    <row r="102" spans="1:21" ht="18.75" hidden="1" customHeight="1" x14ac:dyDescent="0.25">
      <c r="A102" s="295" t="s">
        <v>190</v>
      </c>
      <c r="B102" s="770" t="s">
        <v>3447</v>
      </c>
      <c r="C102" s="268" t="s">
        <v>389</v>
      </c>
      <c r="D102" s="289">
        <v>0.4</v>
      </c>
      <c r="E102" s="772">
        <v>34120150</v>
      </c>
      <c r="F102" s="783">
        <v>22760150</v>
      </c>
      <c r="G102" s="783">
        <v>22760150</v>
      </c>
      <c r="H102" s="780">
        <f t="shared" si="2"/>
        <v>9104060</v>
      </c>
      <c r="I102" s="781" t="s">
        <v>710</v>
      </c>
      <c r="J102" s="283">
        <v>45224</v>
      </c>
      <c r="K102" s="921">
        <v>45414</v>
      </c>
      <c r="L102" s="268">
        <v>208027</v>
      </c>
      <c r="M102" s="566" t="s">
        <v>3396</v>
      </c>
      <c r="N102" s="290" t="s">
        <v>3448</v>
      </c>
      <c r="O102" s="290" t="s">
        <v>3449</v>
      </c>
      <c r="P102" s="79" t="s">
        <v>901</v>
      </c>
      <c r="Q102" s="79" t="s">
        <v>901</v>
      </c>
      <c r="R102" s="79" t="s">
        <v>901</v>
      </c>
      <c r="S102" s="772">
        <v>0</v>
      </c>
      <c r="T102" s="772">
        <v>220150</v>
      </c>
    </row>
    <row r="103" spans="1:21" ht="18.75" hidden="1" customHeight="1" x14ac:dyDescent="0.25">
      <c r="A103" s="769" t="s">
        <v>225</v>
      </c>
      <c r="B103" s="770" t="s">
        <v>3461</v>
      </c>
      <c r="C103" s="268" t="s">
        <v>389</v>
      </c>
      <c r="D103" s="289">
        <v>0.6</v>
      </c>
      <c r="E103" s="772">
        <v>13109463</v>
      </c>
      <c r="F103" s="783">
        <v>6609463</v>
      </c>
      <c r="G103" s="783">
        <v>6609463</v>
      </c>
      <c r="H103" s="780">
        <f t="shared" si="2"/>
        <v>3965677.8</v>
      </c>
      <c r="I103" s="781" t="s">
        <v>710</v>
      </c>
      <c r="J103" s="283">
        <v>45225</v>
      </c>
      <c r="K103" s="921">
        <v>45358</v>
      </c>
      <c r="L103" s="268">
        <v>208240</v>
      </c>
      <c r="M103" s="566" t="s">
        <v>3396</v>
      </c>
      <c r="N103" s="290" t="s">
        <v>3415</v>
      </c>
      <c r="O103" s="290" t="s">
        <v>3416</v>
      </c>
      <c r="P103" s="79" t="s">
        <v>901</v>
      </c>
      <c r="Q103" s="79" t="s">
        <v>901</v>
      </c>
      <c r="R103" s="79" t="s">
        <v>901</v>
      </c>
      <c r="S103" s="772">
        <v>28563</v>
      </c>
      <c r="T103" s="772">
        <v>130900</v>
      </c>
    </row>
    <row r="104" spans="1:21" customFormat="1" ht="18.75" hidden="1" customHeight="1" x14ac:dyDescent="0.35">
      <c r="A104" s="769" t="s">
        <v>3487</v>
      </c>
      <c r="B104" s="770" t="s">
        <v>3657</v>
      </c>
      <c r="C104" s="268" t="s">
        <v>389</v>
      </c>
      <c r="D104" s="289">
        <v>0.6</v>
      </c>
      <c r="E104" s="772">
        <v>20130900</v>
      </c>
      <c r="F104" s="783">
        <v>13130900</v>
      </c>
      <c r="G104" s="783">
        <v>13130900</v>
      </c>
      <c r="H104" s="780">
        <f t="shared" si="2"/>
        <v>7878540</v>
      </c>
      <c r="I104" s="781" t="s">
        <v>710</v>
      </c>
      <c r="J104" s="283">
        <v>45233</v>
      </c>
      <c r="K104" s="921">
        <v>45366</v>
      </c>
      <c r="L104" s="268">
        <v>208788</v>
      </c>
      <c r="M104" s="566" t="s">
        <v>3396</v>
      </c>
      <c r="N104" s="290" t="s">
        <v>1804</v>
      </c>
      <c r="O104" s="290" t="s">
        <v>3488</v>
      </c>
      <c r="P104" s="79" t="s">
        <v>901</v>
      </c>
      <c r="Q104" s="79" t="s">
        <v>901</v>
      </c>
      <c r="R104" s="79" t="s">
        <v>901</v>
      </c>
      <c r="S104" s="772">
        <v>0</v>
      </c>
      <c r="T104" s="772">
        <v>130900</v>
      </c>
    </row>
    <row r="105" spans="1:21" customFormat="1" ht="18.75" hidden="1" customHeight="1" x14ac:dyDescent="0.35">
      <c r="A105" s="769" t="s">
        <v>3493</v>
      </c>
      <c r="B105" s="770" t="s">
        <v>3658</v>
      </c>
      <c r="C105" s="268" t="s">
        <v>389</v>
      </c>
      <c r="D105" s="289">
        <v>0.4</v>
      </c>
      <c r="E105" s="772">
        <v>24000000</v>
      </c>
      <c r="F105" s="783">
        <v>12000000</v>
      </c>
      <c r="G105" s="783">
        <v>12000000</v>
      </c>
      <c r="H105" s="780">
        <f t="shared" si="2"/>
        <v>4800000</v>
      </c>
      <c r="I105" s="781" t="s">
        <v>710</v>
      </c>
      <c r="J105" s="283">
        <v>45233</v>
      </c>
      <c r="K105" s="921">
        <v>45359</v>
      </c>
      <c r="L105" s="268">
        <v>208678</v>
      </c>
      <c r="M105" s="566" t="s">
        <v>3396</v>
      </c>
      <c r="N105" s="290" t="s">
        <v>566</v>
      </c>
      <c r="O105" s="290" t="s">
        <v>3494</v>
      </c>
      <c r="P105" s="79" t="s">
        <v>901</v>
      </c>
      <c r="Q105" s="79" t="s">
        <v>901</v>
      </c>
      <c r="R105" s="79" t="s">
        <v>901</v>
      </c>
      <c r="S105" s="772">
        <v>0</v>
      </c>
      <c r="T105" s="772">
        <v>172550</v>
      </c>
    </row>
    <row r="106" spans="1:21" ht="18.75" hidden="1" customHeight="1" x14ac:dyDescent="0.25">
      <c r="A106" s="769" t="s">
        <v>3465</v>
      </c>
      <c r="B106" s="770" t="s">
        <v>3661</v>
      </c>
      <c r="C106" s="268" t="s">
        <v>389</v>
      </c>
      <c r="D106" s="289">
        <v>0.4</v>
      </c>
      <c r="E106" s="772">
        <v>30253076</v>
      </c>
      <c r="F106" s="783">
        <v>10000000</v>
      </c>
      <c r="G106" s="783">
        <v>10000000</v>
      </c>
      <c r="H106" s="780">
        <f t="shared" si="2"/>
        <v>4000000</v>
      </c>
      <c r="I106" s="781" t="s">
        <v>710</v>
      </c>
      <c r="J106" s="283">
        <v>45240</v>
      </c>
      <c r="K106" s="921">
        <v>45337</v>
      </c>
      <c r="L106" s="268">
        <v>209185</v>
      </c>
      <c r="M106" s="566" t="s">
        <v>3396</v>
      </c>
      <c r="N106" s="290" t="s">
        <v>3419</v>
      </c>
      <c r="O106" s="290" t="s">
        <v>3420</v>
      </c>
      <c r="P106" s="79" t="s">
        <v>901</v>
      </c>
      <c r="Q106" s="79" t="s">
        <v>901</v>
      </c>
      <c r="R106" s="79" t="s">
        <v>901</v>
      </c>
      <c r="S106" s="772">
        <v>26500</v>
      </c>
      <c r="T106" s="772">
        <v>226576</v>
      </c>
    </row>
    <row r="107" spans="1:21" ht="18.75" hidden="1" customHeight="1" x14ac:dyDescent="0.25">
      <c r="A107" s="769" t="s">
        <v>3489</v>
      </c>
      <c r="B107" s="770" t="s">
        <v>3663</v>
      </c>
      <c r="C107" s="268" t="s">
        <v>389</v>
      </c>
      <c r="D107" s="289">
        <v>0.6</v>
      </c>
      <c r="E107" s="772">
        <v>12101150</v>
      </c>
      <c r="F107" s="783">
        <v>4101150</v>
      </c>
      <c r="G107" s="783">
        <v>4101150</v>
      </c>
      <c r="H107" s="780">
        <f t="shared" si="2"/>
        <v>2460690</v>
      </c>
      <c r="I107" s="781" t="s">
        <v>710</v>
      </c>
      <c r="J107" s="283">
        <v>45240</v>
      </c>
      <c r="K107" s="921">
        <v>45337</v>
      </c>
      <c r="L107" s="268">
        <v>209241</v>
      </c>
      <c r="M107" s="784" t="s">
        <v>3396</v>
      </c>
      <c r="N107" s="290" t="s">
        <v>1804</v>
      </c>
      <c r="O107" s="290" t="s">
        <v>3490</v>
      </c>
      <c r="P107" s="79" t="s">
        <v>901</v>
      </c>
      <c r="Q107" s="79" t="s">
        <v>901</v>
      </c>
      <c r="R107" s="79" t="s">
        <v>901</v>
      </c>
      <c r="S107" s="772">
        <v>0</v>
      </c>
      <c r="T107" s="772">
        <v>101150</v>
      </c>
    </row>
    <row r="108" spans="1:21" ht="18.75" hidden="1" customHeight="1" x14ac:dyDescent="0.25">
      <c r="A108" s="769" t="s">
        <v>3495</v>
      </c>
      <c r="B108" s="770" t="s">
        <v>3665</v>
      </c>
      <c r="C108" s="268" t="s">
        <v>389</v>
      </c>
      <c r="D108" s="289">
        <v>0.6</v>
      </c>
      <c r="E108" s="772">
        <v>15123988</v>
      </c>
      <c r="F108" s="783">
        <v>10123988</v>
      </c>
      <c r="G108" s="783">
        <v>10123988</v>
      </c>
      <c r="H108" s="780">
        <f t="shared" si="2"/>
        <v>6074392.7999999998</v>
      </c>
      <c r="I108" s="781" t="s">
        <v>710</v>
      </c>
      <c r="J108" s="283">
        <v>45244</v>
      </c>
      <c r="K108" s="921">
        <v>45351</v>
      </c>
      <c r="L108" s="268">
        <v>209399</v>
      </c>
      <c r="M108" s="784" t="s">
        <v>3396</v>
      </c>
      <c r="N108" s="290" t="s">
        <v>1804</v>
      </c>
      <c r="O108" s="290" t="s">
        <v>3490</v>
      </c>
      <c r="P108" s="79" t="s">
        <v>901</v>
      </c>
      <c r="Q108" s="79" t="s">
        <v>901</v>
      </c>
      <c r="R108" s="79" t="s">
        <v>901</v>
      </c>
      <c r="S108" s="772">
        <v>22838</v>
      </c>
      <c r="T108" s="772">
        <v>101150</v>
      </c>
    </row>
    <row r="109" spans="1:21" ht="18.75" hidden="1" customHeight="1" x14ac:dyDescent="0.25">
      <c r="A109" s="769" t="s">
        <v>351</v>
      </c>
      <c r="B109" s="770" t="s">
        <v>3265</v>
      </c>
      <c r="C109" s="268" t="s">
        <v>389</v>
      </c>
      <c r="D109" s="289">
        <v>0.6</v>
      </c>
      <c r="E109" s="772">
        <v>15619000</v>
      </c>
      <c r="F109" s="783">
        <v>7750000</v>
      </c>
      <c r="G109" s="783">
        <v>7750000</v>
      </c>
      <c r="H109" s="780">
        <f t="shared" si="2"/>
        <v>4650000</v>
      </c>
      <c r="I109" s="781" t="s">
        <v>710</v>
      </c>
      <c r="J109" s="283">
        <v>45250</v>
      </c>
      <c r="K109" s="921">
        <v>45318</v>
      </c>
      <c r="L109" s="268">
        <v>209753</v>
      </c>
      <c r="M109" s="784" t="s">
        <v>3396</v>
      </c>
      <c r="N109" s="290" t="s">
        <v>3491</v>
      </c>
      <c r="O109" s="290" t="s">
        <v>3460</v>
      </c>
      <c r="P109" s="79" t="s">
        <v>901</v>
      </c>
      <c r="Q109" s="79" t="s">
        <v>901</v>
      </c>
      <c r="R109" s="79" t="s">
        <v>901</v>
      </c>
      <c r="S109" s="772">
        <v>0</v>
      </c>
      <c r="T109" s="772">
        <v>119000</v>
      </c>
    </row>
    <row r="110" spans="1:21" ht="18.75" hidden="1" customHeight="1" x14ac:dyDescent="0.25">
      <c r="A110" s="769" t="s">
        <v>3471</v>
      </c>
      <c r="B110" s="770" t="s">
        <v>3671</v>
      </c>
      <c r="C110" s="268" t="s">
        <v>389</v>
      </c>
      <c r="D110" s="289">
        <v>0.6</v>
      </c>
      <c r="E110" s="772">
        <v>20170603</v>
      </c>
      <c r="F110" s="783">
        <v>10170603</v>
      </c>
      <c r="G110" s="783">
        <v>10170603</v>
      </c>
      <c r="H110" s="780">
        <f t="shared" si="2"/>
        <v>6102361.7999999998</v>
      </c>
      <c r="I110" s="781" t="s">
        <v>710</v>
      </c>
      <c r="J110" s="283">
        <v>45257</v>
      </c>
      <c r="K110" s="921">
        <v>45317</v>
      </c>
      <c r="L110" s="268">
        <v>210093</v>
      </c>
      <c r="M110" s="566" t="s">
        <v>3396</v>
      </c>
      <c r="N110" s="290" t="s">
        <v>3467</v>
      </c>
      <c r="O110" s="290" t="s">
        <v>3472</v>
      </c>
      <c r="P110" s="79" t="s">
        <v>901</v>
      </c>
      <c r="Q110" s="79" t="s">
        <v>901</v>
      </c>
      <c r="R110" s="79" t="s">
        <v>901</v>
      </c>
      <c r="S110" s="772">
        <v>15903</v>
      </c>
      <c r="T110" s="772">
        <v>154700</v>
      </c>
    </row>
    <row r="111" spans="1:21" ht="18.75" hidden="1" customHeight="1" x14ac:dyDescent="0.25">
      <c r="A111" s="769" t="s">
        <v>3462</v>
      </c>
      <c r="B111" s="770" t="s">
        <v>3463</v>
      </c>
      <c r="C111" s="268" t="s">
        <v>389</v>
      </c>
      <c r="D111" s="863">
        <v>0.6</v>
      </c>
      <c r="E111" s="772">
        <v>21000000</v>
      </c>
      <c r="F111" s="783">
        <v>21000000</v>
      </c>
      <c r="G111" s="783">
        <v>10570000</v>
      </c>
      <c r="H111" s="780">
        <f t="shared" si="2"/>
        <v>6342000</v>
      </c>
      <c r="I111" s="781" t="s">
        <v>710</v>
      </c>
      <c r="J111" s="283">
        <v>45260</v>
      </c>
      <c r="K111" s="921">
        <v>45330</v>
      </c>
      <c r="L111" s="268">
        <v>210458</v>
      </c>
      <c r="M111" s="566" t="s">
        <v>3396</v>
      </c>
      <c r="N111" s="290" t="s">
        <v>3419</v>
      </c>
      <c r="O111" s="290" t="s">
        <v>3464</v>
      </c>
      <c r="P111" s="79" t="s">
        <v>901</v>
      </c>
      <c r="Q111" s="79" t="s">
        <v>901</v>
      </c>
      <c r="R111" s="79" t="s">
        <v>901</v>
      </c>
      <c r="S111" s="772">
        <v>0</v>
      </c>
      <c r="T111" s="772">
        <v>154700</v>
      </c>
    </row>
    <row r="112" spans="1:21" ht="18.75" hidden="1" customHeight="1" x14ac:dyDescent="0.25">
      <c r="A112" s="769" t="s">
        <v>3473</v>
      </c>
      <c r="B112" s="770" t="s">
        <v>3674</v>
      </c>
      <c r="C112" s="268" t="s">
        <v>389</v>
      </c>
      <c r="D112" s="863">
        <v>0.4</v>
      </c>
      <c r="E112" s="772">
        <v>21000000</v>
      </c>
      <c r="F112" s="783">
        <v>10500000</v>
      </c>
      <c r="G112" s="783">
        <v>10500000</v>
      </c>
      <c r="H112" s="780">
        <f t="shared" si="2"/>
        <v>4200000</v>
      </c>
      <c r="I112" s="781" t="s">
        <v>710</v>
      </c>
      <c r="J112" s="283">
        <v>45260</v>
      </c>
      <c r="K112" s="921">
        <v>45330</v>
      </c>
      <c r="L112" s="268">
        <v>210480</v>
      </c>
      <c r="M112" s="566" t="s">
        <v>3396</v>
      </c>
      <c r="N112" s="290" t="s">
        <v>3419</v>
      </c>
      <c r="O112" s="290" t="s">
        <v>3464</v>
      </c>
      <c r="P112" s="79" t="s">
        <v>901</v>
      </c>
      <c r="Q112" s="79" t="s">
        <v>901</v>
      </c>
      <c r="R112" s="79" t="s">
        <v>901</v>
      </c>
      <c r="S112" s="772">
        <v>0</v>
      </c>
      <c r="T112" s="772">
        <v>154700</v>
      </c>
    </row>
    <row r="113" spans="1:20" hidden="1" x14ac:dyDescent="0.25">
      <c r="A113" s="814" t="s">
        <v>3709</v>
      </c>
      <c r="B113" s="819" t="s">
        <v>3710</v>
      </c>
      <c r="C113" s="268" t="s">
        <v>389</v>
      </c>
      <c r="D113" s="289">
        <v>0.4</v>
      </c>
      <c r="E113" s="144">
        <v>30900000</v>
      </c>
      <c r="F113" s="144">
        <v>20600000</v>
      </c>
      <c r="G113" s="144">
        <v>20600000</v>
      </c>
      <c r="H113" s="780">
        <f t="shared" si="2"/>
        <v>8240000</v>
      </c>
      <c r="I113" s="781" t="s">
        <v>710</v>
      </c>
      <c r="J113" s="816">
        <v>45272</v>
      </c>
      <c r="K113" s="817">
        <v>45344</v>
      </c>
      <c r="L113" s="865">
        <v>211189</v>
      </c>
      <c r="M113" s="823" t="s">
        <v>3396</v>
      </c>
      <c r="N113" s="819" t="s">
        <v>3711</v>
      </c>
      <c r="O113" s="819" t="s">
        <v>3712</v>
      </c>
      <c r="P113" s="79" t="s">
        <v>901</v>
      </c>
      <c r="Q113" s="79" t="s">
        <v>901</v>
      </c>
      <c r="R113" s="79" t="s">
        <v>901</v>
      </c>
      <c r="S113" s="144">
        <v>20996</v>
      </c>
      <c r="T113" s="144">
        <v>202300</v>
      </c>
    </row>
    <row r="114" spans="1:20" hidden="1" x14ac:dyDescent="0.25">
      <c r="A114" s="814" t="s">
        <v>2140</v>
      </c>
      <c r="B114" s="819" t="s">
        <v>3459</v>
      </c>
      <c r="C114" s="268" t="s">
        <v>389</v>
      </c>
      <c r="D114" s="289">
        <v>0.6</v>
      </c>
      <c r="E114" s="144">
        <v>12101150</v>
      </c>
      <c r="F114" s="144">
        <v>6000000</v>
      </c>
      <c r="G114" s="144">
        <v>6000000</v>
      </c>
      <c r="H114" s="780">
        <f t="shared" si="2"/>
        <v>3600000</v>
      </c>
      <c r="I114" s="781" t="s">
        <v>710</v>
      </c>
      <c r="J114" s="816">
        <v>45274</v>
      </c>
      <c r="K114" s="817">
        <v>45350</v>
      </c>
      <c r="L114" s="865">
        <v>211437</v>
      </c>
      <c r="M114" s="823" t="s">
        <v>3396</v>
      </c>
      <c r="N114" s="819" t="s">
        <v>3491</v>
      </c>
      <c r="O114" s="819" t="s">
        <v>3718</v>
      </c>
      <c r="P114" s="79" t="s">
        <v>901</v>
      </c>
      <c r="Q114" s="79" t="s">
        <v>901</v>
      </c>
      <c r="R114" s="79" t="s">
        <v>901</v>
      </c>
      <c r="S114" s="87"/>
      <c r="T114" s="144">
        <v>101150</v>
      </c>
    </row>
    <row r="115" spans="1:20" hidden="1" x14ac:dyDescent="0.25">
      <c r="A115" s="814" t="s">
        <v>3721</v>
      </c>
      <c r="B115" s="819" t="s">
        <v>3722</v>
      </c>
      <c r="C115" s="268" t="s">
        <v>389</v>
      </c>
      <c r="D115" s="289">
        <v>0.4</v>
      </c>
      <c r="E115" s="144">
        <v>10083300</v>
      </c>
      <c r="F115" s="144">
        <v>5000000</v>
      </c>
      <c r="G115" s="144">
        <v>5000000</v>
      </c>
      <c r="H115" s="780">
        <f t="shared" si="2"/>
        <v>2000000</v>
      </c>
      <c r="I115" s="781" t="s">
        <v>710</v>
      </c>
      <c r="J115" s="816">
        <v>45279</v>
      </c>
      <c r="K115" s="817">
        <v>45341</v>
      </c>
      <c r="L115" s="865">
        <v>211780</v>
      </c>
      <c r="M115" s="823" t="s">
        <v>3396</v>
      </c>
      <c r="N115" s="819" t="s">
        <v>3491</v>
      </c>
      <c r="O115" s="819" t="s">
        <v>3718</v>
      </c>
      <c r="P115" s="79" t="s">
        <v>901</v>
      </c>
      <c r="Q115" s="79" t="s">
        <v>901</v>
      </c>
      <c r="R115" s="79" t="s">
        <v>901</v>
      </c>
      <c r="S115" s="87"/>
      <c r="T115" s="144">
        <v>83300</v>
      </c>
    </row>
    <row r="116" spans="1:20" hidden="1" x14ac:dyDescent="0.25">
      <c r="A116" s="814" t="s">
        <v>3726</v>
      </c>
      <c r="B116" s="819" t="s">
        <v>3727</v>
      </c>
      <c r="C116" s="268" t="s">
        <v>389</v>
      </c>
      <c r="D116" s="289">
        <v>0.4</v>
      </c>
      <c r="E116" s="144">
        <v>25000000</v>
      </c>
      <c r="F116" s="144">
        <v>25000000</v>
      </c>
      <c r="G116" s="144">
        <v>25000000</v>
      </c>
      <c r="H116" s="780">
        <f t="shared" si="2"/>
        <v>10000000</v>
      </c>
      <c r="I116" s="778" t="s">
        <v>710</v>
      </c>
      <c r="J116" s="816">
        <v>45281</v>
      </c>
      <c r="K116" s="817">
        <v>45324</v>
      </c>
      <c r="L116" s="865">
        <v>211915</v>
      </c>
      <c r="M116" s="823" t="s">
        <v>3396</v>
      </c>
      <c r="N116" s="819" t="s">
        <v>1804</v>
      </c>
      <c r="O116" s="819" t="s">
        <v>3704</v>
      </c>
      <c r="P116" s="79" t="s">
        <v>901</v>
      </c>
      <c r="Q116" s="79" t="s">
        <v>901</v>
      </c>
      <c r="R116" s="79" t="s">
        <v>901</v>
      </c>
      <c r="S116" s="87"/>
      <c r="T116" s="144">
        <v>154700</v>
      </c>
    </row>
    <row r="117" spans="1:20" hidden="1" x14ac:dyDescent="0.25">
      <c r="A117" s="814" t="s">
        <v>244</v>
      </c>
      <c r="B117" s="819" t="s">
        <v>3406</v>
      </c>
      <c r="C117" s="268" t="s">
        <v>389</v>
      </c>
      <c r="D117" s="289">
        <v>0.6</v>
      </c>
      <c r="E117" s="144">
        <v>20000000</v>
      </c>
      <c r="F117" s="144">
        <v>10000000</v>
      </c>
      <c r="G117" s="144">
        <v>10000000</v>
      </c>
      <c r="H117" s="780">
        <f t="shared" si="2"/>
        <v>6000000</v>
      </c>
      <c r="I117" s="781" t="s">
        <v>710</v>
      </c>
      <c r="J117" s="816">
        <v>45282</v>
      </c>
      <c r="K117" s="817">
        <v>45344</v>
      </c>
      <c r="L117" s="865">
        <v>212035</v>
      </c>
      <c r="M117" s="823" t="s">
        <v>3396</v>
      </c>
      <c r="N117" s="819" t="s">
        <v>3407</v>
      </c>
      <c r="O117" s="819" t="s">
        <v>3728</v>
      </c>
      <c r="P117" s="79" t="s">
        <v>901</v>
      </c>
      <c r="Q117" s="79" t="s">
        <v>901</v>
      </c>
      <c r="R117" s="79" t="s">
        <v>901</v>
      </c>
      <c r="S117" s="144">
        <v>16404</v>
      </c>
      <c r="T117" s="144">
        <v>119000</v>
      </c>
    </row>
    <row r="118" spans="1:20" hidden="1" x14ac:dyDescent="0.25">
      <c r="A118" s="847" t="s">
        <v>3425</v>
      </c>
      <c r="B118" s="281" t="s">
        <v>3426</v>
      </c>
      <c r="C118" s="268" t="s">
        <v>389</v>
      </c>
      <c r="D118" s="867">
        <v>0.6</v>
      </c>
      <c r="E118" s="144">
        <v>4573324</v>
      </c>
      <c r="F118" s="144">
        <v>4573324</v>
      </c>
      <c r="G118" s="144">
        <v>4573324</v>
      </c>
      <c r="H118" s="780">
        <f t="shared" si="2"/>
        <v>2743994.4</v>
      </c>
      <c r="I118" s="781" t="s">
        <v>710</v>
      </c>
      <c r="J118" s="817">
        <v>45299</v>
      </c>
      <c r="K118" s="817">
        <v>45331</v>
      </c>
      <c r="L118" s="865">
        <v>212975</v>
      </c>
      <c r="M118" s="846" t="s">
        <v>3396</v>
      </c>
      <c r="N118" s="819" t="s">
        <v>3732</v>
      </c>
      <c r="O118" s="819" t="s">
        <v>3733</v>
      </c>
      <c r="P118" s="79"/>
      <c r="Q118" s="79"/>
      <c r="R118" s="79"/>
      <c r="S118" s="144">
        <v>1924</v>
      </c>
      <c r="T118" s="144">
        <v>71400</v>
      </c>
    </row>
    <row r="119" spans="1:20" hidden="1" x14ac:dyDescent="0.25">
      <c r="A119" s="847" t="s">
        <v>3422</v>
      </c>
      <c r="B119" s="281" t="s">
        <v>3423</v>
      </c>
      <c r="C119" s="268" t="s">
        <v>389</v>
      </c>
      <c r="D119" s="867">
        <v>0.4</v>
      </c>
      <c r="E119" s="144">
        <v>15105519</v>
      </c>
      <c r="F119" s="144">
        <v>15105519</v>
      </c>
      <c r="G119" s="144">
        <v>15105519</v>
      </c>
      <c r="H119" s="780">
        <f t="shared" si="2"/>
        <v>6042207.6000000006</v>
      </c>
      <c r="I119" s="781" t="s">
        <v>710</v>
      </c>
      <c r="J119" s="817">
        <v>45302</v>
      </c>
      <c r="K119" s="817">
        <v>45334</v>
      </c>
      <c r="L119" s="865">
        <v>213243</v>
      </c>
      <c r="M119" s="846" t="s">
        <v>3396</v>
      </c>
      <c r="N119" s="819" t="s">
        <v>1794</v>
      </c>
      <c r="O119" s="819" t="s">
        <v>3424</v>
      </c>
      <c r="P119" s="79"/>
      <c r="Q119" s="79"/>
      <c r="R119" s="79"/>
      <c r="S119" s="144">
        <v>4237</v>
      </c>
      <c r="T119" s="144">
        <v>101150</v>
      </c>
    </row>
    <row r="120" spans="1:20" hidden="1" x14ac:dyDescent="0.25">
      <c r="A120" s="847" t="s">
        <v>3805</v>
      </c>
      <c r="B120" s="281" t="s">
        <v>3806</v>
      </c>
      <c r="C120" s="268" t="s">
        <v>389</v>
      </c>
      <c r="D120" s="867">
        <v>0.6</v>
      </c>
      <c r="E120" s="144">
        <v>10091521</v>
      </c>
      <c r="F120" s="144">
        <v>10091521</v>
      </c>
      <c r="G120" s="144">
        <v>10091521</v>
      </c>
      <c r="H120" s="780">
        <f t="shared" si="2"/>
        <v>6054912.5999999996</v>
      </c>
      <c r="I120" s="781" t="s">
        <v>710</v>
      </c>
      <c r="J120" s="817">
        <v>45307</v>
      </c>
      <c r="K120" s="817">
        <v>45369</v>
      </c>
      <c r="L120" s="865">
        <v>213421</v>
      </c>
      <c r="M120" s="846" t="s">
        <v>3396</v>
      </c>
      <c r="N120" s="819" t="s">
        <v>1804</v>
      </c>
      <c r="O120" s="819" t="s">
        <v>3470</v>
      </c>
      <c r="P120" s="79"/>
      <c r="Q120" s="79"/>
      <c r="R120" s="79"/>
      <c r="S120" s="144">
        <v>8221</v>
      </c>
      <c r="T120" s="144">
        <v>83300</v>
      </c>
    </row>
    <row r="121" spans="1:20" hidden="1" x14ac:dyDescent="0.25">
      <c r="A121" s="847" t="s">
        <v>3811</v>
      </c>
      <c r="B121" s="281" t="s">
        <v>3812</v>
      </c>
      <c r="C121" s="268" t="s">
        <v>389</v>
      </c>
      <c r="D121" s="867">
        <v>0.4</v>
      </c>
      <c r="E121" s="144">
        <v>10000000</v>
      </c>
      <c r="F121" s="144">
        <v>10000000</v>
      </c>
      <c r="G121" s="144">
        <v>10000000</v>
      </c>
      <c r="H121" s="780">
        <f t="shared" si="2"/>
        <v>4000000</v>
      </c>
      <c r="I121" s="781" t="s">
        <v>710</v>
      </c>
      <c r="J121" s="817">
        <v>45315</v>
      </c>
      <c r="K121" s="817">
        <v>45377</v>
      </c>
      <c r="L121" s="865">
        <v>213968</v>
      </c>
      <c r="M121" s="846" t="s">
        <v>3396</v>
      </c>
      <c r="N121" s="819" t="s">
        <v>3407</v>
      </c>
      <c r="O121" s="819" t="s">
        <v>3728</v>
      </c>
      <c r="P121" s="79"/>
      <c r="Q121" s="79"/>
      <c r="R121" s="79"/>
      <c r="S121" s="144">
        <v>5481</v>
      </c>
      <c r="T121" s="144">
        <v>83300</v>
      </c>
    </row>
    <row r="122" spans="1:20" hidden="1" x14ac:dyDescent="0.25">
      <c r="A122" s="814" t="s">
        <v>3815</v>
      </c>
      <c r="B122" s="819" t="s">
        <v>3816</v>
      </c>
      <c r="C122" s="268" t="s">
        <v>389</v>
      </c>
      <c r="D122" s="867">
        <v>0.4</v>
      </c>
      <c r="E122" s="144">
        <v>10087278</v>
      </c>
      <c r="F122" s="144">
        <v>10087278</v>
      </c>
      <c r="G122" s="144">
        <v>10087278</v>
      </c>
      <c r="H122" s="780">
        <f t="shared" si="2"/>
        <v>4034911.2</v>
      </c>
      <c r="I122" s="781" t="s">
        <v>710</v>
      </c>
      <c r="J122" s="817">
        <v>45321</v>
      </c>
      <c r="K122" s="817">
        <v>45366</v>
      </c>
      <c r="L122" s="865">
        <v>214317</v>
      </c>
      <c r="M122" s="846" t="s">
        <v>3396</v>
      </c>
      <c r="N122" s="819" t="s">
        <v>3407</v>
      </c>
      <c r="O122" s="819" t="s">
        <v>3817</v>
      </c>
      <c r="P122" s="79"/>
      <c r="Q122" s="79"/>
      <c r="R122" s="79"/>
      <c r="S122" s="144">
        <v>3978</v>
      </c>
      <c r="T122" s="144">
        <v>83300</v>
      </c>
    </row>
    <row r="123" spans="1:20" ht="18.75" hidden="1" customHeight="1" x14ac:dyDescent="0.25">
      <c r="A123" s="769" t="s">
        <v>3466</v>
      </c>
      <c r="B123" s="770" t="s">
        <v>3666</v>
      </c>
      <c r="C123" s="268" t="s">
        <v>389</v>
      </c>
      <c r="D123" s="289">
        <v>0.6</v>
      </c>
      <c r="E123" s="780">
        <v>9095200</v>
      </c>
      <c r="F123" s="140">
        <v>6095200</v>
      </c>
      <c r="G123" s="140">
        <v>6095200</v>
      </c>
      <c r="H123" s="780">
        <f t="shared" si="2"/>
        <v>3657120</v>
      </c>
      <c r="I123" s="781" t="s">
        <v>710</v>
      </c>
      <c r="J123" s="283">
        <v>45246</v>
      </c>
      <c r="K123" s="921">
        <v>45432</v>
      </c>
      <c r="L123" s="268">
        <v>209188</v>
      </c>
      <c r="M123" s="784" t="s">
        <v>3396</v>
      </c>
      <c r="N123" s="290" t="s">
        <v>3467</v>
      </c>
      <c r="O123" s="290" t="s">
        <v>3412</v>
      </c>
      <c r="P123" s="79" t="s">
        <v>901</v>
      </c>
      <c r="Q123" s="79" t="s">
        <v>901</v>
      </c>
      <c r="R123" s="79" t="s">
        <v>901</v>
      </c>
      <c r="S123" s="772">
        <v>0</v>
      </c>
      <c r="T123" s="772">
        <v>95200</v>
      </c>
    </row>
    <row r="124" spans="1:20" ht="18.75" hidden="1" customHeight="1" x14ac:dyDescent="0.25">
      <c r="A124" s="1023" t="s">
        <v>3475</v>
      </c>
      <c r="B124" s="1024" t="s">
        <v>3667</v>
      </c>
      <c r="C124" s="776" t="s">
        <v>389</v>
      </c>
      <c r="D124" s="863">
        <v>0.6</v>
      </c>
      <c r="E124" s="777">
        <v>5000000</v>
      </c>
      <c r="F124" s="1025">
        <v>2000000</v>
      </c>
      <c r="G124" s="1025">
        <v>2000000</v>
      </c>
      <c r="H124" s="777">
        <f t="shared" si="2"/>
        <v>1200000</v>
      </c>
      <c r="I124" s="778" t="s">
        <v>710</v>
      </c>
      <c r="J124" s="767">
        <v>45252</v>
      </c>
      <c r="K124" s="983">
        <v>45406</v>
      </c>
      <c r="L124" s="776">
        <v>209936</v>
      </c>
      <c r="M124" s="784" t="s">
        <v>3396</v>
      </c>
      <c r="N124" s="775" t="s">
        <v>3476</v>
      </c>
      <c r="O124" s="775" t="s">
        <v>3477</v>
      </c>
      <c r="P124" s="731" t="s">
        <v>901</v>
      </c>
      <c r="Q124" s="731" t="s">
        <v>901</v>
      </c>
      <c r="R124" s="731" t="s">
        <v>901</v>
      </c>
      <c r="S124" s="773">
        <v>0</v>
      </c>
      <c r="T124" s="773">
        <v>83300</v>
      </c>
    </row>
    <row r="125" spans="1:20" ht="18.75" hidden="1" customHeight="1" x14ac:dyDescent="0.25">
      <c r="A125" s="769" t="s">
        <v>3469</v>
      </c>
      <c r="B125" s="770" t="s">
        <v>3670</v>
      </c>
      <c r="C125" s="268" t="s">
        <v>389</v>
      </c>
      <c r="D125" s="863">
        <v>0.6</v>
      </c>
      <c r="E125" s="780">
        <v>30172550</v>
      </c>
      <c r="F125" s="140">
        <v>15172550</v>
      </c>
      <c r="G125" s="140">
        <v>14579659</v>
      </c>
      <c r="H125" s="780">
        <f t="shared" si="2"/>
        <v>8747795.4000000004</v>
      </c>
      <c r="I125" s="781" t="s">
        <v>710</v>
      </c>
      <c r="J125" s="283">
        <v>45257</v>
      </c>
      <c r="K125" s="921">
        <v>45320</v>
      </c>
      <c r="L125" s="268">
        <v>210167</v>
      </c>
      <c r="M125" s="566" t="s">
        <v>3396</v>
      </c>
      <c r="N125" s="290" t="s">
        <v>1804</v>
      </c>
      <c r="O125" s="290" t="s">
        <v>3470</v>
      </c>
      <c r="P125" s="79" t="s">
        <v>901</v>
      </c>
      <c r="Q125" s="79" t="s">
        <v>901</v>
      </c>
      <c r="R125" s="79" t="s">
        <v>901</v>
      </c>
      <c r="S125" s="772">
        <v>0</v>
      </c>
      <c r="T125" s="772">
        <v>172550</v>
      </c>
    </row>
    <row r="126" spans="1:20" ht="18.75" hidden="1" customHeight="1" x14ac:dyDescent="0.25">
      <c r="A126" s="769" t="s">
        <v>3483</v>
      </c>
      <c r="B126" s="770" t="s">
        <v>3673</v>
      </c>
      <c r="C126" s="268" t="s">
        <v>389</v>
      </c>
      <c r="D126" s="863">
        <v>0.4</v>
      </c>
      <c r="E126" s="780">
        <v>30190400</v>
      </c>
      <c r="F126" s="140">
        <v>10190400</v>
      </c>
      <c r="G126" s="140">
        <v>386056</v>
      </c>
      <c r="H126" s="780">
        <f t="shared" si="2"/>
        <v>154422.39999999999</v>
      </c>
      <c r="I126" s="781" t="s">
        <v>710</v>
      </c>
      <c r="J126" s="283">
        <v>45259</v>
      </c>
      <c r="K126" s="921">
        <v>45348</v>
      </c>
      <c r="L126" s="268">
        <v>210307</v>
      </c>
      <c r="M126" s="566" t="s">
        <v>3396</v>
      </c>
      <c r="N126" s="290" t="s">
        <v>3411</v>
      </c>
      <c r="O126" s="290" t="s">
        <v>3397</v>
      </c>
      <c r="P126" s="79" t="s">
        <v>901</v>
      </c>
      <c r="Q126" s="79" t="s">
        <v>901</v>
      </c>
      <c r="R126" s="79" t="s">
        <v>901</v>
      </c>
      <c r="S126" s="772">
        <v>0</v>
      </c>
      <c r="T126" s="772">
        <v>190400</v>
      </c>
    </row>
    <row r="127" spans="1:20" hidden="1" x14ac:dyDescent="0.25">
      <c r="A127" s="814" t="s">
        <v>3700</v>
      </c>
      <c r="B127" s="815" t="s">
        <v>3701</v>
      </c>
      <c r="C127" s="268" t="s">
        <v>389</v>
      </c>
      <c r="D127" s="289">
        <v>0.4</v>
      </c>
      <c r="E127" s="864">
        <v>30202300</v>
      </c>
      <c r="F127" s="864">
        <v>30202300</v>
      </c>
      <c r="G127" s="864">
        <v>25630166</v>
      </c>
      <c r="H127" s="780">
        <f t="shared" si="2"/>
        <v>10252066.4</v>
      </c>
      <c r="I127" s="781" t="s">
        <v>710</v>
      </c>
      <c r="J127" s="816">
        <v>45265</v>
      </c>
      <c r="K127" s="817">
        <v>45356</v>
      </c>
      <c r="L127" s="865">
        <v>210796</v>
      </c>
      <c r="M127" s="818" t="s">
        <v>3396</v>
      </c>
      <c r="N127" s="819" t="s">
        <v>1813</v>
      </c>
      <c r="O127" s="815" t="s">
        <v>3702</v>
      </c>
      <c r="P127" s="79" t="s">
        <v>3703</v>
      </c>
      <c r="Q127" s="79" t="s">
        <v>901</v>
      </c>
      <c r="R127" s="79" t="s">
        <v>901</v>
      </c>
      <c r="S127" s="87"/>
      <c r="T127" s="144">
        <v>202300</v>
      </c>
    </row>
    <row r="128" spans="1:20" hidden="1" x14ac:dyDescent="0.25">
      <c r="A128" s="814" t="s">
        <v>3716</v>
      </c>
      <c r="B128" s="819" t="s">
        <v>3717</v>
      </c>
      <c r="C128" s="268" t="s">
        <v>389</v>
      </c>
      <c r="D128" s="289">
        <v>0.4</v>
      </c>
      <c r="E128" s="138">
        <v>11101150</v>
      </c>
      <c r="F128" s="138">
        <v>5601150</v>
      </c>
      <c r="G128" s="138">
        <v>5542299</v>
      </c>
      <c r="H128" s="780">
        <f t="shared" si="2"/>
        <v>2216919.6</v>
      </c>
      <c r="I128" s="781" t="s">
        <v>710</v>
      </c>
      <c r="J128" s="816">
        <v>45274</v>
      </c>
      <c r="K128" s="817">
        <v>45350</v>
      </c>
      <c r="L128" s="865">
        <v>211239</v>
      </c>
      <c r="M128" s="823" t="s">
        <v>3396</v>
      </c>
      <c r="N128" s="819" t="s">
        <v>3491</v>
      </c>
      <c r="O128" s="819" t="s">
        <v>3718</v>
      </c>
      <c r="P128" s="79" t="s">
        <v>901</v>
      </c>
      <c r="Q128" s="79" t="s">
        <v>901</v>
      </c>
      <c r="R128" s="79" t="s">
        <v>901</v>
      </c>
      <c r="S128" s="87"/>
      <c r="T128" s="144">
        <v>101150</v>
      </c>
    </row>
    <row r="129" spans="1:20" hidden="1" x14ac:dyDescent="0.25">
      <c r="A129" s="814" t="s">
        <v>3719</v>
      </c>
      <c r="B129" s="819" t="s">
        <v>3720</v>
      </c>
      <c r="C129" s="268" t="s">
        <v>389</v>
      </c>
      <c r="D129" s="289">
        <v>0.4</v>
      </c>
      <c r="E129" s="138">
        <v>30190400</v>
      </c>
      <c r="F129" s="138">
        <v>7690400</v>
      </c>
      <c r="G129" s="138">
        <v>7690400</v>
      </c>
      <c r="H129" s="780">
        <f t="shared" si="2"/>
        <v>3076160</v>
      </c>
      <c r="I129" s="781" t="s">
        <v>710</v>
      </c>
      <c r="J129" s="816">
        <v>45274</v>
      </c>
      <c r="K129" s="817">
        <v>45394</v>
      </c>
      <c r="L129" s="865">
        <v>211460</v>
      </c>
      <c r="M129" s="823" t="s">
        <v>3396</v>
      </c>
      <c r="N129" s="819" t="s">
        <v>3448</v>
      </c>
      <c r="O129" s="819" t="s">
        <v>3708</v>
      </c>
      <c r="P129" s="79" t="s">
        <v>901</v>
      </c>
      <c r="Q129" s="79" t="s">
        <v>901</v>
      </c>
      <c r="R129" s="79" t="s">
        <v>901</v>
      </c>
      <c r="S129" s="87"/>
      <c r="T129" s="144">
        <v>190400</v>
      </c>
    </row>
    <row r="130" spans="1:20" hidden="1" x14ac:dyDescent="0.25">
      <c r="A130" s="814" t="s">
        <v>3723</v>
      </c>
      <c r="B130" s="819" t="s">
        <v>3724</v>
      </c>
      <c r="C130" s="268" t="s">
        <v>389</v>
      </c>
      <c r="D130" s="289">
        <v>0.6</v>
      </c>
      <c r="E130" s="138">
        <v>21154700</v>
      </c>
      <c r="F130" s="138">
        <v>10577350</v>
      </c>
      <c r="G130" s="138">
        <v>50771</v>
      </c>
      <c r="H130" s="780">
        <f t="shared" si="2"/>
        <v>30462.6</v>
      </c>
      <c r="I130" s="781" t="s">
        <v>710</v>
      </c>
      <c r="J130" s="816">
        <v>45280</v>
      </c>
      <c r="K130" s="817">
        <v>45351</v>
      </c>
      <c r="L130" s="865">
        <v>211853</v>
      </c>
      <c r="M130" s="823" t="s">
        <v>3396</v>
      </c>
      <c r="N130" s="819" t="s">
        <v>3411</v>
      </c>
      <c r="O130" s="819" t="s">
        <v>3725</v>
      </c>
      <c r="P130" s="79" t="s">
        <v>901</v>
      </c>
      <c r="Q130" s="79" t="s">
        <v>901</v>
      </c>
      <c r="R130" s="79" t="s">
        <v>901</v>
      </c>
      <c r="S130" s="87"/>
      <c r="T130" s="144">
        <v>154700</v>
      </c>
    </row>
    <row r="131" spans="1:20" hidden="1" x14ac:dyDescent="0.25">
      <c r="A131" s="814" t="s">
        <v>1598</v>
      </c>
      <c r="B131" s="741" t="s">
        <v>3729</v>
      </c>
      <c r="C131" s="268" t="s">
        <v>389</v>
      </c>
      <c r="D131" s="289">
        <v>0.4</v>
      </c>
      <c r="E131" s="138">
        <v>20000000</v>
      </c>
      <c r="F131" s="138">
        <v>10000000</v>
      </c>
      <c r="G131" s="138">
        <v>10000000</v>
      </c>
      <c r="H131" s="780">
        <f t="shared" si="2"/>
        <v>4000000</v>
      </c>
      <c r="I131" s="781" t="s">
        <v>710</v>
      </c>
      <c r="J131" s="816">
        <v>45286</v>
      </c>
      <c r="K131" s="817">
        <v>45408</v>
      </c>
      <c r="L131" s="865">
        <v>212144</v>
      </c>
      <c r="M131" s="823" t="s">
        <v>3396</v>
      </c>
      <c r="N131" s="819" t="s">
        <v>3476</v>
      </c>
      <c r="O131" s="819" t="s">
        <v>3477</v>
      </c>
      <c r="P131" s="79" t="s">
        <v>901</v>
      </c>
      <c r="Q131" s="79" t="s">
        <v>901</v>
      </c>
      <c r="R131" s="79" t="s">
        <v>901</v>
      </c>
      <c r="S131" s="87"/>
      <c r="T131" s="144">
        <v>130900</v>
      </c>
    </row>
    <row r="132" spans="1:20" hidden="1" x14ac:dyDescent="0.25">
      <c r="A132" s="847" t="s">
        <v>3803</v>
      </c>
      <c r="B132" s="281" t="s">
        <v>3804</v>
      </c>
      <c r="C132" s="268" t="s">
        <v>389</v>
      </c>
      <c r="D132" s="867">
        <v>0.6</v>
      </c>
      <c r="E132" s="138">
        <v>15101150</v>
      </c>
      <c r="F132" s="138">
        <v>5101150</v>
      </c>
      <c r="G132" s="138">
        <v>5101150</v>
      </c>
      <c r="H132" s="780">
        <f t="shared" si="2"/>
        <v>3060690</v>
      </c>
      <c r="I132" s="781" t="s">
        <v>710</v>
      </c>
      <c r="J132" s="817">
        <v>45302</v>
      </c>
      <c r="K132" s="817">
        <v>45394</v>
      </c>
      <c r="L132" s="865">
        <v>213182</v>
      </c>
      <c r="M132" s="846" t="s">
        <v>3396</v>
      </c>
      <c r="N132" s="819" t="s">
        <v>3448</v>
      </c>
      <c r="O132" s="819" t="s">
        <v>3708</v>
      </c>
      <c r="P132" s="79"/>
      <c r="Q132" s="79"/>
      <c r="R132" s="79"/>
      <c r="S132" s="144"/>
      <c r="T132" s="144">
        <v>101150</v>
      </c>
    </row>
    <row r="133" spans="1:20" ht="21" hidden="1" x14ac:dyDescent="0.25">
      <c r="A133" s="847" t="s">
        <v>3417</v>
      </c>
      <c r="B133" s="281" t="s">
        <v>3418</v>
      </c>
      <c r="C133" s="268" t="s">
        <v>389</v>
      </c>
      <c r="D133" s="867">
        <v>0.6</v>
      </c>
      <c r="E133" s="138">
        <v>6605521</v>
      </c>
      <c r="F133" s="138">
        <v>3300000</v>
      </c>
      <c r="G133" s="138">
        <v>3300000</v>
      </c>
      <c r="H133" s="780">
        <f t="shared" si="2"/>
        <v>1980000</v>
      </c>
      <c r="I133" s="781" t="s">
        <v>710</v>
      </c>
      <c r="J133" s="817">
        <v>45303</v>
      </c>
      <c r="K133" s="817">
        <v>45422</v>
      </c>
      <c r="L133" s="865">
        <v>213291</v>
      </c>
      <c r="M133" s="846" t="s">
        <v>3396</v>
      </c>
      <c r="N133" s="819" t="s">
        <v>3419</v>
      </c>
      <c r="O133" s="819" t="s">
        <v>3420</v>
      </c>
      <c r="P133" s="79"/>
      <c r="Q133" s="79"/>
      <c r="R133" s="79"/>
      <c r="S133" s="144">
        <v>10321</v>
      </c>
      <c r="T133" s="144">
        <v>95200</v>
      </c>
    </row>
    <row r="134" spans="1:20" ht="21" hidden="1" x14ac:dyDescent="0.25">
      <c r="A134" s="847" t="s">
        <v>3807</v>
      </c>
      <c r="B134" s="281" t="s">
        <v>3819</v>
      </c>
      <c r="C134" s="268" t="s">
        <v>389</v>
      </c>
      <c r="D134" s="867">
        <v>0.4</v>
      </c>
      <c r="E134" s="138">
        <v>25179179</v>
      </c>
      <c r="F134" s="138">
        <v>16779179</v>
      </c>
      <c r="G134" s="138">
        <v>16779179</v>
      </c>
      <c r="H134" s="780">
        <f t="shared" si="2"/>
        <v>6711671.6000000006</v>
      </c>
      <c r="I134" s="781" t="s">
        <v>710</v>
      </c>
      <c r="J134" s="817">
        <v>45307</v>
      </c>
      <c r="K134" s="817">
        <v>45418</v>
      </c>
      <c r="L134" s="865">
        <v>213407</v>
      </c>
      <c r="M134" s="846" t="s">
        <v>3396</v>
      </c>
      <c r="N134" s="819" t="s">
        <v>3419</v>
      </c>
      <c r="O134" s="819" t="s">
        <v>3420</v>
      </c>
      <c r="P134" s="79"/>
      <c r="Q134" s="79"/>
      <c r="R134" s="79"/>
      <c r="S134" s="144">
        <v>24479</v>
      </c>
      <c r="T134" s="144">
        <v>154700</v>
      </c>
    </row>
    <row r="135" spans="1:20" hidden="1" x14ac:dyDescent="0.25">
      <c r="A135" s="847" t="s">
        <v>3492</v>
      </c>
      <c r="B135" s="281" t="s">
        <v>3660</v>
      </c>
      <c r="C135" s="268" t="s">
        <v>389</v>
      </c>
      <c r="D135" s="867">
        <v>0.6</v>
      </c>
      <c r="E135" s="138">
        <v>4577171</v>
      </c>
      <c r="F135" s="138">
        <v>1500000</v>
      </c>
      <c r="G135" s="138">
        <v>1500000</v>
      </c>
      <c r="H135" s="780">
        <f t="shared" si="2"/>
        <v>900000</v>
      </c>
      <c r="I135" s="781" t="s">
        <v>710</v>
      </c>
      <c r="J135" s="817">
        <v>45309</v>
      </c>
      <c r="K135" s="817">
        <v>45405</v>
      </c>
      <c r="L135" s="865">
        <v>213616</v>
      </c>
      <c r="M135" s="846" t="s">
        <v>3396</v>
      </c>
      <c r="N135" s="819" t="s">
        <v>3732</v>
      </c>
      <c r="O135" s="819" t="s">
        <v>3733</v>
      </c>
      <c r="P135" s="79"/>
      <c r="Q135" s="79"/>
      <c r="R135" s="79"/>
      <c r="S135" s="144">
        <v>5771</v>
      </c>
      <c r="T135" s="144">
        <v>71400</v>
      </c>
    </row>
    <row r="136" spans="1:20" hidden="1" x14ac:dyDescent="0.25">
      <c r="A136" s="847" t="s">
        <v>3485</v>
      </c>
      <c r="B136" s="281" t="s">
        <v>3810</v>
      </c>
      <c r="C136" s="268" t="s">
        <v>389</v>
      </c>
      <c r="D136" s="867">
        <v>0.4</v>
      </c>
      <c r="E136" s="138">
        <v>20119000</v>
      </c>
      <c r="F136" s="138">
        <v>10119000</v>
      </c>
      <c r="G136" s="138">
        <v>10119000</v>
      </c>
      <c r="H136" s="780">
        <f t="shared" si="2"/>
        <v>4047600</v>
      </c>
      <c r="I136" s="781" t="s">
        <v>710</v>
      </c>
      <c r="J136" s="817">
        <v>45314</v>
      </c>
      <c r="K136" s="817">
        <v>45377</v>
      </c>
      <c r="L136" s="865">
        <v>213927</v>
      </c>
      <c r="M136" s="846" t="s">
        <v>3396</v>
      </c>
      <c r="N136" s="819" t="s">
        <v>3411</v>
      </c>
      <c r="O136" s="819" t="s">
        <v>3725</v>
      </c>
      <c r="P136" s="79"/>
      <c r="Q136" s="79"/>
      <c r="R136" s="79"/>
      <c r="S136" s="144"/>
      <c r="T136" s="144">
        <v>119000</v>
      </c>
    </row>
    <row r="137" spans="1:20" hidden="1" x14ac:dyDescent="0.25">
      <c r="A137" s="814" t="s">
        <v>3484</v>
      </c>
      <c r="B137" s="869" t="s">
        <v>3675</v>
      </c>
      <c r="C137" s="268" t="s">
        <v>389</v>
      </c>
      <c r="D137" s="867">
        <v>0.6</v>
      </c>
      <c r="E137" s="138">
        <v>8490105</v>
      </c>
      <c r="F137" s="138">
        <v>4290105</v>
      </c>
      <c r="G137" s="138">
        <v>4290105</v>
      </c>
      <c r="H137" s="780">
        <f t="shared" si="2"/>
        <v>2574063</v>
      </c>
      <c r="I137" s="781" t="s">
        <v>710</v>
      </c>
      <c r="J137" s="817">
        <v>45316</v>
      </c>
      <c r="K137" s="817">
        <v>45376</v>
      </c>
      <c r="L137" s="865">
        <v>214040</v>
      </c>
      <c r="M137" s="846" t="s">
        <v>3396</v>
      </c>
      <c r="N137" s="819" t="s">
        <v>3448</v>
      </c>
      <c r="O137" s="819" t="s">
        <v>3708</v>
      </c>
      <c r="P137" s="79"/>
      <c r="Q137" s="79"/>
      <c r="R137" s="79"/>
      <c r="S137" s="144">
        <v>6805</v>
      </c>
      <c r="T137" s="144">
        <v>83300</v>
      </c>
    </row>
    <row r="138" spans="1:20" hidden="1" x14ac:dyDescent="0.25">
      <c r="A138" s="814" t="s">
        <v>3813</v>
      </c>
      <c r="B138" s="819" t="s">
        <v>3814</v>
      </c>
      <c r="C138" s="268" t="s">
        <v>389</v>
      </c>
      <c r="D138" s="867">
        <v>0.4</v>
      </c>
      <c r="E138" s="138">
        <v>30000000</v>
      </c>
      <c r="F138" s="138">
        <v>20000000</v>
      </c>
      <c r="G138" s="138">
        <v>20000000</v>
      </c>
      <c r="H138" s="780">
        <f t="shared" si="2"/>
        <v>8000000</v>
      </c>
      <c r="I138" s="781" t="s">
        <v>710</v>
      </c>
      <c r="J138" s="817">
        <v>45320</v>
      </c>
      <c r="K138" s="817">
        <v>45410</v>
      </c>
      <c r="L138" s="865">
        <v>214220</v>
      </c>
      <c r="M138" s="846" t="s">
        <v>3396</v>
      </c>
      <c r="N138" s="819" t="s">
        <v>3711</v>
      </c>
      <c r="O138" s="819" t="s">
        <v>3712</v>
      </c>
      <c r="P138" s="79"/>
      <c r="Q138" s="79"/>
      <c r="R138" s="79"/>
      <c r="S138" s="138">
        <v>23671</v>
      </c>
      <c r="T138" s="138">
        <v>190400</v>
      </c>
    </row>
    <row r="139" spans="1:20" hidden="1" x14ac:dyDescent="0.25">
      <c r="A139" s="814" t="s">
        <v>84</v>
      </c>
      <c r="B139" s="819" t="s">
        <v>3818</v>
      </c>
      <c r="C139" s="268" t="s">
        <v>389</v>
      </c>
      <c r="D139" s="867">
        <v>0.4</v>
      </c>
      <c r="E139" s="138">
        <v>22172550</v>
      </c>
      <c r="F139" s="138">
        <v>22172550</v>
      </c>
      <c r="G139" s="138">
        <v>22172550</v>
      </c>
      <c r="H139" s="780">
        <f t="shared" si="2"/>
        <v>8869020</v>
      </c>
      <c r="I139" s="781" t="s">
        <v>710</v>
      </c>
      <c r="J139" s="817">
        <v>45322</v>
      </c>
      <c r="K139" s="817">
        <v>45405</v>
      </c>
      <c r="L139" s="870">
        <v>214060</v>
      </c>
      <c r="M139" s="871" t="s">
        <v>3396</v>
      </c>
      <c r="N139" s="884" t="s">
        <v>1804</v>
      </c>
      <c r="O139" s="819" t="s">
        <v>3704</v>
      </c>
      <c r="P139" s="79"/>
      <c r="Q139" s="79"/>
      <c r="R139" s="79"/>
      <c r="S139" s="138"/>
      <c r="T139" s="138">
        <v>172550</v>
      </c>
    </row>
    <row r="140" spans="1:20" hidden="1" x14ac:dyDescent="0.25">
      <c r="A140" s="814" t="s">
        <v>244</v>
      </c>
      <c r="B140" s="819" t="s">
        <v>3406</v>
      </c>
      <c r="C140" s="268" t="s">
        <v>389</v>
      </c>
      <c r="D140" s="867">
        <v>0.6</v>
      </c>
      <c r="E140" s="1004">
        <v>10090328</v>
      </c>
      <c r="F140" s="1004">
        <v>7914679</v>
      </c>
      <c r="G140" s="138">
        <v>7914679</v>
      </c>
      <c r="H140" s="780">
        <f t="shared" si="2"/>
        <v>4748807.3999999994</v>
      </c>
      <c r="I140" s="781" t="s">
        <v>710</v>
      </c>
      <c r="J140" s="817">
        <v>45323</v>
      </c>
      <c r="K140" s="817">
        <v>45373</v>
      </c>
      <c r="L140" s="870">
        <v>214272</v>
      </c>
      <c r="M140" s="871" t="s">
        <v>3396</v>
      </c>
      <c r="N140" s="884" t="s">
        <v>3407</v>
      </c>
      <c r="O140" s="819" t="s">
        <v>3408</v>
      </c>
      <c r="P140" s="79"/>
      <c r="Q140" s="79"/>
      <c r="R140" s="79"/>
      <c r="S140" s="138">
        <v>6763</v>
      </c>
      <c r="T140" s="138">
        <v>83300</v>
      </c>
    </row>
    <row r="141" spans="1:20" hidden="1" x14ac:dyDescent="0.25">
      <c r="A141" s="814" t="s">
        <v>3456</v>
      </c>
      <c r="B141" s="819" t="s">
        <v>3457</v>
      </c>
      <c r="C141" s="268" t="s">
        <v>389</v>
      </c>
      <c r="D141" s="867">
        <v>0.4</v>
      </c>
      <c r="E141" s="138">
        <v>14544002</v>
      </c>
      <c r="F141" s="138">
        <v>13107996</v>
      </c>
      <c r="G141" s="138">
        <v>13107996</v>
      </c>
      <c r="H141" s="780">
        <f t="shared" ref="H141:H157" si="3">+G141*D141</f>
        <v>5243198.4000000004</v>
      </c>
      <c r="I141" s="781" t="s">
        <v>710</v>
      </c>
      <c r="J141" s="817">
        <v>45328</v>
      </c>
      <c r="K141" s="817">
        <v>45414</v>
      </c>
      <c r="L141" s="870">
        <v>214847</v>
      </c>
      <c r="M141" s="871" t="s">
        <v>3396</v>
      </c>
      <c r="N141" s="819" t="s">
        <v>1804</v>
      </c>
      <c r="O141" s="819" t="s">
        <v>3848</v>
      </c>
      <c r="P141" s="79"/>
      <c r="Q141" s="79"/>
      <c r="R141" s="79"/>
      <c r="S141" s="138"/>
      <c r="T141" s="138">
        <v>101150</v>
      </c>
    </row>
    <row r="142" spans="1:20" ht="21" hidden="1" x14ac:dyDescent="0.25">
      <c r="A142" s="814" t="s">
        <v>3465</v>
      </c>
      <c r="B142" s="819" t="s">
        <v>3661</v>
      </c>
      <c r="C142" s="268" t="s">
        <v>389</v>
      </c>
      <c r="D142" s="867">
        <v>0.4</v>
      </c>
      <c r="E142" s="138">
        <v>20728835</v>
      </c>
      <c r="F142" s="138">
        <v>20728835</v>
      </c>
      <c r="G142" s="138">
        <v>20728835</v>
      </c>
      <c r="H142" s="780">
        <f t="shared" si="3"/>
        <v>8291534</v>
      </c>
      <c r="I142" s="781" t="s">
        <v>710</v>
      </c>
      <c r="J142" s="817">
        <v>45330</v>
      </c>
      <c r="K142" s="817">
        <v>45427</v>
      </c>
      <c r="L142" s="870">
        <v>215020</v>
      </c>
      <c r="M142" s="871" t="s">
        <v>3396</v>
      </c>
      <c r="N142" s="819" t="s">
        <v>3419</v>
      </c>
      <c r="O142" s="819" t="s">
        <v>3420</v>
      </c>
      <c r="P142" s="79"/>
      <c r="Q142" s="79"/>
      <c r="R142" s="79"/>
      <c r="S142" s="138">
        <v>26535</v>
      </c>
      <c r="T142" s="138">
        <v>202300</v>
      </c>
    </row>
    <row r="143" spans="1:20" ht="21" hidden="1" x14ac:dyDescent="0.25">
      <c r="A143" s="814" t="s">
        <v>3713</v>
      </c>
      <c r="B143" s="819" t="s">
        <v>3849</v>
      </c>
      <c r="C143" s="268" t="s">
        <v>389</v>
      </c>
      <c r="D143" s="867">
        <v>0.6</v>
      </c>
      <c r="E143" s="138">
        <v>11000000</v>
      </c>
      <c r="F143" s="138">
        <v>11000000</v>
      </c>
      <c r="G143" s="138">
        <v>11000000</v>
      </c>
      <c r="H143" s="780">
        <f t="shared" si="3"/>
        <v>6600000</v>
      </c>
      <c r="I143" s="781" t="s">
        <v>710</v>
      </c>
      <c r="J143" s="817">
        <v>45335</v>
      </c>
      <c r="K143" s="817">
        <v>45397</v>
      </c>
      <c r="L143" s="870">
        <v>215227</v>
      </c>
      <c r="M143" s="871" t="s">
        <v>3396</v>
      </c>
      <c r="N143" s="819" t="s">
        <v>1804</v>
      </c>
      <c r="O143" s="819" t="s">
        <v>3404</v>
      </c>
      <c r="P143" s="79"/>
      <c r="Q143" s="79"/>
      <c r="R143" s="79"/>
      <c r="S143" s="138">
        <v>8905</v>
      </c>
      <c r="T143" s="138">
        <v>101150</v>
      </c>
    </row>
    <row r="144" spans="1:20" ht="21" hidden="1" x14ac:dyDescent="0.25">
      <c r="A144" s="814" t="s">
        <v>3473</v>
      </c>
      <c r="B144" s="819" t="s">
        <v>3674</v>
      </c>
      <c r="C144" s="268" t="s">
        <v>389</v>
      </c>
      <c r="D144" s="867">
        <v>0.4</v>
      </c>
      <c r="E144" s="138">
        <v>10577350</v>
      </c>
      <c r="F144" s="138">
        <v>10577350</v>
      </c>
      <c r="G144" s="138">
        <v>10577350</v>
      </c>
      <c r="H144" s="780">
        <f t="shared" si="3"/>
        <v>4230940</v>
      </c>
      <c r="I144" s="781" t="s">
        <v>710</v>
      </c>
      <c r="J144" s="817">
        <v>45337</v>
      </c>
      <c r="K144" s="817">
        <v>45397</v>
      </c>
      <c r="L144" s="870">
        <v>215407</v>
      </c>
      <c r="M144" s="871" t="s">
        <v>3396</v>
      </c>
      <c r="N144" s="819" t="s">
        <v>3419</v>
      </c>
      <c r="O144" s="819" t="s">
        <v>3850</v>
      </c>
      <c r="P144" s="79"/>
      <c r="Q144" s="79"/>
      <c r="R144" s="79"/>
      <c r="S144" s="138"/>
      <c r="T144" s="138">
        <v>154700</v>
      </c>
    </row>
    <row r="145" spans="1:20" ht="21" hidden="1" x14ac:dyDescent="0.25">
      <c r="A145" s="814" t="s">
        <v>3462</v>
      </c>
      <c r="B145" s="819" t="s">
        <v>3463</v>
      </c>
      <c r="C145" s="268" t="s">
        <v>389</v>
      </c>
      <c r="D145" s="867">
        <v>0.4</v>
      </c>
      <c r="E145" s="1004">
        <v>10577350</v>
      </c>
      <c r="F145" s="1004">
        <v>10577350</v>
      </c>
      <c r="G145" s="138">
        <v>10557350</v>
      </c>
      <c r="H145" s="780">
        <f t="shared" si="3"/>
        <v>4222940</v>
      </c>
      <c r="I145" s="781" t="s">
        <v>710</v>
      </c>
      <c r="J145" s="817">
        <v>45337</v>
      </c>
      <c r="K145" s="817">
        <v>45397</v>
      </c>
      <c r="L145" s="865">
        <v>215410</v>
      </c>
      <c r="M145" s="818" t="s">
        <v>3396</v>
      </c>
      <c r="N145" s="819" t="s">
        <v>3419</v>
      </c>
      <c r="O145" s="819" t="s">
        <v>3850</v>
      </c>
      <c r="P145" s="79"/>
      <c r="Q145" s="79"/>
      <c r="R145" s="79"/>
      <c r="S145" s="138"/>
      <c r="T145" s="138">
        <v>154700</v>
      </c>
    </row>
    <row r="146" spans="1:20" hidden="1" x14ac:dyDescent="0.25">
      <c r="A146" s="814" t="s">
        <v>3726</v>
      </c>
      <c r="B146" s="819" t="s">
        <v>3727</v>
      </c>
      <c r="C146" s="268" t="s">
        <v>389</v>
      </c>
      <c r="D146" s="867">
        <v>0.4</v>
      </c>
      <c r="E146" s="138">
        <v>10101150</v>
      </c>
      <c r="F146" s="138">
        <v>10101150</v>
      </c>
      <c r="G146" s="138">
        <v>10101150</v>
      </c>
      <c r="H146" s="780">
        <f t="shared" si="3"/>
        <v>4040460</v>
      </c>
      <c r="I146" s="781" t="s">
        <v>710</v>
      </c>
      <c r="J146" s="817">
        <v>45338</v>
      </c>
      <c r="K146" s="817">
        <v>45427</v>
      </c>
      <c r="L146" s="865">
        <v>215420</v>
      </c>
      <c r="M146" s="818" t="s">
        <v>3396</v>
      </c>
      <c r="N146" s="819" t="s">
        <v>1804</v>
      </c>
      <c r="O146" s="819" t="s">
        <v>3704</v>
      </c>
      <c r="P146" s="79"/>
      <c r="Q146" s="79"/>
      <c r="R146" s="79"/>
      <c r="S146" s="138"/>
      <c r="T146" s="138">
        <v>101150</v>
      </c>
    </row>
    <row r="147" spans="1:20" hidden="1" x14ac:dyDescent="0.25">
      <c r="A147" s="814" t="s">
        <v>3413</v>
      </c>
      <c r="B147" s="819" t="s">
        <v>3851</v>
      </c>
      <c r="C147" s="268" t="s">
        <v>389</v>
      </c>
      <c r="D147" s="867">
        <v>0.4</v>
      </c>
      <c r="E147" s="138">
        <v>13428690</v>
      </c>
      <c r="F147" s="138">
        <v>13428690</v>
      </c>
      <c r="G147" s="138">
        <v>13428690</v>
      </c>
      <c r="H147" s="780">
        <f t="shared" si="3"/>
        <v>5371476</v>
      </c>
      <c r="I147" s="781" t="s">
        <v>710</v>
      </c>
      <c r="J147" s="817">
        <v>45343</v>
      </c>
      <c r="K147" s="817">
        <v>45476</v>
      </c>
      <c r="L147" s="865">
        <v>215734</v>
      </c>
      <c r="M147" s="818" t="s">
        <v>3396</v>
      </c>
      <c r="N147" s="819" t="s">
        <v>3415</v>
      </c>
      <c r="O147" s="819" t="s">
        <v>3416</v>
      </c>
      <c r="P147" s="79"/>
      <c r="Q147" s="79"/>
      <c r="R147" s="79"/>
      <c r="S147" s="138">
        <v>15640</v>
      </c>
      <c r="T147" s="138">
        <v>113050</v>
      </c>
    </row>
    <row r="148" spans="1:20" ht="21" hidden="1" x14ac:dyDescent="0.25">
      <c r="A148" s="814" t="s">
        <v>225</v>
      </c>
      <c r="B148" s="819" t="s">
        <v>3461</v>
      </c>
      <c r="C148" s="268" t="s">
        <v>389</v>
      </c>
      <c r="D148" s="867">
        <v>0.6</v>
      </c>
      <c r="E148" s="138">
        <v>16900000</v>
      </c>
      <c r="F148" s="138">
        <v>16900000</v>
      </c>
      <c r="G148" s="138">
        <v>16900000</v>
      </c>
      <c r="H148" s="780">
        <f t="shared" si="3"/>
        <v>10140000</v>
      </c>
      <c r="I148" s="781" t="s">
        <v>710</v>
      </c>
      <c r="J148" s="817">
        <v>45343</v>
      </c>
      <c r="K148" s="817">
        <v>45509</v>
      </c>
      <c r="L148" s="865">
        <v>215976</v>
      </c>
      <c r="M148" s="818" t="s">
        <v>3396</v>
      </c>
      <c r="N148" s="819" t="s">
        <v>3415</v>
      </c>
      <c r="O148" s="819" t="s">
        <v>3416</v>
      </c>
      <c r="P148" s="79"/>
      <c r="Q148" s="79"/>
      <c r="R148" s="79"/>
      <c r="S148" s="138">
        <v>44910</v>
      </c>
      <c r="T148" s="138">
        <v>172550</v>
      </c>
    </row>
    <row r="149" spans="1:20" hidden="1" x14ac:dyDescent="0.25">
      <c r="A149" s="814" t="s">
        <v>3479</v>
      </c>
      <c r="B149" s="819" t="s">
        <v>3855</v>
      </c>
      <c r="C149" s="268" t="s">
        <v>389</v>
      </c>
      <c r="D149" s="867">
        <v>0.4</v>
      </c>
      <c r="E149" s="138">
        <v>10000000</v>
      </c>
      <c r="F149" s="138">
        <v>10000000</v>
      </c>
      <c r="G149" s="138">
        <v>10000000</v>
      </c>
      <c r="H149" s="780">
        <f t="shared" si="3"/>
        <v>4000000</v>
      </c>
      <c r="I149" s="781" t="s">
        <v>710</v>
      </c>
      <c r="J149" s="817">
        <v>45348</v>
      </c>
      <c r="K149" s="817">
        <v>45417</v>
      </c>
      <c r="L149" s="865">
        <v>215998</v>
      </c>
      <c r="M149" s="818" t="s">
        <v>3396</v>
      </c>
      <c r="N149" s="819" t="s">
        <v>3411</v>
      </c>
      <c r="O149" s="819" t="s">
        <v>3412</v>
      </c>
      <c r="P149" s="79"/>
      <c r="Q149" s="79"/>
      <c r="R149" s="79"/>
      <c r="S149" s="138"/>
      <c r="T149" s="138">
        <v>119000</v>
      </c>
    </row>
    <row r="150" spans="1:20" ht="21" hidden="1" x14ac:dyDescent="0.25">
      <c r="A150" s="814" t="s">
        <v>3856</v>
      </c>
      <c r="B150" s="819" t="s">
        <v>3857</v>
      </c>
      <c r="C150" s="268" t="s">
        <v>389</v>
      </c>
      <c r="D150" s="867">
        <v>0.4</v>
      </c>
      <c r="E150" s="138">
        <v>10086217</v>
      </c>
      <c r="F150" s="138">
        <v>10086217</v>
      </c>
      <c r="G150" s="138">
        <v>10086217</v>
      </c>
      <c r="H150" s="780">
        <f t="shared" si="3"/>
        <v>4034486.8000000003</v>
      </c>
      <c r="I150" s="781" t="s">
        <v>710</v>
      </c>
      <c r="J150" s="817">
        <v>45350</v>
      </c>
      <c r="K150" s="817">
        <v>45383</v>
      </c>
      <c r="L150" s="865">
        <v>216107</v>
      </c>
      <c r="M150" s="818" t="s">
        <v>3396</v>
      </c>
      <c r="N150" s="819" t="s">
        <v>1804</v>
      </c>
      <c r="O150" s="819" t="s">
        <v>3704</v>
      </c>
      <c r="P150" s="79"/>
      <c r="Q150" s="79"/>
      <c r="R150" s="79"/>
      <c r="S150" s="138">
        <v>2917</v>
      </c>
      <c r="T150" s="138">
        <v>83300</v>
      </c>
    </row>
    <row r="151" spans="1:20" hidden="1" x14ac:dyDescent="0.25">
      <c r="A151" s="814" t="s">
        <v>2140</v>
      </c>
      <c r="B151" s="819" t="s">
        <v>3459</v>
      </c>
      <c r="C151" s="268" t="s">
        <v>389</v>
      </c>
      <c r="D151" s="867">
        <v>0.6</v>
      </c>
      <c r="E151" s="138">
        <v>12000000</v>
      </c>
      <c r="F151" s="138">
        <v>12000000</v>
      </c>
      <c r="G151" s="138">
        <v>12000000</v>
      </c>
      <c r="H151" s="780">
        <f t="shared" si="3"/>
        <v>7200000</v>
      </c>
      <c r="I151" s="781" t="s">
        <v>710</v>
      </c>
      <c r="J151" s="817">
        <v>45350</v>
      </c>
      <c r="K151" s="817">
        <v>45424</v>
      </c>
      <c r="L151" s="865">
        <v>216150</v>
      </c>
      <c r="M151" s="818" t="s">
        <v>3396</v>
      </c>
      <c r="N151" s="819" t="s">
        <v>3491</v>
      </c>
      <c r="O151" s="819" t="s">
        <v>3718</v>
      </c>
      <c r="P151" s="79"/>
      <c r="Q151" s="79"/>
      <c r="R151" s="79"/>
      <c r="S151" s="138"/>
      <c r="T151" s="138">
        <v>101150</v>
      </c>
    </row>
    <row r="152" spans="1:20" hidden="1" x14ac:dyDescent="0.25">
      <c r="A152" s="814" t="s">
        <v>3858</v>
      </c>
      <c r="B152" s="819" t="s">
        <v>3859</v>
      </c>
      <c r="C152" s="268" t="s">
        <v>389</v>
      </c>
      <c r="D152" s="867">
        <v>0.4</v>
      </c>
      <c r="E152" s="138">
        <v>5283300</v>
      </c>
      <c r="F152" s="138">
        <v>5283300</v>
      </c>
      <c r="G152" s="138">
        <v>5283300</v>
      </c>
      <c r="H152" s="780">
        <f t="shared" si="3"/>
        <v>2113320</v>
      </c>
      <c r="I152" s="781" t="s">
        <v>710</v>
      </c>
      <c r="J152" s="817">
        <v>45358</v>
      </c>
      <c r="K152" s="817">
        <v>45390</v>
      </c>
      <c r="L152" s="865">
        <v>216513</v>
      </c>
      <c r="M152" s="818" t="s">
        <v>3396</v>
      </c>
      <c r="N152" s="819" t="s">
        <v>3448</v>
      </c>
      <c r="O152" s="819" t="s">
        <v>3708</v>
      </c>
      <c r="P152" s="79"/>
      <c r="Q152" s="79"/>
      <c r="R152" s="79"/>
      <c r="S152" s="138"/>
      <c r="T152" s="138">
        <v>220150</v>
      </c>
    </row>
    <row r="153" spans="1:20" hidden="1" x14ac:dyDescent="0.25">
      <c r="A153" s="814" t="s">
        <v>3485</v>
      </c>
      <c r="B153" s="819" t="s">
        <v>3810</v>
      </c>
      <c r="C153" s="268" t="s">
        <v>389</v>
      </c>
      <c r="D153" s="867">
        <v>0.4</v>
      </c>
      <c r="E153" s="138">
        <v>10083300</v>
      </c>
      <c r="F153" s="138">
        <v>10083300</v>
      </c>
      <c r="G153" s="138">
        <v>10083300</v>
      </c>
      <c r="H153" s="780">
        <f t="shared" si="3"/>
        <v>4033320</v>
      </c>
      <c r="I153" s="781" t="s">
        <v>710</v>
      </c>
      <c r="J153" s="817">
        <v>45364</v>
      </c>
      <c r="K153" s="817">
        <v>45408</v>
      </c>
      <c r="L153" s="865">
        <v>217187</v>
      </c>
      <c r="M153" s="818" t="s">
        <v>3396</v>
      </c>
      <c r="N153" s="819" t="s">
        <v>3411</v>
      </c>
      <c r="O153" s="819" t="s">
        <v>3860</v>
      </c>
      <c r="P153" s="79"/>
      <c r="Q153" s="79"/>
      <c r="R153" s="79"/>
      <c r="S153" s="138"/>
      <c r="T153" s="138">
        <v>83300</v>
      </c>
    </row>
    <row r="154" spans="1:20" hidden="1" x14ac:dyDescent="0.25">
      <c r="A154" s="814" t="s">
        <v>3861</v>
      </c>
      <c r="B154" s="819" t="s">
        <v>3862</v>
      </c>
      <c r="C154" s="268" t="s">
        <v>389</v>
      </c>
      <c r="D154" s="867">
        <v>0.6</v>
      </c>
      <c r="E154" s="138">
        <v>5539849</v>
      </c>
      <c r="F154" s="138">
        <v>5539849</v>
      </c>
      <c r="G154" s="138">
        <v>5539849</v>
      </c>
      <c r="H154" s="780">
        <f t="shared" si="3"/>
        <v>3323909.4</v>
      </c>
      <c r="I154" s="781" t="s">
        <v>710</v>
      </c>
      <c r="J154" s="817">
        <v>45365</v>
      </c>
      <c r="K154" s="817">
        <v>45453</v>
      </c>
      <c r="L154" s="865">
        <v>217293</v>
      </c>
      <c r="M154" s="818" t="s">
        <v>3396</v>
      </c>
      <c r="N154" s="819" t="s">
        <v>3415</v>
      </c>
      <c r="O154" s="819" t="s">
        <v>3416</v>
      </c>
      <c r="P154" s="79"/>
      <c r="Q154" s="79"/>
      <c r="R154" s="79"/>
      <c r="S154" s="138">
        <v>6549</v>
      </c>
      <c r="T154" s="138">
        <v>83300</v>
      </c>
    </row>
    <row r="155" spans="1:20" hidden="1" x14ac:dyDescent="0.25">
      <c r="A155" s="814" t="s">
        <v>3479</v>
      </c>
      <c r="B155" s="819" t="s">
        <v>3855</v>
      </c>
      <c r="C155" s="268" t="s">
        <v>389</v>
      </c>
      <c r="D155" s="867">
        <v>0.4</v>
      </c>
      <c r="E155" s="138">
        <v>20119000</v>
      </c>
      <c r="F155" s="138">
        <v>20119000</v>
      </c>
      <c r="G155" s="138">
        <v>20119000</v>
      </c>
      <c r="H155" s="780">
        <f t="shared" si="3"/>
        <v>8047600</v>
      </c>
      <c r="I155" s="781" t="s">
        <v>710</v>
      </c>
      <c r="J155" s="817">
        <v>45369</v>
      </c>
      <c r="K155" s="817">
        <v>45399</v>
      </c>
      <c r="L155" s="865">
        <v>217317</v>
      </c>
      <c r="M155" s="818" t="s">
        <v>3396</v>
      </c>
      <c r="N155" s="819" t="s">
        <v>3411</v>
      </c>
      <c r="O155" s="819" t="s">
        <v>3412</v>
      </c>
      <c r="P155" s="79"/>
      <c r="Q155" s="79"/>
      <c r="R155" s="79"/>
      <c r="S155" s="138"/>
      <c r="T155" s="138">
        <v>119000</v>
      </c>
    </row>
    <row r="156" spans="1:20" hidden="1" x14ac:dyDescent="0.25">
      <c r="A156" s="814" t="s">
        <v>3805</v>
      </c>
      <c r="B156" s="819" t="s">
        <v>3806</v>
      </c>
      <c r="C156" s="268" t="s">
        <v>389</v>
      </c>
      <c r="D156" s="867">
        <v>0.6</v>
      </c>
      <c r="E156" s="138">
        <v>10091654</v>
      </c>
      <c r="F156" s="138">
        <v>10091654</v>
      </c>
      <c r="G156" s="138">
        <v>10091654</v>
      </c>
      <c r="H156" s="780">
        <f t="shared" si="3"/>
        <v>6054992.3999999994</v>
      </c>
      <c r="I156" s="781" t="s">
        <v>710</v>
      </c>
      <c r="J156" s="817">
        <v>45376</v>
      </c>
      <c r="K156" s="817">
        <v>45439</v>
      </c>
      <c r="L156" s="865">
        <v>217606</v>
      </c>
      <c r="M156" s="818" t="s">
        <v>3396</v>
      </c>
      <c r="N156" s="819" t="s">
        <v>1804</v>
      </c>
      <c r="O156" s="819" t="s">
        <v>3470</v>
      </c>
      <c r="P156" s="79"/>
      <c r="Q156" s="79"/>
      <c r="R156" s="79"/>
      <c r="S156" s="138">
        <v>8354</v>
      </c>
      <c r="T156" s="138">
        <v>83300</v>
      </c>
    </row>
    <row r="157" spans="1:20" hidden="1" x14ac:dyDescent="0.25">
      <c r="A157" s="814" t="s">
        <v>3867</v>
      </c>
      <c r="B157" s="819" t="s">
        <v>3868</v>
      </c>
      <c r="C157" s="268" t="s">
        <v>389</v>
      </c>
      <c r="D157" s="867">
        <v>0.6</v>
      </c>
      <c r="E157" s="138">
        <v>20119000</v>
      </c>
      <c r="F157" s="138">
        <v>20119000</v>
      </c>
      <c r="G157" s="138">
        <v>20119000</v>
      </c>
      <c r="H157" s="780">
        <f t="shared" si="3"/>
        <v>12071400</v>
      </c>
      <c r="I157" s="781" t="s">
        <v>710</v>
      </c>
      <c r="J157" s="817">
        <v>45377</v>
      </c>
      <c r="K157" s="817">
        <v>45408</v>
      </c>
      <c r="L157" s="865">
        <v>217902</v>
      </c>
      <c r="M157" s="818" t="s">
        <v>3396</v>
      </c>
      <c r="N157" s="819" t="s">
        <v>1804</v>
      </c>
      <c r="O157" s="819" t="s">
        <v>3704</v>
      </c>
      <c r="P157" s="79"/>
      <c r="Q157" s="79"/>
      <c r="R157" s="79"/>
      <c r="S157" s="138"/>
      <c r="T157" s="138">
        <v>119000</v>
      </c>
    </row>
    <row r="158" spans="1:20" x14ac:dyDescent="0.25">
      <c r="A158" s="894"/>
      <c r="B158" s="837"/>
      <c r="C158" s="893"/>
      <c r="D158" s="895"/>
      <c r="E158" s="861"/>
      <c r="F158" s="861"/>
      <c r="G158" s="861"/>
      <c r="H158" s="862"/>
      <c r="I158" s="449"/>
      <c r="J158" s="896"/>
      <c r="K158" s="896"/>
      <c r="L158" s="794"/>
      <c r="M158" s="897"/>
      <c r="N158" s="837"/>
      <c r="O158" s="837"/>
      <c r="S158" s="861"/>
      <c r="T158" s="861"/>
    </row>
    <row r="159" spans="1:20" x14ac:dyDescent="0.25">
      <c r="A159" s="894"/>
      <c r="B159" s="837"/>
      <c r="C159" s="893"/>
      <c r="D159" s="895"/>
      <c r="E159" s="861"/>
      <c r="F159" s="861"/>
      <c r="G159" s="861"/>
      <c r="H159" s="862"/>
      <c r="I159" s="449"/>
      <c r="J159" s="896"/>
      <c r="K159" s="896"/>
      <c r="L159" s="794"/>
      <c r="M159" s="897"/>
      <c r="N159" s="837"/>
      <c r="O159" s="837"/>
      <c r="S159" s="861"/>
      <c r="T159" s="861"/>
    </row>
    <row r="160" spans="1:20" x14ac:dyDescent="0.25">
      <c r="A160" s="894"/>
      <c r="B160" s="837"/>
      <c r="C160" s="893"/>
      <c r="D160" s="895"/>
      <c r="E160" s="861"/>
      <c r="F160" s="861"/>
      <c r="G160" s="861"/>
      <c r="H160" s="862"/>
      <c r="I160" s="449"/>
      <c r="J160" s="896"/>
      <c r="K160" s="896"/>
      <c r="L160" s="794"/>
      <c r="M160" s="897"/>
      <c r="N160" s="837"/>
      <c r="O160" s="837"/>
      <c r="S160" s="861"/>
      <c r="T160" s="861"/>
    </row>
    <row r="161" spans="1:22" x14ac:dyDescent="0.25">
      <c r="A161" s="894"/>
      <c r="B161" s="837"/>
      <c r="C161" s="893"/>
      <c r="D161" s="895"/>
      <c r="E161" s="861"/>
      <c r="F161" s="861"/>
      <c r="G161" s="861"/>
      <c r="H161" s="862"/>
      <c r="I161" s="449"/>
      <c r="J161" s="896"/>
      <c r="K161" s="896"/>
      <c r="L161" s="794"/>
      <c r="M161" s="897"/>
      <c r="N161" s="837"/>
      <c r="O161" s="837"/>
      <c r="S161" s="861"/>
      <c r="T161" s="861"/>
    </row>
    <row r="162" spans="1:22" x14ac:dyDescent="0.25">
      <c r="A162" s="894"/>
      <c r="B162" s="837"/>
      <c r="C162" s="893"/>
      <c r="D162" s="895"/>
      <c r="E162" s="861"/>
      <c r="F162" s="861"/>
      <c r="G162" s="861"/>
      <c r="H162" s="862"/>
      <c r="I162" s="449"/>
      <c r="J162" s="896"/>
      <c r="K162" s="896"/>
      <c r="L162" s="794"/>
      <c r="M162" s="897"/>
      <c r="N162" s="837"/>
      <c r="O162" s="837"/>
      <c r="S162" s="861"/>
      <c r="T162" s="861"/>
    </row>
    <row r="165" spans="1:22" hidden="1" x14ac:dyDescent="0.25"/>
    <row r="166" spans="1:22" hidden="1" x14ac:dyDescent="0.25">
      <c r="A166" s="103" t="s">
        <v>3686</v>
      </c>
    </row>
    <row r="167" spans="1:22" ht="18.75" hidden="1" customHeight="1" x14ac:dyDescent="0.25">
      <c r="A167" s="295" t="s">
        <v>3479</v>
      </c>
      <c r="B167" s="290" t="s">
        <v>3662</v>
      </c>
      <c r="C167" s="268" t="s">
        <v>389</v>
      </c>
      <c r="D167" s="289">
        <v>0.4</v>
      </c>
      <c r="E167" s="772">
        <v>70404600</v>
      </c>
      <c r="F167" s="783">
        <v>70404600</v>
      </c>
      <c r="G167" s="783">
        <v>70404600</v>
      </c>
      <c r="H167" s="780">
        <f>+G167*D167</f>
        <v>28161840</v>
      </c>
      <c r="I167" s="781" t="s">
        <v>710</v>
      </c>
      <c r="J167" s="283">
        <v>45240</v>
      </c>
      <c r="K167" s="921">
        <v>45439</v>
      </c>
      <c r="L167" s="79">
        <v>208888</v>
      </c>
      <c r="M167" s="566" t="s">
        <v>3396</v>
      </c>
      <c r="N167" s="290" t="s">
        <v>3467</v>
      </c>
      <c r="O167" s="290" t="s">
        <v>3412</v>
      </c>
      <c r="P167" s="79" t="s">
        <v>901</v>
      </c>
      <c r="Q167" s="79" t="s">
        <v>901</v>
      </c>
      <c r="R167" s="79" t="s">
        <v>901</v>
      </c>
      <c r="S167" s="772">
        <v>0</v>
      </c>
      <c r="T167" s="772">
        <v>357000</v>
      </c>
      <c r="V167" s="3" t="s">
        <v>3683</v>
      </c>
    </row>
    <row r="168" spans="1:22" hidden="1" x14ac:dyDescent="0.25"/>
    <row r="169" spans="1:22" hidden="1" x14ac:dyDescent="0.25"/>
    <row r="170" spans="1:22" hidden="1" x14ac:dyDescent="0.25"/>
    <row r="180" spans="1:1" x14ac:dyDescent="0.25">
      <c r="A180" s="103" t="s">
        <v>3455</v>
      </c>
    </row>
    <row r="181" spans="1:1" x14ac:dyDescent="0.25">
      <c r="A181" s="103" t="s">
        <v>3452</v>
      </c>
    </row>
    <row r="182" spans="1:1" x14ac:dyDescent="0.25">
      <c r="A182" s="103" t="s">
        <v>3453</v>
      </c>
    </row>
    <row r="183" spans="1:1" x14ac:dyDescent="0.25">
      <c r="A183" s="103" t="s">
        <v>3454</v>
      </c>
    </row>
    <row r="184" spans="1:1" x14ac:dyDescent="0.25">
      <c r="A184" s="800" t="s">
        <v>3395</v>
      </c>
    </row>
  </sheetData>
  <sortState xmlns:xlrd2="http://schemas.microsoft.com/office/spreadsheetml/2017/richdata2" ref="A2:T54">
    <sortCondition ref="K2:K54"/>
  </sortState>
  <phoneticPr fontId="9" type="noConversion"/>
  <pageMargins left="0.11811023622047245" right="0.11811023622047245" top="0.74803149606299213" bottom="0.74803149606299213" header="0.31496062992125984" footer="0.31496062992125984"/>
  <pageSetup scale="80" orientation="landscape" horizontalDpi="429496729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7285-9A17-402F-B989-C79024A9A5DA}">
  <dimension ref="A1:W15"/>
  <sheetViews>
    <sheetView topLeftCell="A2" workbookViewId="0">
      <selection activeCell="G24" sqref="G24"/>
    </sheetView>
  </sheetViews>
  <sheetFormatPr baseColWidth="10" defaultColWidth="11.453125" defaultRowHeight="14.5" x14ac:dyDescent="0.35"/>
  <cols>
    <col min="1" max="1" width="8.81640625" customWidth="1"/>
    <col min="2" max="2" width="4" bestFit="1" customWidth="1"/>
    <col min="3" max="3" width="9.81640625" customWidth="1"/>
    <col min="4" max="4" width="9.1796875" customWidth="1"/>
    <col min="5" max="5" width="19.54296875" customWidth="1"/>
    <col min="6" max="6" width="9" customWidth="1"/>
    <col min="7" max="7" width="15.1796875" customWidth="1"/>
    <col min="8" max="8" width="9.26953125" customWidth="1"/>
    <col min="9" max="9" width="9.453125" customWidth="1"/>
    <col min="10" max="10" width="13.26953125" customWidth="1"/>
    <col min="11" max="11" width="25.7265625" customWidth="1"/>
    <col min="12" max="12" width="10.7265625" customWidth="1"/>
    <col min="13" max="13" width="11.7265625" customWidth="1"/>
    <col min="14" max="14" width="4.453125" customWidth="1"/>
    <col min="15" max="15" width="10" customWidth="1"/>
    <col min="16" max="16" width="19.26953125" customWidth="1"/>
    <col min="17" max="17" width="9.26953125" customWidth="1"/>
    <col min="18" max="18" width="6.81640625" customWidth="1"/>
    <col min="19" max="19" width="7.1796875" customWidth="1"/>
    <col min="20" max="20" width="9.26953125" customWidth="1"/>
    <col min="21" max="21" width="15.7265625" customWidth="1"/>
    <col min="22" max="22" width="10.1796875" customWidth="1"/>
    <col min="23" max="23" width="57.54296875" customWidth="1"/>
  </cols>
  <sheetData>
    <row r="1" spans="1:23" ht="18.5" x14ac:dyDescent="0.45">
      <c r="A1" s="1065" t="s">
        <v>965</v>
      </c>
      <c r="B1" s="1065"/>
      <c r="C1" s="1065"/>
      <c r="D1" s="1065"/>
      <c r="E1" s="1065"/>
      <c r="F1" s="1065"/>
      <c r="G1" s="1065"/>
      <c r="H1" s="1065"/>
      <c r="I1" s="1065"/>
      <c r="J1" s="1065"/>
      <c r="K1" s="1065"/>
      <c r="L1" s="1065"/>
      <c r="M1" s="1065"/>
      <c r="N1" s="1065"/>
      <c r="O1" s="1065"/>
      <c r="P1" s="1065"/>
      <c r="Q1" s="1065"/>
      <c r="R1" s="1065"/>
      <c r="S1" s="1065"/>
      <c r="T1" s="1065"/>
      <c r="U1" s="1065"/>
      <c r="V1" s="1065"/>
      <c r="W1" s="1065"/>
    </row>
    <row r="3" spans="1:23" ht="15" thickBot="1" x14ac:dyDescent="0.4"/>
    <row r="4" spans="1:23" ht="15" thickBot="1" x14ac:dyDescent="0.4">
      <c r="A4" s="1066" t="s">
        <v>531</v>
      </c>
      <c r="B4" s="1067"/>
      <c r="C4" s="1068" t="s">
        <v>966</v>
      </c>
      <c r="D4" s="1069"/>
      <c r="E4" s="1069"/>
      <c r="F4" s="1069"/>
      <c r="G4" s="1069"/>
      <c r="H4" s="1069"/>
      <c r="I4" s="1069"/>
      <c r="J4" s="1069"/>
      <c r="K4" s="1069"/>
      <c r="L4" s="1069"/>
      <c r="M4" s="1070"/>
      <c r="N4" s="1071" t="s">
        <v>967</v>
      </c>
      <c r="O4" s="1072"/>
      <c r="P4" s="1072"/>
      <c r="Q4" s="1073"/>
      <c r="R4" s="1074" t="s">
        <v>968</v>
      </c>
      <c r="S4" s="1075"/>
      <c r="T4" s="1075"/>
      <c r="U4" s="1075"/>
      <c r="V4" s="1075"/>
      <c r="W4" s="275" t="s">
        <v>969</v>
      </c>
    </row>
    <row r="5" spans="1:23" ht="15" customHeight="1" x14ac:dyDescent="0.35">
      <c r="A5" s="276" t="s">
        <v>970</v>
      </c>
      <c r="B5" s="277" t="s">
        <v>971</v>
      </c>
      <c r="C5" s="278" t="s">
        <v>530</v>
      </c>
      <c r="D5" s="278" t="s">
        <v>518</v>
      </c>
      <c r="E5" s="278" t="s">
        <v>519</v>
      </c>
      <c r="F5" s="278" t="s">
        <v>518</v>
      </c>
      <c r="G5" s="278" t="s">
        <v>519</v>
      </c>
      <c r="H5" s="278" t="s">
        <v>970</v>
      </c>
      <c r="I5" s="278" t="s">
        <v>972</v>
      </c>
      <c r="J5" s="278" t="s">
        <v>973</v>
      </c>
      <c r="K5" s="278" t="s">
        <v>974</v>
      </c>
      <c r="L5" s="278" t="s">
        <v>975</v>
      </c>
      <c r="M5" s="278"/>
      <c r="N5" s="278" t="s">
        <v>976</v>
      </c>
      <c r="O5" s="279" t="s">
        <v>975</v>
      </c>
      <c r="P5" s="278" t="s">
        <v>977</v>
      </c>
      <c r="Q5" s="278" t="s">
        <v>978</v>
      </c>
      <c r="R5" s="278" t="s">
        <v>979</v>
      </c>
      <c r="S5" s="278" t="s">
        <v>980</v>
      </c>
      <c r="T5" s="278" t="s">
        <v>970</v>
      </c>
      <c r="U5" s="278" t="s">
        <v>981</v>
      </c>
      <c r="V5" s="280" t="s">
        <v>982</v>
      </c>
      <c r="W5" s="279"/>
    </row>
    <row r="6" spans="1:23" s="3" customFormat="1" ht="42" x14ac:dyDescent="0.25">
      <c r="A6" s="133">
        <v>44498</v>
      </c>
      <c r="B6" s="87">
        <v>1</v>
      </c>
      <c r="C6" s="87" t="s">
        <v>983</v>
      </c>
      <c r="D6" s="87" t="s">
        <v>984</v>
      </c>
      <c r="E6" s="78" t="s">
        <v>985</v>
      </c>
      <c r="F6" s="87" t="s">
        <v>986</v>
      </c>
      <c r="G6" s="281" t="s">
        <v>987</v>
      </c>
      <c r="H6" s="133">
        <v>43910</v>
      </c>
      <c r="I6" s="282">
        <v>43910</v>
      </c>
      <c r="J6" s="283">
        <v>45736</v>
      </c>
      <c r="K6" s="78" t="s">
        <v>988</v>
      </c>
      <c r="L6" s="284" t="s">
        <v>989</v>
      </c>
      <c r="M6" s="87" t="s">
        <v>990</v>
      </c>
      <c r="N6" s="87"/>
      <c r="O6" s="284"/>
      <c r="P6" s="78" t="s">
        <v>991</v>
      </c>
      <c r="Q6" s="133"/>
      <c r="R6" s="79" t="s">
        <v>992</v>
      </c>
      <c r="S6" s="78" t="s">
        <v>993</v>
      </c>
      <c r="T6" s="81">
        <v>44498</v>
      </c>
      <c r="U6" s="87" t="s">
        <v>994</v>
      </c>
      <c r="V6" s="285">
        <v>44486</v>
      </c>
      <c r="W6" s="87" t="s">
        <v>995</v>
      </c>
    </row>
    <row r="7" spans="1:23" s="3" customFormat="1" ht="42" x14ac:dyDescent="0.25">
      <c r="A7" s="133">
        <v>44498</v>
      </c>
      <c r="B7" s="87">
        <v>1</v>
      </c>
      <c r="C7" s="87" t="s">
        <v>983</v>
      </c>
      <c r="D7" s="87" t="s">
        <v>984</v>
      </c>
      <c r="E7" s="78" t="s">
        <v>985</v>
      </c>
      <c r="F7" s="87" t="s">
        <v>996</v>
      </c>
      <c r="G7" s="281" t="s">
        <v>997</v>
      </c>
      <c r="H7" s="133">
        <v>43678</v>
      </c>
      <c r="I7" s="133">
        <v>43679</v>
      </c>
      <c r="J7" s="283">
        <v>45505</v>
      </c>
      <c r="K7" s="78" t="s">
        <v>998</v>
      </c>
      <c r="L7" s="284" t="s">
        <v>999</v>
      </c>
      <c r="M7" s="87" t="s">
        <v>990</v>
      </c>
      <c r="N7" s="87"/>
      <c r="O7" s="284"/>
      <c r="P7" s="78" t="s">
        <v>991</v>
      </c>
      <c r="Q7" s="133"/>
      <c r="R7" s="79" t="s">
        <v>992</v>
      </c>
      <c r="S7" s="78" t="s">
        <v>1000</v>
      </c>
      <c r="T7" s="81">
        <v>44498</v>
      </c>
      <c r="U7" s="87" t="s">
        <v>994</v>
      </c>
      <c r="V7" s="285">
        <v>44517</v>
      </c>
      <c r="W7" s="87" t="s">
        <v>995</v>
      </c>
    </row>
    <row r="8" spans="1:23" s="3" customFormat="1" ht="35.25" customHeight="1" x14ac:dyDescent="0.25">
      <c r="A8" s="133">
        <v>45310</v>
      </c>
      <c r="B8" s="87">
        <v>1</v>
      </c>
      <c r="C8" s="87" t="s">
        <v>3407</v>
      </c>
      <c r="D8" s="87" t="s">
        <v>3773</v>
      </c>
      <c r="E8" s="78" t="s">
        <v>3774</v>
      </c>
      <c r="F8" s="87" t="s">
        <v>3775</v>
      </c>
      <c r="G8" s="281" t="s">
        <v>3776</v>
      </c>
      <c r="H8" s="133">
        <v>45259</v>
      </c>
      <c r="I8" s="133">
        <v>44896</v>
      </c>
      <c r="J8" s="283" t="s">
        <v>3777</v>
      </c>
      <c r="K8" s="78" t="s">
        <v>3778</v>
      </c>
      <c r="L8" s="284" t="s">
        <v>3779</v>
      </c>
      <c r="M8" s="87" t="s">
        <v>1060</v>
      </c>
      <c r="N8" s="87"/>
      <c r="O8" s="284"/>
      <c r="P8" s="78" t="s">
        <v>3781</v>
      </c>
      <c r="Q8" s="133"/>
      <c r="R8" s="79" t="s">
        <v>992</v>
      </c>
      <c r="S8" s="78" t="s">
        <v>3782</v>
      </c>
      <c r="T8" s="81">
        <v>45259</v>
      </c>
      <c r="U8" s="87" t="s">
        <v>3783</v>
      </c>
      <c r="V8" s="841">
        <v>45267</v>
      </c>
      <c r="W8" s="87" t="s">
        <v>3784</v>
      </c>
    </row>
    <row r="9" spans="1:23" s="3" customFormat="1" ht="10.5" x14ac:dyDescent="0.25">
      <c r="A9" s="154"/>
      <c r="E9" s="13"/>
      <c r="G9" s="837"/>
      <c r="H9" s="154"/>
      <c r="I9" s="154"/>
      <c r="J9" s="838"/>
      <c r="K9" s="13"/>
      <c r="L9" s="432"/>
      <c r="O9" s="432"/>
      <c r="P9" s="13"/>
      <c r="Q9" s="154"/>
      <c r="R9" s="104"/>
      <c r="S9" s="13"/>
      <c r="T9" s="839"/>
      <c r="V9" s="840"/>
    </row>
    <row r="11" spans="1:23" x14ac:dyDescent="0.35">
      <c r="A11" s="286" t="s">
        <v>1001</v>
      </c>
      <c r="B11" s="287"/>
      <c r="C11" s="287"/>
      <c r="D11" s="287"/>
      <c r="E11" s="287"/>
      <c r="F11" s="287"/>
      <c r="G11" s="287"/>
      <c r="H11" s="287"/>
    </row>
    <row r="12" spans="1:23" x14ac:dyDescent="0.35">
      <c r="A12" s="127"/>
    </row>
    <row r="13" spans="1:23" x14ac:dyDescent="0.35">
      <c r="A13" s="127" t="s">
        <v>4318</v>
      </c>
    </row>
    <row r="14" spans="1:23" s="3" customFormat="1" ht="35.25" customHeight="1" x14ac:dyDescent="0.25">
      <c r="A14" s="133">
        <v>45310</v>
      </c>
      <c r="B14" s="87">
        <v>1</v>
      </c>
      <c r="C14" s="87" t="s">
        <v>3407</v>
      </c>
      <c r="D14" s="87" t="s">
        <v>3773</v>
      </c>
      <c r="E14" s="78" t="s">
        <v>3774</v>
      </c>
      <c r="F14" s="87" t="s">
        <v>3775</v>
      </c>
      <c r="G14" s="281" t="s">
        <v>3776</v>
      </c>
      <c r="H14" s="133">
        <v>45259</v>
      </c>
      <c r="I14" s="133">
        <v>44896</v>
      </c>
      <c r="J14" s="283" t="s">
        <v>3777</v>
      </c>
      <c r="K14" s="78" t="s">
        <v>3778</v>
      </c>
      <c r="L14" s="284" t="s">
        <v>3779</v>
      </c>
      <c r="M14" s="87" t="s">
        <v>1060</v>
      </c>
      <c r="N14" s="87"/>
      <c r="O14" s="284"/>
      <c r="P14" s="78" t="s">
        <v>3781</v>
      </c>
      <c r="Q14" s="133"/>
      <c r="R14" s="79" t="s">
        <v>992</v>
      </c>
      <c r="S14" s="78" t="s">
        <v>3782</v>
      </c>
      <c r="T14" s="81">
        <v>45259</v>
      </c>
      <c r="U14" s="87" t="s">
        <v>3783</v>
      </c>
      <c r="V14" s="841">
        <v>45267</v>
      </c>
      <c r="W14" s="87" t="s">
        <v>3784</v>
      </c>
    </row>
    <row r="15" spans="1:23" x14ac:dyDescent="0.35">
      <c r="P15" t="s">
        <v>3780</v>
      </c>
    </row>
  </sheetData>
  <mergeCells count="5">
    <mergeCell ref="A1:W1"/>
    <mergeCell ref="A4:B4"/>
    <mergeCell ref="C4:M4"/>
    <mergeCell ref="N4:Q4"/>
    <mergeCell ref="R4:V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E80D-3195-4150-BA04-A58432E23D73}">
  <dimension ref="A1:X54"/>
  <sheetViews>
    <sheetView workbookViewId="0">
      <selection activeCell="G10" sqref="G10"/>
    </sheetView>
  </sheetViews>
  <sheetFormatPr baseColWidth="10" defaultColWidth="11.453125" defaultRowHeight="14.5" x14ac:dyDescent="0.35"/>
  <cols>
    <col min="1" max="1" width="18.7265625" customWidth="1"/>
    <col min="2" max="2" width="9" bestFit="1" customWidth="1"/>
    <col min="3" max="3" width="10.453125" customWidth="1"/>
    <col min="4" max="4" width="9.81640625" customWidth="1"/>
    <col min="5" max="5" width="28.54296875" customWidth="1"/>
    <col min="6" max="6" width="10" customWidth="1"/>
    <col min="7" max="7" width="23.7265625" customWidth="1"/>
    <col min="8" max="9" width="8.7265625" customWidth="1"/>
    <col min="10" max="10" width="11.54296875" customWidth="1"/>
    <col min="11" max="11" width="41.1796875" customWidth="1"/>
    <col min="12" max="12" width="13" bestFit="1" customWidth="1"/>
    <col min="13" max="13" width="22.26953125" customWidth="1"/>
    <col min="14" max="14" width="10.26953125" customWidth="1"/>
    <col min="15" max="15" width="12.26953125" bestFit="1" customWidth="1"/>
    <col min="16" max="16" width="16.453125" customWidth="1"/>
    <col min="17" max="17" width="10.453125" bestFit="1" customWidth="1"/>
    <col min="18" max="18" width="8.54296875" bestFit="1" customWidth="1"/>
    <col min="19" max="19" width="11" bestFit="1" customWidth="1"/>
    <col min="20" max="20" width="10.81640625" customWidth="1"/>
    <col min="21" max="21" width="17.54296875" customWidth="1"/>
    <col min="22" max="22" width="10.453125" bestFit="1" customWidth="1"/>
    <col min="23" max="23" width="40.81640625" bestFit="1" customWidth="1"/>
  </cols>
  <sheetData>
    <row r="1" spans="1:23" x14ac:dyDescent="0.35">
      <c r="A1" t="s">
        <v>141</v>
      </c>
    </row>
    <row r="3" spans="1:23" ht="18.5" x14ac:dyDescent="0.45">
      <c r="A3" s="1065" t="s">
        <v>1002</v>
      </c>
      <c r="B3" s="1065"/>
      <c r="C3" s="1065"/>
      <c r="D3" s="1065"/>
      <c r="E3" s="1065"/>
      <c r="F3" s="1065"/>
      <c r="G3" s="1065"/>
      <c r="H3" s="1065"/>
      <c r="I3" s="1065"/>
      <c r="J3" s="1065"/>
      <c r="K3" s="1065"/>
      <c r="L3" s="1065"/>
      <c r="M3" s="1065"/>
      <c r="N3" s="1065"/>
      <c r="O3" s="1065"/>
      <c r="P3" s="1065"/>
      <c r="Q3" s="1065"/>
      <c r="R3" s="1065"/>
      <c r="S3" s="1065"/>
      <c r="T3" s="1065"/>
      <c r="U3" s="1065"/>
      <c r="V3" s="1065"/>
      <c r="W3" s="1065"/>
    </row>
    <row r="5" spans="1:23" ht="15" thickBot="1" x14ac:dyDescent="0.4"/>
    <row r="6" spans="1:23" ht="15" thickBot="1" x14ac:dyDescent="0.4">
      <c r="A6" s="1066" t="s">
        <v>531</v>
      </c>
      <c r="B6" s="1067"/>
      <c r="C6" s="1068" t="s">
        <v>966</v>
      </c>
      <c r="D6" s="1069"/>
      <c r="E6" s="1069"/>
      <c r="F6" s="1069"/>
      <c r="G6" s="1069"/>
      <c r="H6" s="1069"/>
      <c r="I6" s="1069"/>
      <c r="J6" s="1069"/>
      <c r="K6" s="1069"/>
      <c r="L6" s="1069"/>
      <c r="M6" s="1070"/>
      <c r="N6" s="1071" t="s">
        <v>1003</v>
      </c>
      <c r="O6" s="1072"/>
      <c r="P6" s="1072"/>
      <c r="Q6" s="1073"/>
      <c r="R6" s="1074" t="s">
        <v>1004</v>
      </c>
      <c r="S6" s="1075"/>
      <c r="T6" s="1075"/>
      <c r="U6" s="1075"/>
      <c r="V6" s="1075"/>
      <c r="W6" s="275" t="s">
        <v>969</v>
      </c>
    </row>
    <row r="7" spans="1:23" ht="16" customHeight="1" x14ac:dyDescent="0.35">
      <c r="A7" s="276" t="s">
        <v>970</v>
      </c>
      <c r="B7" s="277" t="s">
        <v>971</v>
      </c>
      <c r="C7" s="278" t="s">
        <v>1005</v>
      </c>
      <c r="D7" s="278" t="s">
        <v>518</v>
      </c>
      <c r="E7" s="278" t="s">
        <v>519</v>
      </c>
      <c r="F7" s="278" t="s">
        <v>518</v>
      </c>
      <c r="G7" s="278" t="s">
        <v>519</v>
      </c>
      <c r="H7" s="278" t="s">
        <v>970</v>
      </c>
      <c r="I7" s="278" t="s">
        <v>972</v>
      </c>
      <c r="J7" s="278" t="s">
        <v>973</v>
      </c>
      <c r="K7" s="278" t="s">
        <v>974</v>
      </c>
      <c r="L7" s="278" t="s">
        <v>975</v>
      </c>
      <c r="M7" s="278"/>
      <c r="N7" s="278" t="s">
        <v>1006</v>
      </c>
      <c r="O7" s="279" t="s">
        <v>975</v>
      </c>
      <c r="P7" s="278" t="s">
        <v>977</v>
      </c>
      <c r="Q7" s="278" t="s">
        <v>978</v>
      </c>
      <c r="R7" s="278" t="s">
        <v>979</v>
      </c>
      <c r="S7" s="278" t="s">
        <v>980</v>
      </c>
      <c r="T7" s="278" t="s">
        <v>970</v>
      </c>
      <c r="U7" s="278" t="s">
        <v>981</v>
      </c>
      <c r="V7" s="280" t="s">
        <v>982</v>
      </c>
      <c r="W7" s="279"/>
    </row>
    <row r="8" spans="1:23" s="3" customFormat="1" ht="10.5" x14ac:dyDescent="0.25">
      <c r="A8" s="87" t="s">
        <v>1123</v>
      </c>
      <c r="B8" s="87">
        <v>3530</v>
      </c>
      <c r="C8" s="87" t="s">
        <v>1007</v>
      </c>
      <c r="D8" s="87" t="s">
        <v>1124</v>
      </c>
      <c r="E8" s="87" t="s">
        <v>1125</v>
      </c>
      <c r="F8" s="87" t="s">
        <v>1126</v>
      </c>
      <c r="G8" s="87" t="s">
        <v>1127</v>
      </c>
      <c r="H8" s="133">
        <v>44168</v>
      </c>
      <c r="I8" s="133">
        <v>44167</v>
      </c>
      <c r="J8" s="133">
        <v>45726</v>
      </c>
      <c r="K8" s="87" t="s">
        <v>1128</v>
      </c>
      <c r="L8" s="296"/>
      <c r="M8" s="87"/>
      <c r="N8" s="79"/>
      <c r="O8" s="295"/>
      <c r="P8" s="290"/>
      <c r="Q8" s="295"/>
      <c r="R8" s="87"/>
      <c r="S8" s="87" t="s">
        <v>1129</v>
      </c>
      <c r="T8" s="133">
        <v>44245</v>
      </c>
      <c r="U8" s="87" t="s">
        <v>1023</v>
      </c>
      <c r="V8" s="87"/>
      <c r="W8" s="87" t="s">
        <v>1130</v>
      </c>
    </row>
    <row r="9" spans="1:23" s="3" customFormat="1" ht="10.5" x14ac:dyDescent="0.25">
      <c r="A9" s="87"/>
      <c r="B9" s="87"/>
      <c r="C9" s="87" t="s">
        <v>933</v>
      </c>
      <c r="D9" s="87" t="s">
        <v>1084</v>
      </c>
      <c r="E9" s="87" t="s">
        <v>1085</v>
      </c>
      <c r="F9" s="87" t="s">
        <v>1131</v>
      </c>
      <c r="G9" s="87" t="s">
        <v>1132</v>
      </c>
      <c r="H9" s="133">
        <v>43937</v>
      </c>
      <c r="I9" s="133">
        <v>43952</v>
      </c>
      <c r="J9" s="133">
        <v>45047</v>
      </c>
      <c r="K9" s="87" t="s">
        <v>1133</v>
      </c>
      <c r="L9" s="291" t="s">
        <v>1134</v>
      </c>
      <c r="M9" s="87" t="s">
        <v>1102</v>
      </c>
      <c r="N9" s="289"/>
      <c r="O9" s="295" t="s">
        <v>1135</v>
      </c>
      <c r="P9" s="290" t="s">
        <v>1104</v>
      </c>
      <c r="Q9" s="283">
        <v>45138</v>
      </c>
      <c r="R9" s="87" t="s">
        <v>223</v>
      </c>
      <c r="S9" s="87" t="s">
        <v>1136</v>
      </c>
      <c r="T9" s="133">
        <v>44476</v>
      </c>
      <c r="U9" s="87" t="s">
        <v>1023</v>
      </c>
      <c r="V9" s="87" t="s">
        <v>1137</v>
      </c>
      <c r="W9" s="87" t="s">
        <v>1138</v>
      </c>
    </row>
    <row r="10" spans="1:23" s="3" customFormat="1" ht="10.5" x14ac:dyDescent="0.25">
      <c r="A10" s="87" t="s">
        <v>1139</v>
      </c>
      <c r="B10" s="87">
        <v>3827</v>
      </c>
      <c r="C10" s="87" t="s">
        <v>1007</v>
      </c>
      <c r="D10" s="87" t="s">
        <v>438</v>
      </c>
      <c r="E10" s="87" t="s">
        <v>922</v>
      </c>
      <c r="F10" s="87" t="s">
        <v>1140</v>
      </c>
      <c r="G10" s="87" t="s">
        <v>1141</v>
      </c>
      <c r="H10" s="133">
        <v>44624</v>
      </c>
      <c r="I10" s="133"/>
      <c r="J10" s="133">
        <v>45361</v>
      </c>
      <c r="K10" s="87" t="s">
        <v>1142</v>
      </c>
      <c r="L10" s="291"/>
      <c r="M10" s="87"/>
      <c r="N10" s="289"/>
      <c r="O10" s="295"/>
      <c r="P10" s="290"/>
      <c r="Q10" s="283"/>
      <c r="R10" s="87"/>
      <c r="S10" s="87"/>
      <c r="T10" s="133">
        <v>44657</v>
      </c>
      <c r="U10" s="87" t="s">
        <v>1143</v>
      </c>
      <c r="V10" s="87" t="s">
        <v>1043</v>
      </c>
      <c r="W10" s="87" t="s">
        <v>1144</v>
      </c>
    </row>
    <row r="11" spans="1:23" s="3" customFormat="1" ht="10.5" x14ac:dyDescent="0.25">
      <c r="A11" s="87"/>
      <c r="B11" s="87">
        <v>3609</v>
      </c>
      <c r="C11" s="87" t="s">
        <v>1025</v>
      </c>
      <c r="D11" s="87" t="s">
        <v>1145</v>
      </c>
      <c r="E11" s="87" t="s">
        <v>1146</v>
      </c>
      <c r="F11" s="87" t="s">
        <v>1147</v>
      </c>
      <c r="G11" s="87" t="s">
        <v>1148</v>
      </c>
      <c r="H11" s="133">
        <v>44664</v>
      </c>
      <c r="I11" s="133"/>
      <c r="J11" s="133">
        <v>46157</v>
      </c>
      <c r="K11" s="87" t="s">
        <v>1149</v>
      </c>
      <c r="L11" s="87"/>
      <c r="M11" s="87"/>
      <c r="N11" s="87"/>
      <c r="O11" s="87"/>
      <c r="P11" s="87"/>
      <c r="Q11" s="87"/>
      <c r="R11" s="87"/>
      <c r="S11" s="87"/>
      <c r="T11" s="87"/>
      <c r="U11" s="87"/>
      <c r="V11" s="87"/>
      <c r="W11" s="87"/>
    </row>
    <row r="12" spans="1:23" s="3" customFormat="1" ht="10.5" x14ac:dyDescent="0.25">
      <c r="A12" s="87" t="s">
        <v>1150</v>
      </c>
      <c r="B12" s="87">
        <v>3896</v>
      </c>
      <c r="C12" s="87" t="s">
        <v>1007</v>
      </c>
      <c r="D12" s="87" t="s">
        <v>438</v>
      </c>
      <c r="E12" s="87" t="s">
        <v>922</v>
      </c>
      <c r="F12" s="87" t="s">
        <v>1151</v>
      </c>
      <c r="G12" s="87" t="s">
        <v>1152</v>
      </c>
      <c r="H12" s="133"/>
      <c r="I12" s="133">
        <v>44518</v>
      </c>
      <c r="J12" s="133">
        <v>45823</v>
      </c>
      <c r="K12" s="87" t="s">
        <v>1153</v>
      </c>
      <c r="L12" s="144">
        <v>114029810</v>
      </c>
      <c r="M12" s="87" t="s">
        <v>1154</v>
      </c>
      <c r="N12" s="87"/>
      <c r="O12" s="87"/>
      <c r="P12" s="87"/>
      <c r="Q12" s="87"/>
      <c r="R12" s="87"/>
      <c r="S12" s="87"/>
      <c r="T12" s="133">
        <v>44692</v>
      </c>
      <c r="U12" s="87" t="s">
        <v>1143</v>
      </c>
      <c r="V12" s="87" t="s">
        <v>1155</v>
      </c>
      <c r="W12" s="87" t="s">
        <v>1144</v>
      </c>
    </row>
    <row r="14" spans="1:23" x14ac:dyDescent="0.35">
      <c r="C14" t="s">
        <v>1156</v>
      </c>
      <c r="D14" s="297" t="s">
        <v>1157</v>
      </c>
    </row>
    <row r="15" spans="1:23" x14ac:dyDescent="0.35">
      <c r="D15" s="297"/>
    </row>
    <row r="16" spans="1:23" x14ac:dyDescent="0.35">
      <c r="D16" s="297"/>
    </row>
    <row r="17" spans="1:23" ht="15" thickBot="1" x14ac:dyDescent="0.4">
      <c r="A17" s="121" t="s">
        <v>1158</v>
      </c>
      <c r="D17" s="297"/>
    </row>
    <row r="18" spans="1:23" ht="15" thickBot="1" x14ac:dyDescent="0.4">
      <c r="A18" s="1066" t="s">
        <v>531</v>
      </c>
      <c r="B18" s="1067"/>
      <c r="C18" s="1068" t="s">
        <v>966</v>
      </c>
      <c r="D18" s="1069"/>
      <c r="E18" s="1069"/>
      <c r="F18" s="1069"/>
      <c r="G18" s="1069"/>
      <c r="H18" s="1069"/>
      <c r="I18" s="1069"/>
      <c r="J18" s="1069"/>
      <c r="K18" s="1069"/>
      <c r="L18" s="1069"/>
      <c r="M18" s="1070"/>
      <c r="N18" s="1071" t="s">
        <v>1003</v>
      </c>
      <c r="O18" s="1072"/>
      <c r="P18" s="1072"/>
      <c r="Q18" s="1073"/>
      <c r="R18" s="1074" t="s">
        <v>1004</v>
      </c>
      <c r="S18" s="1075"/>
      <c r="T18" s="1075"/>
      <c r="U18" s="1075"/>
      <c r="V18" s="1075"/>
      <c r="W18" s="275" t="s">
        <v>969</v>
      </c>
    </row>
    <row r="19" spans="1:23" ht="16" customHeight="1" x14ac:dyDescent="0.35">
      <c r="A19" s="276" t="s">
        <v>970</v>
      </c>
      <c r="B19" s="277" t="s">
        <v>971</v>
      </c>
      <c r="C19" s="278" t="s">
        <v>1005</v>
      </c>
      <c r="D19" s="278" t="s">
        <v>518</v>
      </c>
      <c r="E19" s="278" t="s">
        <v>519</v>
      </c>
      <c r="F19" s="278" t="s">
        <v>518</v>
      </c>
      <c r="G19" s="278" t="s">
        <v>519</v>
      </c>
      <c r="H19" s="278" t="s">
        <v>970</v>
      </c>
      <c r="I19" s="278" t="s">
        <v>972</v>
      </c>
      <c r="J19" s="278" t="s">
        <v>973</v>
      </c>
      <c r="K19" s="278" t="s">
        <v>974</v>
      </c>
      <c r="L19" s="278" t="s">
        <v>975</v>
      </c>
      <c r="M19" s="278"/>
      <c r="N19" s="278" t="s">
        <v>1006</v>
      </c>
      <c r="O19" s="279" t="s">
        <v>975</v>
      </c>
      <c r="P19" s="278" t="s">
        <v>977</v>
      </c>
      <c r="Q19" s="278" t="s">
        <v>978</v>
      </c>
      <c r="R19" s="278" t="s">
        <v>979</v>
      </c>
      <c r="S19" s="278" t="s">
        <v>980</v>
      </c>
      <c r="T19" s="278" t="s">
        <v>970</v>
      </c>
      <c r="U19" s="278" t="s">
        <v>981</v>
      </c>
      <c r="V19" s="280" t="s">
        <v>982</v>
      </c>
      <c r="W19" s="279"/>
    </row>
    <row r="20" spans="1:23" s="3" customFormat="1" ht="15" customHeight="1" x14ac:dyDescent="0.25">
      <c r="A20" s="288"/>
      <c r="B20" s="87">
        <v>2245</v>
      </c>
      <c r="C20" s="87" t="s">
        <v>933</v>
      </c>
      <c r="D20" s="87" t="s">
        <v>1046</v>
      </c>
      <c r="E20" s="87" t="s">
        <v>1047</v>
      </c>
      <c r="F20" s="87" t="s">
        <v>1159</v>
      </c>
      <c r="G20" s="87" t="s">
        <v>1160</v>
      </c>
      <c r="H20" s="133">
        <v>42874</v>
      </c>
      <c r="I20" s="133" t="s">
        <v>1050</v>
      </c>
      <c r="J20" s="133">
        <v>44218</v>
      </c>
      <c r="K20" s="15" t="s">
        <v>1051</v>
      </c>
      <c r="L20" s="298" t="s">
        <v>1161</v>
      </c>
      <c r="M20" s="87" t="s">
        <v>1154</v>
      </c>
      <c r="N20" s="299"/>
      <c r="O20" s="284"/>
      <c r="P20" s="87"/>
      <c r="Q20" s="133"/>
      <c r="R20" s="290" t="s">
        <v>32</v>
      </c>
      <c r="S20" s="87" t="s">
        <v>1162</v>
      </c>
      <c r="T20" s="133">
        <v>43110</v>
      </c>
      <c r="U20" s="87" t="s">
        <v>1163</v>
      </c>
      <c r="V20" s="87" t="s">
        <v>1043</v>
      </c>
      <c r="W20" s="87" t="s">
        <v>1164</v>
      </c>
    </row>
    <row r="21" spans="1:23" s="3" customFormat="1" ht="15" customHeight="1" x14ac:dyDescent="0.25">
      <c r="A21" s="288"/>
      <c r="B21" s="87">
        <v>2276</v>
      </c>
      <c r="C21" s="87" t="s">
        <v>933</v>
      </c>
      <c r="D21" s="87" t="s">
        <v>1046</v>
      </c>
      <c r="E21" s="87" t="s">
        <v>1047</v>
      </c>
      <c r="F21" s="87" t="s">
        <v>1165</v>
      </c>
      <c r="G21" s="87" t="s">
        <v>1166</v>
      </c>
      <c r="H21" s="133">
        <v>42990</v>
      </c>
      <c r="I21" s="133" t="s">
        <v>1050</v>
      </c>
      <c r="J21" s="133">
        <v>44252</v>
      </c>
      <c r="K21" s="15" t="s">
        <v>1051</v>
      </c>
      <c r="L21" s="298" t="s">
        <v>1167</v>
      </c>
      <c r="M21" s="87" t="s">
        <v>1154</v>
      </c>
      <c r="N21" s="299"/>
      <c r="O21" s="284"/>
      <c r="P21" s="87"/>
      <c r="Q21" s="133"/>
      <c r="R21" s="290" t="s">
        <v>32</v>
      </c>
      <c r="S21" s="87" t="s">
        <v>1168</v>
      </c>
      <c r="T21" s="133">
        <v>43143</v>
      </c>
      <c r="U21" s="87" t="s">
        <v>1163</v>
      </c>
      <c r="V21" s="87" t="s">
        <v>1043</v>
      </c>
      <c r="W21" s="87" t="s">
        <v>1164</v>
      </c>
    </row>
    <row r="22" spans="1:23" s="3" customFormat="1" ht="15" customHeight="1" x14ac:dyDescent="0.25">
      <c r="A22" s="288"/>
      <c r="B22" s="87">
        <v>2098</v>
      </c>
      <c r="C22" s="87" t="s">
        <v>933</v>
      </c>
      <c r="D22" s="87" t="s">
        <v>1169</v>
      </c>
      <c r="E22" s="87" t="s">
        <v>1170</v>
      </c>
      <c r="F22" s="87" t="s">
        <v>1171</v>
      </c>
      <c r="G22" s="87" t="s">
        <v>1172</v>
      </c>
      <c r="H22" s="133">
        <v>42979</v>
      </c>
      <c r="I22" s="133" t="s">
        <v>1050</v>
      </c>
      <c r="J22" s="133">
        <v>44094</v>
      </c>
      <c r="K22" s="15" t="s">
        <v>1173</v>
      </c>
      <c r="L22" s="298" t="s">
        <v>1174</v>
      </c>
      <c r="M22" s="87" t="s">
        <v>1175</v>
      </c>
      <c r="N22" s="299"/>
      <c r="O22" s="284"/>
      <c r="P22" s="87"/>
      <c r="Q22" s="133"/>
      <c r="R22" s="290" t="s">
        <v>32</v>
      </c>
      <c r="S22" s="87" t="s">
        <v>1176</v>
      </c>
      <c r="T22" s="133">
        <v>42793</v>
      </c>
      <c r="U22" s="87" t="s">
        <v>1163</v>
      </c>
      <c r="V22" s="87" t="s">
        <v>1043</v>
      </c>
      <c r="W22" s="87" t="s">
        <v>1177</v>
      </c>
    </row>
    <row r="23" spans="1:23" s="3" customFormat="1" ht="15" customHeight="1" x14ac:dyDescent="0.25">
      <c r="A23" s="288"/>
      <c r="B23" s="87">
        <v>1856</v>
      </c>
      <c r="C23" s="87" t="s">
        <v>933</v>
      </c>
      <c r="D23" s="87" t="s">
        <v>1046</v>
      </c>
      <c r="E23" s="87" t="s">
        <v>1047</v>
      </c>
      <c r="F23" s="87" t="s">
        <v>1178</v>
      </c>
      <c r="G23" s="87" t="s">
        <v>1179</v>
      </c>
      <c r="H23" s="133">
        <v>42557</v>
      </c>
      <c r="I23" s="133" t="s">
        <v>1050</v>
      </c>
      <c r="J23" s="133">
        <v>43873</v>
      </c>
      <c r="K23" s="15" t="s">
        <v>1051</v>
      </c>
      <c r="L23" s="298" t="s">
        <v>1180</v>
      </c>
      <c r="M23" s="87" t="s">
        <v>1154</v>
      </c>
      <c r="N23" s="299"/>
      <c r="O23" s="284"/>
      <c r="P23" s="87"/>
      <c r="Q23" s="133"/>
      <c r="R23" s="290" t="s">
        <v>32</v>
      </c>
      <c r="S23" s="87" t="s">
        <v>1181</v>
      </c>
      <c r="T23" s="133">
        <v>42747</v>
      </c>
      <c r="U23" s="87" t="s">
        <v>1163</v>
      </c>
      <c r="V23" s="87" t="s">
        <v>1043</v>
      </c>
      <c r="W23" s="87" t="s">
        <v>1164</v>
      </c>
    </row>
    <row r="24" spans="1:23" s="3" customFormat="1" ht="15" customHeight="1" x14ac:dyDescent="0.25">
      <c r="A24" s="288"/>
      <c r="B24" s="87">
        <v>1907</v>
      </c>
      <c r="C24" s="87" t="s">
        <v>933</v>
      </c>
      <c r="D24" s="87" t="s">
        <v>1046</v>
      </c>
      <c r="E24" s="87" t="s">
        <v>1047</v>
      </c>
      <c r="F24" s="87" t="s">
        <v>1182</v>
      </c>
      <c r="G24" s="87" t="s">
        <v>1183</v>
      </c>
      <c r="H24" s="133">
        <v>42716</v>
      </c>
      <c r="I24" s="133" t="s">
        <v>1050</v>
      </c>
      <c r="J24" s="133">
        <v>43918</v>
      </c>
      <c r="K24" s="15" t="s">
        <v>1051</v>
      </c>
      <c r="L24" s="298" t="s">
        <v>1184</v>
      </c>
      <c r="M24" s="87" t="s">
        <v>1154</v>
      </c>
      <c r="N24" s="299"/>
      <c r="O24" s="284"/>
      <c r="P24" s="87"/>
      <c r="Q24" s="133"/>
      <c r="R24" s="290" t="s">
        <v>32</v>
      </c>
      <c r="S24" s="87" t="s">
        <v>1185</v>
      </c>
      <c r="T24" s="133">
        <v>42793</v>
      </c>
      <c r="U24" s="87" t="s">
        <v>1163</v>
      </c>
      <c r="V24" s="87" t="s">
        <v>1043</v>
      </c>
      <c r="W24" s="87" t="s">
        <v>1164</v>
      </c>
    </row>
    <row r="25" spans="1:23" s="3" customFormat="1" ht="15" customHeight="1" x14ac:dyDescent="0.25">
      <c r="A25" s="288"/>
      <c r="B25" s="87">
        <v>1802</v>
      </c>
      <c r="C25" s="87" t="s">
        <v>933</v>
      </c>
      <c r="D25" s="87" t="s">
        <v>1046</v>
      </c>
      <c r="E25" s="87" t="s">
        <v>1047</v>
      </c>
      <c r="F25" s="87" t="s">
        <v>1186</v>
      </c>
      <c r="G25" s="87" t="s">
        <v>1187</v>
      </c>
      <c r="H25" s="133">
        <v>42641</v>
      </c>
      <c r="I25" s="133" t="s">
        <v>1050</v>
      </c>
      <c r="J25" s="133">
        <v>42719</v>
      </c>
      <c r="K25" s="15" t="s">
        <v>1051</v>
      </c>
      <c r="L25" s="298" t="s">
        <v>1188</v>
      </c>
      <c r="M25" s="87" t="s">
        <v>1154</v>
      </c>
      <c r="N25" s="299"/>
      <c r="O25" s="284"/>
      <c r="P25" s="87"/>
      <c r="Q25" s="133"/>
      <c r="R25" s="290" t="s">
        <v>32</v>
      </c>
      <c r="S25" s="87" t="s">
        <v>1189</v>
      </c>
      <c r="T25" s="133">
        <v>42699</v>
      </c>
      <c r="U25" s="87" t="s">
        <v>1163</v>
      </c>
      <c r="V25" s="87" t="s">
        <v>1043</v>
      </c>
      <c r="W25" s="87" t="s">
        <v>1164</v>
      </c>
    </row>
    <row r="26" spans="1:23" s="3" customFormat="1" ht="15" customHeight="1" x14ac:dyDescent="0.25">
      <c r="A26" s="288"/>
      <c r="B26" s="87">
        <v>1618</v>
      </c>
      <c r="C26" s="87" t="s">
        <v>933</v>
      </c>
      <c r="D26" s="87" t="s">
        <v>1046</v>
      </c>
      <c r="E26" s="87" t="s">
        <v>1047</v>
      </c>
      <c r="F26" s="87" t="s">
        <v>1190</v>
      </c>
      <c r="G26" s="87" t="s">
        <v>1191</v>
      </c>
      <c r="H26" s="133">
        <v>42508</v>
      </c>
      <c r="I26" s="133" t="s">
        <v>1050</v>
      </c>
      <c r="J26" s="133">
        <v>43675</v>
      </c>
      <c r="K26" s="15" t="s">
        <v>1051</v>
      </c>
      <c r="L26" s="298" t="s">
        <v>1192</v>
      </c>
      <c r="M26" s="87" t="s">
        <v>1154</v>
      </c>
      <c r="N26" s="299"/>
      <c r="O26" s="284"/>
      <c r="P26" s="87"/>
      <c r="Q26" s="133"/>
      <c r="R26" s="290" t="s">
        <v>32</v>
      </c>
      <c r="S26" s="87" t="s">
        <v>1193</v>
      </c>
      <c r="T26" s="133">
        <v>42549</v>
      </c>
      <c r="U26" s="87" t="s">
        <v>1163</v>
      </c>
      <c r="V26" s="87" t="s">
        <v>1043</v>
      </c>
      <c r="W26" s="87" t="s">
        <v>1164</v>
      </c>
    </row>
    <row r="27" spans="1:23" s="3" customFormat="1" ht="15" customHeight="1" x14ac:dyDescent="0.25">
      <c r="A27" s="288"/>
      <c r="B27" s="87">
        <v>859</v>
      </c>
      <c r="C27" s="87" t="s">
        <v>933</v>
      </c>
      <c r="D27" s="87" t="s">
        <v>1046</v>
      </c>
      <c r="E27" s="87" t="s">
        <v>1047</v>
      </c>
      <c r="F27" s="87" t="s">
        <v>1194</v>
      </c>
      <c r="G27" s="87" t="s">
        <v>1195</v>
      </c>
      <c r="H27" s="133">
        <v>41662</v>
      </c>
      <c r="I27" s="133" t="s">
        <v>1050</v>
      </c>
      <c r="J27" s="133">
        <v>42921</v>
      </c>
      <c r="K27" s="15" t="s">
        <v>1051</v>
      </c>
      <c r="L27" s="300" t="s">
        <v>1196</v>
      </c>
      <c r="M27" s="87" t="s">
        <v>1154</v>
      </c>
      <c r="N27" s="299"/>
      <c r="O27" s="284"/>
      <c r="P27" s="87"/>
      <c r="Q27" s="133"/>
      <c r="R27" s="290" t="s">
        <v>32</v>
      </c>
      <c r="S27" s="87" t="s">
        <v>1197</v>
      </c>
      <c r="T27" s="133">
        <v>42542</v>
      </c>
      <c r="U27" s="87" t="s">
        <v>1163</v>
      </c>
      <c r="V27" s="87" t="s">
        <v>1043</v>
      </c>
      <c r="W27" s="87" t="s">
        <v>1164</v>
      </c>
    </row>
    <row r="28" spans="1:23" s="3" customFormat="1" ht="15" customHeight="1" x14ac:dyDescent="0.25">
      <c r="A28" s="288"/>
      <c r="B28" s="87">
        <v>1115</v>
      </c>
      <c r="C28" s="87" t="s">
        <v>933</v>
      </c>
      <c r="D28" s="87" t="s">
        <v>1046</v>
      </c>
      <c r="E28" s="87" t="s">
        <v>1047</v>
      </c>
      <c r="F28" s="87" t="s">
        <v>1198</v>
      </c>
      <c r="G28" s="87" t="s">
        <v>1199</v>
      </c>
      <c r="H28" s="133">
        <v>42054</v>
      </c>
      <c r="I28" s="133" t="s">
        <v>1050</v>
      </c>
      <c r="J28" s="133">
        <v>43136</v>
      </c>
      <c r="K28" s="15" t="s">
        <v>1200</v>
      </c>
      <c r="L28" s="295" t="s">
        <v>1201</v>
      </c>
      <c r="M28" s="3" t="s">
        <v>1154</v>
      </c>
      <c r="N28" s="299"/>
      <c r="O28" s="284"/>
      <c r="P28" s="87"/>
      <c r="Q28" s="133"/>
      <c r="R28" s="290" t="s">
        <v>32</v>
      </c>
      <c r="S28" s="87" t="s">
        <v>1202</v>
      </c>
      <c r="T28" s="133">
        <v>42475</v>
      </c>
      <c r="U28" s="87" t="s">
        <v>1163</v>
      </c>
      <c r="V28" s="87" t="s">
        <v>1043</v>
      </c>
      <c r="W28" s="87" t="s">
        <v>1164</v>
      </c>
    </row>
    <row r="29" spans="1:23" s="3" customFormat="1" ht="15" customHeight="1" x14ac:dyDescent="0.25">
      <c r="A29" s="288"/>
      <c r="B29" s="87">
        <v>1509</v>
      </c>
      <c r="C29" s="87" t="s">
        <v>933</v>
      </c>
      <c r="D29" s="87" t="s">
        <v>1046</v>
      </c>
      <c r="E29" s="87" t="s">
        <v>1047</v>
      </c>
      <c r="F29" s="87" t="s">
        <v>1203</v>
      </c>
      <c r="G29" s="87" t="s">
        <v>1204</v>
      </c>
      <c r="H29" s="133">
        <v>42367</v>
      </c>
      <c r="I29" s="133" t="s">
        <v>1050</v>
      </c>
      <c r="J29" s="133">
        <v>43580</v>
      </c>
      <c r="K29" s="15" t="s">
        <v>1051</v>
      </c>
      <c r="L29" s="300">
        <v>106.66</v>
      </c>
      <c r="M29" s="87" t="s">
        <v>1154</v>
      </c>
      <c r="N29" s="299"/>
      <c r="O29" s="284"/>
      <c r="P29" s="87"/>
      <c r="Q29" s="133"/>
      <c r="R29" s="290" t="s">
        <v>32</v>
      </c>
      <c r="S29" s="87" t="s">
        <v>1205</v>
      </c>
      <c r="T29" s="133">
        <v>42453</v>
      </c>
      <c r="U29" s="87" t="s">
        <v>1163</v>
      </c>
      <c r="V29" s="87" t="s">
        <v>1043</v>
      </c>
      <c r="W29" s="87" t="s">
        <v>1164</v>
      </c>
    </row>
    <row r="30" spans="1:23" s="3" customFormat="1" ht="15" customHeight="1" x14ac:dyDescent="0.25">
      <c r="A30" s="288"/>
      <c r="B30" s="87">
        <v>1550</v>
      </c>
      <c r="C30" s="87" t="s">
        <v>933</v>
      </c>
      <c r="D30" s="87" t="s">
        <v>1046</v>
      </c>
      <c r="E30" s="87" t="s">
        <v>1047</v>
      </c>
      <c r="F30" s="87" t="s">
        <v>1206</v>
      </c>
      <c r="G30" s="87" t="s">
        <v>1207</v>
      </c>
      <c r="H30" s="133">
        <v>42419</v>
      </c>
      <c r="I30" s="133" t="s">
        <v>1050</v>
      </c>
      <c r="J30" s="133">
        <v>43621</v>
      </c>
      <c r="K30" s="15" t="s">
        <v>1051</v>
      </c>
      <c r="L30" s="298" t="s">
        <v>1208</v>
      </c>
      <c r="M30" s="87" t="s">
        <v>1154</v>
      </c>
      <c r="N30" s="299"/>
      <c r="O30" s="284"/>
      <c r="P30" s="87"/>
      <c r="Q30" s="133"/>
      <c r="R30" s="290" t="s">
        <v>32</v>
      </c>
      <c r="S30" s="87" t="s">
        <v>1209</v>
      </c>
      <c r="T30" s="133">
        <v>42493</v>
      </c>
      <c r="U30" s="87" t="s">
        <v>1163</v>
      </c>
      <c r="V30" s="87" t="s">
        <v>1043</v>
      </c>
      <c r="W30" s="87" t="s">
        <v>1164</v>
      </c>
    </row>
    <row r="31" spans="1:23" s="3" customFormat="1" ht="10.5" x14ac:dyDescent="0.25">
      <c r="A31" s="87"/>
      <c r="B31" s="87">
        <v>3655</v>
      </c>
      <c r="C31" s="87" t="s">
        <v>1007</v>
      </c>
      <c r="D31" s="87" t="s">
        <v>438</v>
      </c>
      <c r="E31" s="87" t="s">
        <v>1210</v>
      </c>
      <c r="F31" s="87" t="s">
        <v>1211</v>
      </c>
      <c r="G31" s="87" t="s">
        <v>1212</v>
      </c>
      <c r="H31" s="133">
        <v>44252</v>
      </c>
      <c r="I31" s="133">
        <v>44256</v>
      </c>
      <c r="J31" s="133">
        <v>44347</v>
      </c>
      <c r="K31" s="87" t="s">
        <v>1213</v>
      </c>
      <c r="L31" s="291" t="s">
        <v>1214</v>
      </c>
      <c r="M31" s="87" t="s">
        <v>1215</v>
      </c>
      <c r="N31" s="299"/>
      <c r="O31" s="284">
        <v>15000000</v>
      </c>
      <c r="P31" s="87" t="s">
        <v>1216</v>
      </c>
      <c r="Q31" s="133">
        <v>44530</v>
      </c>
      <c r="R31" s="87" t="s">
        <v>223</v>
      </c>
      <c r="S31" s="87"/>
      <c r="T31" s="133">
        <v>44299</v>
      </c>
      <c r="U31" s="87" t="s">
        <v>1023</v>
      </c>
      <c r="V31" s="301" t="s">
        <v>603</v>
      </c>
      <c r="W31" s="87" t="s">
        <v>1217</v>
      </c>
    </row>
    <row r="32" spans="1:23" s="3" customFormat="1" ht="10.5" x14ac:dyDescent="0.25">
      <c r="A32" s="87" t="s">
        <v>1218</v>
      </c>
      <c r="B32" s="87">
        <v>2834</v>
      </c>
      <c r="C32" s="87" t="s">
        <v>933</v>
      </c>
      <c r="D32" s="87" t="s">
        <v>1046</v>
      </c>
      <c r="E32" s="87" t="s">
        <v>1047</v>
      </c>
      <c r="F32" s="87" t="s">
        <v>1219</v>
      </c>
      <c r="G32" s="87" t="s">
        <v>1220</v>
      </c>
      <c r="H32" s="133">
        <v>42948</v>
      </c>
      <c r="I32" s="133" t="s">
        <v>1050</v>
      </c>
      <c r="J32" s="133">
        <v>44347</v>
      </c>
      <c r="K32" s="87" t="s">
        <v>1221</v>
      </c>
      <c r="L32" s="295" t="s">
        <v>1222</v>
      </c>
      <c r="M32" s="87" t="s">
        <v>1053</v>
      </c>
      <c r="N32" s="87"/>
      <c r="O32" s="87"/>
      <c r="P32" s="87"/>
      <c r="Q32" s="87"/>
      <c r="R32" s="87" t="s">
        <v>223</v>
      </c>
      <c r="S32" s="87" t="s">
        <v>1223</v>
      </c>
      <c r="T32" s="133">
        <v>43616</v>
      </c>
      <c r="U32" s="87" t="s">
        <v>1023</v>
      </c>
      <c r="V32" s="87" t="s">
        <v>1043</v>
      </c>
      <c r="W32" s="87" t="s">
        <v>1224</v>
      </c>
    </row>
    <row r="33" spans="1:24" s="3" customFormat="1" ht="10.5" x14ac:dyDescent="0.25">
      <c r="A33" s="87" t="s">
        <v>1218</v>
      </c>
      <c r="B33" s="87">
        <v>2834</v>
      </c>
      <c r="C33" s="87" t="s">
        <v>933</v>
      </c>
      <c r="D33" s="87" t="s">
        <v>1046</v>
      </c>
      <c r="E33" s="87" t="s">
        <v>1047</v>
      </c>
      <c r="F33" s="87" t="s">
        <v>1225</v>
      </c>
      <c r="G33" s="87" t="s">
        <v>1226</v>
      </c>
      <c r="H33" s="133">
        <v>43110</v>
      </c>
      <c r="I33" s="133" t="s">
        <v>1050</v>
      </c>
      <c r="J33" s="133">
        <v>44347</v>
      </c>
      <c r="K33" s="87" t="s">
        <v>1227</v>
      </c>
      <c r="L33" s="295" t="s">
        <v>1228</v>
      </c>
      <c r="M33" s="87" t="s">
        <v>1053</v>
      </c>
      <c r="N33" s="87"/>
      <c r="O33" s="87"/>
      <c r="P33" s="87"/>
      <c r="Q33" s="87"/>
      <c r="R33" s="87" t="s">
        <v>223</v>
      </c>
      <c r="S33" s="87" t="s">
        <v>1223</v>
      </c>
      <c r="T33" s="133">
        <v>43616</v>
      </c>
      <c r="U33" s="87" t="s">
        <v>1023</v>
      </c>
      <c r="V33" s="87" t="s">
        <v>1043</v>
      </c>
      <c r="W33" s="87" t="s">
        <v>1224</v>
      </c>
    </row>
    <row r="34" spans="1:24" s="3" customFormat="1" ht="10.5" x14ac:dyDescent="0.25">
      <c r="A34" s="87" t="s">
        <v>1218</v>
      </c>
      <c r="B34" s="87">
        <v>2834</v>
      </c>
      <c r="C34" s="87" t="s">
        <v>933</v>
      </c>
      <c r="D34" s="87" t="s">
        <v>1046</v>
      </c>
      <c r="E34" s="87" t="s">
        <v>1047</v>
      </c>
      <c r="F34" s="87" t="s">
        <v>1229</v>
      </c>
      <c r="G34" s="87" t="s">
        <v>1230</v>
      </c>
      <c r="H34" s="133">
        <v>42830</v>
      </c>
      <c r="I34" s="133" t="s">
        <v>1050</v>
      </c>
      <c r="J34" s="133">
        <v>44347</v>
      </c>
      <c r="K34" s="87" t="s">
        <v>1231</v>
      </c>
      <c r="L34" s="295" t="s">
        <v>1232</v>
      </c>
      <c r="M34" s="87" t="s">
        <v>1090</v>
      </c>
      <c r="N34" s="87"/>
      <c r="O34" s="87"/>
      <c r="P34" s="87"/>
      <c r="Q34" s="87"/>
      <c r="R34" s="87" t="s">
        <v>223</v>
      </c>
      <c r="S34" s="87" t="s">
        <v>1223</v>
      </c>
      <c r="T34" s="133">
        <v>43616</v>
      </c>
      <c r="U34" s="87" t="s">
        <v>1023</v>
      </c>
      <c r="V34" s="87" t="s">
        <v>1043</v>
      </c>
      <c r="W34" s="87" t="s">
        <v>1224</v>
      </c>
    </row>
    <row r="35" spans="1:24" s="3" customFormat="1" ht="10.5" x14ac:dyDescent="0.25">
      <c r="A35" s="87" t="s">
        <v>1218</v>
      </c>
      <c r="B35" s="87">
        <v>2834</v>
      </c>
      <c r="C35" s="87" t="s">
        <v>933</v>
      </c>
      <c r="D35" s="87" t="s">
        <v>1046</v>
      </c>
      <c r="E35" s="87" t="s">
        <v>1047</v>
      </c>
      <c r="F35" s="87" t="s">
        <v>1233</v>
      </c>
      <c r="G35" s="87" t="s">
        <v>1234</v>
      </c>
      <c r="H35" s="133">
        <v>43368</v>
      </c>
      <c r="I35" s="133" t="s">
        <v>1050</v>
      </c>
      <c r="J35" s="133">
        <v>44347</v>
      </c>
      <c r="K35" s="87" t="s">
        <v>1235</v>
      </c>
      <c r="L35" s="295" t="s">
        <v>1236</v>
      </c>
      <c r="M35" s="87" t="s">
        <v>1053</v>
      </c>
      <c r="N35" s="87"/>
      <c r="O35" s="87"/>
      <c r="P35" s="87"/>
      <c r="Q35" s="87"/>
      <c r="R35" s="87" t="s">
        <v>223</v>
      </c>
      <c r="S35" s="87" t="s">
        <v>1223</v>
      </c>
      <c r="T35" s="133">
        <v>43616</v>
      </c>
      <c r="U35" s="87" t="s">
        <v>1023</v>
      </c>
      <c r="V35" s="87" t="s">
        <v>1043</v>
      </c>
      <c r="W35" s="87" t="s">
        <v>1224</v>
      </c>
    </row>
    <row r="36" spans="1:24" s="3" customFormat="1" ht="10.5" x14ac:dyDescent="0.25">
      <c r="A36" s="87"/>
      <c r="B36" s="87">
        <v>3655</v>
      </c>
      <c r="C36" s="87" t="s">
        <v>1007</v>
      </c>
      <c r="D36" s="87" t="s">
        <v>438</v>
      </c>
      <c r="E36" s="87" t="s">
        <v>1210</v>
      </c>
      <c r="F36" s="87" t="s">
        <v>1211</v>
      </c>
      <c r="G36" s="87" t="s">
        <v>1212</v>
      </c>
      <c r="H36" s="133">
        <v>44252</v>
      </c>
      <c r="I36" s="133">
        <v>44256</v>
      </c>
      <c r="J36" s="133">
        <v>44347</v>
      </c>
      <c r="K36" s="87" t="s">
        <v>1237</v>
      </c>
      <c r="L36" s="291" t="s">
        <v>1214</v>
      </c>
      <c r="M36" s="87" t="s">
        <v>1215</v>
      </c>
      <c r="N36" s="299"/>
      <c r="O36" s="284">
        <v>15000000</v>
      </c>
      <c r="P36" s="87" t="s">
        <v>1216</v>
      </c>
      <c r="Q36" s="133">
        <v>44530</v>
      </c>
      <c r="R36" s="87" t="s">
        <v>223</v>
      </c>
      <c r="S36" s="87" t="s">
        <v>1238</v>
      </c>
      <c r="T36" s="133">
        <v>44299</v>
      </c>
      <c r="U36" s="87" t="s">
        <v>1023</v>
      </c>
      <c r="V36" s="282">
        <v>44306</v>
      </c>
      <c r="W36" s="302" t="s">
        <v>1239</v>
      </c>
    </row>
    <row r="37" spans="1:24" s="3" customFormat="1" ht="10.5" x14ac:dyDescent="0.25">
      <c r="A37" s="303" t="s">
        <v>1240</v>
      </c>
      <c r="B37" s="87">
        <v>3300</v>
      </c>
      <c r="C37" s="87" t="s">
        <v>933</v>
      </c>
      <c r="D37" s="87" t="s">
        <v>1084</v>
      </c>
      <c r="E37" s="87" t="s">
        <v>1085</v>
      </c>
      <c r="F37" s="87" t="s">
        <v>1241</v>
      </c>
      <c r="G37" s="87" t="s">
        <v>1242</v>
      </c>
      <c r="H37" s="133">
        <v>43816</v>
      </c>
      <c r="I37" s="133">
        <v>43924</v>
      </c>
      <c r="J37" s="133">
        <v>45082</v>
      </c>
      <c r="K37" s="87" t="s">
        <v>1243</v>
      </c>
      <c r="L37" s="295" t="s">
        <v>1244</v>
      </c>
      <c r="M37" s="87" t="s">
        <v>1053</v>
      </c>
      <c r="N37" s="87"/>
      <c r="O37" s="87"/>
      <c r="P37" s="87"/>
      <c r="Q37" s="87"/>
      <c r="R37" s="87" t="s">
        <v>223</v>
      </c>
      <c r="S37" s="87" t="s">
        <v>1245</v>
      </c>
      <c r="T37" s="133">
        <v>43944</v>
      </c>
      <c r="U37" s="87" t="s">
        <v>1023</v>
      </c>
      <c r="V37" s="295" t="s">
        <v>1092</v>
      </c>
      <c r="W37" s="87" t="s">
        <v>1093</v>
      </c>
    </row>
    <row r="38" spans="1:24" s="3" customFormat="1" ht="10.5" x14ac:dyDescent="0.25">
      <c r="A38" s="87"/>
      <c r="B38" s="87">
        <v>3559</v>
      </c>
      <c r="C38" s="87" t="s">
        <v>933</v>
      </c>
      <c r="D38" s="87" t="s">
        <v>1246</v>
      </c>
      <c r="E38" s="87" t="s">
        <v>1247</v>
      </c>
      <c r="F38" s="87" t="s">
        <v>1109</v>
      </c>
      <c r="G38" s="87" t="s">
        <v>1248</v>
      </c>
      <c r="H38" s="133">
        <v>44095</v>
      </c>
      <c r="I38" s="133">
        <v>44134</v>
      </c>
      <c r="J38" s="301">
        <v>44499</v>
      </c>
      <c r="K38" s="87" t="s">
        <v>1249</v>
      </c>
      <c r="L38" s="291" t="s">
        <v>1250</v>
      </c>
      <c r="M38" s="87" t="s">
        <v>1251</v>
      </c>
      <c r="N38" s="289"/>
      <c r="O38" s="295"/>
      <c r="P38" s="290" t="s">
        <v>1252</v>
      </c>
      <c r="Q38" s="283"/>
      <c r="R38" s="87" t="s">
        <v>223</v>
      </c>
      <c r="S38" s="87" t="s">
        <v>1253</v>
      </c>
      <c r="T38" s="133">
        <v>44165</v>
      </c>
      <c r="U38" s="87" t="s">
        <v>1023</v>
      </c>
      <c r="V38" s="283">
        <v>44322</v>
      </c>
      <c r="W38" s="87" t="s">
        <v>1254</v>
      </c>
    </row>
    <row r="39" spans="1:24" s="3" customFormat="1" ht="10.5" x14ac:dyDescent="0.25">
      <c r="A39" s="87"/>
      <c r="B39" s="87">
        <v>3590</v>
      </c>
      <c r="C39" s="87" t="s">
        <v>1007</v>
      </c>
      <c r="D39" s="87" t="s">
        <v>296</v>
      </c>
      <c r="E39" s="87" t="s">
        <v>1255</v>
      </c>
      <c r="F39" s="87" t="s">
        <v>1256</v>
      </c>
      <c r="G39" s="87" t="s">
        <v>1257</v>
      </c>
      <c r="H39" s="133">
        <v>44160</v>
      </c>
      <c r="I39" s="133">
        <v>44242</v>
      </c>
      <c r="J39" s="301">
        <v>44607</v>
      </c>
      <c r="K39" s="87" t="s">
        <v>1258</v>
      </c>
      <c r="L39" s="291">
        <v>1936566425</v>
      </c>
      <c r="M39" s="87"/>
      <c r="N39" s="289">
        <v>0.05</v>
      </c>
      <c r="O39" s="295" t="s">
        <v>1259</v>
      </c>
      <c r="P39" s="290" t="s">
        <v>1260</v>
      </c>
      <c r="Q39" s="295"/>
      <c r="R39" s="87" t="s">
        <v>1261</v>
      </c>
      <c r="S39" s="87" t="s">
        <v>1262</v>
      </c>
      <c r="T39" s="133">
        <v>44308</v>
      </c>
      <c r="U39" s="87" t="s">
        <v>1023</v>
      </c>
      <c r="V39" s="87" t="s">
        <v>1263</v>
      </c>
      <c r="W39" s="304" t="s">
        <v>1264</v>
      </c>
    </row>
    <row r="40" spans="1:24" s="3" customFormat="1" ht="15" customHeight="1" x14ac:dyDescent="0.25">
      <c r="A40" s="288"/>
      <c r="B40" s="87">
        <v>3153</v>
      </c>
      <c r="C40" s="87" t="s">
        <v>1007</v>
      </c>
      <c r="D40" s="87" t="s">
        <v>1008</v>
      </c>
      <c r="E40" s="87" t="s">
        <v>1009</v>
      </c>
      <c r="F40" s="87" t="s">
        <v>1010</v>
      </c>
      <c r="G40" s="87" t="s">
        <v>1011</v>
      </c>
      <c r="H40" s="133">
        <v>43479</v>
      </c>
      <c r="I40" s="133">
        <v>43774</v>
      </c>
      <c r="J40" s="133">
        <v>44870</v>
      </c>
      <c r="K40" s="28" t="s">
        <v>1012</v>
      </c>
      <c r="L40" s="144">
        <v>67302064</v>
      </c>
      <c r="M40" s="87" t="s">
        <v>990</v>
      </c>
      <c r="N40" s="289"/>
      <c r="O40" s="284"/>
      <c r="P40" s="87"/>
      <c r="Q40" s="133"/>
      <c r="R40" s="290" t="s">
        <v>1013</v>
      </c>
      <c r="S40" s="87" t="s">
        <v>1014</v>
      </c>
      <c r="T40" s="133">
        <v>43721</v>
      </c>
      <c r="U40" s="87" t="s">
        <v>994</v>
      </c>
      <c r="V40" s="267">
        <v>43735</v>
      </c>
      <c r="W40" s="87" t="s">
        <v>1015</v>
      </c>
    </row>
    <row r="41" spans="1:24" s="3" customFormat="1" ht="10.5" x14ac:dyDescent="0.25">
      <c r="A41" s="133"/>
      <c r="B41" s="87">
        <v>3100</v>
      </c>
      <c r="C41" s="87" t="s">
        <v>1016</v>
      </c>
      <c r="D41" s="87" t="s">
        <v>1017</v>
      </c>
      <c r="E41" s="87" t="s">
        <v>1018</v>
      </c>
      <c r="F41" s="87" t="s">
        <v>1019</v>
      </c>
      <c r="G41" s="87" t="s">
        <v>1020</v>
      </c>
      <c r="H41" s="133">
        <v>43123</v>
      </c>
      <c r="I41" s="133">
        <v>43123</v>
      </c>
      <c r="J41" s="133">
        <v>45204</v>
      </c>
      <c r="K41" s="87" t="s">
        <v>1021</v>
      </c>
      <c r="L41" s="284">
        <v>101546000</v>
      </c>
      <c r="M41" s="87" t="s">
        <v>990</v>
      </c>
      <c r="N41" s="289"/>
      <c r="O41" s="291"/>
      <c r="P41" s="87"/>
      <c r="Q41" s="133"/>
      <c r="R41" s="290" t="s">
        <v>1013</v>
      </c>
      <c r="S41" s="87" t="s">
        <v>1022</v>
      </c>
      <c r="T41" s="133">
        <v>43689</v>
      </c>
      <c r="U41" s="87" t="s">
        <v>1023</v>
      </c>
      <c r="V41" s="267">
        <v>43698</v>
      </c>
      <c r="W41" s="87" t="s">
        <v>1024</v>
      </c>
    </row>
    <row r="42" spans="1:24" s="3" customFormat="1" ht="10.5" x14ac:dyDescent="0.25">
      <c r="A42" s="288"/>
      <c r="B42" s="87">
        <v>3075</v>
      </c>
      <c r="C42" s="87" t="s">
        <v>1025</v>
      </c>
      <c r="D42" s="87" t="s">
        <v>1026</v>
      </c>
      <c r="E42" s="87" t="s">
        <v>1027</v>
      </c>
      <c r="F42" s="87" t="s">
        <v>1028</v>
      </c>
      <c r="G42" s="87" t="s">
        <v>1029</v>
      </c>
      <c r="H42" s="133">
        <v>43647</v>
      </c>
      <c r="I42" s="133">
        <v>43647</v>
      </c>
      <c r="J42" s="133">
        <v>44743</v>
      </c>
      <c r="K42" s="87" t="s">
        <v>1030</v>
      </c>
      <c r="L42" s="138">
        <v>78307058</v>
      </c>
      <c r="M42" s="87" t="s">
        <v>1031</v>
      </c>
      <c r="N42" s="289">
        <v>0.05</v>
      </c>
      <c r="O42" s="291"/>
      <c r="P42" s="290" t="s">
        <v>1032</v>
      </c>
      <c r="Q42" s="283">
        <v>44866</v>
      </c>
      <c r="R42" s="290" t="s">
        <v>1013</v>
      </c>
      <c r="S42" s="87" t="s">
        <v>1033</v>
      </c>
      <c r="T42" s="133">
        <v>43675</v>
      </c>
      <c r="U42" s="87" t="s">
        <v>994</v>
      </c>
      <c r="V42" s="267">
        <v>43697</v>
      </c>
      <c r="W42" s="87" t="s">
        <v>1034</v>
      </c>
    </row>
    <row r="43" spans="1:24" s="3" customFormat="1" ht="10.5" x14ac:dyDescent="0.25">
      <c r="A43" s="288"/>
      <c r="B43" s="87">
        <v>1693</v>
      </c>
      <c r="C43" s="87" t="s">
        <v>933</v>
      </c>
      <c r="D43" s="87" t="s">
        <v>1035</v>
      </c>
      <c r="E43" s="87" t="s">
        <v>1036</v>
      </c>
      <c r="F43" s="87" t="s">
        <v>1037</v>
      </c>
      <c r="G43" s="87" t="s">
        <v>1038</v>
      </c>
      <c r="H43" s="133">
        <v>42376</v>
      </c>
      <c r="I43" s="133">
        <v>42384</v>
      </c>
      <c r="J43" s="133">
        <v>44854</v>
      </c>
      <c r="K43" s="87" t="s">
        <v>1039</v>
      </c>
      <c r="L43" s="138">
        <v>1500000</v>
      </c>
      <c r="M43" s="87" t="s">
        <v>1040</v>
      </c>
      <c r="N43" s="289"/>
      <c r="O43" s="291">
        <v>1500000</v>
      </c>
      <c r="P43" s="290" t="s">
        <v>1041</v>
      </c>
      <c r="Q43" s="283"/>
      <c r="R43" s="290" t="s">
        <v>223</v>
      </c>
      <c r="S43" s="87" t="s">
        <v>1042</v>
      </c>
      <c r="T43" s="133">
        <v>42964</v>
      </c>
      <c r="U43" s="87" t="s">
        <v>1023</v>
      </c>
      <c r="V43" s="267" t="s">
        <v>1043</v>
      </c>
      <c r="W43" s="292" t="s">
        <v>1044</v>
      </c>
      <c r="X43" s="293" t="s">
        <v>1045</v>
      </c>
    </row>
    <row r="44" spans="1:24" s="3" customFormat="1" ht="10.5" x14ac:dyDescent="0.25">
      <c r="A44" s="288"/>
      <c r="B44" s="87">
        <v>3127</v>
      </c>
      <c r="C44" s="87" t="s">
        <v>933</v>
      </c>
      <c r="D44" s="87" t="s">
        <v>1046</v>
      </c>
      <c r="E44" s="87" t="s">
        <v>1047</v>
      </c>
      <c r="F44" s="87" t="s">
        <v>1048</v>
      </c>
      <c r="G44" s="87" t="s">
        <v>1049</v>
      </c>
      <c r="H44" s="133">
        <v>43606</v>
      </c>
      <c r="I44" s="133" t="s">
        <v>1050</v>
      </c>
      <c r="J44" s="133">
        <v>44839</v>
      </c>
      <c r="K44" s="87" t="s">
        <v>1051</v>
      </c>
      <c r="L44" s="294" t="s">
        <v>1052</v>
      </c>
      <c r="M44" s="87" t="s">
        <v>1053</v>
      </c>
      <c r="N44" s="289"/>
      <c r="O44" s="291"/>
      <c r="P44" s="290"/>
      <c r="Q44" s="283"/>
      <c r="R44" s="87" t="s">
        <v>223</v>
      </c>
      <c r="S44" s="87" t="s">
        <v>1054</v>
      </c>
      <c r="T44" s="133">
        <v>43714</v>
      </c>
      <c r="U44" s="87" t="s">
        <v>1023</v>
      </c>
      <c r="V44" s="87" t="s">
        <v>1043</v>
      </c>
      <c r="W44" s="87" t="s">
        <v>1055</v>
      </c>
    </row>
    <row r="45" spans="1:24" s="3" customFormat="1" ht="10.5" x14ac:dyDescent="0.25">
      <c r="A45" s="87"/>
      <c r="B45" s="87">
        <v>3170</v>
      </c>
      <c r="C45" s="87" t="s">
        <v>1025</v>
      </c>
      <c r="D45" s="87" t="s">
        <v>1046</v>
      </c>
      <c r="E45" s="87" t="s">
        <v>1047</v>
      </c>
      <c r="F45" s="87" t="s">
        <v>1056</v>
      </c>
      <c r="G45" s="87" t="s">
        <v>1057</v>
      </c>
      <c r="H45" s="133">
        <v>43432</v>
      </c>
      <c r="I45" s="133">
        <v>43432</v>
      </c>
      <c r="J45" s="133">
        <v>44920</v>
      </c>
      <c r="K45" s="87" t="s">
        <v>1058</v>
      </c>
      <c r="L45" s="295" t="s">
        <v>1059</v>
      </c>
      <c r="M45" s="87" t="s">
        <v>1060</v>
      </c>
      <c r="N45" s="79"/>
      <c r="O45" s="295"/>
      <c r="P45" s="290" t="s">
        <v>1061</v>
      </c>
      <c r="Q45" s="295" t="s">
        <v>1062</v>
      </c>
      <c r="R45" s="87" t="s">
        <v>223</v>
      </c>
      <c r="S45" s="87" t="s">
        <v>1063</v>
      </c>
      <c r="T45" s="133">
        <v>43812</v>
      </c>
      <c r="U45" s="87" t="s">
        <v>1023</v>
      </c>
      <c r="V45" s="87" t="s">
        <v>1043</v>
      </c>
      <c r="W45" s="87" t="s">
        <v>1064</v>
      </c>
    </row>
    <row r="46" spans="1:24" s="3" customFormat="1" ht="10.5" x14ac:dyDescent="0.25">
      <c r="A46" s="87" t="s">
        <v>1065</v>
      </c>
      <c r="B46" s="87">
        <v>3425</v>
      </c>
      <c r="C46" s="87" t="s">
        <v>933</v>
      </c>
      <c r="D46" s="87" t="s">
        <v>1046</v>
      </c>
      <c r="E46" s="87" t="s">
        <v>1047</v>
      </c>
      <c r="F46" s="87" t="s">
        <v>1066</v>
      </c>
      <c r="G46" s="87" t="s">
        <v>1067</v>
      </c>
      <c r="H46" s="133">
        <v>43579</v>
      </c>
      <c r="I46" s="133" t="s">
        <v>1050</v>
      </c>
      <c r="J46" s="133">
        <v>45143</v>
      </c>
      <c r="K46" s="87" t="s">
        <v>1068</v>
      </c>
      <c r="L46" s="295" t="s">
        <v>1069</v>
      </c>
      <c r="M46" s="87" t="s">
        <v>1070</v>
      </c>
      <c r="N46" s="79"/>
      <c r="O46" s="295"/>
      <c r="P46" s="290"/>
      <c r="Q46" s="295"/>
      <c r="R46" s="87" t="s">
        <v>223</v>
      </c>
      <c r="S46" s="87" t="s">
        <v>1071</v>
      </c>
      <c r="T46" s="133">
        <v>44033</v>
      </c>
      <c r="U46" s="87" t="s">
        <v>1023</v>
      </c>
      <c r="V46" s="87" t="s">
        <v>1043</v>
      </c>
      <c r="W46" s="87" t="s">
        <v>1072</v>
      </c>
    </row>
    <row r="47" spans="1:24" s="3" customFormat="1" ht="10.5" x14ac:dyDescent="0.25">
      <c r="A47" s="87" t="s">
        <v>1065</v>
      </c>
      <c r="B47" s="87">
        <v>3425</v>
      </c>
      <c r="C47" s="87" t="s">
        <v>933</v>
      </c>
      <c r="D47" s="87" t="s">
        <v>1046</v>
      </c>
      <c r="E47" s="87" t="s">
        <v>1047</v>
      </c>
      <c r="F47" s="87" t="s">
        <v>1073</v>
      </c>
      <c r="G47" s="87" t="s">
        <v>1074</v>
      </c>
      <c r="H47" s="133">
        <v>43609</v>
      </c>
      <c r="I47" s="133" t="s">
        <v>1050</v>
      </c>
      <c r="J47" s="133">
        <v>45143</v>
      </c>
      <c r="K47" s="87" t="s">
        <v>1075</v>
      </c>
      <c r="L47" s="295" t="s">
        <v>1076</v>
      </c>
      <c r="M47" s="87" t="s">
        <v>1077</v>
      </c>
      <c r="N47" s="79"/>
      <c r="O47" s="295"/>
      <c r="P47" s="290"/>
      <c r="Q47" s="295"/>
      <c r="R47" s="87" t="s">
        <v>223</v>
      </c>
      <c r="S47" s="87" t="s">
        <v>1078</v>
      </c>
      <c r="T47" s="133">
        <v>44034</v>
      </c>
      <c r="U47" s="87" t="s">
        <v>1023</v>
      </c>
      <c r="V47" s="87" t="s">
        <v>1043</v>
      </c>
      <c r="W47" s="87" t="s">
        <v>1072</v>
      </c>
    </row>
    <row r="48" spans="1:24" s="3" customFormat="1" ht="10.5" x14ac:dyDescent="0.25">
      <c r="A48" s="87" t="s">
        <v>1065</v>
      </c>
      <c r="B48" s="87">
        <v>3425</v>
      </c>
      <c r="C48" s="87" t="s">
        <v>933</v>
      </c>
      <c r="D48" s="87" t="s">
        <v>1046</v>
      </c>
      <c r="E48" s="87" t="s">
        <v>1047</v>
      </c>
      <c r="F48" s="87" t="s">
        <v>1079</v>
      </c>
      <c r="G48" s="87" t="s">
        <v>1080</v>
      </c>
      <c r="H48" s="133">
        <v>43779</v>
      </c>
      <c r="I48" s="133" t="s">
        <v>1050</v>
      </c>
      <c r="J48" s="133">
        <v>45143</v>
      </c>
      <c r="K48" s="87" t="s">
        <v>1081</v>
      </c>
      <c r="L48" s="295" t="s">
        <v>1082</v>
      </c>
      <c r="M48" s="87" t="s">
        <v>1077</v>
      </c>
      <c r="N48" s="79"/>
      <c r="O48" s="295"/>
      <c r="P48" s="290"/>
      <c r="Q48" s="295"/>
      <c r="R48" s="87" t="s">
        <v>223</v>
      </c>
      <c r="S48" s="87" t="s">
        <v>1083</v>
      </c>
      <c r="T48" s="133">
        <v>44035</v>
      </c>
      <c r="U48" s="87" t="s">
        <v>1023</v>
      </c>
      <c r="V48" s="87" t="s">
        <v>1043</v>
      </c>
      <c r="W48" s="87" t="s">
        <v>1072</v>
      </c>
    </row>
    <row r="49" spans="1:23" s="3" customFormat="1" ht="10.5" x14ac:dyDescent="0.25">
      <c r="A49" s="87"/>
      <c r="B49" s="87">
        <v>3302</v>
      </c>
      <c r="C49" s="87" t="s">
        <v>933</v>
      </c>
      <c r="D49" s="87" t="s">
        <v>1084</v>
      </c>
      <c r="E49" s="87" t="s">
        <v>1085</v>
      </c>
      <c r="F49" s="87" t="s">
        <v>1086</v>
      </c>
      <c r="G49" s="87" t="s">
        <v>1087</v>
      </c>
      <c r="H49" s="133">
        <v>43944</v>
      </c>
      <c r="I49" s="133">
        <v>43916</v>
      </c>
      <c r="J49" s="133">
        <v>45377</v>
      </c>
      <c r="K49" s="87" t="s">
        <v>1088</v>
      </c>
      <c r="L49" s="295" t="s">
        <v>1089</v>
      </c>
      <c r="M49" s="87" t="s">
        <v>1090</v>
      </c>
      <c r="N49" s="79"/>
      <c r="O49" s="295"/>
      <c r="P49" s="290"/>
      <c r="Q49" s="295"/>
      <c r="R49" s="87" t="s">
        <v>223</v>
      </c>
      <c r="S49" s="87" t="s">
        <v>1091</v>
      </c>
      <c r="T49" s="133">
        <v>43944</v>
      </c>
      <c r="U49" s="87" t="s">
        <v>1023</v>
      </c>
      <c r="V49" s="295" t="s">
        <v>1092</v>
      </c>
      <c r="W49" s="87" t="s">
        <v>1093</v>
      </c>
    </row>
    <row r="50" spans="1:23" s="3" customFormat="1" ht="10.5" x14ac:dyDescent="0.25">
      <c r="A50" s="87"/>
      <c r="B50" s="87">
        <v>3301</v>
      </c>
      <c r="C50" s="87" t="s">
        <v>933</v>
      </c>
      <c r="D50" s="87" t="s">
        <v>1084</v>
      </c>
      <c r="E50" s="87" t="s">
        <v>1085</v>
      </c>
      <c r="F50" s="87" t="s">
        <v>1094</v>
      </c>
      <c r="G50" s="87" t="s">
        <v>1095</v>
      </c>
      <c r="H50" s="133">
        <v>43770</v>
      </c>
      <c r="I50" s="133">
        <v>43850</v>
      </c>
      <c r="J50" s="133">
        <v>45311</v>
      </c>
      <c r="K50" s="87" t="s">
        <v>1088</v>
      </c>
      <c r="L50" s="295" t="s">
        <v>1096</v>
      </c>
      <c r="M50" s="87" t="s">
        <v>1090</v>
      </c>
      <c r="N50" s="79"/>
      <c r="O50" s="295"/>
      <c r="P50" s="290"/>
      <c r="Q50" s="295"/>
      <c r="R50" s="87" t="s">
        <v>223</v>
      </c>
      <c r="S50" s="87" t="s">
        <v>1097</v>
      </c>
      <c r="T50" s="133">
        <v>43944</v>
      </c>
      <c r="U50" s="87" t="s">
        <v>1023</v>
      </c>
      <c r="V50" s="295" t="s">
        <v>1092</v>
      </c>
      <c r="W50" s="87" t="s">
        <v>1098</v>
      </c>
    </row>
    <row r="51" spans="1:23" s="3" customFormat="1" ht="10.5" x14ac:dyDescent="0.25">
      <c r="A51" s="87"/>
      <c r="B51" s="87">
        <v>3527</v>
      </c>
      <c r="C51" s="87" t="s">
        <v>933</v>
      </c>
      <c r="D51" s="87" t="s">
        <v>1084</v>
      </c>
      <c r="E51" s="87" t="s">
        <v>1085</v>
      </c>
      <c r="F51" s="87" t="s">
        <v>1099</v>
      </c>
      <c r="G51" s="87" t="s">
        <v>1100</v>
      </c>
      <c r="H51" s="133">
        <v>43847</v>
      </c>
      <c r="I51" s="133">
        <v>43844</v>
      </c>
      <c r="J51" s="133">
        <v>45280</v>
      </c>
      <c r="K51" s="87" t="s">
        <v>1101</v>
      </c>
      <c r="L51" s="291">
        <v>105668758</v>
      </c>
      <c r="M51" s="87" t="s">
        <v>1102</v>
      </c>
      <c r="N51" s="289">
        <v>0.05</v>
      </c>
      <c r="O51" s="295" t="s">
        <v>1103</v>
      </c>
      <c r="P51" s="290" t="s">
        <v>1104</v>
      </c>
      <c r="Q51" s="283">
        <v>45047</v>
      </c>
      <c r="R51" s="87" t="s">
        <v>223</v>
      </c>
      <c r="S51" s="87" t="s">
        <v>1105</v>
      </c>
      <c r="T51" s="133">
        <v>44181</v>
      </c>
      <c r="U51" s="87" t="s">
        <v>1023</v>
      </c>
      <c r="V51" s="87" t="s">
        <v>1106</v>
      </c>
      <c r="W51" s="87" t="s">
        <v>1107</v>
      </c>
    </row>
    <row r="52" spans="1:23" s="3" customFormat="1" ht="10.5" x14ac:dyDescent="0.25">
      <c r="A52" s="87" t="s">
        <v>1108</v>
      </c>
      <c r="B52" s="87">
        <v>3603</v>
      </c>
      <c r="C52" s="87" t="s">
        <v>933</v>
      </c>
      <c r="D52" s="87" t="s">
        <v>1046</v>
      </c>
      <c r="E52" s="87" t="s">
        <v>1047</v>
      </c>
      <c r="F52" s="87" t="s">
        <v>1109</v>
      </c>
      <c r="G52" s="87" t="s">
        <v>1110</v>
      </c>
      <c r="H52" s="133">
        <v>44099</v>
      </c>
      <c r="I52" s="133">
        <v>44105</v>
      </c>
      <c r="J52" s="133">
        <v>45021</v>
      </c>
      <c r="K52" s="87" t="s">
        <v>1111</v>
      </c>
      <c r="L52" s="296">
        <v>53664.2</v>
      </c>
      <c r="M52" s="87" t="s">
        <v>1112</v>
      </c>
      <c r="N52" s="79"/>
      <c r="O52" s="295"/>
      <c r="P52" s="290"/>
      <c r="Q52" s="295"/>
      <c r="R52" s="87" t="s">
        <v>223</v>
      </c>
      <c r="S52" s="87" t="s">
        <v>1113</v>
      </c>
      <c r="T52" s="133">
        <v>44271</v>
      </c>
      <c r="U52" s="87" t="s">
        <v>1023</v>
      </c>
      <c r="V52" s="87" t="s">
        <v>1043</v>
      </c>
      <c r="W52" s="87" t="s">
        <v>1114</v>
      </c>
    </row>
    <row r="53" spans="1:23" s="3" customFormat="1" ht="10.5" x14ac:dyDescent="0.25">
      <c r="A53" s="87" t="s">
        <v>1108</v>
      </c>
      <c r="B53" s="87">
        <v>3603</v>
      </c>
      <c r="C53" s="87" t="s">
        <v>933</v>
      </c>
      <c r="D53" s="87" t="s">
        <v>1046</v>
      </c>
      <c r="E53" s="87" t="s">
        <v>1047</v>
      </c>
      <c r="F53" s="87" t="s">
        <v>1115</v>
      </c>
      <c r="G53" s="87" t="s">
        <v>1116</v>
      </c>
      <c r="H53" s="133">
        <v>41873</v>
      </c>
      <c r="I53" s="133">
        <v>44099</v>
      </c>
      <c r="J53" s="133">
        <v>45021</v>
      </c>
      <c r="K53" s="87" t="s">
        <v>1117</v>
      </c>
      <c r="L53" s="296" t="s">
        <v>1118</v>
      </c>
      <c r="M53" s="87" t="s">
        <v>1119</v>
      </c>
      <c r="N53" s="79"/>
      <c r="O53" s="295"/>
      <c r="P53" s="290"/>
      <c r="Q53" s="295"/>
      <c r="R53" s="87" t="s">
        <v>223</v>
      </c>
      <c r="S53" s="87" t="s">
        <v>1113</v>
      </c>
      <c r="T53" s="133">
        <v>44271</v>
      </c>
      <c r="U53" s="87" t="s">
        <v>1023</v>
      </c>
      <c r="V53" s="87" t="s">
        <v>1043</v>
      </c>
      <c r="W53" s="87" t="s">
        <v>1114</v>
      </c>
    </row>
    <row r="54" spans="1:23" s="3" customFormat="1" ht="10.5" x14ac:dyDescent="0.25">
      <c r="A54" s="87" t="s">
        <v>1108</v>
      </c>
      <c r="B54" s="87">
        <v>3603</v>
      </c>
      <c r="C54" s="87" t="s">
        <v>933</v>
      </c>
      <c r="D54" s="87" t="s">
        <v>1046</v>
      </c>
      <c r="E54" s="87" t="s">
        <v>1047</v>
      </c>
      <c r="F54" s="87" t="s">
        <v>1120</v>
      </c>
      <c r="G54" s="87" t="s">
        <v>1121</v>
      </c>
      <c r="H54" s="133">
        <v>41873</v>
      </c>
      <c r="I54" s="133">
        <v>44042</v>
      </c>
      <c r="J54" s="133">
        <v>45021</v>
      </c>
      <c r="K54" s="87" t="s">
        <v>1117</v>
      </c>
      <c r="L54" s="296" t="s">
        <v>1122</v>
      </c>
      <c r="M54" s="87" t="s">
        <v>1119</v>
      </c>
      <c r="N54" s="79"/>
      <c r="O54" s="295"/>
      <c r="P54" s="290"/>
      <c r="Q54" s="295"/>
      <c r="R54" s="87" t="s">
        <v>223</v>
      </c>
      <c r="S54" s="87" t="s">
        <v>1113</v>
      </c>
      <c r="T54" s="133">
        <v>44271</v>
      </c>
      <c r="U54" s="87" t="s">
        <v>1023</v>
      </c>
      <c r="V54" s="87" t="s">
        <v>1043</v>
      </c>
      <c r="W54" s="87" t="s">
        <v>1114</v>
      </c>
    </row>
  </sheetData>
  <mergeCells count="9">
    <mergeCell ref="A18:B18"/>
    <mergeCell ref="C18:M18"/>
    <mergeCell ref="N18:Q18"/>
    <mergeCell ref="R18:V18"/>
    <mergeCell ref="A3:W3"/>
    <mergeCell ref="A6:B6"/>
    <mergeCell ref="C6:M6"/>
    <mergeCell ref="N6:Q6"/>
    <mergeCell ref="R6:V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8A0C0-CB19-465D-9746-004F93CC7FB8}">
  <sheetPr filterMode="1"/>
  <dimension ref="A1:XFC79"/>
  <sheetViews>
    <sheetView workbookViewId="0">
      <selection activeCell="H6" sqref="H6"/>
    </sheetView>
  </sheetViews>
  <sheetFormatPr baseColWidth="10" defaultRowHeight="34.5" customHeight="1" x14ac:dyDescent="0.35"/>
  <cols>
    <col min="4" max="4" width="4.26953125" customWidth="1"/>
    <col min="7" max="7" width="14" customWidth="1"/>
    <col min="8" max="8" width="8.1796875" customWidth="1"/>
    <col min="9" max="9" width="9" customWidth="1"/>
    <col min="10" max="10" width="6.81640625" customWidth="1"/>
    <col min="11" max="11" width="11.453125" style="760"/>
    <col min="13" max="13" width="10.26953125" customWidth="1"/>
    <col min="14" max="14" width="15" customWidth="1"/>
  </cols>
  <sheetData>
    <row r="1" spans="1:16383" ht="34.5" customHeight="1" x14ac:dyDescent="0.35">
      <c r="A1" s="131" t="s">
        <v>3</v>
      </c>
      <c r="B1" s="131" t="s">
        <v>5</v>
      </c>
      <c r="C1" s="131" t="s">
        <v>6</v>
      </c>
      <c r="D1" s="131" t="s">
        <v>7</v>
      </c>
      <c r="E1" s="305" t="s">
        <v>8</v>
      </c>
      <c r="F1" s="305" t="s">
        <v>9</v>
      </c>
      <c r="G1" s="306" t="s">
        <v>10</v>
      </c>
      <c r="H1" s="305" t="s">
        <v>1265</v>
      </c>
      <c r="I1" s="305" t="s">
        <v>12</v>
      </c>
      <c r="J1" s="307" t="s">
        <v>13</v>
      </c>
      <c r="K1" s="755" t="s">
        <v>14</v>
      </c>
      <c r="L1" s="131" t="s">
        <v>15</v>
      </c>
      <c r="M1" s="308" t="s">
        <v>16</v>
      </c>
      <c r="N1" s="131" t="s">
        <v>17</v>
      </c>
      <c r="O1" s="131" t="s">
        <v>18</v>
      </c>
      <c r="P1" s="6" t="s">
        <v>19</v>
      </c>
      <c r="Q1" s="131" t="s">
        <v>20</v>
      </c>
      <c r="R1" s="131" t="s">
        <v>21</v>
      </c>
      <c r="S1" s="309" t="s">
        <v>22</v>
      </c>
      <c r="T1" s="131" t="s">
        <v>23</v>
      </c>
      <c r="U1" s="241" t="s">
        <v>24</v>
      </c>
      <c r="V1" s="241" t="s">
        <v>25</v>
      </c>
      <c r="W1" s="306" t="s">
        <v>26</v>
      </c>
      <c r="X1" s="308" t="s">
        <v>27</v>
      </c>
      <c r="Y1" s="131" t="s">
        <v>28</v>
      </c>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row>
    <row r="2" spans="1:16383" ht="59.25" customHeight="1" x14ac:dyDescent="0.35">
      <c r="A2" s="14" t="s">
        <v>89</v>
      </c>
      <c r="B2" s="14" t="s">
        <v>1266</v>
      </c>
      <c r="C2" s="16" t="s">
        <v>144</v>
      </c>
      <c r="D2" s="14" t="s">
        <v>1949</v>
      </c>
      <c r="E2" s="16" t="s">
        <v>1950</v>
      </c>
      <c r="F2" s="14" t="s">
        <v>1951</v>
      </c>
      <c r="G2" s="335" t="s">
        <v>1952</v>
      </c>
      <c r="H2" s="56"/>
      <c r="I2" s="18"/>
      <c r="J2" s="19"/>
      <c r="K2" s="356" t="s">
        <v>1953</v>
      </c>
      <c r="L2" s="14" t="s">
        <v>149</v>
      </c>
      <c r="M2" s="24" t="s">
        <v>1954</v>
      </c>
      <c r="N2" s="61" t="s">
        <v>233</v>
      </c>
      <c r="O2" s="49">
        <v>2300.98</v>
      </c>
      <c r="P2" s="50">
        <v>63650099.926599994</v>
      </c>
      <c r="Q2" s="401">
        <v>3834.97</v>
      </c>
      <c r="R2" s="51">
        <v>106083592.08489999</v>
      </c>
      <c r="S2" s="42">
        <v>42950</v>
      </c>
      <c r="T2" s="16" t="s">
        <v>1955</v>
      </c>
      <c r="U2" s="16" t="s">
        <v>1956</v>
      </c>
      <c r="V2" s="16"/>
      <c r="W2" s="56">
        <v>3</v>
      </c>
      <c r="X2" s="15"/>
      <c r="Y2" s="15"/>
    </row>
    <row r="3" spans="1:16383" ht="34.5" customHeight="1" x14ac:dyDescent="0.35">
      <c r="A3" s="14" t="s">
        <v>89</v>
      </c>
      <c r="B3" s="14" t="s">
        <v>1266</v>
      </c>
      <c r="C3" s="16" t="s">
        <v>144</v>
      </c>
      <c r="D3" s="48" t="s">
        <v>1957</v>
      </c>
      <c r="E3" s="16" t="s">
        <v>1958</v>
      </c>
      <c r="F3" s="14" t="s">
        <v>1959</v>
      </c>
      <c r="G3" s="335" t="s">
        <v>1952</v>
      </c>
      <c r="H3" s="56">
        <v>0</v>
      </c>
      <c r="I3" s="18">
        <v>0</v>
      </c>
      <c r="J3" s="19"/>
      <c r="K3" s="356" t="s">
        <v>1960</v>
      </c>
      <c r="L3" s="14" t="s">
        <v>149</v>
      </c>
      <c r="M3" s="46" t="s">
        <v>1961</v>
      </c>
      <c r="N3" s="75" t="s">
        <v>1279</v>
      </c>
      <c r="O3" s="402">
        <v>97.9</v>
      </c>
      <c r="P3" s="50">
        <v>3437364</v>
      </c>
      <c r="Q3" s="401">
        <v>163.16999999999999</v>
      </c>
      <c r="R3" s="51">
        <v>4513636.2788999993</v>
      </c>
      <c r="S3" s="42">
        <v>42950</v>
      </c>
      <c r="T3" s="16" t="s">
        <v>1962</v>
      </c>
      <c r="U3" s="16" t="s">
        <v>1963</v>
      </c>
      <c r="V3" s="397" t="s">
        <v>1964</v>
      </c>
      <c r="W3" s="56">
        <v>1</v>
      </c>
      <c r="X3" s="15"/>
      <c r="Y3" s="15"/>
      <c r="AT3" s="398"/>
    </row>
    <row r="4" spans="1:16383" ht="34.5" customHeight="1" x14ac:dyDescent="0.35">
      <c r="A4" s="14" t="s">
        <v>89</v>
      </c>
      <c r="B4" s="14" t="s">
        <v>1266</v>
      </c>
      <c r="C4" s="16" t="s">
        <v>223</v>
      </c>
      <c r="D4" s="14" t="s">
        <v>1965</v>
      </c>
      <c r="E4" s="15" t="s">
        <v>1966</v>
      </c>
      <c r="F4" s="14" t="s">
        <v>1967</v>
      </c>
      <c r="G4" s="335" t="s">
        <v>1952</v>
      </c>
      <c r="H4" s="56"/>
      <c r="I4" s="18"/>
      <c r="J4" s="19"/>
      <c r="K4" s="16" t="s">
        <v>1968</v>
      </c>
      <c r="L4" s="14" t="s">
        <v>149</v>
      </c>
      <c r="M4" s="34" t="s">
        <v>1969</v>
      </c>
      <c r="N4" s="61" t="s">
        <v>233</v>
      </c>
      <c r="O4" s="14">
        <v>60.8</v>
      </c>
      <c r="P4" s="50">
        <v>2134747</v>
      </c>
      <c r="Q4" s="41">
        <v>101.33</v>
      </c>
      <c r="R4" s="51">
        <v>2803007.6860999996</v>
      </c>
      <c r="S4" s="42">
        <v>42950</v>
      </c>
      <c r="T4" s="16" t="s">
        <v>1970</v>
      </c>
      <c r="U4" s="16" t="s">
        <v>1971</v>
      </c>
      <c r="V4" s="316" t="s">
        <v>1972</v>
      </c>
      <c r="W4" s="87">
        <v>1</v>
      </c>
      <c r="X4" s="316" t="s">
        <v>1679</v>
      </c>
      <c r="Y4" s="87"/>
    </row>
    <row r="5" spans="1:16383" ht="32.25" customHeight="1" x14ac:dyDescent="0.35">
      <c r="A5" s="14" t="s">
        <v>141</v>
      </c>
      <c r="B5" s="14" t="s">
        <v>1330</v>
      </c>
      <c r="C5" s="16" t="s">
        <v>144</v>
      </c>
      <c r="D5" s="14" t="s">
        <v>2198</v>
      </c>
      <c r="E5" s="14" t="s">
        <v>2199</v>
      </c>
      <c r="F5" s="14" t="s">
        <v>2200</v>
      </c>
      <c r="G5" s="335" t="s">
        <v>1952</v>
      </c>
      <c r="H5" s="56"/>
      <c r="I5" s="18">
        <v>0</v>
      </c>
      <c r="J5" s="19"/>
      <c r="K5" s="16" t="s">
        <v>2200</v>
      </c>
      <c r="L5" s="14" t="s">
        <v>149</v>
      </c>
      <c r="M5" s="14" t="s">
        <v>2201</v>
      </c>
      <c r="N5" s="16" t="s">
        <v>113</v>
      </c>
      <c r="O5" s="49">
        <v>389.7</v>
      </c>
      <c r="P5" s="50">
        <v>11725440.6196</v>
      </c>
      <c r="Q5" s="401">
        <v>26.693000000000001</v>
      </c>
      <c r="R5" s="51">
        <v>19542216.6182</v>
      </c>
      <c r="S5" s="42">
        <v>42950</v>
      </c>
      <c r="T5" s="14" t="s">
        <v>2202</v>
      </c>
      <c r="U5" s="16" t="s">
        <v>2203</v>
      </c>
      <c r="V5" s="14"/>
      <c r="W5" s="15">
        <v>1</v>
      </c>
      <c r="X5" s="15"/>
      <c r="Y5" s="15"/>
    </row>
    <row r="6" spans="1:16383" ht="34.5" customHeight="1" x14ac:dyDescent="0.35">
      <c r="A6" s="14" t="s">
        <v>89</v>
      </c>
      <c r="B6" s="14" t="s">
        <v>1266</v>
      </c>
      <c r="C6" s="16" t="s">
        <v>144</v>
      </c>
      <c r="D6" s="16" t="s">
        <v>1973</v>
      </c>
      <c r="E6" s="399" t="s">
        <v>1974</v>
      </c>
      <c r="F6" s="14" t="s">
        <v>1975</v>
      </c>
      <c r="G6" s="335" t="s">
        <v>1952</v>
      </c>
      <c r="H6" s="56"/>
      <c r="I6" s="18">
        <v>0</v>
      </c>
      <c r="J6" s="19"/>
      <c r="K6" s="16" t="s">
        <v>1976</v>
      </c>
      <c r="L6" s="14" t="s">
        <v>149</v>
      </c>
      <c r="M6" s="321" t="s">
        <v>1977</v>
      </c>
      <c r="N6" s="16" t="s">
        <v>299</v>
      </c>
      <c r="O6" s="14">
        <v>406.06</v>
      </c>
      <c r="P6" s="50">
        <v>11232500.7502</v>
      </c>
      <c r="Q6" s="41">
        <v>676.76</v>
      </c>
      <c r="R6" s="51">
        <v>18720650.169199999</v>
      </c>
      <c r="S6" s="42">
        <v>42950</v>
      </c>
      <c r="T6" s="16"/>
      <c r="U6" s="16" t="s">
        <v>1978</v>
      </c>
      <c r="V6" s="87"/>
      <c r="W6" s="87">
        <v>1</v>
      </c>
      <c r="X6" s="316"/>
      <c r="Y6" s="87"/>
    </row>
    <row r="7" spans="1:16383" ht="42" customHeight="1" x14ac:dyDescent="0.35">
      <c r="A7" s="14" t="s">
        <v>89</v>
      </c>
      <c r="B7" s="14" t="s">
        <v>1266</v>
      </c>
      <c r="C7" s="82" t="s">
        <v>144</v>
      </c>
      <c r="D7" s="14" t="s">
        <v>1979</v>
      </c>
      <c r="E7" s="15" t="s">
        <v>1980</v>
      </c>
      <c r="F7" s="14" t="s">
        <v>1981</v>
      </c>
      <c r="G7" s="335" t="s">
        <v>1952</v>
      </c>
      <c r="H7" s="56"/>
      <c r="I7" s="18"/>
      <c r="J7" s="19"/>
      <c r="K7" s="16" t="s">
        <v>1981</v>
      </c>
      <c r="L7" s="14" t="s">
        <v>149</v>
      </c>
      <c r="M7" s="14" t="s">
        <v>1982</v>
      </c>
      <c r="N7" s="16" t="s">
        <v>82</v>
      </c>
      <c r="O7" s="83">
        <v>263.51</v>
      </c>
      <c r="P7" s="50">
        <v>7289258.416699999</v>
      </c>
      <c r="Q7" s="41">
        <v>439.18</v>
      </c>
      <c r="R7" s="51">
        <v>12148671.820599999</v>
      </c>
      <c r="S7" s="42">
        <v>42999</v>
      </c>
      <c r="T7" s="16"/>
      <c r="U7" s="16" t="s">
        <v>1983</v>
      </c>
      <c r="V7" s="71"/>
      <c r="W7" s="56">
        <v>1</v>
      </c>
      <c r="X7" s="15"/>
      <c r="Y7" s="15"/>
    </row>
    <row r="8" spans="1:16383" ht="34.5" customHeight="1" x14ac:dyDescent="0.35">
      <c r="A8" s="14" t="s">
        <v>89</v>
      </c>
      <c r="B8" s="14" t="s">
        <v>1266</v>
      </c>
      <c r="C8" s="82" t="s">
        <v>144</v>
      </c>
      <c r="D8" s="14" t="s">
        <v>1989</v>
      </c>
      <c r="E8" s="15" t="s">
        <v>1990</v>
      </c>
      <c r="F8" s="14" t="s">
        <v>1991</v>
      </c>
      <c r="G8" s="335" t="s">
        <v>1952</v>
      </c>
      <c r="H8" s="56"/>
      <c r="I8" s="18">
        <v>0</v>
      </c>
      <c r="J8" s="19" t="e">
        <v>#DIV/0!</v>
      </c>
      <c r="K8" s="16" t="s">
        <v>1991</v>
      </c>
      <c r="L8" s="14" t="s">
        <v>149</v>
      </c>
      <c r="M8" s="14" t="s">
        <v>1992</v>
      </c>
      <c r="N8" s="16" t="s">
        <v>199</v>
      </c>
      <c r="O8" s="83">
        <v>397.02</v>
      </c>
      <c r="P8" s="50">
        <v>11525558.0934</v>
      </c>
      <c r="Q8" s="41">
        <v>661.7</v>
      </c>
      <c r="R8" s="51">
        <v>19209263.489</v>
      </c>
      <c r="S8" s="42">
        <v>43312</v>
      </c>
      <c r="T8" s="16" t="s">
        <v>1993</v>
      </c>
      <c r="U8" s="16" t="s">
        <v>1994</v>
      </c>
      <c r="V8" s="71"/>
      <c r="W8" s="56"/>
      <c r="X8" s="15"/>
      <c r="Y8" s="15"/>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c r="NF8" s="28"/>
      <c r="NG8" s="28"/>
      <c r="NH8" s="28"/>
      <c r="NI8" s="28"/>
      <c r="NJ8" s="28"/>
      <c r="NK8" s="28"/>
      <c r="NL8" s="28"/>
      <c r="NM8" s="28"/>
      <c r="NN8" s="28"/>
      <c r="NO8" s="28"/>
      <c r="NP8" s="28"/>
      <c r="NQ8" s="28"/>
      <c r="NR8" s="28"/>
      <c r="NS8" s="28"/>
      <c r="NT8" s="28"/>
      <c r="NU8" s="28"/>
      <c r="NV8" s="28"/>
      <c r="NW8" s="28"/>
      <c r="NX8" s="28"/>
      <c r="NY8" s="28"/>
      <c r="NZ8" s="28"/>
      <c r="OA8" s="28"/>
      <c r="OB8" s="28"/>
      <c r="OC8" s="28"/>
      <c r="OD8" s="28"/>
      <c r="OE8" s="28"/>
      <c r="OF8" s="28"/>
      <c r="OG8" s="28"/>
      <c r="OH8" s="28"/>
      <c r="OI8" s="28"/>
      <c r="OJ8" s="28"/>
      <c r="OK8" s="28"/>
      <c r="OL8" s="28"/>
      <c r="OM8" s="28"/>
      <c r="ON8" s="28"/>
      <c r="OO8" s="28"/>
      <c r="OP8" s="28"/>
      <c r="OQ8" s="28"/>
      <c r="OR8" s="28"/>
      <c r="OS8" s="28"/>
      <c r="OT8" s="28"/>
      <c r="OU8" s="28"/>
      <c r="OV8" s="28"/>
      <c r="OW8" s="28"/>
      <c r="OX8" s="28"/>
      <c r="OY8" s="28"/>
      <c r="OZ8" s="28"/>
      <c r="PA8" s="28"/>
      <c r="PB8" s="28"/>
      <c r="PC8" s="28"/>
      <c r="PD8" s="28"/>
      <c r="PE8" s="28"/>
      <c r="PF8" s="28"/>
      <c r="PG8" s="28"/>
      <c r="PH8" s="28"/>
      <c r="PI8" s="28"/>
      <c r="PJ8" s="28"/>
      <c r="PK8" s="28"/>
      <c r="PL8" s="28"/>
      <c r="PM8" s="28"/>
      <c r="PN8" s="28"/>
      <c r="PO8" s="28"/>
      <c r="PP8" s="28"/>
      <c r="PQ8" s="28"/>
      <c r="PR8" s="28"/>
      <c r="PS8" s="28"/>
      <c r="PT8" s="28"/>
      <c r="PU8" s="28"/>
      <c r="PV8" s="28"/>
      <c r="PW8" s="28"/>
      <c r="PX8" s="28"/>
      <c r="PY8" s="28"/>
      <c r="PZ8" s="28"/>
      <c r="QA8" s="28"/>
      <c r="QB8" s="28"/>
      <c r="QC8" s="28"/>
      <c r="QD8" s="28"/>
      <c r="QE8" s="28"/>
      <c r="QF8" s="28"/>
      <c r="QG8" s="28"/>
      <c r="QH8" s="28"/>
      <c r="QI8" s="28"/>
      <c r="QJ8" s="28"/>
      <c r="QK8" s="28"/>
      <c r="QL8" s="28"/>
      <c r="QM8" s="28"/>
      <c r="QN8" s="28"/>
      <c r="QO8" s="28"/>
      <c r="QP8" s="28"/>
      <c r="QQ8" s="28"/>
      <c r="QR8" s="28"/>
      <c r="QS8" s="28"/>
      <c r="QT8" s="28"/>
      <c r="QU8" s="28"/>
      <c r="QV8" s="28"/>
      <c r="QW8" s="28"/>
      <c r="QX8" s="28"/>
      <c r="QY8" s="28"/>
      <c r="QZ8" s="28"/>
      <c r="RA8" s="28"/>
      <c r="RB8" s="28"/>
      <c r="RC8" s="28"/>
      <c r="RD8" s="28"/>
      <c r="RE8" s="28"/>
      <c r="RF8" s="28"/>
      <c r="RG8" s="28"/>
      <c r="RH8" s="28"/>
      <c r="RI8" s="28"/>
      <c r="RJ8" s="28"/>
      <c r="RK8" s="28"/>
      <c r="RL8" s="28"/>
      <c r="RM8" s="28"/>
      <c r="RN8" s="28"/>
      <c r="RO8" s="28"/>
      <c r="RP8" s="28"/>
      <c r="RQ8" s="28"/>
      <c r="RR8" s="28"/>
      <c r="RS8" s="28"/>
      <c r="RT8" s="28"/>
      <c r="RU8" s="28"/>
      <c r="RV8" s="28"/>
      <c r="RW8" s="28"/>
      <c r="RX8" s="28"/>
      <c r="RY8" s="28"/>
      <c r="RZ8" s="28"/>
      <c r="SA8" s="28"/>
      <c r="SB8" s="28"/>
      <c r="SC8" s="28"/>
      <c r="SD8" s="28"/>
      <c r="SE8" s="28"/>
      <c r="SF8" s="28"/>
      <c r="SG8" s="28"/>
      <c r="SH8" s="28"/>
      <c r="SI8" s="28"/>
      <c r="SJ8" s="28"/>
      <c r="SK8" s="28"/>
      <c r="SL8" s="28"/>
      <c r="SM8" s="28"/>
      <c r="SN8" s="28"/>
      <c r="SO8" s="28"/>
      <c r="SP8" s="28"/>
      <c r="SQ8" s="28"/>
      <c r="SR8" s="28"/>
      <c r="SS8" s="28"/>
      <c r="ST8" s="28"/>
      <c r="SU8" s="28"/>
      <c r="SV8" s="28"/>
      <c r="SW8" s="28"/>
      <c r="SX8" s="28"/>
      <c r="SY8" s="28"/>
      <c r="SZ8" s="28"/>
      <c r="TA8" s="28"/>
      <c r="TB8" s="28"/>
      <c r="TC8" s="28"/>
      <c r="TD8" s="28"/>
      <c r="TE8" s="28"/>
      <c r="TF8" s="28"/>
      <c r="TG8" s="28"/>
      <c r="TH8" s="28"/>
      <c r="TI8" s="28"/>
      <c r="TJ8" s="28"/>
      <c r="TK8" s="28"/>
      <c r="TL8" s="28"/>
      <c r="TM8" s="28"/>
      <c r="TN8" s="28"/>
      <c r="TO8" s="28"/>
      <c r="TP8" s="28"/>
      <c r="TQ8" s="28"/>
      <c r="TR8" s="28"/>
      <c r="TS8" s="28"/>
      <c r="TT8" s="28"/>
      <c r="TU8" s="28"/>
      <c r="TV8" s="28"/>
      <c r="TW8" s="28"/>
      <c r="TX8" s="28"/>
      <c r="TY8" s="28"/>
      <c r="TZ8" s="28"/>
      <c r="UA8" s="28"/>
      <c r="UB8" s="28"/>
      <c r="UC8" s="28"/>
      <c r="UD8" s="28"/>
      <c r="UE8" s="28"/>
      <c r="UF8" s="28"/>
      <c r="UG8" s="28"/>
      <c r="UH8" s="28"/>
      <c r="UI8" s="28"/>
      <c r="UJ8" s="28"/>
      <c r="UK8" s="28"/>
      <c r="UL8" s="28"/>
      <c r="UM8" s="28"/>
      <c r="UN8" s="28"/>
      <c r="UO8" s="28"/>
      <c r="UP8" s="28"/>
      <c r="UQ8" s="28"/>
      <c r="UR8" s="28"/>
      <c r="US8" s="28"/>
      <c r="UT8" s="28"/>
      <c r="UU8" s="28"/>
      <c r="UV8" s="28"/>
      <c r="UW8" s="28"/>
      <c r="UX8" s="28"/>
      <c r="UY8" s="28"/>
      <c r="UZ8" s="28"/>
      <c r="VA8" s="28"/>
      <c r="VB8" s="28"/>
      <c r="VC8" s="28"/>
      <c r="VD8" s="28"/>
      <c r="VE8" s="28"/>
      <c r="VF8" s="28"/>
      <c r="VG8" s="28"/>
      <c r="VH8" s="28"/>
      <c r="VI8" s="28"/>
      <c r="VJ8" s="28"/>
      <c r="VK8" s="28"/>
      <c r="VL8" s="28"/>
      <c r="VM8" s="28"/>
      <c r="VN8" s="28"/>
      <c r="VO8" s="28"/>
      <c r="VP8" s="28"/>
      <c r="VQ8" s="28"/>
      <c r="VR8" s="28"/>
      <c r="VS8" s="28"/>
      <c r="VT8" s="28"/>
      <c r="VU8" s="28"/>
      <c r="VV8" s="28"/>
      <c r="VW8" s="28"/>
      <c r="VX8" s="28"/>
      <c r="VY8" s="28"/>
      <c r="VZ8" s="28"/>
      <c r="WA8" s="28"/>
      <c r="WB8" s="28"/>
      <c r="WC8" s="28"/>
      <c r="WD8" s="28"/>
      <c r="WE8" s="28"/>
      <c r="WF8" s="28"/>
      <c r="WG8" s="28"/>
      <c r="WH8" s="28"/>
      <c r="WI8" s="28"/>
      <c r="WJ8" s="28"/>
      <c r="WK8" s="28"/>
      <c r="WL8" s="28"/>
      <c r="WM8" s="28"/>
      <c r="WN8" s="28"/>
      <c r="WO8" s="28"/>
      <c r="WP8" s="28"/>
      <c r="WQ8" s="28"/>
      <c r="WR8" s="28"/>
      <c r="WS8" s="28"/>
      <c r="WT8" s="28"/>
      <c r="WU8" s="28"/>
      <c r="WV8" s="28"/>
      <c r="WW8" s="28"/>
      <c r="WX8" s="28"/>
      <c r="WY8" s="28"/>
      <c r="WZ8" s="28"/>
      <c r="XA8" s="28"/>
      <c r="XB8" s="28"/>
      <c r="XC8" s="28"/>
      <c r="XD8" s="28"/>
      <c r="XE8" s="28"/>
      <c r="XF8" s="28"/>
      <c r="XG8" s="28"/>
      <c r="XH8" s="28"/>
      <c r="XI8" s="28"/>
      <c r="XJ8" s="28"/>
      <c r="XK8" s="28"/>
      <c r="XL8" s="28"/>
      <c r="XM8" s="28"/>
      <c r="XN8" s="28"/>
      <c r="XO8" s="28"/>
      <c r="XP8" s="28"/>
      <c r="XQ8" s="28"/>
      <c r="XR8" s="28"/>
      <c r="XS8" s="28"/>
      <c r="XT8" s="28"/>
      <c r="XU8" s="28"/>
      <c r="XV8" s="28"/>
      <c r="XW8" s="28"/>
      <c r="XX8" s="28"/>
      <c r="XY8" s="28"/>
      <c r="XZ8" s="28"/>
      <c r="YA8" s="28"/>
      <c r="YB8" s="28"/>
      <c r="YC8" s="28"/>
      <c r="YD8" s="28"/>
      <c r="YE8" s="28"/>
      <c r="YF8" s="28"/>
      <c r="YG8" s="28"/>
      <c r="YH8" s="28"/>
      <c r="YI8" s="28"/>
      <c r="YJ8" s="28"/>
      <c r="YK8" s="28"/>
      <c r="YL8" s="28"/>
      <c r="YM8" s="28"/>
      <c r="YN8" s="28"/>
      <c r="YO8" s="28"/>
      <c r="YP8" s="28"/>
      <c r="YQ8" s="28"/>
      <c r="YR8" s="28"/>
      <c r="YS8" s="28"/>
      <c r="YT8" s="28"/>
      <c r="YU8" s="28"/>
      <c r="YV8" s="28"/>
      <c r="YW8" s="28"/>
      <c r="YX8" s="28"/>
      <c r="YY8" s="28"/>
      <c r="YZ8" s="28"/>
      <c r="ZA8" s="28"/>
      <c r="ZB8" s="28"/>
      <c r="ZC8" s="28"/>
      <c r="ZD8" s="28"/>
      <c r="ZE8" s="28"/>
      <c r="ZF8" s="28"/>
      <c r="ZG8" s="28"/>
      <c r="ZH8" s="28"/>
      <c r="ZI8" s="28"/>
      <c r="ZJ8" s="28"/>
      <c r="ZK8" s="28"/>
      <c r="ZL8" s="28"/>
      <c r="ZM8" s="28"/>
      <c r="ZN8" s="28"/>
      <c r="ZO8" s="28"/>
      <c r="ZP8" s="28"/>
      <c r="ZQ8" s="28"/>
      <c r="ZR8" s="28"/>
      <c r="ZS8" s="28"/>
      <c r="ZT8" s="28"/>
      <c r="ZU8" s="28"/>
      <c r="ZV8" s="28"/>
      <c r="ZW8" s="28"/>
      <c r="ZX8" s="28"/>
      <c r="ZY8" s="28"/>
      <c r="ZZ8" s="28"/>
      <c r="AAA8" s="28"/>
      <c r="AAB8" s="28"/>
      <c r="AAC8" s="28"/>
      <c r="AAD8" s="28"/>
      <c r="AAE8" s="28"/>
      <c r="AAF8" s="28"/>
      <c r="AAG8" s="28"/>
      <c r="AAH8" s="28"/>
      <c r="AAI8" s="28"/>
      <c r="AAJ8" s="28"/>
      <c r="AAK8" s="28"/>
      <c r="AAL8" s="28"/>
      <c r="AAM8" s="28"/>
      <c r="AAN8" s="28"/>
      <c r="AAO8" s="28"/>
      <c r="AAP8" s="28"/>
      <c r="AAQ8" s="28"/>
      <c r="AAR8" s="28"/>
      <c r="AAS8" s="28"/>
      <c r="AAT8" s="28"/>
      <c r="AAU8" s="28"/>
      <c r="AAV8" s="28"/>
      <c r="AAW8" s="28"/>
      <c r="AAX8" s="28"/>
      <c r="AAY8" s="28"/>
      <c r="AAZ8" s="28"/>
      <c r="ABA8" s="28"/>
      <c r="ABB8" s="28"/>
      <c r="ABC8" s="28"/>
      <c r="ABD8" s="28"/>
      <c r="ABE8" s="28"/>
      <c r="ABF8" s="28"/>
      <c r="ABG8" s="28"/>
      <c r="ABH8" s="28"/>
      <c r="ABI8" s="28"/>
      <c r="ABJ8" s="28"/>
      <c r="ABK8" s="28"/>
      <c r="ABL8" s="28"/>
      <c r="ABM8" s="28"/>
      <c r="ABN8" s="28"/>
      <c r="ABO8" s="28"/>
      <c r="ABP8" s="28"/>
      <c r="ABQ8" s="28"/>
      <c r="ABR8" s="28"/>
      <c r="ABS8" s="28"/>
      <c r="ABT8" s="28"/>
      <c r="ABU8" s="28"/>
      <c r="ABV8" s="28"/>
      <c r="ABW8" s="28"/>
      <c r="ABX8" s="28"/>
      <c r="ABY8" s="28"/>
      <c r="ABZ8" s="28"/>
      <c r="ACA8" s="28"/>
      <c r="ACB8" s="28"/>
      <c r="ACC8" s="28"/>
      <c r="ACD8" s="28"/>
      <c r="ACE8" s="28"/>
      <c r="ACF8" s="28"/>
      <c r="ACG8" s="28"/>
      <c r="ACH8" s="28"/>
      <c r="ACI8" s="28"/>
      <c r="ACJ8" s="28"/>
      <c r="ACK8" s="28"/>
      <c r="ACL8" s="28"/>
      <c r="ACM8" s="28"/>
      <c r="ACN8" s="28"/>
      <c r="ACO8" s="28"/>
      <c r="ACP8" s="28"/>
      <c r="ACQ8" s="28"/>
      <c r="ACR8" s="28"/>
      <c r="ACS8" s="28"/>
      <c r="ACT8" s="28"/>
      <c r="ACU8" s="28"/>
      <c r="ACV8" s="28"/>
      <c r="ACW8" s="28"/>
      <c r="ACX8" s="28"/>
      <c r="ACY8" s="28"/>
      <c r="ACZ8" s="28"/>
      <c r="ADA8" s="28"/>
      <c r="ADB8" s="28"/>
      <c r="ADC8" s="28"/>
      <c r="ADD8" s="28"/>
      <c r="ADE8" s="28"/>
      <c r="ADF8" s="28"/>
      <c r="ADG8" s="28"/>
      <c r="ADH8" s="28"/>
      <c r="ADI8" s="28"/>
      <c r="ADJ8" s="28"/>
      <c r="ADK8" s="28"/>
      <c r="ADL8" s="28"/>
      <c r="ADM8" s="28"/>
      <c r="ADN8" s="28"/>
      <c r="ADO8" s="28"/>
      <c r="ADP8" s="28"/>
      <c r="ADQ8" s="28"/>
      <c r="ADR8" s="28"/>
      <c r="ADS8" s="28"/>
      <c r="ADT8" s="28"/>
      <c r="ADU8" s="28"/>
      <c r="ADV8" s="28"/>
      <c r="ADW8" s="28"/>
      <c r="ADX8" s="28"/>
      <c r="ADY8" s="28"/>
      <c r="ADZ8" s="28"/>
      <c r="AEA8" s="28"/>
      <c r="AEB8" s="28"/>
      <c r="AEC8" s="28"/>
      <c r="AED8" s="28"/>
      <c r="AEE8" s="28"/>
      <c r="AEF8" s="28"/>
      <c r="AEG8" s="28"/>
      <c r="AEH8" s="28"/>
      <c r="AEI8" s="28"/>
      <c r="AEJ8" s="28"/>
      <c r="AEK8" s="28"/>
      <c r="AEL8" s="28"/>
      <c r="AEM8" s="28"/>
      <c r="AEN8" s="28"/>
      <c r="AEO8" s="28"/>
      <c r="AEP8" s="28"/>
      <c r="AEQ8" s="28"/>
      <c r="AER8" s="28"/>
      <c r="AES8" s="28"/>
      <c r="AET8" s="28"/>
      <c r="AEU8" s="28"/>
      <c r="AEV8" s="28"/>
      <c r="AEW8" s="28"/>
      <c r="AEX8" s="28"/>
      <c r="AEY8" s="28"/>
      <c r="AEZ8" s="28"/>
      <c r="AFA8" s="28"/>
      <c r="AFB8" s="28"/>
      <c r="AFC8" s="28"/>
      <c r="AFD8" s="28"/>
      <c r="AFE8" s="28"/>
      <c r="AFF8" s="28"/>
      <c r="AFG8" s="28"/>
      <c r="AFH8" s="28"/>
      <c r="AFI8" s="28"/>
      <c r="AFJ8" s="28"/>
      <c r="AFK8" s="28"/>
      <c r="AFL8" s="28"/>
      <c r="AFM8" s="28"/>
      <c r="AFN8" s="28"/>
      <c r="AFO8" s="28"/>
      <c r="AFP8" s="28"/>
      <c r="AFQ8" s="28"/>
      <c r="AFR8" s="28"/>
      <c r="AFS8" s="28"/>
      <c r="AFT8" s="28"/>
      <c r="AFU8" s="28"/>
      <c r="AFV8" s="28"/>
      <c r="AFW8" s="28"/>
      <c r="AFX8" s="28"/>
      <c r="AFY8" s="28"/>
      <c r="AFZ8" s="28"/>
      <c r="AGA8" s="28"/>
      <c r="AGB8" s="28"/>
      <c r="AGC8" s="28"/>
      <c r="AGD8" s="28"/>
      <c r="AGE8" s="28"/>
      <c r="AGF8" s="28"/>
      <c r="AGG8" s="28"/>
      <c r="AGH8" s="28"/>
      <c r="AGI8" s="28"/>
      <c r="AGJ8" s="28"/>
      <c r="AGK8" s="28"/>
      <c r="AGL8" s="28"/>
      <c r="AGM8" s="28"/>
      <c r="AGN8" s="28"/>
      <c r="AGO8" s="28"/>
      <c r="AGP8" s="28"/>
      <c r="AGQ8" s="28"/>
      <c r="AGR8" s="28"/>
      <c r="AGS8" s="28"/>
      <c r="AGT8" s="28"/>
      <c r="AGU8" s="28"/>
      <c r="AGV8" s="28"/>
      <c r="AGW8" s="28"/>
      <c r="AGX8" s="28"/>
      <c r="AGY8" s="28"/>
      <c r="AGZ8" s="28"/>
      <c r="AHA8" s="28"/>
      <c r="AHB8" s="28"/>
      <c r="AHC8" s="28"/>
      <c r="AHD8" s="28"/>
      <c r="AHE8" s="28"/>
      <c r="AHF8" s="28"/>
      <c r="AHG8" s="28"/>
      <c r="AHH8" s="28"/>
      <c r="AHI8" s="28"/>
      <c r="AHJ8" s="28"/>
      <c r="AHK8" s="28"/>
      <c r="AHL8" s="28"/>
      <c r="AHM8" s="28"/>
      <c r="AHN8" s="28"/>
      <c r="AHO8" s="28"/>
      <c r="AHP8" s="28"/>
      <c r="AHQ8" s="28"/>
      <c r="AHR8" s="28"/>
      <c r="AHS8" s="28"/>
      <c r="AHT8" s="28"/>
      <c r="AHU8" s="28"/>
      <c r="AHV8" s="28"/>
      <c r="AHW8" s="28"/>
      <c r="AHX8" s="28"/>
      <c r="AHY8" s="28"/>
      <c r="AHZ8" s="28"/>
      <c r="AIA8" s="28"/>
      <c r="AIB8" s="28"/>
      <c r="AIC8" s="28"/>
      <c r="AID8" s="28"/>
      <c r="AIE8" s="28"/>
      <c r="AIF8" s="28"/>
      <c r="AIG8" s="28"/>
      <c r="AIH8" s="28"/>
      <c r="AII8" s="28"/>
      <c r="AIJ8" s="28"/>
      <c r="AIK8" s="28"/>
      <c r="AIL8" s="28"/>
      <c r="AIM8" s="28"/>
      <c r="AIN8" s="28"/>
      <c r="AIO8" s="28"/>
      <c r="AIP8" s="28"/>
      <c r="AIQ8" s="28"/>
      <c r="AIR8" s="28"/>
      <c r="AIS8" s="28"/>
      <c r="AIT8" s="28"/>
      <c r="AIU8" s="28"/>
      <c r="AIV8" s="28"/>
      <c r="AIW8" s="28"/>
      <c r="AIX8" s="28"/>
      <c r="AIY8" s="28"/>
      <c r="AIZ8" s="28"/>
      <c r="AJA8" s="28"/>
      <c r="AJB8" s="28"/>
      <c r="AJC8" s="28"/>
      <c r="AJD8" s="28"/>
      <c r="AJE8" s="28"/>
      <c r="AJF8" s="28"/>
      <c r="AJG8" s="28"/>
      <c r="AJH8" s="28"/>
      <c r="AJI8" s="28"/>
      <c r="AJJ8" s="28"/>
      <c r="AJK8" s="28"/>
      <c r="AJL8" s="28"/>
      <c r="AJM8" s="28"/>
      <c r="AJN8" s="28"/>
      <c r="AJO8" s="28"/>
      <c r="AJP8" s="28"/>
      <c r="AJQ8" s="28"/>
      <c r="AJR8" s="28"/>
      <c r="AJS8" s="28"/>
      <c r="AJT8" s="28"/>
      <c r="AJU8" s="28"/>
      <c r="AJV8" s="28"/>
      <c r="AJW8" s="28"/>
      <c r="AJX8" s="28"/>
      <c r="AJY8" s="28"/>
      <c r="AJZ8" s="28"/>
      <c r="AKA8" s="28"/>
      <c r="AKB8" s="28"/>
      <c r="AKC8" s="28"/>
      <c r="AKD8" s="28"/>
      <c r="AKE8" s="28"/>
      <c r="AKF8" s="28"/>
      <c r="AKG8" s="28"/>
      <c r="AKH8" s="28"/>
      <c r="AKI8" s="28"/>
      <c r="AKJ8" s="28"/>
      <c r="AKK8" s="28"/>
      <c r="AKL8" s="28"/>
      <c r="AKM8" s="28"/>
      <c r="AKN8" s="28"/>
      <c r="AKO8" s="28"/>
      <c r="AKP8" s="28"/>
      <c r="AKQ8" s="28"/>
      <c r="AKR8" s="28"/>
      <c r="AKS8" s="28"/>
      <c r="AKT8" s="28"/>
      <c r="AKU8" s="28"/>
      <c r="AKV8" s="28"/>
      <c r="AKW8" s="28"/>
      <c r="AKX8" s="28"/>
      <c r="AKY8" s="28"/>
      <c r="AKZ8" s="28"/>
      <c r="ALA8" s="28"/>
      <c r="ALB8" s="28"/>
      <c r="ALC8" s="28"/>
      <c r="ALD8" s="28"/>
      <c r="ALE8" s="28"/>
      <c r="ALF8" s="28"/>
      <c r="ALG8" s="28"/>
      <c r="ALH8" s="28"/>
      <c r="ALI8" s="28"/>
      <c r="ALJ8" s="28"/>
      <c r="ALK8" s="28"/>
      <c r="ALL8" s="28"/>
      <c r="ALM8" s="28"/>
      <c r="ALN8" s="28"/>
      <c r="ALO8" s="28"/>
      <c r="ALP8" s="28"/>
      <c r="ALQ8" s="28"/>
      <c r="ALR8" s="28"/>
      <c r="ALS8" s="28"/>
      <c r="ALT8" s="28"/>
      <c r="ALU8" s="28"/>
      <c r="ALV8" s="28"/>
      <c r="ALW8" s="28"/>
      <c r="ALX8" s="28"/>
      <c r="ALY8" s="28"/>
      <c r="ALZ8" s="28"/>
      <c r="AMA8" s="28"/>
      <c r="AMB8" s="28"/>
      <c r="AMC8" s="28"/>
      <c r="AMD8" s="28"/>
      <c r="AME8" s="28"/>
      <c r="AMF8" s="28"/>
      <c r="AMG8" s="28"/>
      <c r="AMH8" s="28"/>
      <c r="AMI8" s="28"/>
      <c r="AMJ8" s="28"/>
      <c r="AMK8" s="28"/>
      <c r="AML8" s="28"/>
      <c r="AMM8" s="28"/>
      <c r="AMN8" s="28"/>
      <c r="AMO8" s="28"/>
      <c r="AMP8" s="28"/>
      <c r="AMQ8" s="28"/>
      <c r="AMR8" s="28"/>
      <c r="AMS8" s="28"/>
      <c r="AMT8" s="28"/>
      <c r="AMU8" s="28"/>
      <c r="AMV8" s="28"/>
      <c r="AMW8" s="28"/>
      <c r="AMX8" s="28"/>
      <c r="AMY8" s="28"/>
      <c r="AMZ8" s="28"/>
      <c r="ANA8" s="28"/>
      <c r="ANB8" s="28"/>
      <c r="ANC8" s="28"/>
      <c r="AND8" s="28"/>
      <c r="ANE8" s="28"/>
      <c r="ANF8" s="28"/>
      <c r="ANG8" s="28"/>
      <c r="ANH8" s="28"/>
      <c r="ANI8" s="28"/>
      <c r="ANJ8" s="28"/>
      <c r="ANK8" s="28"/>
      <c r="ANL8" s="28"/>
      <c r="ANM8" s="28"/>
      <c r="ANN8" s="28"/>
      <c r="ANO8" s="28"/>
      <c r="ANP8" s="28"/>
      <c r="ANQ8" s="28"/>
      <c r="ANR8" s="28"/>
      <c r="ANS8" s="28"/>
      <c r="ANT8" s="28"/>
      <c r="ANU8" s="28"/>
      <c r="ANV8" s="28"/>
      <c r="ANW8" s="28"/>
      <c r="ANX8" s="28"/>
      <c r="ANY8" s="28"/>
      <c r="ANZ8" s="28"/>
      <c r="AOA8" s="28"/>
      <c r="AOB8" s="28"/>
      <c r="AOC8" s="28"/>
      <c r="AOD8" s="28"/>
      <c r="AOE8" s="28"/>
      <c r="AOF8" s="28"/>
      <c r="AOG8" s="28"/>
      <c r="AOH8" s="28"/>
      <c r="AOI8" s="28"/>
      <c r="AOJ8" s="28"/>
      <c r="AOK8" s="28"/>
      <c r="AOL8" s="28"/>
      <c r="AOM8" s="28"/>
      <c r="AON8" s="28"/>
      <c r="AOO8" s="28"/>
      <c r="AOP8" s="28"/>
      <c r="AOQ8" s="28"/>
      <c r="AOR8" s="28"/>
      <c r="AOS8" s="28"/>
      <c r="AOT8" s="28"/>
      <c r="AOU8" s="28"/>
      <c r="AOV8" s="28"/>
      <c r="AOW8" s="28"/>
      <c r="AOX8" s="28"/>
      <c r="AOY8" s="28"/>
      <c r="AOZ8" s="28"/>
      <c r="APA8" s="28"/>
      <c r="APB8" s="28"/>
      <c r="APC8" s="28"/>
      <c r="APD8" s="28"/>
      <c r="APE8" s="28"/>
      <c r="APF8" s="28"/>
      <c r="APG8" s="28"/>
      <c r="APH8" s="28"/>
      <c r="API8" s="28"/>
      <c r="APJ8" s="28"/>
      <c r="APK8" s="28"/>
      <c r="APL8" s="28"/>
      <c r="APM8" s="28"/>
      <c r="APN8" s="28"/>
      <c r="APO8" s="28"/>
      <c r="APP8" s="28"/>
      <c r="APQ8" s="28"/>
      <c r="APR8" s="28"/>
      <c r="APS8" s="28"/>
      <c r="APT8" s="28"/>
      <c r="APU8" s="28"/>
      <c r="APV8" s="28"/>
      <c r="APW8" s="28"/>
      <c r="APX8" s="28"/>
      <c r="APY8" s="28"/>
      <c r="APZ8" s="28"/>
      <c r="AQA8" s="28"/>
      <c r="AQB8" s="28"/>
      <c r="AQC8" s="28"/>
      <c r="AQD8" s="28"/>
      <c r="AQE8" s="28"/>
      <c r="AQF8" s="28"/>
      <c r="AQG8" s="28"/>
      <c r="AQH8" s="28"/>
      <c r="AQI8" s="28"/>
      <c r="AQJ8" s="28"/>
      <c r="AQK8" s="28"/>
      <c r="AQL8" s="28"/>
      <c r="AQM8" s="28"/>
      <c r="AQN8" s="28"/>
      <c r="AQO8" s="28"/>
      <c r="AQP8" s="28"/>
      <c r="AQQ8" s="28"/>
      <c r="AQR8" s="28"/>
      <c r="AQS8" s="28"/>
      <c r="AQT8" s="28"/>
      <c r="AQU8" s="28"/>
      <c r="AQV8" s="28"/>
      <c r="AQW8" s="28"/>
      <c r="AQX8" s="28"/>
      <c r="AQY8" s="28"/>
      <c r="AQZ8" s="28"/>
      <c r="ARA8" s="28"/>
      <c r="ARB8" s="28"/>
      <c r="ARC8" s="28"/>
      <c r="ARD8" s="28"/>
      <c r="ARE8" s="28"/>
      <c r="ARF8" s="28"/>
      <c r="ARG8" s="28"/>
      <c r="ARH8" s="28"/>
      <c r="ARI8" s="28"/>
      <c r="ARJ8" s="28"/>
      <c r="ARK8" s="28"/>
      <c r="ARL8" s="28"/>
      <c r="ARM8" s="28"/>
      <c r="ARN8" s="28"/>
      <c r="ARO8" s="28"/>
      <c r="ARP8" s="28"/>
      <c r="ARQ8" s="28"/>
      <c r="ARR8" s="28"/>
      <c r="ARS8" s="28"/>
      <c r="ART8" s="28"/>
      <c r="ARU8" s="28"/>
      <c r="ARV8" s="28"/>
      <c r="ARW8" s="28"/>
      <c r="ARX8" s="28"/>
      <c r="ARY8" s="28"/>
      <c r="ARZ8" s="28"/>
      <c r="ASA8" s="28"/>
      <c r="ASB8" s="28"/>
      <c r="ASC8" s="28"/>
      <c r="ASD8" s="28"/>
      <c r="ASE8" s="28"/>
      <c r="ASF8" s="28"/>
      <c r="ASG8" s="28"/>
      <c r="ASH8" s="28"/>
      <c r="ASI8" s="28"/>
      <c r="ASJ8" s="28"/>
      <c r="ASK8" s="28"/>
      <c r="ASL8" s="28"/>
      <c r="ASM8" s="28"/>
      <c r="ASN8" s="28"/>
      <c r="ASO8" s="28"/>
      <c r="ASP8" s="28"/>
      <c r="ASQ8" s="28"/>
      <c r="ASR8" s="28"/>
      <c r="ASS8" s="28"/>
      <c r="AST8" s="28"/>
      <c r="ASU8" s="28"/>
      <c r="ASV8" s="28"/>
      <c r="ASW8" s="28"/>
      <c r="ASX8" s="28"/>
      <c r="ASY8" s="28"/>
      <c r="ASZ8" s="28"/>
      <c r="ATA8" s="28"/>
      <c r="ATB8" s="28"/>
      <c r="ATC8" s="28"/>
      <c r="ATD8" s="28"/>
      <c r="ATE8" s="28"/>
      <c r="ATF8" s="28"/>
      <c r="ATG8" s="28"/>
      <c r="ATH8" s="28"/>
      <c r="ATI8" s="28"/>
      <c r="ATJ8" s="28"/>
      <c r="ATK8" s="28"/>
      <c r="ATL8" s="28"/>
      <c r="ATM8" s="28"/>
      <c r="ATN8" s="28"/>
      <c r="ATO8" s="28"/>
      <c r="ATP8" s="28"/>
      <c r="ATQ8" s="28"/>
      <c r="ATR8" s="28"/>
      <c r="ATS8" s="28"/>
      <c r="ATT8" s="28"/>
      <c r="ATU8" s="28"/>
      <c r="ATV8" s="28"/>
      <c r="ATW8" s="28"/>
      <c r="ATX8" s="28"/>
      <c r="ATY8" s="28"/>
      <c r="ATZ8" s="28"/>
      <c r="AUA8" s="28"/>
      <c r="AUB8" s="28"/>
      <c r="AUC8" s="28"/>
      <c r="AUD8" s="28"/>
      <c r="AUE8" s="28"/>
      <c r="AUF8" s="28"/>
      <c r="AUG8" s="28"/>
      <c r="AUH8" s="28"/>
      <c r="AUI8" s="28"/>
      <c r="AUJ8" s="28"/>
      <c r="AUK8" s="28"/>
      <c r="AUL8" s="28"/>
      <c r="AUM8" s="28"/>
      <c r="AUN8" s="28"/>
      <c r="AUO8" s="28"/>
      <c r="AUP8" s="28"/>
      <c r="AUQ8" s="28"/>
      <c r="AUR8" s="28"/>
      <c r="AUS8" s="28"/>
      <c r="AUT8" s="28"/>
      <c r="AUU8" s="28"/>
      <c r="AUV8" s="28"/>
      <c r="AUW8" s="28"/>
      <c r="AUX8" s="28"/>
      <c r="AUY8" s="28"/>
      <c r="AUZ8" s="28"/>
      <c r="AVA8" s="28"/>
      <c r="AVB8" s="28"/>
      <c r="AVC8" s="28"/>
      <c r="AVD8" s="28"/>
      <c r="AVE8" s="28"/>
      <c r="AVF8" s="28"/>
      <c r="AVG8" s="28"/>
      <c r="AVH8" s="28"/>
      <c r="AVI8" s="28"/>
      <c r="AVJ8" s="28"/>
      <c r="AVK8" s="28"/>
      <c r="AVL8" s="28"/>
      <c r="AVM8" s="28"/>
      <c r="AVN8" s="28"/>
      <c r="AVO8" s="28"/>
      <c r="AVP8" s="28"/>
      <c r="AVQ8" s="28"/>
      <c r="AVR8" s="28"/>
      <c r="AVS8" s="28"/>
      <c r="AVT8" s="28"/>
      <c r="AVU8" s="28"/>
      <c r="AVV8" s="28"/>
      <c r="AVW8" s="28"/>
      <c r="AVX8" s="28"/>
      <c r="AVY8" s="28"/>
      <c r="AVZ8" s="28"/>
      <c r="AWA8" s="28"/>
      <c r="AWB8" s="28"/>
      <c r="AWC8" s="28"/>
      <c r="AWD8" s="28"/>
      <c r="AWE8" s="28"/>
      <c r="AWF8" s="28"/>
      <c r="AWG8" s="28"/>
      <c r="AWH8" s="28"/>
      <c r="AWI8" s="28"/>
      <c r="AWJ8" s="28"/>
      <c r="AWK8" s="28"/>
      <c r="AWL8" s="28"/>
      <c r="AWM8" s="28"/>
      <c r="AWN8" s="28"/>
      <c r="AWO8" s="28"/>
      <c r="AWP8" s="28"/>
      <c r="AWQ8" s="28"/>
      <c r="AWR8" s="28"/>
      <c r="AWS8" s="28"/>
      <c r="AWT8" s="28"/>
      <c r="AWU8" s="28"/>
      <c r="AWV8" s="28"/>
      <c r="AWW8" s="28"/>
      <c r="AWX8" s="28"/>
      <c r="AWY8" s="28"/>
      <c r="AWZ8" s="28"/>
      <c r="AXA8" s="28"/>
      <c r="AXB8" s="28"/>
      <c r="AXC8" s="28"/>
      <c r="AXD8" s="28"/>
      <c r="AXE8" s="28"/>
      <c r="AXF8" s="28"/>
      <c r="AXG8" s="28"/>
      <c r="AXH8" s="28"/>
      <c r="AXI8" s="28"/>
      <c r="AXJ8" s="28"/>
      <c r="AXK8" s="28"/>
      <c r="AXL8" s="28"/>
      <c r="AXM8" s="28"/>
      <c r="AXN8" s="28"/>
      <c r="AXO8" s="28"/>
      <c r="AXP8" s="28"/>
      <c r="AXQ8" s="28"/>
      <c r="AXR8" s="28"/>
      <c r="AXS8" s="28"/>
      <c r="AXT8" s="28"/>
      <c r="AXU8" s="28"/>
      <c r="AXV8" s="28"/>
      <c r="AXW8" s="28"/>
      <c r="AXX8" s="28"/>
      <c r="AXY8" s="28"/>
      <c r="AXZ8" s="28"/>
      <c r="AYA8" s="28"/>
      <c r="AYB8" s="28"/>
      <c r="AYC8" s="28"/>
      <c r="AYD8" s="28"/>
      <c r="AYE8" s="28"/>
      <c r="AYF8" s="28"/>
      <c r="AYG8" s="28"/>
      <c r="AYH8" s="28"/>
      <c r="AYI8" s="28"/>
      <c r="AYJ8" s="28"/>
      <c r="AYK8" s="28"/>
      <c r="AYL8" s="28"/>
      <c r="AYM8" s="28"/>
      <c r="AYN8" s="28"/>
      <c r="AYO8" s="28"/>
      <c r="AYP8" s="28"/>
      <c r="AYQ8" s="28"/>
      <c r="AYR8" s="28"/>
      <c r="AYS8" s="28"/>
      <c r="AYT8" s="28"/>
      <c r="AYU8" s="28"/>
      <c r="AYV8" s="28"/>
      <c r="AYW8" s="28"/>
      <c r="AYX8" s="28"/>
      <c r="AYY8" s="28"/>
      <c r="AYZ8" s="28"/>
      <c r="AZA8" s="28"/>
      <c r="AZB8" s="28"/>
      <c r="AZC8" s="28"/>
      <c r="AZD8" s="28"/>
      <c r="AZE8" s="28"/>
      <c r="AZF8" s="28"/>
      <c r="AZG8" s="28"/>
      <c r="AZH8" s="28"/>
      <c r="AZI8" s="28"/>
      <c r="AZJ8" s="28"/>
      <c r="AZK8" s="28"/>
      <c r="AZL8" s="28"/>
      <c r="AZM8" s="28"/>
      <c r="AZN8" s="28"/>
      <c r="AZO8" s="28"/>
      <c r="AZP8" s="28"/>
      <c r="AZQ8" s="28"/>
      <c r="AZR8" s="28"/>
      <c r="AZS8" s="28"/>
      <c r="AZT8" s="28"/>
      <c r="AZU8" s="28"/>
      <c r="AZV8" s="28"/>
      <c r="AZW8" s="28"/>
      <c r="AZX8" s="28"/>
      <c r="AZY8" s="28"/>
      <c r="AZZ8" s="28"/>
      <c r="BAA8" s="28"/>
      <c r="BAB8" s="28"/>
      <c r="BAC8" s="28"/>
      <c r="BAD8" s="28"/>
      <c r="BAE8" s="28"/>
      <c r="BAF8" s="28"/>
      <c r="BAG8" s="28"/>
      <c r="BAH8" s="28"/>
      <c r="BAI8" s="28"/>
      <c r="BAJ8" s="28"/>
      <c r="BAK8" s="28"/>
      <c r="BAL8" s="28"/>
      <c r="BAM8" s="28"/>
      <c r="BAN8" s="28"/>
      <c r="BAO8" s="28"/>
      <c r="BAP8" s="28"/>
      <c r="BAQ8" s="28"/>
      <c r="BAR8" s="28"/>
      <c r="BAS8" s="28"/>
      <c r="BAT8" s="28"/>
      <c r="BAU8" s="28"/>
      <c r="BAV8" s="28"/>
      <c r="BAW8" s="28"/>
      <c r="BAX8" s="28"/>
      <c r="BAY8" s="28"/>
      <c r="BAZ8" s="28"/>
      <c r="BBA8" s="28"/>
      <c r="BBB8" s="28"/>
      <c r="BBC8" s="28"/>
      <c r="BBD8" s="28"/>
      <c r="BBE8" s="28"/>
      <c r="BBF8" s="28"/>
      <c r="BBG8" s="28"/>
      <c r="BBH8" s="28"/>
      <c r="BBI8" s="28"/>
      <c r="BBJ8" s="28"/>
      <c r="BBK8" s="28"/>
      <c r="BBL8" s="28"/>
      <c r="BBM8" s="28"/>
      <c r="BBN8" s="28"/>
      <c r="BBO8" s="28"/>
      <c r="BBP8" s="28"/>
      <c r="BBQ8" s="28"/>
      <c r="BBR8" s="28"/>
      <c r="BBS8" s="28"/>
      <c r="BBT8" s="28"/>
      <c r="BBU8" s="28"/>
      <c r="BBV8" s="28"/>
      <c r="BBW8" s="28"/>
      <c r="BBX8" s="28"/>
      <c r="BBY8" s="28"/>
      <c r="BBZ8" s="28"/>
      <c r="BCA8" s="28"/>
      <c r="BCB8" s="28"/>
      <c r="BCC8" s="28"/>
      <c r="BCD8" s="28"/>
      <c r="BCE8" s="28"/>
      <c r="BCF8" s="28"/>
      <c r="BCG8" s="28"/>
      <c r="BCH8" s="28"/>
      <c r="BCI8" s="28"/>
      <c r="BCJ8" s="28"/>
      <c r="BCK8" s="28"/>
      <c r="BCL8" s="28"/>
      <c r="BCM8" s="28"/>
      <c r="BCN8" s="28"/>
      <c r="BCO8" s="28"/>
      <c r="BCP8" s="28"/>
      <c r="BCQ8" s="28"/>
      <c r="BCR8" s="28"/>
      <c r="BCS8" s="28"/>
      <c r="BCT8" s="28"/>
      <c r="BCU8" s="28"/>
      <c r="BCV8" s="28"/>
      <c r="BCW8" s="28"/>
      <c r="BCX8" s="28"/>
      <c r="BCY8" s="28"/>
      <c r="BCZ8" s="28"/>
      <c r="BDA8" s="28"/>
      <c r="BDB8" s="28"/>
      <c r="BDC8" s="28"/>
      <c r="BDD8" s="28"/>
      <c r="BDE8" s="28"/>
      <c r="BDF8" s="28"/>
      <c r="BDG8" s="28"/>
      <c r="BDH8" s="28"/>
      <c r="BDI8" s="28"/>
      <c r="BDJ8" s="28"/>
      <c r="BDK8" s="28"/>
      <c r="BDL8" s="28"/>
      <c r="BDM8" s="28"/>
      <c r="BDN8" s="28"/>
      <c r="BDO8" s="28"/>
      <c r="BDP8" s="28"/>
      <c r="BDQ8" s="28"/>
      <c r="BDR8" s="28"/>
      <c r="BDS8" s="28"/>
      <c r="BDT8" s="28"/>
      <c r="BDU8" s="28"/>
      <c r="BDV8" s="28"/>
      <c r="BDW8" s="28"/>
      <c r="BDX8" s="28"/>
      <c r="BDY8" s="28"/>
      <c r="BDZ8" s="28"/>
      <c r="BEA8" s="28"/>
      <c r="BEB8" s="28"/>
      <c r="BEC8" s="28"/>
      <c r="BED8" s="28"/>
      <c r="BEE8" s="28"/>
      <c r="BEF8" s="28"/>
      <c r="BEG8" s="28"/>
      <c r="BEH8" s="28"/>
      <c r="BEI8" s="28"/>
      <c r="BEJ8" s="28"/>
      <c r="BEK8" s="28"/>
      <c r="BEL8" s="28"/>
      <c r="BEM8" s="28"/>
      <c r="BEN8" s="28"/>
      <c r="BEO8" s="28"/>
      <c r="BEP8" s="28"/>
      <c r="BEQ8" s="28"/>
      <c r="BER8" s="28"/>
      <c r="BES8" s="28"/>
      <c r="BET8" s="28"/>
      <c r="BEU8" s="28"/>
      <c r="BEV8" s="28"/>
      <c r="BEW8" s="28"/>
      <c r="BEX8" s="28"/>
      <c r="BEY8" s="28"/>
      <c r="BEZ8" s="28"/>
      <c r="BFA8" s="28"/>
      <c r="BFB8" s="28"/>
      <c r="BFC8" s="28"/>
      <c r="BFD8" s="28"/>
      <c r="BFE8" s="28"/>
      <c r="BFF8" s="28"/>
      <c r="BFG8" s="28"/>
      <c r="BFH8" s="28"/>
      <c r="BFI8" s="28"/>
      <c r="BFJ8" s="28"/>
      <c r="BFK8" s="28"/>
      <c r="BFL8" s="28"/>
      <c r="BFM8" s="28"/>
      <c r="BFN8" s="28"/>
      <c r="BFO8" s="28"/>
      <c r="BFP8" s="28"/>
      <c r="BFQ8" s="28"/>
      <c r="BFR8" s="28"/>
      <c r="BFS8" s="28"/>
      <c r="BFT8" s="28"/>
      <c r="BFU8" s="28"/>
      <c r="BFV8" s="28"/>
      <c r="BFW8" s="28"/>
      <c r="BFX8" s="28"/>
      <c r="BFY8" s="28"/>
      <c r="BFZ8" s="28"/>
      <c r="BGA8" s="28"/>
      <c r="BGB8" s="28"/>
      <c r="BGC8" s="28"/>
      <c r="BGD8" s="28"/>
      <c r="BGE8" s="28"/>
      <c r="BGF8" s="28"/>
      <c r="BGG8" s="28"/>
      <c r="BGH8" s="28"/>
      <c r="BGI8" s="28"/>
      <c r="BGJ8" s="28"/>
      <c r="BGK8" s="28"/>
      <c r="BGL8" s="28"/>
      <c r="BGM8" s="28"/>
      <c r="BGN8" s="28"/>
      <c r="BGO8" s="28"/>
      <c r="BGP8" s="28"/>
      <c r="BGQ8" s="28"/>
      <c r="BGR8" s="28"/>
      <c r="BGS8" s="28"/>
      <c r="BGT8" s="28"/>
      <c r="BGU8" s="28"/>
      <c r="BGV8" s="28"/>
      <c r="BGW8" s="28"/>
      <c r="BGX8" s="28"/>
      <c r="BGY8" s="28"/>
      <c r="BGZ8" s="28"/>
      <c r="BHA8" s="28"/>
      <c r="BHB8" s="28"/>
      <c r="BHC8" s="28"/>
      <c r="BHD8" s="28"/>
      <c r="BHE8" s="28"/>
      <c r="BHF8" s="28"/>
      <c r="BHG8" s="28"/>
      <c r="BHH8" s="28"/>
      <c r="BHI8" s="28"/>
      <c r="BHJ8" s="28"/>
      <c r="BHK8" s="28"/>
      <c r="BHL8" s="28"/>
      <c r="BHM8" s="28"/>
      <c r="BHN8" s="28"/>
      <c r="BHO8" s="28"/>
      <c r="BHP8" s="28"/>
      <c r="BHQ8" s="28"/>
      <c r="BHR8" s="28"/>
      <c r="BHS8" s="28"/>
      <c r="BHT8" s="28"/>
      <c r="BHU8" s="28"/>
      <c r="BHV8" s="28"/>
      <c r="BHW8" s="28"/>
      <c r="BHX8" s="28"/>
      <c r="BHY8" s="28"/>
      <c r="BHZ8" s="28"/>
      <c r="BIA8" s="28"/>
      <c r="BIB8" s="28"/>
      <c r="BIC8" s="28"/>
      <c r="BID8" s="28"/>
      <c r="BIE8" s="28"/>
      <c r="BIF8" s="28"/>
      <c r="BIG8" s="28"/>
      <c r="BIH8" s="28"/>
      <c r="BII8" s="28"/>
      <c r="BIJ8" s="28"/>
      <c r="BIK8" s="28"/>
      <c r="BIL8" s="28"/>
      <c r="BIM8" s="28"/>
      <c r="BIN8" s="28"/>
      <c r="BIO8" s="28"/>
      <c r="BIP8" s="28"/>
      <c r="BIQ8" s="28"/>
      <c r="BIR8" s="28"/>
      <c r="BIS8" s="28"/>
      <c r="BIT8" s="28"/>
      <c r="BIU8" s="28"/>
      <c r="BIV8" s="28"/>
      <c r="BIW8" s="28"/>
      <c r="BIX8" s="28"/>
      <c r="BIY8" s="28"/>
      <c r="BIZ8" s="28"/>
      <c r="BJA8" s="28"/>
      <c r="BJB8" s="28"/>
      <c r="BJC8" s="28"/>
      <c r="BJD8" s="28"/>
      <c r="BJE8" s="28"/>
      <c r="BJF8" s="28"/>
      <c r="BJG8" s="28"/>
      <c r="BJH8" s="28"/>
      <c r="BJI8" s="28"/>
      <c r="BJJ8" s="28"/>
      <c r="BJK8" s="28"/>
      <c r="BJL8" s="28"/>
      <c r="BJM8" s="28"/>
      <c r="BJN8" s="28"/>
      <c r="BJO8" s="28"/>
      <c r="BJP8" s="28"/>
      <c r="BJQ8" s="28"/>
      <c r="BJR8" s="28"/>
      <c r="BJS8" s="28"/>
      <c r="BJT8" s="28"/>
      <c r="BJU8" s="28"/>
      <c r="BJV8" s="28"/>
      <c r="BJW8" s="28"/>
      <c r="BJX8" s="28"/>
      <c r="BJY8" s="28"/>
      <c r="BJZ8" s="28"/>
      <c r="BKA8" s="28"/>
      <c r="BKB8" s="28"/>
      <c r="BKC8" s="28"/>
      <c r="BKD8" s="28"/>
      <c r="BKE8" s="28"/>
      <c r="BKF8" s="28"/>
      <c r="BKG8" s="28"/>
      <c r="BKH8" s="28"/>
      <c r="BKI8" s="28"/>
      <c r="BKJ8" s="28"/>
      <c r="BKK8" s="28"/>
      <c r="BKL8" s="28"/>
      <c r="BKM8" s="28"/>
      <c r="BKN8" s="28"/>
      <c r="BKO8" s="28"/>
      <c r="BKP8" s="28"/>
      <c r="BKQ8" s="28"/>
      <c r="BKR8" s="28"/>
      <c r="BKS8" s="28"/>
      <c r="BKT8" s="28"/>
      <c r="BKU8" s="28"/>
      <c r="BKV8" s="28"/>
      <c r="BKW8" s="28"/>
      <c r="BKX8" s="28"/>
      <c r="BKY8" s="28"/>
      <c r="BKZ8" s="28"/>
      <c r="BLA8" s="28"/>
      <c r="BLB8" s="28"/>
      <c r="BLC8" s="28"/>
      <c r="BLD8" s="28"/>
      <c r="BLE8" s="28"/>
      <c r="BLF8" s="28"/>
      <c r="BLG8" s="28"/>
      <c r="BLH8" s="28"/>
      <c r="BLI8" s="28"/>
      <c r="BLJ8" s="28"/>
      <c r="BLK8" s="28"/>
      <c r="BLL8" s="28"/>
      <c r="BLM8" s="28"/>
      <c r="BLN8" s="28"/>
      <c r="BLO8" s="28"/>
      <c r="BLP8" s="28"/>
      <c r="BLQ8" s="28"/>
      <c r="BLR8" s="28"/>
      <c r="BLS8" s="28"/>
      <c r="BLT8" s="28"/>
      <c r="BLU8" s="28"/>
      <c r="BLV8" s="28"/>
      <c r="BLW8" s="28"/>
      <c r="BLX8" s="28"/>
      <c r="BLY8" s="28"/>
      <c r="BLZ8" s="28"/>
      <c r="BMA8" s="28"/>
      <c r="BMB8" s="28"/>
      <c r="BMC8" s="28"/>
      <c r="BMD8" s="28"/>
      <c r="BME8" s="28"/>
      <c r="BMF8" s="28"/>
      <c r="BMG8" s="28"/>
      <c r="BMH8" s="28"/>
      <c r="BMI8" s="28"/>
      <c r="BMJ8" s="28"/>
      <c r="BMK8" s="28"/>
      <c r="BML8" s="28"/>
      <c r="BMM8" s="28"/>
      <c r="BMN8" s="28"/>
      <c r="BMO8" s="28"/>
      <c r="BMP8" s="28"/>
      <c r="BMQ8" s="28"/>
      <c r="BMR8" s="28"/>
      <c r="BMS8" s="28"/>
      <c r="BMT8" s="28"/>
      <c r="BMU8" s="28"/>
      <c r="BMV8" s="28"/>
      <c r="BMW8" s="28"/>
      <c r="BMX8" s="28"/>
      <c r="BMY8" s="28"/>
      <c r="BMZ8" s="28"/>
      <c r="BNA8" s="28"/>
      <c r="BNB8" s="28"/>
      <c r="BNC8" s="28"/>
      <c r="BND8" s="28"/>
      <c r="BNE8" s="28"/>
      <c r="BNF8" s="28"/>
      <c r="BNG8" s="28"/>
      <c r="BNH8" s="28"/>
      <c r="BNI8" s="28"/>
      <c r="BNJ8" s="28"/>
      <c r="BNK8" s="28"/>
      <c r="BNL8" s="28"/>
      <c r="BNM8" s="28"/>
      <c r="BNN8" s="28"/>
      <c r="BNO8" s="28"/>
      <c r="BNP8" s="28"/>
      <c r="BNQ8" s="28"/>
      <c r="BNR8" s="28"/>
      <c r="BNS8" s="28"/>
      <c r="BNT8" s="28"/>
      <c r="BNU8" s="28"/>
      <c r="BNV8" s="28"/>
      <c r="BNW8" s="28"/>
      <c r="BNX8" s="28"/>
      <c r="BNY8" s="28"/>
      <c r="BNZ8" s="28"/>
      <c r="BOA8" s="28"/>
      <c r="BOB8" s="28"/>
      <c r="BOC8" s="28"/>
      <c r="BOD8" s="28"/>
      <c r="BOE8" s="28"/>
      <c r="BOF8" s="28"/>
      <c r="BOG8" s="28"/>
      <c r="BOH8" s="28"/>
      <c r="BOI8" s="28"/>
      <c r="BOJ8" s="28"/>
      <c r="BOK8" s="28"/>
      <c r="BOL8" s="28"/>
      <c r="BOM8" s="28"/>
      <c r="BON8" s="28"/>
      <c r="BOO8" s="28"/>
      <c r="BOP8" s="28"/>
      <c r="BOQ8" s="28"/>
      <c r="BOR8" s="28"/>
      <c r="BOS8" s="28"/>
      <c r="BOT8" s="28"/>
      <c r="BOU8" s="28"/>
      <c r="BOV8" s="28"/>
      <c r="BOW8" s="28"/>
      <c r="BOX8" s="28"/>
      <c r="BOY8" s="28"/>
      <c r="BOZ8" s="28"/>
      <c r="BPA8" s="28"/>
      <c r="BPB8" s="28"/>
      <c r="BPC8" s="28"/>
      <c r="BPD8" s="28"/>
      <c r="BPE8" s="28"/>
      <c r="BPF8" s="28"/>
      <c r="BPG8" s="28"/>
      <c r="BPH8" s="28"/>
      <c r="BPI8" s="28"/>
      <c r="BPJ8" s="28"/>
      <c r="BPK8" s="28"/>
      <c r="BPL8" s="28"/>
      <c r="BPM8" s="28"/>
      <c r="BPN8" s="28"/>
      <c r="BPO8" s="28"/>
      <c r="BPP8" s="28"/>
      <c r="BPQ8" s="28"/>
      <c r="BPR8" s="28"/>
      <c r="BPS8" s="28"/>
      <c r="BPT8" s="28"/>
      <c r="BPU8" s="28"/>
      <c r="BPV8" s="28"/>
      <c r="BPW8" s="28"/>
      <c r="BPX8" s="28"/>
      <c r="BPY8" s="28"/>
      <c r="BPZ8" s="28"/>
      <c r="BQA8" s="28"/>
      <c r="BQB8" s="28"/>
      <c r="BQC8" s="28"/>
      <c r="BQD8" s="28"/>
      <c r="BQE8" s="28"/>
      <c r="BQF8" s="28"/>
      <c r="BQG8" s="28"/>
      <c r="BQH8" s="28"/>
      <c r="BQI8" s="28"/>
      <c r="BQJ8" s="28"/>
      <c r="BQK8" s="28"/>
      <c r="BQL8" s="28"/>
      <c r="BQM8" s="28"/>
      <c r="BQN8" s="28"/>
      <c r="BQO8" s="28"/>
      <c r="BQP8" s="28"/>
      <c r="BQQ8" s="28"/>
      <c r="BQR8" s="28"/>
      <c r="BQS8" s="28"/>
      <c r="BQT8" s="28"/>
      <c r="BQU8" s="28"/>
      <c r="BQV8" s="28"/>
      <c r="BQW8" s="28"/>
      <c r="BQX8" s="28"/>
      <c r="BQY8" s="28"/>
      <c r="BQZ8" s="28"/>
      <c r="BRA8" s="28"/>
      <c r="BRB8" s="28"/>
      <c r="BRC8" s="28"/>
      <c r="BRD8" s="28"/>
      <c r="BRE8" s="28"/>
      <c r="BRF8" s="28"/>
      <c r="BRG8" s="28"/>
      <c r="BRH8" s="28"/>
      <c r="BRI8" s="28"/>
      <c r="BRJ8" s="28"/>
      <c r="BRK8" s="28"/>
      <c r="BRL8" s="28"/>
      <c r="BRM8" s="28"/>
      <c r="BRN8" s="28"/>
      <c r="BRO8" s="28"/>
      <c r="BRP8" s="28"/>
      <c r="BRQ8" s="28"/>
      <c r="BRR8" s="28"/>
      <c r="BRS8" s="28"/>
      <c r="BRT8" s="28"/>
      <c r="BRU8" s="28"/>
      <c r="BRV8" s="28"/>
      <c r="BRW8" s="28"/>
      <c r="BRX8" s="28"/>
      <c r="BRY8" s="28"/>
      <c r="BRZ8" s="28"/>
      <c r="BSA8" s="28"/>
      <c r="BSB8" s="28"/>
      <c r="BSC8" s="28"/>
      <c r="BSD8" s="28"/>
      <c r="BSE8" s="28"/>
      <c r="BSF8" s="28"/>
      <c r="BSG8" s="28"/>
      <c r="BSH8" s="28"/>
      <c r="BSI8" s="28"/>
      <c r="BSJ8" s="28"/>
      <c r="BSK8" s="28"/>
      <c r="BSL8" s="28"/>
      <c r="BSM8" s="28"/>
      <c r="BSN8" s="28"/>
      <c r="BSO8" s="28"/>
      <c r="BSP8" s="28"/>
      <c r="BSQ8" s="28"/>
      <c r="BSR8" s="28"/>
      <c r="BSS8" s="28"/>
      <c r="BST8" s="28"/>
      <c r="BSU8" s="28"/>
      <c r="BSV8" s="28"/>
      <c r="BSW8" s="28"/>
      <c r="BSX8" s="28"/>
      <c r="BSY8" s="28"/>
      <c r="BSZ8" s="28"/>
      <c r="BTA8" s="28"/>
      <c r="BTB8" s="28"/>
      <c r="BTC8" s="28"/>
      <c r="BTD8" s="28"/>
      <c r="BTE8" s="28"/>
      <c r="BTF8" s="28"/>
      <c r="BTG8" s="28"/>
      <c r="BTH8" s="28"/>
      <c r="BTI8" s="28"/>
      <c r="BTJ8" s="28"/>
      <c r="BTK8" s="28"/>
      <c r="BTL8" s="28"/>
      <c r="BTM8" s="28"/>
      <c r="BTN8" s="28"/>
      <c r="BTO8" s="28"/>
      <c r="BTP8" s="28"/>
      <c r="BTQ8" s="28"/>
      <c r="BTR8" s="28"/>
      <c r="BTS8" s="28"/>
      <c r="BTT8" s="28"/>
      <c r="BTU8" s="28"/>
      <c r="BTV8" s="28"/>
      <c r="BTW8" s="28"/>
      <c r="BTX8" s="28"/>
      <c r="BTY8" s="28"/>
      <c r="BTZ8" s="28"/>
      <c r="BUA8" s="28"/>
      <c r="BUB8" s="28"/>
      <c r="BUC8" s="28"/>
      <c r="BUD8" s="28"/>
      <c r="BUE8" s="28"/>
      <c r="BUF8" s="28"/>
      <c r="BUG8" s="28"/>
      <c r="BUH8" s="28"/>
      <c r="BUI8" s="28"/>
      <c r="BUJ8" s="28"/>
      <c r="BUK8" s="28"/>
      <c r="BUL8" s="28"/>
      <c r="BUM8" s="28"/>
      <c r="BUN8" s="28"/>
      <c r="BUO8" s="28"/>
      <c r="BUP8" s="28"/>
      <c r="BUQ8" s="28"/>
      <c r="BUR8" s="28"/>
      <c r="BUS8" s="28"/>
      <c r="BUT8" s="28"/>
      <c r="BUU8" s="28"/>
      <c r="BUV8" s="28"/>
      <c r="BUW8" s="28"/>
      <c r="BUX8" s="28"/>
      <c r="BUY8" s="28"/>
      <c r="BUZ8" s="28"/>
      <c r="BVA8" s="28"/>
      <c r="BVB8" s="28"/>
      <c r="BVC8" s="28"/>
      <c r="BVD8" s="28"/>
      <c r="BVE8" s="28"/>
      <c r="BVF8" s="28"/>
      <c r="BVG8" s="28"/>
      <c r="BVH8" s="28"/>
      <c r="BVI8" s="28"/>
      <c r="BVJ8" s="28"/>
      <c r="BVK8" s="28"/>
      <c r="BVL8" s="28"/>
      <c r="BVM8" s="28"/>
      <c r="BVN8" s="28"/>
      <c r="BVO8" s="28"/>
      <c r="BVP8" s="28"/>
      <c r="BVQ8" s="28"/>
      <c r="BVR8" s="28"/>
      <c r="BVS8" s="28"/>
      <c r="BVT8" s="28"/>
      <c r="BVU8" s="28"/>
      <c r="BVV8" s="28"/>
      <c r="BVW8" s="28"/>
      <c r="BVX8" s="28"/>
      <c r="BVY8" s="28"/>
      <c r="BVZ8" s="28"/>
      <c r="BWA8" s="28"/>
      <c r="BWB8" s="28"/>
      <c r="BWC8" s="28"/>
      <c r="BWD8" s="28"/>
      <c r="BWE8" s="28"/>
      <c r="BWF8" s="28"/>
      <c r="BWG8" s="28"/>
      <c r="BWH8" s="28"/>
      <c r="BWI8" s="28"/>
      <c r="BWJ8" s="28"/>
      <c r="BWK8" s="28"/>
      <c r="BWL8" s="28"/>
      <c r="BWM8" s="28"/>
      <c r="BWN8" s="28"/>
      <c r="BWO8" s="28"/>
      <c r="BWP8" s="28"/>
      <c r="BWQ8" s="28"/>
      <c r="BWR8" s="28"/>
      <c r="BWS8" s="28"/>
      <c r="BWT8" s="28"/>
      <c r="BWU8" s="28"/>
      <c r="BWV8" s="28"/>
      <c r="BWW8" s="28"/>
      <c r="BWX8" s="28"/>
      <c r="BWY8" s="28"/>
      <c r="BWZ8" s="28"/>
      <c r="BXA8" s="28"/>
      <c r="BXB8" s="28"/>
      <c r="BXC8" s="28"/>
      <c r="BXD8" s="28"/>
      <c r="BXE8" s="28"/>
      <c r="BXF8" s="28"/>
      <c r="BXG8" s="28"/>
      <c r="BXH8" s="28"/>
      <c r="BXI8" s="28"/>
      <c r="BXJ8" s="28"/>
      <c r="BXK8" s="28"/>
      <c r="BXL8" s="28"/>
      <c r="BXM8" s="28"/>
      <c r="BXN8" s="28"/>
      <c r="BXO8" s="28"/>
      <c r="BXP8" s="28"/>
      <c r="BXQ8" s="28"/>
      <c r="BXR8" s="28"/>
      <c r="BXS8" s="28"/>
      <c r="BXT8" s="28"/>
      <c r="BXU8" s="28"/>
      <c r="BXV8" s="28"/>
      <c r="BXW8" s="28"/>
      <c r="BXX8" s="28"/>
      <c r="BXY8" s="28"/>
      <c r="BXZ8" s="28"/>
      <c r="BYA8" s="28"/>
      <c r="BYB8" s="28"/>
      <c r="BYC8" s="28"/>
      <c r="BYD8" s="28"/>
      <c r="BYE8" s="28"/>
      <c r="BYF8" s="28"/>
      <c r="BYG8" s="28"/>
      <c r="BYH8" s="28"/>
      <c r="BYI8" s="28"/>
      <c r="BYJ8" s="28"/>
      <c r="BYK8" s="28"/>
      <c r="BYL8" s="28"/>
      <c r="BYM8" s="28"/>
      <c r="BYN8" s="28"/>
      <c r="BYO8" s="28"/>
      <c r="BYP8" s="28"/>
      <c r="BYQ8" s="28"/>
      <c r="BYR8" s="28"/>
      <c r="BYS8" s="28"/>
      <c r="BYT8" s="28"/>
      <c r="BYU8" s="28"/>
      <c r="BYV8" s="28"/>
      <c r="BYW8" s="28"/>
      <c r="BYX8" s="28"/>
      <c r="BYY8" s="28"/>
      <c r="BYZ8" s="28"/>
      <c r="BZA8" s="28"/>
      <c r="BZB8" s="28"/>
      <c r="BZC8" s="28"/>
      <c r="BZD8" s="28"/>
      <c r="BZE8" s="28"/>
      <c r="BZF8" s="28"/>
      <c r="BZG8" s="28"/>
      <c r="BZH8" s="28"/>
      <c r="BZI8" s="28"/>
      <c r="BZJ8" s="28"/>
      <c r="BZK8" s="28"/>
      <c r="BZL8" s="28"/>
      <c r="BZM8" s="28"/>
      <c r="BZN8" s="28"/>
      <c r="BZO8" s="28"/>
      <c r="BZP8" s="28"/>
      <c r="BZQ8" s="28"/>
      <c r="BZR8" s="28"/>
      <c r="BZS8" s="28"/>
      <c r="BZT8" s="28"/>
      <c r="BZU8" s="28"/>
      <c r="BZV8" s="28"/>
      <c r="BZW8" s="28"/>
      <c r="BZX8" s="28"/>
      <c r="BZY8" s="28"/>
      <c r="BZZ8" s="28"/>
      <c r="CAA8" s="28"/>
      <c r="CAB8" s="28"/>
      <c r="CAC8" s="28"/>
      <c r="CAD8" s="28"/>
      <c r="CAE8" s="28"/>
      <c r="CAF8" s="28"/>
      <c r="CAG8" s="28"/>
      <c r="CAH8" s="28"/>
      <c r="CAI8" s="28"/>
      <c r="CAJ8" s="28"/>
      <c r="CAK8" s="28"/>
      <c r="CAL8" s="28"/>
      <c r="CAM8" s="28"/>
      <c r="CAN8" s="28"/>
      <c r="CAO8" s="28"/>
      <c r="CAP8" s="28"/>
      <c r="CAQ8" s="28"/>
      <c r="CAR8" s="28"/>
      <c r="CAS8" s="28"/>
      <c r="CAT8" s="28"/>
      <c r="CAU8" s="28"/>
      <c r="CAV8" s="28"/>
      <c r="CAW8" s="28"/>
      <c r="CAX8" s="28"/>
      <c r="CAY8" s="28"/>
      <c r="CAZ8" s="28"/>
      <c r="CBA8" s="28"/>
      <c r="CBB8" s="28"/>
      <c r="CBC8" s="28"/>
      <c r="CBD8" s="28"/>
      <c r="CBE8" s="28"/>
      <c r="CBF8" s="28"/>
      <c r="CBG8" s="28"/>
      <c r="CBH8" s="28"/>
      <c r="CBI8" s="28"/>
      <c r="CBJ8" s="28"/>
      <c r="CBK8" s="28"/>
      <c r="CBL8" s="28"/>
      <c r="CBM8" s="28"/>
      <c r="CBN8" s="28"/>
      <c r="CBO8" s="28"/>
      <c r="CBP8" s="28"/>
      <c r="CBQ8" s="28"/>
      <c r="CBR8" s="28"/>
      <c r="CBS8" s="28"/>
      <c r="CBT8" s="28"/>
      <c r="CBU8" s="28"/>
      <c r="CBV8" s="28"/>
      <c r="CBW8" s="28"/>
      <c r="CBX8" s="28"/>
      <c r="CBY8" s="28"/>
      <c r="CBZ8" s="28"/>
      <c r="CCA8" s="28"/>
      <c r="CCB8" s="28"/>
      <c r="CCC8" s="28"/>
      <c r="CCD8" s="28"/>
      <c r="CCE8" s="28"/>
      <c r="CCF8" s="28"/>
      <c r="CCG8" s="28"/>
      <c r="CCH8" s="28"/>
      <c r="CCI8" s="28"/>
      <c r="CCJ8" s="28"/>
      <c r="CCK8" s="28"/>
      <c r="CCL8" s="28"/>
      <c r="CCM8" s="28"/>
      <c r="CCN8" s="28"/>
      <c r="CCO8" s="28"/>
      <c r="CCP8" s="28"/>
      <c r="CCQ8" s="28"/>
      <c r="CCR8" s="28"/>
      <c r="CCS8" s="28"/>
      <c r="CCT8" s="28"/>
      <c r="CCU8" s="28"/>
      <c r="CCV8" s="28"/>
      <c r="CCW8" s="28"/>
      <c r="CCX8" s="28"/>
      <c r="CCY8" s="28"/>
      <c r="CCZ8" s="28"/>
      <c r="CDA8" s="28"/>
      <c r="CDB8" s="28"/>
      <c r="CDC8" s="28"/>
      <c r="CDD8" s="28"/>
      <c r="CDE8" s="28"/>
      <c r="CDF8" s="28"/>
      <c r="CDG8" s="28"/>
      <c r="CDH8" s="28"/>
      <c r="CDI8" s="28"/>
      <c r="CDJ8" s="28"/>
      <c r="CDK8" s="28"/>
      <c r="CDL8" s="28"/>
      <c r="CDM8" s="28"/>
      <c r="CDN8" s="28"/>
      <c r="CDO8" s="28"/>
      <c r="CDP8" s="28"/>
      <c r="CDQ8" s="28"/>
      <c r="CDR8" s="28"/>
      <c r="CDS8" s="28"/>
      <c r="CDT8" s="28"/>
      <c r="CDU8" s="28"/>
      <c r="CDV8" s="28"/>
      <c r="CDW8" s="28"/>
      <c r="CDX8" s="28"/>
      <c r="CDY8" s="28"/>
      <c r="CDZ8" s="28"/>
      <c r="CEA8" s="28"/>
      <c r="CEB8" s="28"/>
      <c r="CEC8" s="28"/>
      <c r="CED8" s="28"/>
      <c r="CEE8" s="28"/>
      <c r="CEF8" s="28"/>
      <c r="CEG8" s="28"/>
      <c r="CEH8" s="28"/>
      <c r="CEI8" s="28"/>
      <c r="CEJ8" s="28"/>
      <c r="CEK8" s="28"/>
      <c r="CEL8" s="28"/>
      <c r="CEM8" s="28"/>
      <c r="CEN8" s="28"/>
      <c r="CEO8" s="28"/>
      <c r="CEP8" s="28"/>
      <c r="CEQ8" s="28"/>
      <c r="CER8" s="28"/>
      <c r="CES8" s="28"/>
      <c r="CET8" s="28"/>
      <c r="CEU8" s="28"/>
      <c r="CEV8" s="28"/>
      <c r="CEW8" s="28"/>
      <c r="CEX8" s="28"/>
      <c r="CEY8" s="28"/>
      <c r="CEZ8" s="28"/>
      <c r="CFA8" s="28"/>
      <c r="CFB8" s="28"/>
      <c r="CFC8" s="28"/>
      <c r="CFD8" s="28"/>
      <c r="CFE8" s="28"/>
      <c r="CFF8" s="28"/>
      <c r="CFG8" s="28"/>
      <c r="CFH8" s="28"/>
      <c r="CFI8" s="28"/>
      <c r="CFJ8" s="28"/>
      <c r="CFK8" s="28"/>
      <c r="CFL8" s="28"/>
      <c r="CFM8" s="28"/>
      <c r="CFN8" s="28"/>
      <c r="CFO8" s="28"/>
      <c r="CFP8" s="28"/>
      <c r="CFQ8" s="28"/>
      <c r="CFR8" s="28"/>
      <c r="CFS8" s="28"/>
      <c r="CFT8" s="28"/>
      <c r="CFU8" s="28"/>
      <c r="CFV8" s="28"/>
      <c r="CFW8" s="28"/>
      <c r="CFX8" s="28"/>
      <c r="CFY8" s="28"/>
      <c r="CFZ8" s="28"/>
      <c r="CGA8" s="28"/>
      <c r="CGB8" s="28"/>
      <c r="CGC8" s="28"/>
      <c r="CGD8" s="28"/>
      <c r="CGE8" s="28"/>
      <c r="CGF8" s="28"/>
      <c r="CGG8" s="28"/>
      <c r="CGH8" s="28"/>
      <c r="CGI8" s="28"/>
      <c r="CGJ8" s="28"/>
      <c r="CGK8" s="28"/>
      <c r="CGL8" s="28"/>
      <c r="CGM8" s="28"/>
      <c r="CGN8" s="28"/>
      <c r="CGO8" s="28"/>
      <c r="CGP8" s="28"/>
      <c r="CGQ8" s="28"/>
      <c r="CGR8" s="28"/>
      <c r="CGS8" s="28"/>
      <c r="CGT8" s="28"/>
      <c r="CGU8" s="28"/>
      <c r="CGV8" s="28"/>
      <c r="CGW8" s="28"/>
      <c r="CGX8" s="28"/>
      <c r="CGY8" s="28"/>
      <c r="CGZ8" s="28"/>
      <c r="CHA8" s="28"/>
      <c r="CHB8" s="28"/>
      <c r="CHC8" s="28"/>
      <c r="CHD8" s="28"/>
      <c r="CHE8" s="28"/>
      <c r="CHF8" s="28"/>
      <c r="CHG8" s="28"/>
      <c r="CHH8" s="28"/>
      <c r="CHI8" s="28"/>
      <c r="CHJ8" s="28"/>
      <c r="CHK8" s="28"/>
      <c r="CHL8" s="28"/>
      <c r="CHM8" s="28"/>
      <c r="CHN8" s="28"/>
      <c r="CHO8" s="28"/>
      <c r="CHP8" s="28"/>
      <c r="CHQ8" s="28"/>
      <c r="CHR8" s="28"/>
      <c r="CHS8" s="28"/>
      <c r="CHT8" s="28"/>
      <c r="CHU8" s="28"/>
      <c r="CHV8" s="28"/>
      <c r="CHW8" s="28"/>
      <c r="CHX8" s="28"/>
      <c r="CHY8" s="28"/>
      <c r="CHZ8" s="28"/>
      <c r="CIA8" s="28"/>
      <c r="CIB8" s="28"/>
      <c r="CIC8" s="28"/>
      <c r="CID8" s="28"/>
      <c r="CIE8" s="28"/>
      <c r="CIF8" s="28"/>
      <c r="CIG8" s="28"/>
      <c r="CIH8" s="28"/>
      <c r="CII8" s="28"/>
      <c r="CIJ8" s="28"/>
      <c r="CIK8" s="28"/>
      <c r="CIL8" s="28"/>
      <c r="CIM8" s="28"/>
      <c r="CIN8" s="28"/>
      <c r="CIO8" s="28"/>
      <c r="CIP8" s="28"/>
      <c r="CIQ8" s="28"/>
      <c r="CIR8" s="28"/>
      <c r="CIS8" s="28"/>
      <c r="CIT8" s="28"/>
      <c r="CIU8" s="28"/>
      <c r="CIV8" s="28"/>
      <c r="CIW8" s="28"/>
      <c r="CIX8" s="28"/>
      <c r="CIY8" s="28"/>
      <c r="CIZ8" s="28"/>
      <c r="CJA8" s="28"/>
      <c r="CJB8" s="28"/>
      <c r="CJC8" s="28"/>
      <c r="CJD8" s="28"/>
      <c r="CJE8" s="28"/>
      <c r="CJF8" s="28"/>
      <c r="CJG8" s="28"/>
      <c r="CJH8" s="28"/>
      <c r="CJI8" s="28"/>
      <c r="CJJ8" s="28"/>
      <c r="CJK8" s="28"/>
      <c r="CJL8" s="28"/>
      <c r="CJM8" s="28"/>
      <c r="CJN8" s="28"/>
      <c r="CJO8" s="28"/>
      <c r="CJP8" s="28"/>
      <c r="CJQ8" s="28"/>
      <c r="CJR8" s="28"/>
      <c r="CJS8" s="28"/>
      <c r="CJT8" s="28"/>
      <c r="CJU8" s="28"/>
      <c r="CJV8" s="28"/>
      <c r="CJW8" s="28"/>
      <c r="CJX8" s="28"/>
      <c r="CJY8" s="28"/>
      <c r="CJZ8" s="28"/>
      <c r="CKA8" s="28"/>
      <c r="CKB8" s="28"/>
      <c r="CKC8" s="28"/>
      <c r="CKD8" s="28"/>
      <c r="CKE8" s="28"/>
      <c r="CKF8" s="28"/>
      <c r="CKG8" s="28"/>
      <c r="CKH8" s="28"/>
      <c r="CKI8" s="28"/>
      <c r="CKJ8" s="28"/>
      <c r="CKK8" s="28"/>
      <c r="CKL8" s="28"/>
      <c r="CKM8" s="28"/>
      <c r="CKN8" s="28"/>
      <c r="CKO8" s="28"/>
      <c r="CKP8" s="28"/>
      <c r="CKQ8" s="28"/>
      <c r="CKR8" s="28"/>
      <c r="CKS8" s="28"/>
      <c r="CKT8" s="28"/>
      <c r="CKU8" s="28"/>
      <c r="CKV8" s="28"/>
      <c r="CKW8" s="28"/>
      <c r="CKX8" s="28"/>
      <c r="CKY8" s="28"/>
      <c r="CKZ8" s="28"/>
      <c r="CLA8" s="28"/>
      <c r="CLB8" s="28"/>
      <c r="CLC8" s="28"/>
      <c r="CLD8" s="28"/>
      <c r="CLE8" s="28"/>
      <c r="CLF8" s="28"/>
      <c r="CLG8" s="28"/>
      <c r="CLH8" s="28"/>
      <c r="CLI8" s="28"/>
      <c r="CLJ8" s="28"/>
      <c r="CLK8" s="28"/>
      <c r="CLL8" s="28"/>
      <c r="CLM8" s="28"/>
      <c r="CLN8" s="28"/>
      <c r="CLO8" s="28"/>
      <c r="CLP8" s="28"/>
      <c r="CLQ8" s="28"/>
      <c r="CLR8" s="28"/>
      <c r="CLS8" s="28"/>
      <c r="CLT8" s="28"/>
      <c r="CLU8" s="28"/>
      <c r="CLV8" s="28"/>
      <c r="CLW8" s="28"/>
      <c r="CLX8" s="28"/>
      <c r="CLY8" s="28"/>
      <c r="CLZ8" s="28"/>
      <c r="CMA8" s="28"/>
      <c r="CMB8" s="28"/>
      <c r="CMC8" s="28"/>
      <c r="CMD8" s="28"/>
      <c r="CME8" s="28"/>
      <c r="CMF8" s="28"/>
      <c r="CMG8" s="28"/>
      <c r="CMH8" s="28"/>
      <c r="CMI8" s="28"/>
      <c r="CMJ8" s="28"/>
      <c r="CMK8" s="28"/>
      <c r="CML8" s="28"/>
      <c r="CMM8" s="28"/>
      <c r="CMN8" s="28"/>
      <c r="CMO8" s="28"/>
      <c r="CMP8" s="28"/>
      <c r="CMQ8" s="28"/>
      <c r="CMR8" s="28"/>
      <c r="CMS8" s="28"/>
      <c r="CMT8" s="28"/>
      <c r="CMU8" s="28"/>
      <c r="CMV8" s="28"/>
      <c r="CMW8" s="28"/>
      <c r="CMX8" s="28"/>
      <c r="CMY8" s="28"/>
      <c r="CMZ8" s="28"/>
      <c r="CNA8" s="28"/>
      <c r="CNB8" s="28"/>
      <c r="CNC8" s="28"/>
      <c r="CND8" s="28"/>
      <c r="CNE8" s="28"/>
      <c r="CNF8" s="28"/>
      <c r="CNG8" s="28"/>
      <c r="CNH8" s="28"/>
      <c r="CNI8" s="28"/>
      <c r="CNJ8" s="28"/>
      <c r="CNK8" s="28"/>
      <c r="CNL8" s="28"/>
      <c r="CNM8" s="28"/>
      <c r="CNN8" s="28"/>
      <c r="CNO8" s="28"/>
      <c r="CNP8" s="28"/>
      <c r="CNQ8" s="28"/>
      <c r="CNR8" s="28"/>
      <c r="CNS8" s="28"/>
      <c r="CNT8" s="28"/>
      <c r="CNU8" s="28"/>
      <c r="CNV8" s="28"/>
      <c r="CNW8" s="28"/>
      <c r="CNX8" s="28"/>
      <c r="CNY8" s="28"/>
      <c r="CNZ8" s="28"/>
      <c r="COA8" s="28"/>
      <c r="COB8" s="28"/>
      <c r="COC8" s="28"/>
      <c r="COD8" s="28"/>
      <c r="COE8" s="28"/>
      <c r="COF8" s="28"/>
      <c r="COG8" s="28"/>
      <c r="COH8" s="28"/>
      <c r="COI8" s="28"/>
      <c r="COJ8" s="28"/>
      <c r="COK8" s="28"/>
      <c r="COL8" s="28"/>
      <c r="COM8" s="28"/>
      <c r="CON8" s="28"/>
      <c r="COO8" s="28"/>
      <c r="COP8" s="28"/>
      <c r="COQ8" s="28"/>
      <c r="COR8" s="28"/>
      <c r="COS8" s="28"/>
      <c r="COT8" s="28"/>
      <c r="COU8" s="28"/>
      <c r="COV8" s="28"/>
      <c r="COW8" s="28"/>
      <c r="COX8" s="28"/>
      <c r="COY8" s="28"/>
      <c r="COZ8" s="28"/>
      <c r="CPA8" s="28"/>
      <c r="CPB8" s="28"/>
      <c r="CPC8" s="28"/>
      <c r="CPD8" s="28"/>
      <c r="CPE8" s="28"/>
      <c r="CPF8" s="28"/>
      <c r="CPG8" s="28"/>
      <c r="CPH8" s="28"/>
      <c r="CPI8" s="28"/>
      <c r="CPJ8" s="28"/>
      <c r="CPK8" s="28"/>
      <c r="CPL8" s="28"/>
      <c r="CPM8" s="28"/>
      <c r="CPN8" s="28"/>
      <c r="CPO8" s="28"/>
      <c r="CPP8" s="28"/>
      <c r="CPQ8" s="28"/>
      <c r="CPR8" s="28"/>
      <c r="CPS8" s="28"/>
      <c r="CPT8" s="28"/>
      <c r="CPU8" s="28"/>
      <c r="CPV8" s="28"/>
      <c r="CPW8" s="28"/>
      <c r="CPX8" s="28"/>
      <c r="CPY8" s="28"/>
      <c r="CPZ8" s="28"/>
      <c r="CQA8" s="28"/>
      <c r="CQB8" s="28"/>
      <c r="CQC8" s="28"/>
      <c r="CQD8" s="28"/>
      <c r="CQE8" s="28"/>
      <c r="CQF8" s="28"/>
      <c r="CQG8" s="28"/>
      <c r="CQH8" s="28"/>
      <c r="CQI8" s="28"/>
      <c r="CQJ8" s="28"/>
      <c r="CQK8" s="28"/>
      <c r="CQL8" s="28"/>
      <c r="CQM8" s="28"/>
      <c r="CQN8" s="28"/>
      <c r="CQO8" s="28"/>
      <c r="CQP8" s="28"/>
      <c r="CQQ8" s="28"/>
      <c r="CQR8" s="28"/>
      <c r="CQS8" s="28"/>
      <c r="CQT8" s="28"/>
      <c r="CQU8" s="28"/>
      <c r="CQV8" s="28"/>
      <c r="CQW8" s="28"/>
      <c r="CQX8" s="28"/>
      <c r="CQY8" s="28"/>
      <c r="CQZ8" s="28"/>
      <c r="CRA8" s="28"/>
      <c r="CRB8" s="28"/>
      <c r="CRC8" s="28"/>
      <c r="CRD8" s="28"/>
      <c r="CRE8" s="28"/>
      <c r="CRF8" s="28"/>
      <c r="CRG8" s="28"/>
      <c r="CRH8" s="28"/>
      <c r="CRI8" s="28"/>
      <c r="CRJ8" s="28"/>
      <c r="CRK8" s="28"/>
      <c r="CRL8" s="28"/>
      <c r="CRM8" s="28"/>
      <c r="CRN8" s="28"/>
      <c r="CRO8" s="28"/>
      <c r="CRP8" s="28"/>
      <c r="CRQ8" s="28"/>
      <c r="CRR8" s="28"/>
      <c r="CRS8" s="28"/>
      <c r="CRT8" s="28"/>
      <c r="CRU8" s="28"/>
      <c r="CRV8" s="28"/>
      <c r="CRW8" s="28"/>
      <c r="CRX8" s="28"/>
      <c r="CRY8" s="28"/>
      <c r="CRZ8" s="28"/>
      <c r="CSA8" s="28"/>
      <c r="CSB8" s="28"/>
      <c r="CSC8" s="28"/>
      <c r="CSD8" s="28"/>
      <c r="CSE8" s="28"/>
      <c r="CSF8" s="28"/>
      <c r="CSG8" s="28"/>
      <c r="CSH8" s="28"/>
      <c r="CSI8" s="28"/>
      <c r="CSJ8" s="28"/>
      <c r="CSK8" s="28"/>
      <c r="CSL8" s="28"/>
      <c r="CSM8" s="28"/>
      <c r="CSN8" s="28"/>
      <c r="CSO8" s="28"/>
      <c r="CSP8" s="28"/>
      <c r="CSQ8" s="28"/>
      <c r="CSR8" s="28"/>
      <c r="CSS8" s="28"/>
      <c r="CST8" s="28"/>
      <c r="CSU8" s="28"/>
      <c r="CSV8" s="28"/>
      <c r="CSW8" s="28"/>
      <c r="CSX8" s="28"/>
      <c r="CSY8" s="28"/>
      <c r="CSZ8" s="28"/>
      <c r="CTA8" s="28"/>
      <c r="CTB8" s="28"/>
      <c r="CTC8" s="28"/>
      <c r="CTD8" s="28"/>
      <c r="CTE8" s="28"/>
      <c r="CTF8" s="28"/>
      <c r="CTG8" s="28"/>
      <c r="CTH8" s="28"/>
      <c r="CTI8" s="28"/>
      <c r="CTJ8" s="28"/>
      <c r="CTK8" s="28"/>
      <c r="CTL8" s="28"/>
      <c r="CTM8" s="28"/>
      <c r="CTN8" s="28"/>
      <c r="CTO8" s="28"/>
      <c r="CTP8" s="28"/>
      <c r="CTQ8" s="28"/>
      <c r="CTR8" s="28"/>
      <c r="CTS8" s="28"/>
      <c r="CTT8" s="28"/>
      <c r="CTU8" s="28"/>
      <c r="CTV8" s="28"/>
      <c r="CTW8" s="28"/>
      <c r="CTX8" s="28"/>
      <c r="CTY8" s="28"/>
      <c r="CTZ8" s="28"/>
      <c r="CUA8" s="28"/>
      <c r="CUB8" s="28"/>
      <c r="CUC8" s="28"/>
      <c r="CUD8" s="28"/>
      <c r="CUE8" s="28"/>
      <c r="CUF8" s="28"/>
      <c r="CUG8" s="28"/>
      <c r="CUH8" s="28"/>
      <c r="CUI8" s="28"/>
      <c r="CUJ8" s="28"/>
      <c r="CUK8" s="28"/>
      <c r="CUL8" s="28"/>
      <c r="CUM8" s="28"/>
      <c r="CUN8" s="28"/>
      <c r="CUO8" s="28"/>
      <c r="CUP8" s="28"/>
      <c r="CUQ8" s="28"/>
      <c r="CUR8" s="28"/>
      <c r="CUS8" s="28"/>
      <c r="CUT8" s="28"/>
      <c r="CUU8" s="28"/>
      <c r="CUV8" s="28"/>
      <c r="CUW8" s="28"/>
      <c r="CUX8" s="28"/>
      <c r="CUY8" s="28"/>
      <c r="CUZ8" s="28"/>
      <c r="CVA8" s="28"/>
      <c r="CVB8" s="28"/>
      <c r="CVC8" s="28"/>
      <c r="CVD8" s="28"/>
      <c r="CVE8" s="28"/>
      <c r="CVF8" s="28"/>
      <c r="CVG8" s="28"/>
      <c r="CVH8" s="28"/>
      <c r="CVI8" s="28"/>
      <c r="CVJ8" s="28"/>
      <c r="CVK8" s="28"/>
      <c r="CVL8" s="28"/>
      <c r="CVM8" s="28"/>
      <c r="CVN8" s="28"/>
      <c r="CVO8" s="28"/>
      <c r="CVP8" s="28"/>
      <c r="CVQ8" s="28"/>
      <c r="CVR8" s="28"/>
      <c r="CVS8" s="28"/>
      <c r="CVT8" s="28"/>
      <c r="CVU8" s="28"/>
      <c r="CVV8" s="28"/>
      <c r="CVW8" s="28"/>
      <c r="CVX8" s="28"/>
      <c r="CVY8" s="28"/>
      <c r="CVZ8" s="28"/>
      <c r="CWA8" s="28"/>
      <c r="CWB8" s="28"/>
      <c r="CWC8" s="28"/>
      <c r="CWD8" s="28"/>
      <c r="CWE8" s="28"/>
      <c r="CWF8" s="28"/>
      <c r="CWG8" s="28"/>
      <c r="CWH8" s="28"/>
      <c r="CWI8" s="28"/>
      <c r="CWJ8" s="28"/>
      <c r="CWK8" s="28"/>
      <c r="CWL8" s="28"/>
      <c r="CWM8" s="28"/>
      <c r="CWN8" s="28"/>
      <c r="CWO8" s="28"/>
      <c r="CWP8" s="28"/>
      <c r="CWQ8" s="28"/>
      <c r="CWR8" s="28"/>
      <c r="CWS8" s="28"/>
      <c r="CWT8" s="28"/>
      <c r="CWU8" s="28"/>
      <c r="CWV8" s="28"/>
      <c r="CWW8" s="28"/>
      <c r="CWX8" s="28"/>
      <c r="CWY8" s="28"/>
      <c r="CWZ8" s="28"/>
      <c r="CXA8" s="28"/>
      <c r="CXB8" s="28"/>
      <c r="CXC8" s="28"/>
      <c r="CXD8" s="28"/>
      <c r="CXE8" s="28"/>
      <c r="CXF8" s="28"/>
      <c r="CXG8" s="28"/>
      <c r="CXH8" s="28"/>
      <c r="CXI8" s="28"/>
      <c r="CXJ8" s="28"/>
      <c r="CXK8" s="28"/>
      <c r="CXL8" s="28"/>
      <c r="CXM8" s="28"/>
      <c r="CXN8" s="28"/>
      <c r="CXO8" s="28"/>
      <c r="CXP8" s="28"/>
      <c r="CXQ8" s="28"/>
      <c r="CXR8" s="28"/>
      <c r="CXS8" s="28"/>
      <c r="CXT8" s="28"/>
      <c r="CXU8" s="28"/>
      <c r="CXV8" s="28"/>
      <c r="CXW8" s="28"/>
      <c r="CXX8" s="28"/>
      <c r="CXY8" s="28"/>
      <c r="CXZ8" s="28"/>
      <c r="CYA8" s="28"/>
      <c r="CYB8" s="28"/>
      <c r="CYC8" s="28"/>
      <c r="CYD8" s="28"/>
      <c r="CYE8" s="28"/>
      <c r="CYF8" s="28"/>
      <c r="CYG8" s="28"/>
      <c r="CYH8" s="28"/>
      <c r="CYI8" s="28"/>
      <c r="CYJ8" s="28"/>
      <c r="CYK8" s="28"/>
      <c r="CYL8" s="28"/>
      <c r="CYM8" s="28"/>
      <c r="CYN8" s="28"/>
      <c r="CYO8" s="28"/>
      <c r="CYP8" s="28"/>
      <c r="CYQ8" s="28"/>
      <c r="CYR8" s="28"/>
      <c r="CYS8" s="28"/>
      <c r="CYT8" s="28"/>
      <c r="CYU8" s="28"/>
      <c r="CYV8" s="28"/>
      <c r="CYW8" s="28"/>
      <c r="CYX8" s="28"/>
      <c r="CYY8" s="28"/>
      <c r="CYZ8" s="28"/>
      <c r="CZA8" s="28"/>
      <c r="CZB8" s="28"/>
      <c r="CZC8" s="28"/>
      <c r="CZD8" s="28"/>
      <c r="CZE8" s="28"/>
      <c r="CZF8" s="28"/>
      <c r="CZG8" s="28"/>
      <c r="CZH8" s="28"/>
      <c r="CZI8" s="28"/>
      <c r="CZJ8" s="28"/>
      <c r="CZK8" s="28"/>
      <c r="CZL8" s="28"/>
      <c r="CZM8" s="28"/>
      <c r="CZN8" s="28"/>
      <c r="CZO8" s="28"/>
      <c r="CZP8" s="28"/>
      <c r="CZQ8" s="28"/>
      <c r="CZR8" s="28"/>
      <c r="CZS8" s="28"/>
      <c r="CZT8" s="28"/>
      <c r="CZU8" s="28"/>
      <c r="CZV8" s="28"/>
      <c r="CZW8" s="28"/>
      <c r="CZX8" s="28"/>
      <c r="CZY8" s="28"/>
      <c r="CZZ8" s="28"/>
      <c r="DAA8" s="28"/>
      <c r="DAB8" s="28"/>
      <c r="DAC8" s="28"/>
      <c r="DAD8" s="28"/>
      <c r="DAE8" s="28"/>
      <c r="DAF8" s="28"/>
      <c r="DAG8" s="28"/>
      <c r="DAH8" s="28"/>
      <c r="DAI8" s="28"/>
      <c r="DAJ8" s="28"/>
      <c r="DAK8" s="28"/>
      <c r="DAL8" s="28"/>
      <c r="DAM8" s="28"/>
      <c r="DAN8" s="28"/>
      <c r="DAO8" s="28"/>
      <c r="DAP8" s="28"/>
      <c r="DAQ8" s="28"/>
      <c r="DAR8" s="28"/>
      <c r="DAS8" s="28"/>
      <c r="DAT8" s="28"/>
      <c r="DAU8" s="28"/>
      <c r="DAV8" s="28"/>
      <c r="DAW8" s="28"/>
      <c r="DAX8" s="28"/>
      <c r="DAY8" s="28"/>
      <c r="DAZ8" s="28"/>
      <c r="DBA8" s="28"/>
      <c r="DBB8" s="28"/>
      <c r="DBC8" s="28"/>
      <c r="DBD8" s="28"/>
      <c r="DBE8" s="28"/>
      <c r="DBF8" s="28"/>
      <c r="DBG8" s="28"/>
      <c r="DBH8" s="28"/>
      <c r="DBI8" s="28"/>
      <c r="DBJ8" s="28"/>
      <c r="DBK8" s="28"/>
      <c r="DBL8" s="28"/>
      <c r="DBM8" s="28"/>
      <c r="DBN8" s="28"/>
      <c r="DBO8" s="28"/>
      <c r="DBP8" s="28"/>
      <c r="DBQ8" s="28"/>
      <c r="DBR8" s="28"/>
      <c r="DBS8" s="28"/>
      <c r="DBT8" s="28"/>
      <c r="DBU8" s="28"/>
      <c r="DBV8" s="28"/>
      <c r="DBW8" s="28"/>
      <c r="DBX8" s="28"/>
      <c r="DBY8" s="28"/>
      <c r="DBZ8" s="28"/>
      <c r="DCA8" s="28"/>
      <c r="DCB8" s="28"/>
      <c r="DCC8" s="28"/>
      <c r="DCD8" s="28"/>
      <c r="DCE8" s="28"/>
      <c r="DCF8" s="28"/>
      <c r="DCG8" s="28"/>
      <c r="DCH8" s="28"/>
      <c r="DCI8" s="28"/>
      <c r="DCJ8" s="28"/>
      <c r="DCK8" s="28"/>
      <c r="DCL8" s="28"/>
      <c r="DCM8" s="28"/>
      <c r="DCN8" s="28"/>
      <c r="DCO8" s="28"/>
      <c r="DCP8" s="28"/>
      <c r="DCQ8" s="28"/>
      <c r="DCR8" s="28"/>
      <c r="DCS8" s="28"/>
      <c r="DCT8" s="28"/>
      <c r="DCU8" s="28"/>
      <c r="DCV8" s="28"/>
      <c r="DCW8" s="28"/>
      <c r="DCX8" s="28"/>
      <c r="DCY8" s="28"/>
      <c r="DCZ8" s="28"/>
      <c r="DDA8" s="28"/>
      <c r="DDB8" s="28"/>
      <c r="DDC8" s="28"/>
      <c r="DDD8" s="28"/>
      <c r="DDE8" s="28"/>
      <c r="DDF8" s="28"/>
      <c r="DDG8" s="28"/>
      <c r="DDH8" s="28"/>
      <c r="DDI8" s="28"/>
      <c r="DDJ8" s="28"/>
      <c r="DDK8" s="28"/>
      <c r="DDL8" s="28"/>
      <c r="DDM8" s="28"/>
      <c r="DDN8" s="28"/>
      <c r="DDO8" s="28"/>
      <c r="DDP8" s="28"/>
      <c r="DDQ8" s="28"/>
      <c r="DDR8" s="28"/>
      <c r="DDS8" s="28"/>
      <c r="DDT8" s="28"/>
      <c r="DDU8" s="28"/>
      <c r="DDV8" s="28"/>
      <c r="DDW8" s="28"/>
      <c r="DDX8" s="28"/>
      <c r="DDY8" s="28"/>
      <c r="DDZ8" s="28"/>
      <c r="DEA8" s="28"/>
      <c r="DEB8" s="28"/>
      <c r="DEC8" s="28"/>
      <c r="DED8" s="28"/>
      <c r="DEE8" s="28"/>
      <c r="DEF8" s="28"/>
      <c r="DEG8" s="28"/>
      <c r="DEH8" s="28"/>
      <c r="DEI8" s="28"/>
      <c r="DEJ8" s="28"/>
      <c r="DEK8" s="28"/>
      <c r="DEL8" s="28"/>
      <c r="DEM8" s="28"/>
      <c r="DEN8" s="28"/>
      <c r="DEO8" s="28"/>
      <c r="DEP8" s="28"/>
      <c r="DEQ8" s="28"/>
      <c r="DER8" s="28"/>
      <c r="DES8" s="28"/>
      <c r="DET8" s="28"/>
      <c r="DEU8" s="28"/>
      <c r="DEV8" s="28"/>
      <c r="DEW8" s="28"/>
      <c r="DEX8" s="28"/>
      <c r="DEY8" s="28"/>
      <c r="DEZ8" s="28"/>
      <c r="DFA8" s="28"/>
      <c r="DFB8" s="28"/>
      <c r="DFC8" s="28"/>
      <c r="DFD8" s="28"/>
      <c r="DFE8" s="28"/>
      <c r="DFF8" s="28"/>
      <c r="DFG8" s="28"/>
      <c r="DFH8" s="28"/>
      <c r="DFI8" s="28"/>
      <c r="DFJ8" s="28"/>
      <c r="DFK8" s="28"/>
      <c r="DFL8" s="28"/>
      <c r="DFM8" s="28"/>
      <c r="DFN8" s="28"/>
      <c r="DFO8" s="28"/>
      <c r="DFP8" s="28"/>
      <c r="DFQ8" s="28"/>
      <c r="DFR8" s="28"/>
      <c r="DFS8" s="28"/>
      <c r="DFT8" s="28"/>
      <c r="DFU8" s="28"/>
      <c r="DFV8" s="28"/>
      <c r="DFW8" s="28"/>
      <c r="DFX8" s="28"/>
      <c r="DFY8" s="28"/>
      <c r="DFZ8" s="28"/>
      <c r="DGA8" s="28"/>
      <c r="DGB8" s="28"/>
      <c r="DGC8" s="28"/>
      <c r="DGD8" s="28"/>
      <c r="DGE8" s="28"/>
      <c r="DGF8" s="28"/>
      <c r="DGG8" s="28"/>
      <c r="DGH8" s="28"/>
      <c r="DGI8" s="28"/>
      <c r="DGJ8" s="28"/>
      <c r="DGK8" s="28"/>
      <c r="DGL8" s="28"/>
      <c r="DGM8" s="28"/>
      <c r="DGN8" s="28"/>
      <c r="DGO8" s="28"/>
      <c r="DGP8" s="28"/>
      <c r="DGQ8" s="28"/>
      <c r="DGR8" s="28"/>
      <c r="DGS8" s="28"/>
      <c r="DGT8" s="28"/>
      <c r="DGU8" s="28"/>
      <c r="DGV8" s="28"/>
      <c r="DGW8" s="28"/>
      <c r="DGX8" s="28"/>
      <c r="DGY8" s="28"/>
      <c r="DGZ8" s="28"/>
      <c r="DHA8" s="28"/>
      <c r="DHB8" s="28"/>
      <c r="DHC8" s="28"/>
      <c r="DHD8" s="28"/>
      <c r="DHE8" s="28"/>
      <c r="DHF8" s="28"/>
      <c r="DHG8" s="28"/>
      <c r="DHH8" s="28"/>
      <c r="DHI8" s="28"/>
      <c r="DHJ8" s="28"/>
      <c r="DHK8" s="28"/>
      <c r="DHL8" s="28"/>
      <c r="DHM8" s="28"/>
      <c r="DHN8" s="28"/>
      <c r="DHO8" s="28"/>
      <c r="DHP8" s="28"/>
      <c r="DHQ8" s="28"/>
      <c r="DHR8" s="28"/>
      <c r="DHS8" s="28"/>
      <c r="DHT8" s="28"/>
      <c r="DHU8" s="28"/>
      <c r="DHV8" s="28"/>
      <c r="DHW8" s="28"/>
      <c r="DHX8" s="28"/>
      <c r="DHY8" s="28"/>
      <c r="DHZ8" s="28"/>
      <c r="DIA8" s="28"/>
      <c r="DIB8" s="28"/>
      <c r="DIC8" s="28"/>
      <c r="DID8" s="28"/>
      <c r="DIE8" s="28"/>
      <c r="DIF8" s="28"/>
      <c r="DIG8" s="28"/>
      <c r="DIH8" s="28"/>
      <c r="DII8" s="28"/>
      <c r="DIJ8" s="28"/>
      <c r="DIK8" s="28"/>
      <c r="DIL8" s="28"/>
      <c r="DIM8" s="28"/>
      <c r="DIN8" s="28"/>
      <c r="DIO8" s="28"/>
      <c r="DIP8" s="28"/>
      <c r="DIQ8" s="28"/>
      <c r="DIR8" s="28"/>
      <c r="DIS8" s="28"/>
      <c r="DIT8" s="28"/>
      <c r="DIU8" s="28"/>
      <c r="DIV8" s="28"/>
      <c r="DIW8" s="28"/>
      <c r="DIX8" s="28"/>
      <c r="DIY8" s="28"/>
      <c r="DIZ8" s="28"/>
      <c r="DJA8" s="28"/>
      <c r="DJB8" s="28"/>
      <c r="DJC8" s="28"/>
      <c r="DJD8" s="28"/>
      <c r="DJE8" s="28"/>
      <c r="DJF8" s="28"/>
      <c r="DJG8" s="28"/>
      <c r="DJH8" s="28"/>
      <c r="DJI8" s="28"/>
      <c r="DJJ8" s="28"/>
      <c r="DJK8" s="28"/>
      <c r="DJL8" s="28"/>
      <c r="DJM8" s="28"/>
      <c r="DJN8" s="28"/>
      <c r="DJO8" s="28"/>
      <c r="DJP8" s="28"/>
      <c r="DJQ8" s="28"/>
      <c r="DJR8" s="28"/>
      <c r="DJS8" s="28"/>
      <c r="DJT8" s="28"/>
      <c r="DJU8" s="28"/>
      <c r="DJV8" s="28"/>
      <c r="DJW8" s="28"/>
      <c r="DJX8" s="28"/>
      <c r="DJY8" s="28"/>
      <c r="DJZ8" s="28"/>
      <c r="DKA8" s="28"/>
      <c r="DKB8" s="28"/>
      <c r="DKC8" s="28"/>
      <c r="DKD8" s="28"/>
      <c r="DKE8" s="28"/>
      <c r="DKF8" s="28"/>
      <c r="DKG8" s="28"/>
      <c r="DKH8" s="28"/>
      <c r="DKI8" s="28"/>
      <c r="DKJ8" s="28"/>
      <c r="DKK8" s="28"/>
      <c r="DKL8" s="28"/>
      <c r="DKM8" s="28"/>
      <c r="DKN8" s="28"/>
      <c r="DKO8" s="28"/>
      <c r="DKP8" s="28"/>
      <c r="DKQ8" s="28"/>
      <c r="DKR8" s="28"/>
      <c r="DKS8" s="28"/>
      <c r="DKT8" s="28"/>
      <c r="DKU8" s="28"/>
      <c r="DKV8" s="28"/>
      <c r="DKW8" s="28"/>
      <c r="DKX8" s="28"/>
      <c r="DKY8" s="28"/>
      <c r="DKZ8" s="28"/>
      <c r="DLA8" s="28"/>
      <c r="DLB8" s="28"/>
      <c r="DLC8" s="28"/>
      <c r="DLD8" s="28"/>
      <c r="DLE8" s="28"/>
      <c r="DLF8" s="28"/>
      <c r="DLG8" s="28"/>
      <c r="DLH8" s="28"/>
      <c r="DLI8" s="28"/>
      <c r="DLJ8" s="28"/>
      <c r="DLK8" s="28"/>
      <c r="DLL8" s="28"/>
      <c r="DLM8" s="28"/>
      <c r="DLN8" s="28"/>
      <c r="DLO8" s="28"/>
      <c r="DLP8" s="28"/>
      <c r="DLQ8" s="28"/>
      <c r="DLR8" s="28"/>
      <c r="DLS8" s="28"/>
      <c r="DLT8" s="28"/>
      <c r="DLU8" s="28"/>
      <c r="DLV8" s="28"/>
      <c r="DLW8" s="28"/>
      <c r="DLX8" s="28"/>
      <c r="DLY8" s="28"/>
      <c r="DLZ8" s="28"/>
      <c r="DMA8" s="28"/>
      <c r="DMB8" s="28"/>
      <c r="DMC8" s="28"/>
      <c r="DMD8" s="28"/>
      <c r="DME8" s="28"/>
      <c r="DMF8" s="28"/>
      <c r="DMG8" s="28"/>
      <c r="DMH8" s="28"/>
      <c r="DMI8" s="28"/>
      <c r="DMJ8" s="28"/>
      <c r="DMK8" s="28"/>
      <c r="DML8" s="28"/>
      <c r="DMM8" s="28"/>
      <c r="DMN8" s="28"/>
      <c r="DMO8" s="28"/>
      <c r="DMP8" s="28"/>
      <c r="DMQ8" s="28"/>
      <c r="DMR8" s="28"/>
      <c r="DMS8" s="28"/>
      <c r="DMT8" s="28"/>
      <c r="DMU8" s="28"/>
      <c r="DMV8" s="28"/>
      <c r="DMW8" s="28"/>
      <c r="DMX8" s="28"/>
      <c r="DMY8" s="28"/>
      <c r="DMZ8" s="28"/>
      <c r="DNA8" s="28"/>
      <c r="DNB8" s="28"/>
      <c r="DNC8" s="28"/>
      <c r="DND8" s="28"/>
      <c r="DNE8" s="28"/>
      <c r="DNF8" s="28"/>
      <c r="DNG8" s="28"/>
      <c r="DNH8" s="28"/>
      <c r="DNI8" s="28"/>
      <c r="DNJ8" s="28"/>
      <c r="DNK8" s="28"/>
      <c r="DNL8" s="28"/>
      <c r="DNM8" s="28"/>
      <c r="DNN8" s="28"/>
      <c r="DNO8" s="28"/>
      <c r="DNP8" s="28"/>
      <c r="DNQ8" s="28"/>
      <c r="DNR8" s="28"/>
      <c r="DNS8" s="28"/>
      <c r="DNT8" s="28"/>
      <c r="DNU8" s="28"/>
      <c r="DNV8" s="28"/>
      <c r="DNW8" s="28"/>
      <c r="DNX8" s="28"/>
      <c r="DNY8" s="28"/>
      <c r="DNZ8" s="28"/>
      <c r="DOA8" s="28"/>
      <c r="DOB8" s="28"/>
      <c r="DOC8" s="28"/>
      <c r="DOD8" s="28"/>
      <c r="DOE8" s="28"/>
      <c r="DOF8" s="28"/>
      <c r="DOG8" s="28"/>
      <c r="DOH8" s="28"/>
      <c r="DOI8" s="28"/>
      <c r="DOJ8" s="28"/>
      <c r="DOK8" s="28"/>
      <c r="DOL8" s="28"/>
      <c r="DOM8" s="28"/>
      <c r="DON8" s="28"/>
      <c r="DOO8" s="28"/>
      <c r="DOP8" s="28"/>
      <c r="DOQ8" s="28"/>
      <c r="DOR8" s="28"/>
      <c r="DOS8" s="28"/>
      <c r="DOT8" s="28"/>
      <c r="DOU8" s="28"/>
      <c r="DOV8" s="28"/>
      <c r="DOW8" s="28"/>
      <c r="DOX8" s="28"/>
      <c r="DOY8" s="28"/>
      <c r="DOZ8" s="28"/>
      <c r="DPA8" s="28"/>
      <c r="DPB8" s="28"/>
      <c r="DPC8" s="28"/>
      <c r="DPD8" s="28"/>
      <c r="DPE8" s="28"/>
      <c r="DPF8" s="28"/>
      <c r="DPG8" s="28"/>
      <c r="DPH8" s="28"/>
      <c r="DPI8" s="28"/>
      <c r="DPJ8" s="28"/>
      <c r="DPK8" s="28"/>
      <c r="DPL8" s="28"/>
      <c r="DPM8" s="28"/>
      <c r="DPN8" s="28"/>
      <c r="DPO8" s="28"/>
      <c r="DPP8" s="28"/>
      <c r="DPQ8" s="28"/>
      <c r="DPR8" s="28"/>
      <c r="DPS8" s="28"/>
      <c r="DPT8" s="28"/>
      <c r="DPU8" s="28"/>
      <c r="DPV8" s="28"/>
      <c r="DPW8" s="28"/>
      <c r="DPX8" s="28"/>
      <c r="DPY8" s="28"/>
      <c r="DPZ8" s="28"/>
      <c r="DQA8" s="28"/>
      <c r="DQB8" s="28"/>
      <c r="DQC8" s="28"/>
      <c r="DQD8" s="28"/>
      <c r="DQE8" s="28"/>
      <c r="DQF8" s="28"/>
      <c r="DQG8" s="28"/>
      <c r="DQH8" s="28"/>
      <c r="DQI8" s="28"/>
      <c r="DQJ8" s="28"/>
      <c r="DQK8" s="28"/>
      <c r="DQL8" s="28"/>
      <c r="DQM8" s="28"/>
      <c r="DQN8" s="28"/>
      <c r="DQO8" s="28"/>
      <c r="DQP8" s="28"/>
      <c r="DQQ8" s="28"/>
      <c r="DQR8" s="28"/>
      <c r="DQS8" s="28"/>
      <c r="DQT8" s="28"/>
      <c r="DQU8" s="28"/>
      <c r="DQV8" s="28"/>
      <c r="DQW8" s="28"/>
      <c r="DQX8" s="28"/>
      <c r="DQY8" s="28"/>
      <c r="DQZ8" s="28"/>
      <c r="DRA8" s="28"/>
      <c r="DRB8" s="28"/>
      <c r="DRC8" s="28"/>
      <c r="DRD8" s="28"/>
      <c r="DRE8" s="28"/>
      <c r="DRF8" s="28"/>
      <c r="DRG8" s="28"/>
      <c r="DRH8" s="28"/>
      <c r="DRI8" s="28"/>
      <c r="DRJ8" s="28"/>
      <c r="DRK8" s="28"/>
      <c r="DRL8" s="28"/>
      <c r="DRM8" s="28"/>
      <c r="DRN8" s="28"/>
      <c r="DRO8" s="28"/>
      <c r="DRP8" s="28"/>
      <c r="DRQ8" s="28"/>
      <c r="DRR8" s="28"/>
      <c r="DRS8" s="28"/>
      <c r="DRT8" s="28"/>
      <c r="DRU8" s="28"/>
      <c r="DRV8" s="28"/>
      <c r="DRW8" s="28"/>
      <c r="DRX8" s="28"/>
      <c r="DRY8" s="28"/>
      <c r="DRZ8" s="28"/>
      <c r="DSA8" s="28"/>
      <c r="DSB8" s="28"/>
      <c r="DSC8" s="28"/>
      <c r="DSD8" s="28"/>
      <c r="DSE8" s="28"/>
      <c r="DSF8" s="28"/>
      <c r="DSG8" s="28"/>
      <c r="DSH8" s="28"/>
      <c r="DSI8" s="28"/>
      <c r="DSJ8" s="28"/>
      <c r="DSK8" s="28"/>
      <c r="DSL8" s="28"/>
      <c r="DSM8" s="28"/>
      <c r="DSN8" s="28"/>
      <c r="DSO8" s="28"/>
      <c r="DSP8" s="28"/>
      <c r="DSQ8" s="28"/>
      <c r="DSR8" s="28"/>
      <c r="DSS8" s="28"/>
      <c r="DST8" s="28"/>
      <c r="DSU8" s="28"/>
      <c r="DSV8" s="28"/>
      <c r="DSW8" s="28"/>
      <c r="DSX8" s="28"/>
      <c r="DSY8" s="28"/>
      <c r="DSZ8" s="28"/>
      <c r="DTA8" s="28"/>
      <c r="DTB8" s="28"/>
      <c r="DTC8" s="28"/>
      <c r="DTD8" s="28"/>
      <c r="DTE8" s="28"/>
      <c r="DTF8" s="28"/>
      <c r="DTG8" s="28"/>
      <c r="DTH8" s="28"/>
      <c r="DTI8" s="28"/>
      <c r="DTJ8" s="28"/>
      <c r="DTK8" s="28"/>
      <c r="DTL8" s="28"/>
      <c r="DTM8" s="28"/>
      <c r="DTN8" s="28"/>
      <c r="DTO8" s="28"/>
      <c r="DTP8" s="28"/>
      <c r="DTQ8" s="28"/>
      <c r="DTR8" s="28"/>
      <c r="DTS8" s="28"/>
      <c r="DTT8" s="28"/>
      <c r="DTU8" s="28"/>
      <c r="DTV8" s="28"/>
      <c r="DTW8" s="28"/>
      <c r="DTX8" s="28"/>
      <c r="DTY8" s="28"/>
      <c r="DTZ8" s="28"/>
      <c r="DUA8" s="28"/>
      <c r="DUB8" s="28"/>
      <c r="DUC8" s="28"/>
      <c r="DUD8" s="28"/>
      <c r="DUE8" s="28"/>
      <c r="DUF8" s="28"/>
      <c r="DUG8" s="28"/>
      <c r="DUH8" s="28"/>
      <c r="DUI8" s="28"/>
      <c r="DUJ8" s="28"/>
      <c r="DUK8" s="28"/>
      <c r="DUL8" s="28"/>
      <c r="DUM8" s="28"/>
      <c r="DUN8" s="28"/>
      <c r="DUO8" s="28"/>
      <c r="DUP8" s="28"/>
      <c r="DUQ8" s="28"/>
      <c r="DUR8" s="28"/>
      <c r="DUS8" s="28"/>
      <c r="DUT8" s="28"/>
      <c r="DUU8" s="28"/>
      <c r="DUV8" s="28"/>
      <c r="DUW8" s="28"/>
      <c r="DUX8" s="28"/>
      <c r="DUY8" s="28"/>
      <c r="DUZ8" s="28"/>
      <c r="DVA8" s="28"/>
      <c r="DVB8" s="28"/>
      <c r="DVC8" s="28"/>
      <c r="DVD8" s="28"/>
      <c r="DVE8" s="28"/>
      <c r="DVF8" s="28"/>
      <c r="DVG8" s="28"/>
      <c r="DVH8" s="28"/>
      <c r="DVI8" s="28"/>
      <c r="DVJ8" s="28"/>
      <c r="DVK8" s="28"/>
      <c r="DVL8" s="28"/>
      <c r="DVM8" s="28"/>
      <c r="DVN8" s="28"/>
      <c r="DVO8" s="28"/>
      <c r="DVP8" s="28"/>
      <c r="DVQ8" s="28"/>
      <c r="DVR8" s="28"/>
      <c r="DVS8" s="28"/>
      <c r="DVT8" s="28"/>
      <c r="DVU8" s="28"/>
      <c r="DVV8" s="28"/>
      <c r="DVW8" s="28"/>
      <c r="DVX8" s="28"/>
      <c r="DVY8" s="28"/>
      <c r="DVZ8" s="28"/>
      <c r="DWA8" s="28"/>
      <c r="DWB8" s="28"/>
      <c r="DWC8" s="28"/>
      <c r="DWD8" s="28"/>
      <c r="DWE8" s="28"/>
      <c r="DWF8" s="28"/>
      <c r="DWG8" s="28"/>
      <c r="DWH8" s="28"/>
      <c r="DWI8" s="28"/>
      <c r="DWJ8" s="28"/>
      <c r="DWK8" s="28"/>
      <c r="DWL8" s="28"/>
      <c r="DWM8" s="28"/>
      <c r="DWN8" s="28"/>
      <c r="DWO8" s="28"/>
      <c r="DWP8" s="28"/>
      <c r="DWQ8" s="28"/>
      <c r="DWR8" s="28"/>
      <c r="DWS8" s="28"/>
      <c r="DWT8" s="28"/>
      <c r="DWU8" s="28"/>
      <c r="DWV8" s="28"/>
      <c r="DWW8" s="28"/>
      <c r="DWX8" s="28"/>
      <c r="DWY8" s="28"/>
      <c r="DWZ8" s="28"/>
      <c r="DXA8" s="28"/>
      <c r="DXB8" s="28"/>
      <c r="DXC8" s="28"/>
      <c r="DXD8" s="28"/>
      <c r="DXE8" s="28"/>
      <c r="DXF8" s="28"/>
      <c r="DXG8" s="28"/>
      <c r="DXH8" s="28"/>
      <c r="DXI8" s="28"/>
      <c r="DXJ8" s="28"/>
      <c r="DXK8" s="28"/>
      <c r="DXL8" s="28"/>
      <c r="DXM8" s="28"/>
      <c r="DXN8" s="28"/>
      <c r="DXO8" s="28"/>
      <c r="DXP8" s="28"/>
      <c r="DXQ8" s="28"/>
      <c r="DXR8" s="28"/>
      <c r="DXS8" s="28"/>
      <c r="DXT8" s="28"/>
      <c r="DXU8" s="28"/>
      <c r="DXV8" s="28"/>
      <c r="DXW8" s="28"/>
      <c r="DXX8" s="28"/>
      <c r="DXY8" s="28"/>
      <c r="DXZ8" s="28"/>
      <c r="DYA8" s="28"/>
      <c r="DYB8" s="28"/>
      <c r="DYC8" s="28"/>
      <c r="DYD8" s="28"/>
      <c r="DYE8" s="28"/>
      <c r="DYF8" s="28"/>
      <c r="DYG8" s="28"/>
      <c r="DYH8" s="28"/>
      <c r="DYI8" s="28"/>
      <c r="DYJ8" s="28"/>
      <c r="DYK8" s="28"/>
      <c r="DYL8" s="28"/>
      <c r="DYM8" s="28"/>
      <c r="DYN8" s="28"/>
      <c r="DYO8" s="28"/>
      <c r="DYP8" s="28"/>
      <c r="DYQ8" s="28"/>
      <c r="DYR8" s="28"/>
      <c r="DYS8" s="28"/>
      <c r="DYT8" s="28"/>
      <c r="DYU8" s="28"/>
      <c r="DYV8" s="28"/>
      <c r="DYW8" s="28"/>
      <c r="DYX8" s="28"/>
      <c r="DYY8" s="28"/>
      <c r="DYZ8" s="28"/>
      <c r="DZA8" s="28"/>
      <c r="DZB8" s="28"/>
      <c r="DZC8" s="28"/>
      <c r="DZD8" s="28"/>
      <c r="DZE8" s="28"/>
      <c r="DZF8" s="28"/>
      <c r="DZG8" s="28"/>
      <c r="DZH8" s="28"/>
      <c r="DZI8" s="28"/>
      <c r="DZJ8" s="28"/>
      <c r="DZK8" s="28"/>
      <c r="DZL8" s="28"/>
      <c r="DZM8" s="28"/>
      <c r="DZN8" s="28"/>
      <c r="DZO8" s="28"/>
      <c r="DZP8" s="28"/>
      <c r="DZQ8" s="28"/>
      <c r="DZR8" s="28"/>
      <c r="DZS8" s="28"/>
      <c r="DZT8" s="28"/>
      <c r="DZU8" s="28"/>
      <c r="DZV8" s="28"/>
      <c r="DZW8" s="28"/>
      <c r="DZX8" s="28"/>
      <c r="DZY8" s="28"/>
      <c r="DZZ8" s="28"/>
      <c r="EAA8" s="28"/>
      <c r="EAB8" s="28"/>
      <c r="EAC8" s="28"/>
      <c r="EAD8" s="28"/>
      <c r="EAE8" s="28"/>
      <c r="EAF8" s="28"/>
      <c r="EAG8" s="28"/>
      <c r="EAH8" s="28"/>
      <c r="EAI8" s="28"/>
      <c r="EAJ8" s="28"/>
      <c r="EAK8" s="28"/>
      <c r="EAL8" s="28"/>
      <c r="EAM8" s="28"/>
      <c r="EAN8" s="28"/>
      <c r="EAO8" s="28"/>
      <c r="EAP8" s="28"/>
      <c r="EAQ8" s="28"/>
      <c r="EAR8" s="28"/>
      <c r="EAS8" s="28"/>
      <c r="EAT8" s="28"/>
      <c r="EAU8" s="28"/>
      <c r="EAV8" s="28"/>
      <c r="EAW8" s="28"/>
      <c r="EAX8" s="28"/>
      <c r="EAY8" s="28"/>
      <c r="EAZ8" s="28"/>
      <c r="EBA8" s="28"/>
      <c r="EBB8" s="28"/>
      <c r="EBC8" s="28"/>
      <c r="EBD8" s="28"/>
      <c r="EBE8" s="28"/>
      <c r="EBF8" s="28"/>
      <c r="EBG8" s="28"/>
      <c r="EBH8" s="28"/>
      <c r="EBI8" s="28"/>
      <c r="EBJ8" s="28"/>
      <c r="EBK8" s="28"/>
      <c r="EBL8" s="28"/>
      <c r="EBM8" s="28"/>
      <c r="EBN8" s="28"/>
      <c r="EBO8" s="28"/>
      <c r="EBP8" s="28"/>
      <c r="EBQ8" s="28"/>
      <c r="EBR8" s="28"/>
      <c r="EBS8" s="28"/>
      <c r="EBT8" s="28"/>
      <c r="EBU8" s="28"/>
      <c r="EBV8" s="28"/>
      <c r="EBW8" s="28"/>
      <c r="EBX8" s="28"/>
      <c r="EBY8" s="28"/>
      <c r="EBZ8" s="28"/>
      <c r="ECA8" s="28"/>
      <c r="ECB8" s="28"/>
      <c r="ECC8" s="28"/>
      <c r="ECD8" s="28"/>
      <c r="ECE8" s="28"/>
      <c r="ECF8" s="28"/>
      <c r="ECG8" s="28"/>
      <c r="ECH8" s="28"/>
      <c r="ECI8" s="28"/>
      <c r="ECJ8" s="28"/>
      <c r="ECK8" s="28"/>
      <c r="ECL8" s="28"/>
      <c r="ECM8" s="28"/>
      <c r="ECN8" s="28"/>
      <c r="ECO8" s="28"/>
      <c r="ECP8" s="28"/>
      <c r="ECQ8" s="28"/>
      <c r="ECR8" s="28"/>
      <c r="ECS8" s="28"/>
      <c r="ECT8" s="28"/>
      <c r="ECU8" s="28"/>
      <c r="ECV8" s="28"/>
      <c r="ECW8" s="28"/>
      <c r="ECX8" s="28"/>
      <c r="ECY8" s="28"/>
      <c r="ECZ8" s="28"/>
      <c r="EDA8" s="28"/>
      <c r="EDB8" s="28"/>
      <c r="EDC8" s="28"/>
      <c r="EDD8" s="28"/>
      <c r="EDE8" s="28"/>
      <c r="EDF8" s="28"/>
      <c r="EDG8" s="28"/>
      <c r="EDH8" s="28"/>
      <c r="EDI8" s="28"/>
      <c r="EDJ8" s="28"/>
      <c r="EDK8" s="28"/>
      <c r="EDL8" s="28"/>
      <c r="EDM8" s="28"/>
      <c r="EDN8" s="28"/>
      <c r="EDO8" s="28"/>
      <c r="EDP8" s="28"/>
      <c r="EDQ8" s="28"/>
      <c r="EDR8" s="28"/>
      <c r="EDS8" s="28"/>
      <c r="EDT8" s="28"/>
      <c r="EDU8" s="28"/>
      <c r="EDV8" s="28"/>
      <c r="EDW8" s="28"/>
      <c r="EDX8" s="28"/>
      <c r="EDY8" s="28"/>
      <c r="EDZ8" s="28"/>
      <c r="EEA8" s="28"/>
      <c r="EEB8" s="28"/>
      <c r="EEC8" s="28"/>
      <c r="EED8" s="28"/>
      <c r="EEE8" s="28"/>
      <c r="EEF8" s="28"/>
      <c r="EEG8" s="28"/>
      <c r="EEH8" s="28"/>
      <c r="EEI8" s="28"/>
      <c r="EEJ8" s="28"/>
      <c r="EEK8" s="28"/>
      <c r="EEL8" s="28"/>
      <c r="EEM8" s="28"/>
      <c r="EEN8" s="28"/>
      <c r="EEO8" s="28"/>
      <c r="EEP8" s="28"/>
      <c r="EEQ8" s="28"/>
      <c r="EER8" s="28"/>
      <c r="EES8" s="28"/>
      <c r="EET8" s="28"/>
      <c r="EEU8" s="28"/>
      <c r="EEV8" s="28"/>
      <c r="EEW8" s="28"/>
      <c r="EEX8" s="28"/>
      <c r="EEY8" s="28"/>
      <c r="EEZ8" s="28"/>
      <c r="EFA8" s="28"/>
      <c r="EFB8" s="28"/>
      <c r="EFC8" s="28"/>
      <c r="EFD8" s="28"/>
      <c r="EFE8" s="28"/>
      <c r="EFF8" s="28"/>
      <c r="EFG8" s="28"/>
      <c r="EFH8" s="28"/>
      <c r="EFI8" s="28"/>
      <c r="EFJ8" s="28"/>
      <c r="EFK8" s="28"/>
      <c r="EFL8" s="28"/>
      <c r="EFM8" s="28"/>
      <c r="EFN8" s="28"/>
      <c r="EFO8" s="28"/>
      <c r="EFP8" s="28"/>
      <c r="EFQ8" s="28"/>
      <c r="EFR8" s="28"/>
      <c r="EFS8" s="28"/>
      <c r="EFT8" s="28"/>
      <c r="EFU8" s="28"/>
      <c r="EFV8" s="28"/>
      <c r="EFW8" s="28"/>
      <c r="EFX8" s="28"/>
      <c r="EFY8" s="28"/>
      <c r="EFZ8" s="28"/>
      <c r="EGA8" s="28"/>
      <c r="EGB8" s="28"/>
      <c r="EGC8" s="28"/>
      <c r="EGD8" s="28"/>
      <c r="EGE8" s="28"/>
      <c r="EGF8" s="28"/>
      <c r="EGG8" s="28"/>
      <c r="EGH8" s="28"/>
      <c r="EGI8" s="28"/>
      <c r="EGJ8" s="28"/>
      <c r="EGK8" s="28"/>
      <c r="EGL8" s="28"/>
      <c r="EGM8" s="28"/>
      <c r="EGN8" s="28"/>
      <c r="EGO8" s="28"/>
      <c r="EGP8" s="28"/>
      <c r="EGQ8" s="28"/>
      <c r="EGR8" s="28"/>
      <c r="EGS8" s="28"/>
      <c r="EGT8" s="28"/>
      <c r="EGU8" s="28"/>
      <c r="EGV8" s="28"/>
      <c r="EGW8" s="28"/>
      <c r="EGX8" s="28"/>
      <c r="EGY8" s="28"/>
      <c r="EGZ8" s="28"/>
      <c r="EHA8" s="28"/>
      <c r="EHB8" s="28"/>
      <c r="EHC8" s="28"/>
      <c r="EHD8" s="28"/>
      <c r="EHE8" s="28"/>
      <c r="EHF8" s="28"/>
      <c r="EHG8" s="28"/>
      <c r="EHH8" s="28"/>
      <c r="EHI8" s="28"/>
      <c r="EHJ8" s="28"/>
      <c r="EHK8" s="28"/>
      <c r="EHL8" s="28"/>
      <c r="EHM8" s="28"/>
      <c r="EHN8" s="28"/>
      <c r="EHO8" s="28"/>
      <c r="EHP8" s="28"/>
      <c r="EHQ8" s="28"/>
      <c r="EHR8" s="28"/>
      <c r="EHS8" s="28"/>
      <c r="EHT8" s="28"/>
      <c r="EHU8" s="28"/>
      <c r="EHV8" s="28"/>
      <c r="EHW8" s="28"/>
      <c r="EHX8" s="28"/>
      <c r="EHY8" s="28"/>
      <c r="EHZ8" s="28"/>
      <c r="EIA8" s="28"/>
      <c r="EIB8" s="28"/>
      <c r="EIC8" s="28"/>
      <c r="EID8" s="28"/>
      <c r="EIE8" s="28"/>
      <c r="EIF8" s="28"/>
      <c r="EIG8" s="28"/>
      <c r="EIH8" s="28"/>
      <c r="EII8" s="28"/>
      <c r="EIJ8" s="28"/>
      <c r="EIK8" s="28"/>
      <c r="EIL8" s="28"/>
      <c r="EIM8" s="28"/>
      <c r="EIN8" s="28"/>
      <c r="EIO8" s="28"/>
      <c r="EIP8" s="28"/>
      <c r="EIQ8" s="28"/>
      <c r="EIR8" s="28"/>
      <c r="EIS8" s="28"/>
      <c r="EIT8" s="28"/>
      <c r="EIU8" s="28"/>
      <c r="EIV8" s="28"/>
      <c r="EIW8" s="28"/>
      <c r="EIX8" s="28"/>
      <c r="EIY8" s="28"/>
      <c r="EIZ8" s="28"/>
      <c r="EJA8" s="28"/>
      <c r="EJB8" s="28"/>
      <c r="EJC8" s="28"/>
      <c r="EJD8" s="28"/>
      <c r="EJE8" s="28"/>
      <c r="EJF8" s="28"/>
      <c r="EJG8" s="28"/>
      <c r="EJH8" s="28"/>
      <c r="EJI8" s="28"/>
      <c r="EJJ8" s="28"/>
      <c r="EJK8" s="28"/>
      <c r="EJL8" s="28"/>
      <c r="EJM8" s="28"/>
      <c r="EJN8" s="28"/>
      <c r="EJO8" s="28"/>
      <c r="EJP8" s="28"/>
      <c r="EJQ8" s="28"/>
      <c r="EJR8" s="28"/>
      <c r="EJS8" s="28"/>
      <c r="EJT8" s="28"/>
      <c r="EJU8" s="28"/>
      <c r="EJV8" s="28"/>
      <c r="EJW8" s="28"/>
      <c r="EJX8" s="28"/>
      <c r="EJY8" s="28"/>
      <c r="EJZ8" s="28"/>
      <c r="EKA8" s="28"/>
      <c r="EKB8" s="28"/>
      <c r="EKC8" s="28"/>
      <c r="EKD8" s="28"/>
      <c r="EKE8" s="28"/>
      <c r="EKF8" s="28"/>
      <c r="EKG8" s="28"/>
      <c r="EKH8" s="28"/>
      <c r="EKI8" s="28"/>
      <c r="EKJ8" s="28"/>
      <c r="EKK8" s="28"/>
      <c r="EKL8" s="28"/>
      <c r="EKM8" s="28"/>
      <c r="EKN8" s="28"/>
      <c r="EKO8" s="28"/>
      <c r="EKP8" s="28"/>
      <c r="EKQ8" s="28"/>
      <c r="EKR8" s="28"/>
      <c r="EKS8" s="28"/>
      <c r="EKT8" s="28"/>
      <c r="EKU8" s="28"/>
      <c r="EKV8" s="28"/>
      <c r="EKW8" s="28"/>
      <c r="EKX8" s="28"/>
      <c r="EKY8" s="28"/>
      <c r="EKZ8" s="28"/>
      <c r="ELA8" s="28"/>
      <c r="ELB8" s="28"/>
      <c r="ELC8" s="28"/>
      <c r="ELD8" s="28"/>
      <c r="ELE8" s="28"/>
      <c r="ELF8" s="28"/>
      <c r="ELG8" s="28"/>
      <c r="ELH8" s="28"/>
      <c r="ELI8" s="28"/>
      <c r="ELJ8" s="28"/>
      <c r="ELK8" s="28"/>
      <c r="ELL8" s="28"/>
      <c r="ELM8" s="28"/>
      <c r="ELN8" s="28"/>
      <c r="ELO8" s="28"/>
      <c r="ELP8" s="28"/>
      <c r="ELQ8" s="28"/>
      <c r="ELR8" s="28"/>
      <c r="ELS8" s="28"/>
      <c r="ELT8" s="28"/>
      <c r="ELU8" s="28"/>
      <c r="ELV8" s="28"/>
      <c r="ELW8" s="28"/>
      <c r="ELX8" s="28"/>
      <c r="ELY8" s="28"/>
      <c r="ELZ8" s="28"/>
      <c r="EMA8" s="28"/>
      <c r="EMB8" s="28"/>
      <c r="EMC8" s="28"/>
      <c r="EMD8" s="28"/>
      <c r="EME8" s="28"/>
      <c r="EMF8" s="28"/>
      <c r="EMG8" s="28"/>
      <c r="EMH8" s="28"/>
      <c r="EMI8" s="28"/>
      <c r="EMJ8" s="28"/>
      <c r="EMK8" s="28"/>
      <c r="EML8" s="28"/>
      <c r="EMM8" s="28"/>
      <c r="EMN8" s="28"/>
      <c r="EMO8" s="28"/>
      <c r="EMP8" s="28"/>
      <c r="EMQ8" s="28"/>
      <c r="EMR8" s="28"/>
      <c r="EMS8" s="28"/>
      <c r="EMT8" s="28"/>
      <c r="EMU8" s="28"/>
      <c r="EMV8" s="28"/>
      <c r="EMW8" s="28"/>
      <c r="EMX8" s="28"/>
      <c r="EMY8" s="28"/>
      <c r="EMZ8" s="28"/>
      <c r="ENA8" s="28"/>
      <c r="ENB8" s="28"/>
      <c r="ENC8" s="28"/>
      <c r="END8" s="28"/>
      <c r="ENE8" s="28"/>
      <c r="ENF8" s="28"/>
      <c r="ENG8" s="28"/>
      <c r="ENH8" s="28"/>
      <c r="ENI8" s="28"/>
      <c r="ENJ8" s="28"/>
      <c r="ENK8" s="28"/>
      <c r="ENL8" s="28"/>
      <c r="ENM8" s="28"/>
      <c r="ENN8" s="28"/>
      <c r="ENO8" s="28"/>
      <c r="ENP8" s="28"/>
      <c r="ENQ8" s="28"/>
      <c r="ENR8" s="28"/>
      <c r="ENS8" s="28"/>
      <c r="ENT8" s="28"/>
      <c r="ENU8" s="28"/>
      <c r="ENV8" s="28"/>
      <c r="ENW8" s="28"/>
      <c r="ENX8" s="28"/>
      <c r="ENY8" s="28"/>
      <c r="ENZ8" s="28"/>
      <c r="EOA8" s="28"/>
      <c r="EOB8" s="28"/>
      <c r="EOC8" s="28"/>
      <c r="EOD8" s="28"/>
      <c r="EOE8" s="28"/>
      <c r="EOF8" s="28"/>
      <c r="EOG8" s="28"/>
      <c r="EOH8" s="28"/>
      <c r="EOI8" s="28"/>
      <c r="EOJ8" s="28"/>
      <c r="EOK8" s="28"/>
      <c r="EOL8" s="28"/>
      <c r="EOM8" s="28"/>
      <c r="EON8" s="28"/>
      <c r="EOO8" s="28"/>
      <c r="EOP8" s="28"/>
      <c r="EOQ8" s="28"/>
      <c r="EOR8" s="28"/>
      <c r="EOS8" s="28"/>
      <c r="EOT8" s="28"/>
      <c r="EOU8" s="28"/>
      <c r="EOV8" s="28"/>
      <c r="EOW8" s="28"/>
      <c r="EOX8" s="28"/>
      <c r="EOY8" s="28"/>
      <c r="EOZ8" s="28"/>
      <c r="EPA8" s="28"/>
      <c r="EPB8" s="28"/>
      <c r="EPC8" s="28"/>
      <c r="EPD8" s="28"/>
      <c r="EPE8" s="28"/>
      <c r="EPF8" s="28"/>
      <c r="EPG8" s="28"/>
      <c r="EPH8" s="28"/>
      <c r="EPI8" s="28"/>
      <c r="EPJ8" s="28"/>
      <c r="EPK8" s="28"/>
      <c r="EPL8" s="28"/>
      <c r="EPM8" s="28"/>
      <c r="EPN8" s="28"/>
      <c r="EPO8" s="28"/>
      <c r="EPP8" s="28"/>
      <c r="EPQ8" s="28"/>
      <c r="EPR8" s="28"/>
      <c r="EPS8" s="28"/>
      <c r="EPT8" s="28"/>
      <c r="EPU8" s="28"/>
      <c r="EPV8" s="28"/>
      <c r="EPW8" s="28"/>
      <c r="EPX8" s="28"/>
      <c r="EPY8" s="28"/>
      <c r="EPZ8" s="28"/>
      <c r="EQA8" s="28"/>
      <c r="EQB8" s="28"/>
      <c r="EQC8" s="28"/>
      <c r="EQD8" s="28"/>
      <c r="EQE8" s="28"/>
      <c r="EQF8" s="28"/>
      <c r="EQG8" s="28"/>
      <c r="EQH8" s="28"/>
      <c r="EQI8" s="28"/>
      <c r="EQJ8" s="28"/>
      <c r="EQK8" s="28"/>
      <c r="EQL8" s="28"/>
      <c r="EQM8" s="28"/>
      <c r="EQN8" s="28"/>
      <c r="EQO8" s="28"/>
      <c r="EQP8" s="28"/>
      <c r="EQQ8" s="28"/>
      <c r="EQR8" s="28"/>
      <c r="EQS8" s="28"/>
      <c r="EQT8" s="28"/>
      <c r="EQU8" s="28"/>
      <c r="EQV8" s="28"/>
      <c r="EQW8" s="28"/>
      <c r="EQX8" s="28"/>
      <c r="EQY8" s="28"/>
      <c r="EQZ8" s="28"/>
      <c r="ERA8" s="28"/>
      <c r="ERB8" s="28"/>
      <c r="ERC8" s="28"/>
      <c r="ERD8" s="28"/>
      <c r="ERE8" s="28"/>
      <c r="ERF8" s="28"/>
      <c r="ERG8" s="28"/>
      <c r="ERH8" s="28"/>
      <c r="ERI8" s="28"/>
      <c r="ERJ8" s="28"/>
      <c r="ERK8" s="28"/>
      <c r="ERL8" s="28"/>
      <c r="ERM8" s="28"/>
      <c r="ERN8" s="28"/>
      <c r="ERO8" s="28"/>
      <c r="ERP8" s="28"/>
      <c r="ERQ8" s="28"/>
      <c r="ERR8" s="28"/>
      <c r="ERS8" s="28"/>
      <c r="ERT8" s="28"/>
      <c r="ERU8" s="28"/>
      <c r="ERV8" s="28"/>
      <c r="ERW8" s="28"/>
      <c r="ERX8" s="28"/>
      <c r="ERY8" s="28"/>
      <c r="ERZ8" s="28"/>
      <c r="ESA8" s="28"/>
      <c r="ESB8" s="28"/>
      <c r="ESC8" s="28"/>
      <c r="ESD8" s="28"/>
      <c r="ESE8" s="28"/>
      <c r="ESF8" s="28"/>
      <c r="ESG8" s="28"/>
      <c r="ESH8" s="28"/>
      <c r="ESI8" s="28"/>
      <c r="ESJ8" s="28"/>
      <c r="ESK8" s="28"/>
      <c r="ESL8" s="28"/>
      <c r="ESM8" s="28"/>
      <c r="ESN8" s="28"/>
      <c r="ESO8" s="28"/>
      <c r="ESP8" s="28"/>
      <c r="ESQ8" s="28"/>
      <c r="ESR8" s="28"/>
      <c r="ESS8" s="28"/>
      <c r="EST8" s="28"/>
      <c r="ESU8" s="28"/>
      <c r="ESV8" s="28"/>
      <c r="ESW8" s="28"/>
      <c r="ESX8" s="28"/>
      <c r="ESY8" s="28"/>
      <c r="ESZ8" s="28"/>
      <c r="ETA8" s="28"/>
      <c r="ETB8" s="28"/>
      <c r="ETC8" s="28"/>
      <c r="ETD8" s="28"/>
      <c r="ETE8" s="28"/>
      <c r="ETF8" s="28"/>
      <c r="ETG8" s="28"/>
      <c r="ETH8" s="28"/>
      <c r="ETI8" s="28"/>
      <c r="ETJ8" s="28"/>
      <c r="ETK8" s="28"/>
      <c r="ETL8" s="28"/>
      <c r="ETM8" s="28"/>
      <c r="ETN8" s="28"/>
      <c r="ETO8" s="28"/>
      <c r="ETP8" s="28"/>
      <c r="ETQ8" s="28"/>
      <c r="ETR8" s="28"/>
      <c r="ETS8" s="28"/>
      <c r="ETT8" s="28"/>
      <c r="ETU8" s="28"/>
      <c r="ETV8" s="28"/>
      <c r="ETW8" s="28"/>
      <c r="ETX8" s="28"/>
      <c r="ETY8" s="28"/>
      <c r="ETZ8" s="28"/>
      <c r="EUA8" s="28"/>
      <c r="EUB8" s="28"/>
      <c r="EUC8" s="28"/>
      <c r="EUD8" s="28"/>
      <c r="EUE8" s="28"/>
      <c r="EUF8" s="28"/>
      <c r="EUG8" s="28"/>
      <c r="EUH8" s="28"/>
      <c r="EUI8" s="28"/>
      <c r="EUJ8" s="28"/>
      <c r="EUK8" s="28"/>
      <c r="EUL8" s="28"/>
      <c r="EUM8" s="28"/>
      <c r="EUN8" s="28"/>
      <c r="EUO8" s="28"/>
      <c r="EUP8" s="28"/>
      <c r="EUQ8" s="28"/>
      <c r="EUR8" s="28"/>
      <c r="EUS8" s="28"/>
      <c r="EUT8" s="28"/>
      <c r="EUU8" s="28"/>
      <c r="EUV8" s="28"/>
      <c r="EUW8" s="28"/>
      <c r="EUX8" s="28"/>
      <c r="EUY8" s="28"/>
      <c r="EUZ8" s="28"/>
      <c r="EVA8" s="28"/>
      <c r="EVB8" s="28"/>
      <c r="EVC8" s="28"/>
      <c r="EVD8" s="28"/>
      <c r="EVE8" s="28"/>
      <c r="EVF8" s="28"/>
      <c r="EVG8" s="28"/>
      <c r="EVH8" s="28"/>
      <c r="EVI8" s="28"/>
      <c r="EVJ8" s="28"/>
      <c r="EVK8" s="28"/>
      <c r="EVL8" s="28"/>
      <c r="EVM8" s="28"/>
      <c r="EVN8" s="28"/>
      <c r="EVO8" s="28"/>
      <c r="EVP8" s="28"/>
      <c r="EVQ8" s="28"/>
      <c r="EVR8" s="28"/>
      <c r="EVS8" s="28"/>
      <c r="EVT8" s="28"/>
      <c r="EVU8" s="28"/>
      <c r="EVV8" s="28"/>
      <c r="EVW8" s="28"/>
      <c r="EVX8" s="28"/>
      <c r="EVY8" s="28"/>
      <c r="EVZ8" s="28"/>
      <c r="EWA8" s="28"/>
      <c r="EWB8" s="28"/>
      <c r="EWC8" s="28"/>
      <c r="EWD8" s="28"/>
      <c r="EWE8" s="28"/>
      <c r="EWF8" s="28"/>
      <c r="EWG8" s="28"/>
      <c r="EWH8" s="28"/>
      <c r="EWI8" s="28"/>
      <c r="EWJ8" s="28"/>
      <c r="EWK8" s="28"/>
      <c r="EWL8" s="28"/>
      <c r="EWM8" s="28"/>
      <c r="EWN8" s="28"/>
      <c r="EWO8" s="28"/>
      <c r="EWP8" s="28"/>
      <c r="EWQ8" s="28"/>
      <c r="EWR8" s="28"/>
      <c r="EWS8" s="28"/>
      <c r="EWT8" s="28"/>
      <c r="EWU8" s="28"/>
      <c r="EWV8" s="28"/>
      <c r="EWW8" s="28"/>
      <c r="EWX8" s="28"/>
      <c r="EWY8" s="28"/>
      <c r="EWZ8" s="28"/>
      <c r="EXA8" s="28"/>
      <c r="EXB8" s="28"/>
      <c r="EXC8" s="28"/>
      <c r="EXD8" s="28"/>
      <c r="EXE8" s="28"/>
      <c r="EXF8" s="28"/>
      <c r="EXG8" s="28"/>
      <c r="EXH8" s="28"/>
      <c r="EXI8" s="28"/>
      <c r="EXJ8" s="28"/>
      <c r="EXK8" s="28"/>
      <c r="EXL8" s="28"/>
      <c r="EXM8" s="28"/>
      <c r="EXN8" s="28"/>
      <c r="EXO8" s="28"/>
      <c r="EXP8" s="28"/>
      <c r="EXQ8" s="28"/>
      <c r="EXR8" s="28"/>
      <c r="EXS8" s="28"/>
      <c r="EXT8" s="28"/>
      <c r="EXU8" s="28"/>
      <c r="EXV8" s="28"/>
      <c r="EXW8" s="28"/>
      <c r="EXX8" s="28"/>
      <c r="EXY8" s="28"/>
      <c r="EXZ8" s="28"/>
      <c r="EYA8" s="28"/>
      <c r="EYB8" s="28"/>
      <c r="EYC8" s="28"/>
      <c r="EYD8" s="28"/>
      <c r="EYE8" s="28"/>
      <c r="EYF8" s="28"/>
      <c r="EYG8" s="28"/>
      <c r="EYH8" s="28"/>
      <c r="EYI8" s="28"/>
      <c r="EYJ8" s="28"/>
      <c r="EYK8" s="28"/>
      <c r="EYL8" s="28"/>
      <c r="EYM8" s="28"/>
      <c r="EYN8" s="28"/>
      <c r="EYO8" s="28"/>
      <c r="EYP8" s="28"/>
      <c r="EYQ8" s="28"/>
      <c r="EYR8" s="28"/>
      <c r="EYS8" s="28"/>
      <c r="EYT8" s="28"/>
      <c r="EYU8" s="28"/>
      <c r="EYV8" s="28"/>
      <c r="EYW8" s="28"/>
      <c r="EYX8" s="28"/>
      <c r="EYY8" s="28"/>
      <c r="EYZ8" s="28"/>
      <c r="EZA8" s="28"/>
      <c r="EZB8" s="28"/>
      <c r="EZC8" s="28"/>
      <c r="EZD8" s="28"/>
      <c r="EZE8" s="28"/>
      <c r="EZF8" s="28"/>
      <c r="EZG8" s="28"/>
      <c r="EZH8" s="28"/>
      <c r="EZI8" s="28"/>
      <c r="EZJ8" s="28"/>
      <c r="EZK8" s="28"/>
      <c r="EZL8" s="28"/>
      <c r="EZM8" s="28"/>
      <c r="EZN8" s="28"/>
      <c r="EZO8" s="28"/>
      <c r="EZP8" s="28"/>
      <c r="EZQ8" s="28"/>
      <c r="EZR8" s="28"/>
      <c r="EZS8" s="28"/>
      <c r="EZT8" s="28"/>
      <c r="EZU8" s="28"/>
      <c r="EZV8" s="28"/>
      <c r="EZW8" s="28"/>
      <c r="EZX8" s="28"/>
      <c r="EZY8" s="28"/>
      <c r="EZZ8" s="28"/>
      <c r="FAA8" s="28"/>
      <c r="FAB8" s="28"/>
      <c r="FAC8" s="28"/>
      <c r="FAD8" s="28"/>
      <c r="FAE8" s="28"/>
      <c r="FAF8" s="28"/>
      <c r="FAG8" s="28"/>
      <c r="FAH8" s="28"/>
      <c r="FAI8" s="28"/>
      <c r="FAJ8" s="28"/>
      <c r="FAK8" s="28"/>
      <c r="FAL8" s="28"/>
      <c r="FAM8" s="28"/>
      <c r="FAN8" s="28"/>
      <c r="FAO8" s="28"/>
      <c r="FAP8" s="28"/>
      <c r="FAQ8" s="28"/>
      <c r="FAR8" s="28"/>
      <c r="FAS8" s="28"/>
      <c r="FAT8" s="28"/>
      <c r="FAU8" s="28"/>
      <c r="FAV8" s="28"/>
      <c r="FAW8" s="28"/>
      <c r="FAX8" s="28"/>
      <c r="FAY8" s="28"/>
      <c r="FAZ8" s="28"/>
      <c r="FBA8" s="28"/>
      <c r="FBB8" s="28"/>
      <c r="FBC8" s="28"/>
      <c r="FBD8" s="28"/>
      <c r="FBE8" s="28"/>
      <c r="FBF8" s="28"/>
      <c r="FBG8" s="28"/>
      <c r="FBH8" s="28"/>
      <c r="FBI8" s="28"/>
      <c r="FBJ8" s="28"/>
      <c r="FBK8" s="28"/>
      <c r="FBL8" s="28"/>
      <c r="FBM8" s="28"/>
      <c r="FBN8" s="28"/>
      <c r="FBO8" s="28"/>
      <c r="FBP8" s="28"/>
      <c r="FBQ8" s="28"/>
      <c r="FBR8" s="28"/>
      <c r="FBS8" s="28"/>
      <c r="FBT8" s="28"/>
      <c r="FBU8" s="28"/>
      <c r="FBV8" s="28"/>
      <c r="FBW8" s="28"/>
      <c r="FBX8" s="28"/>
      <c r="FBY8" s="28"/>
      <c r="FBZ8" s="28"/>
      <c r="FCA8" s="28"/>
      <c r="FCB8" s="28"/>
      <c r="FCC8" s="28"/>
      <c r="FCD8" s="28"/>
      <c r="FCE8" s="28"/>
      <c r="FCF8" s="28"/>
      <c r="FCG8" s="28"/>
      <c r="FCH8" s="28"/>
      <c r="FCI8" s="28"/>
      <c r="FCJ8" s="28"/>
      <c r="FCK8" s="28"/>
      <c r="FCL8" s="28"/>
      <c r="FCM8" s="28"/>
      <c r="FCN8" s="28"/>
      <c r="FCO8" s="28"/>
      <c r="FCP8" s="28"/>
      <c r="FCQ8" s="28"/>
      <c r="FCR8" s="28"/>
      <c r="FCS8" s="28"/>
      <c r="FCT8" s="28"/>
      <c r="FCU8" s="28"/>
      <c r="FCV8" s="28"/>
      <c r="FCW8" s="28"/>
      <c r="FCX8" s="28"/>
      <c r="FCY8" s="28"/>
      <c r="FCZ8" s="28"/>
      <c r="FDA8" s="28"/>
      <c r="FDB8" s="28"/>
      <c r="FDC8" s="28"/>
      <c r="FDD8" s="28"/>
      <c r="FDE8" s="28"/>
      <c r="FDF8" s="28"/>
      <c r="FDG8" s="28"/>
      <c r="FDH8" s="28"/>
      <c r="FDI8" s="28"/>
      <c r="FDJ8" s="28"/>
      <c r="FDK8" s="28"/>
      <c r="FDL8" s="28"/>
      <c r="FDM8" s="28"/>
      <c r="FDN8" s="28"/>
      <c r="FDO8" s="28"/>
      <c r="FDP8" s="28"/>
      <c r="FDQ8" s="28"/>
      <c r="FDR8" s="28"/>
      <c r="FDS8" s="28"/>
      <c r="FDT8" s="28"/>
      <c r="FDU8" s="28"/>
      <c r="FDV8" s="28"/>
      <c r="FDW8" s="28"/>
      <c r="FDX8" s="28"/>
      <c r="FDY8" s="28"/>
      <c r="FDZ8" s="28"/>
      <c r="FEA8" s="28"/>
      <c r="FEB8" s="28"/>
      <c r="FEC8" s="28"/>
      <c r="FED8" s="28"/>
      <c r="FEE8" s="28"/>
      <c r="FEF8" s="28"/>
      <c r="FEG8" s="28"/>
      <c r="FEH8" s="28"/>
      <c r="FEI8" s="28"/>
      <c r="FEJ8" s="28"/>
      <c r="FEK8" s="28"/>
      <c r="FEL8" s="28"/>
      <c r="FEM8" s="28"/>
      <c r="FEN8" s="28"/>
      <c r="FEO8" s="28"/>
      <c r="FEP8" s="28"/>
      <c r="FEQ8" s="28"/>
      <c r="FER8" s="28"/>
      <c r="FES8" s="28"/>
      <c r="FET8" s="28"/>
      <c r="FEU8" s="28"/>
      <c r="FEV8" s="28"/>
      <c r="FEW8" s="28"/>
      <c r="FEX8" s="28"/>
      <c r="FEY8" s="28"/>
      <c r="FEZ8" s="28"/>
      <c r="FFA8" s="28"/>
      <c r="FFB8" s="28"/>
      <c r="FFC8" s="28"/>
      <c r="FFD8" s="28"/>
      <c r="FFE8" s="28"/>
      <c r="FFF8" s="28"/>
      <c r="FFG8" s="28"/>
      <c r="FFH8" s="28"/>
      <c r="FFI8" s="28"/>
      <c r="FFJ8" s="28"/>
      <c r="FFK8" s="28"/>
      <c r="FFL8" s="28"/>
      <c r="FFM8" s="28"/>
      <c r="FFN8" s="28"/>
      <c r="FFO8" s="28"/>
      <c r="FFP8" s="28"/>
      <c r="FFQ8" s="28"/>
      <c r="FFR8" s="28"/>
      <c r="FFS8" s="28"/>
      <c r="FFT8" s="28"/>
      <c r="FFU8" s="28"/>
      <c r="FFV8" s="28"/>
      <c r="FFW8" s="28"/>
      <c r="FFX8" s="28"/>
      <c r="FFY8" s="28"/>
      <c r="FFZ8" s="28"/>
      <c r="FGA8" s="28"/>
      <c r="FGB8" s="28"/>
      <c r="FGC8" s="28"/>
      <c r="FGD8" s="28"/>
      <c r="FGE8" s="28"/>
      <c r="FGF8" s="28"/>
      <c r="FGG8" s="28"/>
      <c r="FGH8" s="28"/>
      <c r="FGI8" s="28"/>
      <c r="FGJ8" s="28"/>
      <c r="FGK8" s="28"/>
      <c r="FGL8" s="28"/>
      <c r="FGM8" s="28"/>
      <c r="FGN8" s="28"/>
      <c r="FGO8" s="28"/>
      <c r="FGP8" s="28"/>
      <c r="FGQ8" s="28"/>
      <c r="FGR8" s="28"/>
      <c r="FGS8" s="28"/>
      <c r="FGT8" s="28"/>
      <c r="FGU8" s="28"/>
      <c r="FGV8" s="28"/>
      <c r="FGW8" s="28"/>
      <c r="FGX8" s="28"/>
      <c r="FGY8" s="28"/>
      <c r="FGZ8" s="28"/>
      <c r="FHA8" s="28"/>
      <c r="FHB8" s="28"/>
      <c r="FHC8" s="28"/>
      <c r="FHD8" s="28"/>
      <c r="FHE8" s="28"/>
      <c r="FHF8" s="28"/>
      <c r="FHG8" s="28"/>
      <c r="FHH8" s="28"/>
      <c r="FHI8" s="28"/>
      <c r="FHJ8" s="28"/>
      <c r="FHK8" s="28"/>
      <c r="FHL8" s="28"/>
      <c r="FHM8" s="28"/>
      <c r="FHN8" s="28"/>
      <c r="FHO8" s="28"/>
      <c r="FHP8" s="28"/>
      <c r="FHQ8" s="28"/>
      <c r="FHR8" s="28"/>
      <c r="FHS8" s="28"/>
      <c r="FHT8" s="28"/>
      <c r="FHU8" s="28"/>
      <c r="FHV8" s="28"/>
      <c r="FHW8" s="28"/>
      <c r="FHX8" s="28"/>
      <c r="FHY8" s="28"/>
      <c r="FHZ8" s="28"/>
      <c r="FIA8" s="28"/>
      <c r="FIB8" s="28"/>
      <c r="FIC8" s="28"/>
      <c r="FID8" s="28"/>
      <c r="FIE8" s="28"/>
      <c r="FIF8" s="28"/>
      <c r="FIG8" s="28"/>
      <c r="FIH8" s="28"/>
      <c r="FII8" s="28"/>
      <c r="FIJ8" s="28"/>
      <c r="FIK8" s="28"/>
      <c r="FIL8" s="28"/>
      <c r="FIM8" s="28"/>
      <c r="FIN8" s="28"/>
      <c r="FIO8" s="28"/>
      <c r="FIP8" s="28"/>
      <c r="FIQ8" s="28"/>
      <c r="FIR8" s="28"/>
      <c r="FIS8" s="28"/>
      <c r="FIT8" s="28"/>
      <c r="FIU8" s="28"/>
      <c r="FIV8" s="28"/>
      <c r="FIW8" s="28"/>
      <c r="FIX8" s="28"/>
      <c r="FIY8" s="28"/>
      <c r="FIZ8" s="28"/>
      <c r="FJA8" s="28"/>
      <c r="FJB8" s="28"/>
      <c r="FJC8" s="28"/>
      <c r="FJD8" s="28"/>
      <c r="FJE8" s="28"/>
      <c r="FJF8" s="28"/>
      <c r="FJG8" s="28"/>
      <c r="FJH8" s="28"/>
      <c r="FJI8" s="28"/>
      <c r="FJJ8" s="28"/>
      <c r="FJK8" s="28"/>
      <c r="FJL8" s="28"/>
      <c r="FJM8" s="28"/>
      <c r="FJN8" s="28"/>
      <c r="FJO8" s="28"/>
      <c r="FJP8" s="28"/>
      <c r="FJQ8" s="28"/>
      <c r="FJR8" s="28"/>
      <c r="FJS8" s="28"/>
      <c r="FJT8" s="28"/>
      <c r="FJU8" s="28"/>
      <c r="FJV8" s="28"/>
      <c r="FJW8" s="28"/>
      <c r="FJX8" s="28"/>
      <c r="FJY8" s="28"/>
      <c r="FJZ8" s="28"/>
      <c r="FKA8" s="28"/>
      <c r="FKB8" s="28"/>
      <c r="FKC8" s="28"/>
      <c r="FKD8" s="28"/>
      <c r="FKE8" s="28"/>
      <c r="FKF8" s="28"/>
      <c r="FKG8" s="28"/>
      <c r="FKH8" s="28"/>
      <c r="FKI8" s="28"/>
      <c r="FKJ8" s="28"/>
      <c r="FKK8" s="28"/>
      <c r="FKL8" s="28"/>
      <c r="FKM8" s="28"/>
      <c r="FKN8" s="28"/>
      <c r="FKO8" s="28"/>
      <c r="FKP8" s="28"/>
      <c r="FKQ8" s="28"/>
      <c r="FKR8" s="28"/>
      <c r="FKS8" s="28"/>
      <c r="FKT8" s="28"/>
      <c r="FKU8" s="28"/>
      <c r="FKV8" s="28"/>
      <c r="FKW8" s="28"/>
      <c r="FKX8" s="28"/>
      <c r="FKY8" s="28"/>
      <c r="FKZ8" s="28"/>
      <c r="FLA8" s="28"/>
      <c r="FLB8" s="28"/>
      <c r="FLC8" s="28"/>
      <c r="FLD8" s="28"/>
      <c r="FLE8" s="28"/>
      <c r="FLF8" s="28"/>
      <c r="FLG8" s="28"/>
      <c r="FLH8" s="28"/>
      <c r="FLI8" s="28"/>
      <c r="FLJ8" s="28"/>
      <c r="FLK8" s="28"/>
      <c r="FLL8" s="28"/>
      <c r="FLM8" s="28"/>
      <c r="FLN8" s="28"/>
      <c r="FLO8" s="28"/>
      <c r="FLP8" s="28"/>
      <c r="FLQ8" s="28"/>
      <c r="FLR8" s="28"/>
      <c r="FLS8" s="28"/>
      <c r="FLT8" s="28"/>
      <c r="FLU8" s="28"/>
      <c r="FLV8" s="28"/>
      <c r="FLW8" s="28"/>
      <c r="FLX8" s="28"/>
      <c r="FLY8" s="28"/>
      <c r="FLZ8" s="28"/>
      <c r="FMA8" s="28"/>
      <c r="FMB8" s="28"/>
      <c r="FMC8" s="28"/>
      <c r="FMD8" s="28"/>
      <c r="FME8" s="28"/>
      <c r="FMF8" s="28"/>
      <c r="FMG8" s="28"/>
      <c r="FMH8" s="28"/>
      <c r="FMI8" s="28"/>
      <c r="FMJ8" s="28"/>
      <c r="FMK8" s="28"/>
      <c r="FML8" s="28"/>
      <c r="FMM8" s="28"/>
      <c r="FMN8" s="28"/>
      <c r="FMO8" s="28"/>
      <c r="FMP8" s="28"/>
      <c r="FMQ8" s="28"/>
      <c r="FMR8" s="28"/>
      <c r="FMS8" s="28"/>
      <c r="FMT8" s="28"/>
      <c r="FMU8" s="28"/>
      <c r="FMV8" s="28"/>
      <c r="FMW8" s="28"/>
      <c r="FMX8" s="28"/>
      <c r="FMY8" s="28"/>
      <c r="FMZ8" s="28"/>
      <c r="FNA8" s="28"/>
      <c r="FNB8" s="28"/>
      <c r="FNC8" s="28"/>
      <c r="FND8" s="28"/>
      <c r="FNE8" s="28"/>
      <c r="FNF8" s="28"/>
      <c r="FNG8" s="28"/>
      <c r="FNH8" s="28"/>
      <c r="FNI8" s="28"/>
      <c r="FNJ8" s="28"/>
      <c r="FNK8" s="28"/>
      <c r="FNL8" s="28"/>
      <c r="FNM8" s="28"/>
      <c r="FNN8" s="28"/>
      <c r="FNO8" s="28"/>
      <c r="FNP8" s="28"/>
      <c r="FNQ8" s="28"/>
      <c r="FNR8" s="28"/>
      <c r="FNS8" s="28"/>
      <c r="FNT8" s="28"/>
      <c r="FNU8" s="28"/>
      <c r="FNV8" s="28"/>
      <c r="FNW8" s="28"/>
      <c r="FNX8" s="28"/>
      <c r="FNY8" s="28"/>
      <c r="FNZ8" s="28"/>
      <c r="FOA8" s="28"/>
      <c r="FOB8" s="28"/>
      <c r="FOC8" s="28"/>
      <c r="FOD8" s="28"/>
      <c r="FOE8" s="28"/>
      <c r="FOF8" s="28"/>
      <c r="FOG8" s="28"/>
      <c r="FOH8" s="28"/>
      <c r="FOI8" s="28"/>
      <c r="FOJ8" s="28"/>
      <c r="FOK8" s="28"/>
      <c r="FOL8" s="28"/>
      <c r="FOM8" s="28"/>
      <c r="FON8" s="28"/>
      <c r="FOO8" s="28"/>
      <c r="FOP8" s="28"/>
      <c r="FOQ8" s="28"/>
      <c r="FOR8" s="28"/>
      <c r="FOS8" s="28"/>
      <c r="FOT8" s="28"/>
      <c r="FOU8" s="28"/>
      <c r="FOV8" s="28"/>
      <c r="FOW8" s="28"/>
      <c r="FOX8" s="28"/>
      <c r="FOY8" s="28"/>
      <c r="FOZ8" s="28"/>
      <c r="FPA8" s="28"/>
      <c r="FPB8" s="28"/>
      <c r="FPC8" s="28"/>
      <c r="FPD8" s="28"/>
      <c r="FPE8" s="28"/>
      <c r="FPF8" s="28"/>
      <c r="FPG8" s="28"/>
      <c r="FPH8" s="28"/>
      <c r="FPI8" s="28"/>
      <c r="FPJ8" s="28"/>
      <c r="FPK8" s="28"/>
      <c r="FPL8" s="28"/>
      <c r="FPM8" s="28"/>
      <c r="FPN8" s="28"/>
      <c r="FPO8" s="28"/>
      <c r="FPP8" s="28"/>
      <c r="FPQ8" s="28"/>
      <c r="FPR8" s="28"/>
      <c r="FPS8" s="28"/>
      <c r="FPT8" s="28"/>
      <c r="FPU8" s="28"/>
      <c r="FPV8" s="28"/>
      <c r="FPW8" s="28"/>
      <c r="FPX8" s="28"/>
      <c r="FPY8" s="28"/>
      <c r="FPZ8" s="28"/>
      <c r="FQA8" s="28"/>
      <c r="FQB8" s="28"/>
      <c r="FQC8" s="28"/>
      <c r="FQD8" s="28"/>
      <c r="FQE8" s="28"/>
      <c r="FQF8" s="28"/>
      <c r="FQG8" s="28"/>
      <c r="FQH8" s="28"/>
      <c r="FQI8" s="28"/>
      <c r="FQJ8" s="28"/>
      <c r="FQK8" s="28"/>
      <c r="FQL8" s="28"/>
      <c r="FQM8" s="28"/>
      <c r="FQN8" s="28"/>
      <c r="FQO8" s="28"/>
      <c r="FQP8" s="28"/>
      <c r="FQQ8" s="28"/>
      <c r="FQR8" s="28"/>
      <c r="FQS8" s="28"/>
      <c r="FQT8" s="28"/>
      <c r="FQU8" s="28"/>
      <c r="FQV8" s="28"/>
      <c r="FQW8" s="28"/>
      <c r="FQX8" s="28"/>
      <c r="FQY8" s="28"/>
      <c r="FQZ8" s="28"/>
      <c r="FRA8" s="28"/>
      <c r="FRB8" s="28"/>
      <c r="FRC8" s="28"/>
      <c r="FRD8" s="28"/>
      <c r="FRE8" s="28"/>
      <c r="FRF8" s="28"/>
      <c r="FRG8" s="28"/>
      <c r="FRH8" s="28"/>
      <c r="FRI8" s="28"/>
      <c r="FRJ8" s="28"/>
      <c r="FRK8" s="28"/>
      <c r="FRL8" s="28"/>
      <c r="FRM8" s="28"/>
      <c r="FRN8" s="28"/>
      <c r="FRO8" s="28"/>
      <c r="FRP8" s="28"/>
      <c r="FRQ8" s="28"/>
      <c r="FRR8" s="28"/>
      <c r="FRS8" s="28"/>
      <c r="FRT8" s="28"/>
      <c r="FRU8" s="28"/>
      <c r="FRV8" s="28"/>
      <c r="FRW8" s="28"/>
      <c r="FRX8" s="28"/>
      <c r="FRY8" s="28"/>
      <c r="FRZ8" s="28"/>
      <c r="FSA8" s="28"/>
      <c r="FSB8" s="28"/>
      <c r="FSC8" s="28"/>
      <c r="FSD8" s="28"/>
      <c r="FSE8" s="28"/>
      <c r="FSF8" s="28"/>
      <c r="FSG8" s="28"/>
      <c r="FSH8" s="28"/>
      <c r="FSI8" s="28"/>
      <c r="FSJ8" s="28"/>
      <c r="FSK8" s="28"/>
      <c r="FSL8" s="28"/>
      <c r="FSM8" s="28"/>
      <c r="FSN8" s="28"/>
      <c r="FSO8" s="28"/>
      <c r="FSP8" s="28"/>
      <c r="FSQ8" s="28"/>
      <c r="FSR8" s="28"/>
      <c r="FSS8" s="28"/>
      <c r="FST8" s="28"/>
      <c r="FSU8" s="28"/>
      <c r="FSV8" s="28"/>
      <c r="FSW8" s="28"/>
      <c r="FSX8" s="28"/>
      <c r="FSY8" s="28"/>
      <c r="FSZ8" s="28"/>
      <c r="FTA8" s="28"/>
      <c r="FTB8" s="28"/>
      <c r="FTC8" s="28"/>
      <c r="FTD8" s="28"/>
      <c r="FTE8" s="28"/>
      <c r="FTF8" s="28"/>
      <c r="FTG8" s="28"/>
      <c r="FTH8" s="28"/>
      <c r="FTI8" s="28"/>
      <c r="FTJ8" s="28"/>
      <c r="FTK8" s="28"/>
      <c r="FTL8" s="28"/>
      <c r="FTM8" s="28"/>
      <c r="FTN8" s="28"/>
      <c r="FTO8" s="28"/>
      <c r="FTP8" s="28"/>
      <c r="FTQ8" s="28"/>
      <c r="FTR8" s="28"/>
      <c r="FTS8" s="28"/>
      <c r="FTT8" s="28"/>
      <c r="FTU8" s="28"/>
      <c r="FTV8" s="28"/>
      <c r="FTW8" s="28"/>
      <c r="FTX8" s="28"/>
      <c r="FTY8" s="28"/>
      <c r="FTZ8" s="28"/>
      <c r="FUA8" s="28"/>
      <c r="FUB8" s="28"/>
      <c r="FUC8" s="28"/>
      <c r="FUD8" s="28"/>
      <c r="FUE8" s="28"/>
      <c r="FUF8" s="28"/>
      <c r="FUG8" s="28"/>
      <c r="FUH8" s="28"/>
      <c r="FUI8" s="28"/>
      <c r="FUJ8" s="28"/>
      <c r="FUK8" s="28"/>
      <c r="FUL8" s="28"/>
      <c r="FUM8" s="28"/>
      <c r="FUN8" s="28"/>
      <c r="FUO8" s="28"/>
      <c r="FUP8" s="28"/>
      <c r="FUQ8" s="28"/>
      <c r="FUR8" s="28"/>
      <c r="FUS8" s="28"/>
      <c r="FUT8" s="28"/>
      <c r="FUU8" s="28"/>
      <c r="FUV8" s="28"/>
      <c r="FUW8" s="28"/>
      <c r="FUX8" s="28"/>
      <c r="FUY8" s="28"/>
      <c r="FUZ8" s="28"/>
      <c r="FVA8" s="28"/>
      <c r="FVB8" s="28"/>
      <c r="FVC8" s="28"/>
      <c r="FVD8" s="28"/>
      <c r="FVE8" s="28"/>
      <c r="FVF8" s="28"/>
      <c r="FVG8" s="28"/>
      <c r="FVH8" s="28"/>
      <c r="FVI8" s="28"/>
      <c r="FVJ8" s="28"/>
      <c r="FVK8" s="28"/>
      <c r="FVL8" s="28"/>
      <c r="FVM8" s="28"/>
      <c r="FVN8" s="28"/>
      <c r="FVO8" s="28"/>
      <c r="FVP8" s="28"/>
      <c r="FVQ8" s="28"/>
      <c r="FVR8" s="28"/>
      <c r="FVS8" s="28"/>
      <c r="FVT8" s="28"/>
      <c r="FVU8" s="28"/>
      <c r="FVV8" s="28"/>
      <c r="FVW8" s="28"/>
      <c r="FVX8" s="28"/>
      <c r="FVY8" s="28"/>
      <c r="FVZ8" s="28"/>
      <c r="FWA8" s="28"/>
      <c r="FWB8" s="28"/>
      <c r="FWC8" s="28"/>
      <c r="FWD8" s="28"/>
      <c r="FWE8" s="28"/>
      <c r="FWF8" s="28"/>
      <c r="FWG8" s="28"/>
      <c r="FWH8" s="28"/>
      <c r="FWI8" s="28"/>
      <c r="FWJ8" s="28"/>
      <c r="FWK8" s="28"/>
      <c r="FWL8" s="28"/>
      <c r="FWM8" s="28"/>
      <c r="FWN8" s="28"/>
      <c r="FWO8" s="28"/>
      <c r="FWP8" s="28"/>
      <c r="FWQ8" s="28"/>
      <c r="FWR8" s="28"/>
      <c r="FWS8" s="28"/>
      <c r="FWT8" s="28"/>
      <c r="FWU8" s="28"/>
      <c r="FWV8" s="28"/>
      <c r="FWW8" s="28"/>
      <c r="FWX8" s="28"/>
      <c r="FWY8" s="28"/>
      <c r="FWZ8" s="28"/>
      <c r="FXA8" s="28"/>
      <c r="FXB8" s="28"/>
      <c r="FXC8" s="28"/>
      <c r="FXD8" s="28"/>
      <c r="FXE8" s="28"/>
      <c r="FXF8" s="28"/>
      <c r="FXG8" s="28"/>
      <c r="FXH8" s="28"/>
      <c r="FXI8" s="28"/>
      <c r="FXJ8" s="28"/>
      <c r="FXK8" s="28"/>
      <c r="FXL8" s="28"/>
      <c r="FXM8" s="28"/>
      <c r="FXN8" s="28"/>
      <c r="FXO8" s="28"/>
      <c r="FXP8" s="28"/>
      <c r="FXQ8" s="28"/>
      <c r="FXR8" s="28"/>
      <c r="FXS8" s="28"/>
      <c r="FXT8" s="28"/>
      <c r="FXU8" s="28"/>
      <c r="FXV8" s="28"/>
      <c r="FXW8" s="28"/>
      <c r="FXX8" s="28"/>
      <c r="FXY8" s="28"/>
      <c r="FXZ8" s="28"/>
      <c r="FYA8" s="28"/>
      <c r="FYB8" s="28"/>
      <c r="FYC8" s="28"/>
      <c r="FYD8" s="28"/>
      <c r="FYE8" s="28"/>
      <c r="FYF8" s="28"/>
      <c r="FYG8" s="28"/>
      <c r="FYH8" s="28"/>
      <c r="FYI8" s="28"/>
      <c r="FYJ8" s="28"/>
      <c r="FYK8" s="28"/>
      <c r="FYL8" s="28"/>
      <c r="FYM8" s="28"/>
      <c r="FYN8" s="28"/>
      <c r="FYO8" s="28"/>
      <c r="FYP8" s="28"/>
      <c r="FYQ8" s="28"/>
      <c r="FYR8" s="28"/>
      <c r="FYS8" s="28"/>
      <c r="FYT8" s="28"/>
      <c r="FYU8" s="28"/>
      <c r="FYV8" s="28"/>
      <c r="FYW8" s="28"/>
      <c r="FYX8" s="28"/>
      <c r="FYY8" s="28"/>
      <c r="FYZ8" s="28"/>
      <c r="FZA8" s="28"/>
      <c r="FZB8" s="28"/>
      <c r="FZC8" s="28"/>
      <c r="FZD8" s="28"/>
      <c r="FZE8" s="28"/>
      <c r="FZF8" s="28"/>
      <c r="FZG8" s="28"/>
      <c r="FZH8" s="28"/>
      <c r="FZI8" s="28"/>
      <c r="FZJ8" s="28"/>
      <c r="FZK8" s="28"/>
      <c r="FZL8" s="28"/>
      <c r="FZM8" s="28"/>
      <c r="FZN8" s="28"/>
      <c r="FZO8" s="28"/>
      <c r="FZP8" s="28"/>
      <c r="FZQ8" s="28"/>
      <c r="FZR8" s="28"/>
      <c r="FZS8" s="28"/>
      <c r="FZT8" s="28"/>
      <c r="FZU8" s="28"/>
      <c r="FZV8" s="28"/>
      <c r="FZW8" s="28"/>
      <c r="FZX8" s="28"/>
      <c r="FZY8" s="28"/>
      <c r="FZZ8" s="28"/>
      <c r="GAA8" s="28"/>
      <c r="GAB8" s="28"/>
      <c r="GAC8" s="28"/>
      <c r="GAD8" s="28"/>
      <c r="GAE8" s="28"/>
      <c r="GAF8" s="28"/>
      <c r="GAG8" s="28"/>
      <c r="GAH8" s="28"/>
      <c r="GAI8" s="28"/>
      <c r="GAJ8" s="28"/>
      <c r="GAK8" s="28"/>
      <c r="GAL8" s="28"/>
      <c r="GAM8" s="28"/>
      <c r="GAN8" s="28"/>
      <c r="GAO8" s="28"/>
      <c r="GAP8" s="28"/>
      <c r="GAQ8" s="28"/>
      <c r="GAR8" s="28"/>
      <c r="GAS8" s="28"/>
      <c r="GAT8" s="28"/>
      <c r="GAU8" s="28"/>
      <c r="GAV8" s="28"/>
      <c r="GAW8" s="28"/>
      <c r="GAX8" s="28"/>
      <c r="GAY8" s="28"/>
      <c r="GAZ8" s="28"/>
      <c r="GBA8" s="28"/>
      <c r="GBB8" s="28"/>
      <c r="GBC8" s="28"/>
      <c r="GBD8" s="28"/>
      <c r="GBE8" s="28"/>
      <c r="GBF8" s="28"/>
      <c r="GBG8" s="28"/>
      <c r="GBH8" s="28"/>
      <c r="GBI8" s="28"/>
      <c r="GBJ8" s="28"/>
      <c r="GBK8" s="28"/>
      <c r="GBL8" s="28"/>
      <c r="GBM8" s="28"/>
      <c r="GBN8" s="28"/>
      <c r="GBO8" s="28"/>
      <c r="GBP8" s="28"/>
      <c r="GBQ8" s="28"/>
      <c r="GBR8" s="28"/>
      <c r="GBS8" s="28"/>
      <c r="GBT8" s="28"/>
      <c r="GBU8" s="28"/>
      <c r="GBV8" s="28"/>
      <c r="GBW8" s="28"/>
      <c r="GBX8" s="28"/>
      <c r="GBY8" s="28"/>
      <c r="GBZ8" s="28"/>
      <c r="GCA8" s="28"/>
      <c r="GCB8" s="28"/>
      <c r="GCC8" s="28"/>
      <c r="GCD8" s="28"/>
      <c r="GCE8" s="28"/>
      <c r="GCF8" s="28"/>
      <c r="GCG8" s="28"/>
      <c r="GCH8" s="28"/>
      <c r="GCI8" s="28"/>
      <c r="GCJ8" s="28"/>
      <c r="GCK8" s="28"/>
      <c r="GCL8" s="28"/>
      <c r="GCM8" s="28"/>
      <c r="GCN8" s="28"/>
      <c r="GCO8" s="28"/>
      <c r="GCP8" s="28"/>
      <c r="GCQ8" s="28"/>
      <c r="GCR8" s="28"/>
      <c r="GCS8" s="28"/>
      <c r="GCT8" s="28"/>
      <c r="GCU8" s="28"/>
      <c r="GCV8" s="28"/>
      <c r="GCW8" s="28"/>
      <c r="GCX8" s="28"/>
      <c r="GCY8" s="28"/>
      <c r="GCZ8" s="28"/>
      <c r="GDA8" s="28"/>
      <c r="GDB8" s="28"/>
      <c r="GDC8" s="28"/>
      <c r="GDD8" s="28"/>
      <c r="GDE8" s="28"/>
      <c r="GDF8" s="28"/>
      <c r="GDG8" s="28"/>
      <c r="GDH8" s="28"/>
      <c r="GDI8" s="28"/>
      <c r="GDJ8" s="28"/>
      <c r="GDK8" s="28"/>
      <c r="GDL8" s="28"/>
      <c r="GDM8" s="28"/>
      <c r="GDN8" s="28"/>
      <c r="GDO8" s="28"/>
      <c r="GDP8" s="28"/>
      <c r="GDQ8" s="28"/>
      <c r="GDR8" s="28"/>
      <c r="GDS8" s="28"/>
      <c r="GDT8" s="28"/>
      <c r="GDU8" s="28"/>
      <c r="GDV8" s="28"/>
      <c r="GDW8" s="28"/>
      <c r="GDX8" s="28"/>
      <c r="GDY8" s="28"/>
      <c r="GDZ8" s="28"/>
      <c r="GEA8" s="28"/>
      <c r="GEB8" s="28"/>
      <c r="GEC8" s="28"/>
      <c r="GED8" s="28"/>
      <c r="GEE8" s="28"/>
      <c r="GEF8" s="28"/>
      <c r="GEG8" s="28"/>
      <c r="GEH8" s="28"/>
      <c r="GEI8" s="28"/>
      <c r="GEJ8" s="28"/>
      <c r="GEK8" s="28"/>
      <c r="GEL8" s="28"/>
      <c r="GEM8" s="28"/>
      <c r="GEN8" s="28"/>
      <c r="GEO8" s="28"/>
      <c r="GEP8" s="28"/>
      <c r="GEQ8" s="28"/>
      <c r="GER8" s="28"/>
      <c r="GES8" s="28"/>
      <c r="GET8" s="28"/>
      <c r="GEU8" s="28"/>
      <c r="GEV8" s="28"/>
      <c r="GEW8" s="28"/>
      <c r="GEX8" s="28"/>
      <c r="GEY8" s="28"/>
      <c r="GEZ8" s="28"/>
      <c r="GFA8" s="28"/>
      <c r="GFB8" s="28"/>
      <c r="GFC8" s="28"/>
      <c r="GFD8" s="28"/>
      <c r="GFE8" s="28"/>
      <c r="GFF8" s="28"/>
      <c r="GFG8" s="28"/>
      <c r="GFH8" s="28"/>
      <c r="GFI8" s="28"/>
      <c r="GFJ8" s="28"/>
      <c r="GFK8" s="28"/>
      <c r="GFL8" s="28"/>
      <c r="GFM8" s="28"/>
      <c r="GFN8" s="28"/>
      <c r="GFO8" s="28"/>
      <c r="GFP8" s="28"/>
      <c r="GFQ8" s="28"/>
      <c r="GFR8" s="28"/>
      <c r="GFS8" s="28"/>
      <c r="GFT8" s="28"/>
      <c r="GFU8" s="28"/>
      <c r="GFV8" s="28"/>
      <c r="GFW8" s="28"/>
      <c r="GFX8" s="28"/>
      <c r="GFY8" s="28"/>
      <c r="GFZ8" s="28"/>
      <c r="GGA8" s="28"/>
      <c r="GGB8" s="28"/>
      <c r="GGC8" s="28"/>
      <c r="GGD8" s="28"/>
      <c r="GGE8" s="28"/>
      <c r="GGF8" s="28"/>
      <c r="GGG8" s="28"/>
      <c r="GGH8" s="28"/>
      <c r="GGI8" s="28"/>
      <c r="GGJ8" s="28"/>
      <c r="GGK8" s="28"/>
      <c r="GGL8" s="28"/>
      <c r="GGM8" s="28"/>
      <c r="GGN8" s="28"/>
      <c r="GGO8" s="28"/>
      <c r="GGP8" s="28"/>
      <c r="GGQ8" s="28"/>
      <c r="GGR8" s="28"/>
      <c r="GGS8" s="28"/>
      <c r="GGT8" s="28"/>
      <c r="GGU8" s="28"/>
      <c r="GGV8" s="28"/>
      <c r="GGW8" s="28"/>
      <c r="GGX8" s="28"/>
      <c r="GGY8" s="28"/>
      <c r="GGZ8" s="28"/>
      <c r="GHA8" s="28"/>
      <c r="GHB8" s="28"/>
      <c r="GHC8" s="28"/>
      <c r="GHD8" s="28"/>
      <c r="GHE8" s="28"/>
      <c r="GHF8" s="28"/>
      <c r="GHG8" s="28"/>
      <c r="GHH8" s="28"/>
      <c r="GHI8" s="28"/>
      <c r="GHJ8" s="28"/>
      <c r="GHK8" s="28"/>
      <c r="GHL8" s="28"/>
      <c r="GHM8" s="28"/>
      <c r="GHN8" s="28"/>
      <c r="GHO8" s="28"/>
      <c r="GHP8" s="28"/>
      <c r="GHQ8" s="28"/>
      <c r="GHR8" s="28"/>
      <c r="GHS8" s="28"/>
      <c r="GHT8" s="28"/>
      <c r="GHU8" s="28"/>
      <c r="GHV8" s="28"/>
      <c r="GHW8" s="28"/>
      <c r="GHX8" s="28"/>
      <c r="GHY8" s="28"/>
      <c r="GHZ8" s="28"/>
      <c r="GIA8" s="28"/>
      <c r="GIB8" s="28"/>
      <c r="GIC8" s="28"/>
      <c r="GID8" s="28"/>
      <c r="GIE8" s="28"/>
      <c r="GIF8" s="28"/>
      <c r="GIG8" s="28"/>
      <c r="GIH8" s="28"/>
      <c r="GII8" s="28"/>
      <c r="GIJ8" s="28"/>
      <c r="GIK8" s="28"/>
      <c r="GIL8" s="28"/>
      <c r="GIM8" s="28"/>
      <c r="GIN8" s="28"/>
      <c r="GIO8" s="28"/>
      <c r="GIP8" s="28"/>
      <c r="GIQ8" s="28"/>
      <c r="GIR8" s="28"/>
      <c r="GIS8" s="28"/>
      <c r="GIT8" s="28"/>
      <c r="GIU8" s="28"/>
      <c r="GIV8" s="28"/>
      <c r="GIW8" s="28"/>
      <c r="GIX8" s="28"/>
      <c r="GIY8" s="28"/>
      <c r="GIZ8" s="28"/>
      <c r="GJA8" s="28"/>
      <c r="GJB8" s="28"/>
      <c r="GJC8" s="28"/>
      <c r="GJD8" s="28"/>
      <c r="GJE8" s="28"/>
      <c r="GJF8" s="28"/>
      <c r="GJG8" s="28"/>
      <c r="GJH8" s="28"/>
      <c r="GJI8" s="28"/>
      <c r="GJJ8" s="28"/>
      <c r="GJK8" s="28"/>
      <c r="GJL8" s="28"/>
      <c r="GJM8" s="28"/>
      <c r="GJN8" s="28"/>
      <c r="GJO8" s="28"/>
      <c r="GJP8" s="28"/>
      <c r="GJQ8" s="28"/>
      <c r="GJR8" s="28"/>
      <c r="GJS8" s="28"/>
      <c r="GJT8" s="28"/>
      <c r="GJU8" s="28"/>
      <c r="GJV8" s="28"/>
      <c r="GJW8" s="28"/>
      <c r="GJX8" s="28"/>
      <c r="GJY8" s="28"/>
      <c r="GJZ8" s="28"/>
      <c r="GKA8" s="28"/>
      <c r="GKB8" s="28"/>
      <c r="GKC8" s="28"/>
      <c r="GKD8" s="28"/>
      <c r="GKE8" s="28"/>
      <c r="GKF8" s="28"/>
      <c r="GKG8" s="28"/>
      <c r="GKH8" s="28"/>
      <c r="GKI8" s="28"/>
      <c r="GKJ8" s="28"/>
      <c r="GKK8" s="28"/>
      <c r="GKL8" s="28"/>
      <c r="GKM8" s="28"/>
      <c r="GKN8" s="28"/>
      <c r="GKO8" s="28"/>
      <c r="GKP8" s="28"/>
      <c r="GKQ8" s="28"/>
      <c r="GKR8" s="28"/>
      <c r="GKS8" s="28"/>
      <c r="GKT8" s="28"/>
      <c r="GKU8" s="28"/>
      <c r="GKV8" s="28"/>
      <c r="GKW8" s="28"/>
      <c r="GKX8" s="28"/>
      <c r="GKY8" s="28"/>
      <c r="GKZ8" s="28"/>
      <c r="GLA8" s="28"/>
      <c r="GLB8" s="28"/>
      <c r="GLC8" s="28"/>
      <c r="GLD8" s="28"/>
      <c r="GLE8" s="28"/>
      <c r="GLF8" s="28"/>
      <c r="GLG8" s="28"/>
      <c r="GLH8" s="28"/>
      <c r="GLI8" s="28"/>
      <c r="GLJ8" s="28"/>
      <c r="GLK8" s="28"/>
      <c r="GLL8" s="28"/>
      <c r="GLM8" s="28"/>
      <c r="GLN8" s="28"/>
      <c r="GLO8" s="28"/>
      <c r="GLP8" s="28"/>
      <c r="GLQ8" s="28"/>
      <c r="GLR8" s="28"/>
      <c r="GLS8" s="28"/>
      <c r="GLT8" s="28"/>
      <c r="GLU8" s="28"/>
      <c r="GLV8" s="28"/>
      <c r="GLW8" s="28"/>
      <c r="GLX8" s="28"/>
      <c r="GLY8" s="28"/>
      <c r="GLZ8" s="28"/>
      <c r="GMA8" s="28"/>
      <c r="GMB8" s="28"/>
      <c r="GMC8" s="28"/>
      <c r="GMD8" s="28"/>
      <c r="GME8" s="28"/>
      <c r="GMF8" s="28"/>
      <c r="GMG8" s="28"/>
      <c r="GMH8" s="28"/>
      <c r="GMI8" s="28"/>
      <c r="GMJ8" s="28"/>
      <c r="GMK8" s="28"/>
      <c r="GML8" s="28"/>
      <c r="GMM8" s="28"/>
      <c r="GMN8" s="28"/>
      <c r="GMO8" s="28"/>
      <c r="GMP8" s="28"/>
      <c r="GMQ8" s="28"/>
      <c r="GMR8" s="28"/>
      <c r="GMS8" s="28"/>
      <c r="GMT8" s="28"/>
      <c r="GMU8" s="28"/>
      <c r="GMV8" s="28"/>
      <c r="GMW8" s="28"/>
      <c r="GMX8" s="28"/>
      <c r="GMY8" s="28"/>
      <c r="GMZ8" s="28"/>
      <c r="GNA8" s="28"/>
      <c r="GNB8" s="28"/>
      <c r="GNC8" s="28"/>
      <c r="GND8" s="28"/>
      <c r="GNE8" s="28"/>
      <c r="GNF8" s="28"/>
      <c r="GNG8" s="28"/>
      <c r="GNH8" s="28"/>
      <c r="GNI8" s="28"/>
      <c r="GNJ8" s="28"/>
      <c r="GNK8" s="28"/>
      <c r="GNL8" s="28"/>
      <c r="GNM8" s="28"/>
      <c r="GNN8" s="28"/>
      <c r="GNO8" s="28"/>
      <c r="GNP8" s="28"/>
      <c r="GNQ8" s="28"/>
      <c r="GNR8" s="28"/>
      <c r="GNS8" s="28"/>
      <c r="GNT8" s="28"/>
      <c r="GNU8" s="28"/>
      <c r="GNV8" s="28"/>
      <c r="GNW8" s="28"/>
      <c r="GNX8" s="28"/>
      <c r="GNY8" s="28"/>
      <c r="GNZ8" s="28"/>
      <c r="GOA8" s="28"/>
      <c r="GOB8" s="28"/>
      <c r="GOC8" s="28"/>
      <c r="GOD8" s="28"/>
      <c r="GOE8" s="28"/>
      <c r="GOF8" s="28"/>
      <c r="GOG8" s="28"/>
      <c r="GOH8" s="28"/>
      <c r="GOI8" s="28"/>
      <c r="GOJ8" s="28"/>
      <c r="GOK8" s="28"/>
      <c r="GOL8" s="28"/>
      <c r="GOM8" s="28"/>
      <c r="GON8" s="28"/>
      <c r="GOO8" s="28"/>
      <c r="GOP8" s="28"/>
      <c r="GOQ8" s="28"/>
      <c r="GOR8" s="28"/>
      <c r="GOS8" s="28"/>
      <c r="GOT8" s="28"/>
      <c r="GOU8" s="28"/>
      <c r="GOV8" s="28"/>
      <c r="GOW8" s="28"/>
      <c r="GOX8" s="28"/>
      <c r="GOY8" s="28"/>
      <c r="GOZ8" s="28"/>
      <c r="GPA8" s="28"/>
      <c r="GPB8" s="28"/>
      <c r="GPC8" s="28"/>
      <c r="GPD8" s="28"/>
      <c r="GPE8" s="28"/>
      <c r="GPF8" s="28"/>
      <c r="GPG8" s="28"/>
      <c r="GPH8" s="28"/>
      <c r="GPI8" s="28"/>
      <c r="GPJ8" s="28"/>
      <c r="GPK8" s="28"/>
      <c r="GPL8" s="28"/>
      <c r="GPM8" s="28"/>
      <c r="GPN8" s="28"/>
      <c r="GPO8" s="28"/>
      <c r="GPP8" s="28"/>
      <c r="GPQ8" s="28"/>
      <c r="GPR8" s="28"/>
      <c r="GPS8" s="28"/>
      <c r="GPT8" s="28"/>
      <c r="GPU8" s="28"/>
      <c r="GPV8" s="28"/>
      <c r="GPW8" s="28"/>
      <c r="GPX8" s="28"/>
      <c r="GPY8" s="28"/>
      <c r="GPZ8" s="28"/>
      <c r="GQA8" s="28"/>
      <c r="GQB8" s="28"/>
      <c r="GQC8" s="28"/>
      <c r="GQD8" s="28"/>
      <c r="GQE8" s="28"/>
      <c r="GQF8" s="28"/>
      <c r="GQG8" s="28"/>
      <c r="GQH8" s="28"/>
      <c r="GQI8" s="28"/>
      <c r="GQJ8" s="28"/>
      <c r="GQK8" s="28"/>
      <c r="GQL8" s="28"/>
      <c r="GQM8" s="28"/>
      <c r="GQN8" s="28"/>
      <c r="GQO8" s="28"/>
      <c r="GQP8" s="28"/>
      <c r="GQQ8" s="28"/>
      <c r="GQR8" s="28"/>
      <c r="GQS8" s="28"/>
      <c r="GQT8" s="28"/>
      <c r="GQU8" s="28"/>
      <c r="GQV8" s="28"/>
      <c r="GQW8" s="28"/>
      <c r="GQX8" s="28"/>
      <c r="GQY8" s="28"/>
      <c r="GQZ8" s="28"/>
      <c r="GRA8" s="28"/>
      <c r="GRB8" s="28"/>
      <c r="GRC8" s="28"/>
      <c r="GRD8" s="28"/>
      <c r="GRE8" s="28"/>
      <c r="GRF8" s="28"/>
      <c r="GRG8" s="28"/>
      <c r="GRH8" s="28"/>
      <c r="GRI8" s="28"/>
      <c r="GRJ8" s="28"/>
      <c r="GRK8" s="28"/>
      <c r="GRL8" s="28"/>
      <c r="GRM8" s="28"/>
      <c r="GRN8" s="28"/>
      <c r="GRO8" s="28"/>
      <c r="GRP8" s="28"/>
      <c r="GRQ8" s="28"/>
      <c r="GRR8" s="28"/>
      <c r="GRS8" s="28"/>
      <c r="GRT8" s="28"/>
      <c r="GRU8" s="28"/>
      <c r="GRV8" s="28"/>
      <c r="GRW8" s="28"/>
      <c r="GRX8" s="28"/>
      <c r="GRY8" s="28"/>
      <c r="GRZ8" s="28"/>
      <c r="GSA8" s="28"/>
      <c r="GSB8" s="28"/>
      <c r="GSC8" s="28"/>
      <c r="GSD8" s="28"/>
      <c r="GSE8" s="28"/>
      <c r="GSF8" s="28"/>
      <c r="GSG8" s="28"/>
      <c r="GSH8" s="28"/>
      <c r="GSI8" s="28"/>
      <c r="GSJ8" s="28"/>
      <c r="GSK8" s="28"/>
      <c r="GSL8" s="28"/>
      <c r="GSM8" s="28"/>
      <c r="GSN8" s="28"/>
      <c r="GSO8" s="28"/>
      <c r="GSP8" s="28"/>
      <c r="GSQ8" s="28"/>
      <c r="GSR8" s="28"/>
      <c r="GSS8" s="28"/>
      <c r="GST8" s="28"/>
      <c r="GSU8" s="28"/>
      <c r="GSV8" s="28"/>
      <c r="GSW8" s="28"/>
      <c r="GSX8" s="28"/>
      <c r="GSY8" s="28"/>
      <c r="GSZ8" s="28"/>
      <c r="GTA8" s="28"/>
      <c r="GTB8" s="28"/>
      <c r="GTC8" s="28"/>
      <c r="GTD8" s="28"/>
      <c r="GTE8" s="28"/>
      <c r="GTF8" s="28"/>
      <c r="GTG8" s="28"/>
      <c r="GTH8" s="28"/>
      <c r="GTI8" s="28"/>
      <c r="GTJ8" s="28"/>
      <c r="GTK8" s="28"/>
      <c r="GTL8" s="28"/>
      <c r="GTM8" s="28"/>
      <c r="GTN8" s="28"/>
      <c r="GTO8" s="28"/>
      <c r="GTP8" s="28"/>
      <c r="GTQ8" s="28"/>
      <c r="GTR8" s="28"/>
      <c r="GTS8" s="28"/>
      <c r="GTT8" s="28"/>
      <c r="GTU8" s="28"/>
      <c r="GTV8" s="28"/>
      <c r="GTW8" s="28"/>
      <c r="GTX8" s="28"/>
      <c r="GTY8" s="28"/>
      <c r="GTZ8" s="28"/>
      <c r="GUA8" s="28"/>
      <c r="GUB8" s="28"/>
      <c r="GUC8" s="28"/>
      <c r="GUD8" s="28"/>
      <c r="GUE8" s="28"/>
      <c r="GUF8" s="28"/>
      <c r="GUG8" s="28"/>
      <c r="GUH8" s="28"/>
      <c r="GUI8" s="28"/>
      <c r="GUJ8" s="28"/>
      <c r="GUK8" s="28"/>
      <c r="GUL8" s="28"/>
      <c r="GUM8" s="28"/>
      <c r="GUN8" s="28"/>
      <c r="GUO8" s="28"/>
      <c r="GUP8" s="28"/>
      <c r="GUQ8" s="28"/>
      <c r="GUR8" s="28"/>
      <c r="GUS8" s="28"/>
      <c r="GUT8" s="28"/>
      <c r="GUU8" s="28"/>
      <c r="GUV8" s="28"/>
      <c r="GUW8" s="28"/>
      <c r="GUX8" s="28"/>
      <c r="GUY8" s="28"/>
      <c r="GUZ8" s="28"/>
      <c r="GVA8" s="28"/>
      <c r="GVB8" s="28"/>
      <c r="GVC8" s="28"/>
      <c r="GVD8" s="28"/>
      <c r="GVE8" s="28"/>
      <c r="GVF8" s="28"/>
      <c r="GVG8" s="28"/>
      <c r="GVH8" s="28"/>
      <c r="GVI8" s="28"/>
      <c r="GVJ8" s="28"/>
      <c r="GVK8" s="28"/>
      <c r="GVL8" s="28"/>
      <c r="GVM8" s="28"/>
      <c r="GVN8" s="28"/>
      <c r="GVO8" s="28"/>
      <c r="GVP8" s="28"/>
      <c r="GVQ8" s="28"/>
      <c r="GVR8" s="28"/>
      <c r="GVS8" s="28"/>
      <c r="GVT8" s="28"/>
      <c r="GVU8" s="28"/>
      <c r="GVV8" s="28"/>
      <c r="GVW8" s="28"/>
      <c r="GVX8" s="28"/>
      <c r="GVY8" s="28"/>
      <c r="GVZ8" s="28"/>
      <c r="GWA8" s="28"/>
      <c r="GWB8" s="28"/>
      <c r="GWC8" s="28"/>
      <c r="GWD8" s="28"/>
      <c r="GWE8" s="28"/>
      <c r="GWF8" s="28"/>
      <c r="GWG8" s="28"/>
      <c r="GWH8" s="28"/>
      <c r="GWI8" s="28"/>
      <c r="GWJ8" s="28"/>
      <c r="GWK8" s="28"/>
      <c r="GWL8" s="28"/>
      <c r="GWM8" s="28"/>
      <c r="GWN8" s="28"/>
      <c r="GWO8" s="28"/>
      <c r="GWP8" s="28"/>
      <c r="GWQ8" s="28"/>
      <c r="GWR8" s="28"/>
      <c r="GWS8" s="28"/>
      <c r="GWT8" s="28"/>
      <c r="GWU8" s="28"/>
      <c r="GWV8" s="28"/>
      <c r="GWW8" s="28"/>
      <c r="GWX8" s="28"/>
      <c r="GWY8" s="28"/>
      <c r="GWZ8" s="28"/>
      <c r="GXA8" s="28"/>
      <c r="GXB8" s="28"/>
      <c r="GXC8" s="28"/>
      <c r="GXD8" s="28"/>
      <c r="GXE8" s="28"/>
      <c r="GXF8" s="28"/>
      <c r="GXG8" s="28"/>
      <c r="GXH8" s="28"/>
      <c r="GXI8" s="28"/>
      <c r="GXJ8" s="28"/>
      <c r="GXK8" s="28"/>
      <c r="GXL8" s="28"/>
      <c r="GXM8" s="28"/>
      <c r="GXN8" s="28"/>
      <c r="GXO8" s="28"/>
      <c r="GXP8" s="28"/>
      <c r="GXQ8" s="28"/>
      <c r="GXR8" s="28"/>
      <c r="GXS8" s="28"/>
      <c r="GXT8" s="28"/>
      <c r="GXU8" s="28"/>
      <c r="GXV8" s="28"/>
      <c r="GXW8" s="28"/>
      <c r="GXX8" s="28"/>
      <c r="GXY8" s="28"/>
      <c r="GXZ8" s="28"/>
      <c r="GYA8" s="28"/>
      <c r="GYB8" s="28"/>
      <c r="GYC8" s="28"/>
      <c r="GYD8" s="28"/>
      <c r="GYE8" s="28"/>
      <c r="GYF8" s="28"/>
      <c r="GYG8" s="28"/>
      <c r="GYH8" s="28"/>
      <c r="GYI8" s="28"/>
      <c r="GYJ8" s="28"/>
      <c r="GYK8" s="28"/>
      <c r="GYL8" s="28"/>
      <c r="GYM8" s="28"/>
      <c r="GYN8" s="28"/>
      <c r="GYO8" s="28"/>
      <c r="GYP8" s="28"/>
      <c r="GYQ8" s="28"/>
      <c r="GYR8" s="28"/>
      <c r="GYS8" s="28"/>
      <c r="GYT8" s="28"/>
      <c r="GYU8" s="28"/>
      <c r="GYV8" s="28"/>
      <c r="GYW8" s="28"/>
      <c r="GYX8" s="28"/>
      <c r="GYY8" s="28"/>
      <c r="GYZ8" s="28"/>
      <c r="GZA8" s="28"/>
      <c r="GZB8" s="28"/>
      <c r="GZC8" s="28"/>
      <c r="GZD8" s="28"/>
      <c r="GZE8" s="28"/>
      <c r="GZF8" s="28"/>
      <c r="GZG8" s="28"/>
      <c r="GZH8" s="28"/>
      <c r="GZI8" s="28"/>
      <c r="GZJ8" s="28"/>
      <c r="GZK8" s="28"/>
      <c r="GZL8" s="28"/>
      <c r="GZM8" s="28"/>
      <c r="GZN8" s="28"/>
      <c r="GZO8" s="28"/>
      <c r="GZP8" s="28"/>
      <c r="GZQ8" s="28"/>
      <c r="GZR8" s="28"/>
      <c r="GZS8" s="28"/>
      <c r="GZT8" s="28"/>
      <c r="GZU8" s="28"/>
      <c r="GZV8" s="28"/>
      <c r="GZW8" s="28"/>
      <c r="GZX8" s="28"/>
      <c r="GZY8" s="28"/>
      <c r="GZZ8" s="28"/>
      <c r="HAA8" s="28"/>
      <c r="HAB8" s="28"/>
      <c r="HAC8" s="28"/>
      <c r="HAD8" s="28"/>
      <c r="HAE8" s="28"/>
      <c r="HAF8" s="28"/>
      <c r="HAG8" s="28"/>
      <c r="HAH8" s="28"/>
      <c r="HAI8" s="28"/>
      <c r="HAJ8" s="28"/>
      <c r="HAK8" s="28"/>
      <c r="HAL8" s="28"/>
      <c r="HAM8" s="28"/>
      <c r="HAN8" s="28"/>
      <c r="HAO8" s="28"/>
      <c r="HAP8" s="28"/>
      <c r="HAQ8" s="28"/>
      <c r="HAR8" s="28"/>
      <c r="HAS8" s="28"/>
      <c r="HAT8" s="28"/>
      <c r="HAU8" s="28"/>
      <c r="HAV8" s="28"/>
      <c r="HAW8" s="28"/>
      <c r="HAX8" s="28"/>
      <c r="HAY8" s="28"/>
      <c r="HAZ8" s="28"/>
      <c r="HBA8" s="28"/>
      <c r="HBB8" s="28"/>
      <c r="HBC8" s="28"/>
      <c r="HBD8" s="28"/>
      <c r="HBE8" s="28"/>
      <c r="HBF8" s="28"/>
      <c r="HBG8" s="28"/>
      <c r="HBH8" s="28"/>
      <c r="HBI8" s="28"/>
      <c r="HBJ8" s="28"/>
      <c r="HBK8" s="28"/>
      <c r="HBL8" s="28"/>
      <c r="HBM8" s="28"/>
      <c r="HBN8" s="28"/>
      <c r="HBO8" s="28"/>
      <c r="HBP8" s="28"/>
      <c r="HBQ8" s="28"/>
      <c r="HBR8" s="28"/>
      <c r="HBS8" s="28"/>
      <c r="HBT8" s="28"/>
      <c r="HBU8" s="28"/>
      <c r="HBV8" s="28"/>
      <c r="HBW8" s="28"/>
      <c r="HBX8" s="28"/>
      <c r="HBY8" s="28"/>
      <c r="HBZ8" s="28"/>
      <c r="HCA8" s="28"/>
      <c r="HCB8" s="28"/>
      <c r="HCC8" s="28"/>
      <c r="HCD8" s="28"/>
      <c r="HCE8" s="28"/>
      <c r="HCF8" s="28"/>
      <c r="HCG8" s="28"/>
      <c r="HCH8" s="28"/>
      <c r="HCI8" s="28"/>
      <c r="HCJ8" s="28"/>
      <c r="HCK8" s="28"/>
      <c r="HCL8" s="28"/>
      <c r="HCM8" s="28"/>
      <c r="HCN8" s="28"/>
      <c r="HCO8" s="28"/>
      <c r="HCP8" s="28"/>
      <c r="HCQ8" s="28"/>
      <c r="HCR8" s="28"/>
      <c r="HCS8" s="28"/>
      <c r="HCT8" s="28"/>
      <c r="HCU8" s="28"/>
      <c r="HCV8" s="28"/>
      <c r="HCW8" s="28"/>
      <c r="HCX8" s="28"/>
      <c r="HCY8" s="28"/>
      <c r="HCZ8" s="28"/>
      <c r="HDA8" s="28"/>
      <c r="HDB8" s="28"/>
      <c r="HDC8" s="28"/>
      <c r="HDD8" s="28"/>
      <c r="HDE8" s="28"/>
      <c r="HDF8" s="28"/>
      <c r="HDG8" s="28"/>
      <c r="HDH8" s="28"/>
      <c r="HDI8" s="28"/>
      <c r="HDJ8" s="28"/>
      <c r="HDK8" s="28"/>
      <c r="HDL8" s="28"/>
      <c r="HDM8" s="28"/>
      <c r="HDN8" s="28"/>
      <c r="HDO8" s="28"/>
      <c r="HDP8" s="28"/>
      <c r="HDQ8" s="28"/>
      <c r="HDR8" s="28"/>
      <c r="HDS8" s="28"/>
      <c r="HDT8" s="28"/>
      <c r="HDU8" s="28"/>
      <c r="HDV8" s="28"/>
      <c r="HDW8" s="28"/>
      <c r="HDX8" s="28"/>
      <c r="HDY8" s="28"/>
      <c r="HDZ8" s="28"/>
      <c r="HEA8" s="28"/>
      <c r="HEB8" s="28"/>
      <c r="HEC8" s="28"/>
      <c r="HED8" s="28"/>
      <c r="HEE8" s="28"/>
      <c r="HEF8" s="28"/>
      <c r="HEG8" s="28"/>
      <c r="HEH8" s="28"/>
      <c r="HEI8" s="28"/>
      <c r="HEJ8" s="28"/>
      <c r="HEK8" s="28"/>
      <c r="HEL8" s="28"/>
      <c r="HEM8" s="28"/>
      <c r="HEN8" s="28"/>
      <c r="HEO8" s="28"/>
      <c r="HEP8" s="28"/>
      <c r="HEQ8" s="28"/>
      <c r="HER8" s="28"/>
      <c r="HES8" s="28"/>
      <c r="HET8" s="28"/>
      <c r="HEU8" s="28"/>
      <c r="HEV8" s="28"/>
      <c r="HEW8" s="28"/>
      <c r="HEX8" s="28"/>
      <c r="HEY8" s="28"/>
      <c r="HEZ8" s="28"/>
      <c r="HFA8" s="28"/>
      <c r="HFB8" s="28"/>
      <c r="HFC8" s="28"/>
      <c r="HFD8" s="28"/>
      <c r="HFE8" s="28"/>
      <c r="HFF8" s="28"/>
      <c r="HFG8" s="28"/>
      <c r="HFH8" s="28"/>
      <c r="HFI8" s="28"/>
      <c r="HFJ8" s="28"/>
      <c r="HFK8" s="28"/>
      <c r="HFL8" s="28"/>
      <c r="HFM8" s="28"/>
      <c r="HFN8" s="28"/>
      <c r="HFO8" s="28"/>
      <c r="HFP8" s="28"/>
      <c r="HFQ8" s="28"/>
      <c r="HFR8" s="28"/>
      <c r="HFS8" s="28"/>
      <c r="HFT8" s="28"/>
      <c r="HFU8" s="28"/>
      <c r="HFV8" s="28"/>
      <c r="HFW8" s="28"/>
      <c r="HFX8" s="28"/>
      <c r="HFY8" s="28"/>
      <c r="HFZ8" s="28"/>
      <c r="HGA8" s="28"/>
      <c r="HGB8" s="28"/>
      <c r="HGC8" s="28"/>
      <c r="HGD8" s="28"/>
      <c r="HGE8" s="28"/>
      <c r="HGF8" s="28"/>
      <c r="HGG8" s="28"/>
      <c r="HGH8" s="28"/>
      <c r="HGI8" s="28"/>
      <c r="HGJ8" s="28"/>
      <c r="HGK8" s="28"/>
      <c r="HGL8" s="28"/>
      <c r="HGM8" s="28"/>
      <c r="HGN8" s="28"/>
      <c r="HGO8" s="28"/>
      <c r="HGP8" s="28"/>
      <c r="HGQ8" s="28"/>
      <c r="HGR8" s="28"/>
      <c r="HGS8" s="28"/>
      <c r="HGT8" s="28"/>
      <c r="HGU8" s="28"/>
      <c r="HGV8" s="28"/>
      <c r="HGW8" s="28"/>
      <c r="HGX8" s="28"/>
      <c r="HGY8" s="28"/>
      <c r="HGZ8" s="28"/>
      <c r="HHA8" s="28"/>
      <c r="HHB8" s="28"/>
      <c r="HHC8" s="28"/>
      <c r="HHD8" s="28"/>
      <c r="HHE8" s="28"/>
      <c r="HHF8" s="28"/>
      <c r="HHG8" s="28"/>
      <c r="HHH8" s="28"/>
      <c r="HHI8" s="28"/>
      <c r="HHJ8" s="28"/>
      <c r="HHK8" s="28"/>
      <c r="HHL8" s="28"/>
      <c r="HHM8" s="28"/>
      <c r="HHN8" s="28"/>
      <c r="HHO8" s="28"/>
      <c r="HHP8" s="28"/>
      <c r="HHQ8" s="28"/>
      <c r="HHR8" s="28"/>
      <c r="HHS8" s="28"/>
      <c r="HHT8" s="28"/>
      <c r="HHU8" s="28"/>
      <c r="HHV8" s="28"/>
      <c r="HHW8" s="28"/>
      <c r="HHX8" s="28"/>
      <c r="HHY8" s="28"/>
      <c r="HHZ8" s="28"/>
      <c r="HIA8" s="28"/>
      <c r="HIB8" s="28"/>
      <c r="HIC8" s="28"/>
      <c r="HID8" s="28"/>
      <c r="HIE8" s="28"/>
      <c r="HIF8" s="28"/>
      <c r="HIG8" s="28"/>
      <c r="HIH8" s="28"/>
      <c r="HII8" s="28"/>
      <c r="HIJ8" s="28"/>
      <c r="HIK8" s="28"/>
      <c r="HIL8" s="28"/>
      <c r="HIM8" s="28"/>
      <c r="HIN8" s="28"/>
      <c r="HIO8" s="28"/>
      <c r="HIP8" s="28"/>
      <c r="HIQ8" s="28"/>
      <c r="HIR8" s="28"/>
      <c r="HIS8" s="28"/>
      <c r="HIT8" s="28"/>
      <c r="HIU8" s="28"/>
      <c r="HIV8" s="28"/>
      <c r="HIW8" s="28"/>
      <c r="HIX8" s="28"/>
      <c r="HIY8" s="28"/>
      <c r="HIZ8" s="28"/>
      <c r="HJA8" s="28"/>
      <c r="HJB8" s="28"/>
      <c r="HJC8" s="28"/>
      <c r="HJD8" s="28"/>
      <c r="HJE8" s="28"/>
      <c r="HJF8" s="28"/>
      <c r="HJG8" s="28"/>
      <c r="HJH8" s="28"/>
      <c r="HJI8" s="28"/>
      <c r="HJJ8" s="28"/>
      <c r="HJK8" s="28"/>
      <c r="HJL8" s="28"/>
      <c r="HJM8" s="28"/>
      <c r="HJN8" s="28"/>
      <c r="HJO8" s="28"/>
      <c r="HJP8" s="28"/>
      <c r="HJQ8" s="28"/>
      <c r="HJR8" s="28"/>
      <c r="HJS8" s="28"/>
      <c r="HJT8" s="28"/>
      <c r="HJU8" s="28"/>
      <c r="HJV8" s="28"/>
      <c r="HJW8" s="28"/>
      <c r="HJX8" s="28"/>
      <c r="HJY8" s="28"/>
      <c r="HJZ8" s="28"/>
      <c r="HKA8" s="28"/>
      <c r="HKB8" s="28"/>
      <c r="HKC8" s="28"/>
      <c r="HKD8" s="28"/>
      <c r="HKE8" s="28"/>
      <c r="HKF8" s="28"/>
      <c r="HKG8" s="28"/>
      <c r="HKH8" s="28"/>
      <c r="HKI8" s="28"/>
      <c r="HKJ8" s="28"/>
      <c r="HKK8" s="28"/>
      <c r="HKL8" s="28"/>
      <c r="HKM8" s="28"/>
      <c r="HKN8" s="28"/>
      <c r="HKO8" s="28"/>
      <c r="HKP8" s="28"/>
      <c r="HKQ8" s="28"/>
      <c r="HKR8" s="28"/>
      <c r="HKS8" s="28"/>
      <c r="HKT8" s="28"/>
      <c r="HKU8" s="28"/>
      <c r="HKV8" s="28"/>
      <c r="HKW8" s="28"/>
      <c r="HKX8" s="28"/>
      <c r="HKY8" s="28"/>
      <c r="HKZ8" s="28"/>
      <c r="HLA8" s="28"/>
      <c r="HLB8" s="28"/>
      <c r="HLC8" s="28"/>
      <c r="HLD8" s="28"/>
      <c r="HLE8" s="28"/>
      <c r="HLF8" s="28"/>
      <c r="HLG8" s="28"/>
      <c r="HLH8" s="28"/>
      <c r="HLI8" s="28"/>
      <c r="HLJ8" s="28"/>
      <c r="HLK8" s="28"/>
      <c r="HLL8" s="28"/>
      <c r="HLM8" s="28"/>
      <c r="HLN8" s="28"/>
      <c r="HLO8" s="28"/>
      <c r="HLP8" s="28"/>
      <c r="HLQ8" s="28"/>
      <c r="HLR8" s="28"/>
      <c r="HLS8" s="28"/>
      <c r="HLT8" s="28"/>
      <c r="HLU8" s="28"/>
      <c r="HLV8" s="28"/>
      <c r="HLW8" s="28"/>
      <c r="HLX8" s="28"/>
      <c r="HLY8" s="28"/>
      <c r="HLZ8" s="28"/>
      <c r="HMA8" s="28"/>
      <c r="HMB8" s="28"/>
      <c r="HMC8" s="28"/>
      <c r="HMD8" s="28"/>
      <c r="HME8" s="28"/>
      <c r="HMF8" s="28"/>
      <c r="HMG8" s="28"/>
      <c r="HMH8" s="28"/>
      <c r="HMI8" s="28"/>
      <c r="HMJ8" s="28"/>
      <c r="HMK8" s="28"/>
      <c r="HML8" s="28"/>
      <c r="HMM8" s="28"/>
      <c r="HMN8" s="28"/>
      <c r="HMO8" s="28"/>
      <c r="HMP8" s="28"/>
      <c r="HMQ8" s="28"/>
      <c r="HMR8" s="28"/>
      <c r="HMS8" s="28"/>
      <c r="HMT8" s="28"/>
      <c r="HMU8" s="28"/>
      <c r="HMV8" s="28"/>
      <c r="HMW8" s="28"/>
      <c r="HMX8" s="28"/>
      <c r="HMY8" s="28"/>
      <c r="HMZ8" s="28"/>
      <c r="HNA8" s="28"/>
      <c r="HNB8" s="28"/>
      <c r="HNC8" s="28"/>
      <c r="HND8" s="28"/>
      <c r="HNE8" s="28"/>
      <c r="HNF8" s="28"/>
      <c r="HNG8" s="28"/>
      <c r="HNH8" s="28"/>
      <c r="HNI8" s="28"/>
      <c r="HNJ8" s="28"/>
      <c r="HNK8" s="28"/>
      <c r="HNL8" s="28"/>
      <c r="HNM8" s="28"/>
      <c r="HNN8" s="28"/>
      <c r="HNO8" s="28"/>
      <c r="HNP8" s="28"/>
      <c r="HNQ8" s="28"/>
      <c r="HNR8" s="28"/>
      <c r="HNS8" s="28"/>
      <c r="HNT8" s="28"/>
      <c r="HNU8" s="28"/>
      <c r="HNV8" s="28"/>
      <c r="HNW8" s="28"/>
      <c r="HNX8" s="28"/>
      <c r="HNY8" s="28"/>
      <c r="HNZ8" s="28"/>
      <c r="HOA8" s="28"/>
      <c r="HOB8" s="28"/>
      <c r="HOC8" s="28"/>
      <c r="HOD8" s="28"/>
      <c r="HOE8" s="28"/>
      <c r="HOF8" s="28"/>
      <c r="HOG8" s="28"/>
      <c r="HOH8" s="28"/>
      <c r="HOI8" s="28"/>
      <c r="HOJ8" s="28"/>
      <c r="HOK8" s="28"/>
      <c r="HOL8" s="28"/>
      <c r="HOM8" s="28"/>
      <c r="HON8" s="28"/>
      <c r="HOO8" s="28"/>
      <c r="HOP8" s="28"/>
      <c r="HOQ8" s="28"/>
      <c r="HOR8" s="28"/>
      <c r="HOS8" s="28"/>
      <c r="HOT8" s="28"/>
      <c r="HOU8" s="28"/>
      <c r="HOV8" s="28"/>
      <c r="HOW8" s="28"/>
      <c r="HOX8" s="28"/>
      <c r="HOY8" s="28"/>
      <c r="HOZ8" s="28"/>
      <c r="HPA8" s="28"/>
      <c r="HPB8" s="28"/>
      <c r="HPC8" s="28"/>
      <c r="HPD8" s="28"/>
      <c r="HPE8" s="28"/>
      <c r="HPF8" s="28"/>
      <c r="HPG8" s="28"/>
      <c r="HPH8" s="28"/>
      <c r="HPI8" s="28"/>
      <c r="HPJ8" s="28"/>
      <c r="HPK8" s="28"/>
      <c r="HPL8" s="28"/>
      <c r="HPM8" s="28"/>
      <c r="HPN8" s="28"/>
      <c r="HPO8" s="28"/>
      <c r="HPP8" s="28"/>
      <c r="HPQ8" s="28"/>
      <c r="HPR8" s="28"/>
      <c r="HPS8" s="28"/>
      <c r="HPT8" s="28"/>
      <c r="HPU8" s="28"/>
      <c r="HPV8" s="28"/>
      <c r="HPW8" s="28"/>
      <c r="HPX8" s="28"/>
      <c r="HPY8" s="28"/>
      <c r="HPZ8" s="28"/>
      <c r="HQA8" s="28"/>
      <c r="HQB8" s="28"/>
      <c r="HQC8" s="28"/>
      <c r="HQD8" s="28"/>
      <c r="HQE8" s="28"/>
      <c r="HQF8" s="28"/>
      <c r="HQG8" s="28"/>
      <c r="HQH8" s="28"/>
      <c r="HQI8" s="28"/>
      <c r="HQJ8" s="28"/>
      <c r="HQK8" s="28"/>
      <c r="HQL8" s="28"/>
      <c r="HQM8" s="28"/>
      <c r="HQN8" s="28"/>
      <c r="HQO8" s="28"/>
      <c r="HQP8" s="28"/>
      <c r="HQQ8" s="28"/>
      <c r="HQR8" s="28"/>
      <c r="HQS8" s="28"/>
      <c r="HQT8" s="28"/>
      <c r="HQU8" s="28"/>
      <c r="HQV8" s="28"/>
      <c r="HQW8" s="28"/>
      <c r="HQX8" s="28"/>
      <c r="HQY8" s="28"/>
      <c r="HQZ8" s="28"/>
      <c r="HRA8" s="28"/>
      <c r="HRB8" s="28"/>
      <c r="HRC8" s="28"/>
      <c r="HRD8" s="28"/>
      <c r="HRE8" s="28"/>
      <c r="HRF8" s="28"/>
      <c r="HRG8" s="28"/>
      <c r="HRH8" s="28"/>
      <c r="HRI8" s="28"/>
      <c r="HRJ8" s="28"/>
      <c r="HRK8" s="28"/>
      <c r="HRL8" s="28"/>
      <c r="HRM8" s="28"/>
      <c r="HRN8" s="28"/>
      <c r="HRO8" s="28"/>
      <c r="HRP8" s="28"/>
      <c r="HRQ8" s="28"/>
      <c r="HRR8" s="28"/>
      <c r="HRS8" s="28"/>
      <c r="HRT8" s="28"/>
      <c r="HRU8" s="28"/>
      <c r="HRV8" s="28"/>
      <c r="HRW8" s="28"/>
      <c r="HRX8" s="28"/>
      <c r="HRY8" s="28"/>
      <c r="HRZ8" s="28"/>
      <c r="HSA8" s="28"/>
      <c r="HSB8" s="28"/>
      <c r="HSC8" s="28"/>
      <c r="HSD8" s="28"/>
      <c r="HSE8" s="28"/>
      <c r="HSF8" s="28"/>
      <c r="HSG8" s="28"/>
      <c r="HSH8" s="28"/>
      <c r="HSI8" s="28"/>
      <c r="HSJ8" s="28"/>
      <c r="HSK8" s="28"/>
      <c r="HSL8" s="28"/>
      <c r="HSM8" s="28"/>
      <c r="HSN8" s="28"/>
      <c r="HSO8" s="28"/>
      <c r="HSP8" s="28"/>
      <c r="HSQ8" s="28"/>
      <c r="HSR8" s="28"/>
      <c r="HSS8" s="28"/>
      <c r="HST8" s="28"/>
      <c r="HSU8" s="28"/>
      <c r="HSV8" s="28"/>
      <c r="HSW8" s="28"/>
      <c r="HSX8" s="28"/>
      <c r="HSY8" s="28"/>
      <c r="HSZ8" s="28"/>
      <c r="HTA8" s="28"/>
      <c r="HTB8" s="28"/>
      <c r="HTC8" s="28"/>
      <c r="HTD8" s="28"/>
      <c r="HTE8" s="28"/>
      <c r="HTF8" s="28"/>
      <c r="HTG8" s="28"/>
      <c r="HTH8" s="28"/>
      <c r="HTI8" s="28"/>
      <c r="HTJ8" s="28"/>
      <c r="HTK8" s="28"/>
      <c r="HTL8" s="28"/>
      <c r="HTM8" s="28"/>
      <c r="HTN8" s="28"/>
      <c r="HTO8" s="28"/>
      <c r="HTP8" s="28"/>
      <c r="HTQ8" s="28"/>
      <c r="HTR8" s="28"/>
      <c r="HTS8" s="28"/>
      <c r="HTT8" s="28"/>
      <c r="HTU8" s="28"/>
      <c r="HTV8" s="28"/>
      <c r="HTW8" s="28"/>
      <c r="HTX8" s="28"/>
      <c r="HTY8" s="28"/>
      <c r="HTZ8" s="28"/>
      <c r="HUA8" s="28"/>
      <c r="HUB8" s="28"/>
      <c r="HUC8" s="28"/>
      <c r="HUD8" s="28"/>
      <c r="HUE8" s="28"/>
      <c r="HUF8" s="28"/>
      <c r="HUG8" s="28"/>
      <c r="HUH8" s="28"/>
      <c r="HUI8" s="28"/>
      <c r="HUJ8" s="28"/>
      <c r="HUK8" s="28"/>
      <c r="HUL8" s="28"/>
      <c r="HUM8" s="28"/>
      <c r="HUN8" s="28"/>
      <c r="HUO8" s="28"/>
      <c r="HUP8" s="28"/>
      <c r="HUQ8" s="28"/>
      <c r="HUR8" s="28"/>
      <c r="HUS8" s="28"/>
      <c r="HUT8" s="28"/>
      <c r="HUU8" s="28"/>
      <c r="HUV8" s="28"/>
      <c r="HUW8" s="28"/>
      <c r="HUX8" s="28"/>
      <c r="HUY8" s="28"/>
      <c r="HUZ8" s="28"/>
      <c r="HVA8" s="28"/>
      <c r="HVB8" s="28"/>
      <c r="HVC8" s="28"/>
      <c r="HVD8" s="28"/>
      <c r="HVE8" s="28"/>
      <c r="HVF8" s="28"/>
      <c r="HVG8" s="28"/>
      <c r="HVH8" s="28"/>
      <c r="HVI8" s="28"/>
      <c r="HVJ8" s="28"/>
      <c r="HVK8" s="28"/>
      <c r="HVL8" s="28"/>
      <c r="HVM8" s="28"/>
      <c r="HVN8" s="28"/>
      <c r="HVO8" s="28"/>
      <c r="HVP8" s="28"/>
      <c r="HVQ8" s="28"/>
      <c r="HVR8" s="28"/>
      <c r="HVS8" s="28"/>
      <c r="HVT8" s="28"/>
      <c r="HVU8" s="28"/>
      <c r="HVV8" s="28"/>
      <c r="HVW8" s="28"/>
      <c r="HVX8" s="28"/>
      <c r="HVY8" s="28"/>
      <c r="HVZ8" s="28"/>
      <c r="HWA8" s="28"/>
      <c r="HWB8" s="28"/>
      <c r="HWC8" s="28"/>
      <c r="HWD8" s="28"/>
      <c r="HWE8" s="28"/>
      <c r="HWF8" s="28"/>
      <c r="HWG8" s="28"/>
      <c r="HWH8" s="28"/>
      <c r="HWI8" s="28"/>
      <c r="HWJ8" s="28"/>
      <c r="HWK8" s="28"/>
      <c r="HWL8" s="28"/>
      <c r="HWM8" s="28"/>
      <c r="HWN8" s="28"/>
      <c r="HWO8" s="28"/>
      <c r="HWP8" s="28"/>
      <c r="HWQ8" s="28"/>
      <c r="HWR8" s="28"/>
      <c r="HWS8" s="28"/>
      <c r="HWT8" s="28"/>
      <c r="HWU8" s="28"/>
      <c r="HWV8" s="28"/>
      <c r="HWW8" s="28"/>
      <c r="HWX8" s="28"/>
      <c r="HWY8" s="28"/>
      <c r="HWZ8" s="28"/>
      <c r="HXA8" s="28"/>
      <c r="HXB8" s="28"/>
      <c r="HXC8" s="28"/>
      <c r="HXD8" s="28"/>
      <c r="HXE8" s="28"/>
      <c r="HXF8" s="28"/>
      <c r="HXG8" s="28"/>
      <c r="HXH8" s="28"/>
      <c r="HXI8" s="28"/>
      <c r="HXJ8" s="28"/>
      <c r="HXK8" s="28"/>
      <c r="HXL8" s="28"/>
      <c r="HXM8" s="28"/>
      <c r="HXN8" s="28"/>
      <c r="HXO8" s="28"/>
      <c r="HXP8" s="28"/>
      <c r="HXQ8" s="28"/>
      <c r="HXR8" s="28"/>
      <c r="HXS8" s="28"/>
      <c r="HXT8" s="28"/>
      <c r="HXU8" s="28"/>
      <c r="HXV8" s="28"/>
      <c r="HXW8" s="28"/>
      <c r="HXX8" s="28"/>
      <c r="HXY8" s="28"/>
      <c r="HXZ8" s="28"/>
      <c r="HYA8" s="28"/>
      <c r="HYB8" s="28"/>
      <c r="HYC8" s="28"/>
      <c r="HYD8" s="28"/>
      <c r="HYE8" s="28"/>
      <c r="HYF8" s="28"/>
      <c r="HYG8" s="28"/>
      <c r="HYH8" s="28"/>
      <c r="HYI8" s="28"/>
      <c r="HYJ8" s="28"/>
      <c r="HYK8" s="28"/>
      <c r="HYL8" s="28"/>
      <c r="HYM8" s="28"/>
      <c r="HYN8" s="28"/>
      <c r="HYO8" s="28"/>
      <c r="HYP8" s="28"/>
      <c r="HYQ8" s="28"/>
      <c r="HYR8" s="28"/>
      <c r="HYS8" s="28"/>
      <c r="HYT8" s="28"/>
      <c r="HYU8" s="28"/>
      <c r="HYV8" s="28"/>
      <c r="HYW8" s="28"/>
      <c r="HYX8" s="28"/>
      <c r="HYY8" s="28"/>
      <c r="HYZ8" s="28"/>
      <c r="HZA8" s="28"/>
      <c r="HZB8" s="28"/>
      <c r="HZC8" s="28"/>
      <c r="HZD8" s="28"/>
      <c r="HZE8" s="28"/>
      <c r="HZF8" s="28"/>
      <c r="HZG8" s="28"/>
      <c r="HZH8" s="28"/>
      <c r="HZI8" s="28"/>
      <c r="HZJ8" s="28"/>
      <c r="HZK8" s="28"/>
      <c r="HZL8" s="28"/>
      <c r="HZM8" s="28"/>
      <c r="HZN8" s="28"/>
      <c r="HZO8" s="28"/>
      <c r="HZP8" s="28"/>
      <c r="HZQ8" s="28"/>
      <c r="HZR8" s="28"/>
      <c r="HZS8" s="28"/>
      <c r="HZT8" s="28"/>
      <c r="HZU8" s="28"/>
      <c r="HZV8" s="28"/>
      <c r="HZW8" s="28"/>
      <c r="HZX8" s="28"/>
      <c r="HZY8" s="28"/>
      <c r="HZZ8" s="28"/>
      <c r="IAA8" s="28"/>
      <c r="IAB8" s="28"/>
      <c r="IAC8" s="28"/>
      <c r="IAD8" s="28"/>
      <c r="IAE8" s="28"/>
      <c r="IAF8" s="28"/>
      <c r="IAG8" s="28"/>
      <c r="IAH8" s="28"/>
      <c r="IAI8" s="28"/>
      <c r="IAJ8" s="28"/>
      <c r="IAK8" s="28"/>
      <c r="IAL8" s="28"/>
      <c r="IAM8" s="28"/>
      <c r="IAN8" s="28"/>
      <c r="IAO8" s="28"/>
      <c r="IAP8" s="28"/>
      <c r="IAQ8" s="28"/>
      <c r="IAR8" s="28"/>
      <c r="IAS8" s="28"/>
      <c r="IAT8" s="28"/>
      <c r="IAU8" s="28"/>
      <c r="IAV8" s="28"/>
      <c r="IAW8" s="28"/>
      <c r="IAX8" s="28"/>
      <c r="IAY8" s="28"/>
      <c r="IAZ8" s="28"/>
      <c r="IBA8" s="28"/>
      <c r="IBB8" s="28"/>
      <c r="IBC8" s="28"/>
      <c r="IBD8" s="28"/>
      <c r="IBE8" s="28"/>
      <c r="IBF8" s="28"/>
      <c r="IBG8" s="28"/>
      <c r="IBH8" s="28"/>
      <c r="IBI8" s="28"/>
      <c r="IBJ8" s="28"/>
      <c r="IBK8" s="28"/>
      <c r="IBL8" s="28"/>
      <c r="IBM8" s="28"/>
      <c r="IBN8" s="28"/>
      <c r="IBO8" s="28"/>
      <c r="IBP8" s="28"/>
      <c r="IBQ8" s="28"/>
      <c r="IBR8" s="28"/>
      <c r="IBS8" s="28"/>
      <c r="IBT8" s="28"/>
      <c r="IBU8" s="28"/>
      <c r="IBV8" s="28"/>
      <c r="IBW8" s="28"/>
      <c r="IBX8" s="28"/>
      <c r="IBY8" s="28"/>
      <c r="IBZ8" s="28"/>
      <c r="ICA8" s="28"/>
      <c r="ICB8" s="28"/>
      <c r="ICC8" s="28"/>
      <c r="ICD8" s="28"/>
      <c r="ICE8" s="28"/>
      <c r="ICF8" s="28"/>
      <c r="ICG8" s="28"/>
      <c r="ICH8" s="28"/>
      <c r="ICI8" s="28"/>
      <c r="ICJ8" s="28"/>
      <c r="ICK8" s="28"/>
      <c r="ICL8" s="28"/>
      <c r="ICM8" s="28"/>
      <c r="ICN8" s="28"/>
      <c r="ICO8" s="28"/>
      <c r="ICP8" s="28"/>
      <c r="ICQ8" s="28"/>
      <c r="ICR8" s="28"/>
      <c r="ICS8" s="28"/>
      <c r="ICT8" s="28"/>
      <c r="ICU8" s="28"/>
      <c r="ICV8" s="28"/>
      <c r="ICW8" s="28"/>
      <c r="ICX8" s="28"/>
      <c r="ICY8" s="28"/>
      <c r="ICZ8" s="28"/>
      <c r="IDA8" s="28"/>
      <c r="IDB8" s="28"/>
      <c r="IDC8" s="28"/>
      <c r="IDD8" s="28"/>
      <c r="IDE8" s="28"/>
      <c r="IDF8" s="28"/>
      <c r="IDG8" s="28"/>
      <c r="IDH8" s="28"/>
      <c r="IDI8" s="28"/>
      <c r="IDJ8" s="28"/>
      <c r="IDK8" s="28"/>
      <c r="IDL8" s="28"/>
      <c r="IDM8" s="28"/>
      <c r="IDN8" s="28"/>
      <c r="IDO8" s="28"/>
      <c r="IDP8" s="28"/>
      <c r="IDQ8" s="28"/>
      <c r="IDR8" s="28"/>
      <c r="IDS8" s="28"/>
      <c r="IDT8" s="28"/>
      <c r="IDU8" s="28"/>
      <c r="IDV8" s="28"/>
      <c r="IDW8" s="28"/>
      <c r="IDX8" s="28"/>
      <c r="IDY8" s="28"/>
      <c r="IDZ8" s="28"/>
      <c r="IEA8" s="28"/>
      <c r="IEB8" s="28"/>
      <c r="IEC8" s="28"/>
      <c r="IED8" s="28"/>
      <c r="IEE8" s="28"/>
      <c r="IEF8" s="28"/>
      <c r="IEG8" s="28"/>
      <c r="IEH8" s="28"/>
      <c r="IEI8" s="28"/>
      <c r="IEJ8" s="28"/>
      <c r="IEK8" s="28"/>
      <c r="IEL8" s="28"/>
      <c r="IEM8" s="28"/>
      <c r="IEN8" s="28"/>
      <c r="IEO8" s="28"/>
      <c r="IEP8" s="28"/>
      <c r="IEQ8" s="28"/>
      <c r="IER8" s="28"/>
      <c r="IES8" s="28"/>
      <c r="IET8" s="28"/>
      <c r="IEU8" s="28"/>
      <c r="IEV8" s="28"/>
      <c r="IEW8" s="28"/>
      <c r="IEX8" s="28"/>
      <c r="IEY8" s="28"/>
      <c r="IEZ8" s="28"/>
      <c r="IFA8" s="28"/>
      <c r="IFB8" s="28"/>
      <c r="IFC8" s="28"/>
      <c r="IFD8" s="28"/>
      <c r="IFE8" s="28"/>
      <c r="IFF8" s="28"/>
      <c r="IFG8" s="28"/>
      <c r="IFH8" s="28"/>
      <c r="IFI8" s="28"/>
      <c r="IFJ8" s="28"/>
      <c r="IFK8" s="28"/>
      <c r="IFL8" s="28"/>
      <c r="IFM8" s="28"/>
      <c r="IFN8" s="28"/>
      <c r="IFO8" s="28"/>
      <c r="IFP8" s="28"/>
      <c r="IFQ8" s="28"/>
      <c r="IFR8" s="28"/>
      <c r="IFS8" s="28"/>
      <c r="IFT8" s="28"/>
      <c r="IFU8" s="28"/>
      <c r="IFV8" s="28"/>
      <c r="IFW8" s="28"/>
      <c r="IFX8" s="28"/>
      <c r="IFY8" s="28"/>
      <c r="IFZ8" s="28"/>
      <c r="IGA8" s="28"/>
      <c r="IGB8" s="28"/>
      <c r="IGC8" s="28"/>
      <c r="IGD8" s="28"/>
      <c r="IGE8" s="28"/>
      <c r="IGF8" s="28"/>
      <c r="IGG8" s="28"/>
      <c r="IGH8" s="28"/>
      <c r="IGI8" s="28"/>
      <c r="IGJ8" s="28"/>
      <c r="IGK8" s="28"/>
      <c r="IGL8" s="28"/>
      <c r="IGM8" s="28"/>
      <c r="IGN8" s="28"/>
      <c r="IGO8" s="28"/>
      <c r="IGP8" s="28"/>
      <c r="IGQ8" s="28"/>
      <c r="IGR8" s="28"/>
      <c r="IGS8" s="28"/>
      <c r="IGT8" s="28"/>
      <c r="IGU8" s="28"/>
      <c r="IGV8" s="28"/>
      <c r="IGW8" s="28"/>
      <c r="IGX8" s="28"/>
      <c r="IGY8" s="28"/>
      <c r="IGZ8" s="28"/>
      <c r="IHA8" s="28"/>
      <c r="IHB8" s="28"/>
      <c r="IHC8" s="28"/>
      <c r="IHD8" s="28"/>
      <c r="IHE8" s="28"/>
      <c r="IHF8" s="28"/>
      <c r="IHG8" s="28"/>
      <c r="IHH8" s="28"/>
      <c r="IHI8" s="28"/>
      <c r="IHJ8" s="28"/>
      <c r="IHK8" s="28"/>
      <c r="IHL8" s="28"/>
      <c r="IHM8" s="28"/>
      <c r="IHN8" s="28"/>
      <c r="IHO8" s="28"/>
      <c r="IHP8" s="28"/>
      <c r="IHQ8" s="28"/>
      <c r="IHR8" s="28"/>
      <c r="IHS8" s="28"/>
      <c r="IHT8" s="28"/>
      <c r="IHU8" s="28"/>
      <c r="IHV8" s="28"/>
      <c r="IHW8" s="28"/>
      <c r="IHX8" s="28"/>
      <c r="IHY8" s="28"/>
      <c r="IHZ8" s="28"/>
      <c r="IIA8" s="28"/>
      <c r="IIB8" s="28"/>
      <c r="IIC8" s="28"/>
      <c r="IID8" s="28"/>
      <c r="IIE8" s="28"/>
      <c r="IIF8" s="28"/>
      <c r="IIG8" s="28"/>
      <c r="IIH8" s="28"/>
      <c r="III8" s="28"/>
      <c r="IIJ8" s="28"/>
      <c r="IIK8" s="28"/>
      <c r="IIL8" s="28"/>
      <c r="IIM8" s="28"/>
      <c r="IIN8" s="28"/>
      <c r="IIO8" s="28"/>
      <c r="IIP8" s="28"/>
      <c r="IIQ8" s="28"/>
      <c r="IIR8" s="28"/>
      <c r="IIS8" s="28"/>
      <c r="IIT8" s="28"/>
      <c r="IIU8" s="28"/>
      <c r="IIV8" s="28"/>
      <c r="IIW8" s="28"/>
      <c r="IIX8" s="28"/>
      <c r="IIY8" s="28"/>
      <c r="IIZ8" s="28"/>
      <c r="IJA8" s="28"/>
      <c r="IJB8" s="28"/>
      <c r="IJC8" s="28"/>
      <c r="IJD8" s="28"/>
      <c r="IJE8" s="28"/>
      <c r="IJF8" s="28"/>
      <c r="IJG8" s="28"/>
      <c r="IJH8" s="28"/>
      <c r="IJI8" s="28"/>
      <c r="IJJ8" s="28"/>
      <c r="IJK8" s="28"/>
      <c r="IJL8" s="28"/>
      <c r="IJM8" s="28"/>
      <c r="IJN8" s="28"/>
      <c r="IJO8" s="28"/>
      <c r="IJP8" s="28"/>
      <c r="IJQ8" s="28"/>
      <c r="IJR8" s="28"/>
      <c r="IJS8" s="28"/>
      <c r="IJT8" s="28"/>
      <c r="IJU8" s="28"/>
      <c r="IJV8" s="28"/>
      <c r="IJW8" s="28"/>
      <c r="IJX8" s="28"/>
      <c r="IJY8" s="28"/>
      <c r="IJZ8" s="28"/>
      <c r="IKA8" s="28"/>
      <c r="IKB8" s="28"/>
      <c r="IKC8" s="28"/>
      <c r="IKD8" s="28"/>
      <c r="IKE8" s="28"/>
      <c r="IKF8" s="28"/>
      <c r="IKG8" s="28"/>
      <c r="IKH8" s="28"/>
      <c r="IKI8" s="28"/>
      <c r="IKJ8" s="28"/>
      <c r="IKK8" s="28"/>
      <c r="IKL8" s="28"/>
      <c r="IKM8" s="28"/>
      <c r="IKN8" s="28"/>
      <c r="IKO8" s="28"/>
      <c r="IKP8" s="28"/>
      <c r="IKQ8" s="28"/>
      <c r="IKR8" s="28"/>
      <c r="IKS8" s="28"/>
      <c r="IKT8" s="28"/>
      <c r="IKU8" s="28"/>
      <c r="IKV8" s="28"/>
      <c r="IKW8" s="28"/>
      <c r="IKX8" s="28"/>
      <c r="IKY8" s="28"/>
      <c r="IKZ8" s="28"/>
      <c r="ILA8" s="28"/>
      <c r="ILB8" s="28"/>
      <c r="ILC8" s="28"/>
      <c r="ILD8" s="28"/>
      <c r="ILE8" s="28"/>
      <c r="ILF8" s="28"/>
      <c r="ILG8" s="28"/>
      <c r="ILH8" s="28"/>
      <c r="ILI8" s="28"/>
      <c r="ILJ8" s="28"/>
      <c r="ILK8" s="28"/>
      <c r="ILL8" s="28"/>
      <c r="ILM8" s="28"/>
      <c r="ILN8" s="28"/>
      <c r="ILO8" s="28"/>
      <c r="ILP8" s="28"/>
      <c r="ILQ8" s="28"/>
      <c r="ILR8" s="28"/>
      <c r="ILS8" s="28"/>
      <c r="ILT8" s="28"/>
      <c r="ILU8" s="28"/>
      <c r="ILV8" s="28"/>
      <c r="ILW8" s="28"/>
      <c r="ILX8" s="28"/>
      <c r="ILY8" s="28"/>
      <c r="ILZ8" s="28"/>
      <c r="IMA8" s="28"/>
      <c r="IMB8" s="28"/>
      <c r="IMC8" s="28"/>
      <c r="IMD8" s="28"/>
      <c r="IME8" s="28"/>
      <c r="IMF8" s="28"/>
      <c r="IMG8" s="28"/>
      <c r="IMH8" s="28"/>
      <c r="IMI8" s="28"/>
      <c r="IMJ8" s="28"/>
      <c r="IMK8" s="28"/>
      <c r="IML8" s="28"/>
      <c r="IMM8" s="28"/>
      <c r="IMN8" s="28"/>
      <c r="IMO8" s="28"/>
      <c r="IMP8" s="28"/>
      <c r="IMQ8" s="28"/>
      <c r="IMR8" s="28"/>
      <c r="IMS8" s="28"/>
      <c r="IMT8" s="28"/>
      <c r="IMU8" s="28"/>
      <c r="IMV8" s="28"/>
      <c r="IMW8" s="28"/>
      <c r="IMX8" s="28"/>
      <c r="IMY8" s="28"/>
      <c r="IMZ8" s="28"/>
      <c r="INA8" s="28"/>
      <c r="INB8" s="28"/>
      <c r="INC8" s="28"/>
      <c r="IND8" s="28"/>
      <c r="INE8" s="28"/>
      <c r="INF8" s="28"/>
      <c r="ING8" s="28"/>
      <c r="INH8" s="28"/>
      <c r="INI8" s="28"/>
      <c r="INJ8" s="28"/>
      <c r="INK8" s="28"/>
      <c r="INL8" s="28"/>
      <c r="INM8" s="28"/>
      <c r="INN8" s="28"/>
      <c r="INO8" s="28"/>
      <c r="INP8" s="28"/>
      <c r="INQ8" s="28"/>
      <c r="INR8" s="28"/>
      <c r="INS8" s="28"/>
      <c r="INT8" s="28"/>
      <c r="INU8" s="28"/>
      <c r="INV8" s="28"/>
      <c r="INW8" s="28"/>
      <c r="INX8" s="28"/>
      <c r="INY8" s="28"/>
      <c r="INZ8" s="28"/>
      <c r="IOA8" s="28"/>
      <c r="IOB8" s="28"/>
      <c r="IOC8" s="28"/>
      <c r="IOD8" s="28"/>
      <c r="IOE8" s="28"/>
      <c r="IOF8" s="28"/>
      <c r="IOG8" s="28"/>
      <c r="IOH8" s="28"/>
      <c r="IOI8" s="28"/>
      <c r="IOJ8" s="28"/>
      <c r="IOK8" s="28"/>
      <c r="IOL8" s="28"/>
      <c r="IOM8" s="28"/>
      <c r="ION8" s="28"/>
      <c r="IOO8" s="28"/>
      <c r="IOP8" s="28"/>
      <c r="IOQ8" s="28"/>
      <c r="IOR8" s="28"/>
      <c r="IOS8" s="28"/>
      <c r="IOT8" s="28"/>
      <c r="IOU8" s="28"/>
      <c r="IOV8" s="28"/>
      <c r="IOW8" s="28"/>
      <c r="IOX8" s="28"/>
      <c r="IOY8" s="28"/>
      <c r="IOZ8" s="28"/>
      <c r="IPA8" s="28"/>
      <c r="IPB8" s="28"/>
      <c r="IPC8" s="28"/>
      <c r="IPD8" s="28"/>
      <c r="IPE8" s="28"/>
      <c r="IPF8" s="28"/>
      <c r="IPG8" s="28"/>
      <c r="IPH8" s="28"/>
      <c r="IPI8" s="28"/>
      <c r="IPJ8" s="28"/>
      <c r="IPK8" s="28"/>
      <c r="IPL8" s="28"/>
      <c r="IPM8" s="28"/>
      <c r="IPN8" s="28"/>
      <c r="IPO8" s="28"/>
      <c r="IPP8" s="28"/>
      <c r="IPQ8" s="28"/>
      <c r="IPR8" s="28"/>
      <c r="IPS8" s="28"/>
      <c r="IPT8" s="28"/>
      <c r="IPU8" s="28"/>
      <c r="IPV8" s="28"/>
      <c r="IPW8" s="28"/>
      <c r="IPX8" s="28"/>
      <c r="IPY8" s="28"/>
      <c r="IPZ8" s="28"/>
      <c r="IQA8" s="28"/>
      <c r="IQB8" s="28"/>
      <c r="IQC8" s="28"/>
      <c r="IQD8" s="28"/>
      <c r="IQE8" s="28"/>
      <c r="IQF8" s="28"/>
      <c r="IQG8" s="28"/>
      <c r="IQH8" s="28"/>
      <c r="IQI8" s="28"/>
      <c r="IQJ8" s="28"/>
      <c r="IQK8" s="28"/>
      <c r="IQL8" s="28"/>
      <c r="IQM8" s="28"/>
      <c r="IQN8" s="28"/>
      <c r="IQO8" s="28"/>
      <c r="IQP8" s="28"/>
      <c r="IQQ8" s="28"/>
      <c r="IQR8" s="28"/>
      <c r="IQS8" s="28"/>
      <c r="IQT8" s="28"/>
      <c r="IQU8" s="28"/>
      <c r="IQV8" s="28"/>
      <c r="IQW8" s="28"/>
      <c r="IQX8" s="28"/>
      <c r="IQY8" s="28"/>
      <c r="IQZ8" s="28"/>
      <c r="IRA8" s="28"/>
      <c r="IRB8" s="28"/>
      <c r="IRC8" s="28"/>
      <c r="IRD8" s="28"/>
      <c r="IRE8" s="28"/>
      <c r="IRF8" s="28"/>
      <c r="IRG8" s="28"/>
      <c r="IRH8" s="28"/>
      <c r="IRI8" s="28"/>
      <c r="IRJ8" s="28"/>
      <c r="IRK8" s="28"/>
      <c r="IRL8" s="28"/>
      <c r="IRM8" s="28"/>
      <c r="IRN8" s="28"/>
      <c r="IRO8" s="28"/>
      <c r="IRP8" s="28"/>
      <c r="IRQ8" s="28"/>
      <c r="IRR8" s="28"/>
      <c r="IRS8" s="28"/>
      <c r="IRT8" s="28"/>
      <c r="IRU8" s="28"/>
      <c r="IRV8" s="28"/>
      <c r="IRW8" s="28"/>
      <c r="IRX8" s="28"/>
      <c r="IRY8" s="28"/>
      <c r="IRZ8" s="28"/>
      <c r="ISA8" s="28"/>
      <c r="ISB8" s="28"/>
      <c r="ISC8" s="28"/>
      <c r="ISD8" s="28"/>
      <c r="ISE8" s="28"/>
      <c r="ISF8" s="28"/>
      <c r="ISG8" s="28"/>
      <c r="ISH8" s="28"/>
      <c r="ISI8" s="28"/>
      <c r="ISJ8" s="28"/>
      <c r="ISK8" s="28"/>
      <c r="ISL8" s="28"/>
      <c r="ISM8" s="28"/>
      <c r="ISN8" s="28"/>
      <c r="ISO8" s="28"/>
      <c r="ISP8" s="28"/>
      <c r="ISQ8" s="28"/>
      <c r="ISR8" s="28"/>
      <c r="ISS8" s="28"/>
      <c r="IST8" s="28"/>
      <c r="ISU8" s="28"/>
      <c r="ISV8" s="28"/>
      <c r="ISW8" s="28"/>
      <c r="ISX8" s="28"/>
      <c r="ISY8" s="28"/>
      <c r="ISZ8" s="28"/>
      <c r="ITA8" s="28"/>
      <c r="ITB8" s="28"/>
      <c r="ITC8" s="28"/>
      <c r="ITD8" s="28"/>
      <c r="ITE8" s="28"/>
      <c r="ITF8" s="28"/>
      <c r="ITG8" s="28"/>
      <c r="ITH8" s="28"/>
      <c r="ITI8" s="28"/>
      <c r="ITJ8" s="28"/>
      <c r="ITK8" s="28"/>
      <c r="ITL8" s="28"/>
      <c r="ITM8" s="28"/>
      <c r="ITN8" s="28"/>
      <c r="ITO8" s="28"/>
      <c r="ITP8" s="28"/>
      <c r="ITQ8" s="28"/>
      <c r="ITR8" s="28"/>
      <c r="ITS8" s="28"/>
      <c r="ITT8" s="28"/>
      <c r="ITU8" s="28"/>
      <c r="ITV8" s="28"/>
      <c r="ITW8" s="28"/>
      <c r="ITX8" s="28"/>
      <c r="ITY8" s="28"/>
      <c r="ITZ8" s="28"/>
      <c r="IUA8" s="28"/>
      <c r="IUB8" s="28"/>
      <c r="IUC8" s="28"/>
      <c r="IUD8" s="28"/>
      <c r="IUE8" s="28"/>
      <c r="IUF8" s="28"/>
      <c r="IUG8" s="28"/>
      <c r="IUH8" s="28"/>
      <c r="IUI8" s="28"/>
      <c r="IUJ8" s="28"/>
      <c r="IUK8" s="28"/>
      <c r="IUL8" s="28"/>
      <c r="IUM8" s="28"/>
      <c r="IUN8" s="28"/>
      <c r="IUO8" s="28"/>
      <c r="IUP8" s="28"/>
      <c r="IUQ8" s="28"/>
      <c r="IUR8" s="28"/>
      <c r="IUS8" s="28"/>
      <c r="IUT8" s="28"/>
      <c r="IUU8" s="28"/>
      <c r="IUV8" s="28"/>
      <c r="IUW8" s="28"/>
      <c r="IUX8" s="28"/>
      <c r="IUY8" s="28"/>
      <c r="IUZ8" s="28"/>
      <c r="IVA8" s="28"/>
      <c r="IVB8" s="28"/>
      <c r="IVC8" s="28"/>
      <c r="IVD8" s="28"/>
      <c r="IVE8" s="28"/>
      <c r="IVF8" s="28"/>
      <c r="IVG8" s="28"/>
      <c r="IVH8" s="28"/>
      <c r="IVI8" s="28"/>
      <c r="IVJ8" s="28"/>
      <c r="IVK8" s="28"/>
      <c r="IVL8" s="28"/>
      <c r="IVM8" s="28"/>
      <c r="IVN8" s="28"/>
      <c r="IVO8" s="28"/>
      <c r="IVP8" s="28"/>
      <c r="IVQ8" s="28"/>
      <c r="IVR8" s="28"/>
      <c r="IVS8" s="28"/>
      <c r="IVT8" s="28"/>
      <c r="IVU8" s="28"/>
      <c r="IVV8" s="28"/>
      <c r="IVW8" s="28"/>
      <c r="IVX8" s="28"/>
      <c r="IVY8" s="28"/>
      <c r="IVZ8" s="28"/>
      <c r="IWA8" s="28"/>
      <c r="IWB8" s="28"/>
      <c r="IWC8" s="28"/>
      <c r="IWD8" s="28"/>
      <c r="IWE8" s="28"/>
      <c r="IWF8" s="28"/>
      <c r="IWG8" s="28"/>
      <c r="IWH8" s="28"/>
      <c r="IWI8" s="28"/>
      <c r="IWJ8" s="28"/>
      <c r="IWK8" s="28"/>
      <c r="IWL8" s="28"/>
      <c r="IWM8" s="28"/>
      <c r="IWN8" s="28"/>
      <c r="IWO8" s="28"/>
      <c r="IWP8" s="28"/>
      <c r="IWQ8" s="28"/>
      <c r="IWR8" s="28"/>
      <c r="IWS8" s="28"/>
      <c r="IWT8" s="28"/>
      <c r="IWU8" s="28"/>
      <c r="IWV8" s="28"/>
      <c r="IWW8" s="28"/>
      <c r="IWX8" s="28"/>
      <c r="IWY8" s="28"/>
      <c r="IWZ8" s="28"/>
      <c r="IXA8" s="28"/>
      <c r="IXB8" s="28"/>
      <c r="IXC8" s="28"/>
      <c r="IXD8" s="28"/>
      <c r="IXE8" s="28"/>
      <c r="IXF8" s="28"/>
      <c r="IXG8" s="28"/>
      <c r="IXH8" s="28"/>
      <c r="IXI8" s="28"/>
      <c r="IXJ8" s="28"/>
      <c r="IXK8" s="28"/>
      <c r="IXL8" s="28"/>
      <c r="IXM8" s="28"/>
      <c r="IXN8" s="28"/>
      <c r="IXO8" s="28"/>
      <c r="IXP8" s="28"/>
      <c r="IXQ8" s="28"/>
      <c r="IXR8" s="28"/>
      <c r="IXS8" s="28"/>
      <c r="IXT8" s="28"/>
      <c r="IXU8" s="28"/>
      <c r="IXV8" s="28"/>
      <c r="IXW8" s="28"/>
      <c r="IXX8" s="28"/>
      <c r="IXY8" s="28"/>
      <c r="IXZ8" s="28"/>
      <c r="IYA8" s="28"/>
      <c r="IYB8" s="28"/>
      <c r="IYC8" s="28"/>
      <c r="IYD8" s="28"/>
      <c r="IYE8" s="28"/>
      <c r="IYF8" s="28"/>
      <c r="IYG8" s="28"/>
      <c r="IYH8" s="28"/>
      <c r="IYI8" s="28"/>
      <c r="IYJ8" s="28"/>
      <c r="IYK8" s="28"/>
      <c r="IYL8" s="28"/>
      <c r="IYM8" s="28"/>
      <c r="IYN8" s="28"/>
      <c r="IYO8" s="28"/>
      <c r="IYP8" s="28"/>
      <c r="IYQ8" s="28"/>
      <c r="IYR8" s="28"/>
      <c r="IYS8" s="28"/>
      <c r="IYT8" s="28"/>
      <c r="IYU8" s="28"/>
      <c r="IYV8" s="28"/>
      <c r="IYW8" s="28"/>
      <c r="IYX8" s="28"/>
      <c r="IYY8" s="28"/>
      <c r="IYZ8" s="28"/>
      <c r="IZA8" s="28"/>
      <c r="IZB8" s="28"/>
      <c r="IZC8" s="28"/>
      <c r="IZD8" s="28"/>
      <c r="IZE8" s="28"/>
      <c r="IZF8" s="28"/>
      <c r="IZG8" s="28"/>
      <c r="IZH8" s="28"/>
      <c r="IZI8" s="28"/>
      <c r="IZJ8" s="28"/>
      <c r="IZK8" s="28"/>
      <c r="IZL8" s="28"/>
      <c r="IZM8" s="28"/>
      <c r="IZN8" s="28"/>
      <c r="IZO8" s="28"/>
      <c r="IZP8" s="28"/>
      <c r="IZQ8" s="28"/>
      <c r="IZR8" s="28"/>
      <c r="IZS8" s="28"/>
      <c r="IZT8" s="28"/>
      <c r="IZU8" s="28"/>
      <c r="IZV8" s="28"/>
      <c r="IZW8" s="28"/>
      <c r="IZX8" s="28"/>
      <c r="IZY8" s="28"/>
      <c r="IZZ8" s="28"/>
      <c r="JAA8" s="28"/>
      <c r="JAB8" s="28"/>
      <c r="JAC8" s="28"/>
      <c r="JAD8" s="28"/>
      <c r="JAE8" s="28"/>
      <c r="JAF8" s="28"/>
      <c r="JAG8" s="28"/>
      <c r="JAH8" s="28"/>
      <c r="JAI8" s="28"/>
      <c r="JAJ8" s="28"/>
      <c r="JAK8" s="28"/>
      <c r="JAL8" s="28"/>
      <c r="JAM8" s="28"/>
      <c r="JAN8" s="28"/>
      <c r="JAO8" s="28"/>
      <c r="JAP8" s="28"/>
      <c r="JAQ8" s="28"/>
      <c r="JAR8" s="28"/>
      <c r="JAS8" s="28"/>
      <c r="JAT8" s="28"/>
      <c r="JAU8" s="28"/>
      <c r="JAV8" s="28"/>
      <c r="JAW8" s="28"/>
      <c r="JAX8" s="28"/>
      <c r="JAY8" s="28"/>
      <c r="JAZ8" s="28"/>
      <c r="JBA8" s="28"/>
      <c r="JBB8" s="28"/>
      <c r="JBC8" s="28"/>
      <c r="JBD8" s="28"/>
      <c r="JBE8" s="28"/>
      <c r="JBF8" s="28"/>
      <c r="JBG8" s="28"/>
      <c r="JBH8" s="28"/>
      <c r="JBI8" s="28"/>
      <c r="JBJ8" s="28"/>
      <c r="JBK8" s="28"/>
      <c r="JBL8" s="28"/>
      <c r="JBM8" s="28"/>
      <c r="JBN8" s="28"/>
      <c r="JBO8" s="28"/>
      <c r="JBP8" s="28"/>
      <c r="JBQ8" s="28"/>
      <c r="JBR8" s="28"/>
      <c r="JBS8" s="28"/>
      <c r="JBT8" s="28"/>
      <c r="JBU8" s="28"/>
      <c r="JBV8" s="28"/>
      <c r="JBW8" s="28"/>
      <c r="JBX8" s="28"/>
      <c r="JBY8" s="28"/>
      <c r="JBZ8" s="28"/>
      <c r="JCA8" s="28"/>
      <c r="JCB8" s="28"/>
      <c r="JCC8" s="28"/>
      <c r="JCD8" s="28"/>
      <c r="JCE8" s="28"/>
      <c r="JCF8" s="28"/>
      <c r="JCG8" s="28"/>
      <c r="JCH8" s="28"/>
      <c r="JCI8" s="28"/>
      <c r="JCJ8" s="28"/>
      <c r="JCK8" s="28"/>
      <c r="JCL8" s="28"/>
      <c r="JCM8" s="28"/>
      <c r="JCN8" s="28"/>
      <c r="JCO8" s="28"/>
      <c r="JCP8" s="28"/>
      <c r="JCQ8" s="28"/>
      <c r="JCR8" s="28"/>
      <c r="JCS8" s="28"/>
      <c r="JCT8" s="28"/>
      <c r="JCU8" s="28"/>
      <c r="JCV8" s="28"/>
      <c r="JCW8" s="28"/>
      <c r="JCX8" s="28"/>
      <c r="JCY8" s="28"/>
      <c r="JCZ8" s="28"/>
      <c r="JDA8" s="28"/>
      <c r="JDB8" s="28"/>
      <c r="JDC8" s="28"/>
      <c r="JDD8" s="28"/>
      <c r="JDE8" s="28"/>
      <c r="JDF8" s="28"/>
      <c r="JDG8" s="28"/>
      <c r="JDH8" s="28"/>
      <c r="JDI8" s="28"/>
      <c r="JDJ8" s="28"/>
      <c r="JDK8" s="28"/>
      <c r="JDL8" s="28"/>
      <c r="JDM8" s="28"/>
      <c r="JDN8" s="28"/>
      <c r="JDO8" s="28"/>
      <c r="JDP8" s="28"/>
      <c r="JDQ8" s="28"/>
      <c r="JDR8" s="28"/>
      <c r="JDS8" s="28"/>
      <c r="JDT8" s="28"/>
      <c r="JDU8" s="28"/>
      <c r="JDV8" s="28"/>
      <c r="JDW8" s="28"/>
      <c r="JDX8" s="28"/>
      <c r="JDY8" s="28"/>
      <c r="JDZ8" s="28"/>
      <c r="JEA8" s="28"/>
      <c r="JEB8" s="28"/>
      <c r="JEC8" s="28"/>
      <c r="JED8" s="28"/>
      <c r="JEE8" s="28"/>
      <c r="JEF8" s="28"/>
      <c r="JEG8" s="28"/>
      <c r="JEH8" s="28"/>
      <c r="JEI8" s="28"/>
      <c r="JEJ8" s="28"/>
      <c r="JEK8" s="28"/>
      <c r="JEL8" s="28"/>
      <c r="JEM8" s="28"/>
      <c r="JEN8" s="28"/>
      <c r="JEO8" s="28"/>
      <c r="JEP8" s="28"/>
      <c r="JEQ8" s="28"/>
      <c r="JER8" s="28"/>
      <c r="JES8" s="28"/>
      <c r="JET8" s="28"/>
      <c r="JEU8" s="28"/>
      <c r="JEV8" s="28"/>
      <c r="JEW8" s="28"/>
      <c r="JEX8" s="28"/>
      <c r="JEY8" s="28"/>
      <c r="JEZ8" s="28"/>
      <c r="JFA8" s="28"/>
      <c r="JFB8" s="28"/>
      <c r="JFC8" s="28"/>
      <c r="JFD8" s="28"/>
      <c r="JFE8" s="28"/>
      <c r="JFF8" s="28"/>
      <c r="JFG8" s="28"/>
      <c r="JFH8" s="28"/>
      <c r="JFI8" s="28"/>
      <c r="JFJ8" s="28"/>
      <c r="JFK8" s="28"/>
      <c r="JFL8" s="28"/>
      <c r="JFM8" s="28"/>
      <c r="JFN8" s="28"/>
      <c r="JFO8" s="28"/>
      <c r="JFP8" s="28"/>
      <c r="JFQ8" s="28"/>
      <c r="JFR8" s="28"/>
      <c r="JFS8" s="28"/>
      <c r="JFT8" s="28"/>
      <c r="JFU8" s="28"/>
      <c r="JFV8" s="28"/>
      <c r="JFW8" s="28"/>
      <c r="JFX8" s="28"/>
      <c r="JFY8" s="28"/>
      <c r="JFZ8" s="28"/>
      <c r="JGA8" s="28"/>
      <c r="JGB8" s="28"/>
      <c r="JGC8" s="28"/>
      <c r="JGD8" s="28"/>
      <c r="JGE8" s="28"/>
      <c r="JGF8" s="28"/>
      <c r="JGG8" s="28"/>
      <c r="JGH8" s="28"/>
      <c r="JGI8" s="28"/>
      <c r="JGJ8" s="28"/>
      <c r="JGK8" s="28"/>
      <c r="JGL8" s="28"/>
      <c r="JGM8" s="28"/>
      <c r="JGN8" s="28"/>
      <c r="JGO8" s="28"/>
      <c r="JGP8" s="28"/>
      <c r="JGQ8" s="28"/>
      <c r="JGR8" s="28"/>
      <c r="JGS8" s="28"/>
      <c r="JGT8" s="28"/>
      <c r="JGU8" s="28"/>
      <c r="JGV8" s="28"/>
      <c r="JGW8" s="28"/>
      <c r="JGX8" s="28"/>
      <c r="JGY8" s="28"/>
      <c r="JGZ8" s="28"/>
      <c r="JHA8" s="28"/>
      <c r="JHB8" s="28"/>
      <c r="JHC8" s="28"/>
      <c r="JHD8" s="28"/>
      <c r="JHE8" s="28"/>
      <c r="JHF8" s="28"/>
      <c r="JHG8" s="28"/>
      <c r="JHH8" s="28"/>
      <c r="JHI8" s="28"/>
      <c r="JHJ8" s="28"/>
      <c r="JHK8" s="28"/>
      <c r="JHL8" s="28"/>
      <c r="JHM8" s="28"/>
      <c r="JHN8" s="28"/>
      <c r="JHO8" s="28"/>
      <c r="JHP8" s="28"/>
      <c r="JHQ8" s="28"/>
      <c r="JHR8" s="28"/>
      <c r="JHS8" s="28"/>
      <c r="JHT8" s="28"/>
      <c r="JHU8" s="28"/>
      <c r="JHV8" s="28"/>
      <c r="JHW8" s="28"/>
      <c r="JHX8" s="28"/>
      <c r="JHY8" s="28"/>
      <c r="JHZ8" s="28"/>
      <c r="JIA8" s="28"/>
      <c r="JIB8" s="28"/>
      <c r="JIC8" s="28"/>
      <c r="JID8" s="28"/>
      <c r="JIE8" s="28"/>
      <c r="JIF8" s="28"/>
      <c r="JIG8" s="28"/>
      <c r="JIH8" s="28"/>
      <c r="JII8" s="28"/>
      <c r="JIJ8" s="28"/>
      <c r="JIK8" s="28"/>
      <c r="JIL8" s="28"/>
      <c r="JIM8" s="28"/>
      <c r="JIN8" s="28"/>
      <c r="JIO8" s="28"/>
      <c r="JIP8" s="28"/>
      <c r="JIQ8" s="28"/>
      <c r="JIR8" s="28"/>
      <c r="JIS8" s="28"/>
      <c r="JIT8" s="28"/>
      <c r="JIU8" s="28"/>
      <c r="JIV8" s="28"/>
      <c r="JIW8" s="28"/>
      <c r="JIX8" s="28"/>
      <c r="JIY8" s="28"/>
      <c r="JIZ8" s="28"/>
      <c r="JJA8" s="28"/>
      <c r="JJB8" s="28"/>
      <c r="JJC8" s="28"/>
      <c r="JJD8" s="28"/>
      <c r="JJE8" s="28"/>
      <c r="JJF8" s="28"/>
      <c r="JJG8" s="28"/>
      <c r="JJH8" s="28"/>
      <c r="JJI8" s="28"/>
      <c r="JJJ8" s="28"/>
      <c r="JJK8" s="28"/>
      <c r="JJL8" s="28"/>
      <c r="JJM8" s="28"/>
      <c r="JJN8" s="28"/>
      <c r="JJO8" s="28"/>
      <c r="JJP8" s="28"/>
      <c r="JJQ8" s="28"/>
      <c r="JJR8" s="28"/>
      <c r="JJS8" s="28"/>
      <c r="JJT8" s="28"/>
      <c r="JJU8" s="28"/>
      <c r="JJV8" s="28"/>
      <c r="JJW8" s="28"/>
      <c r="JJX8" s="28"/>
      <c r="JJY8" s="28"/>
      <c r="JJZ8" s="28"/>
      <c r="JKA8" s="28"/>
      <c r="JKB8" s="28"/>
      <c r="JKC8" s="28"/>
      <c r="JKD8" s="28"/>
      <c r="JKE8" s="28"/>
      <c r="JKF8" s="28"/>
      <c r="JKG8" s="28"/>
      <c r="JKH8" s="28"/>
      <c r="JKI8" s="28"/>
      <c r="JKJ8" s="28"/>
      <c r="JKK8" s="28"/>
      <c r="JKL8" s="28"/>
      <c r="JKM8" s="28"/>
      <c r="JKN8" s="28"/>
      <c r="JKO8" s="28"/>
      <c r="JKP8" s="28"/>
      <c r="JKQ8" s="28"/>
      <c r="JKR8" s="28"/>
      <c r="JKS8" s="28"/>
      <c r="JKT8" s="28"/>
      <c r="JKU8" s="28"/>
      <c r="JKV8" s="28"/>
      <c r="JKW8" s="28"/>
      <c r="JKX8" s="28"/>
      <c r="JKY8" s="28"/>
      <c r="JKZ8" s="28"/>
      <c r="JLA8" s="28"/>
      <c r="JLB8" s="28"/>
      <c r="JLC8" s="28"/>
      <c r="JLD8" s="28"/>
      <c r="JLE8" s="28"/>
      <c r="JLF8" s="28"/>
      <c r="JLG8" s="28"/>
      <c r="JLH8" s="28"/>
      <c r="JLI8" s="28"/>
      <c r="JLJ8" s="28"/>
      <c r="JLK8" s="28"/>
      <c r="JLL8" s="28"/>
      <c r="JLM8" s="28"/>
      <c r="JLN8" s="28"/>
      <c r="JLO8" s="28"/>
      <c r="JLP8" s="28"/>
      <c r="JLQ8" s="28"/>
      <c r="JLR8" s="28"/>
      <c r="JLS8" s="28"/>
      <c r="JLT8" s="28"/>
      <c r="JLU8" s="28"/>
      <c r="JLV8" s="28"/>
      <c r="JLW8" s="28"/>
      <c r="JLX8" s="28"/>
      <c r="JLY8" s="28"/>
      <c r="JLZ8" s="28"/>
      <c r="JMA8" s="28"/>
      <c r="JMB8" s="28"/>
      <c r="JMC8" s="28"/>
      <c r="JMD8" s="28"/>
      <c r="JME8" s="28"/>
      <c r="JMF8" s="28"/>
      <c r="JMG8" s="28"/>
      <c r="JMH8" s="28"/>
      <c r="JMI8" s="28"/>
      <c r="JMJ8" s="28"/>
      <c r="JMK8" s="28"/>
      <c r="JML8" s="28"/>
      <c r="JMM8" s="28"/>
      <c r="JMN8" s="28"/>
      <c r="JMO8" s="28"/>
      <c r="JMP8" s="28"/>
      <c r="JMQ8" s="28"/>
      <c r="JMR8" s="28"/>
      <c r="JMS8" s="28"/>
      <c r="JMT8" s="28"/>
      <c r="JMU8" s="28"/>
      <c r="JMV8" s="28"/>
      <c r="JMW8" s="28"/>
      <c r="JMX8" s="28"/>
      <c r="JMY8" s="28"/>
      <c r="JMZ8" s="28"/>
      <c r="JNA8" s="28"/>
      <c r="JNB8" s="28"/>
      <c r="JNC8" s="28"/>
      <c r="JND8" s="28"/>
      <c r="JNE8" s="28"/>
      <c r="JNF8" s="28"/>
      <c r="JNG8" s="28"/>
      <c r="JNH8" s="28"/>
      <c r="JNI8" s="28"/>
      <c r="JNJ8" s="28"/>
      <c r="JNK8" s="28"/>
      <c r="JNL8" s="28"/>
      <c r="JNM8" s="28"/>
      <c r="JNN8" s="28"/>
      <c r="JNO8" s="28"/>
      <c r="JNP8" s="28"/>
      <c r="JNQ8" s="28"/>
      <c r="JNR8" s="28"/>
      <c r="JNS8" s="28"/>
      <c r="JNT8" s="28"/>
      <c r="JNU8" s="28"/>
      <c r="JNV8" s="28"/>
      <c r="JNW8" s="28"/>
      <c r="JNX8" s="28"/>
      <c r="JNY8" s="28"/>
      <c r="JNZ8" s="28"/>
      <c r="JOA8" s="28"/>
      <c r="JOB8" s="28"/>
      <c r="JOC8" s="28"/>
      <c r="JOD8" s="28"/>
      <c r="JOE8" s="28"/>
      <c r="JOF8" s="28"/>
      <c r="JOG8" s="28"/>
      <c r="JOH8" s="28"/>
      <c r="JOI8" s="28"/>
      <c r="JOJ8" s="28"/>
      <c r="JOK8" s="28"/>
      <c r="JOL8" s="28"/>
      <c r="JOM8" s="28"/>
      <c r="JON8" s="28"/>
      <c r="JOO8" s="28"/>
      <c r="JOP8" s="28"/>
      <c r="JOQ8" s="28"/>
      <c r="JOR8" s="28"/>
      <c r="JOS8" s="28"/>
      <c r="JOT8" s="28"/>
      <c r="JOU8" s="28"/>
      <c r="JOV8" s="28"/>
      <c r="JOW8" s="28"/>
      <c r="JOX8" s="28"/>
      <c r="JOY8" s="28"/>
      <c r="JOZ8" s="28"/>
      <c r="JPA8" s="28"/>
      <c r="JPB8" s="28"/>
      <c r="JPC8" s="28"/>
      <c r="JPD8" s="28"/>
      <c r="JPE8" s="28"/>
      <c r="JPF8" s="28"/>
      <c r="JPG8" s="28"/>
      <c r="JPH8" s="28"/>
      <c r="JPI8" s="28"/>
      <c r="JPJ8" s="28"/>
      <c r="JPK8" s="28"/>
      <c r="JPL8" s="28"/>
      <c r="JPM8" s="28"/>
      <c r="JPN8" s="28"/>
      <c r="JPO8" s="28"/>
      <c r="JPP8" s="28"/>
      <c r="JPQ8" s="28"/>
      <c r="JPR8" s="28"/>
      <c r="JPS8" s="28"/>
      <c r="JPT8" s="28"/>
      <c r="JPU8" s="28"/>
      <c r="JPV8" s="28"/>
      <c r="JPW8" s="28"/>
      <c r="JPX8" s="28"/>
      <c r="JPY8" s="28"/>
      <c r="JPZ8" s="28"/>
      <c r="JQA8" s="28"/>
      <c r="JQB8" s="28"/>
      <c r="JQC8" s="28"/>
      <c r="JQD8" s="28"/>
      <c r="JQE8" s="28"/>
      <c r="JQF8" s="28"/>
      <c r="JQG8" s="28"/>
      <c r="JQH8" s="28"/>
      <c r="JQI8" s="28"/>
      <c r="JQJ8" s="28"/>
      <c r="JQK8" s="28"/>
      <c r="JQL8" s="28"/>
      <c r="JQM8" s="28"/>
      <c r="JQN8" s="28"/>
      <c r="JQO8" s="28"/>
      <c r="JQP8" s="28"/>
      <c r="JQQ8" s="28"/>
      <c r="JQR8" s="28"/>
      <c r="JQS8" s="28"/>
      <c r="JQT8" s="28"/>
      <c r="JQU8" s="28"/>
      <c r="JQV8" s="28"/>
      <c r="JQW8" s="28"/>
      <c r="JQX8" s="28"/>
      <c r="JQY8" s="28"/>
      <c r="JQZ8" s="28"/>
      <c r="JRA8" s="28"/>
      <c r="JRB8" s="28"/>
      <c r="JRC8" s="28"/>
      <c r="JRD8" s="28"/>
      <c r="JRE8" s="28"/>
      <c r="JRF8" s="28"/>
      <c r="JRG8" s="28"/>
      <c r="JRH8" s="28"/>
      <c r="JRI8" s="28"/>
      <c r="JRJ8" s="28"/>
      <c r="JRK8" s="28"/>
      <c r="JRL8" s="28"/>
      <c r="JRM8" s="28"/>
      <c r="JRN8" s="28"/>
      <c r="JRO8" s="28"/>
      <c r="JRP8" s="28"/>
      <c r="JRQ8" s="28"/>
      <c r="JRR8" s="28"/>
      <c r="JRS8" s="28"/>
      <c r="JRT8" s="28"/>
      <c r="JRU8" s="28"/>
      <c r="JRV8" s="28"/>
      <c r="JRW8" s="28"/>
      <c r="JRX8" s="28"/>
      <c r="JRY8" s="28"/>
      <c r="JRZ8" s="28"/>
      <c r="JSA8" s="28"/>
      <c r="JSB8" s="28"/>
      <c r="JSC8" s="28"/>
      <c r="JSD8" s="28"/>
      <c r="JSE8" s="28"/>
      <c r="JSF8" s="28"/>
      <c r="JSG8" s="28"/>
      <c r="JSH8" s="28"/>
      <c r="JSI8" s="28"/>
      <c r="JSJ8" s="28"/>
      <c r="JSK8" s="28"/>
      <c r="JSL8" s="28"/>
      <c r="JSM8" s="28"/>
      <c r="JSN8" s="28"/>
      <c r="JSO8" s="28"/>
      <c r="JSP8" s="28"/>
      <c r="JSQ8" s="28"/>
      <c r="JSR8" s="28"/>
      <c r="JSS8" s="28"/>
      <c r="JST8" s="28"/>
      <c r="JSU8" s="28"/>
      <c r="JSV8" s="28"/>
      <c r="JSW8" s="28"/>
      <c r="JSX8" s="28"/>
      <c r="JSY8" s="28"/>
      <c r="JSZ8" s="28"/>
      <c r="JTA8" s="28"/>
      <c r="JTB8" s="28"/>
      <c r="JTC8" s="28"/>
      <c r="JTD8" s="28"/>
      <c r="JTE8" s="28"/>
      <c r="JTF8" s="28"/>
      <c r="JTG8" s="28"/>
      <c r="JTH8" s="28"/>
      <c r="JTI8" s="28"/>
      <c r="JTJ8" s="28"/>
      <c r="JTK8" s="28"/>
      <c r="JTL8" s="28"/>
      <c r="JTM8" s="28"/>
      <c r="JTN8" s="28"/>
      <c r="JTO8" s="28"/>
      <c r="JTP8" s="28"/>
      <c r="JTQ8" s="28"/>
      <c r="JTR8" s="28"/>
      <c r="JTS8" s="28"/>
      <c r="JTT8" s="28"/>
      <c r="JTU8" s="28"/>
      <c r="JTV8" s="28"/>
      <c r="JTW8" s="28"/>
      <c r="JTX8" s="28"/>
      <c r="JTY8" s="28"/>
      <c r="JTZ8" s="28"/>
      <c r="JUA8" s="28"/>
      <c r="JUB8" s="28"/>
      <c r="JUC8" s="28"/>
      <c r="JUD8" s="28"/>
      <c r="JUE8" s="28"/>
      <c r="JUF8" s="28"/>
      <c r="JUG8" s="28"/>
      <c r="JUH8" s="28"/>
      <c r="JUI8" s="28"/>
      <c r="JUJ8" s="28"/>
      <c r="JUK8" s="28"/>
      <c r="JUL8" s="28"/>
      <c r="JUM8" s="28"/>
      <c r="JUN8" s="28"/>
      <c r="JUO8" s="28"/>
      <c r="JUP8" s="28"/>
      <c r="JUQ8" s="28"/>
      <c r="JUR8" s="28"/>
      <c r="JUS8" s="28"/>
      <c r="JUT8" s="28"/>
      <c r="JUU8" s="28"/>
      <c r="JUV8" s="28"/>
      <c r="JUW8" s="28"/>
      <c r="JUX8" s="28"/>
      <c r="JUY8" s="28"/>
      <c r="JUZ8" s="28"/>
      <c r="JVA8" s="28"/>
      <c r="JVB8" s="28"/>
      <c r="JVC8" s="28"/>
      <c r="JVD8" s="28"/>
      <c r="JVE8" s="28"/>
      <c r="JVF8" s="28"/>
      <c r="JVG8" s="28"/>
      <c r="JVH8" s="28"/>
      <c r="JVI8" s="28"/>
      <c r="JVJ8" s="28"/>
      <c r="JVK8" s="28"/>
      <c r="JVL8" s="28"/>
      <c r="JVM8" s="28"/>
      <c r="JVN8" s="28"/>
      <c r="JVO8" s="28"/>
      <c r="JVP8" s="28"/>
      <c r="JVQ8" s="28"/>
      <c r="JVR8" s="28"/>
      <c r="JVS8" s="28"/>
      <c r="JVT8" s="28"/>
      <c r="JVU8" s="28"/>
      <c r="JVV8" s="28"/>
      <c r="JVW8" s="28"/>
      <c r="JVX8" s="28"/>
      <c r="JVY8" s="28"/>
      <c r="JVZ8" s="28"/>
      <c r="JWA8" s="28"/>
      <c r="JWB8" s="28"/>
      <c r="JWC8" s="28"/>
      <c r="JWD8" s="28"/>
      <c r="JWE8" s="28"/>
      <c r="JWF8" s="28"/>
      <c r="JWG8" s="28"/>
      <c r="JWH8" s="28"/>
      <c r="JWI8" s="28"/>
      <c r="JWJ8" s="28"/>
      <c r="JWK8" s="28"/>
      <c r="JWL8" s="28"/>
      <c r="JWM8" s="28"/>
      <c r="JWN8" s="28"/>
      <c r="JWO8" s="28"/>
      <c r="JWP8" s="28"/>
      <c r="JWQ8" s="28"/>
      <c r="JWR8" s="28"/>
      <c r="JWS8" s="28"/>
      <c r="JWT8" s="28"/>
      <c r="JWU8" s="28"/>
      <c r="JWV8" s="28"/>
      <c r="JWW8" s="28"/>
      <c r="JWX8" s="28"/>
      <c r="JWY8" s="28"/>
      <c r="JWZ8" s="28"/>
      <c r="JXA8" s="28"/>
      <c r="JXB8" s="28"/>
      <c r="JXC8" s="28"/>
      <c r="JXD8" s="28"/>
      <c r="JXE8" s="28"/>
      <c r="JXF8" s="28"/>
      <c r="JXG8" s="28"/>
      <c r="JXH8" s="28"/>
      <c r="JXI8" s="28"/>
      <c r="JXJ8" s="28"/>
      <c r="JXK8" s="28"/>
      <c r="JXL8" s="28"/>
      <c r="JXM8" s="28"/>
      <c r="JXN8" s="28"/>
      <c r="JXO8" s="28"/>
      <c r="JXP8" s="28"/>
      <c r="JXQ8" s="28"/>
      <c r="JXR8" s="28"/>
      <c r="JXS8" s="28"/>
      <c r="JXT8" s="28"/>
      <c r="JXU8" s="28"/>
      <c r="JXV8" s="28"/>
      <c r="JXW8" s="28"/>
      <c r="JXX8" s="28"/>
      <c r="JXY8" s="28"/>
      <c r="JXZ8" s="28"/>
      <c r="JYA8" s="28"/>
      <c r="JYB8" s="28"/>
      <c r="JYC8" s="28"/>
      <c r="JYD8" s="28"/>
      <c r="JYE8" s="28"/>
      <c r="JYF8" s="28"/>
      <c r="JYG8" s="28"/>
      <c r="JYH8" s="28"/>
      <c r="JYI8" s="28"/>
      <c r="JYJ8" s="28"/>
      <c r="JYK8" s="28"/>
      <c r="JYL8" s="28"/>
      <c r="JYM8" s="28"/>
      <c r="JYN8" s="28"/>
      <c r="JYO8" s="28"/>
      <c r="JYP8" s="28"/>
      <c r="JYQ8" s="28"/>
      <c r="JYR8" s="28"/>
      <c r="JYS8" s="28"/>
      <c r="JYT8" s="28"/>
      <c r="JYU8" s="28"/>
      <c r="JYV8" s="28"/>
      <c r="JYW8" s="28"/>
      <c r="JYX8" s="28"/>
      <c r="JYY8" s="28"/>
      <c r="JYZ8" s="28"/>
      <c r="JZA8" s="28"/>
      <c r="JZB8" s="28"/>
      <c r="JZC8" s="28"/>
      <c r="JZD8" s="28"/>
      <c r="JZE8" s="28"/>
      <c r="JZF8" s="28"/>
      <c r="JZG8" s="28"/>
      <c r="JZH8" s="28"/>
      <c r="JZI8" s="28"/>
      <c r="JZJ8" s="28"/>
      <c r="JZK8" s="28"/>
      <c r="JZL8" s="28"/>
      <c r="JZM8" s="28"/>
      <c r="JZN8" s="28"/>
      <c r="JZO8" s="28"/>
      <c r="JZP8" s="28"/>
      <c r="JZQ8" s="28"/>
      <c r="JZR8" s="28"/>
      <c r="JZS8" s="28"/>
      <c r="JZT8" s="28"/>
      <c r="JZU8" s="28"/>
      <c r="JZV8" s="28"/>
      <c r="JZW8" s="28"/>
      <c r="JZX8" s="28"/>
      <c r="JZY8" s="28"/>
      <c r="JZZ8" s="28"/>
      <c r="KAA8" s="28"/>
      <c r="KAB8" s="28"/>
      <c r="KAC8" s="28"/>
      <c r="KAD8" s="28"/>
      <c r="KAE8" s="28"/>
      <c r="KAF8" s="28"/>
      <c r="KAG8" s="28"/>
      <c r="KAH8" s="28"/>
      <c r="KAI8" s="28"/>
      <c r="KAJ8" s="28"/>
      <c r="KAK8" s="28"/>
      <c r="KAL8" s="28"/>
      <c r="KAM8" s="28"/>
      <c r="KAN8" s="28"/>
      <c r="KAO8" s="28"/>
      <c r="KAP8" s="28"/>
      <c r="KAQ8" s="28"/>
      <c r="KAR8" s="28"/>
      <c r="KAS8" s="28"/>
      <c r="KAT8" s="28"/>
      <c r="KAU8" s="28"/>
      <c r="KAV8" s="28"/>
      <c r="KAW8" s="28"/>
      <c r="KAX8" s="28"/>
      <c r="KAY8" s="28"/>
      <c r="KAZ8" s="28"/>
      <c r="KBA8" s="28"/>
      <c r="KBB8" s="28"/>
      <c r="KBC8" s="28"/>
      <c r="KBD8" s="28"/>
      <c r="KBE8" s="28"/>
      <c r="KBF8" s="28"/>
      <c r="KBG8" s="28"/>
      <c r="KBH8" s="28"/>
      <c r="KBI8" s="28"/>
      <c r="KBJ8" s="28"/>
      <c r="KBK8" s="28"/>
      <c r="KBL8" s="28"/>
      <c r="KBM8" s="28"/>
      <c r="KBN8" s="28"/>
      <c r="KBO8" s="28"/>
      <c r="KBP8" s="28"/>
      <c r="KBQ8" s="28"/>
      <c r="KBR8" s="28"/>
      <c r="KBS8" s="28"/>
      <c r="KBT8" s="28"/>
      <c r="KBU8" s="28"/>
      <c r="KBV8" s="28"/>
      <c r="KBW8" s="28"/>
      <c r="KBX8" s="28"/>
      <c r="KBY8" s="28"/>
      <c r="KBZ8" s="28"/>
      <c r="KCA8" s="28"/>
      <c r="KCB8" s="28"/>
      <c r="KCC8" s="28"/>
      <c r="KCD8" s="28"/>
      <c r="KCE8" s="28"/>
      <c r="KCF8" s="28"/>
      <c r="KCG8" s="28"/>
      <c r="KCH8" s="28"/>
      <c r="KCI8" s="28"/>
      <c r="KCJ8" s="28"/>
      <c r="KCK8" s="28"/>
      <c r="KCL8" s="28"/>
      <c r="KCM8" s="28"/>
      <c r="KCN8" s="28"/>
      <c r="KCO8" s="28"/>
      <c r="KCP8" s="28"/>
      <c r="KCQ8" s="28"/>
      <c r="KCR8" s="28"/>
      <c r="KCS8" s="28"/>
      <c r="KCT8" s="28"/>
      <c r="KCU8" s="28"/>
      <c r="KCV8" s="28"/>
      <c r="KCW8" s="28"/>
      <c r="KCX8" s="28"/>
      <c r="KCY8" s="28"/>
      <c r="KCZ8" s="28"/>
      <c r="KDA8" s="28"/>
      <c r="KDB8" s="28"/>
      <c r="KDC8" s="28"/>
      <c r="KDD8" s="28"/>
      <c r="KDE8" s="28"/>
      <c r="KDF8" s="28"/>
      <c r="KDG8" s="28"/>
      <c r="KDH8" s="28"/>
      <c r="KDI8" s="28"/>
      <c r="KDJ8" s="28"/>
      <c r="KDK8" s="28"/>
      <c r="KDL8" s="28"/>
      <c r="KDM8" s="28"/>
      <c r="KDN8" s="28"/>
      <c r="KDO8" s="28"/>
      <c r="KDP8" s="28"/>
      <c r="KDQ8" s="28"/>
      <c r="KDR8" s="28"/>
      <c r="KDS8" s="28"/>
      <c r="KDT8" s="28"/>
      <c r="KDU8" s="28"/>
      <c r="KDV8" s="28"/>
      <c r="KDW8" s="28"/>
      <c r="KDX8" s="28"/>
      <c r="KDY8" s="28"/>
      <c r="KDZ8" s="28"/>
      <c r="KEA8" s="28"/>
      <c r="KEB8" s="28"/>
      <c r="KEC8" s="28"/>
      <c r="KED8" s="28"/>
      <c r="KEE8" s="28"/>
      <c r="KEF8" s="28"/>
      <c r="KEG8" s="28"/>
      <c r="KEH8" s="28"/>
      <c r="KEI8" s="28"/>
      <c r="KEJ8" s="28"/>
      <c r="KEK8" s="28"/>
      <c r="KEL8" s="28"/>
      <c r="KEM8" s="28"/>
      <c r="KEN8" s="28"/>
      <c r="KEO8" s="28"/>
      <c r="KEP8" s="28"/>
      <c r="KEQ8" s="28"/>
      <c r="KER8" s="28"/>
      <c r="KES8" s="28"/>
      <c r="KET8" s="28"/>
      <c r="KEU8" s="28"/>
      <c r="KEV8" s="28"/>
      <c r="KEW8" s="28"/>
      <c r="KEX8" s="28"/>
      <c r="KEY8" s="28"/>
      <c r="KEZ8" s="28"/>
      <c r="KFA8" s="28"/>
      <c r="KFB8" s="28"/>
      <c r="KFC8" s="28"/>
      <c r="KFD8" s="28"/>
      <c r="KFE8" s="28"/>
      <c r="KFF8" s="28"/>
      <c r="KFG8" s="28"/>
      <c r="KFH8" s="28"/>
      <c r="KFI8" s="28"/>
      <c r="KFJ8" s="28"/>
      <c r="KFK8" s="28"/>
      <c r="KFL8" s="28"/>
      <c r="KFM8" s="28"/>
      <c r="KFN8" s="28"/>
      <c r="KFO8" s="28"/>
      <c r="KFP8" s="28"/>
      <c r="KFQ8" s="28"/>
      <c r="KFR8" s="28"/>
      <c r="KFS8" s="28"/>
      <c r="KFT8" s="28"/>
      <c r="KFU8" s="28"/>
      <c r="KFV8" s="28"/>
      <c r="KFW8" s="28"/>
      <c r="KFX8" s="28"/>
      <c r="KFY8" s="28"/>
      <c r="KFZ8" s="28"/>
      <c r="KGA8" s="28"/>
      <c r="KGB8" s="28"/>
      <c r="KGC8" s="28"/>
      <c r="KGD8" s="28"/>
      <c r="KGE8" s="28"/>
      <c r="KGF8" s="28"/>
      <c r="KGG8" s="28"/>
      <c r="KGH8" s="28"/>
      <c r="KGI8" s="28"/>
      <c r="KGJ8" s="28"/>
      <c r="KGK8" s="28"/>
      <c r="KGL8" s="28"/>
      <c r="KGM8" s="28"/>
      <c r="KGN8" s="28"/>
      <c r="KGO8" s="28"/>
      <c r="KGP8" s="28"/>
      <c r="KGQ8" s="28"/>
      <c r="KGR8" s="28"/>
      <c r="KGS8" s="28"/>
      <c r="KGT8" s="28"/>
      <c r="KGU8" s="28"/>
      <c r="KGV8" s="28"/>
      <c r="KGW8" s="28"/>
      <c r="KGX8" s="28"/>
      <c r="KGY8" s="28"/>
      <c r="KGZ8" s="28"/>
      <c r="KHA8" s="28"/>
      <c r="KHB8" s="28"/>
      <c r="KHC8" s="28"/>
      <c r="KHD8" s="28"/>
      <c r="KHE8" s="28"/>
      <c r="KHF8" s="28"/>
      <c r="KHG8" s="28"/>
      <c r="KHH8" s="28"/>
      <c r="KHI8" s="28"/>
      <c r="KHJ8" s="28"/>
      <c r="KHK8" s="28"/>
      <c r="KHL8" s="28"/>
      <c r="KHM8" s="28"/>
      <c r="KHN8" s="28"/>
      <c r="KHO8" s="28"/>
      <c r="KHP8" s="28"/>
      <c r="KHQ8" s="28"/>
      <c r="KHR8" s="28"/>
      <c r="KHS8" s="28"/>
      <c r="KHT8" s="28"/>
      <c r="KHU8" s="28"/>
      <c r="KHV8" s="28"/>
      <c r="KHW8" s="28"/>
      <c r="KHX8" s="28"/>
      <c r="KHY8" s="28"/>
      <c r="KHZ8" s="28"/>
      <c r="KIA8" s="28"/>
      <c r="KIB8" s="28"/>
      <c r="KIC8" s="28"/>
      <c r="KID8" s="28"/>
      <c r="KIE8" s="28"/>
      <c r="KIF8" s="28"/>
      <c r="KIG8" s="28"/>
      <c r="KIH8" s="28"/>
      <c r="KII8" s="28"/>
      <c r="KIJ8" s="28"/>
      <c r="KIK8" s="28"/>
      <c r="KIL8" s="28"/>
      <c r="KIM8" s="28"/>
      <c r="KIN8" s="28"/>
      <c r="KIO8" s="28"/>
      <c r="KIP8" s="28"/>
      <c r="KIQ8" s="28"/>
      <c r="KIR8" s="28"/>
      <c r="KIS8" s="28"/>
      <c r="KIT8" s="28"/>
      <c r="KIU8" s="28"/>
      <c r="KIV8" s="28"/>
      <c r="KIW8" s="28"/>
      <c r="KIX8" s="28"/>
      <c r="KIY8" s="28"/>
      <c r="KIZ8" s="28"/>
      <c r="KJA8" s="28"/>
      <c r="KJB8" s="28"/>
      <c r="KJC8" s="28"/>
      <c r="KJD8" s="28"/>
      <c r="KJE8" s="28"/>
      <c r="KJF8" s="28"/>
      <c r="KJG8" s="28"/>
      <c r="KJH8" s="28"/>
      <c r="KJI8" s="28"/>
      <c r="KJJ8" s="28"/>
      <c r="KJK8" s="28"/>
      <c r="KJL8" s="28"/>
      <c r="KJM8" s="28"/>
      <c r="KJN8" s="28"/>
      <c r="KJO8" s="28"/>
      <c r="KJP8" s="28"/>
      <c r="KJQ8" s="28"/>
      <c r="KJR8" s="28"/>
      <c r="KJS8" s="28"/>
      <c r="KJT8" s="28"/>
      <c r="KJU8" s="28"/>
      <c r="KJV8" s="28"/>
      <c r="KJW8" s="28"/>
      <c r="KJX8" s="28"/>
      <c r="KJY8" s="28"/>
      <c r="KJZ8" s="28"/>
      <c r="KKA8" s="28"/>
      <c r="KKB8" s="28"/>
      <c r="KKC8" s="28"/>
      <c r="KKD8" s="28"/>
      <c r="KKE8" s="28"/>
      <c r="KKF8" s="28"/>
      <c r="KKG8" s="28"/>
      <c r="KKH8" s="28"/>
      <c r="KKI8" s="28"/>
      <c r="KKJ8" s="28"/>
      <c r="KKK8" s="28"/>
      <c r="KKL8" s="28"/>
      <c r="KKM8" s="28"/>
      <c r="KKN8" s="28"/>
      <c r="KKO8" s="28"/>
      <c r="KKP8" s="28"/>
      <c r="KKQ8" s="28"/>
      <c r="KKR8" s="28"/>
      <c r="KKS8" s="28"/>
      <c r="KKT8" s="28"/>
      <c r="KKU8" s="28"/>
      <c r="KKV8" s="28"/>
      <c r="KKW8" s="28"/>
      <c r="KKX8" s="28"/>
      <c r="KKY8" s="28"/>
      <c r="KKZ8" s="28"/>
      <c r="KLA8" s="28"/>
      <c r="KLB8" s="28"/>
      <c r="KLC8" s="28"/>
      <c r="KLD8" s="28"/>
      <c r="KLE8" s="28"/>
      <c r="KLF8" s="28"/>
      <c r="KLG8" s="28"/>
      <c r="KLH8" s="28"/>
      <c r="KLI8" s="28"/>
      <c r="KLJ8" s="28"/>
      <c r="KLK8" s="28"/>
      <c r="KLL8" s="28"/>
      <c r="KLM8" s="28"/>
      <c r="KLN8" s="28"/>
      <c r="KLO8" s="28"/>
      <c r="KLP8" s="28"/>
      <c r="KLQ8" s="28"/>
      <c r="KLR8" s="28"/>
      <c r="KLS8" s="28"/>
      <c r="KLT8" s="28"/>
      <c r="KLU8" s="28"/>
      <c r="KLV8" s="28"/>
      <c r="KLW8" s="28"/>
      <c r="KLX8" s="28"/>
      <c r="KLY8" s="28"/>
      <c r="KLZ8" s="28"/>
      <c r="KMA8" s="28"/>
      <c r="KMB8" s="28"/>
      <c r="KMC8" s="28"/>
      <c r="KMD8" s="28"/>
      <c r="KME8" s="28"/>
      <c r="KMF8" s="28"/>
      <c r="KMG8" s="28"/>
      <c r="KMH8" s="28"/>
      <c r="KMI8" s="28"/>
      <c r="KMJ8" s="28"/>
      <c r="KMK8" s="28"/>
      <c r="KML8" s="28"/>
      <c r="KMM8" s="28"/>
      <c r="KMN8" s="28"/>
      <c r="KMO8" s="28"/>
      <c r="KMP8" s="28"/>
      <c r="KMQ8" s="28"/>
      <c r="KMR8" s="28"/>
      <c r="KMS8" s="28"/>
      <c r="KMT8" s="28"/>
      <c r="KMU8" s="28"/>
      <c r="KMV8" s="28"/>
      <c r="KMW8" s="28"/>
      <c r="KMX8" s="28"/>
      <c r="KMY8" s="28"/>
      <c r="KMZ8" s="28"/>
      <c r="KNA8" s="28"/>
      <c r="KNB8" s="28"/>
      <c r="KNC8" s="28"/>
      <c r="KND8" s="28"/>
      <c r="KNE8" s="28"/>
      <c r="KNF8" s="28"/>
      <c r="KNG8" s="28"/>
      <c r="KNH8" s="28"/>
      <c r="KNI8" s="28"/>
      <c r="KNJ8" s="28"/>
      <c r="KNK8" s="28"/>
      <c r="KNL8" s="28"/>
      <c r="KNM8" s="28"/>
      <c r="KNN8" s="28"/>
      <c r="KNO8" s="28"/>
      <c r="KNP8" s="28"/>
      <c r="KNQ8" s="28"/>
      <c r="KNR8" s="28"/>
      <c r="KNS8" s="28"/>
      <c r="KNT8" s="28"/>
      <c r="KNU8" s="28"/>
      <c r="KNV8" s="28"/>
      <c r="KNW8" s="28"/>
      <c r="KNX8" s="28"/>
      <c r="KNY8" s="28"/>
      <c r="KNZ8" s="28"/>
      <c r="KOA8" s="28"/>
      <c r="KOB8" s="28"/>
      <c r="KOC8" s="28"/>
      <c r="KOD8" s="28"/>
      <c r="KOE8" s="28"/>
      <c r="KOF8" s="28"/>
      <c r="KOG8" s="28"/>
      <c r="KOH8" s="28"/>
      <c r="KOI8" s="28"/>
      <c r="KOJ8" s="28"/>
      <c r="KOK8" s="28"/>
      <c r="KOL8" s="28"/>
      <c r="KOM8" s="28"/>
      <c r="KON8" s="28"/>
      <c r="KOO8" s="28"/>
      <c r="KOP8" s="28"/>
      <c r="KOQ8" s="28"/>
      <c r="KOR8" s="28"/>
      <c r="KOS8" s="28"/>
      <c r="KOT8" s="28"/>
      <c r="KOU8" s="28"/>
      <c r="KOV8" s="28"/>
      <c r="KOW8" s="28"/>
      <c r="KOX8" s="28"/>
      <c r="KOY8" s="28"/>
      <c r="KOZ8" s="28"/>
      <c r="KPA8" s="28"/>
      <c r="KPB8" s="28"/>
      <c r="KPC8" s="28"/>
      <c r="KPD8" s="28"/>
      <c r="KPE8" s="28"/>
      <c r="KPF8" s="28"/>
      <c r="KPG8" s="28"/>
      <c r="KPH8" s="28"/>
      <c r="KPI8" s="28"/>
      <c r="KPJ8" s="28"/>
      <c r="KPK8" s="28"/>
      <c r="KPL8" s="28"/>
      <c r="KPM8" s="28"/>
      <c r="KPN8" s="28"/>
      <c r="KPO8" s="28"/>
      <c r="KPP8" s="28"/>
      <c r="KPQ8" s="28"/>
      <c r="KPR8" s="28"/>
      <c r="KPS8" s="28"/>
      <c r="KPT8" s="28"/>
      <c r="KPU8" s="28"/>
      <c r="KPV8" s="28"/>
      <c r="KPW8" s="28"/>
      <c r="KPX8" s="28"/>
      <c r="KPY8" s="28"/>
      <c r="KPZ8" s="28"/>
      <c r="KQA8" s="28"/>
      <c r="KQB8" s="28"/>
      <c r="KQC8" s="28"/>
      <c r="KQD8" s="28"/>
      <c r="KQE8" s="28"/>
      <c r="KQF8" s="28"/>
      <c r="KQG8" s="28"/>
      <c r="KQH8" s="28"/>
      <c r="KQI8" s="28"/>
      <c r="KQJ8" s="28"/>
      <c r="KQK8" s="28"/>
      <c r="KQL8" s="28"/>
      <c r="KQM8" s="28"/>
      <c r="KQN8" s="28"/>
      <c r="KQO8" s="28"/>
      <c r="KQP8" s="28"/>
      <c r="KQQ8" s="28"/>
      <c r="KQR8" s="28"/>
      <c r="KQS8" s="28"/>
      <c r="KQT8" s="28"/>
      <c r="KQU8" s="28"/>
      <c r="KQV8" s="28"/>
      <c r="KQW8" s="28"/>
      <c r="KQX8" s="28"/>
      <c r="KQY8" s="28"/>
      <c r="KQZ8" s="28"/>
      <c r="KRA8" s="28"/>
      <c r="KRB8" s="28"/>
      <c r="KRC8" s="28"/>
      <c r="KRD8" s="28"/>
      <c r="KRE8" s="28"/>
      <c r="KRF8" s="28"/>
      <c r="KRG8" s="28"/>
      <c r="KRH8" s="28"/>
      <c r="KRI8" s="28"/>
      <c r="KRJ8" s="28"/>
      <c r="KRK8" s="28"/>
      <c r="KRL8" s="28"/>
      <c r="KRM8" s="28"/>
      <c r="KRN8" s="28"/>
      <c r="KRO8" s="28"/>
      <c r="KRP8" s="28"/>
      <c r="KRQ8" s="28"/>
      <c r="KRR8" s="28"/>
      <c r="KRS8" s="28"/>
      <c r="KRT8" s="28"/>
      <c r="KRU8" s="28"/>
      <c r="KRV8" s="28"/>
      <c r="KRW8" s="28"/>
      <c r="KRX8" s="28"/>
      <c r="KRY8" s="28"/>
      <c r="KRZ8" s="28"/>
      <c r="KSA8" s="28"/>
      <c r="KSB8" s="28"/>
      <c r="KSC8" s="28"/>
      <c r="KSD8" s="28"/>
      <c r="KSE8" s="28"/>
      <c r="KSF8" s="28"/>
      <c r="KSG8" s="28"/>
      <c r="KSH8" s="28"/>
      <c r="KSI8" s="28"/>
      <c r="KSJ8" s="28"/>
      <c r="KSK8" s="28"/>
      <c r="KSL8" s="28"/>
      <c r="KSM8" s="28"/>
      <c r="KSN8" s="28"/>
      <c r="KSO8" s="28"/>
      <c r="KSP8" s="28"/>
      <c r="KSQ8" s="28"/>
      <c r="KSR8" s="28"/>
      <c r="KSS8" s="28"/>
      <c r="KST8" s="28"/>
      <c r="KSU8" s="28"/>
      <c r="KSV8" s="28"/>
      <c r="KSW8" s="28"/>
      <c r="KSX8" s="28"/>
      <c r="KSY8" s="28"/>
      <c r="KSZ8" s="28"/>
      <c r="KTA8" s="28"/>
      <c r="KTB8" s="28"/>
      <c r="KTC8" s="28"/>
      <c r="KTD8" s="28"/>
      <c r="KTE8" s="28"/>
      <c r="KTF8" s="28"/>
      <c r="KTG8" s="28"/>
      <c r="KTH8" s="28"/>
      <c r="KTI8" s="28"/>
      <c r="KTJ8" s="28"/>
      <c r="KTK8" s="28"/>
      <c r="KTL8" s="28"/>
      <c r="KTM8" s="28"/>
      <c r="KTN8" s="28"/>
      <c r="KTO8" s="28"/>
      <c r="KTP8" s="28"/>
      <c r="KTQ8" s="28"/>
      <c r="KTR8" s="28"/>
      <c r="KTS8" s="28"/>
      <c r="KTT8" s="28"/>
      <c r="KTU8" s="28"/>
      <c r="KTV8" s="28"/>
      <c r="KTW8" s="28"/>
      <c r="KTX8" s="28"/>
      <c r="KTY8" s="28"/>
      <c r="KTZ8" s="28"/>
      <c r="KUA8" s="28"/>
      <c r="KUB8" s="28"/>
      <c r="KUC8" s="28"/>
      <c r="KUD8" s="28"/>
      <c r="KUE8" s="28"/>
      <c r="KUF8" s="28"/>
      <c r="KUG8" s="28"/>
      <c r="KUH8" s="28"/>
      <c r="KUI8" s="28"/>
      <c r="KUJ8" s="28"/>
      <c r="KUK8" s="28"/>
      <c r="KUL8" s="28"/>
      <c r="KUM8" s="28"/>
      <c r="KUN8" s="28"/>
      <c r="KUO8" s="28"/>
      <c r="KUP8" s="28"/>
      <c r="KUQ8" s="28"/>
      <c r="KUR8" s="28"/>
      <c r="KUS8" s="28"/>
      <c r="KUT8" s="28"/>
      <c r="KUU8" s="28"/>
      <c r="KUV8" s="28"/>
      <c r="KUW8" s="28"/>
      <c r="KUX8" s="28"/>
      <c r="KUY8" s="28"/>
      <c r="KUZ8" s="28"/>
      <c r="KVA8" s="28"/>
      <c r="KVB8" s="28"/>
      <c r="KVC8" s="28"/>
      <c r="KVD8" s="28"/>
      <c r="KVE8" s="28"/>
      <c r="KVF8" s="28"/>
      <c r="KVG8" s="28"/>
      <c r="KVH8" s="28"/>
      <c r="KVI8" s="28"/>
      <c r="KVJ8" s="28"/>
      <c r="KVK8" s="28"/>
      <c r="KVL8" s="28"/>
      <c r="KVM8" s="28"/>
      <c r="KVN8" s="28"/>
      <c r="KVO8" s="28"/>
      <c r="KVP8" s="28"/>
      <c r="KVQ8" s="28"/>
      <c r="KVR8" s="28"/>
      <c r="KVS8" s="28"/>
      <c r="KVT8" s="28"/>
      <c r="KVU8" s="28"/>
      <c r="KVV8" s="28"/>
      <c r="KVW8" s="28"/>
      <c r="KVX8" s="28"/>
      <c r="KVY8" s="28"/>
      <c r="KVZ8" s="28"/>
      <c r="KWA8" s="28"/>
      <c r="KWB8" s="28"/>
      <c r="KWC8" s="28"/>
      <c r="KWD8" s="28"/>
      <c r="KWE8" s="28"/>
      <c r="KWF8" s="28"/>
      <c r="KWG8" s="28"/>
      <c r="KWH8" s="28"/>
      <c r="KWI8" s="28"/>
      <c r="KWJ8" s="28"/>
      <c r="KWK8" s="28"/>
      <c r="KWL8" s="28"/>
      <c r="KWM8" s="28"/>
      <c r="KWN8" s="28"/>
      <c r="KWO8" s="28"/>
      <c r="KWP8" s="28"/>
      <c r="KWQ8" s="28"/>
      <c r="KWR8" s="28"/>
      <c r="KWS8" s="28"/>
      <c r="KWT8" s="28"/>
      <c r="KWU8" s="28"/>
      <c r="KWV8" s="28"/>
      <c r="KWW8" s="28"/>
      <c r="KWX8" s="28"/>
      <c r="KWY8" s="28"/>
      <c r="KWZ8" s="28"/>
      <c r="KXA8" s="28"/>
      <c r="KXB8" s="28"/>
      <c r="KXC8" s="28"/>
      <c r="KXD8" s="28"/>
      <c r="KXE8" s="28"/>
      <c r="KXF8" s="28"/>
      <c r="KXG8" s="28"/>
      <c r="KXH8" s="28"/>
      <c r="KXI8" s="28"/>
      <c r="KXJ8" s="28"/>
      <c r="KXK8" s="28"/>
      <c r="KXL8" s="28"/>
      <c r="KXM8" s="28"/>
      <c r="KXN8" s="28"/>
      <c r="KXO8" s="28"/>
      <c r="KXP8" s="28"/>
      <c r="KXQ8" s="28"/>
      <c r="KXR8" s="28"/>
      <c r="KXS8" s="28"/>
      <c r="KXT8" s="28"/>
      <c r="KXU8" s="28"/>
      <c r="KXV8" s="28"/>
      <c r="KXW8" s="28"/>
      <c r="KXX8" s="28"/>
      <c r="KXY8" s="28"/>
      <c r="KXZ8" s="28"/>
      <c r="KYA8" s="28"/>
      <c r="KYB8" s="28"/>
      <c r="KYC8" s="28"/>
      <c r="KYD8" s="28"/>
      <c r="KYE8" s="28"/>
      <c r="KYF8" s="28"/>
      <c r="KYG8" s="28"/>
      <c r="KYH8" s="28"/>
      <c r="KYI8" s="28"/>
      <c r="KYJ8" s="28"/>
      <c r="KYK8" s="28"/>
      <c r="KYL8" s="28"/>
      <c r="KYM8" s="28"/>
      <c r="KYN8" s="28"/>
      <c r="KYO8" s="28"/>
      <c r="KYP8" s="28"/>
      <c r="KYQ8" s="28"/>
      <c r="KYR8" s="28"/>
      <c r="KYS8" s="28"/>
      <c r="KYT8" s="28"/>
      <c r="KYU8" s="28"/>
      <c r="KYV8" s="28"/>
      <c r="KYW8" s="28"/>
      <c r="KYX8" s="28"/>
      <c r="KYY8" s="28"/>
      <c r="KYZ8" s="28"/>
      <c r="KZA8" s="28"/>
      <c r="KZB8" s="28"/>
      <c r="KZC8" s="28"/>
      <c r="KZD8" s="28"/>
      <c r="KZE8" s="28"/>
      <c r="KZF8" s="28"/>
      <c r="KZG8" s="28"/>
      <c r="KZH8" s="28"/>
      <c r="KZI8" s="28"/>
      <c r="KZJ8" s="28"/>
      <c r="KZK8" s="28"/>
      <c r="KZL8" s="28"/>
      <c r="KZM8" s="28"/>
      <c r="KZN8" s="28"/>
      <c r="KZO8" s="28"/>
      <c r="KZP8" s="28"/>
      <c r="KZQ8" s="28"/>
      <c r="KZR8" s="28"/>
      <c r="KZS8" s="28"/>
      <c r="KZT8" s="28"/>
      <c r="KZU8" s="28"/>
      <c r="KZV8" s="28"/>
      <c r="KZW8" s="28"/>
      <c r="KZX8" s="28"/>
      <c r="KZY8" s="28"/>
      <c r="KZZ8" s="28"/>
      <c r="LAA8" s="28"/>
      <c r="LAB8" s="28"/>
      <c r="LAC8" s="28"/>
      <c r="LAD8" s="28"/>
      <c r="LAE8" s="28"/>
      <c r="LAF8" s="28"/>
      <c r="LAG8" s="28"/>
      <c r="LAH8" s="28"/>
      <c r="LAI8" s="28"/>
      <c r="LAJ8" s="28"/>
      <c r="LAK8" s="28"/>
      <c r="LAL8" s="28"/>
      <c r="LAM8" s="28"/>
      <c r="LAN8" s="28"/>
      <c r="LAO8" s="28"/>
      <c r="LAP8" s="28"/>
      <c r="LAQ8" s="28"/>
      <c r="LAR8" s="28"/>
      <c r="LAS8" s="28"/>
      <c r="LAT8" s="28"/>
      <c r="LAU8" s="28"/>
      <c r="LAV8" s="28"/>
      <c r="LAW8" s="28"/>
      <c r="LAX8" s="28"/>
      <c r="LAY8" s="28"/>
      <c r="LAZ8" s="28"/>
      <c r="LBA8" s="28"/>
      <c r="LBB8" s="28"/>
      <c r="LBC8" s="28"/>
      <c r="LBD8" s="28"/>
      <c r="LBE8" s="28"/>
      <c r="LBF8" s="28"/>
      <c r="LBG8" s="28"/>
      <c r="LBH8" s="28"/>
      <c r="LBI8" s="28"/>
      <c r="LBJ8" s="28"/>
      <c r="LBK8" s="28"/>
      <c r="LBL8" s="28"/>
      <c r="LBM8" s="28"/>
      <c r="LBN8" s="28"/>
      <c r="LBO8" s="28"/>
      <c r="LBP8" s="28"/>
      <c r="LBQ8" s="28"/>
      <c r="LBR8" s="28"/>
      <c r="LBS8" s="28"/>
      <c r="LBT8" s="28"/>
      <c r="LBU8" s="28"/>
      <c r="LBV8" s="28"/>
      <c r="LBW8" s="28"/>
      <c r="LBX8" s="28"/>
      <c r="LBY8" s="28"/>
      <c r="LBZ8" s="28"/>
      <c r="LCA8" s="28"/>
      <c r="LCB8" s="28"/>
      <c r="LCC8" s="28"/>
      <c r="LCD8" s="28"/>
      <c r="LCE8" s="28"/>
      <c r="LCF8" s="28"/>
      <c r="LCG8" s="28"/>
      <c r="LCH8" s="28"/>
      <c r="LCI8" s="28"/>
      <c r="LCJ8" s="28"/>
      <c r="LCK8" s="28"/>
      <c r="LCL8" s="28"/>
      <c r="LCM8" s="28"/>
      <c r="LCN8" s="28"/>
      <c r="LCO8" s="28"/>
      <c r="LCP8" s="28"/>
      <c r="LCQ8" s="28"/>
      <c r="LCR8" s="28"/>
      <c r="LCS8" s="28"/>
      <c r="LCT8" s="28"/>
      <c r="LCU8" s="28"/>
      <c r="LCV8" s="28"/>
      <c r="LCW8" s="28"/>
      <c r="LCX8" s="28"/>
      <c r="LCY8" s="28"/>
      <c r="LCZ8" s="28"/>
      <c r="LDA8" s="28"/>
      <c r="LDB8" s="28"/>
      <c r="LDC8" s="28"/>
      <c r="LDD8" s="28"/>
      <c r="LDE8" s="28"/>
      <c r="LDF8" s="28"/>
      <c r="LDG8" s="28"/>
      <c r="LDH8" s="28"/>
      <c r="LDI8" s="28"/>
      <c r="LDJ8" s="28"/>
      <c r="LDK8" s="28"/>
      <c r="LDL8" s="28"/>
      <c r="LDM8" s="28"/>
      <c r="LDN8" s="28"/>
      <c r="LDO8" s="28"/>
      <c r="LDP8" s="28"/>
      <c r="LDQ8" s="28"/>
      <c r="LDR8" s="28"/>
      <c r="LDS8" s="28"/>
      <c r="LDT8" s="28"/>
      <c r="LDU8" s="28"/>
      <c r="LDV8" s="28"/>
      <c r="LDW8" s="28"/>
      <c r="LDX8" s="28"/>
      <c r="LDY8" s="28"/>
      <c r="LDZ8" s="28"/>
      <c r="LEA8" s="28"/>
      <c r="LEB8" s="28"/>
      <c r="LEC8" s="28"/>
      <c r="LED8" s="28"/>
      <c r="LEE8" s="28"/>
      <c r="LEF8" s="28"/>
      <c r="LEG8" s="28"/>
      <c r="LEH8" s="28"/>
      <c r="LEI8" s="28"/>
      <c r="LEJ8" s="28"/>
      <c r="LEK8" s="28"/>
      <c r="LEL8" s="28"/>
      <c r="LEM8" s="28"/>
      <c r="LEN8" s="28"/>
      <c r="LEO8" s="28"/>
      <c r="LEP8" s="28"/>
      <c r="LEQ8" s="28"/>
      <c r="LER8" s="28"/>
      <c r="LES8" s="28"/>
      <c r="LET8" s="28"/>
      <c r="LEU8" s="28"/>
      <c r="LEV8" s="28"/>
      <c r="LEW8" s="28"/>
      <c r="LEX8" s="28"/>
      <c r="LEY8" s="28"/>
      <c r="LEZ8" s="28"/>
      <c r="LFA8" s="28"/>
      <c r="LFB8" s="28"/>
      <c r="LFC8" s="28"/>
      <c r="LFD8" s="28"/>
      <c r="LFE8" s="28"/>
      <c r="LFF8" s="28"/>
      <c r="LFG8" s="28"/>
      <c r="LFH8" s="28"/>
      <c r="LFI8" s="28"/>
      <c r="LFJ8" s="28"/>
      <c r="LFK8" s="28"/>
      <c r="LFL8" s="28"/>
      <c r="LFM8" s="28"/>
      <c r="LFN8" s="28"/>
      <c r="LFO8" s="28"/>
      <c r="LFP8" s="28"/>
      <c r="LFQ8" s="28"/>
      <c r="LFR8" s="28"/>
      <c r="LFS8" s="28"/>
      <c r="LFT8" s="28"/>
      <c r="LFU8" s="28"/>
      <c r="LFV8" s="28"/>
      <c r="LFW8" s="28"/>
      <c r="LFX8" s="28"/>
      <c r="LFY8" s="28"/>
      <c r="LFZ8" s="28"/>
      <c r="LGA8" s="28"/>
      <c r="LGB8" s="28"/>
      <c r="LGC8" s="28"/>
      <c r="LGD8" s="28"/>
      <c r="LGE8" s="28"/>
      <c r="LGF8" s="28"/>
      <c r="LGG8" s="28"/>
      <c r="LGH8" s="28"/>
      <c r="LGI8" s="28"/>
      <c r="LGJ8" s="28"/>
      <c r="LGK8" s="28"/>
      <c r="LGL8" s="28"/>
      <c r="LGM8" s="28"/>
      <c r="LGN8" s="28"/>
      <c r="LGO8" s="28"/>
      <c r="LGP8" s="28"/>
      <c r="LGQ8" s="28"/>
      <c r="LGR8" s="28"/>
      <c r="LGS8" s="28"/>
      <c r="LGT8" s="28"/>
      <c r="LGU8" s="28"/>
      <c r="LGV8" s="28"/>
      <c r="LGW8" s="28"/>
      <c r="LGX8" s="28"/>
      <c r="LGY8" s="28"/>
      <c r="LGZ8" s="28"/>
      <c r="LHA8" s="28"/>
      <c r="LHB8" s="28"/>
      <c r="LHC8" s="28"/>
      <c r="LHD8" s="28"/>
      <c r="LHE8" s="28"/>
      <c r="LHF8" s="28"/>
      <c r="LHG8" s="28"/>
      <c r="LHH8" s="28"/>
      <c r="LHI8" s="28"/>
      <c r="LHJ8" s="28"/>
      <c r="LHK8" s="28"/>
      <c r="LHL8" s="28"/>
      <c r="LHM8" s="28"/>
      <c r="LHN8" s="28"/>
      <c r="LHO8" s="28"/>
      <c r="LHP8" s="28"/>
      <c r="LHQ8" s="28"/>
      <c r="LHR8" s="28"/>
      <c r="LHS8" s="28"/>
      <c r="LHT8" s="28"/>
      <c r="LHU8" s="28"/>
      <c r="LHV8" s="28"/>
      <c r="LHW8" s="28"/>
      <c r="LHX8" s="28"/>
      <c r="LHY8" s="28"/>
      <c r="LHZ8" s="28"/>
      <c r="LIA8" s="28"/>
      <c r="LIB8" s="28"/>
      <c r="LIC8" s="28"/>
      <c r="LID8" s="28"/>
      <c r="LIE8" s="28"/>
      <c r="LIF8" s="28"/>
      <c r="LIG8" s="28"/>
      <c r="LIH8" s="28"/>
      <c r="LII8" s="28"/>
      <c r="LIJ8" s="28"/>
      <c r="LIK8" s="28"/>
      <c r="LIL8" s="28"/>
      <c r="LIM8" s="28"/>
      <c r="LIN8" s="28"/>
      <c r="LIO8" s="28"/>
      <c r="LIP8" s="28"/>
      <c r="LIQ8" s="28"/>
      <c r="LIR8" s="28"/>
      <c r="LIS8" s="28"/>
      <c r="LIT8" s="28"/>
      <c r="LIU8" s="28"/>
      <c r="LIV8" s="28"/>
      <c r="LIW8" s="28"/>
      <c r="LIX8" s="28"/>
      <c r="LIY8" s="28"/>
      <c r="LIZ8" s="28"/>
      <c r="LJA8" s="28"/>
      <c r="LJB8" s="28"/>
      <c r="LJC8" s="28"/>
      <c r="LJD8" s="28"/>
      <c r="LJE8" s="28"/>
      <c r="LJF8" s="28"/>
      <c r="LJG8" s="28"/>
      <c r="LJH8" s="28"/>
      <c r="LJI8" s="28"/>
      <c r="LJJ8" s="28"/>
      <c r="LJK8" s="28"/>
      <c r="LJL8" s="28"/>
      <c r="LJM8" s="28"/>
      <c r="LJN8" s="28"/>
      <c r="LJO8" s="28"/>
      <c r="LJP8" s="28"/>
      <c r="LJQ8" s="28"/>
      <c r="LJR8" s="28"/>
      <c r="LJS8" s="28"/>
      <c r="LJT8" s="28"/>
      <c r="LJU8" s="28"/>
      <c r="LJV8" s="28"/>
      <c r="LJW8" s="28"/>
      <c r="LJX8" s="28"/>
      <c r="LJY8" s="28"/>
      <c r="LJZ8" s="28"/>
      <c r="LKA8" s="28"/>
      <c r="LKB8" s="28"/>
      <c r="LKC8" s="28"/>
      <c r="LKD8" s="28"/>
      <c r="LKE8" s="28"/>
      <c r="LKF8" s="28"/>
      <c r="LKG8" s="28"/>
      <c r="LKH8" s="28"/>
      <c r="LKI8" s="28"/>
      <c r="LKJ8" s="28"/>
      <c r="LKK8" s="28"/>
      <c r="LKL8" s="28"/>
      <c r="LKM8" s="28"/>
      <c r="LKN8" s="28"/>
      <c r="LKO8" s="28"/>
      <c r="LKP8" s="28"/>
      <c r="LKQ8" s="28"/>
      <c r="LKR8" s="28"/>
      <c r="LKS8" s="28"/>
      <c r="LKT8" s="28"/>
      <c r="LKU8" s="28"/>
      <c r="LKV8" s="28"/>
      <c r="LKW8" s="28"/>
      <c r="LKX8" s="28"/>
      <c r="LKY8" s="28"/>
      <c r="LKZ8" s="28"/>
      <c r="LLA8" s="28"/>
      <c r="LLB8" s="28"/>
      <c r="LLC8" s="28"/>
      <c r="LLD8" s="28"/>
      <c r="LLE8" s="28"/>
      <c r="LLF8" s="28"/>
      <c r="LLG8" s="28"/>
      <c r="LLH8" s="28"/>
      <c r="LLI8" s="28"/>
      <c r="LLJ8" s="28"/>
      <c r="LLK8" s="28"/>
      <c r="LLL8" s="28"/>
      <c r="LLM8" s="28"/>
      <c r="LLN8" s="28"/>
      <c r="LLO8" s="28"/>
      <c r="LLP8" s="28"/>
      <c r="LLQ8" s="28"/>
      <c r="LLR8" s="28"/>
      <c r="LLS8" s="28"/>
      <c r="LLT8" s="28"/>
      <c r="LLU8" s="28"/>
      <c r="LLV8" s="28"/>
      <c r="LLW8" s="28"/>
      <c r="LLX8" s="28"/>
      <c r="LLY8" s="28"/>
      <c r="LLZ8" s="28"/>
      <c r="LMA8" s="28"/>
      <c r="LMB8" s="28"/>
      <c r="LMC8" s="28"/>
      <c r="LMD8" s="28"/>
      <c r="LME8" s="28"/>
      <c r="LMF8" s="28"/>
      <c r="LMG8" s="28"/>
      <c r="LMH8" s="28"/>
      <c r="LMI8" s="28"/>
      <c r="LMJ8" s="28"/>
      <c r="LMK8" s="28"/>
      <c r="LML8" s="28"/>
      <c r="LMM8" s="28"/>
      <c r="LMN8" s="28"/>
      <c r="LMO8" s="28"/>
      <c r="LMP8" s="28"/>
      <c r="LMQ8" s="28"/>
      <c r="LMR8" s="28"/>
      <c r="LMS8" s="28"/>
      <c r="LMT8" s="28"/>
      <c r="LMU8" s="28"/>
      <c r="LMV8" s="28"/>
      <c r="LMW8" s="28"/>
      <c r="LMX8" s="28"/>
      <c r="LMY8" s="28"/>
      <c r="LMZ8" s="28"/>
      <c r="LNA8" s="28"/>
      <c r="LNB8" s="28"/>
      <c r="LNC8" s="28"/>
      <c r="LND8" s="28"/>
      <c r="LNE8" s="28"/>
      <c r="LNF8" s="28"/>
      <c r="LNG8" s="28"/>
      <c r="LNH8" s="28"/>
      <c r="LNI8" s="28"/>
      <c r="LNJ8" s="28"/>
      <c r="LNK8" s="28"/>
      <c r="LNL8" s="28"/>
      <c r="LNM8" s="28"/>
      <c r="LNN8" s="28"/>
      <c r="LNO8" s="28"/>
      <c r="LNP8" s="28"/>
      <c r="LNQ8" s="28"/>
      <c r="LNR8" s="28"/>
      <c r="LNS8" s="28"/>
      <c r="LNT8" s="28"/>
      <c r="LNU8" s="28"/>
      <c r="LNV8" s="28"/>
      <c r="LNW8" s="28"/>
      <c r="LNX8" s="28"/>
      <c r="LNY8" s="28"/>
      <c r="LNZ8" s="28"/>
      <c r="LOA8" s="28"/>
      <c r="LOB8" s="28"/>
      <c r="LOC8" s="28"/>
      <c r="LOD8" s="28"/>
      <c r="LOE8" s="28"/>
      <c r="LOF8" s="28"/>
      <c r="LOG8" s="28"/>
      <c r="LOH8" s="28"/>
      <c r="LOI8" s="28"/>
      <c r="LOJ8" s="28"/>
      <c r="LOK8" s="28"/>
      <c r="LOL8" s="28"/>
      <c r="LOM8" s="28"/>
      <c r="LON8" s="28"/>
      <c r="LOO8" s="28"/>
      <c r="LOP8" s="28"/>
      <c r="LOQ8" s="28"/>
      <c r="LOR8" s="28"/>
      <c r="LOS8" s="28"/>
      <c r="LOT8" s="28"/>
      <c r="LOU8" s="28"/>
      <c r="LOV8" s="28"/>
      <c r="LOW8" s="28"/>
      <c r="LOX8" s="28"/>
      <c r="LOY8" s="28"/>
      <c r="LOZ8" s="28"/>
      <c r="LPA8" s="28"/>
      <c r="LPB8" s="28"/>
      <c r="LPC8" s="28"/>
      <c r="LPD8" s="28"/>
      <c r="LPE8" s="28"/>
      <c r="LPF8" s="28"/>
      <c r="LPG8" s="28"/>
      <c r="LPH8" s="28"/>
      <c r="LPI8" s="28"/>
      <c r="LPJ8" s="28"/>
      <c r="LPK8" s="28"/>
      <c r="LPL8" s="28"/>
      <c r="LPM8" s="28"/>
      <c r="LPN8" s="28"/>
      <c r="LPO8" s="28"/>
      <c r="LPP8" s="28"/>
      <c r="LPQ8" s="28"/>
      <c r="LPR8" s="28"/>
      <c r="LPS8" s="28"/>
      <c r="LPT8" s="28"/>
      <c r="LPU8" s="28"/>
      <c r="LPV8" s="28"/>
      <c r="LPW8" s="28"/>
      <c r="LPX8" s="28"/>
      <c r="LPY8" s="28"/>
      <c r="LPZ8" s="28"/>
      <c r="LQA8" s="28"/>
      <c r="LQB8" s="28"/>
      <c r="LQC8" s="28"/>
      <c r="LQD8" s="28"/>
      <c r="LQE8" s="28"/>
      <c r="LQF8" s="28"/>
      <c r="LQG8" s="28"/>
      <c r="LQH8" s="28"/>
      <c r="LQI8" s="28"/>
      <c r="LQJ8" s="28"/>
      <c r="LQK8" s="28"/>
      <c r="LQL8" s="28"/>
      <c r="LQM8" s="28"/>
      <c r="LQN8" s="28"/>
      <c r="LQO8" s="28"/>
      <c r="LQP8" s="28"/>
      <c r="LQQ8" s="28"/>
      <c r="LQR8" s="28"/>
      <c r="LQS8" s="28"/>
      <c r="LQT8" s="28"/>
      <c r="LQU8" s="28"/>
      <c r="LQV8" s="28"/>
      <c r="LQW8" s="28"/>
      <c r="LQX8" s="28"/>
      <c r="LQY8" s="28"/>
      <c r="LQZ8" s="28"/>
      <c r="LRA8" s="28"/>
      <c r="LRB8" s="28"/>
      <c r="LRC8" s="28"/>
      <c r="LRD8" s="28"/>
      <c r="LRE8" s="28"/>
      <c r="LRF8" s="28"/>
      <c r="LRG8" s="28"/>
      <c r="LRH8" s="28"/>
      <c r="LRI8" s="28"/>
      <c r="LRJ8" s="28"/>
      <c r="LRK8" s="28"/>
      <c r="LRL8" s="28"/>
      <c r="LRM8" s="28"/>
      <c r="LRN8" s="28"/>
      <c r="LRO8" s="28"/>
      <c r="LRP8" s="28"/>
      <c r="LRQ8" s="28"/>
      <c r="LRR8" s="28"/>
      <c r="LRS8" s="28"/>
      <c r="LRT8" s="28"/>
      <c r="LRU8" s="28"/>
      <c r="LRV8" s="28"/>
      <c r="LRW8" s="28"/>
      <c r="LRX8" s="28"/>
      <c r="LRY8" s="28"/>
      <c r="LRZ8" s="28"/>
      <c r="LSA8" s="28"/>
      <c r="LSB8" s="28"/>
      <c r="LSC8" s="28"/>
      <c r="LSD8" s="28"/>
      <c r="LSE8" s="28"/>
      <c r="LSF8" s="28"/>
      <c r="LSG8" s="28"/>
      <c r="LSH8" s="28"/>
      <c r="LSI8" s="28"/>
      <c r="LSJ8" s="28"/>
      <c r="LSK8" s="28"/>
      <c r="LSL8" s="28"/>
      <c r="LSM8" s="28"/>
      <c r="LSN8" s="28"/>
      <c r="LSO8" s="28"/>
      <c r="LSP8" s="28"/>
      <c r="LSQ8" s="28"/>
      <c r="LSR8" s="28"/>
      <c r="LSS8" s="28"/>
      <c r="LST8" s="28"/>
      <c r="LSU8" s="28"/>
      <c r="LSV8" s="28"/>
      <c r="LSW8" s="28"/>
      <c r="LSX8" s="28"/>
      <c r="LSY8" s="28"/>
      <c r="LSZ8" s="28"/>
      <c r="LTA8" s="28"/>
      <c r="LTB8" s="28"/>
      <c r="LTC8" s="28"/>
      <c r="LTD8" s="28"/>
      <c r="LTE8" s="28"/>
      <c r="LTF8" s="28"/>
      <c r="LTG8" s="28"/>
      <c r="LTH8" s="28"/>
      <c r="LTI8" s="28"/>
      <c r="LTJ8" s="28"/>
      <c r="LTK8" s="28"/>
      <c r="LTL8" s="28"/>
      <c r="LTM8" s="28"/>
      <c r="LTN8" s="28"/>
      <c r="LTO8" s="28"/>
      <c r="LTP8" s="28"/>
      <c r="LTQ8" s="28"/>
      <c r="LTR8" s="28"/>
      <c r="LTS8" s="28"/>
      <c r="LTT8" s="28"/>
      <c r="LTU8" s="28"/>
      <c r="LTV8" s="28"/>
      <c r="LTW8" s="28"/>
      <c r="LTX8" s="28"/>
      <c r="LTY8" s="28"/>
      <c r="LTZ8" s="28"/>
      <c r="LUA8" s="28"/>
      <c r="LUB8" s="28"/>
      <c r="LUC8" s="28"/>
      <c r="LUD8" s="28"/>
      <c r="LUE8" s="28"/>
      <c r="LUF8" s="28"/>
      <c r="LUG8" s="28"/>
      <c r="LUH8" s="28"/>
      <c r="LUI8" s="28"/>
      <c r="LUJ8" s="28"/>
      <c r="LUK8" s="28"/>
      <c r="LUL8" s="28"/>
      <c r="LUM8" s="28"/>
      <c r="LUN8" s="28"/>
      <c r="LUO8" s="28"/>
      <c r="LUP8" s="28"/>
      <c r="LUQ8" s="28"/>
      <c r="LUR8" s="28"/>
      <c r="LUS8" s="28"/>
      <c r="LUT8" s="28"/>
      <c r="LUU8" s="28"/>
      <c r="LUV8" s="28"/>
      <c r="LUW8" s="28"/>
      <c r="LUX8" s="28"/>
      <c r="LUY8" s="28"/>
      <c r="LUZ8" s="28"/>
      <c r="LVA8" s="28"/>
      <c r="LVB8" s="28"/>
      <c r="LVC8" s="28"/>
      <c r="LVD8" s="28"/>
      <c r="LVE8" s="28"/>
      <c r="LVF8" s="28"/>
      <c r="LVG8" s="28"/>
      <c r="LVH8" s="28"/>
      <c r="LVI8" s="28"/>
      <c r="LVJ8" s="28"/>
      <c r="LVK8" s="28"/>
      <c r="LVL8" s="28"/>
      <c r="LVM8" s="28"/>
      <c r="LVN8" s="28"/>
      <c r="LVO8" s="28"/>
      <c r="LVP8" s="28"/>
      <c r="LVQ8" s="28"/>
      <c r="LVR8" s="28"/>
      <c r="LVS8" s="28"/>
      <c r="LVT8" s="28"/>
      <c r="LVU8" s="28"/>
      <c r="LVV8" s="28"/>
      <c r="LVW8" s="28"/>
      <c r="LVX8" s="28"/>
      <c r="LVY8" s="28"/>
      <c r="LVZ8" s="28"/>
      <c r="LWA8" s="28"/>
      <c r="LWB8" s="28"/>
      <c r="LWC8" s="28"/>
      <c r="LWD8" s="28"/>
      <c r="LWE8" s="28"/>
      <c r="LWF8" s="28"/>
      <c r="LWG8" s="28"/>
      <c r="LWH8" s="28"/>
      <c r="LWI8" s="28"/>
      <c r="LWJ8" s="28"/>
      <c r="LWK8" s="28"/>
      <c r="LWL8" s="28"/>
      <c r="LWM8" s="28"/>
      <c r="LWN8" s="28"/>
      <c r="LWO8" s="28"/>
      <c r="LWP8" s="28"/>
      <c r="LWQ8" s="28"/>
      <c r="LWR8" s="28"/>
      <c r="LWS8" s="28"/>
      <c r="LWT8" s="28"/>
      <c r="LWU8" s="28"/>
      <c r="LWV8" s="28"/>
      <c r="LWW8" s="28"/>
      <c r="LWX8" s="28"/>
      <c r="LWY8" s="28"/>
      <c r="LWZ8" s="28"/>
      <c r="LXA8" s="28"/>
      <c r="LXB8" s="28"/>
      <c r="LXC8" s="28"/>
      <c r="LXD8" s="28"/>
      <c r="LXE8" s="28"/>
      <c r="LXF8" s="28"/>
      <c r="LXG8" s="28"/>
      <c r="LXH8" s="28"/>
      <c r="LXI8" s="28"/>
      <c r="LXJ8" s="28"/>
      <c r="LXK8" s="28"/>
      <c r="LXL8" s="28"/>
      <c r="LXM8" s="28"/>
      <c r="LXN8" s="28"/>
      <c r="LXO8" s="28"/>
      <c r="LXP8" s="28"/>
      <c r="LXQ8" s="28"/>
      <c r="LXR8" s="28"/>
      <c r="LXS8" s="28"/>
      <c r="LXT8" s="28"/>
      <c r="LXU8" s="28"/>
      <c r="LXV8" s="28"/>
      <c r="LXW8" s="28"/>
      <c r="LXX8" s="28"/>
      <c r="LXY8" s="28"/>
      <c r="LXZ8" s="28"/>
      <c r="LYA8" s="28"/>
      <c r="LYB8" s="28"/>
      <c r="LYC8" s="28"/>
      <c r="LYD8" s="28"/>
      <c r="LYE8" s="28"/>
      <c r="LYF8" s="28"/>
      <c r="LYG8" s="28"/>
      <c r="LYH8" s="28"/>
      <c r="LYI8" s="28"/>
      <c r="LYJ8" s="28"/>
      <c r="LYK8" s="28"/>
      <c r="LYL8" s="28"/>
      <c r="LYM8" s="28"/>
      <c r="LYN8" s="28"/>
      <c r="LYO8" s="28"/>
      <c r="LYP8" s="28"/>
      <c r="LYQ8" s="28"/>
      <c r="LYR8" s="28"/>
      <c r="LYS8" s="28"/>
      <c r="LYT8" s="28"/>
      <c r="LYU8" s="28"/>
      <c r="LYV8" s="28"/>
      <c r="LYW8" s="28"/>
      <c r="LYX8" s="28"/>
      <c r="LYY8" s="28"/>
      <c r="LYZ8" s="28"/>
      <c r="LZA8" s="28"/>
      <c r="LZB8" s="28"/>
      <c r="LZC8" s="28"/>
      <c r="LZD8" s="28"/>
      <c r="LZE8" s="28"/>
      <c r="LZF8" s="28"/>
      <c r="LZG8" s="28"/>
      <c r="LZH8" s="28"/>
      <c r="LZI8" s="28"/>
      <c r="LZJ8" s="28"/>
      <c r="LZK8" s="28"/>
      <c r="LZL8" s="28"/>
      <c r="LZM8" s="28"/>
      <c r="LZN8" s="28"/>
      <c r="LZO8" s="28"/>
      <c r="LZP8" s="28"/>
      <c r="LZQ8" s="28"/>
      <c r="LZR8" s="28"/>
      <c r="LZS8" s="28"/>
      <c r="LZT8" s="28"/>
      <c r="LZU8" s="28"/>
      <c r="LZV8" s="28"/>
      <c r="LZW8" s="28"/>
      <c r="LZX8" s="28"/>
      <c r="LZY8" s="28"/>
      <c r="LZZ8" s="28"/>
      <c r="MAA8" s="28"/>
      <c r="MAB8" s="28"/>
      <c r="MAC8" s="28"/>
      <c r="MAD8" s="28"/>
      <c r="MAE8" s="28"/>
      <c r="MAF8" s="28"/>
      <c r="MAG8" s="28"/>
      <c r="MAH8" s="28"/>
      <c r="MAI8" s="28"/>
      <c r="MAJ8" s="28"/>
      <c r="MAK8" s="28"/>
      <c r="MAL8" s="28"/>
      <c r="MAM8" s="28"/>
      <c r="MAN8" s="28"/>
      <c r="MAO8" s="28"/>
      <c r="MAP8" s="28"/>
      <c r="MAQ8" s="28"/>
      <c r="MAR8" s="28"/>
      <c r="MAS8" s="28"/>
      <c r="MAT8" s="28"/>
      <c r="MAU8" s="28"/>
      <c r="MAV8" s="28"/>
      <c r="MAW8" s="28"/>
      <c r="MAX8" s="28"/>
      <c r="MAY8" s="28"/>
      <c r="MAZ8" s="28"/>
      <c r="MBA8" s="28"/>
      <c r="MBB8" s="28"/>
      <c r="MBC8" s="28"/>
      <c r="MBD8" s="28"/>
      <c r="MBE8" s="28"/>
      <c r="MBF8" s="28"/>
      <c r="MBG8" s="28"/>
      <c r="MBH8" s="28"/>
      <c r="MBI8" s="28"/>
      <c r="MBJ8" s="28"/>
      <c r="MBK8" s="28"/>
      <c r="MBL8" s="28"/>
      <c r="MBM8" s="28"/>
      <c r="MBN8" s="28"/>
      <c r="MBO8" s="28"/>
      <c r="MBP8" s="28"/>
      <c r="MBQ8" s="28"/>
      <c r="MBR8" s="28"/>
      <c r="MBS8" s="28"/>
      <c r="MBT8" s="28"/>
      <c r="MBU8" s="28"/>
      <c r="MBV8" s="28"/>
      <c r="MBW8" s="28"/>
      <c r="MBX8" s="28"/>
      <c r="MBY8" s="28"/>
      <c r="MBZ8" s="28"/>
      <c r="MCA8" s="28"/>
      <c r="MCB8" s="28"/>
      <c r="MCC8" s="28"/>
      <c r="MCD8" s="28"/>
      <c r="MCE8" s="28"/>
      <c r="MCF8" s="28"/>
      <c r="MCG8" s="28"/>
      <c r="MCH8" s="28"/>
      <c r="MCI8" s="28"/>
      <c r="MCJ8" s="28"/>
      <c r="MCK8" s="28"/>
      <c r="MCL8" s="28"/>
      <c r="MCM8" s="28"/>
      <c r="MCN8" s="28"/>
      <c r="MCO8" s="28"/>
      <c r="MCP8" s="28"/>
      <c r="MCQ8" s="28"/>
      <c r="MCR8" s="28"/>
      <c r="MCS8" s="28"/>
      <c r="MCT8" s="28"/>
      <c r="MCU8" s="28"/>
      <c r="MCV8" s="28"/>
      <c r="MCW8" s="28"/>
      <c r="MCX8" s="28"/>
      <c r="MCY8" s="28"/>
      <c r="MCZ8" s="28"/>
      <c r="MDA8" s="28"/>
      <c r="MDB8" s="28"/>
      <c r="MDC8" s="28"/>
      <c r="MDD8" s="28"/>
      <c r="MDE8" s="28"/>
      <c r="MDF8" s="28"/>
      <c r="MDG8" s="28"/>
      <c r="MDH8" s="28"/>
      <c r="MDI8" s="28"/>
      <c r="MDJ8" s="28"/>
      <c r="MDK8" s="28"/>
      <c r="MDL8" s="28"/>
      <c r="MDM8" s="28"/>
      <c r="MDN8" s="28"/>
      <c r="MDO8" s="28"/>
      <c r="MDP8" s="28"/>
      <c r="MDQ8" s="28"/>
      <c r="MDR8" s="28"/>
      <c r="MDS8" s="28"/>
      <c r="MDT8" s="28"/>
      <c r="MDU8" s="28"/>
      <c r="MDV8" s="28"/>
      <c r="MDW8" s="28"/>
      <c r="MDX8" s="28"/>
      <c r="MDY8" s="28"/>
      <c r="MDZ8" s="28"/>
      <c r="MEA8" s="28"/>
      <c r="MEB8" s="28"/>
      <c r="MEC8" s="28"/>
      <c r="MED8" s="28"/>
      <c r="MEE8" s="28"/>
      <c r="MEF8" s="28"/>
      <c r="MEG8" s="28"/>
      <c r="MEH8" s="28"/>
      <c r="MEI8" s="28"/>
      <c r="MEJ8" s="28"/>
      <c r="MEK8" s="28"/>
      <c r="MEL8" s="28"/>
      <c r="MEM8" s="28"/>
      <c r="MEN8" s="28"/>
      <c r="MEO8" s="28"/>
      <c r="MEP8" s="28"/>
      <c r="MEQ8" s="28"/>
      <c r="MER8" s="28"/>
      <c r="MES8" s="28"/>
      <c r="MET8" s="28"/>
      <c r="MEU8" s="28"/>
      <c r="MEV8" s="28"/>
      <c r="MEW8" s="28"/>
      <c r="MEX8" s="28"/>
      <c r="MEY8" s="28"/>
      <c r="MEZ8" s="28"/>
      <c r="MFA8" s="28"/>
      <c r="MFB8" s="28"/>
      <c r="MFC8" s="28"/>
      <c r="MFD8" s="28"/>
      <c r="MFE8" s="28"/>
      <c r="MFF8" s="28"/>
      <c r="MFG8" s="28"/>
      <c r="MFH8" s="28"/>
      <c r="MFI8" s="28"/>
      <c r="MFJ8" s="28"/>
      <c r="MFK8" s="28"/>
      <c r="MFL8" s="28"/>
      <c r="MFM8" s="28"/>
      <c r="MFN8" s="28"/>
      <c r="MFO8" s="28"/>
      <c r="MFP8" s="28"/>
      <c r="MFQ8" s="28"/>
      <c r="MFR8" s="28"/>
      <c r="MFS8" s="28"/>
      <c r="MFT8" s="28"/>
      <c r="MFU8" s="28"/>
      <c r="MFV8" s="28"/>
      <c r="MFW8" s="28"/>
      <c r="MFX8" s="28"/>
      <c r="MFY8" s="28"/>
      <c r="MFZ8" s="28"/>
      <c r="MGA8" s="28"/>
      <c r="MGB8" s="28"/>
      <c r="MGC8" s="28"/>
      <c r="MGD8" s="28"/>
      <c r="MGE8" s="28"/>
      <c r="MGF8" s="28"/>
      <c r="MGG8" s="28"/>
      <c r="MGH8" s="28"/>
      <c r="MGI8" s="28"/>
      <c r="MGJ8" s="28"/>
      <c r="MGK8" s="28"/>
      <c r="MGL8" s="28"/>
      <c r="MGM8" s="28"/>
      <c r="MGN8" s="28"/>
      <c r="MGO8" s="28"/>
      <c r="MGP8" s="28"/>
      <c r="MGQ8" s="28"/>
      <c r="MGR8" s="28"/>
      <c r="MGS8" s="28"/>
      <c r="MGT8" s="28"/>
      <c r="MGU8" s="28"/>
      <c r="MGV8" s="28"/>
      <c r="MGW8" s="28"/>
      <c r="MGX8" s="28"/>
      <c r="MGY8" s="28"/>
      <c r="MGZ8" s="28"/>
      <c r="MHA8" s="28"/>
      <c r="MHB8" s="28"/>
      <c r="MHC8" s="28"/>
      <c r="MHD8" s="28"/>
      <c r="MHE8" s="28"/>
      <c r="MHF8" s="28"/>
      <c r="MHG8" s="28"/>
      <c r="MHH8" s="28"/>
      <c r="MHI8" s="28"/>
      <c r="MHJ8" s="28"/>
      <c r="MHK8" s="28"/>
      <c r="MHL8" s="28"/>
      <c r="MHM8" s="28"/>
      <c r="MHN8" s="28"/>
      <c r="MHO8" s="28"/>
      <c r="MHP8" s="28"/>
      <c r="MHQ8" s="28"/>
      <c r="MHR8" s="28"/>
      <c r="MHS8" s="28"/>
      <c r="MHT8" s="28"/>
      <c r="MHU8" s="28"/>
      <c r="MHV8" s="28"/>
      <c r="MHW8" s="28"/>
      <c r="MHX8" s="28"/>
      <c r="MHY8" s="28"/>
      <c r="MHZ8" s="28"/>
      <c r="MIA8" s="28"/>
      <c r="MIB8" s="28"/>
      <c r="MIC8" s="28"/>
      <c r="MID8" s="28"/>
      <c r="MIE8" s="28"/>
      <c r="MIF8" s="28"/>
      <c r="MIG8" s="28"/>
      <c r="MIH8" s="28"/>
      <c r="MII8" s="28"/>
      <c r="MIJ8" s="28"/>
      <c r="MIK8" s="28"/>
      <c r="MIL8" s="28"/>
      <c r="MIM8" s="28"/>
      <c r="MIN8" s="28"/>
      <c r="MIO8" s="28"/>
      <c r="MIP8" s="28"/>
      <c r="MIQ8" s="28"/>
      <c r="MIR8" s="28"/>
      <c r="MIS8" s="28"/>
      <c r="MIT8" s="28"/>
      <c r="MIU8" s="28"/>
      <c r="MIV8" s="28"/>
      <c r="MIW8" s="28"/>
      <c r="MIX8" s="28"/>
      <c r="MIY8" s="28"/>
      <c r="MIZ8" s="28"/>
      <c r="MJA8" s="28"/>
      <c r="MJB8" s="28"/>
      <c r="MJC8" s="28"/>
      <c r="MJD8" s="28"/>
      <c r="MJE8" s="28"/>
      <c r="MJF8" s="28"/>
      <c r="MJG8" s="28"/>
      <c r="MJH8" s="28"/>
      <c r="MJI8" s="28"/>
      <c r="MJJ8" s="28"/>
      <c r="MJK8" s="28"/>
      <c r="MJL8" s="28"/>
      <c r="MJM8" s="28"/>
      <c r="MJN8" s="28"/>
      <c r="MJO8" s="28"/>
      <c r="MJP8" s="28"/>
      <c r="MJQ8" s="28"/>
      <c r="MJR8" s="28"/>
      <c r="MJS8" s="28"/>
      <c r="MJT8" s="28"/>
      <c r="MJU8" s="28"/>
      <c r="MJV8" s="28"/>
      <c r="MJW8" s="28"/>
      <c r="MJX8" s="28"/>
      <c r="MJY8" s="28"/>
      <c r="MJZ8" s="28"/>
      <c r="MKA8" s="28"/>
      <c r="MKB8" s="28"/>
      <c r="MKC8" s="28"/>
      <c r="MKD8" s="28"/>
      <c r="MKE8" s="28"/>
      <c r="MKF8" s="28"/>
      <c r="MKG8" s="28"/>
      <c r="MKH8" s="28"/>
      <c r="MKI8" s="28"/>
      <c r="MKJ8" s="28"/>
      <c r="MKK8" s="28"/>
      <c r="MKL8" s="28"/>
      <c r="MKM8" s="28"/>
      <c r="MKN8" s="28"/>
      <c r="MKO8" s="28"/>
      <c r="MKP8" s="28"/>
      <c r="MKQ8" s="28"/>
      <c r="MKR8" s="28"/>
      <c r="MKS8" s="28"/>
      <c r="MKT8" s="28"/>
      <c r="MKU8" s="28"/>
      <c r="MKV8" s="28"/>
      <c r="MKW8" s="28"/>
      <c r="MKX8" s="28"/>
      <c r="MKY8" s="28"/>
      <c r="MKZ8" s="28"/>
      <c r="MLA8" s="28"/>
      <c r="MLB8" s="28"/>
      <c r="MLC8" s="28"/>
      <c r="MLD8" s="28"/>
      <c r="MLE8" s="28"/>
      <c r="MLF8" s="28"/>
      <c r="MLG8" s="28"/>
      <c r="MLH8" s="28"/>
      <c r="MLI8" s="28"/>
      <c r="MLJ8" s="28"/>
      <c r="MLK8" s="28"/>
      <c r="MLL8" s="28"/>
      <c r="MLM8" s="28"/>
      <c r="MLN8" s="28"/>
      <c r="MLO8" s="28"/>
      <c r="MLP8" s="28"/>
      <c r="MLQ8" s="28"/>
      <c r="MLR8" s="28"/>
      <c r="MLS8" s="28"/>
      <c r="MLT8" s="28"/>
      <c r="MLU8" s="28"/>
      <c r="MLV8" s="28"/>
      <c r="MLW8" s="28"/>
      <c r="MLX8" s="28"/>
      <c r="MLY8" s="28"/>
      <c r="MLZ8" s="28"/>
      <c r="MMA8" s="28"/>
      <c r="MMB8" s="28"/>
      <c r="MMC8" s="28"/>
      <c r="MMD8" s="28"/>
      <c r="MME8" s="28"/>
      <c r="MMF8" s="28"/>
      <c r="MMG8" s="28"/>
      <c r="MMH8" s="28"/>
      <c r="MMI8" s="28"/>
      <c r="MMJ8" s="28"/>
      <c r="MMK8" s="28"/>
      <c r="MML8" s="28"/>
      <c r="MMM8" s="28"/>
      <c r="MMN8" s="28"/>
      <c r="MMO8" s="28"/>
      <c r="MMP8" s="28"/>
      <c r="MMQ8" s="28"/>
      <c r="MMR8" s="28"/>
      <c r="MMS8" s="28"/>
      <c r="MMT8" s="28"/>
      <c r="MMU8" s="28"/>
      <c r="MMV8" s="28"/>
      <c r="MMW8" s="28"/>
      <c r="MMX8" s="28"/>
      <c r="MMY8" s="28"/>
      <c r="MMZ8" s="28"/>
      <c r="MNA8" s="28"/>
      <c r="MNB8" s="28"/>
      <c r="MNC8" s="28"/>
      <c r="MND8" s="28"/>
      <c r="MNE8" s="28"/>
      <c r="MNF8" s="28"/>
      <c r="MNG8" s="28"/>
      <c r="MNH8" s="28"/>
      <c r="MNI8" s="28"/>
      <c r="MNJ8" s="28"/>
      <c r="MNK8" s="28"/>
      <c r="MNL8" s="28"/>
      <c r="MNM8" s="28"/>
      <c r="MNN8" s="28"/>
      <c r="MNO8" s="28"/>
      <c r="MNP8" s="28"/>
      <c r="MNQ8" s="28"/>
      <c r="MNR8" s="28"/>
      <c r="MNS8" s="28"/>
      <c r="MNT8" s="28"/>
      <c r="MNU8" s="28"/>
      <c r="MNV8" s="28"/>
      <c r="MNW8" s="28"/>
      <c r="MNX8" s="28"/>
      <c r="MNY8" s="28"/>
      <c r="MNZ8" s="28"/>
      <c r="MOA8" s="28"/>
      <c r="MOB8" s="28"/>
      <c r="MOC8" s="28"/>
      <c r="MOD8" s="28"/>
      <c r="MOE8" s="28"/>
      <c r="MOF8" s="28"/>
      <c r="MOG8" s="28"/>
      <c r="MOH8" s="28"/>
      <c r="MOI8" s="28"/>
      <c r="MOJ8" s="28"/>
      <c r="MOK8" s="28"/>
      <c r="MOL8" s="28"/>
      <c r="MOM8" s="28"/>
      <c r="MON8" s="28"/>
      <c r="MOO8" s="28"/>
      <c r="MOP8" s="28"/>
      <c r="MOQ8" s="28"/>
      <c r="MOR8" s="28"/>
      <c r="MOS8" s="28"/>
      <c r="MOT8" s="28"/>
      <c r="MOU8" s="28"/>
      <c r="MOV8" s="28"/>
      <c r="MOW8" s="28"/>
      <c r="MOX8" s="28"/>
      <c r="MOY8" s="28"/>
      <c r="MOZ8" s="28"/>
      <c r="MPA8" s="28"/>
      <c r="MPB8" s="28"/>
      <c r="MPC8" s="28"/>
      <c r="MPD8" s="28"/>
      <c r="MPE8" s="28"/>
      <c r="MPF8" s="28"/>
      <c r="MPG8" s="28"/>
      <c r="MPH8" s="28"/>
      <c r="MPI8" s="28"/>
      <c r="MPJ8" s="28"/>
      <c r="MPK8" s="28"/>
      <c r="MPL8" s="28"/>
      <c r="MPM8" s="28"/>
      <c r="MPN8" s="28"/>
      <c r="MPO8" s="28"/>
      <c r="MPP8" s="28"/>
      <c r="MPQ8" s="28"/>
      <c r="MPR8" s="28"/>
      <c r="MPS8" s="28"/>
      <c r="MPT8" s="28"/>
      <c r="MPU8" s="28"/>
      <c r="MPV8" s="28"/>
      <c r="MPW8" s="28"/>
      <c r="MPX8" s="28"/>
      <c r="MPY8" s="28"/>
      <c r="MPZ8" s="28"/>
      <c r="MQA8" s="28"/>
      <c r="MQB8" s="28"/>
      <c r="MQC8" s="28"/>
      <c r="MQD8" s="28"/>
      <c r="MQE8" s="28"/>
      <c r="MQF8" s="28"/>
      <c r="MQG8" s="28"/>
      <c r="MQH8" s="28"/>
      <c r="MQI8" s="28"/>
      <c r="MQJ8" s="28"/>
      <c r="MQK8" s="28"/>
      <c r="MQL8" s="28"/>
      <c r="MQM8" s="28"/>
      <c r="MQN8" s="28"/>
      <c r="MQO8" s="28"/>
      <c r="MQP8" s="28"/>
      <c r="MQQ8" s="28"/>
      <c r="MQR8" s="28"/>
      <c r="MQS8" s="28"/>
      <c r="MQT8" s="28"/>
      <c r="MQU8" s="28"/>
      <c r="MQV8" s="28"/>
      <c r="MQW8" s="28"/>
      <c r="MQX8" s="28"/>
      <c r="MQY8" s="28"/>
      <c r="MQZ8" s="28"/>
      <c r="MRA8" s="28"/>
      <c r="MRB8" s="28"/>
      <c r="MRC8" s="28"/>
      <c r="MRD8" s="28"/>
      <c r="MRE8" s="28"/>
      <c r="MRF8" s="28"/>
      <c r="MRG8" s="28"/>
      <c r="MRH8" s="28"/>
      <c r="MRI8" s="28"/>
      <c r="MRJ8" s="28"/>
      <c r="MRK8" s="28"/>
      <c r="MRL8" s="28"/>
      <c r="MRM8" s="28"/>
      <c r="MRN8" s="28"/>
      <c r="MRO8" s="28"/>
      <c r="MRP8" s="28"/>
      <c r="MRQ8" s="28"/>
      <c r="MRR8" s="28"/>
      <c r="MRS8" s="28"/>
      <c r="MRT8" s="28"/>
      <c r="MRU8" s="28"/>
      <c r="MRV8" s="28"/>
      <c r="MRW8" s="28"/>
      <c r="MRX8" s="28"/>
      <c r="MRY8" s="28"/>
      <c r="MRZ8" s="28"/>
      <c r="MSA8" s="28"/>
      <c r="MSB8" s="28"/>
      <c r="MSC8" s="28"/>
      <c r="MSD8" s="28"/>
      <c r="MSE8" s="28"/>
      <c r="MSF8" s="28"/>
      <c r="MSG8" s="28"/>
      <c r="MSH8" s="28"/>
      <c r="MSI8" s="28"/>
      <c r="MSJ8" s="28"/>
      <c r="MSK8" s="28"/>
      <c r="MSL8" s="28"/>
      <c r="MSM8" s="28"/>
      <c r="MSN8" s="28"/>
      <c r="MSO8" s="28"/>
      <c r="MSP8" s="28"/>
      <c r="MSQ8" s="28"/>
      <c r="MSR8" s="28"/>
      <c r="MSS8" s="28"/>
      <c r="MST8" s="28"/>
      <c r="MSU8" s="28"/>
      <c r="MSV8" s="28"/>
      <c r="MSW8" s="28"/>
      <c r="MSX8" s="28"/>
      <c r="MSY8" s="28"/>
      <c r="MSZ8" s="28"/>
      <c r="MTA8" s="28"/>
      <c r="MTB8" s="28"/>
      <c r="MTC8" s="28"/>
      <c r="MTD8" s="28"/>
      <c r="MTE8" s="28"/>
      <c r="MTF8" s="28"/>
      <c r="MTG8" s="28"/>
      <c r="MTH8" s="28"/>
      <c r="MTI8" s="28"/>
      <c r="MTJ8" s="28"/>
      <c r="MTK8" s="28"/>
      <c r="MTL8" s="28"/>
      <c r="MTM8" s="28"/>
      <c r="MTN8" s="28"/>
      <c r="MTO8" s="28"/>
      <c r="MTP8" s="28"/>
      <c r="MTQ8" s="28"/>
      <c r="MTR8" s="28"/>
      <c r="MTS8" s="28"/>
      <c r="MTT8" s="28"/>
      <c r="MTU8" s="28"/>
      <c r="MTV8" s="28"/>
      <c r="MTW8" s="28"/>
      <c r="MTX8" s="28"/>
      <c r="MTY8" s="28"/>
      <c r="MTZ8" s="28"/>
      <c r="MUA8" s="28"/>
      <c r="MUB8" s="28"/>
      <c r="MUC8" s="28"/>
      <c r="MUD8" s="28"/>
      <c r="MUE8" s="28"/>
      <c r="MUF8" s="28"/>
      <c r="MUG8" s="28"/>
      <c r="MUH8" s="28"/>
      <c r="MUI8" s="28"/>
      <c r="MUJ8" s="28"/>
      <c r="MUK8" s="28"/>
      <c r="MUL8" s="28"/>
      <c r="MUM8" s="28"/>
      <c r="MUN8" s="28"/>
      <c r="MUO8" s="28"/>
      <c r="MUP8" s="28"/>
      <c r="MUQ8" s="28"/>
      <c r="MUR8" s="28"/>
      <c r="MUS8" s="28"/>
      <c r="MUT8" s="28"/>
      <c r="MUU8" s="28"/>
      <c r="MUV8" s="28"/>
      <c r="MUW8" s="28"/>
      <c r="MUX8" s="28"/>
      <c r="MUY8" s="28"/>
      <c r="MUZ8" s="28"/>
      <c r="MVA8" s="28"/>
      <c r="MVB8" s="28"/>
      <c r="MVC8" s="28"/>
      <c r="MVD8" s="28"/>
      <c r="MVE8" s="28"/>
      <c r="MVF8" s="28"/>
      <c r="MVG8" s="28"/>
      <c r="MVH8" s="28"/>
      <c r="MVI8" s="28"/>
      <c r="MVJ8" s="28"/>
      <c r="MVK8" s="28"/>
      <c r="MVL8" s="28"/>
      <c r="MVM8" s="28"/>
      <c r="MVN8" s="28"/>
      <c r="MVO8" s="28"/>
      <c r="MVP8" s="28"/>
      <c r="MVQ8" s="28"/>
      <c r="MVR8" s="28"/>
      <c r="MVS8" s="28"/>
      <c r="MVT8" s="28"/>
      <c r="MVU8" s="28"/>
      <c r="MVV8" s="28"/>
      <c r="MVW8" s="28"/>
      <c r="MVX8" s="28"/>
      <c r="MVY8" s="28"/>
      <c r="MVZ8" s="28"/>
      <c r="MWA8" s="28"/>
      <c r="MWB8" s="28"/>
      <c r="MWC8" s="28"/>
      <c r="MWD8" s="28"/>
      <c r="MWE8" s="28"/>
      <c r="MWF8" s="28"/>
      <c r="MWG8" s="28"/>
      <c r="MWH8" s="28"/>
      <c r="MWI8" s="28"/>
      <c r="MWJ8" s="28"/>
      <c r="MWK8" s="28"/>
      <c r="MWL8" s="28"/>
      <c r="MWM8" s="28"/>
      <c r="MWN8" s="28"/>
      <c r="MWO8" s="28"/>
      <c r="MWP8" s="28"/>
      <c r="MWQ8" s="28"/>
      <c r="MWR8" s="28"/>
      <c r="MWS8" s="28"/>
      <c r="MWT8" s="28"/>
      <c r="MWU8" s="28"/>
      <c r="MWV8" s="28"/>
      <c r="MWW8" s="28"/>
      <c r="MWX8" s="28"/>
      <c r="MWY8" s="28"/>
      <c r="MWZ8" s="28"/>
      <c r="MXA8" s="28"/>
      <c r="MXB8" s="28"/>
      <c r="MXC8" s="28"/>
      <c r="MXD8" s="28"/>
      <c r="MXE8" s="28"/>
      <c r="MXF8" s="28"/>
      <c r="MXG8" s="28"/>
      <c r="MXH8" s="28"/>
      <c r="MXI8" s="28"/>
      <c r="MXJ8" s="28"/>
      <c r="MXK8" s="28"/>
      <c r="MXL8" s="28"/>
      <c r="MXM8" s="28"/>
      <c r="MXN8" s="28"/>
      <c r="MXO8" s="28"/>
      <c r="MXP8" s="28"/>
      <c r="MXQ8" s="28"/>
      <c r="MXR8" s="28"/>
      <c r="MXS8" s="28"/>
      <c r="MXT8" s="28"/>
      <c r="MXU8" s="28"/>
      <c r="MXV8" s="28"/>
      <c r="MXW8" s="28"/>
      <c r="MXX8" s="28"/>
      <c r="MXY8" s="28"/>
      <c r="MXZ8" s="28"/>
      <c r="MYA8" s="28"/>
      <c r="MYB8" s="28"/>
      <c r="MYC8" s="28"/>
      <c r="MYD8" s="28"/>
      <c r="MYE8" s="28"/>
      <c r="MYF8" s="28"/>
      <c r="MYG8" s="28"/>
      <c r="MYH8" s="28"/>
      <c r="MYI8" s="28"/>
      <c r="MYJ8" s="28"/>
      <c r="MYK8" s="28"/>
      <c r="MYL8" s="28"/>
      <c r="MYM8" s="28"/>
      <c r="MYN8" s="28"/>
      <c r="MYO8" s="28"/>
      <c r="MYP8" s="28"/>
      <c r="MYQ8" s="28"/>
      <c r="MYR8" s="28"/>
      <c r="MYS8" s="28"/>
      <c r="MYT8" s="28"/>
      <c r="MYU8" s="28"/>
      <c r="MYV8" s="28"/>
      <c r="MYW8" s="28"/>
      <c r="MYX8" s="28"/>
      <c r="MYY8" s="28"/>
      <c r="MYZ8" s="28"/>
      <c r="MZA8" s="28"/>
      <c r="MZB8" s="28"/>
      <c r="MZC8" s="28"/>
      <c r="MZD8" s="28"/>
      <c r="MZE8" s="28"/>
      <c r="MZF8" s="28"/>
      <c r="MZG8" s="28"/>
      <c r="MZH8" s="28"/>
      <c r="MZI8" s="28"/>
      <c r="MZJ8" s="28"/>
      <c r="MZK8" s="28"/>
      <c r="MZL8" s="28"/>
      <c r="MZM8" s="28"/>
      <c r="MZN8" s="28"/>
      <c r="MZO8" s="28"/>
      <c r="MZP8" s="28"/>
      <c r="MZQ8" s="28"/>
      <c r="MZR8" s="28"/>
      <c r="MZS8" s="28"/>
      <c r="MZT8" s="28"/>
      <c r="MZU8" s="28"/>
      <c r="MZV8" s="28"/>
      <c r="MZW8" s="28"/>
      <c r="MZX8" s="28"/>
      <c r="MZY8" s="28"/>
      <c r="MZZ8" s="28"/>
      <c r="NAA8" s="28"/>
      <c r="NAB8" s="28"/>
      <c r="NAC8" s="28"/>
      <c r="NAD8" s="28"/>
      <c r="NAE8" s="28"/>
      <c r="NAF8" s="28"/>
      <c r="NAG8" s="28"/>
      <c r="NAH8" s="28"/>
      <c r="NAI8" s="28"/>
      <c r="NAJ8" s="28"/>
      <c r="NAK8" s="28"/>
      <c r="NAL8" s="28"/>
      <c r="NAM8" s="28"/>
      <c r="NAN8" s="28"/>
      <c r="NAO8" s="28"/>
      <c r="NAP8" s="28"/>
      <c r="NAQ8" s="28"/>
      <c r="NAR8" s="28"/>
      <c r="NAS8" s="28"/>
      <c r="NAT8" s="28"/>
      <c r="NAU8" s="28"/>
      <c r="NAV8" s="28"/>
      <c r="NAW8" s="28"/>
      <c r="NAX8" s="28"/>
      <c r="NAY8" s="28"/>
      <c r="NAZ8" s="28"/>
      <c r="NBA8" s="28"/>
      <c r="NBB8" s="28"/>
      <c r="NBC8" s="28"/>
      <c r="NBD8" s="28"/>
      <c r="NBE8" s="28"/>
      <c r="NBF8" s="28"/>
      <c r="NBG8" s="28"/>
      <c r="NBH8" s="28"/>
      <c r="NBI8" s="28"/>
      <c r="NBJ8" s="28"/>
      <c r="NBK8" s="28"/>
      <c r="NBL8" s="28"/>
      <c r="NBM8" s="28"/>
      <c r="NBN8" s="28"/>
      <c r="NBO8" s="28"/>
      <c r="NBP8" s="28"/>
      <c r="NBQ8" s="28"/>
      <c r="NBR8" s="28"/>
      <c r="NBS8" s="28"/>
      <c r="NBT8" s="28"/>
      <c r="NBU8" s="28"/>
      <c r="NBV8" s="28"/>
      <c r="NBW8" s="28"/>
      <c r="NBX8" s="28"/>
      <c r="NBY8" s="28"/>
      <c r="NBZ8" s="28"/>
      <c r="NCA8" s="28"/>
      <c r="NCB8" s="28"/>
      <c r="NCC8" s="28"/>
      <c r="NCD8" s="28"/>
      <c r="NCE8" s="28"/>
      <c r="NCF8" s="28"/>
      <c r="NCG8" s="28"/>
      <c r="NCH8" s="28"/>
      <c r="NCI8" s="28"/>
      <c r="NCJ8" s="28"/>
      <c r="NCK8" s="28"/>
      <c r="NCL8" s="28"/>
      <c r="NCM8" s="28"/>
      <c r="NCN8" s="28"/>
      <c r="NCO8" s="28"/>
      <c r="NCP8" s="28"/>
      <c r="NCQ8" s="28"/>
      <c r="NCR8" s="28"/>
      <c r="NCS8" s="28"/>
      <c r="NCT8" s="28"/>
      <c r="NCU8" s="28"/>
      <c r="NCV8" s="28"/>
      <c r="NCW8" s="28"/>
      <c r="NCX8" s="28"/>
      <c r="NCY8" s="28"/>
      <c r="NCZ8" s="28"/>
      <c r="NDA8" s="28"/>
      <c r="NDB8" s="28"/>
      <c r="NDC8" s="28"/>
      <c r="NDD8" s="28"/>
      <c r="NDE8" s="28"/>
      <c r="NDF8" s="28"/>
      <c r="NDG8" s="28"/>
      <c r="NDH8" s="28"/>
      <c r="NDI8" s="28"/>
      <c r="NDJ8" s="28"/>
      <c r="NDK8" s="28"/>
      <c r="NDL8" s="28"/>
      <c r="NDM8" s="28"/>
      <c r="NDN8" s="28"/>
      <c r="NDO8" s="28"/>
      <c r="NDP8" s="28"/>
      <c r="NDQ8" s="28"/>
      <c r="NDR8" s="28"/>
      <c r="NDS8" s="28"/>
      <c r="NDT8" s="28"/>
      <c r="NDU8" s="28"/>
      <c r="NDV8" s="28"/>
      <c r="NDW8" s="28"/>
      <c r="NDX8" s="28"/>
      <c r="NDY8" s="28"/>
      <c r="NDZ8" s="28"/>
      <c r="NEA8" s="28"/>
      <c r="NEB8" s="28"/>
      <c r="NEC8" s="28"/>
      <c r="NED8" s="28"/>
      <c r="NEE8" s="28"/>
      <c r="NEF8" s="28"/>
      <c r="NEG8" s="28"/>
      <c r="NEH8" s="28"/>
      <c r="NEI8" s="28"/>
      <c r="NEJ8" s="28"/>
      <c r="NEK8" s="28"/>
      <c r="NEL8" s="28"/>
      <c r="NEM8" s="28"/>
      <c r="NEN8" s="28"/>
      <c r="NEO8" s="28"/>
      <c r="NEP8" s="28"/>
      <c r="NEQ8" s="28"/>
      <c r="NER8" s="28"/>
      <c r="NES8" s="28"/>
      <c r="NET8" s="28"/>
      <c r="NEU8" s="28"/>
      <c r="NEV8" s="28"/>
      <c r="NEW8" s="28"/>
      <c r="NEX8" s="28"/>
      <c r="NEY8" s="28"/>
      <c r="NEZ8" s="28"/>
      <c r="NFA8" s="28"/>
      <c r="NFB8" s="28"/>
      <c r="NFC8" s="28"/>
      <c r="NFD8" s="28"/>
      <c r="NFE8" s="28"/>
      <c r="NFF8" s="28"/>
      <c r="NFG8" s="28"/>
      <c r="NFH8" s="28"/>
      <c r="NFI8" s="28"/>
      <c r="NFJ8" s="28"/>
      <c r="NFK8" s="28"/>
      <c r="NFL8" s="28"/>
      <c r="NFM8" s="28"/>
      <c r="NFN8" s="28"/>
      <c r="NFO8" s="28"/>
      <c r="NFP8" s="28"/>
      <c r="NFQ8" s="28"/>
      <c r="NFR8" s="28"/>
      <c r="NFS8" s="28"/>
      <c r="NFT8" s="28"/>
      <c r="NFU8" s="28"/>
      <c r="NFV8" s="28"/>
      <c r="NFW8" s="28"/>
      <c r="NFX8" s="28"/>
      <c r="NFY8" s="28"/>
      <c r="NFZ8" s="28"/>
      <c r="NGA8" s="28"/>
      <c r="NGB8" s="28"/>
      <c r="NGC8" s="28"/>
      <c r="NGD8" s="28"/>
      <c r="NGE8" s="28"/>
      <c r="NGF8" s="28"/>
      <c r="NGG8" s="28"/>
      <c r="NGH8" s="28"/>
      <c r="NGI8" s="28"/>
      <c r="NGJ8" s="28"/>
      <c r="NGK8" s="28"/>
      <c r="NGL8" s="28"/>
      <c r="NGM8" s="28"/>
      <c r="NGN8" s="28"/>
      <c r="NGO8" s="28"/>
      <c r="NGP8" s="28"/>
      <c r="NGQ8" s="28"/>
      <c r="NGR8" s="28"/>
      <c r="NGS8" s="28"/>
      <c r="NGT8" s="28"/>
      <c r="NGU8" s="28"/>
      <c r="NGV8" s="28"/>
      <c r="NGW8" s="28"/>
      <c r="NGX8" s="28"/>
      <c r="NGY8" s="28"/>
      <c r="NGZ8" s="28"/>
      <c r="NHA8" s="28"/>
      <c r="NHB8" s="28"/>
      <c r="NHC8" s="28"/>
      <c r="NHD8" s="28"/>
      <c r="NHE8" s="28"/>
      <c r="NHF8" s="28"/>
      <c r="NHG8" s="28"/>
      <c r="NHH8" s="28"/>
      <c r="NHI8" s="28"/>
      <c r="NHJ8" s="28"/>
      <c r="NHK8" s="28"/>
      <c r="NHL8" s="28"/>
      <c r="NHM8" s="28"/>
      <c r="NHN8" s="28"/>
      <c r="NHO8" s="28"/>
      <c r="NHP8" s="28"/>
      <c r="NHQ8" s="28"/>
      <c r="NHR8" s="28"/>
      <c r="NHS8" s="28"/>
      <c r="NHT8" s="28"/>
      <c r="NHU8" s="28"/>
      <c r="NHV8" s="28"/>
      <c r="NHW8" s="28"/>
      <c r="NHX8" s="28"/>
      <c r="NHY8" s="28"/>
      <c r="NHZ8" s="28"/>
      <c r="NIA8" s="28"/>
      <c r="NIB8" s="28"/>
      <c r="NIC8" s="28"/>
      <c r="NID8" s="28"/>
      <c r="NIE8" s="28"/>
      <c r="NIF8" s="28"/>
      <c r="NIG8" s="28"/>
      <c r="NIH8" s="28"/>
      <c r="NII8" s="28"/>
      <c r="NIJ8" s="28"/>
      <c r="NIK8" s="28"/>
      <c r="NIL8" s="28"/>
      <c r="NIM8" s="28"/>
      <c r="NIN8" s="28"/>
      <c r="NIO8" s="28"/>
      <c r="NIP8" s="28"/>
      <c r="NIQ8" s="28"/>
      <c r="NIR8" s="28"/>
      <c r="NIS8" s="28"/>
      <c r="NIT8" s="28"/>
      <c r="NIU8" s="28"/>
      <c r="NIV8" s="28"/>
      <c r="NIW8" s="28"/>
      <c r="NIX8" s="28"/>
      <c r="NIY8" s="28"/>
      <c r="NIZ8" s="28"/>
      <c r="NJA8" s="28"/>
      <c r="NJB8" s="28"/>
      <c r="NJC8" s="28"/>
      <c r="NJD8" s="28"/>
      <c r="NJE8" s="28"/>
      <c r="NJF8" s="28"/>
      <c r="NJG8" s="28"/>
      <c r="NJH8" s="28"/>
      <c r="NJI8" s="28"/>
      <c r="NJJ8" s="28"/>
      <c r="NJK8" s="28"/>
      <c r="NJL8" s="28"/>
      <c r="NJM8" s="28"/>
      <c r="NJN8" s="28"/>
      <c r="NJO8" s="28"/>
      <c r="NJP8" s="28"/>
      <c r="NJQ8" s="28"/>
      <c r="NJR8" s="28"/>
      <c r="NJS8" s="28"/>
      <c r="NJT8" s="28"/>
      <c r="NJU8" s="28"/>
      <c r="NJV8" s="28"/>
      <c r="NJW8" s="28"/>
      <c r="NJX8" s="28"/>
      <c r="NJY8" s="28"/>
      <c r="NJZ8" s="28"/>
      <c r="NKA8" s="28"/>
      <c r="NKB8" s="28"/>
      <c r="NKC8" s="28"/>
      <c r="NKD8" s="28"/>
      <c r="NKE8" s="28"/>
      <c r="NKF8" s="28"/>
      <c r="NKG8" s="28"/>
      <c r="NKH8" s="28"/>
      <c r="NKI8" s="28"/>
      <c r="NKJ8" s="28"/>
      <c r="NKK8" s="28"/>
      <c r="NKL8" s="28"/>
      <c r="NKM8" s="28"/>
      <c r="NKN8" s="28"/>
      <c r="NKO8" s="28"/>
      <c r="NKP8" s="28"/>
      <c r="NKQ8" s="28"/>
      <c r="NKR8" s="28"/>
      <c r="NKS8" s="28"/>
      <c r="NKT8" s="28"/>
      <c r="NKU8" s="28"/>
      <c r="NKV8" s="28"/>
      <c r="NKW8" s="28"/>
      <c r="NKX8" s="28"/>
      <c r="NKY8" s="28"/>
      <c r="NKZ8" s="28"/>
      <c r="NLA8" s="28"/>
      <c r="NLB8" s="28"/>
      <c r="NLC8" s="28"/>
      <c r="NLD8" s="28"/>
      <c r="NLE8" s="28"/>
      <c r="NLF8" s="28"/>
      <c r="NLG8" s="28"/>
      <c r="NLH8" s="28"/>
      <c r="NLI8" s="28"/>
      <c r="NLJ8" s="28"/>
      <c r="NLK8" s="28"/>
      <c r="NLL8" s="28"/>
      <c r="NLM8" s="28"/>
      <c r="NLN8" s="28"/>
      <c r="NLO8" s="28"/>
      <c r="NLP8" s="28"/>
      <c r="NLQ8" s="28"/>
      <c r="NLR8" s="28"/>
      <c r="NLS8" s="28"/>
      <c r="NLT8" s="28"/>
      <c r="NLU8" s="28"/>
      <c r="NLV8" s="28"/>
      <c r="NLW8" s="28"/>
      <c r="NLX8" s="28"/>
      <c r="NLY8" s="28"/>
      <c r="NLZ8" s="28"/>
      <c r="NMA8" s="28"/>
      <c r="NMB8" s="28"/>
      <c r="NMC8" s="28"/>
      <c r="NMD8" s="28"/>
      <c r="NME8" s="28"/>
      <c r="NMF8" s="28"/>
      <c r="NMG8" s="28"/>
      <c r="NMH8" s="28"/>
      <c r="NMI8" s="28"/>
      <c r="NMJ8" s="28"/>
      <c r="NMK8" s="28"/>
      <c r="NML8" s="28"/>
      <c r="NMM8" s="28"/>
      <c r="NMN8" s="28"/>
      <c r="NMO8" s="28"/>
      <c r="NMP8" s="28"/>
      <c r="NMQ8" s="28"/>
      <c r="NMR8" s="28"/>
      <c r="NMS8" s="28"/>
      <c r="NMT8" s="28"/>
      <c r="NMU8" s="28"/>
      <c r="NMV8" s="28"/>
      <c r="NMW8" s="28"/>
      <c r="NMX8" s="28"/>
      <c r="NMY8" s="28"/>
      <c r="NMZ8" s="28"/>
      <c r="NNA8" s="28"/>
      <c r="NNB8" s="28"/>
      <c r="NNC8" s="28"/>
      <c r="NND8" s="28"/>
      <c r="NNE8" s="28"/>
      <c r="NNF8" s="28"/>
      <c r="NNG8" s="28"/>
      <c r="NNH8" s="28"/>
      <c r="NNI8" s="28"/>
      <c r="NNJ8" s="28"/>
      <c r="NNK8" s="28"/>
      <c r="NNL8" s="28"/>
      <c r="NNM8" s="28"/>
      <c r="NNN8" s="28"/>
      <c r="NNO8" s="28"/>
      <c r="NNP8" s="28"/>
      <c r="NNQ8" s="28"/>
      <c r="NNR8" s="28"/>
      <c r="NNS8" s="28"/>
      <c r="NNT8" s="28"/>
      <c r="NNU8" s="28"/>
      <c r="NNV8" s="28"/>
      <c r="NNW8" s="28"/>
      <c r="NNX8" s="28"/>
      <c r="NNY8" s="28"/>
      <c r="NNZ8" s="28"/>
      <c r="NOA8" s="28"/>
      <c r="NOB8" s="28"/>
      <c r="NOC8" s="28"/>
      <c r="NOD8" s="28"/>
      <c r="NOE8" s="28"/>
      <c r="NOF8" s="28"/>
      <c r="NOG8" s="28"/>
      <c r="NOH8" s="28"/>
      <c r="NOI8" s="28"/>
      <c r="NOJ8" s="28"/>
      <c r="NOK8" s="28"/>
      <c r="NOL8" s="28"/>
      <c r="NOM8" s="28"/>
      <c r="NON8" s="28"/>
      <c r="NOO8" s="28"/>
      <c r="NOP8" s="28"/>
      <c r="NOQ8" s="28"/>
      <c r="NOR8" s="28"/>
      <c r="NOS8" s="28"/>
      <c r="NOT8" s="28"/>
      <c r="NOU8" s="28"/>
      <c r="NOV8" s="28"/>
      <c r="NOW8" s="28"/>
      <c r="NOX8" s="28"/>
      <c r="NOY8" s="28"/>
      <c r="NOZ8" s="28"/>
      <c r="NPA8" s="28"/>
      <c r="NPB8" s="28"/>
      <c r="NPC8" s="28"/>
      <c r="NPD8" s="28"/>
      <c r="NPE8" s="28"/>
      <c r="NPF8" s="28"/>
      <c r="NPG8" s="28"/>
      <c r="NPH8" s="28"/>
      <c r="NPI8" s="28"/>
      <c r="NPJ8" s="28"/>
      <c r="NPK8" s="28"/>
      <c r="NPL8" s="28"/>
      <c r="NPM8" s="28"/>
      <c r="NPN8" s="28"/>
      <c r="NPO8" s="28"/>
      <c r="NPP8" s="28"/>
      <c r="NPQ8" s="28"/>
      <c r="NPR8" s="28"/>
      <c r="NPS8" s="28"/>
      <c r="NPT8" s="28"/>
      <c r="NPU8" s="28"/>
      <c r="NPV8" s="28"/>
      <c r="NPW8" s="28"/>
      <c r="NPX8" s="28"/>
      <c r="NPY8" s="28"/>
      <c r="NPZ8" s="28"/>
      <c r="NQA8" s="28"/>
      <c r="NQB8" s="28"/>
      <c r="NQC8" s="28"/>
      <c r="NQD8" s="28"/>
      <c r="NQE8" s="28"/>
      <c r="NQF8" s="28"/>
      <c r="NQG8" s="28"/>
      <c r="NQH8" s="28"/>
      <c r="NQI8" s="28"/>
      <c r="NQJ8" s="28"/>
      <c r="NQK8" s="28"/>
      <c r="NQL8" s="28"/>
      <c r="NQM8" s="28"/>
      <c r="NQN8" s="28"/>
      <c r="NQO8" s="28"/>
      <c r="NQP8" s="28"/>
      <c r="NQQ8" s="28"/>
      <c r="NQR8" s="28"/>
      <c r="NQS8" s="28"/>
      <c r="NQT8" s="28"/>
      <c r="NQU8" s="28"/>
      <c r="NQV8" s="28"/>
      <c r="NQW8" s="28"/>
      <c r="NQX8" s="28"/>
      <c r="NQY8" s="28"/>
      <c r="NQZ8" s="28"/>
      <c r="NRA8" s="28"/>
      <c r="NRB8" s="28"/>
      <c r="NRC8" s="28"/>
      <c r="NRD8" s="28"/>
      <c r="NRE8" s="28"/>
      <c r="NRF8" s="28"/>
      <c r="NRG8" s="28"/>
      <c r="NRH8" s="28"/>
      <c r="NRI8" s="28"/>
      <c r="NRJ8" s="28"/>
      <c r="NRK8" s="28"/>
      <c r="NRL8" s="28"/>
      <c r="NRM8" s="28"/>
      <c r="NRN8" s="28"/>
      <c r="NRO8" s="28"/>
      <c r="NRP8" s="28"/>
      <c r="NRQ8" s="28"/>
      <c r="NRR8" s="28"/>
      <c r="NRS8" s="28"/>
      <c r="NRT8" s="28"/>
      <c r="NRU8" s="28"/>
      <c r="NRV8" s="28"/>
      <c r="NRW8" s="28"/>
      <c r="NRX8" s="28"/>
      <c r="NRY8" s="28"/>
      <c r="NRZ8" s="28"/>
      <c r="NSA8" s="28"/>
      <c r="NSB8" s="28"/>
      <c r="NSC8" s="28"/>
      <c r="NSD8" s="28"/>
      <c r="NSE8" s="28"/>
      <c r="NSF8" s="28"/>
      <c r="NSG8" s="28"/>
      <c r="NSH8" s="28"/>
      <c r="NSI8" s="28"/>
      <c r="NSJ8" s="28"/>
      <c r="NSK8" s="28"/>
      <c r="NSL8" s="28"/>
      <c r="NSM8" s="28"/>
      <c r="NSN8" s="28"/>
      <c r="NSO8" s="28"/>
      <c r="NSP8" s="28"/>
      <c r="NSQ8" s="28"/>
      <c r="NSR8" s="28"/>
      <c r="NSS8" s="28"/>
      <c r="NST8" s="28"/>
      <c r="NSU8" s="28"/>
      <c r="NSV8" s="28"/>
      <c r="NSW8" s="28"/>
      <c r="NSX8" s="28"/>
      <c r="NSY8" s="28"/>
      <c r="NSZ8" s="28"/>
      <c r="NTA8" s="28"/>
      <c r="NTB8" s="28"/>
      <c r="NTC8" s="28"/>
      <c r="NTD8" s="28"/>
      <c r="NTE8" s="28"/>
      <c r="NTF8" s="28"/>
      <c r="NTG8" s="28"/>
      <c r="NTH8" s="28"/>
      <c r="NTI8" s="28"/>
      <c r="NTJ8" s="28"/>
      <c r="NTK8" s="28"/>
      <c r="NTL8" s="28"/>
      <c r="NTM8" s="28"/>
      <c r="NTN8" s="28"/>
      <c r="NTO8" s="28"/>
      <c r="NTP8" s="28"/>
      <c r="NTQ8" s="28"/>
      <c r="NTR8" s="28"/>
      <c r="NTS8" s="28"/>
      <c r="NTT8" s="28"/>
      <c r="NTU8" s="28"/>
      <c r="NTV8" s="28"/>
      <c r="NTW8" s="28"/>
      <c r="NTX8" s="28"/>
      <c r="NTY8" s="28"/>
      <c r="NTZ8" s="28"/>
      <c r="NUA8" s="28"/>
      <c r="NUB8" s="28"/>
      <c r="NUC8" s="28"/>
      <c r="NUD8" s="28"/>
      <c r="NUE8" s="28"/>
      <c r="NUF8" s="28"/>
      <c r="NUG8" s="28"/>
      <c r="NUH8" s="28"/>
      <c r="NUI8" s="28"/>
      <c r="NUJ8" s="28"/>
      <c r="NUK8" s="28"/>
      <c r="NUL8" s="28"/>
      <c r="NUM8" s="28"/>
      <c r="NUN8" s="28"/>
      <c r="NUO8" s="28"/>
      <c r="NUP8" s="28"/>
      <c r="NUQ8" s="28"/>
      <c r="NUR8" s="28"/>
      <c r="NUS8" s="28"/>
      <c r="NUT8" s="28"/>
      <c r="NUU8" s="28"/>
      <c r="NUV8" s="28"/>
      <c r="NUW8" s="28"/>
      <c r="NUX8" s="28"/>
      <c r="NUY8" s="28"/>
      <c r="NUZ8" s="28"/>
      <c r="NVA8" s="28"/>
      <c r="NVB8" s="28"/>
      <c r="NVC8" s="28"/>
      <c r="NVD8" s="28"/>
      <c r="NVE8" s="28"/>
      <c r="NVF8" s="28"/>
      <c r="NVG8" s="28"/>
      <c r="NVH8" s="28"/>
      <c r="NVI8" s="28"/>
      <c r="NVJ8" s="28"/>
      <c r="NVK8" s="28"/>
      <c r="NVL8" s="28"/>
      <c r="NVM8" s="28"/>
      <c r="NVN8" s="28"/>
      <c r="NVO8" s="28"/>
      <c r="NVP8" s="28"/>
      <c r="NVQ8" s="28"/>
      <c r="NVR8" s="28"/>
      <c r="NVS8" s="28"/>
      <c r="NVT8" s="28"/>
      <c r="NVU8" s="28"/>
      <c r="NVV8" s="28"/>
      <c r="NVW8" s="28"/>
      <c r="NVX8" s="28"/>
      <c r="NVY8" s="28"/>
      <c r="NVZ8" s="28"/>
      <c r="NWA8" s="28"/>
      <c r="NWB8" s="28"/>
      <c r="NWC8" s="28"/>
      <c r="NWD8" s="28"/>
      <c r="NWE8" s="28"/>
      <c r="NWF8" s="28"/>
      <c r="NWG8" s="28"/>
      <c r="NWH8" s="28"/>
      <c r="NWI8" s="28"/>
      <c r="NWJ8" s="28"/>
      <c r="NWK8" s="28"/>
      <c r="NWL8" s="28"/>
      <c r="NWM8" s="28"/>
      <c r="NWN8" s="28"/>
      <c r="NWO8" s="28"/>
      <c r="NWP8" s="28"/>
      <c r="NWQ8" s="28"/>
      <c r="NWR8" s="28"/>
      <c r="NWS8" s="28"/>
      <c r="NWT8" s="28"/>
      <c r="NWU8" s="28"/>
      <c r="NWV8" s="28"/>
      <c r="NWW8" s="28"/>
      <c r="NWX8" s="28"/>
      <c r="NWY8" s="28"/>
      <c r="NWZ8" s="28"/>
      <c r="NXA8" s="28"/>
      <c r="NXB8" s="28"/>
      <c r="NXC8" s="28"/>
      <c r="NXD8" s="28"/>
      <c r="NXE8" s="28"/>
      <c r="NXF8" s="28"/>
      <c r="NXG8" s="28"/>
      <c r="NXH8" s="28"/>
      <c r="NXI8" s="28"/>
      <c r="NXJ8" s="28"/>
      <c r="NXK8" s="28"/>
      <c r="NXL8" s="28"/>
      <c r="NXM8" s="28"/>
      <c r="NXN8" s="28"/>
      <c r="NXO8" s="28"/>
      <c r="NXP8" s="28"/>
      <c r="NXQ8" s="28"/>
      <c r="NXR8" s="28"/>
      <c r="NXS8" s="28"/>
      <c r="NXT8" s="28"/>
      <c r="NXU8" s="28"/>
      <c r="NXV8" s="28"/>
      <c r="NXW8" s="28"/>
      <c r="NXX8" s="28"/>
      <c r="NXY8" s="28"/>
      <c r="NXZ8" s="28"/>
      <c r="NYA8" s="28"/>
      <c r="NYB8" s="28"/>
      <c r="NYC8" s="28"/>
      <c r="NYD8" s="28"/>
      <c r="NYE8" s="28"/>
      <c r="NYF8" s="28"/>
      <c r="NYG8" s="28"/>
      <c r="NYH8" s="28"/>
      <c r="NYI8" s="28"/>
      <c r="NYJ8" s="28"/>
      <c r="NYK8" s="28"/>
      <c r="NYL8" s="28"/>
      <c r="NYM8" s="28"/>
      <c r="NYN8" s="28"/>
      <c r="NYO8" s="28"/>
      <c r="NYP8" s="28"/>
      <c r="NYQ8" s="28"/>
      <c r="NYR8" s="28"/>
      <c r="NYS8" s="28"/>
      <c r="NYT8" s="28"/>
      <c r="NYU8" s="28"/>
      <c r="NYV8" s="28"/>
      <c r="NYW8" s="28"/>
      <c r="NYX8" s="28"/>
      <c r="NYY8" s="28"/>
      <c r="NYZ8" s="28"/>
      <c r="NZA8" s="28"/>
      <c r="NZB8" s="28"/>
      <c r="NZC8" s="28"/>
      <c r="NZD8" s="28"/>
      <c r="NZE8" s="28"/>
      <c r="NZF8" s="28"/>
      <c r="NZG8" s="28"/>
      <c r="NZH8" s="28"/>
      <c r="NZI8" s="28"/>
      <c r="NZJ8" s="28"/>
      <c r="NZK8" s="28"/>
      <c r="NZL8" s="28"/>
      <c r="NZM8" s="28"/>
      <c r="NZN8" s="28"/>
      <c r="NZO8" s="28"/>
      <c r="NZP8" s="28"/>
      <c r="NZQ8" s="28"/>
      <c r="NZR8" s="28"/>
      <c r="NZS8" s="28"/>
      <c r="NZT8" s="28"/>
      <c r="NZU8" s="28"/>
      <c r="NZV8" s="28"/>
      <c r="NZW8" s="28"/>
      <c r="NZX8" s="28"/>
      <c r="NZY8" s="28"/>
      <c r="NZZ8" s="28"/>
      <c r="OAA8" s="28"/>
      <c r="OAB8" s="28"/>
      <c r="OAC8" s="28"/>
      <c r="OAD8" s="28"/>
      <c r="OAE8" s="28"/>
      <c r="OAF8" s="28"/>
      <c r="OAG8" s="28"/>
      <c r="OAH8" s="28"/>
      <c r="OAI8" s="28"/>
      <c r="OAJ8" s="28"/>
      <c r="OAK8" s="28"/>
      <c r="OAL8" s="28"/>
      <c r="OAM8" s="28"/>
      <c r="OAN8" s="28"/>
      <c r="OAO8" s="28"/>
      <c r="OAP8" s="28"/>
      <c r="OAQ8" s="28"/>
      <c r="OAR8" s="28"/>
      <c r="OAS8" s="28"/>
      <c r="OAT8" s="28"/>
      <c r="OAU8" s="28"/>
      <c r="OAV8" s="28"/>
      <c r="OAW8" s="28"/>
      <c r="OAX8" s="28"/>
      <c r="OAY8" s="28"/>
      <c r="OAZ8" s="28"/>
      <c r="OBA8" s="28"/>
      <c r="OBB8" s="28"/>
      <c r="OBC8" s="28"/>
      <c r="OBD8" s="28"/>
      <c r="OBE8" s="28"/>
      <c r="OBF8" s="28"/>
      <c r="OBG8" s="28"/>
      <c r="OBH8" s="28"/>
      <c r="OBI8" s="28"/>
      <c r="OBJ8" s="28"/>
      <c r="OBK8" s="28"/>
      <c r="OBL8" s="28"/>
      <c r="OBM8" s="28"/>
      <c r="OBN8" s="28"/>
      <c r="OBO8" s="28"/>
      <c r="OBP8" s="28"/>
      <c r="OBQ8" s="28"/>
      <c r="OBR8" s="28"/>
      <c r="OBS8" s="28"/>
      <c r="OBT8" s="28"/>
      <c r="OBU8" s="28"/>
      <c r="OBV8" s="28"/>
      <c r="OBW8" s="28"/>
      <c r="OBX8" s="28"/>
      <c r="OBY8" s="28"/>
      <c r="OBZ8" s="28"/>
      <c r="OCA8" s="28"/>
      <c r="OCB8" s="28"/>
      <c r="OCC8" s="28"/>
      <c r="OCD8" s="28"/>
      <c r="OCE8" s="28"/>
      <c r="OCF8" s="28"/>
      <c r="OCG8" s="28"/>
      <c r="OCH8" s="28"/>
      <c r="OCI8" s="28"/>
      <c r="OCJ8" s="28"/>
      <c r="OCK8" s="28"/>
      <c r="OCL8" s="28"/>
      <c r="OCM8" s="28"/>
      <c r="OCN8" s="28"/>
      <c r="OCO8" s="28"/>
      <c r="OCP8" s="28"/>
      <c r="OCQ8" s="28"/>
      <c r="OCR8" s="28"/>
      <c r="OCS8" s="28"/>
      <c r="OCT8" s="28"/>
      <c r="OCU8" s="28"/>
      <c r="OCV8" s="28"/>
      <c r="OCW8" s="28"/>
      <c r="OCX8" s="28"/>
      <c r="OCY8" s="28"/>
      <c r="OCZ8" s="28"/>
      <c r="ODA8" s="28"/>
      <c r="ODB8" s="28"/>
      <c r="ODC8" s="28"/>
      <c r="ODD8" s="28"/>
      <c r="ODE8" s="28"/>
      <c r="ODF8" s="28"/>
      <c r="ODG8" s="28"/>
      <c r="ODH8" s="28"/>
      <c r="ODI8" s="28"/>
      <c r="ODJ8" s="28"/>
      <c r="ODK8" s="28"/>
      <c r="ODL8" s="28"/>
      <c r="ODM8" s="28"/>
      <c r="ODN8" s="28"/>
      <c r="ODO8" s="28"/>
      <c r="ODP8" s="28"/>
      <c r="ODQ8" s="28"/>
      <c r="ODR8" s="28"/>
      <c r="ODS8" s="28"/>
      <c r="ODT8" s="28"/>
      <c r="ODU8" s="28"/>
      <c r="ODV8" s="28"/>
      <c r="ODW8" s="28"/>
      <c r="ODX8" s="28"/>
      <c r="ODY8" s="28"/>
      <c r="ODZ8" s="28"/>
      <c r="OEA8" s="28"/>
      <c r="OEB8" s="28"/>
      <c r="OEC8" s="28"/>
      <c r="OED8" s="28"/>
      <c r="OEE8" s="28"/>
      <c r="OEF8" s="28"/>
      <c r="OEG8" s="28"/>
      <c r="OEH8" s="28"/>
      <c r="OEI8" s="28"/>
      <c r="OEJ8" s="28"/>
      <c r="OEK8" s="28"/>
      <c r="OEL8" s="28"/>
      <c r="OEM8" s="28"/>
      <c r="OEN8" s="28"/>
      <c r="OEO8" s="28"/>
      <c r="OEP8" s="28"/>
      <c r="OEQ8" s="28"/>
      <c r="OER8" s="28"/>
      <c r="OES8" s="28"/>
      <c r="OET8" s="28"/>
      <c r="OEU8" s="28"/>
      <c r="OEV8" s="28"/>
      <c r="OEW8" s="28"/>
      <c r="OEX8" s="28"/>
      <c r="OEY8" s="28"/>
      <c r="OEZ8" s="28"/>
      <c r="OFA8" s="28"/>
      <c r="OFB8" s="28"/>
      <c r="OFC8" s="28"/>
      <c r="OFD8" s="28"/>
      <c r="OFE8" s="28"/>
      <c r="OFF8" s="28"/>
      <c r="OFG8" s="28"/>
      <c r="OFH8" s="28"/>
      <c r="OFI8" s="28"/>
      <c r="OFJ8" s="28"/>
      <c r="OFK8" s="28"/>
      <c r="OFL8" s="28"/>
      <c r="OFM8" s="28"/>
      <c r="OFN8" s="28"/>
      <c r="OFO8" s="28"/>
      <c r="OFP8" s="28"/>
      <c r="OFQ8" s="28"/>
      <c r="OFR8" s="28"/>
      <c r="OFS8" s="28"/>
      <c r="OFT8" s="28"/>
      <c r="OFU8" s="28"/>
      <c r="OFV8" s="28"/>
      <c r="OFW8" s="28"/>
      <c r="OFX8" s="28"/>
      <c r="OFY8" s="28"/>
      <c r="OFZ8" s="28"/>
      <c r="OGA8" s="28"/>
      <c r="OGB8" s="28"/>
      <c r="OGC8" s="28"/>
      <c r="OGD8" s="28"/>
      <c r="OGE8" s="28"/>
      <c r="OGF8" s="28"/>
      <c r="OGG8" s="28"/>
      <c r="OGH8" s="28"/>
      <c r="OGI8" s="28"/>
      <c r="OGJ8" s="28"/>
      <c r="OGK8" s="28"/>
      <c r="OGL8" s="28"/>
      <c r="OGM8" s="28"/>
      <c r="OGN8" s="28"/>
      <c r="OGO8" s="28"/>
      <c r="OGP8" s="28"/>
      <c r="OGQ8" s="28"/>
      <c r="OGR8" s="28"/>
      <c r="OGS8" s="28"/>
      <c r="OGT8" s="28"/>
      <c r="OGU8" s="28"/>
      <c r="OGV8" s="28"/>
      <c r="OGW8" s="28"/>
      <c r="OGX8" s="28"/>
      <c r="OGY8" s="28"/>
      <c r="OGZ8" s="28"/>
      <c r="OHA8" s="28"/>
      <c r="OHB8" s="28"/>
      <c r="OHC8" s="28"/>
      <c r="OHD8" s="28"/>
      <c r="OHE8" s="28"/>
      <c r="OHF8" s="28"/>
      <c r="OHG8" s="28"/>
      <c r="OHH8" s="28"/>
      <c r="OHI8" s="28"/>
      <c r="OHJ8" s="28"/>
      <c r="OHK8" s="28"/>
      <c r="OHL8" s="28"/>
      <c r="OHM8" s="28"/>
      <c r="OHN8" s="28"/>
      <c r="OHO8" s="28"/>
      <c r="OHP8" s="28"/>
      <c r="OHQ8" s="28"/>
      <c r="OHR8" s="28"/>
      <c r="OHS8" s="28"/>
      <c r="OHT8" s="28"/>
      <c r="OHU8" s="28"/>
      <c r="OHV8" s="28"/>
      <c r="OHW8" s="28"/>
      <c r="OHX8" s="28"/>
      <c r="OHY8" s="28"/>
      <c r="OHZ8" s="28"/>
      <c r="OIA8" s="28"/>
      <c r="OIB8" s="28"/>
      <c r="OIC8" s="28"/>
      <c r="OID8" s="28"/>
      <c r="OIE8" s="28"/>
      <c r="OIF8" s="28"/>
      <c r="OIG8" s="28"/>
      <c r="OIH8" s="28"/>
      <c r="OII8" s="28"/>
      <c r="OIJ8" s="28"/>
      <c r="OIK8" s="28"/>
      <c r="OIL8" s="28"/>
      <c r="OIM8" s="28"/>
      <c r="OIN8" s="28"/>
      <c r="OIO8" s="28"/>
      <c r="OIP8" s="28"/>
      <c r="OIQ8" s="28"/>
      <c r="OIR8" s="28"/>
      <c r="OIS8" s="28"/>
      <c r="OIT8" s="28"/>
      <c r="OIU8" s="28"/>
      <c r="OIV8" s="28"/>
      <c r="OIW8" s="28"/>
      <c r="OIX8" s="28"/>
      <c r="OIY8" s="28"/>
      <c r="OIZ8" s="28"/>
      <c r="OJA8" s="28"/>
      <c r="OJB8" s="28"/>
      <c r="OJC8" s="28"/>
      <c r="OJD8" s="28"/>
      <c r="OJE8" s="28"/>
      <c r="OJF8" s="28"/>
      <c r="OJG8" s="28"/>
      <c r="OJH8" s="28"/>
      <c r="OJI8" s="28"/>
      <c r="OJJ8" s="28"/>
      <c r="OJK8" s="28"/>
      <c r="OJL8" s="28"/>
      <c r="OJM8" s="28"/>
      <c r="OJN8" s="28"/>
      <c r="OJO8" s="28"/>
      <c r="OJP8" s="28"/>
      <c r="OJQ8" s="28"/>
      <c r="OJR8" s="28"/>
      <c r="OJS8" s="28"/>
      <c r="OJT8" s="28"/>
      <c r="OJU8" s="28"/>
      <c r="OJV8" s="28"/>
      <c r="OJW8" s="28"/>
      <c r="OJX8" s="28"/>
      <c r="OJY8" s="28"/>
      <c r="OJZ8" s="28"/>
      <c r="OKA8" s="28"/>
      <c r="OKB8" s="28"/>
      <c r="OKC8" s="28"/>
      <c r="OKD8" s="28"/>
      <c r="OKE8" s="28"/>
      <c r="OKF8" s="28"/>
      <c r="OKG8" s="28"/>
      <c r="OKH8" s="28"/>
      <c r="OKI8" s="28"/>
      <c r="OKJ8" s="28"/>
      <c r="OKK8" s="28"/>
      <c r="OKL8" s="28"/>
      <c r="OKM8" s="28"/>
      <c r="OKN8" s="28"/>
      <c r="OKO8" s="28"/>
      <c r="OKP8" s="28"/>
      <c r="OKQ8" s="28"/>
      <c r="OKR8" s="28"/>
      <c r="OKS8" s="28"/>
      <c r="OKT8" s="28"/>
      <c r="OKU8" s="28"/>
      <c r="OKV8" s="28"/>
      <c r="OKW8" s="28"/>
      <c r="OKX8" s="28"/>
      <c r="OKY8" s="28"/>
      <c r="OKZ8" s="28"/>
      <c r="OLA8" s="28"/>
      <c r="OLB8" s="28"/>
      <c r="OLC8" s="28"/>
      <c r="OLD8" s="28"/>
      <c r="OLE8" s="28"/>
      <c r="OLF8" s="28"/>
      <c r="OLG8" s="28"/>
      <c r="OLH8" s="28"/>
      <c r="OLI8" s="28"/>
      <c r="OLJ8" s="28"/>
      <c r="OLK8" s="28"/>
      <c r="OLL8" s="28"/>
      <c r="OLM8" s="28"/>
      <c r="OLN8" s="28"/>
      <c r="OLO8" s="28"/>
      <c r="OLP8" s="28"/>
      <c r="OLQ8" s="28"/>
      <c r="OLR8" s="28"/>
      <c r="OLS8" s="28"/>
      <c r="OLT8" s="28"/>
      <c r="OLU8" s="28"/>
      <c r="OLV8" s="28"/>
      <c r="OLW8" s="28"/>
      <c r="OLX8" s="28"/>
      <c r="OLY8" s="28"/>
      <c r="OLZ8" s="28"/>
      <c r="OMA8" s="28"/>
      <c r="OMB8" s="28"/>
      <c r="OMC8" s="28"/>
      <c r="OMD8" s="28"/>
      <c r="OME8" s="28"/>
      <c r="OMF8" s="28"/>
      <c r="OMG8" s="28"/>
      <c r="OMH8" s="28"/>
      <c r="OMI8" s="28"/>
      <c r="OMJ8" s="28"/>
      <c r="OMK8" s="28"/>
      <c r="OML8" s="28"/>
      <c r="OMM8" s="28"/>
      <c r="OMN8" s="28"/>
      <c r="OMO8" s="28"/>
      <c r="OMP8" s="28"/>
      <c r="OMQ8" s="28"/>
      <c r="OMR8" s="28"/>
      <c r="OMS8" s="28"/>
      <c r="OMT8" s="28"/>
      <c r="OMU8" s="28"/>
      <c r="OMV8" s="28"/>
      <c r="OMW8" s="28"/>
      <c r="OMX8" s="28"/>
      <c r="OMY8" s="28"/>
      <c r="OMZ8" s="28"/>
      <c r="ONA8" s="28"/>
      <c r="ONB8" s="28"/>
      <c r="ONC8" s="28"/>
      <c r="OND8" s="28"/>
      <c r="ONE8" s="28"/>
      <c r="ONF8" s="28"/>
      <c r="ONG8" s="28"/>
      <c r="ONH8" s="28"/>
      <c r="ONI8" s="28"/>
      <c r="ONJ8" s="28"/>
      <c r="ONK8" s="28"/>
      <c r="ONL8" s="28"/>
      <c r="ONM8" s="28"/>
      <c r="ONN8" s="28"/>
      <c r="ONO8" s="28"/>
      <c r="ONP8" s="28"/>
      <c r="ONQ8" s="28"/>
      <c r="ONR8" s="28"/>
      <c r="ONS8" s="28"/>
      <c r="ONT8" s="28"/>
      <c r="ONU8" s="28"/>
      <c r="ONV8" s="28"/>
      <c r="ONW8" s="28"/>
      <c r="ONX8" s="28"/>
      <c r="ONY8" s="28"/>
      <c r="ONZ8" s="28"/>
      <c r="OOA8" s="28"/>
      <c r="OOB8" s="28"/>
      <c r="OOC8" s="28"/>
      <c r="OOD8" s="28"/>
      <c r="OOE8" s="28"/>
      <c r="OOF8" s="28"/>
      <c r="OOG8" s="28"/>
      <c r="OOH8" s="28"/>
      <c r="OOI8" s="28"/>
      <c r="OOJ8" s="28"/>
      <c r="OOK8" s="28"/>
      <c r="OOL8" s="28"/>
      <c r="OOM8" s="28"/>
      <c r="OON8" s="28"/>
      <c r="OOO8" s="28"/>
      <c r="OOP8" s="28"/>
      <c r="OOQ8" s="28"/>
      <c r="OOR8" s="28"/>
      <c r="OOS8" s="28"/>
      <c r="OOT8" s="28"/>
      <c r="OOU8" s="28"/>
      <c r="OOV8" s="28"/>
      <c r="OOW8" s="28"/>
      <c r="OOX8" s="28"/>
      <c r="OOY8" s="28"/>
      <c r="OOZ8" s="28"/>
      <c r="OPA8" s="28"/>
      <c r="OPB8" s="28"/>
      <c r="OPC8" s="28"/>
      <c r="OPD8" s="28"/>
      <c r="OPE8" s="28"/>
      <c r="OPF8" s="28"/>
      <c r="OPG8" s="28"/>
      <c r="OPH8" s="28"/>
      <c r="OPI8" s="28"/>
      <c r="OPJ8" s="28"/>
      <c r="OPK8" s="28"/>
      <c r="OPL8" s="28"/>
      <c r="OPM8" s="28"/>
      <c r="OPN8" s="28"/>
      <c r="OPO8" s="28"/>
      <c r="OPP8" s="28"/>
      <c r="OPQ8" s="28"/>
      <c r="OPR8" s="28"/>
      <c r="OPS8" s="28"/>
      <c r="OPT8" s="28"/>
      <c r="OPU8" s="28"/>
      <c r="OPV8" s="28"/>
      <c r="OPW8" s="28"/>
      <c r="OPX8" s="28"/>
      <c r="OPY8" s="28"/>
      <c r="OPZ8" s="28"/>
      <c r="OQA8" s="28"/>
      <c r="OQB8" s="28"/>
      <c r="OQC8" s="28"/>
      <c r="OQD8" s="28"/>
      <c r="OQE8" s="28"/>
      <c r="OQF8" s="28"/>
      <c r="OQG8" s="28"/>
      <c r="OQH8" s="28"/>
      <c r="OQI8" s="28"/>
      <c r="OQJ8" s="28"/>
      <c r="OQK8" s="28"/>
      <c r="OQL8" s="28"/>
      <c r="OQM8" s="28"/>
      <c r="OQN8" s="28"/>
      <c r="OQO8" s="28"/>
      <c r="OQP8" s="28"/>
      <c r="OQQ8" s="28"/>
      <c r="OQR8" s="28"/>
      <c r="OQS8" s="28"/>
      <c r="OQT8" s="28"/>
      <c r="OQU8" s="28"/>
      <c r="OQV8" s="28"/>
      <c r="OQW8" s="28"/>
      <c r="OQX8" s="28"/>
      <c r="OQY8" s="28"/>
      <c r="OQZ8" s="28"/>
      <c r="ORA8" s="28"/>
      <c r="ORB8" s="28"/>
      <c r="ORC8" s="28"/>
      <c r="ORD8" s="28"/>
      <c r="ORE8" s="28"/>
      <c r="ORF8" s="28"/>
      <c r="ORG8" s="28"/>
      <c r="ORH8" s="28"/>
      <c r="ORI8" s="28"/>
      <c r="ORJ8" s="28"/>
      <c r="ORK8" s="28"/>
      <c r="ORL8" s="28"/>
      <c r="ORM8" s="28"/>
      <c r="ORN8" s="28"/>
      <c r="ORO8" s="28"/>
      <c r="ORP8" s="28"/>
      <c r="ORQ8" s="28"/>
      <c r="ORR8" s="28"/>
      <c r="ORS8" s="28"/>
      <c r="ORT8" s="28"/>
      <c r="ORU8" s="28"/>
      <c r="ORV8" s="28"/>
      <c r="ORW8" s="28"/>
      <c r="ORX8" s="28"/>
      <c r="ORY8" s="28"/>
      <c r="ORZ8" s="28"/>
      <c r="OSA8" s="28"/>
      <c r="OSB8" s="28"/>
      <c r="OSC8" s="28"/>
      <c r="OSD8" s="28"/>
      <c r="OSE8" s="28"/>
      <c r="OSF8" s="28"/>
      <c r="OSG8" s="28"/>
      <c r="OSH8" s="28"/>
      <c r="OSI8" s="28"/>
      <c r="OSJ8" s="28"/>
      <c r="OSK8" s="28"/>
      <c r="OSL8" s="28"/>
      <c r="OSM8" s="28"/>
      <c r="OSN8" s="28"/>
      <c r="OSO8" s="28"/>
      <c r="OSP8" s="28"/>
      <c r="OSQ8" s="28"/>
      <c r="OSR8" s="28"/>
      <c r="OSS8" s="28"/>
      <c r="OST8" s="28"/>
      <c r="OSU8" s="28"/>
      <c r="OSV8" s="28"/>
      <c r="OSW8" s="28"/>
      <c r="OSX8" s="28"/>
      <c r="OSY8" s="28"/>
      <c r="OSZ8" s="28"/>
      <c r="OTA8" s="28"/>
      <c r="OTB8" s="28"/>
      <c r="OTC8" s="28"/>
      <c r="OTD8" s="28"/>
      <c r="OTE8" s="28"/>
      <c r="OTF8" s="28"/>
      <c r="OTG8" s="28"/>
      <c r="OTH8" s="28"/>
      <c r="OTI8" s="28"/>
      <c r="OTJ8" s="28"/>
      <c r="OTK8" s="28"/>
      <c r="OTL8" s="28"/>
      <c r="OTM8" s="28"/>
      <c r="OTN8" s="28"/>
      <c r="OTO8" s="28"/>
      <c r="OTP8" s="28"/>
      <c r="OTQ8" s="28"/>
      <c r="OTR8" s="28"/>
      <c r="OTS8" s="28"/>
      <c r="OTT8" s="28"/>
      <c r="OTU8" s="28"/>
      <c r="OTV8" s="28"/>
      <c r="OTW8" s="28"/>
      <c r="OTX8" s="28"/>
      <c r="OTY8" s="28"/>
      <c r="OTZ8" s="28"/>
      <c r="OUA8" s="28"/>
      <c r="OUB8" s="28"/>
      <c r="OUC8" s="28"/>
      <c r="OUD8" s="28"/>
      <c r="OUE8" s="28"/>
      <c r="OUF8" s="28"/>
      <c r="OUG8" s="28"/>
      <c r="OUH8" s="28"/>
      <c r="OUI8" s="28"/>
      <c r="OUJ8" s="28"/>
      <c r="OUK8" s="28"/>
      <c r="OUL8" s="28"/>
      <c r="OUM8" s="28"/>
      <c r="OUN8" s="28"/>
      <c r="OUO8" s="28"/>
      <c r="OUP8" s="28"/>
      <c r="OUQ8" s="28"/>
      <c r="OUR8" s="28"/>
      <c r="OUS8" s="28"/>
      <c r="OUT8" s="28"/>
      <c r="OUU8" s="28"/>
      <c r="OUV8" s="28"/>
      <c r="OUW8" s="28"/>
      <c r="OUX8" s="28"/>
      <c r="OUY8" s="28"/>
      <c r="OUZ8" s="28"/>
      <c r="OVA8" s="28"/>
      <c r="OVB8" s="28"/>
      <c r="OVC8" s="28"/>
      <c r="OVD8" s="28"/>
      <c r="OVE8" s="28"/>
      <c r="OVF8" s="28"/>
      <c r="OVG8" s="28"/>
      <c r="OVH8" s="28"/>
      <c r="OVI8" s="28"/>
      <c r="OVJ8" s="28"/>
      <c r="OVK8" s="28"/>
      <c r="OVL8" s="28"/>
      <c r="OVM8" s="28"/>
      <c r="OVN8" s="28"/>
      <c r="OVO8" s="28"/>
      <c r="OVP8" s="28"/>
      <c r="OVQ8" s="28"/>
      <c r="OVR8" s="28"/>
      <c r="OVS8" s="28"/>
      <c r="OVT8" s="28"/>
      <c r="OVU8" s="28"/>
      <c r="OVV8" s="28"/>
      <c r="OVW8" s="28"/>
      <c r="OVX8" s="28"/>
      <c r="OVY8" s="28"/>
      <c r="OVZ8" s="28"/>
      <c r="OWA8" s="28"/>
      <c r="OWB8" s="28"/>
      <c r="OWC8" s="28"/>
      <c r="OWD8" s="28"/>
      <c r="OWE8" s="28"/>
      <c r="OWF8" s="28"/>
      <c r="OWG8" s="28"/>
      <c r="OWH8" s="28"/>
      <c r="OWI8" s="28"/>
      <c r="OWJ8" s="28"/>
      <c r="OWK8" s="28"/>
      <c r="OWL8" s="28"/>
      <c r="OWM8" s="28"/>
      <c r="OWN8" s="28"/>
      <c r="OWO8" s="28"/>
      <c r="OWP8" s="28"/>
      <c r="OWQ8" s="28"/>
      <c r="OWR8" s="28"/>
      <c r="OWS8" s="28"/>
      <c r="OWT8" s="28"/>
      <c r="OWU8" s="28"/>
      <c r="OWV8" s="28"/>
      <c r="OWW8" s="28"/>
      <c r="OWX8" s="28"/>
      <c r="OWY8" s="28"/>
      <c r="OWZ8" s="28"/>
      <c r="OXA8" s="28"/>
      <c r="OXB8" s="28"/>
      <c r="OXC8" s="28"/>
      <c r="OXD8" s="28"/>
      <c r="OXE8" s="28"/>
      <c r="OXF8" s="28"/>
      <c r="OXG8" s="28"/>
      <c r="OXH8" s="28"/>
      <c r="OXI8" s="28"/>
      <c r="OXJ8" s="28"/>
      <c r="OXK8" s="28"/>
      <c r="OXL8" s="28"/>
      <c r="OXM8" s="28"/>
      <c r="OXN8" s="28"/>
      <c r="OXO8" s="28"/>
      <c r="OXP8" s="28"/>
      <c r="OXQ8" s="28"/>
      <c r="OXR8" s="28"/>
      <c r="OXS8" s="28"/>
      <c r="OXT8" s="28"/>
      <c r="OXU8" s="28"/>
      <c r="OXV8" s="28"/>
      <c r="OXW8" s="28"/>
      <c r="OXX8" s="28"/>
      <c r="OXY8" s="28"/>
      <c r="OXZ8" s="28"/>
      <c r="OYA8" s="28"/>
      <c r="OYB8" s="28"/>
      <c r="OYC8" s="28"/>
      <c r="OYD8" s="28"/>
      <c r="OYE8" s="28"/>
      <c r="OYF8" s="28"/>
      <c r="OYG8" s="28"/>
      <c r="OYH8" s="28"/>
      <c r="OYI8" s="28"/>
      <c r="OYJ8" s="28"/>
      <c r="OYK8" s="28"/>
      <c r="OYL8" s="28"/>
      <c r="OYM8" s="28"/>
      <c r="OYN8" s="28"/>
      <c r="OYO8" s="28"/>
      <c r="OYP8" s="28"/>
      <c r="OYQ8" s="28"/>
      <c r="OYR8" s="28"/>
      <c r="OYS8" s="28"/>
      <c r="OYT8" s="28"/>
      <c r="OYU8" s="28"/>
      <c r="OYV8" s="28"/>
      <c r="OYW8" s="28"/>
      <c r="OYX8" s="28"/>
      <c r="OYY8" s="28"/>
      <c r="OYZ8" s="28"/>
      <c r="OZA8" s="28"/>
      <c r="OZB8" s="28"/>
      <c r="OZC8" s="28"/>
      <c r="OZD8" s="28"/>
      <c r="OZE8" s="28"/>
      <c r="OZF8" s="28"/>
      <c r="OZG8" s="28"/>
      <c r="OZH8" s="28"/>
      <c r="OZI8" s="28"/>
      <c r="OZJ8" s="28"/>
      <c r="OZK8" s="28"/>
      <c r="OZL8" s="28"/>
      <c r="OZM8" s="28"/>
      <c r="OZN8" s="28"/>
      <c r="OZO8" s="28"/>
      <c r="OZP8" s="28"/>
      <c r="OZQ8" s="28"/>
      <c r="OZR8" s="28"/>
      <c r="OZS8" s="28"/>
      <c r="OZT8" s="28"/>
      <c r="OZU8" s="28"/>
      <c r="OZV8" s="28"/>
      <c r="OZW8" s="28"/>
      <c r="OZX8" s="28"/>
      <c r="OZY8" s="28"/>
      <c r="OZZ8" s="28"/>
      <c r="PAA8" s="28"/>
      <c r="PAB8" s="28"/>
      <c r="PAC8" s="28"/>
      <c r="PAD8" s="28"/>
      <c r="PAE8" s="28"/>
      <c r="PAF8" s="28"/>
      <c r="PAG8" s="28"/>
      <c r="PAH8" s="28"/>
      <c r="PAI8" s="28"/>
      <c r="PAJ8" s="28"/>
      <c r="PAK8" s="28"/>
      <c r="PAL8" s="28"/>
      <c r="PAM8" s="28"/>
      <c r="PAN8" s="28"/>
      <c r="PAO8" s="28"/>
      <c r="PAP8" s="28"/>
      <c r="PAQ8" s="28"/>
      <c r="PAR8" s="28"/>
      <c r="PAS8" s="28"/>
      <c r="PAT8" s="28"/>
      <c r="PAU8" s="28"/>
      <c r="PAV8" s="28"/>
      <c r="PAW8" s="28"/>
      <c r="PAX8" s="28"/>
      <c r="PAY8" s="28"/>
      <c r="PAZ8" s="28"/>
      <c r="PBA8" s="28"/>
      <c r="PBB8" s="28"/>
      <c r="PBC8" s="28"/>
      <c r="PBD8" s="28"/>
      <c r="PBE8" s="28"/>
      <c r="PBF8" s="28"/>
      <c r="PBG8" s="28"/>
      <c r="PBH8" s="28"/>
      <c r="PBI8" s="28"/>
      <c r="PBJ8" s="28"/>
      <c r="PBK8" s="28"/>
      <c r="PBL8" s="28"/>
      <c r="PBM8" s="28"/>
      <c r="PBN8" s="28"/>
      <c r="PBO8" s="28"/>
      <c r="PBP8" s="28"/>
      <c r="PBQ8" s="28"/>
      <c r="PBR8" s="28"/>
      <c r="PBS8" s="28"/>
      <c r="PBT8" s="28"/>
      <c r="PBU8" s="28"/>
      <c r="PBV8" s="28"/>
      <c r="PBW8" s="28"/>
      <c r="PBX8" s="28"/>
      <c r="PBY8" s="28"/>
      <c r="PBZ8" s="28"/>
      <c r="PCA8" s="28"/>
      <c r="PCB8" s="28"/>
      <c r="PCC8" s="28"/>
      <c r="PCD8" s="28"/>
      <c r="PCE8" s="28"/>
      <c r="PCF8" s="28"/>
      <c r="PCG8" s="28"/>
      <c r="PCH8" s="28"/>
      <c r="PCI8" s="28"/>
      <c r="PCJ8" s="28"/>
      <c r="PCK8" s="28"/>
      <c r="PCL8" s="28"/>
      <c r="PCM8" s="28"/>
      <c r="PCN8" s="28"/>
      <c r="PCO8" s="28"/>
      <c r="PCP8" s="28"/>
      <c r="PCQ8" s="28"/>
      <c r="PCR8" s="28"/>
      <c r="PCS8" s="28"/>
      <c r="PCT8" s="28"/>
      <c r="PCU8" s="28"/>
      <c r="PCV8" s="28"/>
      <c r="PCW8" s="28"/>
      <c r="PCX8" s="28"/>
      <c r="PCY8" s="28"/>
      <c r="PCZ8" s="28"/>
      <c r="PDA8" s="28"/>
      <c r="PDB8" s="28"/>
      <c r="PDC8" s="28"/>
      <c r="PDD8" s="28"/>
      <c r="PDE8" s="28"/>
      <c r="PDF8" s="28"/>
      <c r="PDG8" s="28"/>
      <c r="PDH8" s="28"/>
      <c r="PDI8" s="28"/>
      <c r="PDJ8" s="28"/>
      <c r="PDK8" s="28"/>
      <c r="PDL8" s="28"/>
      <c r="PDM8" s="28"/>
      <c r="PDN8" s="28"/>
      <c r="PDO8" s="28"/>
      <c r="PDP8" s="28"/>
      <c r="PDQ8" s="28"/>
      <c r="PDR8" s="28"/>
      <c r="PDS8" s="28"/>
      <c r="PDT8" s="28"/>
      <c r="PDU8" s="28"/>
      <c r="PDV8" s="28"/>
      <c r="PDW8" s="28"/>
      <c r="PDX8" s="28"/>
      <c r="PDY8" s="28"/>
      <c r="PDZ8" s="28"/>
      <c r="PEA8" s="28"/>
      <c r="PEB8" s="28"/>
      <c r="PEC8" s="28"/>
      <c r="PED8" s="28"/>
      <c r="PEE8" s="28"/>
      <c r="PEF8" s="28"/>
      <c r="PEG8" s="28"/>
      <c r="PEH8" s="28"/>
      <c r="PEI8" s="28"/>
      <c r="PEJ8" s="28"/>
      <c r="PEK8" s="28"/>
      <c r="PEL8" s="28"/>
      <c r="PEM8" s="28"/>
      <c r="PEN8" s="28"/>
      <c r="PEO8" s="28"/>
      <c r="PEP8" s="28"/>
      <c r="PEQ8" s="28"/>
      <c r="PER8" s="28"/>
      <c r="PES8" s="28"/>
      <c r="PET8" s="28"/>
      <c r="PEU8" s="28"/>
      <c r="PEV8" s="28"/>
      <c r="PEW8" s="28"/>
      <c r="PEX8" s="28"/>
      <c r="PEY8" s="28"/>
      <c r="PEZ8" s="28"/>
      <c r="PFA8" s="28"/>
      <c r="PFB8" s="28"/>
      <c r="PFC8" s="28"/>
      <c r="PFD8" s="28"/>
      <c r="PFE8" s="28"/>
      <c r="PFF8" s="28"/>
      <c r="PFG8" s="28"/>
      <c r="PFH8" s="28"/>
      <c r="PFI8" s="28"/>
      <c r="PFJ8" s="28"/>
      <c r="PFK8" s="28"/>
      <c r="PFL8" s="28"/>
      <c r="PFM8" s="28"/>
      <c r="PFN8" s="28"/>
      <c r="PFO8" s="28"/>
      <c r="PFP8" s="28"/>
      <c r="PFQ8" s="28"/>
      <c r="PFR8" s="28"/>
      <c r="PFS8" s="28"/>
      <c r="PFT8" s="28"/>
      <c r="PFU8" s="28"/>
      <c r="PFV8" s="28"/>
      <c r="PFW8" s="28"/>
      <c r="PFX8" s="28"/>
      <c r="PFY8" s="28"/>
      <c r="PFZ8" s="28"/>
      <c r="PGA8" s="28"/>
      <c r="PGB8" s="28"/>
      <c r="PGC8" s="28"/>
      <c r="PGD8" s="28"/>
      <c r="PGE8" s="28"/>
      <c r="PGF8" s="28"/>
      <c r="PGG8" s="28"/>
      <c r="PGH8" s="28"/>
      <c r="PGI8" s="28"/>
      <c r="PGJ8" s="28"/>
      <c r="PGK8" s="28"/>
      <c r="PGL8" s="28"/>
      <c r="PGM8" s="28"/>
      <c r="PGN8" s="28"/>
      <c r="PGO8" s="28"/>
      <c r="PGP8" s="28"/>
      <c r="PGQ8" s="28"/>
      <c r="PGR8" s="28"/>
      <c r="PGS8" s="28"/>
      <c r="PGT8" s="28"/>
      <c r="PGU8" s="28"/>
      <c r="PGV8" s="28"/>
      <c r="PGW8" s="28"/>
      <c r="PGX8" s="28"/>
      <c r="PGY8" s="28"/>
      <c r="PGZ8" s="28"/>
      <c r="PHA8" s="28"/>
      <c r="PHB8" s="28"/>
      <c r="PHC8" s="28"/>
      <c r="PHD8" s="28"/>
      <c r="PHE8" s="28"/>
      <c r="PHF8" s="28"/>
      <c r="PHG8" s="28"/>
      <c r="PHH8" s="28"/>
      <c r="PHI8" s="28"/>
      <c r="PHJ8" s="28"/>
      <c r="PHK8" s="28"/>
      <c r="PHL8" s="28"/>
      <c r="PHM8" s="28"/>
      <c r="PHN8" s="28"/>
      <c r="PHO8" s="28"/>
      <c r="PHP8" s="28"/>
      <c r="PHQ8" s="28"/>
      <c r="PHR8" s="28"/>
      <c r="PHS8" s="28"/>
      <c r="PHT8" s="28"/>
      <c r="PHU8" s="28"/>
      <c r="PHV8" s="28"/>
      <c r="PHW8" s="28"/>
      <c r="PHX8" s="28"/>
      <c r="PHY8" s="28"/>
      <c r="PHZ8" s="28"/>
      <c r="PIA8" s="28"/>
      <c r="PIB8" s="28"/>
      <c r="PIC8" s="28"/>
      <c r="PID8" s="28"/>
      <c r="PIE8" s="28"/>
      <c r="PIF8" s="28"/>
      <c r="PIG8" s="28"/>
      <c r="PIH8" s="28"/>
      <c r="PII8" s="28"/>
      <c r="PIJ8" s="28"/>
      <c r="PIK8" s="28"/>
      <c r="PIL8" s="28"/>
      <c r="PIM8" s="28"/>
      <c r="PIN8" s="28"/>
      <c r="PIO8" s="28"/>
      <c r="PIP8" s="28"/>
      <c r="PIQ8" s="28"/>
      <c r="PIR8" s="28"/>
      <c r="PIS8" s="28"/>
      <c r="PIT8" s="28"/>
      <c r="PIU8" s="28"/>
      <c r="PIV8" s="28"/>
      <c r="PIW8" s="28"/>
      <c r="PIX8" s="28"/>
      <c r="PIY8" s="28"/>
      <c r="PIZ8" s="28"/>
      <c r="PJA8" s="28"/>
      <c r="PJB8" s="28"/>
      <c r="PJC8" s="28"/>
      <c r="PJD8" s="28"/>
      <c r="PJE8" s="28"/>
      <c r="PJF8" s="28"/>
      <c r="PJG8" s="28"/>
      <c r="PJH8" s="28"/>
      <c r="PJI8" s="28"/>
      <c r="PJJ8" s="28"/>
      <c r="PJK8" s="28"/>
      <c r="PJL8" s="28"/>
      <c r="PJM8" s="28"/>
      <c r="PJN8" s="28"/>
      <c r="PJO8" s="28"/>
      <c r="PJP8" s="28"/>
      <c r="PJQ8" s="28"/>
      <c r="PJR8" s="28"/>
      <c r="PJS8" s="28"/>
      <c r="PJT8" s="28"/>
      <c r="PJU8" s="28"/>
      <c r="PJV8" s="28"/>
      <c r="PJW8" s="28"/>
      <c r="PJX8" s="28"/>
      <c r="PJY8" s="28"/>
      <c r="PJZ8" s="28"/>
      <c r="PKA8" s="28"/>
      <c r="PKB8" s="28"/>
      <c r="PKC8" s="28"/>
      <c r="PKD8" s="28"/>
      <c r="PKE8" s="28"/>
      <c r="PKF8" s="28"/>
      <c r="PKG8" s="28"/>
      <c r="PKH8" s="28"/>
      <c r="PKI8" s="28"/>
      <c r="PKJ8" s="28"/>
      <c r="PKK8" s="28"/>
      <c r="PKL8" s="28"/>
      <c r="PKM8" s="28"/>
      <c r="PKN8" s="28"/>
      <c r="PKO8" s="28"/>
      <c r="PKP8" s="28"/>
      <c r="PKQ8" s="28"/>
      <c r="PKR8" s="28"/>
      <c r="PKS8" s="28"/>
      <c r="PKT8" s="28"/>
      <c r="PKU8" s="28"/>
      <c r="PKV8" s="28"/>
      <c r="PKW8" s="28"/>
      <c r="PKX8" s="28"/>
      <c r="PKY8" s="28"/>
      <c r="PKZ8" s="28"/>
      <c r="PLA8" s="28"/>
      <c r="PLB8" s="28"/>
      <c r="PLC8" s="28"/>
      <c r="PLD8" s="28"/>
      <c r="PLE8" s="28"/>
      <c r="PLF8" s="28"/>
      <c r="PLG8" s="28"/>
      <c r="PLH8" s="28"/>
      <c r="PLI8" s="28"/>
      <c r="PLJ8" s="28"/>
      <c r="PLK8" s="28"/>
      <c r="PLL8" s="28"/>
      <c r="PLM8" s="28"/>
      <c r="PLN8" s="28"/>
      <c r="PLO8" s="28"/>
      <c r="PLP8" s="28"/>
      <c r="PLQ8" s="28"/>
      <c r="PLR8" s="28"/>
      <c r="PLS8" s="28"/>
      <c r="PLT8" s="28"/>
      <c r="PLU8" s="28"/>
      <c r="PLV8" s="28"/>
      <c r="PLW8" s="28"/>
      <c r="PLX8" s="28"/>
      <c r="PLY8" s="28"/>
      <c r="PLZ8" s="28"/>
      <c r="PMA8" s="28"/>
      <c r="PMB8" s="28"/>
      <c r="PMC8" s="28"/>
      <c r="PMD8" s="28"/>
      <c r="PME8" s="28"/>
      <c r="PMF8" s="28"/>
      <c r="PMG8" s="28"/>
      <c r="PMH8" s="28"/>
      <c r="PMI8" s="28"/>
      <c r="PMJ8" s="28"/>
      <c r="PMK8" s="28"/>
      <c r="PML8" s="28"/>
      <c r="PMM8" s="28"/>
      <c r="PMN8" s="28"/>
      <c r="PMO8" s="28"/>
      <c r="PMP8" s="28"/>
      <c r="PMQ8" s="28"/>
      <c r="PMR8" s="28"/>
      <c r="PMS8" s="28"/>
      <c r="PMT8" s="28"/>
      <c r="PMU8" s="28"/>
      <c r="PMV8" s="28"/>
      <c r="PMW8" s="28"/>
      <c r="PMX8" s="28"/>
      <c r="PMY8" s="28"/>
      <c r="PMZ8" s="28"/>
      <c r="PNA8" s="28"/>
      <c r="PNB8" s="28"/>
      <c r="PNC8" s="28"/>
      <c r="PND8" s="28"/>
      <c r="PNE8" s="28"/>
      <c r="PNF8" s="28"/>
      <c r="PNG8" s="28"/>
      <c r="PNH8" s="28"/>
      <c r="PNI8" s="28"/>
      <c r="PNJ8" s="28"/>
      <c r="PNK8" s="28"/>
      <c r="PNL8" s="28"/>
      <c r="PNM8" s="28"/>
      <c r="PNN8" s="28"/>
      <c r="PNO8" s="28"/>
      <c r="PNP8" s="28"/>
      <c r="PNQ8" s="28"/>
      <c r="PNR8" s="28"/>
      <c r="PNS8" s="28"/>
      <c r="PNT8" s="28"/>
      <c r="PNU8" s="28"/>
      <c r="PNV8" s="28"/>
      <c r="PNW8" s="28"/>
      <c r="PNX8" s="28"/>
      <c r="PNY8" s="28"/>
      <c r="PNZ8" s="28"/>
      <c r="POA8" s="28"/>
      <c r="POB8" s="28"/>
      <c r="POC8" s="28"/>
      <c r="POD8" s="28"/>
      <c r="POE8" s="28"/>
      <c r="POF8" s="28"/>
      <c r="POG8" s="28"/>
      <c r="POH8" s="28"/>
      <c r="POI8" s="28"/>
      <c r="POJ8" s="28"/>
      <c r="POK8" s="28"/>
      <c r="POL8" s="28"/>
      <c r="POM8" s="28"/>
      <c r="PON8" s="28"/>
      <c r="POO8" s="28"/>
      <c r="POP8" s="28"/>
      <c r="POQ8" s="28"/>
      <c r="POR8" s="28"/>
      <c r="POS8" s="28"/>
      <c r="POT8" s="28"/>
      <c r="POU8" s="28"/>
      <c r="POV8" s="28"/>
      <c r="POW8" s="28"/>
      <c r="POX8" s="28"/>
      <c r="POY8" s="28"/>
      <c r="POZ8" s="28"/>
      <c r="PPA8" s="28"/>
      <c r="PPB8" s="28"/>
      <c r="PPC8" s="28"/>
      <c r="PPD8" s="28"/>
      <c r="PPE8" s="28"/>
      <c r="PPF8" s="28"/>
      <c r="PPG8" s="28"/>
      <c r="PPH8" s="28"/>
      <c r="PPI8" s="28"/>
      <c r="PPJ8" s="28"/>
      <c r="PPK8" s="28"/>
      <c r="PPL8" s="28"/>
      <c r="PPM8" s="28"/>
      <c r="PPN8" s="28"/>
      <c r="PPO8" s="28"/>
      <c r="PPP8" s="28"/>
      <c r="PPQ8" s="28"/>
      <c r="PPR8" s="28"/>
      <c r="PPS8" s="28"/>
      <c r="PPT8" s="28"/>
      <c r="PPU8" s="28"/>
      <c r="PPV8" s="28"/>
      <c r="PPW8" s="28"/>
      <c r="PPX8" s="28"/>
      <c r="PPY8" s="28"/>
      <c r="PPZ8" s="28"/>
      <c r="PQA8" s="28"/>
      <c r="PQB8" s="28"/>
      <c r="PQC8" s="28"/>
      <c r="PQD8" s="28"/>
      <c r="PQE8" s="28"/>
      <c r="PQF8" s="28"/>
      <c r="PQG8" s="28"/>
      <c r="PQH8" s="28"/>
      <c r="PQI8" s="28"/>
      <c r="PQJ8" s="28"/>
      <c r="PQK8" s="28"/>
      <c r="PQL8" s="28"/>
      <c r="PQM8" s="28"/>
      <c r="PQN8" s="28"/>
      <c r="PQO8" s="28"/>
      <c r="PQP8" s="28"/>
      <c r="PQQ8" s="28"/>
      <c r="PQR8" s="28"/>
      <c r="PQS8" s="28"/>
      <c r="PQT8" s="28"/>
      <c r="PQU8" s="28"/>
      <c r="PQV8" s="28"/>
      <c r="PQW8" s="28"/>
      <c r="PQX8" s="28"/>
      <c r="PQY8" s="28"/>
      <c r="PQZ8" s="28"/>
      <c r="PRA8" s="28"/>
      <c r="PRB8" s="28"/>
      <c r="PRC8" s="28"/>
      <c r="PRD8" s="28"/>
      <c r="PRE8" s="28"/>
      <c r="PRF8" s="28"/>
      <c r="PRG8" s="28"/>
      <c r="PRH8" s="28"/>
      <c r="PRI8" s="28"/>
      <c r="PRJ8" s="28"/>
      <c r="PRK8" s="28"/>
      <c r="PRL8" s="28"/>
      <c r="PRM8" s="28"/>
      <c r="PRN8" s="28"/>
      <c r="PRO8" s="28"/>
      <c r="PRP8" s="28"/>
      <c r="PRQ8" s="28"/>
      <c r="PRR8" s="28"/>
      <c r="PRS8" s="28"/>
      <c r="PRT8" s="28"/>
      <c r="PRU8" s="28"/>
      <c r="PRV8" s="28"/>
      <c r="PRW8" s="28"/>
      <c r="PRX8" s="28"/>
      <c r="PRY8" s="28"/>
      <c r="PRZ8" s="28"/>
      <c r="PSA8" s="28"/>
      <c r="PSB8" s="28"/>
      <c r="PSC8" s="28"/>
      <c r="PSD8" s="28"/>
      <c r="PSE8" s="28"/>
      <c r="PSF8" s="28"/>
      <c r="PSG8" s="28"/>
      <c r="PSH8" s="28"/>
      <c r="PSI8" s="28"/>
      <c r="PSJ8" s="28"/>
      <c r="PSK8" s="28"/>
      <c r="PSL8" s="28"/>
      <c r="PSM8" s="28"/>
      <c r="PSN8" s="28"/>
      <c r="PSO8" s="28"/>
      <c r="PSP8" s="28"/>
      <c r="PSQ8" s="28"/>
      <c r="PSR8" s="28"/>
      <c r="PSS8" s="28"/>
      <c r="PST8" s="28"/>
      <c r="PSU8" s="28"/>
      <c r="PSV8" s="28"/>
      <c r="PSW8" s="28"/>
      <c r="PSX8" s="28"/>
      <c r="PSY8" s="28"/>
      <c r="PSZ8" s="28"/>
      <c r="PTA8" s="28"/>
      <c r="PTB8" s="28"/>
      <c r="PTC8" s="28"/>
      <c r="PTD8" s="28"/>
      <c r="PTE8" s="28"/>
      <c r="PTF8" s="28"/>
      <c r="PTG8" s="28"/>
      <c r="PTH8" s="28"/>
      <c r="PTI8" s="28"/>
      <c r="PTJ8" s="28"/>
      <c r="PTK8" s="28"/>
      <c r="PTL8" s="28"/>
      <c r="PTM8" s="28"/>
      <c r="PTN8" s="28"/>
      <c r="PTO8" s="28"/>
      <c r="PTP8" s="28"/>
      <c r="PTQ8" s="28"/>
      <c r="PTR8" s="28"/>
      <c r="PTS8" s="28"/>
      <c r="PTT8" s="28"/>
      <c r="PTU8" s="28"/>
      <c r="PTV8" s="28"/>
      <c r="PTW8" s="28"/>
      <c r="PTX8" s="28"/>
      <c r="PTY8" s="28"/>
      <c r="PTZ8" s="28"/>
      <c r="PUA8" s="28"/>
      <c r="PUB8" s="28"/>
      <c r="PUC8" s="28"/>
      <c r="PUD8" s="28"/>
      <c r="PUE8" s="28"/>
      <c r="PUF8" s="28"/>
      <c r="PUG8" s="28"/>
      <c r="PUH8" s="28"/>
      <c r="PUI8" s="28"/>
      <c r="PUJ8" s="28"/>
      <c r="PUK8" s="28"/>
      <c r="PUL8" s="28"/>
      <c r="PUM8" s="28"/>
      <c r="PUN8" s="28"/>
      <c r="PUO8" s="28"/>
      <c r="PUP8" s="28"/>
      <c r="PUQ8" s="28"/>
      <c r="PUR8" s="28"/>
      <c r="PUS8" s="28"/>
      <c r="PUT8" s="28"/>
      <c r="PUU8" s="28"/>
      <c r="PUV8" s="28"/>
      <c r="PUW8" s="28"/>
      <c r="PUX8" s="28"/>
      <c r="PUY8" s="28"/>
      <c r="PUZ8" s="28"/>
      <c r="PVA8" s="28"/>
      <c r="PVB8" s="28"/>
      <c r="PVC8" s="28"/>
      <c r="PVD8" s="28"/>
      <c r="PVE8" s="28"/>
      <c r="PVF8" s="28"/>
      <c r="PVG8" s="28"/>
      <c r="PVH8" s="28"/>
      <c r="PVI8" s="28"/>
      <c r="PVJ8" s="28"/>
      <c r="PVK8" s="28"/>
      <c r="PVL8" s="28"/>
      <c r="PVM8" s="28"/>
      <c r="PVN8" s="28"/>
      <c r="PVO8" s="28"/>
      <c r="PVP8" s="28"/>
      <c r="PVQ8" s="28"/>
      <c r="PVR8" s="28"/>
      <c r="PVS8" s="28"/>
      <c r="PVT8" s="28"/>
      <c r="PVU8" s="28"/>
      <c r="PVV8" s="28"/>
      <c r="PVW8" s="28"/>
      <c r="PVX8" s="28"/>
      <c r="PVY8" s="28"/>
      <c r="PVZ8" s="28"/>
      <c r="PWA8" s="28"/>
      <c r="PWB8" s="28"/>
      <c r="PWC8" s="28"/>
      <c r="PWD8" s="28"/>
      <c r="PWE8" s="28"/>
      <c r="PWF8" s="28"/>
      <c r="PWG8" s="28"/>
      <c r="PWH8" s="28"/>
      <c r="PWI8" s="28"/>
      <c r="PWJ8" s="28"/>
      <c r="PWK8" s="28"/>
      <c r="PWL8" s="28"/>
      <c r="PWM8" s="28"/>
      <c r="PWN8" s="28"/>
      <c r="PWO8" s="28"/>
      <c r="PWP8" s="28"/>
      <c r="PWQ8" s="28"/>
      <c r="PWR8" s="28"/>
      <c r="PWS8" s="28"/>
      <c r="PWT8" s="28"/>
      <c r="PWU8" s="28"/>
      <c r="PWV8" s="28"/>
      <c r="PWW8" s="28"/>
      <c r="PWX8" s="28"/>
      <c r="PWY8" s="28"/>
      <c r="PWZ8" s="28"/>
      <c r="PXA8" s="28"/>
      <c r="PXB8" s="28"/>
      <c r="PXC8" s="28"/>
      <c r="PXD8" s="28"/>
      <c r="PXE8" s="28"/>
      <c r="PXF8" s="28"/>
      <c r="PXG8" s="28"/>
      <c r="PXH8" s="28"/>
      <c r="PXI8" s="28"/>
      <c r="PXJ8" s="28"/>
      <c r="PXK8" s="28"/>
      <c r="PXL8" s="28"/>
      <c r="PXM8" s="28"/>
      <c r="PXN8" s="28"/>
      <c r="PXO8" s="28"/>
      <c r="PXP8" s="28"/>
      <c r="PXQ8" s="28"/>
      <c r="PXR8" s="28"/>
      <c r="PXS8" s="28"/>
      <c r="PXT8" s="28"/>
      <c r="PXU8" s="28"/>
      <c r="PXV8" s="28"/>
      <c r="PXW8" s="28"/>
      <c r="PXX8" s="28"/>
      <c r="PXY8" s="28"/>
      <c r="PXZ8" s="28"/>
      <c r="PYA8" s="28"/>
      <c r="PYB8" s="28"/>
      <c r="PYC8" s="28"/>
      <c r="PYD8" s="28"/>
      <c r="PYE8" s="28"/>
      <c r="PYF8" s="28"/>
      <c r="PYG8" s="28"/>
      <c r="PYH8" s="28"/>
      <c r="PYI8" s="28"/>
      <c r="PYJ8" s="28"/>
      <c r="PYK8" s="28"/>
      <c r="PYL8" s="28"/>
      <c r="PYM8" s="28"/>
      <c r="PYN8" s="28"/>
      <c r="PYO8" s="28"/>
      <c r="PYP8" s="28"/>
      <c r="PYQ8" s="28"/>
      <c r="PYR8" s="28"/>
      <c r="PYS8" s="28"/>
      <c r="PYT8" s="28"/>
      <c r="PYU8" s="28"/>
      <c r="PYV8" s="28"/>
      <c r="PYW8" s="28"/>
      <c r="PYX8" s="28"/>
      <c r="PYY8" s="28"/>
      <c r="PYZ8" s="28"/>
      <c r="PZA8" s="28"/>
      <c r="PZB8" s="28"/>
      <c r="PZC8" s="28"/>
      <c r="PZD8" s="28"/>
      <c r="PZE8" s="28"/>
      <c r="PZF8" s="28"/>
      <c r="PZG8" s="28"/>
      <c r="PZH8" s="28"/>
      <c r="PZI8" s="28"/>
      <c r="PZJ8" s="28"/>
      <c r="PZK8" s="28"/>
      <c r="PZL8" s="28"/>
      <c r="PZM8" s="28"/>
      <c r="PZN8" s="28"/>
      <c r="PZO8" s="28"/>
      <c r="PZP8" s="28"/>
      <c r="PZQ8" s="28"/>
      <c r="PZR8" s="28"/>
      <c r="PZS8" s="28"/>
      <c r="PZT8" s="28"/>
      <c r="PZU8" s="28"/>
      <c r="PZV8" s="28"/>
      <c r="PZW8" s="28"/>
      <c r="PZX8" s="28"/>
      <c r="PZY8" s="28"/>
      <c r="PZZ8" s="28"/>
      <c r="QAA8" s="28"/>
      <c r="QAB8" s="28"/>
      <c r="QAC8" s="28"/>
      <c r="QAD8" s="28"/>
      <c r="QAE8" s="28"/>
      <c r="QAF8" s="28"/>
      <c r="QAG8" s="28"/>
      <c r="QAH8" s="28"/>
      <c r="QAI8" s="28"/>
      <c r="QAJ8" s="28"/>
      <c r="QAK8" s="28"/>
      <c r="QAL8" s="28"/>
      <c r="QAM8" s="28"/>
      <c r="QAN8" s="28"/>
      <c r="QAO8" s="28"/>
      <c r="QAP8" s="28"/>
      <c r="QAQ8" s="28"/>
      <c r="QAR8" s="28"/>
      <c r="QAS8" s="28"/>
      <c r="QAT8" s="28"/>
      <c r="QAU8" s="28"/>
      <c r="QAV8" s="28"/>
      <c r="QAW8" s="28"/>
      <c r="QAX8" s="28"/>
      <c r="QAY8" s="28"/>
      <c r="QAZ8" s="28"/>
      <c r="QBA8" s="28"/>
      <c r="QBB8" s="28"/>
      <c r="QBC8" s="28"/>
      <c r="QBD8" s="28"/>
      <c r="QBE8" s="28"/>
      <c r="QBF8" s="28"/>
      <c r="QBG8" s="28"/>
      <c r="QBH8" s="28"/>
      <c r="QBI8" s="28"/>
      <c r="QBJ8" s="28"/>
      <c r="QBK8" s="28"/>
      <c r="QBL8" s="28"/>
      <c r="QBM8" s="28"/>
      <c r="QBN8" s="28"/>
      <c r="QBO8" s="28"/>
      <c r="QBP8" s="28"/>
      <c r="QBQ8" s="28"/>
      <c r="QBR8" s="28"/>
      <c r="QBS8" s="28"/>
      <c r="QBT8" s="28"/>
      <c r="QBU8" s="28"/>
      <c r="QBV8" s="28"/>
      <c r="QBW8" s="28"/>
      <c r="QBX8" s="28"/>
      <c r="QBY8" s="28"/>
      <c r="QBZ8" s="28"/>
      <c r="QCA8" s="28"/>
      <c r="QCB8" s="28"/>
      <c r="QCC8" s="28"/>
      <c r="QCD8" s="28"/>
      <c r="QCE8" s="28"/>
      <c r="QCF8" s="28"/>
      <c r="QCG8" s="28"/>
      <c r="QCH8" s="28"/>
      <c r="QCI8" s="28"/>
      <c r="QCJ8" s="28"/>
      <c r="QCK8" s="28"/>
      <c r="QCL8" s="28"/>
      <c r="QCM8" s="28"/>
      <c r="QCN8" s="28"/>
      <c r="QCO8" s="28"/>
      <c r="QCP8" s="28"/>
      <c r="QCQ8" s="28"/>
      <c r="QCR8" s="28"/>
      <c r="QCS8" s="28"/>
      <c r="QCT8" s="28"/>
      <c r="QCU8" s="28"/>
      <c r="QCV8" s="28"/>
      <c r="QCW8" s="28"/>
      <c r="QCX8" s="28"/>
      <c r="QCY8" s="28"/>
      <c r="QCZ8" s="28"/>
      <c r="QDA8" s="28"/>
      <c r="QDB8" s="28"/>
      <c r="QDC8" s="28"/>
      <c r="QDD8" s="28"/>
      <c r="QDE8" s="28"/>
      <c r="QDF8" s="28"/>
      <c r="QDG8" s="28"/>
      <c r="QDH8" s="28"/>
      <c r="QDI8" s="28"/>
      <c r="QDJ8" s="28"/>
      <c r="QDK8" s="28"/>
      <c r="QDL8" s="28"/>
      <c r="QDM8" s="28"/>
      <c r="QDN8" s="28"/>
      <c r="QDO8" s="28"/>
      <c r="QDP8" s="28"/>
      <c r="QDQ8" s="28"/>
      <c r="QDR8" s="28"/>
      <c r="QDS8" s="28"/>
      <c r="QDT8" s="28"/>
      <c r="QDU8" s="28"/>
      <c r="QDV8" s="28"/>
      <c r="QDW8" s="28"/>
      <c r="QDX8" s="28"/>
      <c r="QDY8" s="28"/>
      <c r="QDZ8" s="28"/>
      <c r="QEA8" s="28"/>
      <c r="QEB8" s="28"/>
      <c r="QEC8" s="28"/>
      <c r="QED8" s="28"/>
      <c r="QEE8" s="28"/>
      <c r="QEF8" s="28"/>
      <c r="QEG8" s="28"/>
      <c r="QEH8" s="28"/>
      <c r="QEI8" s="28"/>
      <c r="QEJ8" s="28"/>
      <c r="QEK8" s="28"/>
      <c r="QEL8" s="28"/>
      <c r="QEM8" s="28"/>
      <c r="QEN8" s="28"/>
      <c r="QEO8" s="28"/>
      <c r="QEP8" s="28"/>
      <c r="QEQ8" s="28"/>
      <c r="QER8" s="28"/>
      <c r="QES8" s="28"/>
      <c r="QET8" s="28"/>
      <c r="QEU8" s="28"/>
      <c r="QEV8" s="28"/>
      <c r="QEW8" s="28"/>
      <c r="QEX8" s="28"/>
      <c r="QEY8" s="28"/>
      <c r="QEZ8" s="28"/>
      <c r="QFA8" s="28"/>
      <c r="QFB8" s="28"/>
      <c r="QFC8" s="28"/>
      <c r="QFD8" s="28"/>
      <c r="QFE8" s="28"/>
      <c r="QFF8" s="28"/>
      <c r="QFG8" s="28"/>
      <c r="QFH8" s="28"/>
      <c r="QFI8" s="28"/>
      <c r="QFJ8" s="28"/>
      <c r="QFK8" s="28"/>
      <c r="QFL8" s="28"/>
      <c r="QFM8" s="28"/>
      <c r="QFN8" s="28"/>
      <c r="QFO8" s="28"/>
      <c r="QFP8" s="28"/>
      <c r="QFQ8" s="28"/>
      <c r="QFR8" s="28"/>
      <c r="QFS8" s="28"/>
      <c r="QFT8" s="28"/>
      <c r="QFU8" s="28"/>
      <c r="QFV8" s="28"/>
      <c r="QFW8" s="28"/>
      <c r="QFX8" s="28"/>
      <c r="QFY8" s="28"/>
      <c r="QFZ8" s="28"/>
      <c r="QGA8" s="28"/>
      <c r="QGB8" s="28"/>
      <c r="QGC8" s="28"/>
      <c r="QGD8" s="28"/>
      <c r="QGE8" s="28"/>
      <c r="QGF8" s="28"/>
      <c r="QGG8" s="28"/>
      <c r="QGH8" s="28"/>
      <c r="QGI8" s="28"/>
      <c r="QGJ8" s="28"/>
      <c r="QGK8" s="28"/>
      <c r="QGL8" s="28"/>
      <c r="QGM8" s="28"/>
      <c r="QGN8" s="28"/>
      <c r="QGO8" s="28"/>
      <c r="QGP8" s="28"/>
      <c r="QGQ8" s="28"/>
      <c r="QGR8" s="28"/>
      <c r="QGS8" s="28"/>
      <c r="QGT8" s="28"/>
      <c r="QGU8" s="28"/>
      <c r="QGV8" s="28"/>
      <c r="QGW8" s="28"/>
      <c r="QGX8" s="28"/>
      <c r="QGY8" s="28"/>
      <c r="QGZ8" s="28"/>
      <c r="QHA8" s="28"/>
      <c r="QHB8" s="28"/>
      <c r="QHC8" s="28"/>
      <c r="QHD8" s="28"/>
      <c r="QHE8" s="28"/>
      <c r="QHF8" s="28"/>
      <c r="QHG8" s="28"/>
      <c r="QHH8" s="28"/>
      <c r="QHI8" s="28"/>
      <c r="QHJ8" s="28"/>
      <c r="QHK8" s="28"/>
      <c r="QHL8" s="28"/>
      <c r="QHM8" s="28"/>
      <c r="QHN8" s="28"/>
      <c r="QHO8" s="28"/>
      <c r="QHP8" s="28"/>
      <c r="QHQ8" s="28"/>
      <c r="QHR8" s="28"/>
      <c r="QHS8" s="28"/>
      <c r="QHT8" s="28"/>
      <c r="QHU8" s="28"/>
      <c r="QHV8" s="28"/>
      <c r="QHW8" s="28"/>
      <c r="QHX8" s="28"/>
      <c r="QHY8" s="28"/>
      <c r="QHZ8" s="28"/>
      <c r="QIA8" s="28"/>
      <c r="QIB8" s="28"/>
      <c r="QIC8" s="28"/>
      <c r="QID8" s="28"/>
      <c r="QIE8" s="28"/>
      <c r="QIF8" s="28"/>
      <c r="QIG8" s="28"/>
      <c r="QIH8" s="28"/>
      <c r="QII8" s="28"/>
      <c r="QIJ8" s="28"/>
      <c r="QIK8" s="28"/>
      <c r="QIL8" s="28"/>
      <c r="QIM8" s="28"/>
      <c r="QIN8" s="28"/>
      <c r="QIO8" s="28"/>
      <c r="QIP8" s="28"/>
      <c r="QIQ8" s="28"/>
      <c r="QIR8" s="28"/>
      <c r="QIS8" s="28"/>
      <c r="QIT8" s="28"/>
      <c r="QIU8" s="28"/>
      <c r="QIV8" s="28"/>
      <c r="QIW8" s="28"/>
      <c r="QIX8" s="28"/>
      <c r="QIY8" s="28"/>
      <c r="QIZ8" s="28"/>
      <c r="QJA8" s="28"/>
      <c r="QJB8" s="28"/>
      <c r="QJC8" s="28"/>
      <c r="QJD8" s="28"/>
      <c r="QJE8" s="28"/>
      <c r="QJF8" s="28"/>
      <c r="QJG8" s="28"/>
      <c r="QJH8" s="28"/>
      <c r="QJI8" s="28"/>
      <c r="QJJ8" s="28"/>
      <c r="QJK8" s="28"/>
      <c r="QJL8" s="28"/>
      <c r="QJM8" s="28"/>
      <c r="QJN8" s="28"/>
      <c r="QJO8" s="28"/>
      <c r="QJP8" s="28"/>
      <c r="QJQ8" s="28"/>
      <c r="QJR8" s="28"/>
      <c r="QJS8" s="28"/>
      <c r="QJT8" s="28"/>
      <c r="QJU8" s="28"/>
      <c r="QJV8" s="28"/>
      <c r="QJW8" s="28"/>
      <c r="QJX8" s="28"/>
      <c r="QJY8" s="28"/>
      <c r="QJZ8" s="28"/>
      <c r="QKA8" s="28"/>
      <c r="QKB8" s="28"/>
      <c r="QKC8" s="28"/>
      <c r="QKD8" s="28"/>
      <c r="QKE8" s="28"/>
      <c r="QKF8" s="28"/>
      <c r="QKG8" s="28"/>
      <c r="QKH8" s="28"/>
      <c r="QKI8" s="28"/>
      <c r="QKJ8" s="28"/>
      <c r="QKK8" s="28"/>
      <c r="QKL8" s="28"/>
      <c r="QKM8" s="28"/>
      <c r="QKN8" s="28"/>
      <c r="QKO8" s="28"/>
      <c r="QKP8" s="28"/>
      <c r="QKQ8" s="28"/>
      <c r="QKR8" s="28"/>
      <c r="QKS8" s="28"/>
      <c r="QKT8" s="28"/>
      <c r="QKU8" s="28"/>
      <c r="QKV8" s="28"/>
      <c r="QKW8" s="28"/>
      <c r="QKX8" s="28"/>
      <c r="QKY8" s="28"/>
      <c r="QKZ8" s="28"/>
      <c r="QLA8" s="28"/>
      <c r="QLB8" s="28"/>
      <c r="QLC8" s="28"/>
      <c r="QLD8" s="28"/>
      <c r="QLE8" s="28"/>
      <c r="QLF8" s="28"/>
      <c r="QLG8" s="28"/>
      <c r="QLH8" s="28"/>
      <c r="QLI8" s="28"/>
      <c r="QLJ8" s="28"/>
      <c r="QLK8" s="28"/>
      <c r="QLL8" s="28"/>
      <c r="QLM8" s="28"/>
      <c r="QLN8" s="28"/>
      <c r="QLO8" s="28"/>
      <c r="QLP8" s="28"/>
      <c r="QLQ8" s="28"/>
      <c r="QLR8" s="28"/>
      <c r="QLS8" s="28"/>
      <c r="QLT8" s="28"/>
      <c r="QLU8" s="28"/>
      <c r="QLV8" s="28"/>
      <c r="QLW8" s="28"/>
      <c r="QLX8" s="28"/>
      <c r="QLY8" s="28"/>
      <c r="QLZ8" s="28"/>
      <c r="QMA8" s="28"/>
      <c r="QMB8" s="28"/>
      <c r="QMC8" s="28"/>
      <c r="QMD8" s="28"/>
      <c r="QME8" s="28"/>
      <c r="QMF8" s="28"/>
      <c r="QMG8" s="28"/>
      <c r="QMH8" s="28"/>
      <c r="QMI8" s="28"/>
      <c r="QMJ8" s="28"/>
      <c r="QMK8" s="28"/>
      <c r="QML8" s="28"/>
      <c r="QMM8" s="28"/>
      <c r="QMN8" s="28"/>
      <c r="QMO8" s="28"/>
      <c r="QMP8" s="28"/>
      <c r="QMQ8" s="28"/>
      <c r="QMR8" s="28"/>
      <c r="QMS8" s="28"/>
      <c r="QMT8" s="28"/>
      <c r="QMU8" s="28"/>
      <c r="QMV8" s="28"/>
      <c r="QMW8" s="28"/>
      <c r="QMX8" s="28"/>
      <c r="QMY8" s="28"/>
      <c r="QMZ8" s="28"/>
      <c r="QNA8" s="28"/>
      <c r="QNB8" s="28"/>
      <c r="QNC8" s="28"/>
      <c r="QND8" s="28"/>
      <c r="QNE8" s="28"/>
      <c r="QNF8" s="28"/>
      <c r="QNG8" s="28"/>
      <c r="QNH8" s="28"/>
      <c r="QNI8" s="28"/>
      <c r="QNJ8" s="28"/>
      <c r="QNK8" s="28"/>
      <c r="QNL8" s="28"/>
      <c r="QNM8" s="28"/>
      <c r="QNN8" s="28"/>
      <c r="QNO8" s="28"/>
      <c r="QNP8" s="28"/>
      <c r="QNQ8" s="28"/>
      <c r="QNR8" s="28"/>
      <c r="QNS8" s="28"/>
      <c r="QNT8" s="28"/>
      <c r="QNU8" s="28"/>
      <c r="QNV8" s="28"/>
      <c r="QNW8" s="28"/>
      <c r="QNX8" s="28"/>
      <c r="QNY8" s="28"/>
      <c r="QNZ8" s="28"/>
      <c r="QOA8" s="28"/>
      <c r="QOB8" s="28"/>
      <c r="QOC8" s="28"/>
      <c r="QOD8" s="28"/>
      <c r="QOE8" s="28"/>
      <c r="QOF8" s="28"/>
      <c r="QOG8" s="28"/>
      <c r="QOH8" s="28"/>
      <c r="QOI8" s="28"/>
      <c r="QOJ8" s="28"/>
      <c r="QOK8" s="28"/>
      <c r="QOL8" s="28"/>
      <c r="QOM8" s="28"/>
      <c r="QON8" s="28"/>
      <c r="QOO8" s="28"/>
      <c r="QOP8" s="28"/>
      <c r="QOQ8" s="28"/>
      <c r="QOR8" s="28"/>
      <c r="QOS8" s="28"/>
      <c r="QOT8" s="28"/>
      <c r="QOU8" s="28"/>
      <c r="QOV8" s="28"/>
      <c r="QOW8" s="28"/>
      <c r="QOX8" s="28"/>
      <c r="QOY8" s="28"/>
      <c r="QOZ8" s="28"/>
      <c r="QPA8" s="28"/>
      <c r="QPB8" s="28"/>
      <c r="QPC8" s="28"/>
      <c r="QPD8" s="28"/>
      <c r="QPE8" s="28"/>
      <c r="QPF8" s="28"/>
      <c r="QPG8" s="28"/>
      <c r="QPH8" s="28"/>
      <c r="QPI8" s="28"/>
      <c r="QPJ8" s="28"/>
      <c r="QPK8" s="28"/>
      <c r="QPL8" s="28"/>
      <c r="QPM8" s="28"/>
      <c r="QPN8" s="28"/>
      <c r="QPO8" s="28"/>
      <c r="QPP8" s="28"/>
      <c r="QPQ8" s="28"/>
      <c r="QPR8" s="28"/>
      <c r="QPS8" s="28"/>
      <c r="QPT8" s="28"/>
      <c r="QPU8" s="28"/>
      <c r="QPV8" s="28"/>
      <c r="QPW8" s="28"/>
      <c r="QPX8" s="28"/>
      <c r="QPY8" s="28"/>
      <c r="QPZ8" s="28"/>
      <c r="QQA8" s="28"/>
      <c r="QQB8" s="28"/>
      <c r="QQC8" s="28"/>
      <c r="QQD8" s="28"/>
      <c r="QQE8" s="28"/>
      <c r="QQF8" s="28"/>
      <c r="QQG8" s="28"/>
      <c r="QQH8" s="28"/>
      <c r="QQI8" s="28"/>
      <c r="QQJ8" s="28"/>
      <c r="QQK8" s="28"/>
      <c r="QQL8" s="28"/>
      <c r="QQM8" s="28"/>
      <c r="QQN8" s="28"/>
      <c r="QQO8" s="28"/>
      <c r="QQP8" s="28"/>
      <c r="QQQ8" s="28"/>
      <c r="QQR8" s="28"/>
      <c r="QQS8" s="28"/>
      <c r="QQT8" s="28"/>
      <c r="QQU8" s="28"/>
      <c r="QQV8" s="28"/>
      <c r="QQW8" s="28"/>
      <c r="QQX8" s="28"/>
      <c r="QQY8" s="28"/>
      <c r="QQZ8" s="28"/>
      <c r="QRA8" s="28"/>
      <c r="QRB8" s="28"/>
      <c r="QRC8" s="28"/>
      <c r="QRD8" s="28"/>
      <c r="QRE8" s="28"/>
      <c r="QRF8" s="28"/>
      <c r="QRG8" s="28"/>
      <c r="QRH8" s="28"/>
      <c r="QRI8" s="28"/>
      <c r="QRJ8" s="28"/>
      <c r="QRK8" s="28"/>
      <c r="QRL8" s="28"/>
      <c r="QRM8" s="28"/>
      <c r="QRN8" s="28"/>
      <c r="QRO8" s="28"/>
      <c r="QRP8" s="28"/>
      <c r="QRQ8" s="28"/>
      <c r="QRR8" s="28"/>
      <c r="QRS8" s="28"/>
      <c r="QRT8" s="28"/>
      <c r="QRU8" s="28"/>
      <c r="QRV8" s="28"/>
      <c r="QRW8" s="28"/>
      <c r="QRX8" s="28"/>
      <c r="QRY8" s="28"/>
      <c r="QRZ8" s="28"/>
      <c r="QSA8" s="28"/>
      <c r="QSB8" s="28"/>
      <c r="QSC8" s="28"/>
      <c r="QSD8" s="28"/>
      <c r="QSE8" s="28"/>
      <c r="QSF8" s="28"/>
      <c r="QSG8" s="28"/>
      <c r="QSH8" s="28"/>
      <c r="QSI8" s="28"/>
      <c r="QSJ8" s="28"/>
      <c r="QSK8" s="28"/>
      <c r="QSL8" s="28"/>
      <c r="QSM8" s="28"/>
      <c r="QSN8" s="28"/>
      <c r="QSO8" s="28"/>
      <c r="QSP8" s="28"/>
      <c r="QSQ8" s="28"/>
      <c r="QSR8" s="28"/>
      <c r="QSS8" s="28"/>
      <c r="QST8" s="28"/>
      <c r="QSU8" s="28"/>
      <c r="QSV8" s="28"/>
      <c r="QSW8" s="28"/>
      <c r="QSX8" s="28"/>
      <c r="QSY8" s="28"/>
      <c r="QSZ8" s="28"/>
      <c r="QTA8" s="28"/>
      <c r="QTB8" s="28"/>
      <c r="QTC8" s="28"/>
      <c r="QTD8" s="28"/>
      <c r="QTE8" s="28"/>
      <c r="QTF8" s="28"/>
      <c r="QTG8" s="28"/>
      <c r="QTH8" s="28"/>
      <c r="QTI8" s="28"/>
      <c r="QTJ8" s="28"/>
      <c r="QTK8" s="28"/>
      <c r="QTL8" s="28"/>
      <c r="QTM8" s="28"/>
      <c r="QTN8" s="28"/>
      <c r="QTO8" s="28"/>
      <c r="QTP8" s="28"/>
      <c r="QTQ8" s="28"/>
      <c r="QTR8" s="28"/>
      <c r="QTS8" s="28"/>
      <c r="QTT8" s="28"/>
      <c r="QTU8" s="28"/>
      <c r="QTV8" s="28"/>
      <c r="QTW8" s="28"/>
      <c r="QTX8" s="28"/>
      <c r="QTY8" s="28"/>
      <c r="QTZ8" s="28"/>
      <c r="QUA8" s="28"/>
      <c r="QUB8" s="28"/>
      <c r="QUC8" s="28"/>
      <c r="QUD8" s="28"/>
      <c r="QUE8" s="28"/>
      <c r="QUF8" s="28"/>
      <c r="QUG8" s="28"/>
      <c r="QUH8" s="28"/>
      <c r="QUI8" s="28"/>
      <c r="QUJ8" s="28"/>
      <c r="QUK8" s="28"/>
      <c r="QUL8" s="28"/>
      <c r="QUM8" s="28"/>
      <c r="QUN8" s="28"/>
      <c r="QUO8" s="28"/>
      <c r="QUP8" s="28"/>
      <c r="QUQ8" s="28"/>
      <c r="QUR8" s="28"/>
      <c r="QUS8" s="28"/>
      <c r="QUT8" s="28"/>
      <c r="QUU8" s="28"/>
      <c r="QUV8" s="28"/>
      <c r="QUW8" s="28"/>
      <c r="QUX8" s="28"/>
      <c r="QUY8" s="28"/>
      <c r="QUZ8" s="28"/>
      <c r="QVA8" s="28"/>
      <c r="QVB8" s="28"/>
      <c r="QVC8" s="28"/>
      <c r="QVD8" s="28"/>
      <c r="QVE8" s="28"/>
      <c r="QVF8" s="28"/>
      <c r="QVG8" s="28"/>
      <c r="QVH8" s="28"/>
      <c r="QVI8" s="28"/>
      <c r="QVJ8" s="28"/>
      <c r="QVK8" s="28"/>
      <c r="QVL8" s="28"/>
      <c r="QVM8" s="28"/>
      <c r="QVN8" s="28"/>
      <c r="QVO8" s="28"/>
      <c r="QVP8" s="28"/>
      <c r="QVQ8" s="28"/>
      <c r="QVR8" s="28"/>
      <c r="QVS8" s="28"/>
      <c r="QVT8" s="28"/>
      <c r="QVU8" s="28"/>
      <c r="QVV8" s="28"/>
      <c r="QVW8" s="28"/>
      <c r="QVX8" s="28"/>
      <c r="QVY8" s="28"/>
      <c r="QVZ8" s="28"/>
      <c r="QWA8" s="28"/>
      <c r="QWB8" s="28"/>
      <c r="QWC8" s="28"/>
      <c r="QWD8" s="28"/>
      <c r="QWE8" s="28"/>
      <c r="QWF8" s="28"/>
      <c r="QWG8" s="28"/>
      <c r="QWH8" s="28"/>
      <c r="QWI8" s="28"/>
      <c r="QWJ8" s="28"/>
      <c r="QWK8" s="28"/>
      <c r="QWL8" s="28"/>
      <c r="QWM8" s="28"/>
      <c r="QWN8" s="28"/>
      <c r="QWO8" s="28"/>
      <c r="QWP8" s="28"/>
      <c r="QWQ8" s="28"/>
      <c r="QWR8" s="28"/>
      <c r="QWS8" s="28"/>
      <c r="QWT8" s="28"/>
      <c r="QWU8" s="28"/>
      <c r="QWV8" s="28"/>
      <c r="QWW8" s="28"/>
      <c r="QWX8" s="28"/>
      <c r="QWY8" s="28"/>
      <c r="QWZ8" s="28"/>
      <c r="QXA8" s="28"/>
      <c r="QXB8" s="28"/>
      <c r="QXC8" s="28"/>
      <c r="QXD8" s="28"/>
      <c r="QXE8" s="28"/>
      <c r="QXF8" s="28"/>
      <c r="QXG8" s="28"/>
      <c r="QXH8" s="28"/>
      <c r="QXI8" s="28"/>
      <c r="QXJ8" s="28"/>
      <c r="QXK8" s="28"/>
      <c r="QXL8" s="28"/>
      <c r="QXM8" s="28"/>
      <c r="QXN8" s="28"/>
      <c r="QXO8" s="28"/>
      <c r="QXP8" s="28"/>
      <c r="QXQ8" s="28"/>
      <c r="QXR8" s="28"/>
      <c r="QXS8" s="28"/>
      <c r="QXT8" s="28"/>
      <c r="QXU8" s="28"/>
      <c r="QXV8" s="28"/>
      <c r="QXW8" s="28"/>
      <c r="QXX8" s="28"/>
      <c r="QXY8" s="28"/>
      <c r="QXZ8" s="28"/>
      <c r="QYA8" s="28"/>
      <c r="QYB8" s="28"/>
      <c r="QYC8" s="28"/>
      <c r="QYD8" s="28"/>
      <c r="QYE8" s="28"/>
      <c r="QYF8" s="28"/>
      <c r="QYG8" s="28"/>
      <c r="QYH8" s="28"/>
      <c r="QYI8" s="28"/>
      <c r="QYJ8" s="28"/>
      <c r="QYK8" s="28"/>
      <c r="QYL8" s="28"/>
      <c r="QYM8" s="28"/>
      <c r="QYN8" s="28"/>
      <c r="QYO8" s="28"/>
      <c r="QYP8" s="28"/>
      <c r="QYQ8" s="28"/>
      <c r="QYR8" s="28"/>
      <c r="QYS8" s="28"/>
      <c r="QYT8" s="28"/>
      <c r="QYU8" s="28"/>
      <c r="QYV8" s="28"/>
      <c r="QYW8" s="28"/>
      <c r="QYX8" s="28"/>
      <c r="QYY8" s="28"/>
      <c r="QYZ8" s="28"/>
      <c r="QZA8" s="28"/>
      <c r="QZB8" s="28"/>
      <c r="QZC8" s="28"/>
      <c r="QZD8" s="28"/>
      <c r="QZE8" s="28"/>
      <c r="QZF8" s="28"/>
      <c r="QZG8" s="28"/>
      <c r="QZH8" s="28"/>
      <c r="QZI8" s="28"/>
      <c r="QZJ8" s="28"/>
      <c r="QZK8" s="28"/>
      <c r="QZL8" s="28"/>
      <c r="QZM8" s="28"/>
      <c r="QZN8" s="28"/>
      <c r="QZO8" s="28"/>
      <c r="QZP8" s="28"/>
      <c r="QZQ8" s="28"/>
      <c r="QZR8" s="28"/>
      <c r="QZS8" s="28"/>
      <c r="QZT8" s="28"/>
      <c r="QZU8" s="28"/>
      <c r="QZV8" s="28"/>
      <c r="QZW8" s="28"/>
      <c r="QZX8" s="28"/>
      <c r="QZY8" s="28"/>
      <c r="QZZ8" s="28"/>
      <c r="RAA8" s="28"/>
      <c r="RAB8" s="28"/>
      <c r="RAC8" s="28"/>
      <c r="RAD8" s="28"/>
      <c r="RAE8" s="28"/>
      <c r="RAF8" s="28"/>
      <c r="RAG8" s="28"/>
      <c r="RAH8" s="28"/>
      <c r="RAI8" s="28"/>
      <c r="RAJ8" s="28"/>
      <c r="RAK8" s="28"/>
      <c r="RAL8" s="28"/>
      <c r="RAM8" s="28"/>
      <c r="RAN8" s="28"/>
      <c r="RAO8" s="28"/>
      <c r="RAP8" s="28"/>
      <c r="RAQ8" s="28"/>
      <c r="RAR8" s="28"/>
      <c r="RAS8" s="28"/>
      <c r="RAT8" s="28"/>
      <c r="RAU8" s="28"/>
      <c r="RAV8" s="28"/>
      <c r="RAW8" s="28"/>
      <c r="RAX8" s="28"/>
      <c r="RAY8" s="28"/>
      <c r="RAZ8" s="28"/>
      <c r="RBA8" s="28"/>
      <c r="RBB8" s="28"/>
      <c r="RBC8" s="28"/>
      <c r="RBD8" s="28"/>
      <c r="RBE8" s="28"/>
      <c r="RBF8" s="28"/>
      <c r="RBG8" s="28"/>
      <c r="RBH8" s="28"/>
      <c r="RBI8" s="28"/>
      <c r="RBJ8" s="28"/>
      <c r="RBK8" s="28"/>
      <c r="RBL8" s="28"/>
      <c r="RBM8" s="28"/>
      <c r="RBN8" s="28"/>
      <c r="RBO8" s="28"/>
      <c r="RBP8" s="28"/>
      <c r="RBQ8" s="28"/>
      <c r="RBR8" s="28"/>
      <c r="RBS8" s="28"/>
      <c r="RBT8" s="28"/>
      <c r="RBU8" s="28"/>
      <c r="RBV8" s="28"/>
      <c r="RBW8" s="28"/>
      <c r="RBX8" s="28"/>
      <c r="RBY8" s="28"/>
      <c r="RBZ8" s="28"/>
      <c r="RCA8" s="28"/>
      <c r="RCB8" s="28"/>
      <c r="RCC8" s="28"/>
      <c r="RCD8" s="28"/>
      <c r="RCE8" s="28"/>
      <c r="RCF8" s="28"/>
      <c r="RCG8" s="28"/>
      <c r="RCH8" s="28"/>
      <c r="RCI8" s="28"/>
      <c r="RCJ8" s="28"/>
      <c r="RCK8" s="28"/>
      <c r="RCL8" s="28"/>
      <c r="RCM8" s="28"/>
      <c r="RCN8" s="28"/>
      <c r="RCO8" s="28"/>
      <c r="RCP8" s="28"/>
      <c r="RCQ8" s="28"/>
      <c r="RCR8" s="28"/>
      <c r="RCS8" s="28"/>
      <c r="RCT8" s="28"/>
      <c r="RCU8" s="28"/>
      <c r="RCV8" s="28"/>
      <c r="RCW8" s="28"/>
      <c r="RCX8" s="28"/>
      <c r="RCY8" s="28"/>
      <c r="RCZ8" s="28"/>
      <c r="RDA8" s="28"/>
      <c r="RDB8" s="28"/>
      <c r="RDC8" s="28"/>
      <c r="RDD8" s="28"/>
      <c r="RDE8" s="28"/>
      <c r="RDF8" s="28"/>
      <c r="RDG8" s="28"/>
      <c r="RDH8" s="28"/>
      <c r="RDI8" s="28"/>
      <c r="RDJ8" s="28"/>
      <c r="RDK8" s="28"/>
      <c r="RDL8" s="28"/>
      <c r="RDM8" s="28"/>
      <c r="RDN8" s="28"/>
      <c r="RDO8" s="28"/>
      <c r="RDP8" s="28"/>
      <c r="RDQ8" s="28"/>
      <c r="RDR8" s="28"/>
      <c r="RDS8" s="28"/>
      <c r="RDT8" s="28"/>
      <c r="RDU8" s="28"/>
      <c r="RDV8" s="28"/>
      <c r="RDW8" s="28"/>
      <c r="RDX8" s="28"/>
      <c r="RDY8" s="28"/>
      <c r="RDZ8" s="28"/>
      <c r="REA8" s="28"/>
      <c r="REB8" s="28"/>
      <c r="REC8" s="28"/>
      <c r="RED8" s="28"/>
      <c r="REE8" s="28"/>
      <c r="REF8" s="28"/>
      <c r="REG8" s="28"/>
      <c r="REH8" s="28"/>
      <c r="REI8" s="28"/>
      <c r="REJ8" s="28"/>
      <c r="REK8" s="28"/>
      <c r="REL8" s="28"/>
      <c r="REM8" s="28"/>
      <c r="REN8" s="28"/>
      <c r="REO8" s="28"/>
      <c r="REP8" s="28"/>
      <c r="REQ8" s="28"/>
      <c r="RER8" s="28"/>
      <c r="RES8" s="28"/>
      <c r="RET8" s="28"/>
      <c r="REU8" s="28"/>
      <c r="REV8" s="28"/>
      <c r="REW8" s="28"/>
      <c r="REX8" s="28"/>
      <c r="REY8" s="28"/>
      <c r="REZ8" s="28"/>
      <c r="RFA8" s="28"/>
      <c r="RFB8" s="28"/>
      <c r="RFC8" s="28"/>
      <c r="RFD8" s="28"/>
      <c r="RFE8" s="28"/>
      <c r="RFF8" s="28"/>
      <c r="RFG8" s="28"/>
      <c r="RFH8" s="28"/>
      <c r="RFI8" s="28"/>
      <c r="RFJ8" s="28"/>
      <c r="RFK8" s="28"/>
      <c r="RFL8" s="28"/>
      <c r="RFM8" s="28"/>
      <c r="RFN8" s="28"/>
      <c r="RFO8" s="28"/>
      <c r="RFP8" s="28"/>
      <c r="RFQ8" s="28"/>
      <c r="RFR8" s="28"/>
      <c r="RFS8" s="28"/>
      <c r="RFT8" s="28"/>
      <c r="RFU8" s="28"/>
      <c r="RFV8" s="28"/>
      <c r="RFW8" s="28"/>
      <c r="RFX8" s="28"/>
      <c r="RFY8" s="28"/>
      <c r="RFZ8" s="28"/>
      <c r="RGA8" s="28"/>
      <c r="RGB8" s="28"/>
      <c r="RGC8" s="28"/>
      <c r="RGD8" s="28"/>
      <c r="RGE8" s="28"/>
      <c r="RGF8" s="28"/>
      <c r="RGG8" s="28"/>
      <c r="RGH8" s="28"/>
      <c r="RGI8" s="28"/>
      <c r="RGJ8" s="28"/>
      <c r="RGK8" s="28"/>
      <c r="RGL8" s="28"/>
      <c r="RGM8" s="28"/>
      <c r="RGN8" s="28"/>
      <c r="RGO8" s="28"/>
      <c r="RGP8" s="28"/>
      <c r="RGQ8" s="28"/>
      <c r="RGR8" s="28"/>
      <c r="RGS8" s="28"/>
      <c r="RGT8" s="28"/>
      <c r="RGU8" s="28"/>
      <c r="RGV8" s="28"/>
      <c r="RGW8" s="28"/>
      <c r="RGX8" s="28"/>
      <c r="RGY8" s="28"/>
      <c r="RGZ8" s="28"/>
      <c r="RHA8" s="28"/>
      <c r="RHB8" s="28"/>
      <c r="RHC8" s="28"/>
      <c r="RHD8" s="28"/>
      <c r="RHE8" s="28"/>
      <c r="RHF8" s="28"/>
      <c r="RHG8" s="28"/>
      <c r="RHH8" s="28"/>
      <c r="RHI8" s="28"/>
      <c r="RHJ8" s="28"/>
      <c r="RHK8" s="28"/>
      <c r="RHL8" s="28"/>
      <c r="RHM8" s="28"/>
      <c r="RHN8" s="28"/>
      <c r="RHO8" s="28"/>
      <c r="RHP8" s="28"/>
      <c r="RHQ8" s="28"/>
      <c r="RHR8" s="28"/>
      <c r="RHS8" s="28"/>
      <c r="RHT8" s="28"/>
      <c r="RHU8" s="28"/>
      <c r="RHV8" s="28"/>
      <c r="RHW8" s="28"/>
      <c r="RHX8" s="28"/>
      <c r="RHY8" s="28"/>
      <c r="RHZ8" s="28"/>
      <c r="RIA8" s="28"/>
      <c r="RIB8" s="28"/>
      <c r="RIC8" s="28"/>
      <c r="RID8" s="28"/>
      <c r="RIE8" s="28"/>
      <c r="RIF8" s="28"/>
      <c r="RIG8" s="28"/>
      <c r="RIH8" s="28"/>
      <c r="RII8" s="28"/>
      <c r="RIJ8" s="28"/>
      <c r="RIK8" s="28"/>
      <c r="RIL8" s="28"/>
      <c r="RIM8" s="28"/>
      <c r="RIN8" s="28"/>
      <c r="RIO8" s="28"/>
      <c r="RIP8" s="28"/>
      <c r="RIQ8" s="28"/>
      <c r="RIR8" s="28"/>
      <c r="RIS8" s="28"/>
      <c r="RIT8" s="28"/>
      <c r="RIU8" s="28"/>
      <c r="RIV8" s="28"/>
      <c r="RIW8" s="28"/>
      <c r="RIX8" s="28"/>
      <c r="RIY8" s="28"/>
      <c r="RIZ8" s="28"/>
      <c r="RJA8" s="28"/>
      <c r="RJB8" s="28"/>
      <c r="RJC8" s="28"/>
      <c r="RJD8" s="28"/>
      <c r="RJE8" s="28"/>
      <c r="RJF8" s="28"/>
      <c r="RJG8" s="28"/>
      <c r="RJH8" s="28"/>
      <c r="RJI8" s="28"/>
      <c r="RJJ8" s="28"/>
      <c r="RJK8" s="28"/>
      <c r="RJL8" s="28"/>
      <c r="RJM8" s="28"/>
      <c r="RJN8" s="28"/>
      <c r="RJO8" s="28"/>
      <c r="RJP8" s="28"/>
      <c r="RJQ8" s="28"/>
      <c r="RJR8" s="28"/>
      <c r="RJS8" s="28"/>
      <c r="RJT8" s="28"/>
      <c r="RJU8" s="28"/>
      <c r="RJV8" s="28"/>
      <c r="RJW8" s="28"/>
      <c r="RJX8" s="28"/>
      <c r="RJY8" s="28"/>
      <c r="RJZ8" s="28"/>
      <c r="RKA8" s="28"/>
      <c r="RKB8" s="28"/>
      <c r="RKC8" s="28"/>
      <c r="RKD8" s="28"/>
      <c r="RKE8" s="28"/>
      <c r="RKF8" s="28"/>
      <c r="RKG8" s="28"/>
      <c r="RKH8" s="28"/>
      <c r="RKI8" s="28"/>
      <c r="RKJ8" s="28"/>
      <c r="RKK8" s="28"/>
      <c r="RKL8" s="28"/>
      <c r="RKM8" s="28"/>
      <c r="RKN8" s="28"/>
      <c r="RKO8" s="28"/>
      <c r="RKP8" s="28"/>
      <c r="RKQ8" s="28"/>
      <c r="RKR8" s="28"/>
      <c r="RKS8" s="28"/>
      <c r="RKT8" s="28"/>
      <c r="RKU8" s="28"/>
      <c r="RKV8" s="28"/>
      <c r="RKW8" s="28"/>
      <c r="RKX8" s="28"/>
      <c r="RKY8" s="28"/>
      <c r="RKZ8" s="28"/>
      <c r="RLA8" s="28"/>
      <c r="RLB8" s="28"/>
      <c r="RLC8" s="28"/>
      <c r="RLD8" s="28"/>
      <c r="RLE8" s="28"/>
      <c r="RLF8" s="28"/>
      <c r="RLG8" s="28"/>
      <c r="RLH8" s="28"/>
      <c r="RLI8" s="28"/>
      <c r="RLJ8" s="28"/>
      <c r="RLK8" s="28"/>
      <c r="RLL8" s="28"/>
      <c r="RLM8" s="28"/>
      <c r="RLN8" s="28"/>
      <c r="RLO8" s="28"/>
      <c r="RLP8" s="28"/>
      <c r="RLQ8" s="28"/>
      <c r="RLR8" s="28"/>
      <c r="RLS8" s="28"/>
      <c r="RLT8" s="28"/>
      <c r="RLU8" s="28"/>
      <c r="RLV8" s="28"/>
      <c r="RLW8" s="28"/>
      <c r="RLX8" s="28"/>
      <c r="RLY8" s="28"/>
      <c r="RLZ8" s="28"/>
      <c r="RMA8" s="28"/>
      <c r="RMB8" s="28"/>
      <c r="RMC8" s="28"/>
      <c r="RMD8" s="28"/>
      <c r="RME8" s="28"/>
      <c r="RMF8" s="28"/>
      <c r="RMG8" s="28"/>
      <c r="RMH8" s="28"/>
      <c r="RMI8" s="28"/>
      <c r="RMJ8" s="28"/>
      <c r="RMK8" s="28"/>
      <c r="RML8" s="28"/>
      <c r="RMM8" s="28"/>
      <c r="RMN8" s="28"/>
      <c r="RMO8" s="28"/>
      <c r="RMP8" s="28"/>
      <c r="RMQ8" s="28"/>
      <c r="RMR8" s="28"/>
      <c r="RMS8" s="28"/>
      <c r="RMT8" s="28"/>
      <c r="RMU8" s="28"/>
      <c r="RMV8" s="28"/>
      <c r="RMW8" s="28"/>
      <c r="RMX8" s="28"/>
      <c r="RMY8" s="28"/>
      <c r="RMZ8" s="28"/>
      <c r="RNA8" s="28"/>
      <c r="RNB8" s="28"/>
      <c r="RNC8" s="28"/>
      <c r="RND8" s="28"/>
      <c r="RNE8" s="28"/>
      <c r="RNF8" s="28"/>
      <c r="RNG8" s="28"/>
      <c r="RNH8" s="28"/>
      <c r="RNI8" s="28"/>
      <c r="RNJ8" s="28"/>
      <c r="RNK8" s="28"/>
      <c r="RNL8" s="28"/>
      <c r="RNM8" s="28"/>
      <c r="RNN8" s="28"/>
      <c r="RNO8" s="28"/>
      <c r="RNP8" s="28"/>
      <c r="RNQ8" s="28"/>
      <c r="RNR8" s="28"/>
      <c r="RNS8" s="28"/>
      <c r="RNT8" s="28"/>
      <c r="RNU8" s="28"/>
      <c r="RNV8" s="28"/>
      <c r="RNW8" s="28"/>
      <c r="RNX8" s="28"/>
      <c r="RNY8" s="28"/>
      <c r="RNZ8" s="28"/>
      <c r="ROA8" s="28"/>
      <c r="ROB8" s="28"/>
      <c r="ROC8" s="28"/>
      <c r="ROD8" s="28"/>
      <c r="ROE8" s="28"/>
      <c r="ROF8" s="28"/>
      <c r="ROG8" s="28"/>
      <c r="ROH8" s="28"/>
      <c r="ROI8" s="28"/>
      <c r="ROJ8" s="28"/>
      <c r="ROK8" s="28"/>
      <c r="ROL8" s="28"/>
      <c r="ROM8" s="28"/>
      <c r="RON8" s="28"/>
      <c r="ROO8" s="28"/>
      <c r="ROP8" s="28"/>
      <c r="ROQ8" s="28"/>
      <c r="ROR8" s="28"/>
      <c r="ROS8" s="28"/>
      <c r="ROT8" s="28"/>
      <c r="ROU8" s="28"/>
      <c r="ROV8" s="28"/>
      <c r="ROW8" s="28"/>
      <c r="ROX8" s="28"/>
      <c r="ROY8" s="28"/>
      <c r="ROZ8" s="28"/>
      <c r="RPA8" s="28"/>
      <c r="RPB8" s="28"/>
      <c r="RPC8" s="28"/>
      <c r="RPD8" s="28"/>
      <c r="RPE8" s="28"/>
      <c r="RPF8" s="28"/>
      <c r="RPG8" s="28"/>
      <c r="RPH8" s="28"/>
      <c r="RPI8" s="28"/>
      <c r="RPJ8" s="28"/>
      <c r="RPK8" s="28"/>
      <c r="RPL8" s="28"/>
      <c r="RPM8" s="28"/>
      <c r="RPN8" s="28"/>
      <c r="RPO8" s="28"/>
      <c r="RPP8" s="28"/>
      <c r="RPQ8" s="28"/>
      <c r="RPR8" s="28"/>
      <c r="RPS8" s="28"/>
      <c r="RPT8" s="28"/>
      <c r="RPU8" s="28"/>
      <c r="RPV8" s="28"/>
      <c r="RPW8" s="28"/>
      <c r="RPX8" s="28"/>
      <c r="RPY8" s="28"/>
      <c r="RPZ8" s="28"/>
      <c r="RQA8" s="28"/>
      <c r="RQB8" s="28"/>
      <c r="RQC8" s="28"/>
      <c r="RQD8" s="28"/>
      <c r="RQE8" s="28"/>
      <c r="RQF8" s="28"/>
      <c r="RQG8" s="28"/>
      <c r="RQH8" s="28"/>
      <c r="RQI8" s="28"/>
      <c r="RQJ8" s="28"/>
      <c r="RQK8" s="28"/>
      <c r="RQL8" s="28"/>
      <c r="RQM8" s="28"/>
      <c r="RQN8" s="28"/>
      <c r="RQO8" s="28"/>
      <c r="RQP8" s="28"/>
      <c r="RQQ8" s="28"/>
      <c r="RQR8" s="28"/>
      <c r="RQS8" s="28"/>
      <c r="RQT8" s="28"/>
      <c r="RQU8" s="28"/>
      <c r="RQV8" s="28"/>
      <c r="RQW8" s="28"/>
      <c r="RQX8" s="28"/>
      <c r="RQY8" s="28"/>
      <c r="RQZ8" s="28"/>
      <c r="RRA8" s="28"/>
      <c r="RRB8" s="28"/>
      <c r="RRC8" s="28"/>
      <c r="RRD8" s="28"/>
      <c r="RRE8" s="28"/>
      <c r="RRF8" s="28"/>
      <c r="RRG8" s="28"/>
      <c r="RRH8" s="28"/>
      <c r="RRI8" s="28"/>
      <c r="RRJ8" s="28"/>
      <c r="RRK8" s="28"/>
      <c r="RRL8" s="28"/>
      <c r="RRM8" s="28"/>
      <c r="RRN8" s="28"/>
      <c r="RRO8" s="28"/>
      <c r="RRP8" s="28"/>
      <c r="RRQ8" s="28"/>
      <c r="RRR8" s="28"/>
      <c r="RRS8" s="28"/>
      <c r="RRT8" s="28"/>
      <c r="RRU8" s="28"/>
      <c r="RRV8" s="28"/>
      <c r="RRW8" s="28"/>
      <c r="RRX8" s="28"/>
      <c r="RRY8" s="28"/>
      <c r="RRZ8" s="28"/>
      <c r="RSA8" s="28"/>
      <c r="RSB8" s="28"/>
      <c r="RSC8" s="28"/>
      <c r="RSD8" s="28"/>
      <c r="RSE8" s="28"/>
      <c r="RSF8" s="28"/>
      <c r="RSG8" s="28"/>
      <c r="RSH8" s="28"/>
      <c r="RSI8" s="28"/>
      <c r="RSJ8" s="28"/>
      <c r="RSK8" s="28"/>
      <c r="RSL8" s="28"/>
      <c r="RSM8" s="28"/>
      <c r="RSN8" s="28"/>
      <c r="RSO8" s="28"/>
      <c r="RSP8" s="28"/>
      <c r="RSQ8" s="28"/>
      <c r="RSR8" s="28"/>
      <c r="RSS8" s="28"/>
      <c r="RST8" s="28"/>
      <c r="RSU8" s="28"/>
      <c r="RSV8" s="28"/>
      <c r="RSW8" s="28"/>
      <c r="RSX8" s="28"/>
      <c r="RSY8" s="28"/>
      <c r="RSZ8" s="28"/>
      <c r="RTA8" s="28"/>
      <c r="RTB8" s="28"/>
      <c r="RTC8" s="28"/>
      <c r="RTD8" s="28"/>
      <c r="RTE8" s="28"/>
      <c r="RTF8" s="28"/>
      <c r="RTG8" s="28"/>
      <c r="RTH8" s="28"/>
      <c r="RTI8" s="28"/>
      <c r="RTJ8" s="28"/>
      <c r="RTK8" s="28"/>
      <c r="RTL8" s="28"/>
      <c r="RTM8" s="28"/>
      <c r="RTN8" s="28"/>
      <c r="RTO8" s="28"/>
      <c r="RTP8" s="28"/>
      <c r="RTQ8" s="28"/>
      <c r="RTR8" s="28"/>
      <c r="RTS8" s="28"/>
      <c r="RTT8" s="28"/>
      <c r="RTU8" s="28"/>
      <c r="RTV8" s="28"/>
      <c r="RTW8" s="28"/>
      <c r="RTX8" s="28"/>
      <c r="RTY8" s="28"/>
      <c r="RTZ8" s="28"/>
      <c r="RUA8" s="28"/>
      <c r="RUB8" s="28"/>
      <c r="RUC8" s="28"/>
      <c r="RUD8" s="28"/>
      <c r="RUE8" s="28"/>
      <c r="RUF8" s="28"/>
      <c r="RUG8" s="28"/>
      <c r="RUH8" s="28"/>
      <c r="RUI8" s="28"/>
      <c r="RUJ8" s="28"/>
      <c r="RUK8" s="28"/>
      <c r="RUL8" s="28"/>
      <c r="RUM8" s="28"/>
      <c r="RUN8" s="28"/>
      <c r="RUO8" s="28"/>
      <c r="RUP8" s="28"/>
      <c r="RUQ8" s="28"/>
      <c r="RUR8" s="28"/>
      <c r="RUS8" s="28"/>
      <c r="RUT8" s="28"/>
      <c r="RUU8" s="28"/>
      <c r="RUV8" s="28"/>
      <c r="RUW8" s="28"/>
      <c r="RUX8" s="28"/>
      <c r="RUY8" s="28"/>
      <c r="RUZ8" s="28"/>
      <c r="RVA8" s="28"/>
      <c r="RVB8" s="28"/>
      <c r="RVC8" s="28"/>
      <c r="RVD8" s="28"/>
      <c r="RVE8" s="28"/>
      <c r="RVF8" s="28"/>
      <c r="RVG8" s="28"/>
      <c r="RVH8" s="28"/>
      <c r="RVI8" s="28"/>
      <c r="RVJ8" s="28"/>
      <c r="RVK8" s="28"/>
      <c r="RVL8" s="28"/>
      <c r="RVM8" s="28"/>
      <c r="RVN8" s="28"/>
      <c r="RVO8" s="28"/>
      <c r="RVP8" s="28"/>
      <c r="RVQ8" s="28"/>
      <c r="RVR8" s="28"/>
      <c r="RVS8" s="28"/>
      <c r="RVT8" s="28"/>
      <c r="RVU8" s="28"/>
      <c r="RVV8" s="28"/>
      <c r="RVW8" s="28"/>
      <c r="RVX8" s="28"/>
      <c r="RVY8" s="28"/>
      <c r="RVZ8" s="28"/>
      <c r="RWA8" s="28"/>
      <c r="RWB8" s="28"/>
      <c r="RWC8" s="28"/>
      <c r="RWD8" s="28"/>
      <c r="RWE8" s="28"/>
      <c r="RWF8" s="28"/>
      <c r="RWG8" s="28"/>
      <c r="RWH8" s="28"/>
      <c r="RWI8" s="28"/>
      <c r="RWJ8" s="28"/>
      <c r="RWK8" s="28"/>
      <c r="RWL8" s="28"/>
      <c r="RWM8" s="28"/>
      <c r="RWN8" s="28"/>
      <c r="RWO8" s="28"/>
      <c r="RWP8" s="28"/>
      <c r="RWQ8" s="28"/>
      <c r="RWR8" s="28"/>
      <c r="RWS8" s="28"/>
      <c r="RWT8" s="28"/>
      <c r="RWU8" s="28"/>
      <c r="RWV8" s="28"/>
      <c r="RWW8" s="28"/>
      <c r="RWX8" s="28"/>
      <c r="RWY8" s="28"/>
      <c r="RWZ8" s="28"/>
      <c r="RXA8" s="28"/>
      <c r="RXB8" s="28"/>
      <c r="RXC8" s="28"/>
      <c r="RXD8" s="28"/>
      <c r="RXE8" s="28"/>
      <c r="RXF8" s="28"/>
      <c r="RXG8" s="28"/>
      <c r="RXH8" s="28"/>
      <c r="RXI8" s="28"/>
      <c r="RXJ8" s="28"/>
      <c r="RXK8" s="28"/>
      <c r="RXL8" s="28"/>
      <c r="RXM8" s="28"/>
      <c r="RXN8" s="28"/>
      <c r="RXO8" s="28"/>
      <c r="RXP8" s="28"/>
      <c r="RXQ8" s="28"/>
      <c r="RXR8" s="28"/>
      <c r="RXS8" s="28"/>
      <c r="RXT8" s="28"/>
      <c r="RXU8" s="28"/>
      <c r="RXV8" s="28"/>
      <c r="RXW8" s="28"/>
      <c r="RXX8" s="28"/>
      <c r="RXY8" s="28"/>
      <c r="RXZ8" s="28"/>
      <c r="RYA8" s="28"/>
      <c r="RYB8" s="28"/>
      <c r="RYC8" s="28"/>
      <c r="RYD8" s="28"/>
      <c r="RYE8" s="28"/>
      <c r="RYF8" s="28"/>
      <c r="RYG8" s="28"/>
      <c r="RYH8" s="28"/>
      <c r="RYI8" s="28"/>
      <c r="RYJ8" s="28"/>
      <c r="RYK8" s="28"/>
      <c r="RYL8" s="28"/>
      <c r="RYM8" s="28"/>
      <c r="RYN8" s="28"/>
      <c r="RYO8" s="28"/>
      <c r="RYP8" s="28"/>
      <c r="RYQ8" s="28"/>
      <c r="RYR8" s="28"/>
      <c r="RYS8" s="28"/>
      <c r="RYT8" s="28"/>
      <c r="RYU8" s="28"/>
      <c r="RYV8" s="28"/>
      <c r="RYW8" s="28"/>
      <c r="RYX8" s="28"/>
      <c r="RYY8" s="28"/>
      <c r="RYZ8" s="28"/>
      <c r="RZA8" s="28"/>
      <c r="RZB8" s="28"/>
      <c r="RZC8" s="28"/>
      <c r="RZD8" s="28"/>
      <c r="RZE8" s="28"/>
      <c r="RZF8" s="28"/>
      <c r="RZG8" s="28"/>
      <c r="RZH8" s="28"/>
      <c r="RZI8" s="28"/>
      <c r="RZJ8" s="28"/>
      <c r="RZK8" s="28"/>
      <c r="RZL8" s="28"/>
      <c r="RZM8" s="28"/>
      <c r="RZN8" s="28"/>
      <c r="RZO8" s="28"/>
      <c r="RZP8" s="28"/>
      <c r="RZQ8" s="28"/>
      <c r="RZR8" s="28"/>
      <c r="RZS8" s="28"/>
      <c r="RZT8" s="28"/>
      <c r="RZU8" s="28"/>
      <c r="RZV8" s="28"/>
      <c r="RZW8" s="28"/>
      <c r="RZX8" s="28"/>
      <c r="RZY8" s="28"/>
      <c r="RZZ8" s="28"/>
      <c r="SAA8" s="28"/>
      <c r="SAB8" s="28"/>
      <c r="SAC8" s="28"/>
      <c r="SAD8" s="28"/>
      <c r="SAE8" s="28"/>
      <c r="SAF8" s="28"/>
      <c r="SAG8" s="28"/>
      <c r="SAH8" s="28"/>
      <c r="SAI8" s="28"/>
      <c r="SAJ8" s="28"/>
      <c r="SAK8" s="28"/>
      <c r="SAL8" s="28"/>
      <c r="SAM8" s="28"/>
      <c r="SAN8" s="28"/>
      <c r="SAO8" s="28"/>
      <c r="SAP8" s="28"/>
      <c r="SAQ8" s="28"/>
      <c r="SAR8" s="28"/>
      <c r="SAS8" s="28"/>
      <c r="SAT8" s="28"/>
      <c r="SAU8" s="28"/>
      <c r="SAV8" s="28"/>
      <c r="SAW8" s="28"/>
      <c r="SAX8" s="28"/>
      <c r="SAY8" s="28"/>
      <c r="SAZ8" s="28"/>
      <c r="SBA8" s="28"/>
      <c r="SBB8" s="28"/>
      <c r="SBC8" s="28"/>
      <c r="SBD8" s="28"/>
      <c r="SBE8" s="28"/>
      <c r="SBF8" s="28"/>
      <c r="SBG8" s="28"/>
      <c r="SBH8" s="28"/>
      <c r="SBI8" s="28"/>
      <c r="SBJ8" s="28"/>
      <c r="SBK8" s="28"/>
      <c r="SBL8" s="28"/>
      <c r="SBM8" s="28"/>
      <c r="SBN8" s="28"/>
      <c r="SBO8" s="28"/>
      <c r="SBP8" s="28"/>
      <c r="SBQ8" s="28"/>
      <c r="SBR8" s="28"/>
      <c r="SBS8" s="28"/>
      <c r="SBT8" s="28"/>
      <c r="SBU8" s="28"/>
      <c r="SBV8" s="28"/>
      <c r="SBW8" s="28"/>
      <c r="SBX8" s="28"/>
      <c r="SBY8" s="28"/>
      <c r="SBZ8" s="28"/>
      <c r="SCA8" s="28"/>
      <c r="SCB8" s="28"/>
      <c r="SCC8" s="28"/>
      <c r="SCD8" s="28"/>
      <c r="SCE8" s="28"/>
      <c r="SCF8" s="28"/>
      <c r="SCG8" s="28"/>
      <c r="SCH8" s="28"/>
      <c r="SCI8" s="28"/>
      <c r="SCJ8" s="28"/>
      <c r="SCK8" s="28"/>
      <c r="SCL8" s="28"/>
      <c r="SCM8" s="28"/>
      <c r="SCN8" s="28"/>
      <c r="SCO8" s="28"/>
      <c r="SCP8" s="28"/>
      <c r="SCQ8" s="28"/>
      <c r="SCR8" s="28"/>
      <c r="SCS8" s="28"/>
      <c r="SCT8" s="28"/>
      <c r="SCU8" s="28"/>
      <c r="SCV8" s="28"/>
      <c r="SCW8" s="28"/>
      <c r="SCX8" s="28"/>
      <c r="SCY8" s="28"/>
      <c r="SCZ8" s="28"/>
      <c r="SDA8" s="28"/>
      <c r="SDB8" s="28"/>
      <c r="SDC8" s="28"/>
      <c r="SDD8" s="28"/>
      <c r="SDE8" s="28"/>
      <c r="SDF8" s="28"/>
      <c r="SDG8" s="28"/>
      <c r="SDH8" s="28"/>
      <c r="SDI8" s="28"/>
      <c r="SDJ8" s="28"/>
      <c r="SDK8" s="28"/>
      <c r="SDL8" s="28"/>
      <c r="SDM8" s="28"/>
      <c r="SDN8" s="28"/>
      <c r="SDO8" s="28"/>
      <c r="SDP8" s="28"/>
      <c r="SDQ8" s="28"/>
      <c r="SDR8" s="28"/>
      <c r="SDS8" s="28"/>
      <c r="SDT8" s="28"/>
      <c r="SDU8" s="28"/>
      <c r="SDV8" s="28"/>
      <c r="SDW8" s="28"/>
      <c r="SDX8" s="28"/>
      <c r="SDY8" s="28"/>
      <c r="SDZ8" s="28"/>
      <c r="SEA8" s="28"/>
      <c r="SEB8" s="28"/>
      <c r="SEC8" s="28"/>
      <c r="SED8" s="28"/>
      <c r="SEE8" s="28"/>
      <c r="SEF8" s="28"/>
      <c r="SEG8" s="28"/>
      <c r="SEH8" s="28"/>
      <c r="SEI8" s="28"/>
      <c r="SEJ8" s="28"/>
      <c r="SEK8" s="28"/>
      <c r="SEL8" s="28"/>
      <c r="SEM8" s="28"/>
      <c r="SEN8" s="28"/>
      <c r="SEO8" s="28"/>
      <c r="SEP8" s="28"/>
      <c r="SEQ8" s="28"/>
      <c r="SER8" s="28"/>
      <c r="SES8" s="28"/>
      <c r="SET8" s="28"/>
      <c r="SEU8" s="28"/>
      <c r="SEV8" s="28"/>
      <c r="SEW8" s="28"/>
      <c r="SEX8" s="28"/>
      <c r="SEY8" s="28"/>
      <c r="SEZ8" s="28"/>
      <c r="SFA8" s="28"/>
      <c r="SFB8" s="28"/>
      <c r="SFC8" s="28"/>
      <c r="SFD8" s="28"/>
      <c r="SFE8" s="28"/>
      <c r="SFF8" s="28"/>
      <c r="SFG8" s="28"/>
      <c r="SFH8" s="28"/>
      <c r="SFI8" s="28"/>
      <c r="SFJ8" s="28"/>
      <c r="SFK8" s="28"/>
      <c r="SFL8" s="28"/>
      <c r="SFM8" s="28"/>
      <c r="SFN8" s="28"/>
      <c r="SFO8" s="28"/>
      <c r="SFP8" s="28"/>
      <c r="SFQ8" s="28"/>
      <c r="SFR8" s="28"/>
      <c r="SFS8" s="28"/>
      <c r="SFT8" s="28"/>
      <c r="SFU8" s="28"/>
      <c r="SFV8" s="28"/>
      <c r="SFW8" s="28"/>
      <c r="SFX8" s="28"/>
      <c r="SFY8" s="28"/>
      <c r="SFZ8" s="28"/>
      <c r="SGA8" s="28"/>
      <c r="SGB8" s="28"/>
      <c r="SGC8" s="28"/>
      <c r="SGD8" s="28"/>
      <c r="SGE8" s="28"/>
      <c r="SGF8" s="28"/>
      <c r="SGG8" s="28"/>
      <c r="SGH8" s="28"/>
      <c r="SGI8" s="28"/>
      <c r="SGJ8" s="28"/>
      <c r="SGK8" s="28"/>
      <c r="SGL8" s="28"/>
      <c r="SGM8" s="28"/>
      <c r="SGN8" s="28"/>
      <c r="SGO8" s="28"/>
      <c r="SGP8" s="28"/>
      <c r="SGQ8" s="28"/>
      <c r="SGR8" s="28"/>
      <c r="SGS8" s="28"/>
      <c r="SGT8" s="28"/>
      <c r="SGU8" s="28"/>
      <c r="SGV8" s="28"/>
      <c r="SGW8" s="28"/>
      <c r="SGX8" s="28"/>
      <c r="SGY8" s="28"/>
      <c r="SGZ8" s="28"/>
      <c r="SHA8" s="28"/>
      <c r="SHB8" s="28"/>
      <c r="SHC8" s="28"/>
      <c r="SHD8" s="28"/>
      <c r="SHE8" s="28"/>
      <c r="SHF8" s="28"/>
      <c r="SHG8" s="28"/>
      <c r="SHH8" s="28"/>
      <c r="SHI8" s="28"/>
      <c r="SHJ8" s="28"/>
      <c r="SHK8" s="28"/>
      <c r="SHL8" s="28"/>
      <c r="SHM8" s="28"/>
      <c r="SHN8" s="28"/>
      <c r="SHO8" s="28"/>
      <c r="SHP8" s="28"/>
      <c r="SHQ8" s="28"/>
      <c r="SHR8" s="28"/>
      <c r="SHS8" s="28"/>
      <c r="SHT8" s="28"/>
      <c r="SHU8" s="28"/>
      <c r="SHV8" s="28"/>
      <c r="SHW8" s="28"/>
      <c r="SHX8" s="28"/>
      <c r="SHY8" s="28"/>
      <c r="SHZ8" s="28"/>
      <c r="SIA8" s="28"/>
      <c r="SIB8" s="28"/>
      <c r="SIC8" s="28"/>
      <c r="SID8" s="28"/>
      <c r="SIE8" s="28"/>
      <c r="SIF8" s="28"/>
      <c r="SIG8" s="28"/>
      <c r="SIH8" s="28"/>
      <c r="SII8" s="28"/>
      <c r="SIJ8" s="28"/>
      <c r="SIK8" s="28"/>
      <c r="SIL8" s="28"/>
      <c r="SIM8" s="28"/>
      <c r="SIN8" s="28"/>
      <c r="SIO8" s="28"/>
      <c r="SIP8" s="28"/>
      <c r="SIQ8" s="28"/>
      <c r="SIR8" s="28"/>
      <c r="SIS8" s="28"/>
      <c r="SIT8" s="28"/>
      <c r="SIU8" s="28"/>
      <c r="SIV8" s="28"/>
      <c r="SIW8" s="28"/>
      <c r="SIX8" s="28"/>
      <c r="SIY8" s="28"/>
      <c r="SIZ8" s="28"/>
      <c r="SJA8" s="28"/>
      <c r="SJB8" s="28"/>
      <c r="SJC8" s="28"/>
      <c r="SJD8" s="28"/>
      <c r="SJE8" s="28"/>
      <c r="SJF8" s="28"/>
      <c r="SJG8" s="28"/>
      <c r="SJH8" s="28"/>
      <c r="SJI8" s="28"/>
      <c r="SJJ8" s="28"/>
      <c r="SJK8" s="28"/>
      <c r="SJL8" s="28"/>
      <c r="SJM8" s="28"/>
      <c r="SJN8" s="28"/>
      <c r="SJO8" s="28"/>
      <c r="SJP8" s="28"/>
      <c r="SJQ8" s="28"/>
      <c r="SJR8" s="28"/>
      <c r="SJS8" s="28"/>
      <c r="SJT8" s="28"/>
      <c r="SJU8" s="28"/>
      <c r="SJV8" s="28"/>
      <c r="SJW8" s="28"/>
      <c r="SJX8" s="28"/>
      <c r="SJY8" s="28"/>
      <c r="SJZ8" s="28"/>
      <c r="SKA8" s="28"/>
      <c r="SKB8" s="28"/>
      <c r="SKC8" s="28"/>
      <c r="SKD8" s="28"/>
      <c r="SKE8" s="28"/>
      <c r="SKF8" s="28"/>
      <c r="SKG8" s="28"/>
      <c r="SKH8" s="28"/>
      <c r="SKI8" s="28"/>
      <c r="SKJ8" s="28"/>
      <c r="SKK8" s="28"/>
      <c r="SKL8" s="28"/>
      <c r="SKM8" s="28"/>
      <c r="SKN8" s="28"/>
      <c r="SKO8" s="28"/>
      <c r="SKP8" s="28"/>
      <c r="SKQ8" s="28"/>
      <c r="SKR8" s="28"/>
      <c r="SKS8" s="28"/>
      <c r="SKT8" s="28"/>
      <c r="SKU8" s="28"/>
      <c r="SKV8" s="28"/>
      <c r="SKW8" s="28"/>
      <c r="SKX8" s="28"/>
      <c r="SKY8" s="28"/>
      <c r="SKZ8" s="28"/>
      <c r="SLA8" s="28"/>
      <c r="SLB8" s="28"/>
      <c r="SLC8" s="28"/>
      <c r="SLD8" s="28"/>
      <c r="SLE8" s="28"/>
      <c r="SLF8" s="28"/>
      <c r="SLG8" s="28"/>
      <c r="SLH8" s="28"/>
      <c r="SLI8" s="28"/>
      <c r="SLJ8" s="28"/>
      <c r="SLK8" s="28"/>
      <c r="SLL8" s="28"/>
      <c r="SLM8" s="28"/>
      <c r="SLN8" s="28"/>
      <c r="SLO8" s="28"/>
      <c r="SLP8" s="28"/>
      <c r="SLQ8" s="28"/>
      <c r="SLR8" s="28"/>
      <c r="SLS8" s="28"/>
      <c r="SLT8" s="28"/>
      <c r="SLU8" s="28"/>
      <c r="SLV8" s="28"/>
      <c r="SLW8" s="28"/>
      <c r="SLX8" s="28"/>
      <c r="SLY8" s="28"/>
      <c r="SLZ8" s="28"/>
      <c r="SMA8" s="28"/>
      <c r="SMB8" s="28"/>
      <c r="SMC8" s="28"/>
      <c r="SMD8" s="28"/>
      <c r="SME8" s="28"/>
      <c r="SMF8" s="28"/>
      <c r="SMG8" s="28"/>
      <c r="SMH8" s="28"/>
      <c r="SMI8" s="28"/>
      <c r="SMJ8" s="28"/>
      <c r="SMK8" s="28"/>
      <c r="SML8" s="28"/>
      <c r="SMM8" s="28"/>
      <c r="SMN8" s="28"/>
      <c r="SMO8" s="28"/>
      <c r="SMP8" s="28"/>
      <c r="SMQ8" s="28"/>
      <c r="SMR8" s="28"/>
      <c r="SMS8" s="28"/>
      <c r="SMT8" s="28"/>
      <c r="SMU8" s="28"/>
      <c r="SMV8" s="28"/>
      <c r="SMW8" s="28"/>
      <c r="SMX8" s="28"/>
      <c r="SMY8" s="28"/>
      <c r="SMZ8" s="28"/>
      <c r="SNA8" s="28"/>
      <c r="SNB8" s="28"/>
      <c r="SNC8" s="28"/>
      <c r="SND8" s="28"/>
      <c r="SNE8" s="28"/>
      <c r="SNF8" s="28"/>
      <c r="SNG8" s="28"/>
      <c r="SNH8" s="28"/>
      <c r="SNI8" s="28"/>
      <c r="SNJ8" s="28"/>
      <c r="SNK8" s="28"/>
      <c r="SNL8" s="28"/>
      <c r="SNM8" s="28"/>
      <c r="SNN8" s="28"/>
      <c r="SNO8" s="28"/>
      <c r="SNP8" s="28"/>
      <c r="SNQ8" s="28"/>
      <c r="SNR8" s="28"/>
      <c r="SNS8" s="28"/>
      <c r="SNT8" s="28"/>
      <c r="SNU8" s="28"/>
      <c r="SNV8" s="28"/>
      <c r="SNW8" s="28"/>
      <c r="SNX8" s="28"/>
      <c r="SNY8" s="28"/>
      <c r="SNZ8" s="28"/>
      <c r="SOA8" s="28"/>
      <c r="SOB8" s="28"/>
      <c r="SOC8" s="28"/>
      <c r="SOD8" s="28"/>
      <c r="SOE8" s="28"/>
      <c r="SOF8" s="28"/>
      <c r="SOG8" s="28"/>
      <c r="SOH8" s="28"/>
      <c r="SOI8" s="28"/>
      <c r="SOJ8" s="28"/>
      <c r="SOK8" s="28"/>
      <c r="SOL8" s="28"/>
      <c r="SOM8" s="28"/>
      <c r="SON8" s="28"/>
      <c r="SOO8" s="28"/>
      <c r="SOP8" s="28"/>
      <c r="SOQ8" s="28"/>
      <c r="SOR8" s="28"/>
      <c r="SOS8" s="28"/>
      <c r="SOT8" s="28"/>
      <c r="SOU8" s="28"/>
      <c r="SOV8" s="28"/>
      <c r="SOW8" s="28"/>
      <c r="SOX8" s="28"/>
      <c r="SOY8" s="28"/>
      <c r="SOZ8" s="28"/>
      <c r="SPA8" s="28"/>
      <c r="SPB8" s="28"/>
      <c r="SPC8" s="28"/>
      <c r="SPD8" s="28"/>
      <c r="SPE8" s="28"/>
      <c r="SPF8" s="28"/>
      <c r="SPG8" s="28"/>
      <c r="SPH8" s="28"/>
      <c r="SPI8" s="28"/>
      <c r="SPJ8" s="28"/>
      <c r="SPK8" s="28"/>
      <c r="SPL8" s="28"/>
      <c r="SPM8" s="28"/>
      <c r="SPN8" s="28"/>
      <c r="SPO8" s="28"/>
      <c r="SPP8" s="28"/>
      <c r="SPQ8" s="28"/>
      <c r="SPR8" s="28"/>
      <c r="SPS8" s="28"/>
      <c r="SPT8" s="28"/>
      <c r="SPU8" s="28"/>
      <c r="SPV8" s="28"/>
      <c r="SPW8" s="28"/>
      <c r="SPX8" s="28"/>
      <c r="SPY8" s="28"/>
      <c r="SPZ8" s="28"/>
      <c r="SQA8" s="28"/>
      <c r="SQB8" s="28"/>
      <c r="SQC8" s="28"/>
      <c r="SQD8" s="28"/>
      <c r="SQE8" s="28"/>
      <c r="SQF8" s="28"/>
      <c r="SQG8" s="28"/>
      <c r="SQH8" s="28"/>
      <c r="SQI8" s="28"/>
      <c r="SQJ8" s="28"/>
      <c r="SQK8" s="28"/>
      <c r="SQL8" s="28"/>
      <c r="SQM8" s="28"/>
      <c r="SQN8" s="28"/>
      <c r="SQO8" s="28"/>
      <c r="SQP8" s="28"/>
      <c r="SQQ8" s="28"/>
      <c r="SQR8" s="28"/>
      <c r="SQS8" s="28"/>
      <c r="SQT8" s="28"/>
      <c r="SQU8" s="28"/>
      <c r="SQV8" s="28"/>
      <c r="SQW8" s="28"/>
      <c r="SQX8" s="28"/>
      <c r="SQY8" s="28"/>
      <c r="SQZ8" s="28"/>
      <c r="SRA8" s="28"/>
      <c r="SRB8" s="28"/>
      <c r="SRC8" s="28"/>
      <c r="SRD8" s="28"/>
      <c r="SRE8" s="28"/>
      <c r="SRF8" s="28"/>
      <c r="SRG8" s="28"/>
      <c r="SRH8" s="28"/>
      <c r="SRI8" s="28"/>
      <c r="SRJ8" s="28"/>
      <c r="SRK8" s="28"/>
      <c r="SRL8" s="28"/>
      <c r="SRM8" s="28"/>
      <c r="SRN8" s="28"/>
      <c r="SRO8" s="28"/>
      <c r="SRP8" s="28"/>
      <c r="SRQ8" s="28"/>
      <c r="SRR8" s="28"/>
      <c r="SRS8" s="28"/>
      <c r="SRT8" s="28"/>
      <c r="SRU8" s="28"/>
      <c r="SRV8" s="28"/>
      <c r="SRW8" s="28"/>
      <c r="SRX8" s="28"/>
      <c r="SRY8" s="28"/>
      <c r="SRZ8" s="28"/>
      <c r="SSA8" s="28"/>
      <c r="SSB8" s="28"/>
      <c r="SSC8" s="28"/>
      <c r="SSD8" s="28"/>
      <c r="SSE8" s="28"/>
      <c r="SSF8" s="28"/>
      <c r="SSG8" s="28"/>
      <c r="SSH8" s="28"/>
      <c r="SSI8" s="28"/>
      <c r="SSJ8" s="28"/>
      <c r="SSK8" s="28"/>
      <c r="SSL8" s="28"/>
      <c r="SSM8" s="28"/>
      <c r="SSN8" s="28"/>
      <c r="SSO8" s="28"/>
      <c r="SSP8" s="28"/>
      <c r="SSQ8" s="28"/>
      <c r="SSR8" s="28"/>
      <c r="SSS8" s="28"/>
      <c r="SST8" s="28"/>
      <c r="SSU8" s="28"/>
      <c r="SSV8" s="28"/>
      <c r="SSW8" s="28"/>
      <c r="SSX8" s="28"/>
      <c r="SSY8" s="28"/>
      <c r="SSZ8" s="28"/>
      <c r="STA8" s="28"/>
      <c r="STB8" s="28"/>
      <c r="STC8" s="28"/>
      <c r="STD8" s="28"/>
      <c r="STE8" s="28"/>
      <c r="STF8" s="28"/>
      <c r="STG8" s="28"/>
      <c r="STH8" s="28"/>
      <c r="STI8" s="28"/>
      <c r="STJ8" s="28"/>
      <c r="STK8" s="28"/>
      <c r="STL8" s="28"/>
      <c r="STM8" s="28"/>
      <c r="STN8" s="28"/>
      <c r="STO8" s="28"/>
      <c r="STP8" s="28"/>
      <c r="STQ8" s="28"/>
      <c r="STR8" s="28"/>
      <c r="STS8" s="28"/>
      <c r="STT8" s="28"/>
      <c r="STU8" s="28"/>
      <c r="STV8" s="28"/>
      <c r="STW8" s="28"/>
      <c r="STX8" s="28"/>
      <c r="STY8" s="28"/>
      <c r="STZ8" s="28"/>
      <c r="SUA8" s="28"/>
      <c r="SUB8" s="28"/>
      <c r="SUC8" s="28"/>
      <c r="SUD8" s="28"/>
      <c r="SUE8" s="28"/>
      <c r="SUF8" s="28"/>
      <c r="SUG8" s="28"/>
      <c r="SUH8" s="28"/>
      <c r="SUI8" s="28"/>
      <c r="SUJ8" s="28"/>
      <c r="SUK8" s="28"/>
      <c r="SUL8" s="28"/>
      <c r="SUM8" s="28"/>
      <c r="SUN8" s="28"/>
      <c r="SUO8" s="28"/>
      <c r="SUP8" s="28"/>
      <c r="SUQ8" s="28"/>
      <c r="SUR8" s="28"/>
      <c r="SUS8" s="28"/>
      <c r="SUT8" s="28"/>
      <c r="SUU8" s="28"/>
      <c r="SUV8" s="28"/>
      <c r="SUW8" s="28"/>
      <c r="SUX8" s="28"/>
      <c r="SUY8" s="28"/>
      <c r="SUZ8" s="28"/>
      <c r="SVA8" s="28"/>
      <c r="SVB8" s="28"/>
      <c r="SVC8" s="28"/>
      <c r="SVD8" s="28"/>
      <c r="SVE8" s="28"/>
      <c r="SVF8" s="28"/>
      <c r="SVG8" s="28"/>
      <c r="SVH8" s="28"/>
      <c r="SVI8" s="28"/>
      <c r="SVJ8" s="28"/>
      <c r="SVK8" s="28"/>
      <c r="SVL8" s="28"/>
      <c r="SVM8" s="28"/>
      <c r="SVN8" s="28"/>
      <c r="SVO8" s="28"/>
      <c r="SVP8" s="28"/>
      <c r="SVQ8" s="28"/>
      <c r="SVR8" s="28"/>
      <c r="SVS8" s="28"/>
      <c r="SVT8" s="28"/>
      <c r="SVU8" s="28"/>
      <c r="SVV8" s="28"/>
      <c r="SVW8" s="28"/>
      <c r="SVX8" s="28"/>
      <c r="SVY8" s="28"/>
      <c r="SVZ8" s="28"/>
      <c r="SWA8" s="28"/>
      <c r="SWB8" s="28"/>
      <c r="SWC8" s="28"/>
      <c r="SWD8" s="28"/>
      <c r="SWE8" s="28"/>
      <c r="SWF8" s="28"/>
      <c r="SWG8" s="28"/>
      <c r="SWH8" s="28"/>
      <c r="SWI8" s="28"/>
      <c r="SWJ8" s="28"/>
      <c r="SWK8" s="28"/>
      <c r="SWL8" s="28"/>
      <c r="SWM8" s="28"/>
      <c r="SWN8" s="28"/>
      <c r="SWO8" s="28"/>
      <c r="SWP8" s="28"/>
      <c r="SWQ8" s="28"/>
      <c r="SWR8" s="28"/>
      <c r="SWS8" s="28"/>
      <c r="SWT8" s="28"/>
      <c r="SWU8" s="28"/>
      <c r="SWV8" s="28"/>
      <c r="SWW8" s="28"/>
      <c r="SWX8" s="28"/>
      <c r="SWY8" s="28"/>
      <c r="SWZ8" s="28"/>
      <c r="SXA8" s="28"/>
      <c r="SXB8" s="28"/>
      <c r="SXC8" s="28"/>
      <c r="SXD8" s="28"/>
      <c r="SXE8" s="28"/>
      <c r="SXF8" s="28"/>
      <c r="SXG8" s="28"/>
      <c r="SXH8" s="28"/>
      <c r="SXI8" s="28"/>
      <c r="SXJ8" s="28"/>
      <c r="SXK8" s="28"/>
      <c r="SXL8" s="28"/>
      <c r="SXM8" s="28"/>
      <c r="SXN8" s="28"/>
      <c r="SXO8" s="28"/>
      <c r="SXP8" s="28"/>
      <c r="SXQ8" s="28"/>
      <c r="SXR8" s="28"/>
      <c r="SXS8" s="28"/>
      <c r="SXT8" s="28"/>
      <c r="SXU8" s="28"/>
      <c r="SXV8" s="28"/>
      <c r="SXW8" s="28"/>
      <c r="SXX8" s="28"/>
      <c r="SXY8" s="28"/>
      <c r="SXZ8" s="28"/>
      <c r="SYA8" s="28"/>
      <c r="SYB8" s="28"/>
      <c r="SYC8" s="28"/>
      <c r="SYD8" s="28"/>
      <c r="SYE8" s="28"/>
      <c r="SYF8" s="28"/>
      <c r="SYG8" s="28"/>
      <c r="SYH8" s="28"/>
      <c r="SYI8" s="28"/>
      <c r="SYJ8" s="28"/>
      <c r="SYK8" s="28"/>
      <c r="SYL8" s="28"/>
      <c r="SYM8" s="28"/>
      <c r="SYN8" s="28"/>
      <c r="SYO8" s="28"/>
      <c r="SYP8" s="28"/>
      <c r="SYQ8" s="28"/>
      <c r="SYR8" s="28"/>
      <c r="SYS8" s="28"/>
      <c r="SYT8" s="28"/>
      <c r="SYU8" s="28"/>
      <c r="SYV8" s="28"/>
      <c r="SYW8" s="28"/>
      <c r="SYX8" s="28"/>
      <c r="SYY8" s="28"/>
      <c r="SYZ8" s="28"/>
      <c r="SZA8" s="28"/>
      <c r="SZB8" s="28"/>
      <c r="SZC8" s="28"/>
      <c r="SZD8" s="28"/>
      <c r="SZE8" s="28"/>
      <c r="SZF8" s="28"/>
      <c r="SZG8" s="28"/>
      <c r="SZH8" s="28"/>
      <c r="SZI8" s="28"/>
      <c r="SZJ8" s="28"/>
      <c r="SZK8" s="28"/>
      <c r="SZL8" s="28"/>
      <c r="SZM8" s="28"/>
      <c r="SZN8" s="28"/>
      <c r="SZO8" s="28"/>
      <c r="SZP8" s="28"/>
      <c r="SZQ8" s="28"/>
      <c r="SZR8" s="28"/>
      <c r="SZS8" s="28"/>
      <c r="SZT8" s="28"/>
      <c r="SZU8" s="28"/>
      <c r="SZV8" s="28"/>
      <c r="SZW8" s="28"/>
      <c r="SZX8" s="28"/>
      <c r="SZY8" s="28"/>
      <c r="SZZ8" s="28"/>
      <c r="TAA8" s="28"/>
      <c r="TAB8" s="28"/>
      <c r="TAC8" s="28"/>
      <c r="TAD8" s="28"/>
      <c r="TAE8" s="28"/>
      <c r="TAF8" s="28"/>
      <c r="TAG8" s="28"/>
      <c r="TAH8" s="28"/>
      <c r="TAI8" s="28"/>
      <c r="TAJ8" s="28"/>
      <c r="TAK8" s="28"/>
      <c r="TAL8" s="28"/>
      <c r="TAM8" s="28"/>
      <c r="TAN8" s="28"/>
      <c r="TAO8" s="28"/>
      <c r="TAP8" s="28"/>
      <c r="TAQ8" s="28"/>
      <c r="TAR8" s="28"/>
      <c r="TAS8" s="28"/>
      <c r="TAT8" s="28"/>
      <c r="TAU8" s="28"/>
      <c r="TAV8" s="28"/>
      <c r="TAW8" s="28"/>
      <c r="TAX8" s="28"/>
      <c r="TAY8" s="28"/>
      <c r="TAZ8" s="28"/>
      <c r="TBA8" s="28"/>
      <c r="TBB8" s="28"/>
      <c r="TBC8" s="28"/>
      <c r="TBD8" s="28"/>
      <c r="TBE8" s="28"/>
      <c r="TBF8" s="28"/>
      <c r="TBG8" s="28"/>
      <c r="TBH8" s="28"/>
      <c r="TBI8" s="28"/>
      <c r="TBJ8" s="28"/>
      <c r="TBK8" s="28"/>
      <c r="TBL8" s="28"/>
      <c r="TBM8" s="28"/>
      <c r="TBN8" s="28"/>
      <c r="TBO8" s="28"/>
      <c r="TBP8" s="28"/>
      <c r="TBQ8" s="28"/>
      <c r="TBR8" s="28"/>
      <c r="TBS8" s="28"/>
      <c r="TBT8" s="28"/>
      <c r="TBU8" s="28"/>
      <c r="TBV8" s="28"/>
      <c r="TBW8" s="28"/>
      <c r="TBX8" s="28"/>
      <c r="TBY8" s="28"/>
      <c r="TBZ8" s="28"/>
      <c r="TCA8" s="28"/>
      <c r="TCB8" s="28"/>
      <c r="TCC8" s="28"/>
      <c r="TCD8" s="28"/>
      <c r="TCE8" s="28"/>
      <c r="TCF8" s="28"/>
      <c r="TCG8" s="28"/>
      <c r="TCH8" s="28"/>
      <c r="TCI8" s="28"/>
      <c r="TCJ8" s="28"/>
      <c r="TCK8" s="28"/>
      <c r="TCL8" s="28"/>
      <c r="TCM8" s="28"/>
      <c r="TCN8" s="28"/>
      <c r="TCO8" s="28"/>
      <c r="TCP8" s="28"/>
      <c r="TCQ8" s="28"/>
      <c r="TCR8" s="28"/>
      <c r="TCS8" s="28"/>
      <c r="TCT8" s="28"/>
      <c r="TCU8" s="28"/>
      <c r="TCV8" s="28"/>
      <c r="TCW8" s="28"/>
      <c r="TCX8" s="28"/>
      <c r="TCY8" s="28"/>
      <c r="TCZ8" s="28"/>
      <c r="TDA8" s="28"/>
      <c r="TDB8" s="28"/>
      <c r="TDC8" s="28"/>
      <c r="TDD8" s="28"/>
      <c r="TDE8" s="28"/>
      <c r="TDF8" s="28"/>
      <c r="TDG8" s="28"/>
      <c r="TDH8" s="28"/>
      <c r="TDI8" s="28"/>
      <c r="TDJ8" s="28"/>
      <c r="TDK8" s="28"/>
      <c r="TDL8" s="28"/>
      <c r="TDM8" s="28"/>
      <c r="TDN8" s="28"/>
      <c r="TDO8" s="28"/>
      <c r="TDP8" s="28"/>
      <c r="TDQ8" s="28"/>
      <c r="TDR8" s="28"/>
      <c r="TDS8" s="28"/>
      <c r="TDT8" s="28"/>
      <c r="TDU8" s="28"/>
      <c r="TDV8" s="28"/>
      <c r="TDW8" s="28"/>
      <c r="TDX8" s="28"/>
      <c r="TDY8" s="28"/>
      <c r="TDZ8" s="28"/>
      <c r="TEA8" s="28"/>
      <c r="TEB8" s="28"/>
      <c r="TEC8" s="28"/>
      <c r="TED8" s="28"/>
      <c r="TEE8" s="28"/>
      <c r="TEF8" s="28"/>
      <c r="TEG8" s="28"/>
      <c r="TEH8" s="28"/>
      <c r="TEI8" s="28"/>
      <c r="TEJ8" s="28"/>
      <c r="TEK8" s="28"/>
      <c r="TEL8" s="28"/>
      <c r="TEM8" s="28"/>
      <c r="TEN8" s="28"/>
      <c r="TEO8" s="28"/>
      <c r="TEP8" s="28"/>
      <c r="TEQ8" s="28"/>
      <c r="TER8" s="28"/>
      <c r="TES8" s="28"/>
      <c r="TET8" s="28"/>
      <c r="TEU8" s="28"/>
      <c r="TEV8" s="28"/>
      <c r="TEW8" s="28"/>
      <c r="TEX8" s="28"/>
      <c r="TEY8" s="28"/>
      <c r="TEZ8" s="28"/>
      <c r="TFA8" s="28"/>
      <c r="TFB8" s="28"/>
      <c r="TFC8" s="28"/>
      <c r="TFD8" s="28"/>
      <c r="TFE8" s="28"/>
      <c r="TFF8" s="28"/>
      <c r="TFG8" s="28"/>
      <c r="TFH8" s="28"/>
      <c r="TFI8" s="28"/>
      <c r="TFJ8" s="28"/>
      <c r="TFK8" s="28"/>
      <c r="TFL8" s="28"/>
      <c r="TFM8" s="28"/>
      <c r="TFN8" s="28"/>
      <c r="TFO8" s="28"/>
      <c r="TFP8" s="28"/>
      <c r="TFQ8" s="28"/>
      <c r="TFR8" s="28"/>
      <c r="TFS8" s="28"/>
      <c r="TFT8" s="28"/>
      <c r="TFU8" s="28"/>
      <c r="TFV8" s="28"/>
      <c r="TFW8" s="28"/>
      <c r="TFX8" s="28"/>
      <c r="TFY8" s="28"/>
      <c r="TFZ8" s="28"/>
      <c r="TGA8" s="28"/>
      <c r="TGB8" s="28"/>
      <c r="TGC8" s="28"/>
      <c r="TGD8" s="28"/>
      <c r="TGE8" s="28"/>
      <c r="TGF8" s="28"/>
      <c r="TGG8" s="28"/>
      <c r="TGH8" s="28"/>
      <c r="TGI8" s="28"/>
      <c r="TGJ8" s="28"/>
      <c r="TGK8" s="28"/>
      <c r="TGL8" s="28"/>
      <c r="TGM8" s="28"/>
      <c r="TGN8" s="28"/>
      <c r="TGO8" s="28"/>
      <c r="TGP8" s="28"/>
      <c r="TGQ8" s="28"/>
      <c r="TGR8" s="28"/>
      <c r="TGS8" s="28"/>
      <c r="TGT8" s="28"/>
      <c r="TGU8" s="28"/>
      <c r="TGV8" s="28"/>
      <c r="TGW8" s="28"/>
      <c r="TGX8" s="28"/>
      <c r="TGY8" s="28"/>
      <c r="TGZ8" s="28"/>
      <c r="THA8" s="28"/>
      <c r="THB8" s="28"/>
      <c r="THC8" s="28"/>
      <c r="THD8" s="28"/>
      <c r="THE8" s="28"/>
      <c r="THF8" s="28"/>
      <c r="THG8" s="28"/>
      <c r="THH8" s="28"/>
      <c r="THI8" s="28"/>
      <c r="THJ8" s="28"/>
      <c r="THK8" s="28"/>
      <c r="THL8" s="28"/>
      <c r="THM8" s="28"/>
      <c r="THN8" s="28"/>
      <c r="THO8" s="28"/>
      <c r="THP8" s="28"/>
      <c r="THQ8" s="28"/>
      <c r="THR8" s="28"/>
      <c r="THS8" s="28"/>
      <c r="THT8" s="28"/>
      <c r="THU8" s="28"/>
      <c r="THV8" s="28"/>
      <c r="THW8" s="28"/>
      <c r="THX8" s="28"/>
      <c r="THY8" s="28"/>
      <c r="THZ8" s="28"/>
      <c r="TIA8" s="28"/>
      <c r="TIB8" s="28"/>
      <c r="TIC8" s="28"/>
      <c r="TID8" s="28"/>
      <c r="TIE8" s="28"/>
      <c r="TIF8" s="28"/>
      <c r="TIG8" s="28"/>
      <c r="TIH8" s="28"/>
      <c r="TII8" s="28"/>
      <c r="TIJ8" s="28"/>
      <c r="TIK8" s="28"/>
      <c r="TIL8" s="28"/>
      <c r="TIM8" s="28"/>
      <c r="TIN8" s="28"/>
      <c r="TIO8" s="28"/>
      <c r="TIP8" s="28"/>
      <c r="TIQ8" s="28"/>
      <c r="TIR8" s="28"/>
      <c r="TIS8" s="28"/>
      <c r="TIT8" s="28"/>
      <c r="TIU8" s="28"/>
      <c r="TIV8" s="28"/>
      <c r="TIW8" s="28"/>
      <c r="TIX8" s="28"/>
      <c r="TIY8" s="28"/>
      <c r="TIZ8" s="28"/>
      <c r="TJA8" s="28"/>
      <c r="TJB8" s="28"/>
      <c r="TJC8" s="28"/>
      <c r="TJD8" s="28"/>
      <c r="TJE8" s="28"/>
      <c r="TJF8" s="28"/>
      <c r="TJG8" s="28"/>
      <c r="TJH8" s="28"/>
      <c r="TJI8" s="28"/>
      <c r="TJJ8" s="28"/>
      <c r="TJK8" s="28"/>
      <c r="TJL8" s="28"/>
      <c r="TJM8" s="28"/>
      <c r="TJN8" s="28"/>
      <c r="TJO8" s="28"/>
      <c r="TJP8" s="28"/>
      <c r="TJQ8" s="28"/>
      <c r="TJR8" s="28"/>
      <c r="TJS8" s="28"/>
      <c r="TJT8" s="28"/>
      <c r="TJU8" s="28"/>
      <c r="TJV8" s="28"/>
      <c r="TJW8" s="28"/>
      <c r="TJX8" s="28"/>
      <c r="TJY8" s="28"/>
      <c r="TJZ8" s="28"/>
      <c r="TKA8" s="28"/>
      <c r="TKB8" s="28"/>
      <c r="TKC8" s="28"/>
      <c r="TKD8" s="28"/>
      <c r="TKE8" s="28"/>
      <c r="TKF8" s="28"/>
      <c r="TKG8" s="28"/>
      <c r="TKH8" s="28"/>
      <c r="TKI8" s="28"/>
      <c r="TKJ8" s="28"/>
      <c r="TKK8" s="28"/>
      <c r="TKL8" s="28"/>
      <c r="TKM8" s="28"/>
      <c r="TKN8" s="28"/>
      <c r="TKO8" s="28"/>
      <c r="TKP8" s="28"/>
      <c r="TKQ8" s="28"/>
      <c r="TKR8" s="28"/>
      <c r="TKS8" s="28"/>
      <c r="TKT8" s="28"/>
      <c r="TKU8" s="28"/>
      <c r="TKV8" s="28"/>
      <c r="TKW8" s="28"/>
      <c r="TKX8" s="28"/>
      <c r="TKY8" s="28"/>
      <c r="TKZ8" s="28"/>
      <c r="TLA8" s="28"/>
      <c r="TLB8" s="28"/>
      <c r="TLC8" s="28"/>
      <c r="TLD8" s="28"/>
      <c r="TLE8" s="28"/>
      <c r="TLF8" s="28"/>
      <c r="TLG8" s="28"/>
      <c r="TLH8" s="28"/>
      <c r="TLI8" s="28"/>
      <c r="TLJ8" s="28"/>
      <c r="TLK8" s="28"/>
      <c r="TLL8" s="28"/>
      <c r="TLM8" s="28"/>
      <c r="TLN8" s="28"/>
      <c r="TLO8" s="28"/>
      <c r="TLP8" s="28"/>
      <c r="TLQ8" s="28"/>
      <c r="TLR8" s="28"/>
      <c r="TLS8" s="28"/>
      <c r="TLT8" s="28"/>
      <c r="TLU8" s="28"/>
      <c r="TLV8" s="28"/>
      <c r="TLW8" s="28"/>
      <c r="TLX8" s="28"/>
      <c r="TLY8" s="28"/>
      <c r="TLZ8" s="28"/>
      <c r="TMA8" s="28"/>
      <c r="TMB8" s="28"/>
      <c r="TMC8" s="28"/>
      <c r="TMD8" s="28"/>
      <c r="TME8" s="28"/>
      <c r="TMF8" s="28"/>
      <c r="TMG8" s="28"/>
      <c r="TMH8" s="28"/>
      <c r="TMI8" s="28"/>
      <c r="TMJ8" s="28"/>
      <c r="TMK8" s="28"/>
      <c r="TML8" s="28"/>
      <c r="TMM8" s="28"/>
      <c r="TMN8" s="28"/>
      <c r="TMO8" s="28"/>
      <c r="TMP8" s="28"/>
      <c r="TMQ8" s="28"/>
      <c r="TMR8" s="28"/>
      <c r="TMS8" s="28"/>
      <c r="TMT8" s="28"/>
      <c r="TMU8" s="28"/>
      <c r="TMV8" s="28"/>
      <c r="TMW8" s="28"/>
      <c r="TMX8" s="28"/>
      <c r="TMY8" s="28"/>
      <c r="TMZ8" s="28"/>
      <c r="TNA8" s="28"/>
      <c r="TNB8" s="28"/>
      <c r="TNC8" s="28"/>
      <c r="TND8" s="28"/>
      <c r="TNE8" s="28"/>
      <c r="TNF8" s="28"/>
      <c r="TNG8" s="28"/>
      <c r="TNH8" s="28"/>
      <c r="TNI8" s="28"/>
      <c r="TNJ8" s="28"/>
      <c r="TNK8" s="28"/>
      <c r="TNL8" s="28"/>
      <c r="TNM8" s="28"/>
      <c r="TNN8" s="28"/>
      <c r="TNO8" s="28"/>
      <c r="TNP8" s="28"/>
      <c r="TNQ8" s="28"/>
      <c r="TNR8" s="28"/>
      <c r="TNS8" s="28"/>
      <c r="TNT8" s="28"/>
      <c r="TNU8" s="28"/>
      <c r="TNV8" s="28"/>
      <c r="TNW8" s="28"/>
      <c r="TNX8" s="28"/>
      <c r="TNY8" s="28"/>
      <c r="TNZ8" s="28"/>
      <c r="TOA8" s="28"/>
      <c r="TOB8" s="28"/>
      <c r="TOC8" s="28"/>
      <c r="TOD8" s="28"/>
      <c r="TOE8" s="28"/>
      <c r="TOF8" s="28"/>
      <c r="TOG8" s="28"/>
      <c r="TOH8" s="28"/>
      <c r="TOI8" s="28"/>
      <c r="TOJ8" s="28"/>
      <c r="TOK8" s="28"/>
      <c r="TOL8" s="28"/>
      <c r="TOM8" s="28"/>
      <c r="TON8" s="28"/>
      <c r="TOO8" s="28"/>
      <c r="TOP8" s="28"/>
      <c r="TOQ8" s="28"/>
      <c r="TOR8" s="28"/>
      <c r="TOS8" s="28"/>
      <c r="TOT8" s="28"/>
      <c r="TOU8" s="28"/>
      <c r="TOV8" s="28"/>
      <c r="TOW8" s="28"/>
      <c r="TOX8" s="28"/>
      <c r="TOY8" s="28"/>
      <c r="TOZ8" s="28"/>
      <c r="TPA8" s="28"/>
      <c r="TPB8" s="28"/>
      <c r="TPC8" s="28"/>
      <c r="TPD8" s="28"/>
      <c r="TPE8" s="28"/>
      <c r="TPF8" s="28"/>
      <c r="TPG8" s="28"/>
      <c r="TPH8" s="28"/>
      <c r="TPI8" s="28"/>
      <c r="TPJ8" s="28"/>
      <c r="TPK8" s="28"/>
      <c r="TPL8" s="28"/>
      <c r="TPM8" s="28"/>
      <c r="TPN8" s="28"/>
      <c r="TPO8" s="28"/>
      <c r="TPP8" s="28"/>
      <c r="TPQ8" s="28"/>
      <c r="TPR8" s="28"/>
      <c r="TPS8" s="28"/>
      <c r="TPT8" s="28"/>
      <c r="TPU8" s="28"/>
      <c r="TPV8" s="28"/>
      <c r="TPW8" s="28"/>
      <c r="TPX8" s="28"/>
      <c r="TPY8" s="28"/>
      <c r="TPZ8" s="28"/>
      <c r="TQA8" s="28"/>
      <c r="TQB8" s="28"/>
      <c r="TQC8" s="28"/>
      <c r="TQD8" s="28"/>
      <c r="TQE8" s="28"/>
      <c r="TQF8" s="28"/>
      <c r="TQG8" s="28"/>
      <c r="TQH8" s="28"/>
      <c r="TQI8" s="28"/>
      <c r="TQJ8" s="28"/>
      <c r="TQK8" s="28"/>
      <c r="TQL8" s="28"/>
      <c r="TQM8" s="28"/>
      <c r="TQN8" s="28"/>
      <c r="TQO8" s="28"/>
      <c r="TQP8" s="28"/>
      <c r="TQQ8" s="28"/>
      <c r="TQR8" s="28"/>
      <c r="TQS8" s="28"/>
      <c r="TQT8" s="28"/>
      <c r="TQU8" s="28"/>
      <c r="TQV8" s="28"/>
      <c r="TQW8" s="28"/>
      <c r="TQX8" s="28"/>
      <c r="TQY8" s="28"/>
      <c r="TQZ8" s="28"/>
      <c r="TRA8" s="28"/>
      <c r="TRB8" s="28"/>
      <c r="TRC8" s="28"/>
      <c r="TRD8" s="28"/>
      <c r="TRE8" s="28"/>
      <c r="TRF8" s="28"/>
      <c r="TRG8" s="28"/>
      <c r="TRH8" s="28"/>
      <c r="TRI8" s="28"/>
      <c r="TRJ8" s="28"/>
      <c r="TRK8" s="28"/>
      <c r="TRL8" s="28"/>
      <c r="TRM8" s="28"/>
      <c r="TRN8" s="28"/>
      <c r="TRO8" s="28"/>
      <c r="TRP8" s="28"/>
      <c r="TRQ8" s="28"/>
      <c r="TRR8" s="28"/>
      <c r="TRS8" s="28"/>
      <c r="TRT8" s="28"/>
      <c r="TRU8" s="28"/>
      <c r="TRV8" s="28"/>
      <c r="TRW8" s="28"/>
      <c r="TRX8" s="28"/>
      <c r="TRY8" s="28"/>
      <c r="TRZ8" s="28"/>
      <c r="TSA8" s="28"/>
      <c r="TSB8" s="28"/>
      <c r="TSC8" s="28"/>
      <c r="TSD8" s="28"/>
      <c r="TSE8" s="28"/>
      <c r="TSF8" s="28"/>
      <c r="TSG8" s="28"/>
      <c r="TSH8" s="28"/>
      <c r="TSI8" s="28"/>
      <c r="TSJ8" s="28"/>
      <c r="TSK8" s="28"/>
      <c r="TSL8" s="28"/>
      <c r="TSM8" s="28"/>
      <c r="TSN8" s="28"/>
      <c r="TSO8" s="28"/>
      <c r="TSP8" s="28"/>
      <c r="TSQ8" s="28"/>
      <c r="TSR8" s="28"/>
      <c r="TSS8" s="28"/>
      <c r="TST8" s="28"/>
      <c r="TSU8" s="28"/>
      <c r="TSV8" s="28"/>
      <c r="TSW8" s="28"/>
      <c r="TSX8" s="28"/>
      <c r="TSY8" s="28"/>
      <c r="TSZ8" s="28"/>
      <c r="TTA8" s="28"/>
      <c r="TTB8" s="28"/>
      <c r="TTC8" s="28"/>
      <c r="TTD8" s="28"/>
      <c r="TTE8" s="28"/>
      <c r="TTF8" s="28"/>
      <c r="TTG8" s="28"/>
      <c r="TTH8" s="28"/>
      <c r="TTI8" s="28"/>
      <c r="TTJ8" s="28"/>
      <c r="TTK8" s="28"/>
      <c r="TTL8" s="28"/>
      <c r="TTM8" s="28"/>
      <c r="TTN8" s="28"/>
      <c r="TTO8" s="28"/>
      <c r="TTP8" s="28"/>
      <c r="TTQ8" s="28"/>
      <c r="TTR8" s="28"/>
      <c r="TTS8" s="28"/>
      <c r="TTT8" s="28"/>
      <c r="TTU8" s="28"/>
      <c r="TTV8" s="28"/>
      <c r="TTW8" s="28"/>
      <c r="TTX8" s="28"/>
      <c r="TTY8" s="28"/>
      <c r="TTZ8" s="28"/>
      <c r="TUA8" s="28"/>
      <c r="TUB8" s="28"/>
      <c r="TUC8" s="28"/>
      <c r="TUD8" s="28"/>
      <c r="TUE8" s="28"/>
      <c r="TUF8" s="28"/>
      <c r="TUG8" s="28"/>
      <c r="TUH8" s="28"/>
      <c r="TUI8" s="28"/>
      <c r="TUJ8" s="28"/>
      <c r="TUK8" s="28"/>
      <c r="TUL8" s="28"/>
      <c r="TUM8" s="28"/>
      <c r="TUN8" s="28"/>
      <c r="TUO8" s="28"/>
      <c r="TUP8" s="28"/>
      <c r="TUQ8" s="28"/>
      <c r="TUR8" s="28"/>
      <c r="TUS8" s="28"/>
      <c r="TUT8" s="28"/>
      <c r="TUU8" s="28"/>
      <c r="TUV8" s="28"/>
      <c r="TUW8" s="28"/>
      <c r="TUX8" s="28"/>
      <c r="TUY8" s="28"/>
      <c r="TUZ8" s="28"/>
      <c r="TVA8" s="28"/>
      <c r="TVB8" s="28"/>
      <c r="TVC8" s="28"/>
      <c r="TVD8" s="28"/>
      <c r="TVE8" s="28"/>
      <c r="TVF8" s="28"/>
      <c r="TVG8" s="28"/>
      <c r="TVH8" s="28"/>
      <c r="TVI8" s="28"/>
      <c r="TVJ8" s="28"/>
      <c r="TVK8" s="28"/>
      <c r="TVL8" s="28"/>
      <c r="TVM8" s="28"/>
      <c r="TVN8" s="28"/>
      <c r="TVO8" s="28"/>
      <c r="TVP8" s="28"/>
      <c r="TVQ8" s="28"/>
      <c r="TVR8" s="28"/>
      <c r="TVS8" s="28"/>
      <c r="TVT8" s="28"/>
      <c r="TVU8" s="28"/>
      <c r="TVV8" s="28"/>
      <c r="TVW8" s="28"/>
      <c r="TVX8" s="28"/>
      <c r="TVY8" s="28"/>
      <c r="TVZ8" s="28"/>
      <c r="TWA8" s="28"/>
      <c r="TWB8" s="28"/>
      <c r="TWC8" s="28"/>
      <c r="TWD8" s="28"/>
      <c r="TWE8" s="28"/>
      <c r="TWF8" s="28"/>
      <c r="TWG8" s="28"/>
      <c r="TWH8" s="28"/>
      <c r="TWI8" s="28"/>
      <c r="TWJ8" s="28"/>
      <c r="TWK8" s="28"/>
      <c r="TWL8" s="28"/>
      <c r="TWM8" s="28"/>
      <c r="TWN8" s="28"/>
      <c r="TWO8" s="28"/>
      <c r="TWP8" s="28"/>
      <c r="TWQ8" s="28"/>
      <c r="TWR8" s="28"/>
      <c r="TWS8" s="28"/>
      <c r="TWT8" s="28"/>
      <c r="TWU8" s="28"/>
      <c r="TWV8" s="28"/>
      <c r="TWW8" s="28"/>
      <c r="TWX8" s="28"/>
      <c r="TWY8" s="28"/>
      <c r="TWZ8" s="28"/>
      <c r="TXA8" s="28"/>
      <c r="TXB8" s="28"/>
      <c r="TXC8" s="28"/>
      <c r="TXD8" s="28"/>
      <c r="TXE8" s="28"/>
      <c r="TXF8" s="28"/>
      <c r="TXG8" s="28"/>
      <c r="TXH8" s="28"/>
      <c r="TXI8" s="28"/>
      <c r="TXJ8" s="28"/>
      <c r="TXK8" s="28"/>
      <c r="TXL8" s="28"/>
      <c r="TXM8" s="28"/>
      <c r="TXN8" s="28"/>
      <c r="TXO8" s="28"/>
      <c r="TXP8" s="28"/>
      <c r="TXQ8" s="28"/>
      <c r="TXR8" s="28"/>
      <c r="TXS8" s="28"/>
      <c r="TXT8" s="28"/>
      <c r="TXU8" s="28"/>
      <c r="TXV8" s="28"/>
      <c r="TXW8" s="28"/>
      <c r="TXX8" s="28"/>
      <c r="TXY8" s="28"/>
      <c r="TXZ8" s="28"/>
      <c r="TYA8" s="28"/>
      <c r="TYB8" s="28"/>
      <c r="TYC8" s="28"/>
      <c r="TYD8" s="28"/>
      <c r="TYE8" s="28"/>
      <c r="TYF8" s="28"/>
      <c r="TYG8" s="28"/>
      <c r="TYH8" s="28"/>
      <c r="TYI8" s="28"/>
      <c r="TYJ8" s="28"/>
      <c r="TYK8" s="28"/>
      <c r="TYL8" s="28"/>
      <c r="TYM8" s="28"/>
      <c r="TYN8" s="28"/>
      <c r="TYO8" s="28"/>
      <c r="TYP8" s="28"/>
      <c r="TYQ8" s="28"/>
      <c r="TYR8" s="28"/>
      <c r="TYS8" s="28"/>
      <c r="TYT8" s="28"/>
      <c r="TYU8" s="28"/>
      <c r="TYV8" s="28"/>
      <c r="TYW8" s="28"/>
      <c r="TYX8" s="28"/>
      <c r="TYY8" s="28"/>
      <c r="TYZ8" s="28"/>
      <c r="TZA8" s="28"/>
      <c r="TZB8" s="28"/>
      <c r="TZC8" s="28"/>
      <c r="TZD8" s="28"/>
      <c r="TZE8" s="28"/>
      <c r="TZF8" s="28"/>
      <c r="TZG8" s="28"/>
      <c r="TZH8" s="28"/>
      <c r="TZI8" s="28"/>
      <c r="TZJ8" s="28"/>
      <c r="TZK8" s="28"/>
      <c r="TZL8" s="28"/>
      <c r="TZM8" s="28"/>
      <c r="TZN8" s="28"/>
      <c r="TZO8" s="28"/>
      <c r="TZP8" s="28"/>
      <c r="TZQ8" s="28"/>
      <c r="TZR8" s="28"/>
      <c r="TZS8" s="28"/>
      <c r="TZT8" s="28"/>
      <c r="TZU8" s="28"/>
      <c r="TZV8" s="28"/>
      <c r="TZW8" s="28"/>
      <c r="TZX8" s="28"/>
      <c r="TZY8" s="28"/>
      <c r="TZZ8" s="28"/>
      <c r="UAA8" s="28"/>
      <c r="UAB8" s="28"/>
      <c r="UAC8" s="28"/>
      <c r="UAD8" s="28"/>
      <c r="UAE8" s="28"/>
      <c r="UAF8" s="28"/>
      <c r="UAG8" s="28"/>
      <c r="UAH8" s="28"/>
      <c r="UAI8" s="28"/>
      <c r="UAJ8" s="28"/>
      <c r="UAK8" s="28"/>
      <c r="UAL8" s="28"/>
      <c r="UAM8" s="28"/>
      <c r="UAN8" s="28"/>
      <c r="UAO8" s="28"/>
      <c r="UAP8" s="28"/>
      <c r="UAQ8" s="28"/>
      <c r="UAR8" s="28"/>
      <c r="UAS8" s="28"/>
      <c r="UAT8" s="28"/>
      <c r="UAU8" s="28"/>
      <c r="UAV8" s="28"/>
      <c r="UAW8" s="28"/>
      <c r="UAX8" s="28"/>
      <c r="UAY8" s="28"/>
      <c r="UAZ8" s="28"/>
      <c r="UBA8" s="28"/>
      <c r="UBB8" s="28"/>
      <c r="UBC8" s="28"/>
      <c r="UBD8" s="28"/>
      <c r="UBE8" s="28"/>
      <c r="UBF8" s="28"/>
      <c r="UBG8" s="28"/>
      <c r="UBH8" s="28"/>
      <c r="UBI8" s="28"/>
      <c r="UBJ8" s="28"/>
      <c r="UBK8" s="28"/>
      <c r="UBL8" s="28"/>
      <c r="UBM8" s="28"/>
      <c r="UBN8" s="28"/>
      <c r="UBO8" s="28"/>
      <c r="UBP8" s="28"/>
      <c r="UBQ8" s="28"/>
      <c r="UBR8" s="28"/>
      <c r="UBS8" s="28"/>
      <c r="UBT8" s="28"/>
      <c r="UBU8" s="28"/>
      <c r="UBV8" s="28"/>
      <c r="UBW8" s="28"/>
      <c r="UBX8" s="28"/>
      <c r="UBY8" s="28"/>
      <c r="UBZ8" s="28"/>
      <c r="UCA8" s="28"/>
      <c r="UCB8" s="28"/>
      <c r="UCC8" s="28"/>
      <c r="UCD8" s="28"/>
      <c r="UCE8" s="28"/>
      <c r="UCF8" s="28"/>
      <c r="UCG8" s="28"/>
      <c r="UCH8" s="28"/>
      <c r="UCI8" s="28"/>
      <c r="UCJ8" s="28"/>
      <c r="UCK8" s="28"/>
      <c r="UCL8" s="28"/>
      <c r="UCM8" s="28"/>
      <c r="UCN8" s="28"/>
      <c r="UCO8" s="28"/>
      <c r="UCP8" s="28"/>
      <c r="UCQ8" s="28"/>
      <c r="UCR8" s="28"/>
      <c r="UCS8" s="28"/>
      <c r="UCT8" s="28"/>
      <c r="UCU8" s="28"/>
      <c r="UCV8" s="28"/>
      <c r="UCW8" s="28"/>
      <c r="UCX8" s="28"/>
      <c r="UCY8" s="28"/>
      <c r="UCZ8" s="28"/>
      <c r="UDA8" s="28"/>
      <c r="UDB8" s="28"/>
      <c r="UDC8" s="28"/>
      <c r="UDD8" s="28"/>
      <c r="UDE8" s="28"/>
      <c r="UDF8" s="28"/>
      <c r="UDG8" s="28"/>
      <c r="UDH8" s="28"/>
      <c r="UDI8" s="28"/>
      <c r="UDJ8" s="28"/>
      <c r="UDK8" s="28"/>
      <c r="UDL8" s="28"/>
      <c r="UDM8" s="28"/>
      <c r="UDN8" s="28"/>
      <c r="UDO8" s="28"/>
      <c r="UDP8" s="28"/>
      <c r="UDQ8" s="28"/>
      <c r="UDR8" s="28"/>
      <c r="UDS8" s="28"/>
      <c r="UDT8" s="28"/>
      <c r="UDU8" s="28"/>
      <c r="UDV8" s="28"/>
      <c r="UDW8" s="28"/>
      <c r="UDX8" s="28"/>
      <c r="UDY8" s="28"/>
      <c r="UDZ8" s="28"/>
      <c r="UEA8" s="28"/>
      <c r="UEB8" s="28"/>
      <c r="UEC8" s="28"/>
      <c r="UED8" s="28"/>
      <c r="UEE8" s="28"/>
      <c r="UEF8" s="28"/>
      <c r="UEG8" s="28"/>
      <c r="UEH8" s="28"/>
      <c r="UEI8" s="28"/>
      <c r="UEJ8" s="28"/>
      <c r="UEK8" s="28"/>
      <c r="UEL8" s="28"/>
      <c r="UEM8" s="28"/>
      <c r="UEN8" s="28"/>
      <c r="UEO8" s="28"/>
      <c r="UEP8" s="28"/>
      <c r="UEQ8" s="28"/>
      <c r="UER8" s="28"/>
      <c r="UES8" s="28"/>
      <c r="UET8" s="28"/>
      <c r="UEU8" s="28"/>
      <c r="UEV8" s="28"/>
      <c r="UEW8" s="28"/>
      <c r="UEX8" s="28"/>
      <c r="UEY8" s="28"/>
      <c r="UEZ8" s="28"/>
      <c r="UFA8" s="28"/>
      <c r="UFB8" s="28"/>
      <c r="UFC8" s="28"/>
      <c r="UFD8" s="28"/>
      <c r="UFE8" s="28"/>
      <c r="UFF8" s="28"/>
      <c r="UFG8" s="28"/>
      <c r="UFH8" s="28"/>
      <c r="UFI8" s="28"/>
      <c r="UFJ8" s="28"/>
      <c r="UFK8" s="28"/>
      <c r="UFL8" s="28"/>
      <c r="UFM8" s="28"/>
      <c r="UFN8" s="28"/>
      <c r="UFO8" s="28"/>
      <c r="UFP8" s="28"/>
      <c r="UFQ8" s="28"/>
      <c r="UFR8" s="28"/>
      <c r="UFS8" s="28"/>
      <c r="UFT8" s="28"/>
      <c r="UFU8" s="28"/>
      <c r="UFV8" s="28"/>
      <c r="UFW8" s="28"/>
      <c r="UFX8" s="28"/>
      <c r="UFY8" s="28"/>
      <c r="UFZ8" s="28"/>
      <c r="UGA8" s="28"/>
      <c r="UGB8" s="28"/>
      <c r="UGC8" s="28"/>
      <c r="UGD8" s="28"/>
      <c r="UGE8" s="28"/>
      <c r="UGF8" s="28"/>
      <c r="UGG8" s="28"/>
      <c r="UGH8" s="28"/>
      <c r="UGI8" s="28"/>
      <c r="UGJ8" s="28"/>
      <c r="UGK8" s="28"/>
      <c r="UGL8" s="28"/>
      <c r="UGM8" s="28"/>
      <c r="UGN8" s="28"/>
      <c r="UGO8" s="28"/>
      <c r="UGP8" s="28"/>
      <c r="UGQ8" s="28"/>
      <c r="UGR8" s="28"/>
      <c r="UGS8" s="28"/>
      <c r="UGT8" s="28"/>
      <c r="UGU8" s="28"/>
      <c r="UGV8" s="28"/>
      <c r="UGW8" s="28"/>
      <c r="UGX8" s="28"/>
      <c r="UGY8" s="28"/>
      <c r="UGZ8" s="28"/>
      <c r="UHA8" s="28"/>
      <c r="UHB8" s="28"/>
      <c r="UHC8" s="28"/>
      <c r="UHD8" s="28"/>
      <c r="UHE8" s="28"/>
      <c r="UHF8" s="28"/>
      <c r="UHG8" s="28"/>
      <c r="UHH8" s="28"/>
      <c r="UHI8" s="28"/>
      <c r="UHJ8" s="28"/>
      <c r="UHK8" s="28"/>
      <c r="UHL8" s="28"/>
      <c r="UHM8" s="28"/>
      <c r="UHN8" s="28"/>
      <c r="UHO8" s="28"/>
      <c r="UHP8" s="28"/>
      <c r="UHQ8" s="28"/>
      <c r="UHR8" s="28"/>
      <c r="UHS8" s="28"/>
      <c r="UHT8" s="28"/>
      <c r="UHU8" s="28"/>
      <c r="UHV8" s="28"/>
      <c r="UHW8" s="28"/>
      <c r="UHX8" s="28"/>
      <c r="UHY8" s="28"/>
      <c r="UHZ8" s="28"/>
      <c r="UIA8" s="28"/>
      <c r="UIB8" s="28"/>
      <c r="UIC8" s="28"/>
      <c r="UID8" s="28"/>
      <c r="UIE8" s="28"/>
      <c r="UIF8" s="28"/>
      <c r="UIG8" s="28"/>
      <c r="UIH8" s="28"/>
      <c r="UII8" s="28"/>
      <c r="UIJ8" s="28"/>
      <c r="UIK8" s="28"/>
      <c r="UIL8" s="28"/>
      <c r="UIM8" s="28"/>
      <c r="UIN8" s="28"/>
      <c r="UIO8" s="28"/>
      <c r="UIP8" s="28"/>
      <c r="UIQ8" s="28"/>
      <c r="UIR8" s="28"/>
      <c r="UIS8" s="28"/>
      <c r="UIT8" s="28"/>
      <c r="UIU8" s="28"/>
      <c r="UIV8" s="28"/>
      <c r="UIW8" s="28"/>
      <c r="UIX8" s="28"/>
      <c r="UIY8" s="28"/>
      <c r="UIZ8" s="28"/>
      <c r="UJA8" s="28"/>
      <c r="UJB8" s="28"/>
      <c r="UJC8" s="28"/>
      <c r="UJD8" s="28"/>
      <c r="UJE8" s="28"/>
      <c r="UJF8" s="28"/>
      <c r="UJG8" s="28"/>
      <c r="UJH8" s="28"/>
      <c r="UJI8" s="28"/>
      <c r="UJJ8" s="28"/>
      <c r="UJK8" s="28"/>
      <c r="UJL8" s="28"/>
      <c r="UJM8" s="28"/>
      <c r="UJN8" s="28"/>
      <c r="UJO8" s="28"/>
      <c r="UJP8" s="28"/>
      <c r="UJQ8" s="28"/>
      <c r="UJR8" s="28"/>
      <c r="UJS8" s="28"/>
      <c r="UJT8" s="28"/>
      <c r="UJU8" s="28"/>
      <c r="UJV8" s="28"/>
      <c r="UJW8" s="28"/>
      <c r="UJX8" s="28"/>
      <c r="UJY8" s="28"/>
      <c r="UJZ8" s="28"/>
      <c r="UKA8" s="28"/>
      <c r="UKB8" s="28"/>
      <c r="UKC8" s="28"/>
      <c r="UKD8" s="28"/>
      <c r="UKE8" s="28"/>
      <c r="UKF8" s="28"/>
      <c r="UKG8" s="28"/>
      <c r="UKH8" s="28"/>
      <c r="UKI8" s="28"/>
      <c r="UKJ8" s="28"/>
      <c r="UKK8" s="28"/>
      <c r="UKL8" s="28"/>
      <c r="UKM8" s="28"/>
      <c r="UKN8" s="28"/>
      <c r="UKO8" s="28"/>
      <c r="UKP8" s="28"/>
      <c r="UKQ8" s="28"/>
      <c r="UKR8" s="28"/>
      <c r="UKS8" s="28"/>
      <c r="UKT8" s="28"/>
      <c r="UKU8" s="28"/>
      <c r="UKV8" s="28"/>
      <c r="UKW8" s="28"/>
      <c r="UKX8" s="28"/>
      <c r="UKY8" s="28"/>
      <c r="UKZ8" s="28"/>
      <c r="ULA8" s="28"/>
      <c r="ULB8" s="28"/>
      <c r="ULC8" s="28"/>
      <c r="ULD8" s="28"/>
      <c r="ULE8" s="28"/>
      <c r="ULF8" s="28"/>
      <c r="ULG8" s="28"/>
      <c r="ULH8" s="28"/>
      <c r="ULI8" s="28"/>
      <c r="ULJ8" s="28"/>
      <c r="ULK8" s="28"/>
      <c r="ULL8" s="28"/>
      <c r="ULM8" s="28"/>
      <c r="ULN8" s="28"/>
      <c r="ULO8" s="28"/>
      <c r="ULP8" s="28"/>
      <c r="ULQ8" s="28"/>
      <c r="ULR8" s="28"/>
      <c r="ULS8" s="28"/>
      <c r="ULT8" s="28"/>
      <c r="ULU8" s="28"/>
      <c r="ULV8" s="28"/>
      <c r="ULW8" s="28"/>
      <c r="ULX8" s="28"/>
      <c r="ULY8" s="28"/>
      <c r="ULZ8" s="28"/>
      <c r="UMA8" s="28"/>
      <c r="UMB8" s="28"/>
      <c r="UMC8" s="28"/>
      <c r="UMD8" s="28"/>
      <c r="UME8" s="28"/>
      <c r="UMF8" s="28"/>
      <c r="UMG8" s="28"/>
      <c r="UMH8" s="28"/>
      <c r="UMI8" s="28"/>
      <c r="UMJ8" s="28"/>
      <c r="UMK8" s="28"/>
      <c r="UML8" s="28"/>
      <c r="UMM8" s="28"/>
      <c r="UMN8" s="28"/>
      <c r="UMO8" s="28"/>
      <c r="UMP8" s="28"/>
      <c r="UMQ8" s="28"/>
      <c r="UMR8" s="28"/>
      <c r="UMS8" s="28"/>
      <c r="UMT8" s="28"/>
      <c r="UMU8" s="28"/>
      <c r="UMV8" s="28"/>
      <c r="UMW8" s="28"/>
      <c r="UMX8" s="28"/>
      <c r="UMY8" s="28"/>
      <c r="UMZ8" s="28"/>
      <c r="UNA8" s="28"/>
      <c r="UNB8" s="28"/>
      <c r="UNC8" s="28"/>
      <c r="UND8" s="28"/>
      <c r="UNE8" s="28"/>
      <c r="UNF8" s="28"/>
      <c r="UNG8" s="28"/>
      <c r="UNH8" s="28"/>
      <c r="UNI8" s="28"/>
      <c r="UNJ8" s="28"/>
      <c r="UNK8" s="28"/>
      <c r="UNL8" s="28"/>
      <c r="UNM8" s="28"/>
      <c r="UNN8" s="28"/>
      <c r="UNO8" s="28"/>
      <c r="UNP8" s="28"/>
      <c r="UNQ8" s="28"/>
      <c r="UNR8" s="28"/>
      <c r="UNS8" s="28"/>
      <c r="UNT8" s="28"/>
      <c r="UNU8" s="28"/>
      <c r="UNV8" s="28"/>
      <c r="UNW8" s="28"/>
      <c r="UNX8" s="28"/>
      <c r="UNY8" s="28"/>
      <c r="UNZ8" s="28"/>
      <c r="UOA8" s="28"/>
      <c r="UOB8" s="28"/>
      <c r="UOC8" s="28"/>
      <c r="UOD8" s="28"/>
      <c r="UOE8" s="28"/>
      <c r="UOF8" s="28"/>
      <c r="UOG8" s="28"/>
      <c r="UOH8" s="28"/>
      <c r="UOI8" s="28"/>
      <c r="UOJ8" s="28"/>
      <c r="UOK8" s="28"/>
      <c r="UOL8" s="28"/>
      <c r="UOM8" s="28"/>
      <c r="UON8" s="28"/>
      <c r="UOO8" s="28"/>
      <c r="UOP8" s="28"/>
      <c r="UOQ8" s="28"/>
      <c r="UOR8" s="28"/>
      <c r="UOS8" s="28"/>
      <c r="UOT8" s="28"/>
      <c r="UOU8" s="28"/>
      <c r="UOV8" s="28"/>
      <c r="UOW8" s="28"/>
      <c r="UOX8" s="28"/>
      <c r="UOY8" s="28"/>
      <c r="UOZ8" s="28"/>
      <c r="UPA8" s="28"/>
      <c r="UPB8" s="28"/>
      <c r="UPC8" s="28"/>
      <c r="UPD8" s="28"/>
      <c r="UPE8" s="28"/>
      <c r="UPF8" s="28"/>
      <c r="UPG8" s="28"/>
      <c r="UPH8" s="28"/>
      <c r="UPI8" s="28"/>
      <c r="UPJ8" s="28"/>
      <c r="UPK8" s="28"/>
      <c r="UPL8" s="28"/>
      <c r="UPM8" s="28"/>
      <c r="UPN8" s="28"/>
      <c r="UPO8" s="28"/>
      <c r="UPP8" s="28"/>
      <c r="UPQ8" s="28"/>
      <c r="UPR8" s="28"/>
      <c r="UPS8" s="28"/>
      <c r="UPT8" s="28"/>
      <c r="UPU8" s="28"/>
      <c r="UPV8" s="28"/>
      <c r="UPW8" s="28"/>
      <c r="UPX8" s="28"/>
      <c r="UPY8" s="28"/>
      <c r="UPZ8" s="28"/>
      <c r="UQA8" s="28"/>
      <c r="UQB8" s="28"/>
      <c r="UQC8" s="28"/>
      <c r="UQD8" s="28"/>
      <c r="UQE8" s="28"/>
      <c r="UQF8" s="28"/>
      <c r="UQG8" s="28"/>
      <c r="UQH8" s="28"/>
      <c r="UQI8" s="28"/>
      <c r="UQJ8" s="28"/>
      <c r="UQK8" s="28"/>
      <c r="UQL8" s="28"/>
      <c r="UQM8" s="28"/>
      <c r="UQN8" s="28"/>
      <c r="UQO8" s="28"/>
      <c r="UQP8" s="28"/>
      <c r="UQQ8" s="28"/>
      <c r="UQR8" s="28"/>
      <c r="UQS8" s="28"/>
      <c r="UQT8" s="28"/>
      <c r="UQU8" s="28"/>
      <c r="UQV8" s="28"/>
      <c r="UQW8" s="28"/>
      <c r="UQX8" s="28"/>
      <c r="UQY8" s="28"/>
      <c r="UQZ8" s="28"/>
      <c r="URA8" s="28"/>
      <c r="URB8" s="28"/>
      <c r="URC8" s="28"/>
      <c r="URD8" s="28"/>
      <c r="URE8" s="28"/>
      <c r="URF8" s="28"/>
      <c r="URG8" s="28"/>
      <c r="URH8" s="28"/>
      <c r="URI8" s="28"/>
      <c r="URJ8" s="28"/>
      <c r="URK8" s="28"/>
      <c r="URL8" s="28"/>
      <c r="URM8" s="28"/>
      <c r="URN8" s="28"/>
      <c r="URO8" s="28"/>
      <c r="URP8" s="28"/>
      <c r="URQ8" s="28"/>
      <c r="URR8" s="28"/>
      <c r="URS8" s="28"/>
      <c r="URT8" s="28"/>
      <c r="URU8" s="28"/>
      <c r="URV8" s="28"/>
      <c r="URW8" s="28"/>
      <c r="URX8" s="28"/>
      <c r="URY8" s="28"/>
      <c r="URZ8" s="28"/>
      <c r="USA8" s="28"/>
      <c r="USB8" s="28"/>
      <c r="USC8" s="28"/>
      <c r="USD8" s="28"/>
      <c r="USE8" s="28"/>
      <c r="USF8" s="28"/>
      <c r="USG8" s="28"/>
      <c r="USH8" s="28"/>
      <c r="USI8" s="28"/>
      <c r="USJ8" s="28"/>
      <c r="USK8" s="28"/>
      <c r="USL8" s="28"/>
      <c r="USM8" s="28"/>
      <c r="USN8" s="28"/>
      <c r="USO8" s="28"/>
      <c r="USP8" s="28"/>
      <c r="USQ8" s="28"/>
      <c r="USR8" s="28"/>
      <c r="USS8" s="28"/>
      <c r="UST8" s="28"/>
      <c r="USU8" s="28"/>
      <c r="USV8" s="28"/>
      <c r="USW8" s="28"/>
      <c r="USX8" s="28"/>
      <c r="USY8" s="28"/>
      <c r="USZ8" s="28"/>
      <c r="UTA8" s="28"/>
      <c r="UTB8" s="28"/>
      <c r="UTC8" s="28"/>
      <c r="UTD8" s="28"/>
      <c r="UTE8" s="28"/>
      <c r="UTF8" s="28"/>
      <c r="UTG8" s="28"/>
      <c r="UTH8" s="28"/>
      <c r="UTI8" s="28"/>
      <c r="UTJ8" s="28"/>
      <c r="UTK8" s="28"/>
      <c r="UTL8" s="28"/>
      <c r="UTM8" s="28"/>
      <c r="UTN8" s="28"/>
      <c r="UTO8" s="28"/>
      <c r="UTP8" s="28"/>
      <c r="UTQ8" s="28"/>
      <c r="UTR8" s="28"/>
      <c r="UTS8" s="28"/>
      <c r="UTT8" s="28"/>
      <c r="UTU8" s="28"/>
      <c r="UTV8" s="28"/>
      <c r="UTW8" s="28"/>
      <c r="UTX8" s="28"/>
      <c r="UTY8" s="28"/>
      <c r="UTZ8" s="28"/>
      <c r="UUA8" s="28"/>
      <c r="UUB8" s="28"/>
      <c r="UUC8" s="28"/>
      <c r="UUD8" s="28"/>
      <c r="UUE8" s="28"/>
      <c r="UUF8" s="28"/>
      <c r="UUG8" s="28"/>
      <c r="UUH8" s="28"/>
      <c r="UUI8" s="28"/>
      <c r="UUJ8" s="28"/>
      <c r="UUK8" s="28"/>
      <c r="UUL8" s="28"/>
      <c r="UUM8" s="28"/>
      <c r="UUN8" s="28"/>
      <c r="UUO8" s="28"/>
      <c r="UUP8" s="28"/>
      <c r="UUQ8" s="28"/>
      <c r="UUR8" s="28"/>
      <c r="UUS8" s="28"/>
      <c r="UUT8" s="28"/>
      <c r="UUU8" s="28"/>
      <c r="UUV8" s="28"/>
      <c r="UUW8" s="28"/>
      <c r="UUX8" s="28"/>
      <c r="UUY8" s="28"/>
      <c r="UUZ8" s="28"/>
      <c r="UVA8" s="28"/>
      <c r="UVB8" s="28"/>
      <c r="UVC8" s="28"/>
      <c r="UVD8" s="28"/>
      <c r="UVE8" s="28"/>
      <c r="UVF8" s="28"/>
      <c r="UVG8" s="28"/>
      <c r="UVH8" s="28"/>
      <c r="UVI8" s="28"/>
      <c r="UVJ8" s="28"/>
      <c r="UVK8" s="28"/>
      <c r="UVL8" s="28"/>
      <c r="UVM8" s="28"/>
      <c r="UVN8" s="28"/>
      <c r="UVO8" s="28"/>
      <c r="UVP8" s="28"/>
      <c r="UVQ8" s="28"/>
      <c r="UVR8" s="28"/>
      <c r="UVS8" s="28"/>
      <c r="UVT8" s="28"/>
      <c r="UVU8" s="28"/>
      <c r="UVV8" s="28"/>
      <c r="UVW8" s="28"/>
      <c r="UVX8" s="28"/>
      <c r="UVY8" s="28"/>
      <c r="UVZ8" s="28"/>
      <c r="UWA8" s="28"/>
      <c r="UWB8" s="28"/>
      <c r="UWC8" s="28"/>
      <c r="UWD8" s="28"/>
      <c r="UWE8" s="28"/>
      <c r="UWF8" s="28"/>
      <c r="UWG8" s="28"/>
      <c r="UWH8" s="28"/>
      <c r="UWI8" s="28"/>
      <c r="UWJ8" s="28"/>
      <c r="UWK8" s="28"/>
      <c r="UWL8" s="28"/>
      <c r="UWM8" s="28"/>
      <c r="UWN8" s="28"/>
      <c r="UWO8" s="28"/>
      <c r="UWP8" s="28"/>
      <c r="UWQ8" s="28"/>
      <c r="UWR8" s="28"/>
      <c r="UWS8" s="28"/>
      <c r="UWT8" s="28"/>
      <c r="UWU8" s="28"/>
      <c r="UWV8" s="28"/>
      <c r="UWW8" s="28"/>
      <c r="UWX8" s="28"/>
      <c r="UWY8" s="28"/>
      <c r="UWZ8" s="28"/>
      <c r="UXA8" s="28"/>
      <c r="UXB8" s="28"/>
      <c r="UXC8" s="28"/>
      <c r="UXD8" s="28"/>
      <c r="UXE8" s="28"/>
      <c r="UXF8" s="28"/>
      <c r="UXG8" s="28"/>
      <c r="UXH8" s="28"/>
      <c r="UXI8" s="28"/>
      <c r="UXJ8" s="28"/>
      <c r="UXK8" s="28"/>
      <c r="UXL8" s="28"/>
      <c r="UXM8" s="28"/>
      <c r="UXN8" s="28"/>
      <c r="UXO8" s="28"/>
      <c r="UXP8" s="28"/>
      <c r="UXQ8" s="28"/>
      <c r="UXR8" s="28"/>
      <c r="UXS8" s="28"/>
      <c r="UXT8" s="28"/>
      <c r="UXU8" s="28"/>
      <c r="UXV8" s="28"/>
      <c r="UXW8" s="28"/>
      <c r="UXX8" s="28"/>
      <c r="UXY8" s="28"/>
      <c r="UXZ8" s="28"/>
      <c r="UYA8" s="28"/>
      <c r="UYB8" s="28"/>
      <c r="UYC8" s="28"/>
      <c r="UYD8" s="28"/>
      <c r="UYE8" s="28"/>
      <c r="UYF8" s="28"/>
      <c r="UYG8" s="28"/>
      <c r="UYH8" s="28"/>
      <c r="UYI8" s="28"/>
      <c r="UYJ8" s="28"/>
      <c r="UYK8" s="28"/>
      <c r="UYL8" s="28"/>
      <c r="UYM8" s="28"/>
      <c r="UYN8" s="28"/>
      <c r="UYO8" s="28"/>
      <c r="UYP8" s="28"/>
      <c r="UYQ8" s="28"/>
      <c r="UYR8" s="28"/>
      <c r="UYS8" s="28"/>
      <c r="UYT8" s="28"/>
      <c r="UYU8" s="28"/>
      <c r="UYV8" s="28"/>
      <c r="UYW8" s="28"/>
      <c r="UYX8" s="28"/>
      <c r="UYY8" s="28"/>
      <c r="UYZ8" s="28"/>
      <c r="UZA8" s="28"/>
      <c r="UZB8" s="28"/>
      <c r="UZC8" s="28"/>
      <c r="UZD8" s="28"/>
      <c r="UZE8" s="28"/>
      <c r="UZF8" s="28"/>
      <c r="UZG8" s="28"/>
      <c r="UZH8" s="28"/>
      <c r="UZI8" s="28"/>
      <c r="UZJ8" s="28"/>
      <c r="UZK8" s="28"/>
      <c r="UZL8" s="28"/>
      <c r="UZM8" s="28"/>
      <c r="UZN8" s="28"/>
      <c r="UZO8" s="28"/>
      <c r="UZP8" s="28"/>
      <c r="UZQ8" s="28"/>
      <c r="UZR8" s="28"/>
      <c r="UZS8" s="28"/>
      <c r="UZT8" s="28"/>
      <c r="UZU8" s="28"/>
      <c r="UZV8" s="28"/>
      <c r="UZW8" s="28"/>
      <c r="UZX8" s="28"/>
      <c r="UZY8" s="28"/>
      <c r="UZZ8" s="28"/>
      <c r="VAA8" s="28"/>
      <c r="VAB8" s="28"/>
      <c r="VAC8" s="28"/>
      <c r="VAD8" s="28"/>
      <c r="VAE8" s="28"/>
      <c r="VAF8" s="28"/>
      <c r="VAG8" s="28"/>
      <c r="VAH8" s="28"/>
      <c r="VAI8" s="28"/>
      <c r="VAJ8" s="28"/>
      <c r="VAK8" s="28"/>
      <c r="VAL8" s="28"/>
      <c r="VAM8" s="28"/>
      <c r="VAN8" s="28"/>
      <c r="VAO8" s="28"/>
      <c r="VAP8" s="28"/>
      <c r="VAQ8" s="28"/>
      <c r="VAR8" s="28"/>
      <c r="VAS8" s="28"/>
      <c r="VAT8" s="28"/>
      <c r="VAU8" s="28"/>
      <c r="VAV8" s="28"/>
      <c r="VAW8" s="28"/>
      <c r="VAX8" s="28"/>
      <c r="VAY8" s="28"/>
      <c r="VAZ8" s="28"/>
      <c r="VBA8" s="28"/>
      <c r="VBB8" s="28"/>
      <c r="VBC8" s="28"/>
      <c r="VBD8" s="28"/>
      <c r="VBE8" s="28"/>
      <c r="VBF8" s="28"/>
      <c r="VBG8" s="28"/>
      <c r="VBH8" s="28"/>
      <c r="VBI8" s="28"/>
      <c r="VBJ8" s="28"/>
      <c r="VBK8" s="28"/>
      <c r="VBL8" s="28"/>
      <c r="VBM8" s="28"/>
      <c r="VBN8" s="28"/>
      <c r="VBO8" s="28"/>
      <c r="VBP8" s="28"/>
      <c r="VBQ8" s="28"/>
      <c r="VBR8" s="28"/>
      <c r="VBS8" s="28"/>
      <c r="VBT8" s="28"/>
      <c r="VBU8" s="28"/>
      <c r="VBV8" s="28"/>
      <c r="VBW8" s="28"/>
      <c r="VBX8" s="28"/>
      <c r="VBY8" s="28"/>
      <c r="VBZ8" s="28"/>
      <c r="VCA8" s="28"/>
      <c r="VCB8" s="28"/>
      <c r="VCC8" s="28"/>
      <c r="VCD8" s="28"/>
      <c r="VCE8" s="28"/>
      <c r="VCF8" s="28"/>
      <c r="VCG8" s="28"/>
      <c r="VCH8" s="28"/>
      <c r="VCI8" s="28"/>
      <c r="VCJ8" s="28"/>
      <c r="VCK8" s="28"/>
      <c r="VCL8" s="28"/>
      <c r="VCM8" s="28"/>
      <c r="VCN8" s="28"/>
      <c r="VCO8" s="28"/>
      <c r="VCP8" s="28"/>
      <c r="VCQ8" s="28"/>
      <c r="VCR8" s="28"/>
      <c r="VCS8" s="28"/>
      <c r="VCT8" s="28"/>
      <c r="VCU8" s="28"/>
      <c r="VCV8" s="28"/>
      <c r="VCW8" s="28"/>
      <c r="VCX8" s="28"/>
      <c r="VCY8" s="28"/>
      <c r="VCZ8" s="28"/>
      <c r="VDA8" s="28"/>
      <c r="VDB8" s="28"/>
      <c r="VDC8" s="28"/>
      <c r="VDD8" s="28"/>
      <c r="VDE8" s="28"/>
      <c r="VDF8" s="28"/>
      <c r="VDG8" s="28"/>
      <c r="VDH8" s="28"/>
      <c r="VDI8" s="28"/>
      <c r="VDJ8" s="28"/>
      <c r="VDK8" s="28"/>
      <c r="VDL8" s="28"/>
      <c r="VDM8" s="28"/>
      <c r="VDN8" s="28"/>
      <c r="VDO8" s="28"/>
      <c r="VDP8" s="28"/>
      <c r="VDQ8" s="28"/>
      <c r="VDR8" s="28"/>
      <c r="VDS8" s="28"/>
      <c r="VDT8" s="28"/>
      <c r="VDU8" s="28"/>
      <c r="VDV8" s="28"/>
      <c r="VDW8" s="28"/>
      <c r="VDX8" s="28"/>
      <c r="VDY8" s="28"/>
      <c r="VDZ8" s="28"/>
      <c r="VEA8" s="28"/>
      <c r="VEB8" s="28"/>
      <c r="VEC8" s="28"/>
      <c r="VED8" s="28"/>
      <c r="VEE8" s="28"/>
      <c r="VEF8" s="28"/>
      <c r="VEG8" s="28"/>
      <c r="VEH8" s="28"/>
      <c r="VEI8" s="28"/>
      <c r="VEJ8" s="28"/>
      <c r="VEK8" s="28"/>
      <c r="VEL8" s="28"/>
      <c r="VEM8" s="28"/>
      <c r="VEN8" s="28"/>
      <c r="VEO8" s="28"/>
      <c r="VEP8" s="28"/>
      <c r="VEQ8" s="28"/>
      <c r="VER8" s="28"/>
      <c r="VES8" s="28"/>
      <c r="VET8" s="28"/>
      <c r="VEU8" s="28"/>
      <c r="VEV8" s="28"/>
      <c r="VEW8" s="28"/>
      <c r="VEX8" s="28"/>
      <c r="VEY8" s="28"/>
      <c r="VEZ8" s="28"/>
      <c r="VFA8" s="28"/>
      <c r="VFB8" s="28"/>
      <c r="VFC8" s="28"/>
      <c r="VFD8" s="28"/>
      <c r="VFE8" s="28"/>
      <c r="VFF8" s="28"/>
      <c r="VFG8" s="28"/>
      <c r="VFH8" s="28"/>
      <c r="VFI8" s="28"/>
      <c r="VFJ8" s="28"/>
      <c r="VFK8" s="28"/>
      <c r="VFL8" s="28"/>
      <c r="VFM8" s="28"/>
      <c r="VFN8" s="28"/>
      <c r="VFO8" s="28"/>
      <c r="VFP8" s="28"/>
      <c r="VFQ8" s="28"/>
      <c r="VFR8" s="28"/>
      <c r="VFS8" s="28"/>
      <c r="VFT8" s="28"/>
      <c r="VFU8" s="28"/>
      <c r="VFV8" s="28"/>
      <c r="VFW8" s="28"/>
      <c r="VFX8" s="28"/>
      <c r="VFY8" s="28"/>
      <c r="VFZ8" s="28"/>
      <c r="VGA8" s="28"/>
      <c r="VGB8" s="28"/>
      <c r="VGC8" s="28"/>
      <c r="VGD8" s="28"/>
      <c r="VGE8" s="28"/>
      <c r="VGF8" s="28"/>
      <c r="VGG8" s="28"/>
      <c r="VGH8" s="28"/>
      <c r="VGI8" s="28"/>
      <c r="VGJ8" s="28"/>
      <c r="VGK8" s="28"/>
      <c r="VGL8" s="28"/>
      <c r="VGM8" s="28"/>
      <c r="VGN8" s="28"/>
      <c r="VGO8" s="28"/>
      <c r="VGP8" s="28"/>
      <c r="VGQ8" s="28"/>
      <c r="VGR8" s="28"/>
      <c r="VGS8" s="28"/>
      <c r="VGT8" s="28"/>
      <c r="VGU8" s="28"/>
      <c r="VGV8" s="28"/>
      <c r="VGW8" s="28"/>
      <c r="VGX8" s="28"/>
      <c r="VGY8" s="28"/>
      <c r="VGZ8" s="28"/>
      <c r="VHA8" s="28"/>
      <c r="VHB8" s="28"/>
      <c r="VHC8" s="28"/>
      <c r="VHD8" s="28"/>
      <c r="VHE8" s="28"/>
      <c r="VHF8" s="28"/>
      <c r="VHG8" s="28"/>
      <c r="VHH8" s="28"/>
      <c r="VHI8" s="28"/>
      <c r="VHJ8" s="28"/>
      <c r="VHK8" s="28"/>
      <c r="VHL8" s="28"/>
      <c r="VHM8" s="28"/>
      <c r="VHN8" s="28"/>
      <c r="VHO8" s="28"/>
      <c r="VHP8" s="28"/>
      <c r="VHQ8" s="28"/>
      <c r="VHR8" s="28"/>
      <c r="VHS8" s="28"/>
      <c r="VHT8" s="28"/>
      <c r="VHU8" s="28"/>
      <c r="VHV8" s="28"/>
      <c r="VHW8" s="28"/>
      <c r="VHX8" s="28"/>
      <c r="VHY8" s="28"/>
      <c r="VHZ8" s="28"/>
      <c r="VIA8" s="28"/>
      <c r="VIB8" s="28"/>
      <c r="VIC8" s="28"/>
      <c r="VID8" s="28"/>
      <c r="VIE8" s="28"/>
      <c r="VIF8" s="28"/>
      <c r="VIG8" s="28"/>
      <c r="VIH8" s="28"/>
      <c r="VII8" s="28"/>
      <c r="VIJ8" s="28"/>
      <c r="VIK8" s="28"/>
      <c r="VIL8" s="28"/>
      <c r="VIM8" s="28"/>
      <c r="VIN8" s="28"/>
      <c r="VIO8" s="28"/>
      <c r="VIP8" s="28"/>
      <c r="VIQ8" s="28"/>
      <c r="VIR8" s="28"/>
      <c r="VIS8" s="28"/>
      <c r="VIT8" s="28"/>
      <c r="VIU8" s="28"/>
      <c r="VIV8" s="28"/>
      <c r="VIW8" s="28"/>
      <c r="VIX8" s="28"/>
      <c r="VIY8" s="28"/>
      <c r="VIZ8" s="28"/>
      <c r="VJA8" s="28"/>
      <c r="VJB8" s="28"/>
      <c r="VJC8" s="28"/>
      <c r="VJD8" s="28"/>
      <c r="VJE8" s="28"/>
      <c r="VJF8" s="28"/>
      <c r="VJG8" s="28"/>
      <c r="VJH8" s="28"/>
      <c r="VJI8" s="28"/>
      <c r="VJJ8" s="28"/>
      <c r="VJK8" s="28"/>
      <c r="VJL8" s="28"/>
      <c r="VJM8" s="28"/>
      <c r="VJN8" s="28"/>
      <c r="VJO8" s="28"/>
      <c r="VJP8" s="28"/>
      <c r="VJQ8" s="28"/>
      <c r="VJR8" s="28"/>
      <c r="VJS8" s="28"/>
      <c r="VJT8" s="28"/>
      <c r="VJU8" s="28"/>
      <c r="VJV8" s="28"/>
      <c r="VJW8" s="28"/>
      <c r="VJX8" s="28"/>
      <c r="VJY8" s="28"/>
      <c r="VJZ8" s="28"/>
      <c r="VKA8" s="28"/>
      <c r="VKB8" s="28"/>
      <c r="VKC8" s="28"/>
      <c r="VKD8" s="28"/>
      <c r="VKE8" s="28"/>
      <c r="VKF8" s="28"/>
      <c r="VKG8" s="28"/>
      <c r="VKH8" s="28"/>
      <c r="VKI8" s="28"/>
      <c r="VKJ8" s="28"/>
      <c r="VKK8" s="28"/>
      <c r="VKL8" s="28"/>
      <c r="VKM8" s="28"/>
      <c r="VKN8" s="28"/>
      <c r="VKO8" s="28"/>
      <c r="VKP8" s="28"/>
      <c r="VKQ8" s="28"/>
      <c r="VKR8" s="28"/>
      <c r="VKS8" s="28"/>
      <c r="VKT8" s="28"/>
      <c r="VKU8" s="28"/>
      <c r="VKV8" s="28"/>
      <c r="VKW8" s="28"/>
      <c r="VKX8" s="28"/>
      <c r="VKY8" s="28"/>
      <c r="VKZ8" s="28"/>
      <c r="VLA8" s="28"/>
      <c r="VLB8" s="28"/>
      <c r="VLC8" s="28"/>
      <c r="VLD8" s="28"/>
      <c r="VLE8" s="28"/>
      <c r="VLF8" s="28"/>
      <c r="VLG8" s="28"/>
      <c r="VLH8" s="28"/>
      <c r="VLI8" s="28"/>
      <c r="VLJ8" s="28"/>
      <c r="VLK8" s="28"/>
      <c r="VLL8" s="28"/>
      <c r="VLM8" s="28"/>
      <c r="VLN8" s="28"/>
      <c r="VLO8" s="28"/>
      <c r="VLP8" s="28"/>
      <c r="VLQ8" s="28"/>
      <c r="VLR8" s="28"/>
      <c r="VLS8" s="28"/>
      <c r="VLT8" s="28"/>
      <c r="VLU8" s="28"/>
      <c r="VLV8" s="28"/>
      <c r="VLW8" s="28"/>
      <c r="VLX8" s="28"/>
      <c r="VLY8" s="28"/>
      <c r="VLZ8" s="28"/>
      <c r="VMA8" s="28"/>
      <c r="VMB8" s="28"/>
      <c r="VMC8" s="28"/>
      <c r="VMD8" s="28"/>
      <c r="VME8" s="28"/>
      <c r="VMF8" s="28"/>
      <c r="VMG8" s="28"/>
      <c r="VMH8" s="28"/>
      <c r="VMI8" s="28"/>
      <c r="VMJ8" s="28"/>
      <c r="VMK8" s="28"/>
      <c r="VML8" s="28"/>
      <c r="VMM8" s="28"/>
      <c r="VMN8" s="28"/>
      <c r="VMO8" s="28"/>
      <c r="VMP8" s="28"/>
      <c r="VMQ8" s="28"/>
      <c r="VMR8" s="28"/>
      <c r="VMS8" s="28"/>
      <c r="VMT8" s="28"/>
      <c r="VMU8" s="28"/>
      <c r="VMV8" s="28"/>
      <c r="VMW8" s="28"/>
      <c r="VMX8" s="28"/>
      <c r="VMY8" s="28"/>
      <c r="VMZ8" s="28"/>
      <c r="VNA8" s="28"/>
      <c r="VNB8" s="28"/>
      <c r="VNC8" s="28"/>
      <c r="VND8" s="28"/>
      <c r="VNE8" s="28"/>
      <c r="VNF8" s="28"/>
      <c r="VNG8" s="28"/>
      <c r="VNH8" s="28"/>
      <c r="VNI8" s="28"/>
      <c r="VNJ8" s="28"/>
      <c r="VNK8" s="28"/>
      <c r="VNL8" s="28"/>
      <c r="VNM8" s="28"/>
      <c r="VNN8" s="28"/>
      <c r="VNO8" s="28"/>
      <c r="VNP8" s="28"/>
      <c r="VNQ8" s="28"/>
      <c r="VNR8" s="28"/>
      <c r="VNS8" s="28"/>
      <c r="VNT8" s="28"/>
      <c r="VNU8" s="28"/>
      <c r="VNV8" s="28"/>
      <c r="VNW8" s="28"/>
      <c r="VNX8" s="28"/>
      <c r="VNY8" s="28"/>
      <c r="VNZ8" s="28"/>
      <c r="VOA8" s="28"/>
      <c r="VOB8" s="28"/>
      <c r="VOC8" s="28"/>
      <c r="VOD8" s="28"/>
      <c r="VOE8" s="28"/>
      <c r="VOF8" s="28"/>
      <c r="VOG8" s="28"/>
      <c r="VOH8" s="28"/>
      <c r="VOI8" s="28"/>
      <c r="VOJ8" s="28"/>
      <c r="VOK8" s="28"/>
      <c r="VOL8" s="28"/>
      <c r="VOM8" s="28"/>
      <c r="VON8" s="28"/>
      <c r="VOO8" s="28"/>
      <c r="VOP8" s="28"/>
      <c r="VOQ8" s="28"/>
      <c r="VOR8" s="28"/>
      <c r="VOS8" s="28"/>
      <c r="VOT8" s="28"/>
      <c r="VOU8" s="28"/>
      <c r="VOV8" s="28"/>
      <c r="VOW8" s="28"/>
      <c r="VOX8" s="28"/>
      <c r="VOY8" s="28"/>
      <c r="VOZ8" s="28"/>
      <c r="VPA8" s="28"/>
      <c r="VPB8" s="28"/>
      <c r="VPC8" s="28"/>
      <c r="VPD8" s="28"/>
      <c r="VPE8" s="28"/>
      <c r="VPF8" s="28"/>
      <c r="VPG8" s="28"/>
      <c r="VPH8" s="28"/>
      <c r="VPI8" s="28"/>
      <c r="VPJ8" s="28"/>
      <c r="VPK8" s="28"/>
      <c r="VPL8" s="28"/>
      <c r="VPM8" s="28"/>
      <c r="VPN8" s="28"/>
      <c r="VPO8" s="28"/>
      <c r="VPP8" s="28"/>
      <c r="VPQ8" s="28"/>
      <c r="VPR8" s="28"/>
      <c r="VPS8" s="28"/>
      <c r="VPT8" s="28"/>
      <c r="VPU8" s="28"/>
      <c r="VPV8" s="28"/>
      <c r="VPW8" s="28"/>
      <c r="VPX8" s="28"/>
      <c r="VPY8" s="28"/>
      <c r="VPZ8" s="28"/>
      <c r="VQA8" s="28"/>
      <c r="VQB8" s="28"/>
      <c r="VQC8" s="28"/>
      <c r="VQD8" s="28"/>
      <c r="VQE8" s="28"/>
      <c r="VQF8" s="28"/>
      <c r="VQG8" s="28"/>
      <c r="VQH8" s="28"/>
      <c r="VQI8" s="28"/>
      <c r="VQJ8" s="28"/>
      <c r="VQK8" s="28"/>
      <c r="VQL8" s="28"/>
      <c r="VQM8" s="28"/>
      <c r="VQN8" s="28"/>
      <c r="VQO8" s="28"/>
      <c r="VQP8" s="28"/>
      <c r="VQQ8" s="28"/>
      <c r="VQR8" s="28"/>
      <c r="VQS8" s="28"/>
      <c r="VQT8" s="28"/>
      <c r="VQU8" s="28"/>
      <c r="VQV8" s="28"/>
      <c r="VQW8" s="28"/>
      <c r="VQX8" s="28"/>
      <c r="VQY8" s="28"/>
      <c r="VQZ8" s="28"/>
      <c r="VRA8" s="28"/>
      <c r="VRB8" s="28"/>
      <c r="VRC8" s="28"/>
      <c r="VRD8" s="28"/>
      <c r="VRE8" s="28"/>
      <c r="VRF8" s="28"/>
      <c r="VRG8" s="28"/>
      <c r="VRH8" s="28"/>
      <c r="VRI8" s="28"/>
      <c r="VRJ8" s="28"/>
      <c r="VRK8" s="28"/>
      <c r="VRL8" s="28"/>
      <c r="VRM8" s="28"/>
      <c r="VRN8" s="28"/>
      <c r="VRO8" s="28"/>
      <c r="VRP8" s="28"/>
      <c r="VRQ8" s="28"/>
      <c r="VRR8" s="28"/>
      <c r="VRS8" s="28"/>
      <c r="VRT8" s="28"/>
      <c r="VRU8" s="28"/>
      <c r="VRV8" s="28"/>
      <c r="VRW8" s="28"/>
      <c r="VRX8" s="28"/>
      <c r="VRY8" s="28"/>
      <c r="VRZ8" s="28"/>
      <c r="VSA8" s="28"/>
      <c r="VSB8" s="28"/>
      <c r="VSC8" s="28"/>
      <c r="VSD8" s="28"/>
      <c r="VSE8" s="28"/>
      <c r="VSF8" s="28"/>
      <c r="VSG8" s="28"/>
      <c r="VSH8" s="28"/>
      <c r="VSI8" s="28"/>
      <c r="VSJ8" s="28"/>
      <c r="VSK8" s="28"/>
      <c r="VSL8" s="28"/>
      <c r="VSM8" s="28"/>
      <c r="VSN8" s="28"/>
      <c r="VSO8" s="28"/>
      <c r="VSP8" s="28"/>
      <c r="VSQ8" s="28"/>
      <c r="VSR8" s="28"/>
      <c r="VSS8" s="28"/>
      <c r="VST8" s="28"/>
      <c r="VSU8" s="28"/>
      <c r="VSV8" s="28"/>
      <c r="VSW8" s="28"/>
      <c r="VSX8" s="28"/>
      <c r="VSY8" s="28"/>
      <c r="VSZ8" s="28"/>
      <c r="VTA8" s="28"/>
      <c r="VTB8" s="28"/>
      <c r="VTC8" s="28"/>
      <c r="VTD8" s="28"/>
      <c r="VTE8" s="28"/>
      <c r="VTF8" s="28"/>
      <c r="VTG8" s="28"/>
      <c r="VTH8" s="28"/>
      <c r="VTI8" s="28"/>
      <c r="VTJ8" s="28"/>
      <c r="VTK8" s="28"/>
      <c r="VTL8" s="28"/>
      <c r="VTM8" s="28"/>
      <c r="VTN8" s="28"/>
      <c r="VTO8" s="28"/>
      <c r="VTP8" s="28"/>
      <c r="VTQ8" s="28"/>
      <c r="VTR8" s="28"/>
      <c r="VTS8" s="28"/>
      <c r="VTT8" s="28"/>
      <c r="VTU8" s="28"/>
      <c r="VTV8" s="28"/>
      <c r="VTW8" s="28"/>
      <c r="VTX8" s="28"/>
      <c r="VTY8" s="28"/>
      <c r="VTZ8" s="28"/>
      <c r="VUA8" s="28"/>
      <c r="VUB8" s="28"/>
      <c r="VUC8" s="28"/>
      <c r="VUD8" s="28"/>
      <c r="VUE8" s="28"/>
      <c r="VUF8" s="28"/>
      <c r="VUG8" s="28"/>
      <c r="VUH8" s="28"/>
      <c r="VUI8" s="28"/>
      <c r="VUJ8" s="28"/>
      <c r="VUK8" s="28"/>
      <c r="VUL8" s="28"/>
      <c r="VUM8" s="28"/>
      <c r="VUN8" s="28"/>
      <c r="VUO8" s="28"/>
      <c r="VUP8" s="28"/>
      <c r="VUQ8" s="28"/>
      <c r="VUR8" s="28"/>
      <c r="VUS8" s="28"/>
      <c r="VUT8" s="28"/>
      <c r="VUU8" s="28"/>
      <c r="VUV8" s="28"/>
      <c r="VUW8" s="28"/>
      <c r="VUX8" s="28"/>
      <c r="VUY8" s="28"/>
      <c r="VUZ8" s="28"/>
      <c r="VVA8" s="28"/>
      <c r="VVB8" s="28"/>
      <c r="VVC8" s="28"/>
      <c r="VVD8" s="28"/>
      <c r="VVE8" s="28"/>
      <c r="VVF8" s="28"/>
      <c r="VVG8" s="28"/>
      <c r="VVH8" s="28"/>
      <c r="VVI8" s="28"/>
      <c r="VVJ8" s="28"/>
      <c r="VVK8" s="28"/>
      <c r="VVL8" s="28"/>
      <c r="VVM8" s="28"/>
      <c r="VVN8" s="28"/>
      <c r="VVO8" s="28"/>
      <c r="VVP8" s="28"/>
      <c r="VVQ8" s="28"/>
      <c r="VVR8" s="28"/>
      <c r="VVS8" s="28"/>
      <c r="VVT8" s="28"/>
      <c r="VVU8" s="28"/>
      <c r="VVV8" s="28"/>
      <c r="VVW8" s="28"/>
      <c r="VVX8" s="28"/>
      <c r="VVY8" s="28"/>
      <c r="VVZ8" s="28"/>
      <c r="VWA8" s="28"/>
      <c r="VWB8" s="28"/>
      <c r="VWC8" s="28"/>
      <c r="VWD8" s="28"/>
      <c r="VWE8" s="28"/>
      <c r="VWF8" s="28"/>
      <c r="VWG8" s="28"/>
      <c r="VWH8" s="28"/>
      <c r="VWI8" s="28"/>
      <c r="VWJ8" s="28"/>
      <c r="VWK8" s="28"/>
      <c r="VWL8" s="28"/>
      <c r="VWM8" s="28"/>
      <c r="VWN8" s="28"/>
      <c r="VWO8" s="28"/>
      <c r="VWP8" s="28"/>
      <c r="VWQ8" s="28"/>
      <c r="VWR8" s="28"/>
      <c r="VWS8" s="28"/>
      <c r="VWT8" s="28"/>
      <c r="VWU8" s="28"/>
      <c r="VWV8" s="28"/>
      <c r="VWW8" s="28"/>
      <c r="VWX8" s="28"/>
      <c r="VWY8" s="28"/>
      <c r="VWZ8" s="28"/>
      <c r="VXA8" s="28"/>
      <c r="VXB8" s="28"/>
      <c r="VXC8" s="28"/>
      <c r="VXD8" s="28"/>
      <c r="VXE8" s="28"/>
      <c r="VXF8" s="28"/>
      <c r="VXG8" s="28"/>
      <c r="VXH8" s="28"/>
      <c r="VXI8" s="28"/>
      <c r="VXJ8" s="28"/>
      <c r="VXK8" s="28"/>
      <c r="VXL8" s="28"/>
      <c r="VXM8" s="28"/>
      <c r="VXN8" s="28"/>
      <c r="VXO8" s="28"/>
      <c r="VXP8" s="28"/>
      <c r="VXQ8" s="28"/>
      <c r="VXR8" s="28"/>
      <c r="VXS8" s="28"/>
      <c r="VXT8" s="28"/>
      <c r="VXU8" s="28"/>
      <c r="VXV8" s="28"/>
      <c r="VXW8" s="28"/>
      <c r="VXX8" s="28"/>
      <c r="VXY8" s="28"/>
      <c r="VXZ8" s="28"/>
      <c r="VYA8" s="28"/>
      <c r="VYB8" s="28"/>
      <c r="VYC8" s="28"/>
      <c r="VYD8" s="28"/>
      <c r="VYE8" s="28"/>
      <c r="VYF8" s="28"/>
      <c r="VYG8" s="28"/>
      <c r="VYH8" s="28"/>
      <c r="VYI8" s="28"/>
      <c r="VYJ8" s="28"/>
      <c r="VYK8" s="28"/>
      <c r="VYL8" s="28"/>
      <c r="VYM8" s="28"/>
      <c r="VYN8" s="28"/>
      <c r="VYO8" s="28"/>
      <c r="VYP8" s="28"/>
      <c r="VYQ8" s="28"/>
      <c r="VYR8" s="28"/>
      <c r="VYS8" s="28"/>
      <c r="VYT8" s="28"/>
      <c r="VYU8" s="28"/>
      <c r="VYV8" s="28"/>
      <c r="VYW8" s="28"/>
      <c r="VYX8" s="28"/>
      <c r="VYY8" s="28"/>
      <c r="VYZ8" s="28"/>
      <c r="VZA8" s="28"/>
      <c r="VZB8" s="28"/>
      <c r="VZC8" s="28"/>
      <c r="VZD8" s="28"/>
      <c r="VZE8" s="28"/>
      <c r="VZF8" s="28"/>
      <c r="VZG8" s="28"/>
      <c r="VZH8" s="28"/>
      <c r="VZI8" s="28"/>
      <c r="VZJ8" s="28"/>
      <c r="VZK8" s="28"/>
      <c r="VZL8" s="28"/>
      <c r="VZM8" s="28"/>
      <c r="VZN8" s="28"/>
      <c r="VZO8" s="28"/>
      <c r="VZP8" s="28"/>
      <c r="VZQ8" s="28"/>
      <c r="VZR8" s="28"/>
      <c r="VZS8" s="28"/>
      <c r="VZT8" s="28"/>
      <c r="VZU8" s="28"/>
      <c r="VZV8" s="28"/>
      <c r="VZW8" s="28"/>
      <c r="VZX8" s="28"/>
      <c r="VZY8" s="28"/>
      <c r="VZZ8" s="28"/>
      <c r="WAA8" s="28"/>
      <c r="WAB8" s="28"/>
      <c r="WAC8" s="28"/>
      <c r="WAD8" s="28"/>
      <c r="WAE8" s="28"/>
      <c r="WAF8" s="28"/>
      <c r="WAG8" s="28"/>
      <c r="WAH8" s="28"/>
      <c r="WAI8" s="28"/>
      <c r="WAJ8" s="28"/>
      <c r="WAK8" s="28"/>
      <c r="WAL8" s="28"/>
      <c r="WAM8" s="28"/>
      <c r="WAN8" s="28"/>
      <c r="WAO8" s="28"/>
      <c r="WAP8" s="28"/>
      <c r="WAQ8" s="28"/>
      <c r="WAR8" s="28"/>
      <c r="WAS8" s="28"/>
      <c r="WAT8" s="28"/>
      <c r="WAU8" s="28"/>
      <c r="WAV8" s="28"/>
      <c r="WAW8" s="28"/>
      <c r="WAX8" s="28"/>
      <c r="WAY8" s="28"/>
      <c r="WAZ8" s="28"/>
      <c r="WBA8" s="28"/>
      <c r="WBB8" s="28"/>
      <c r="WBC8" s="28"/>
      <c r="WBD8" s="28"/>
      <c r="WBE8" s="28"/>
      <c r="WBF8" s="28"/>
      <c r="WBG8" s="28"/>
      <c r="WBH8" s="28"/>
      <c r="WBI8" s="28"/>
      <c r="WBJ8" s="28"/>
      <c r="WBK8" s="28"/>
      <c r="WBL8" s="28"/>
      <c r="WBM8" s="28"/>
      <c r="WBN8" s="28"/>
      <c r="WBO8" s="28"/>
      <c r="WBP8" s="28"/>
      <c r="WBQ8" s="28"/>
      <c r="WBR8" s="28"/>
      <c r="WBS8" s="28"/>
      <c r="WBT8" s="28"/>
      <c r="WBU8" s="28"/>
      <c r="WBV8" s="28"/>
      <c r="WBW8" s="28"/>
      <c r="WBX8" s="28"/>
      <c r="WBY8" s="28"/>
      <c r="WBZ8" s="28"/>
      <c r="WCA8" s="28"/>
      <c r="WCB8" s="28"/>
      <c r="WCC8" s="28"/>
      <c r="WCD8" s="28"/>
      <c r="WCE8" s="28"/>
      <c r="WCF8" s="28"/>
      <c r="WCG8" s="28"/>
      <c r="WCH8" s="28"/>
      <c r="WCI8" s="28"/>
      <c r="WCJ8" s="28"/>
      <c r="WCK8" s="28"/>
      <c r="WCL8" s="28"/>
      <c r="WCM8" s="28"/>
      <c r="WCN8" s="28"/>
      <c r="WCO8" s="28"/>
      <c r="WCP8" s="28"/>
      <c r="WCQ8" s="28"/>
      <c r="WCR8" s="28"/>
      <c r="WCS8" s="28"/>
      <c r="WCT8" s="28"/>
      <c r="WCU8" s="28"/>
      <c r="WCV8" s="28"/>
      <c r="WCW8" s="28"/>
      <c r="WCX8" s="28"/>
      <c r="WCY8" s="28"/>
      <c r="WCZ8" s="28"/>
      <c r="WDA8" s="28"/>
      <c r="WDB8" s="28"/>
      <c r="WDC8" s="28"/>
      <c r="WDD8" s="28"/>
      <c r="WDE8" s="28"/>
      <c r="WDF8" s="28"/>
      <c r="WDG8" s="28"/>
      <c r="WDH8" s="28"/>
      <c r="WDI8" s="28"/>
      <c r="WDJ8" s="28"/>
      <c r="WDK8" s="28"/>
      <c r="WDL8" s="28"/>
      <c r="WDM8" s="28"/>
      <c r="WDN8" s="28"/>
      <c r="WDO8" s="28"/>
      <c r="WDP8" s="28"/>
      <c r="WDQ8" s="28"/>
      <c r="WDR8" s="28"/>
      <c r="WDS8" s="28"/>
      <c r="WDT8" s="28"/>
      <c r="WDU8" s="28"/>
      <c r="WDV8" s="28"/>
      <c r="WDW8" s="28"/>
      <c r="WDX8" s="28"/>
      <c r="WDY8" s="28"/>
      <c r="WDZ8" s="28"/>
      <c r="WEA8" s="28"/>
      <c r="WEB8" s="28"/>
      <c r="WEC8" s="28"/>
      <c r="WED8" s="28"/>
      <c r="WEE8" s="28"/>
      <c r="WEF8" s="28"/>
      <c r="WEG8" s="28"/>
      <c r="WEH8" s="28"/>
      <c r="WEI8" s="28"/>
      <c r="WEJ8" s="28"/>
      <c r="WEK8" s="28"/>
      <c r="WEL8" s="28"/>
      <c r="WEM8" s="28"/>
      <c r="WEN8" s="28"/>
      <c r="WEO8" s="28"/>
      <c r="WEP8" s="28"/>
      <c r="WEQ8" s="28"/>
      <c r="WER8" s="28"/>
      <c r="WES8" s="28"/>
      <c r="WET8" s="28"/>
      <c r="WEU8" s="28"/>
      <c r="WEV8" s="28"/>
      <c r="WEW8" s="28"/>
      <c r="WEX8" s="28"/>
      <c r="WEY8" s="28"/>
      <c r="WEZ8" s="28"/>
      <c r="WFA8" s="28"/>
      <c r="WFB8" s="28"/>
      <c r="WFC8" s="28"/>
      <c r="WFD8" s="28"/>
      <c r="WFE8" s="28"/>
      <c r="WFF8" s="28"/>
      <c r="WFG8" s="28"/>
      <c r="WFH8" s="28"/>
      <c r="WFI8" s="28"/>
      <c r="WFJ8" s="28"/>
      <c r="WFK8" s="28"/>
      <c r="WFL8" s="28"/>
      <c r="WFM8" s="28"/>
      <c r="WFN8" s="28"/>
      <c r="WFO8" s="28"/>
      <c r="WFP8" s="28"/>
      <c r="WFQ8" s="28"/>
      <c r="WFR8" s="28"/>
      <c r="WFS8" s="28"/>
      <c r="WFT8" s="28"/>
      <c r="WFU8" s="28"/>
      <c r="WFV8" s="28"/>
      <c r="WFW8" s="28"/>
      <c r="WFX8" s="28"/>
      <c r="WFY8" s="28"/>
      <c r="WFZ8" s="28"/>
      <c r="WGA8" s="28"/>
      <c r="WGB8" s="28"/>
      <c r="WGC8" s="28"/>
      <c r="WGD8" s="28"/>
      <c r="WGE8" s="28"/>
      <c r="WGF8" s="28"/>
      <c r="WGG8" s="28"/>
      <c r="WGH8" s="28"/>
      <c r="WGI8" s="28"/>
      <c r="WGJ8" s="28"/>
      <c r="WGK8" s="28"/>
      <c r="WGL8" s="28"/>
      <c r="WGM8" s="28"/>
      <c r="WGN8" s="28"/>
      <c r="WGO8" s="28"/>
      <c r="WGP8" s="28"/>
      <c r="WGQ8" s="28"/>
      <c r="WGR8" s="28"/>
      <c r="WGS8" s="28"/>
      <c r="WGT8" s="28"/>
      <c r="WGU8" s="28"/>
      <c r="WGV8" s="28"/>
      <c r="WGW8" s="28"/>
      <c r="WGX8" s="28"/>
      <c r="WGY8" s="28"/>
      <c r="WGZ8" s="28"/>
      <c r="WHA8" s="28"/>
      <c r="WHB8" s="28"/>
      <c r="WHC8" s="28"/>
      <c r="WHD8" s="28"/>
      <c r="WHE8" s="28"/>
      <c r="WHF8" s="28"/>
      <c r="WHG8" s="28"/>
      <c r="WHH8" s="28"/>
      <c r="WHI8" s="28"/>
      <c r="WHJ8" s="28"/>
      <c r="WHK8" s="28"/>
      <c r="WHL8" s="28"/>
      <c r="WHM8" s="28"/>
      <c r="WHN8" s="28"/>
      <c r="WHO8" s="28"/>
      <c r="WHP8" s="28"/>
      <c r="WHQ8" s="28"/>
      <c r="WHR8" s="28"/>
      <c r="WHS8" s="28"/>
      <c r="WHT8" s="28"/>
      <c r="WHU8" s="28"/>
      <c r="WHV8" s="28"/>
      <c r="WHW8" s="28"/>
      <c r="WHX8" s="28"/>
      <c r="WHY8" s="28"/>
      <c r="WHZ8" s="28"/>
      <c r="WIA8" s="28"/>
      <c r="WIB8" s="28"/>
      <c r="WIC8" s="28"/>
      <c r="WID8" s="28"/>
      <c r="WIE8" s="28"/>
      <c r="WIF8" s="28"/>
      <c r="WIG8" s="28"/>
      <c r="WIH8" s="28"/>
      <c r="WII8" s="28"/>
      <c r="WIJ8" s="28"/>
      <c r="WIK8" s="28"/>
      <c r="WIL8" s="28"/>
      <c r="WIM8" s="28"/>
      <c r="WIN8" s="28"/>
      <c r="WIO8" s="28"/>
      <c r="WIP8" s="28"/>
      <c r="WIQ8" s="28"/>
      <c r="WIR8" s="28"/>
      <c r="WIS8" s="28"/>
      <c r="WIT8" s="28"/>
      <c r="WIU8" s="28"/>
      <c r="WIV8" s="28"/>
      <c r="WIW8" s="28"/>
      <c r="WIX8" s="28"/>
      <c r="WIY8" s="28"/>
      <c r="WIZ8" s="28"/>
      <c r="WJA8" s="28"/>
      <c r="WJB8" s="28"/>
      <c r="WJC8" s="28"/>
      <c r="WJD8" s="28"/>
      <c r="WJE8" s="28"/>
      <c r="WJF8" s="28"/>
      <c r="WJG8" s="28"/>
      <c r="WJH8" s="28"/>
      <c r="WJI8" s="28"/>
      <c r="WJJ8" s="28"/>
      <c r="WJK8" s="28"/>
      <c r="WJL8" s="28"/>
      <c r="WJM8" s="28"/>
      <c r="WJN8" s="28"/>
      <c r="WJO8" s="28"/>
      <c r="WJP8" s="28"/>
      <c r="WJQ8" s="28"/>
      <c r="WJR8" s="28"/>
      <c r="WJS8" s="28"/>
      <c r="WJT8" s="28"/>
      <c r="WJU8" s="28"/>
      <c r="WJV8" s="28"/>
      <c r="WJW8" s="28"/>
      <c r="WJX8" s="28"/>
      <c r="WJY8" s="28"/>
      <c r="WJZ8" s="28"/>
      <c r="WKA8" s="28"/>
      <c r="WKB8" s="28"/>
      <c r="WKC8" s="28"/>
      <c r="WKD8" s="28"/>
      <c r="WKE8" s="28"/>
      <c r="WKF8" s="28"/>
      <c r="WKG8" s="28"/>
      <c r="WKH8" s="28"/>
      <c r="WKI8" s="28"/>
      <c r="WKJ8" s="28"/>
      <c r="WKK8" s="28"/>
      <c r="WKL8" s="28"/>
      <c r="WKM8" s="28"/>
      <c r="WKN8" s="28"/>
      <c r="WKO8" s="28"/>
      <c r="WKP8" s="28"/>
      <c r="WKQ8" s="28"/>
      <c r="WKR8" s="28"/>
      <c r="WKS8" s="28"/>
      <c r="WKT8" s="28"/>
      <c r="WKU8" s="28"/>
      <c r="WKV8" s="28"/>
      <c r="WKW8" s="28"/>
      <c r="WKX8" s="28"/>
      <c r="WKY8" s="28"/>
      <c r="WKZ8" s="28"/>
      <c r="WLA8" s="28"/>
      <c r="WLB8" s="28"/>
      <c r="WLC8" s="28"/>
      <c r="WLD8" s="28"/>
      <c r="WLE8" s="28"/>
      <c r="WLF8" s="28"/>
      <c r="WLG8" s="28"/>
      <c r="WLH8" s="28"/>
      <c r="WLI8" s="28"/>
      <c r="WLJ8" s="28"/>
      <c r="WLK8" s="28"/>
      <c r="WLL8" s="28"/>
      <c r="WLM8" s="28"/>
      <c r="WLN8" s="28"/>
      <c r="WLO8" s="28"/>
      <c r="WLP8" s="28"/>
      <c r="WLQ8" s="28"/>
      <c r="WLR8" s="28"/>
      <c r="WLS8" s="28"/>
      <c r="WLT8" s="28"/>
      <c r="WLU8" s="28"/>
      <c r="WLV8" s="28"/>
      <c r="WLW8" s="28"/>
      <c r="WLX8" s="28"/>
      <c r="WLY8" s="28"/>
      <c r="WLZ8" s="28"/>
      <c r="WMA8" s="28"/>
      <c r="WMB8" s="28"/>
      <c r="WMC8" s="28"/>
      <c r="WMD8" s="28"/>
      <c r="WME8" s="28"/>
      <c r="WMF8" s="28"/>
      <c r="WMG8" s="28"/>
      <c r="WMH8" s="28"/>
      <c r="WMI8" s="28"/>
      <c r="WMJ8" s="28"/>
      <c r="WMK8" s="28"/>
      <c r="WML8" s="28"/>
      <c r="WMM8" s="28"/>
      <c r="WMN8" s="28"/>
      <c r="WMO8" s="28"/>
      <c r="WMP8" s="28"/>
      <c r="WMQ8" s="28"/>
      <c r="WMR8" s="28"/>
      <c r="WMS8" s="28"/>
      <c r="WMT8" s="28"/>
      <c r="WMU8" s="28"/>
      <c r="WMV8" s="28"/>
      <c r="WMW8" s="28"/>
      <c r="WMX8" s="28"/>
      <c r="WMY8" s="28"/>
      <c r="WMZ8" s="28"/>
      <c r="WNA8" s="28"/>
      <c r="WNB8" s="28"/>
      <c r="WNC8" s="28"/>
      <c r="WND8" s="28"/>
      <c r="WNE8" s="28"/>
      <c r="WNF8" s="28"/>
      <c r="WNG8" s="28"/>
      <c r="WNH8" s="28"/>
      <c r="WNI8" s="28"/>
      <c r="WNJ8" s="28"/>
      <c r="WNK8" s="28"/>
      <c r="WNL8" s="28"/>
      <c r="WNM8" s="28"/>
      <c r="WNN8" s="28"/>
      <c r="WNO8" s="28"/>
      <c r="WNP8" s="28"/>
      <c r="WNQ8" s="28"/>
      <c r="WNR8" s="28"/>
      <c r="WNS8" s="28"/>
      <c r="WNT8" s="28"/>
      <c r="WNU8" s="28"/>
      <c r="WNV8" s="28"/>
      <c r="WNW8" s="28"/>
      <c r="WNX8" s="28"/>
      <c r="WNY8" s="28"/>
      <c r="WNZ8" s="28"/>
      <c r="WOA8" s="28"/>
      <c r="WOB8" s="28"/>
      <c r="WOC8" s="28"/>
      <c r="WOD8" s="28"/>
      <c r="WOE8" s="28"/>
      <c r="WOF8" s="28"/>
      <c r="WOG8" s="28"/>
      <c r="WOH8" s="28"/>
      <c r="WOI8" s="28"/>
      <c r="WOJ8" s="28"/>
      <c r="WOK8" s="28"/>
      <c r="WOL8" s="28"/>
      <c r="WOM8" s="28"/>
      <c r="WON8" s="28"/>
      <c r="WOO8" s="28"/>
      <c r="WOP8" s="28"/>
      <c r="WOQ8" s="28"/>
      <c r="WOR8" s="28"/>
      <c r="WOS8" s="28"/>
      <c r="WOT8" s="28"/>
      <c r="WOU8" s="28"/>
      <c r="WOV8" s="28"/>
      <c r="WOW8" s="28"/>
      <c r="WOX8" s="28"/>
      <c r="WOY8" s="28"/>
      <c r="WOZ8" s="28"/>
      <c r="WPA8" s="28"/>
      <c r="WPB8" s="28"/>
      <c r="WPC8" s="28"/>
      <c r="WPD8" s="28"/>
      <c r="WPE8" s="28"/>
      <c r="WPF8" s="28"/>
      <c r="WPG8" s="28"/>
      <c r="WPH8" s="28"/>
      <c r="WPI8" s="28"/>
      <c r="WPJ8" s="28"/>
      <c r="WPK8" s="28"/>
      <c r="WPL8" s="28"/>
      <c r="WPM8" s="28"/>
      <c r="WPN8" s="28"/>
      <c r="WPO8" s="28"/>
      <c r="WPP8" s="28"/>
      <c r="WPQ8" s="28"/>
      <c r="WPR8" s="28"/>
      <c r="WPS8" s="28"/>
      <c r="WPT8" s="28"/>
      <c r="WPU8" s="28"/>
      <c r="WPV8" s="28"/>
      <c r="WPW8" s="28"/>
      <c r="WPX8" s="28"/>
      <c r="WPY8" s="28"/>
      <c r="WPZ8" s="28"/>
      <c r="WQA8" s="28"/>
      <c r="WQB8" s="28"/>
      <c r="WQC8" s="28"/>
      <c r="WQD8" s="28"/>
      <c r="WQE8" s="28"/>
      <c r="WQF8" s="28"/>
      <c r="WQG8" s="28"/>
      <c r="WQH8" s="28"/>
      <c r="WQI8" s="28"/>
      <c r="WQJ8" s="28"/>
      <c r="WQK8" s="28"/>
      <c r="WQL8" s="28"/>
      <c r="WQM8" s="28"/>
      <c r="WQN8" s="28"/>
      <c r="WQO8" s="28"/>
      <c r="WQP8" s="28"/>
      <c r="WQQ8" s="28"/>
      <c r="WQR8" s="28"/>
      <c r="WQS8" s="28"/>
      <c r="WQT8" s="28"/>
      <c r="WQU8" s="28"/>
      <c r="WQV8" s="28"/>
      <c r="WQW8" s="28"/>
      <c r="WQX8" s="28"/>
      <c r="WQY8" s="28"/>
      <c r="WQZ8" s="28"/>
      <c r="WRA8" s="28"/>
      <c r="WRB8" s="28"/>
      <c r="WRC8" s="28"/>
      <c r="WRD8" s="28"/>
      <c r="WRE8" s="28"/>
      <c r="WRF8" s="28"/>
      <c r="WRG8" s="28"/>
      <c r="WRH8" s="28"/>
      <c r="WRI8" s="28"/>
      <c r="WRJ8" s="28"/>
      <c r="WRK8" s="28"/>
      <c r="WRL8" s="28"/>
      <c r="WRM8" s="28"/>
      <c r="WRN8" s="28"/>
      <c r="WRO8" s="28"/>
      <c r="WRP8" s="28"/>
      <c r="WRQ8" s="28"/>
      <c r="WRR8" s="28"/>
      <c r="WRS8" s="28"/>
      <c r="WRT8" s="28"/>
      <c r="WRU8" s="28"/>
      <c r="WRV8" s="28"/>
      <c r="WRW8" s="28"/>
      <c r="WRX8" s="28"/>
      <c r="WRY8" s="28"/>
      <c r="WRZ8" s="28"/>
      <c r="WSA8" s="28"/>
      <c r="WSB8" s="28"/>
      <c r="WSC8" s="28"/>
      <c r="WSD8" s="28"/>
      <c r="WSE8" s="28"/>
      <c r="WSF8" s="28"/>
      <c r="WSG8" s="28"/>
      <c r="WSH8" s="28"/>
      <c r="WSI8" s="28"/>
      <c r="WSJ8" s="28"/>
      <c r="WSK8" s="28"/>
      <c r="WSL8" s="28"/>
      <c r="WSM8" s="28"/>
      <c r="WSN8" s="28"/>
      <c r="WSO8" s="28"/>
      <c r="WSP8" s="28"/>
      <c r="WSQ8" s="28"/>
      <c r="WSR8" s="28"/>
      <c r="WSS8" s="28"/>
      <c r="WST8" s="28"/>
      <c r="WSU8" s="28"/>
      <c r="WSV8" s="28"/>
      <c r="WSW8" s="28"/>
      <c r="WSX8" s="28"/>
      <c r="WSY8" s="28"/>
      <c r="WSZ8" s="28"/>
      <c r="WTA8" s="28"/>
      <c r="WTB8" s="28"/>
      <c r="WTC8" s="28"/>
      <c r="WTD8" s="28"/>
      <c r="WTE8" s="28"/>
      <c r="WTF8" s="28"/>
      <c r="WTG8" s="28"/>
      <c r="WTH8" s="28"/>
      <c r="WTI8" s="28"/>
      <c r="WTJ8" s="28"/>
      <c r="WTK8" s="28"/>
      <c r="WTL8" s="28"/>
      <c r="WTM8" s="28"/>
      <c r="WTN8" s="28"/>
      <c r="WTO8" s="28"/>
      <c r="WTP8" s="28"/>
      <c r="WTQ8" s="28"/>
      <c r="WTR8" s="28"/>
      <c r="WTS8" s="28"/>
      <c r="WTT8" s="28"/>
      <c r="WTU8" s="28"/>
      <c r="WTV8" s="28"/>
      <c r="WTW8" s="28"/>
      <c r="WTX8" s="28"/>
      <c r="WTY8" s="28"/>
      <c r="WTZ8" s="28"/>
      <c r="WUA8" s="28"/>
      <c r="WUB8" s="28"/>
      <c r="WUC8" s="28"/>
      <c r="WUD8" s="28"/>
      <c r="WUE8" s="28"/>
      <c r="WUF8" s="28"/>
      <c r="WUG8" s="28"/>
      <c r="WUH8" s="28"/>
      <c r="WUI8" s="28"/>
      <c r="WUJ8" s="28"/>
      <c r="WUK8" s="28"/>
      <c r="WUL8" s="28"/>
      <c r="WUM8" s="28"/>
      <c r="WUN8" s="28"/>
      <c r="WUO8" s="28"/>
      <c r="WUP8" s="28"/>
      <c r="WUQ8" s="28"/>
      <c r="WUR8" s="28"/>
      <c r="WUS8" s="28"/>
      <c r="WUT8" s="28"/>
      <c r="WUU8" s="28"/>
      <c r="WUV8" s="28"/>
      <c r="WUW8" s="28"/>
      <c r="WUX8" s="28"/>
      <c r="WUY8" s="28"/>
      <c r="WUZ8" s="28"/>
      <c r="WVA8" s="28"/>
      <c r="WVB8" s="28"/>
      <c r="WVC8" s="28"/>
      <c r="WVD8" s="28"/>
      <c r="WVE8" s="28"/>
      <c r="WVF8" s="28"/>
      <c r="WVG8" s="28"/>
      <c r="WVH8" s="28"/>
      <c r="WVI8" s="28"/>
      <c r="WVJ8" s="28"/>
      <c r="WVK8" s="28"/>
      <c r="WVL8" s="28"/>
      <c r="WVM8" s="28"/>
      <c r="WVN8" s="28"/>
      <c r="WVO8" s="28"/>
      <c r="WVP8" s="28"/>
      <c r="WVQ8" s="28"/>
      <c r="WVR8" s="28"/>
      <c r="WVS8" s="28"/>
      <c r="WVT8" s="28"/>
      <c r="WVU8" s="28"/>
      <c r="WVV8" s="28"/>
      <c r="WVW8" s="28"/>
      <c r="WVX8" s="28"/>
      <c r="WVY8" s="28"/>
      <c r="WVZ8" s="28"/>
      <c r="WWA8" s="28"/>
      <c r="WWB8" s="28"/>
      <c r="WWC8" s="28"/>
      <c r="WWD8" s="28"/>
      <c r="WWE8" s="28"/>
      <c r="WWF8" s="28"/>
      <c r="WWG8" s="28"/>
      <c r="WWH8" s="28"/>
      <c r="WWI8" s="28"/>
      <c r="WWJ8" s="28"/>
      <c r="WWK8" s="28"/>
      <c r="WWL8" s="28"/>
      <c r="WWM8" s="28"/>
      <c r="WWN8" s="28"/>
      <c r="WWO8" s="28"/>
      <c r="WWP8" s="28"/>
      <c r="WWQ8" s="28"/>
      <c r="WWR8" s="28"/>
      <c r="WWS8" s="28"/>
      <c r="WWT8" s="28"/>
      <c r="WWU8" s="28"/>
      <c r="WWV8" s="28"/>
      <c r="WWW8" s="28"/>
      <c r="WWX8" s="28"/>
      <c r="WWY8" s="28"/>
      <c r="WWZ8" s="28"/>
      <c r="WXA8" s="28"/>
      <c r="WXB8" s="28"/>
      <c r="WXC8" s="28"/>
      <c r="WXD8" s="28"/>
      <c r="WXE8" s="28"/>
      <c r="WXF8" s="28"/>
      <c r="WXG8" s="28"/>
      <c r="WXH8" s="28"/>
      <c r="WXI8" s="28"/>
      <c r="WXJ8" s="28"/>
      <c r="WXK8" s="28"/>
      <c r="WXL8" s="28"/>
      <c r="WXM8" s="28"/>
      <c r="WXN8" s="28"/>
      <c r="WXO8" s="28"/>
      <c r="WXP8" s="28"/>
      <c r="WXQ8" s="28"/>
      <c r="WXR8" s="28"/>
      <c r="WXS8" s="28"/>
      <c r="WXT8" s="28"/>
      <c r="WXU8" s="28"/>
      <c r="WXV8" s="28"/>
      <c r="WXW8" s="28"/>
      <c r="WXX8" s="28"/>
      <c r="WXY8" s="28"/>
      <c r="WXZ8" s="28"/>
      <c r="WYA8" s="28"/>
      <c r="WYB8" s="28"/>
      <c r="WYC8" s="28"/>
      <c r="WYD8" s="28"/>
      <c r="WYE8" s="28"/>
      <c r="WYF8" s="28"/>
      <c r="WYG8" s="28"/>
      <c r="WYH8" s="28"/>
      <c r="WYI8" s="28"/>
      <c r="WYJ8" s="28"/>
      <c r="WYK8" s="28"/>
      <c r="WYL8" s="28"/>
      <c r="WYM8" s="28"/>
      <c r="WYN8" s="28"/>
      <c r="WYO8" s="28"/>
      <c r="WYP8" s="28"/>
      <c r="WYQ8" s="28"/>
      <c r="WYR8" s="28"/>
      <c r="WYS8" s="28"/>
      <c r="WYT8" s="28"/>
      <c r="WYU8" s="28"/>
      <c r="WYV8" s="28"/>
      <c r="WYW8" s="28"/>
      <c r="WYX8" s="28"/>
      <c r="WYY8" s="28"/>
      <c r="WYZ8" s="28"/>
      <c r="WZA8" s="28"/>
      <c r="WZB8" s="28"/>
      <c r="WZC8" s="28"/>
      <c r="WZD8" s="28"/>
      <c r="WZE8" s="28"/>
      <c r="WZF8" s="28"/>
      <c r="WZG8" s="28"/>
      <c r="WZH8" s="28"/>
      <c r="WZI8" s="28"/>
      <c r="WZJ8" s="28"/>
      <c r="WZK8" s="28"/>
      <c r="WZL8" s="28"/>
      <c r="WZM8" s="28"/>
      <c r="WZN8" s="28"/>
      <c r="WZO8" s="28"/>
      <c r="WZP8" s="28"/>
      <c r="WZQ8" s="28"/>
      <c r="WZR8" s="28"/>
      <c r="WZS8" s="28"/>
      <c r="WZT8" s="28"/>
      <c r="WZU8" s="28"/>
      <c r="WZV8" s="28"/>
      <c r="WZW8" s="28"/>
      <c r="WZX8" s="28"/>
      <c r="WZY8" s="28"/>
      <c r="WZZ8" s="28"/>
      <c r="XAA8" s="28"/>
      <c r="XAB8" s="28"/>
      <c r="XAC8" s="28"/>
      <c r="XAD8" s="28"/>
      <c r="XAE8" s="28"/>
      <c r="XAF8" s="28"/>
      <c r="XAG8" s="28"/>
      <c r="XAH8" s="28"/>
      <c r="XAI8" s="28"/>
      <c r="XAJ8" s="28"/>
      <c r="XAK8" s="28"/>
      <c r="XAL8" s="28"/>
      <c r="XAM8" s="28"/>
      <c r="XAN8" s="28"/>
      <c r="XAO8" s="28"/>
      <c r="XAP8" s="28"/>
      <c r="XAQ8" s="28"/>
      <c r="XAR8" s="28"/>
      <c r="XAS8" s="28"/>
      <c r="XAT8" s="28"/>
      <c r="XAU8" s="28"/>
      <c r="XAV8" s="28"/>
      <c r="XAW8" s="28"/>
      <c r="XAX8" s="28"/>
      <c r="XAY8" s="28"/>
      <c r="XAZ8" s="28"/>
      <c r="XBA8" s="28"/>
      <c r="XBB8" s="28"/>
      <c r="XBC8" s="28"/>
      <c r="XBD8" s="28"/>
      <c r="XBE8" s="28"/>
      <c r="XBF8" s="28"/>
      <c r="XBG8" s="28"/>
      <c r="XBH8" s="28"/>
      <c r="XBI8" s="28"/>
      <c r="XBJ8" s="28"/>
      <c r="XBK8" s="28"/>
      <c r="XBL8" s="28"/>
      <c r="XBM8" s="28"/>
      <c r="XBN8" s="28"/>
      <c r="XBO8" s="28"/>
      <c r="XBP8" s="28"/>
      <c r="XBQ8" s="28"/>
      <c r="XBR8" s="28"/>
      <c r="XBS8" s="28"/>
      <c r="XBT8" s="28"/>
      <c r="XBU8" s="28"/>
      <c r="XBV8" s="28"/>
      <c r="XBW8" s="28"/>
      <c r="XBX8" s="28"/>
      <c r="XBY8" s="28"/>
      <c r="XBZ8" s="28"/>
      <c r="XCA8" s="28"/>
      <c r="XCB8" s="28"/>
      <c r="XCC8" s="28"/>
      <c r="XCD8" s="28"/>
      <c r="XCE8" s="28"/>
      <c r="XCF8" s="28"/>
      <c r="XCG8" s="28"/>
      <c r="XCH8" s="28"/>
      <c r="XCI8" s="28"/>
      <c r="XCJ8" s="28"/>
      <c r="XCK8" s="28"/>
      <c r="XCL8" s="28"/>
      <c r="XCM8" s="28"/>
      <c r="XCN8" s="28"/>
      <c r="XCO8" s="28"/>
      <c r="XCP8" s="28"/>
      <c r="XCQ8" s="28"/>
      <c r="XCR8" s="28"/>
      <c r="XCS8" s="28"/>
      <c r="XCT8" s="28"/>
      <c r="XCU8" s="28"/>
      <c r="XCV8" s="28"/>
      <c r="XCW8" s="28"/>
      <c r="XCX8" s="28"/>
      <c r="XCY8" s="28"/>
      <c r="XCZ8" s="28"/>
      <c r="XDA8" s="28"/>
      <c r="XDB8" s="28"/>
      <c r="XDC8" s="28"/>
      <c r="XDD8" s="28"/>
      <c r="XDE8" s="28"/>
      <c r="XDF8" s="28"/>
      <c r="XDG8" s="28"/>
      <c r="XDH8" s="28"/>
      <c r="XDI8" s="28"/>
      <c r="XDJ8" s="28"/>
      <c r="XDK8" s="28"/>
      <c r="XDL8" s="28"/>
      <c r="XDM8" s="28"/>
      <c r="XDN8" s="28"/>
      <c r="XDO8" s="28"/>
      <c r="XDP8" s="28"/>
      <c r="XDQ8" s="28"/>
      <c r="XDR8" s="28"/>
      <c r="XDS8" s="28"/>
      <c r="XDT8" s="28"/>
      <c r="XDU8" s="28"/>
      <c r="XDV8" s="28"/>
      <c r="XDW8" s="28"/>
      <c r="XDX8" s="28"/>
      <c r="XDY8" s="28"/>
      <c r="XDZ8" s="28"/>
      <c r="XEA8" s="28"/>
      <c r="XEB8" s="28"/>
      <c r="XEC8" s="28"/>
      <c r="XED8" s="28"/>
      <c r="XEE8" s="28"/>
      <c r="XEF8" s="28"/>
      <c r="XEG8" s="28"/>
      <c r="XEH8" s="28"/>
      <c r="XEI8" s="28"/>
      <c r="XEJ8" s="28"/>
      <c r="XEK8" s="28"/>
      <c r="XEL8" s="28"/>
      <c r="XEM8" s="28"/>
      <c r="XEN8" s="28"/>
      <c r="XEO8" s="28"/>
      <c r="XEP8" s="28"/>
      <c r="XEQ8" s="28"/>
      <c r="XER8" s="28"/>
      <c r="XES8" s="28"/>
      <c r="XET8" s="28"/>
      <c r="XEU8" s="28"/>
      <c r="XEV8" s="28"/>
      <c r="XEW8" s="28"/>
      <c r="XEX8" s="28"/>
      <c r="XEY8" s="28"/>
      <c r="XEZ8" s="28"/>
      <c r="XFA8" s="28"/>
      <c r="XFB8" s="28"/>
      <c r="XFC8" s="28"/>
    </row>
    <row r="9" spans="1:16383" ht="42" customHeight="1" x14ac:dyDescent="0.35">
      <c r="A9" s="14" t="s">
        <v>141</v>
      </c>
      <c r="B9" s="14" t="s">
        <v>2204</v>
      </c>
      <c r="C9" s="16" t="s">
        <v>144</v>
      </c>
      <c r="D9" s="14" t="s">
        <v>2205</v>
      </c>
      <c r="E9" s="16" t="s">
        <v>2206</v>
      </c>
      <c r="F9" s="14" t="s">
        <v>2207</v>
      </c>
      <c r="G9" s="335" t="s">
        <v>1952</v>
      </c>
      <c r="H9" s="56"/>
      <c r="I9" s="18">
        <v>0</v>
      </c>
      <c r="J9" s="19" t="e">
        <v>#DIV/0!</v>
      </c>
      <c r="K9" s="356" t="s">
        <v>2208</v>
      </c>
      <c r="L9" s="14" t="s">
        <v>149</v>
      </c>
      <c r="M9" s="24" t="s">
        <v>2209</v>
      </c>
      <c r="N9" s="16" t="s">
        <v>163</v>
      </c>
      <c r="O9" s="410">
        <v>2869</v>
      </c>
      <c r="P9" s="50">
        <v>83287557.729999989</v>
      </c>
      <c r="Q9" s="411">
        <v>3586.25</v>
      </c>
      <c r="R9" s="51">
        <v>104109447.16249999</v>
      </c>
      <c r="S9" s="43" t="s">
        <v>2210</v>
      </c>
      <c r="T9" s="15"/>
      <c r="U9" s="15"/>
      <c r="V9" s="412" t="s">
        <v>1472</v>
      </c>
      <c r="W9" s="46">
        <v>1</v>
      </c>
      <c r="X9" s="15"/>
      <c r="Y9" s="15"/>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c r="PS9" s="28"/>
      <c r="PT9" s="28"/>
      <c r="PU9" s="28"/>
      <c r="PV9" s="28"/>
      <c r="PW9" s="28"/>
      <c r="PX9" s="28"/>
      <c r="PY9" s="28"/>
      <c r="PZ9" s="28"/>
      <c r="QA9" s="28"/>
      <c r="QB9" s="28"/>
      <c r="QC9" s="28"/>
      <c r="QD9" s="28"/>
      <c r="QE9" s="28"/>
      <c r="QF9" s="28"/>
      <c r="QG9" s="28"/>
      <c r="QH9" s="28"/>
      <c r="QI9" s="28"/>
      <c r="QJ9" s="28"/>
      <c r="QK9" s="28"/>
      <c r="QL9" s="28"/>
      <c r="QM9" s="28"/>
      <c r="QN9" s="28"/>
      <c r="QO9" s="28"/>
      <c r="QP9" s="28"/>
      <c r="QQ9" s="28"/>
      <c r="QR9" s="28"/>
      <c r="QS9" s="28"/>
      <c r="QT9" s="28"/>
      <c r="QU9" s="28"/>
      <c r="QV9" s="28"/>
      <c r="QW9" s="28"/>
      <c r="QX9" s="28"/>
      <c r="QY9" s="28"/>
      <c r="QZ9" s="28"/>
      <c r="RA9" s="28"/>
      <c r="RB9" s="28"/>
      <c r="RC9" s="28"/>
      <c r="RD9" s="28"/>
      <c r="RE9" s="28"/>
      <c r="RF9" s="28"/>
      <c r="RG9" s="28"/>
      <c r="RH9" s="28"/>
      <c r="RI9" s="28"/>
      <c r="RJ9" s="28"/>
      <c r="RK9" s="28"/>
      <c r="RL9" s="28"/>
      <c r="RM9" s="28"/>
      <c r="RN9" s="28"/>
      <c r="RO9" s="28"/>
      <c r="RP9" s="28"/>
      <c r="RQ9" s="28"/>
      <c r="RR9" s="28"/>
      <c r="RS9" s="28"/>
      <c r="RT9" s="28"/>
      <c r="RU9" s="28"/>
      <c r="RV9" s="28"/>
      <c r="RW9" s="28"/>
      <c r="RX9" s="28"/>
      <c r="RY9" s="28"/>
      <c r="RZ9" s="28"/>
      <c r="SA9" s="28"/>
      <c r="SB9" s="28"/>
      <c r="SC9" s="28"/>
      <c r="SD9" s="28"/>
      <c r="SE9" s="28"/>
      <c r="SF9" s="28"/>
      <c r="SG9" s="28"/>
      <c r="SH9" s="28"/>
      <c r="SI9" s="28"/>
      <c r="SJ9" s="28"/>
      <c r="SK9" s="28"/>
      <c r="SL9" s="28"/>
      <c r="SM9" s="28"/>
      <c r="SN9" s="28"/>
      <c r="SO9" s="28"/>
      <c r="SP9" s="28"/>
      <c r="SQ9" s="28"/>
      <c r="SR9" s="28"/>
      <c r="SS9" s="28"/>
      <c r="ST9" s="28"/>
      <c r="SU9" s="28"/>
      <c r="SV9" s="28"/>
      <c r="SW9" s="28"/>
      <c r="SX9" s="28"/>
      <c r="SY9" s="28"/>
      <c r="SZ9" s="28"/>
      <c r="TA9" s="28"/>
      <c r="TB9" s="28"/>
      <c r="TC9" s="28"/>
      <c r="TD9" s="28"/>
      <c r="TE9" s="28"/>
      <c r="TF9" s="28"/>
      <c r="TG9" s="28"/>
      <c r="TH9" s="28"/>
      <c r="TI9" s="28"/>
      <c r="TJ9" s="28"/>
      <c r="TK9" s="28"/>
      <c r="TL9" s="28"/>
      <c r="TM9" s="28"/>
      <c r="TN9" s="28"/>
      <c r="TO9" s="28"/>
      <c r="TP9" s="28"/>
      <c r="TQ9" s="28"/>
      <c r="TR9" s="28"/>
      <c r="TS9" s="28"/>
      <c r="TT9" s="28"/>
      <c r="TU9" s="28"/>
      <c r="TV9" s="28"/>
      <c r="TW9" s="28"/>
      <c r="TX9" s="28"/>
      <c r="TY9" s="28"/>
      <c r="TZ9" s="28"/>
      <c r="UA9" s="28"/>
      <c r="UB9" s="28"/>
      <c r="UC9" s="28"/>
      <c r="UD9" s="28"/>
      <c r="UE9" s="28"/>
      <c r="UF9" s="28"/>
      <c r="UG9" s="28"/>
      <c r="UH9" s="28"/>
      <c r="UI9" s="28"/>
      <c r="UJ9" s="28"/>
      <c r="UK9" s="28"/>
      <c r="UL9" s="28"/>
      <c r="UM9" s="28"/>
      <c r="UN9" s="28"/>
      <c r="UO9" s="28"/>
      <c r="UP9" s="28"/>
      <c r="UQ9" s="28"/>
      <c r="UR9" s="28"/>
      <c r="US9" s="28"/>
      <c r="UT9" s="28"/>
      <c r="UU9" s="28"/>
      <c r="UV9" s="28"/>
      <c r="UW9" s="28"/>
      <c r="UX9" s="28"/>
      <c r="UY9" s="28"/>
      <c r="UZ9" s="28"/>
      <c r="VA9" s="28"/>
      <c r="VB9" s="28"/>
      <c r="VC9" s="28"/>
      <c r="VD9" s="28"/>
      <c r="VE9" s="28"/>
      <c r="VF9" s="28"/>
      <c r="VG9" s="28"/>
      <c r="VH9" s="28"/>
      <c r="VI9" s="28"/>
      <c r="VJ9" s="28"/>
      <c r="VK9" s="28"/>
      <c r="VL9" s="28"/>
      <c r="VM9" s="28"/>
      <c r="VN9" s="28"/>
      <c r="VO9" s="28"/>
      <c r="VP9" s="28"/>
      <c r="VQ9" s="28"/>
      <c r="VR9" s="28"/>
      <c r="VS9" s="28"/>
      <c r="VT9" s="28"/>
      <c r="VU9" s="28"/>
      <c r="VV9" s="28"/>
      <c r="VW9" s="28"/>
      <c r="VX9" s="28"/>
      <c r="VY9" s="28"/>
      <c r="VZ9" s="28"/>
      <c r="WA9" s="28"/>
      <c r="WB9" s="28"/>
      <c r="WC9" s="28"/>
      <c r="WD9" s="28"/>
      <c r="WE9" s="28"/>
      <c r="WF9" s="28"/>
      <c r="WG9" s="28"/>
      <c r="WH9" s="28"/>
      <c r="WI9" s="28"/>
      <c r="WJ9" s="28"/>
      <c r="WK9" s="28"/>
      <c r="WL9" s="28"/>
      <c r="WM9" s="28"/>
      <c r="WN9" s="28"/>
      <c r="WO9" s="28"/>
      <c r="WP9" s="28"/>
      <c r="WQ9" s="28"/>
      <c r="WR9" s="28"/>
      <c r="WS9" s="28"/>
      <c r="WT9" s="28"/>
      <c r="WU9" s="28"/>
      <c r="WV9" s="28"/>
      <c r="WW9" s="28"/>
      <c r="WX9" s="28"/>
      <c r="WY9" s="28"/>
      <c r="WZ9" s="28"/>
      <c r="XA9" s="28"/>
      <c r="XB9" s="28"/>
      <c r="XC9" s="28"/>
      <c r="XD9" s="28"/>
      <c r="XE9" s="28"/>
      <c r="XF9" s="28"/>
      <c r="XG9" s="28"/>
      <c r="XH9" s="28"/>
      <c r="XI9" s="28"/>
      <c r="XJ9" s="28"/>
      <c r="XK9" s="28"/>
      <c r="XL9" s="28"/>
      <c r="XM9" s="28"/>
      <c r="XN9" s="28"/>
      <c r="XO9" s="28"/>
      <c r="XP9" s="28"/>
      <c r="XQ9" s="28"/>
      <c r="XR9" s="28"/>
      <c r="XS9" s="28"/>
      <c r="XT9" s="28"/>
      <c r="XU9" s="28"/>
      <c r="XV9" s="28"/>
      <c r="XW9" s="28"/>
      <c r="XX9" s="28"/>
      <c r="XY9" s="28"/>
      <c r="XZ9" s="28"/>
      <c r="YA9" s="28"/>
      <c r="YB9" s="28"/>
      <c r="YC9" s="28"/>
      <c r="YD9" s="28"/>
      <c r="YE9" s="28"/>
      <c r="YF9" s="28"/>
      <c r="YG9" s="28"/>
      <c r="YH9" s="28"/>
      <c r="YI9" s="28"/>
      <c r="YJ9" s="28"/>
      <c r="YK9" s="28"/>
      <c r="YL9" s="28"/>
      <c r="YM9" s="28"/>
      <c r="YN9" s="28"/>
      <c r="YO9" s="28"/>
      <c r="YP9" s="28"/>
      <c r="YQ9" s="28"/>
      <c r="YR9" s="28"/>
      <c r="YS9" s="28"/>
      <c r="YT9" s="28"/>
      <c r="YU9" s="28"/>
      <c r="YV9" s="28"/>
      <c r="YW9" s="28"/>
      <c r="YX9" s="28"/>
      <c r="YY9" s="28"/>
      <c r="YZ9" s="28"/>
      <c r="ZA9" s="28"/>
      <c r="ZB9" s="28"/>
      <c r="ZC9" s="28"/>
      <c r="ZD9" s="28"/>
      <c r="ZE9" s="28"/>
      <c r="ZF9" s="28"/>
      <c r="ZG9" s="28"/>
      <c r="ZH9" s="28"/>
      <c r="ZI9" s="28"/>
      <c r="ZJ9" s="28"/>
      <c r="ZK9" s="28"/>
      <c r="ZL9" s="28"/>
      <c r="ZM9" s="28"/>
      <c r="ZN9" s="28"/>
      <c r="ZO9" s="28"/>
      <c r="ZP9" s="28"/>
      <c r="ZQ9" s="28"/>
      <c r="ZR9" s="28"/>
      <c r="ZS9" s="28"/>
      <c r="ZT9" s="28"/>
      <c r="ZU9" s="28"/>
      <c r="ZV9" s="28"/>
      <c r="ZW9" s="28"/>
      <c r="ZX9" s="28"/>
      <c r="ZY9" s="28"/>
      <c r="ZZ9" s="28"/>
      <c r="AAA9" s="28"/>
      <c r="AAB9" s="28"/>
      <c r="AAC9" s="28"/>
      <c r="AAD9" s="28"/>
      <c r="AAE9" s="28"/>
      <c r="AAF9" s="28"/>
      <c r="AAG9" s="28"/>
      <c r="AAH9" s="28"/>
      <c r="AAI9" s="28"/>
      <c r="AAJ9" s="28"/>
      <c r="AAK9" s="28"/>
      <c r="AAL9" s="28"/>
      <c r="AAM9" s="28"/>
      <c r="AAN9" s="28"/>
      <c r="AAO9" s="28"/>
      <c r="AAP9" s="28"/>
      <c r="AAQ9" s="28"/>
      <c r="AAR9" s="28"/>
      <c r="AAS9" s="28"/>
      <c r="AAT9" s="28"/>
      <c r="AAU9" s="28"/>
      <c r="AAV9" s="28"/>
      <c r="AAW9" s="28"/>
      <c r="AAX9" s="28"/>
      <c r="AAY9" s="28"/>
      <c r="AAZ9" s="28"/>
      <c r="ABA9" s="28"/>
      <c r="ABB9" s="28"/>
      <c r="ABC9" s="28"/>
      <c r="ABD9" s="28"/>
      <c r="ABE9" s="28"/>
      <c r="ABF9" s="28"/>
      <c r="ABG9" s="28"/>
      <c r="ABH9" s="28"/>
      <c r="ABI9" s="28"/>
      <c r="ABJ9" s="28"/>
      <c r="ABK9" s="28"/>
      <c r="ABL9" s="28"/>
      <c r="ABM9" s="28"/>
      <c r="ABN9" s="28"/>
      <c r="ABO9" s="28"/>
      <c r="ABP9" s="28"/>
      <c r="ABQ9" s="28"/>
      <c r="ABR9" s="28"/>
      <c r="ABS9" s="28"/>
      <c r="ABT9" s="28"/>
      <c r="ABU9" s="28"/>
      <c r="ABV9" s="28"/>
      <c r="ABW9" s="28"/>
      <c r="ABX9" s="28"/>
      <c r="ABY9" s="28"/>
      <c r="ABZ9" s="28"/>
      <c r="ACA9" s="28"/>
      <c r="ACB9" s="28"/>
      <c r="ACC9" s="28"/>
      <c r="ACD9" s="28"/>
      <c r="ACE9" s="28"/>
      <c r="ACF9" s="28"/>
      <c r="ACG9" s="28"/>
      <c r="ACH9" s="28"/>
      <c r="ACI9" s="28"/>
      <c r="ACJ9" s="28"/>
      <c r="ACK9" s="28"/>
      <c r="ACL9" s="28"/>
      <c r="ACM9" s="28"/>
      <c r="ACN9" s="28"/>
      <c r="ACO9" s="28"/>
      <c r="ACP9" s="28"/>
      <c r="ACQ9" s="28"/>
      <c r="ACR9" s="28"/>
      <c r="ACS9" s="28"/>
      <c r="ACT9" s="28"/>
      <c r="ACU9" s="28"/>
      <c r="ACV9" s="28"/>
      <c r="ACW9" s="28"/>
      <c r="ACX9" s="28"/>
      <c r="ACY9" s="28"/>
      <c r="ACZ9" s="28"/>
      <c r="ADA9" s="28"/>
      <c r="ADB9" s="28"/>
      <c r="ADC9" s="28"/>
      <c r="ADD9" s="28"/>
      <c r="ADE9" s="28"/>
      <c r="ADF9" s="28"/>
      <c r="ADG9" s="28"/>
      <c r="ADH9" s="28"/>
      <c r="ADI9" s="28"/>
      <c r="ADJ9" s="28"/>
      <c r="ADK9" s="28"/>
      <c r="ADL9" s="28"/>
      <c r="ADM9" s="28"/>
      <c r="ADN9" s="28"/>
      <c r="ADO9" s="28"/>
      <c r="ADP9" s="28"/>
      <c r="ADQ9" s="28"/>
      <c r="ADR9" s="28"/>
      <c r="ADS9" s="28"/>
      <c r="ADT9" s="28"/>
      <c r="ADU9" s="28"/>
      <c r="ADV9" s="28"/>
      <c r="ADW9" s="28"/>
      <c r="ADX9" s="28"/>
      <c r="ADY9" s="28"/>
      <c r="ADZ9" s="28"/>
      <c r="AEA9" s="28"/>
      <c r="AEB9" s="28"/>
      <c r="AEC9" s="28"/>
      <c r="AED9" s="28"/>
      <c r="AEE9" s="28"/>
      <c r="AEF9" s="28"/>
      <c r="AEG9" s="28"/>
      <c r="AEH9" s="28"/>
      <c r="AEI9" s="28"/>
      <c r="AEJ9" s="28"/>
      <c r="AEK9" s="28"/>
      <c r="AEL9" s="28"/>
      <c r="AEM9" s="28"/>
      <c r="AEN9" s="28"/>
      <c r="AEO9" s="28"/>
      <c r="AEP9" s="28"/>
      <c r="AEQ9" s="28"/>
      <c r="AER9" s="28"/>
      <c r="AES9" s="28"/>
      <c r="AET9" s="28"/>
      <c r="AEU9" s="28"/>
      <c r="AEV9" s="28"/>
      <c r="AEW9" s="28"/>
      <c r="AEX9" s="28"/>
      <c r="AEY9" s="28"/>
      <c r="AEZ9" s="28"/>
      <c r="AFA9" s="28"/>
      <c r="AFB9" s="28"/>
      <c r="AFC9" s="28"/>
      <c r="AFD9" s="28"/>
      <c r="AFE9" s="28"/>
      <c r="AFF9" s="28"/>
      <c r="AFG9" s="28"/>
      <c r="AFH9" s="28"/>
      <c r="AFI9" s="28"/>
      <c r="AFJ9" s="28"/>
      <c r="AFK9" s="28"/>
      <c r="AFL9" s="28"/>
      <c r="AFM9" s="28"/>
      <c r="AFN9" s="28"/>
      <c r="AFO9" s="28"/>
      <c r="AFP9" s="28"/>
      <c r="AFQ9" s="28"/>
      <c r="AFR9" s="28"/>
      <c r="AFS9" s="28"/>
      <c r="AFT9" s="28"/>
      <c r="AFU9" s="28"/>
      <c r="AFV9" s="28"/>
      <c r="AFW9" s="28"/>
      <c r="AFX9" s="28"/>
      <c r="AFY9" s="28"/>
      <c r="AFZ9" s="28"/>
      <c r="AGA9" s="28"/>
      <c r="AGB9" s="28"/>
      <c r="AGC9" s="28"/>
      <c r="AGD9" s="28"/>
      <c r="AGE9" s="28"/>
      <c r="AGF9" s="28"/>
      <c r="AGG9" s="28"/>
      <c r="AGH9" s="28"/>
      <c r="AGI9" s="28"/>
      <c r="AGJ9" s="28"/>
      <c r="AGK9" s="28"/>
      <c r="AGL9" s="28"/>
      <c r="AGM9" s="28"/>
      <c r="AGN9" s="28"/>
      <c r="AGO9" s="28"/>
      <c r="AGP9" s="28"/>
      <c r="AGQ9" s="28"/>
      <c r="AGR9" s="28"/>
      <c r="AGS9" s="28"/>
      <c r="AGT9" s="28"/>
      <c r="AGU9" s="28"/>
      <c r="AGV9" s="28"/>
      <c r="AGW9" s="28"/>
      <c r="AGX9" s="28"/>
      <c r="AGY9" s="28"/>
      <c r="AGZ9" s="28"/>
      <c r="AHA9" s="28"/>
      <c r="AHB9" s="28"/>
      <c r="AHC9" s="28"/>
      <c r="AHD9" s="28"/>
      <c r="AHE9" s="28"/>
      <c r="AHF9" s="28"/>
      <c r="AHG9" s="28"/>
      <c r="AHH9" s="28"/>
      <c r="AHI9" s="28"/>
      <c r="AHJ9" s="28"/>
      <c r="AHK9" s="28"/>
      <c r="AHL9" s="28"/>
      <c r="AHM9" s="28"/>
      <c r="AHN9" s="28"/>
      <c r="AHO9" s="28"/>
      <c r="AHP9" s="28"/>
      <c r="AHQ9" s="28"/>
      <c r="AHR9" s="28"/>
      <c r="AHS9" s="28"/>
      <c r="AHT9" s="28"/>
      <c r="AHU9" s="28"/>
      <c r="AHV9" s="28"/>
      <c r="AHW9" s="28"/>
      <c r="AHX9" s="28"/>
      <c r="AHY9" s="28"/>
      <c r="AHZ9" s="28"/>
      <c r="AIA9" s="28"/>
      <c r="AIB9" s="28"/>
      <c r="AIC9" s="28"/>
      <c r="AID9" s="28"/>
      <c r="AIE9" s="28"/>
      <c r="AIF9" s="28"/>
      <c r="AIG9" s="28"/>
      <c r="AIH9" s="28"/>
      <c r="AII9" s="28"/>
      <c r="AIJ9" s="28"/>
      <c r="AIK9" s="28"/>
      <c r="AIL9" s="28"/>
      <c r="AIM9" s="28"/>
      <c r="AIN9" s="28"/>
      <c r="AIO9" s="28"/>
      <c r="AIP9" s="28"/>
      <c r="AIQ9" s="28"/>
      <c r="AIR9" s="28"/>
      <c r="AIS9" s="28"/>
      <c r="AIT9" s="28"/>
      <c r="AIU9" s="28"/>
      <c r="AIV9" s="28"/>
      <c r="AIW9" s="28"/>
      <c r="AIX9" s="28"/>
      <c r="AIY9" s="28"/>
      <c r="AIZ9" s="28"/>
      <c r="AJA9" s="28"/>
      <c r="AJB9" s="28"/>
      <c r="AJC9" s="28"/>
      <c r="AJD9" s="28"/>
      <c r="AJE9" s="28"/>
      <c r="AJF9" s="28"/>
      <c r="AJG9" s="28"/>
      <c r="AJH9" s="28"/>
      <c r="AJI9" s="28"/>
      <c r="AJJ9" s="28"/>
      <c r="AJK9" s="28"/>
      <c r="AJL9" s="28"/>
      <c r="AJM9" s="28"/>
      <c r="AJN9" s="28"/>
      <c r="AJO9" s="28"/>
      <c r="AJP9" s="28"/>
      <c r="AJQ9" s="28"/>
      <c r="AJR9" s="28"/>
      <c r="AJS9" s="28"/>
      <c r="AJT9" s="28"/>
      <c r="AJU9" s="28"/>
      <c r="AJV9" s="28"/>
      <c r="AJW9" s="28"/>
      <c r="AJX9" s="28"/>
      <c r="AJY9" s="28"/>
      <c r="AJZ9" s="28"/>
      <c r="AKA9" s="28"/>
      <c r="AKB9" s="28"/>
      <c r="AKC9" s="28"/>
      <c r="AKD9" s="28"/>
      <c r="AKE9" s="28"/>
      <c r="AKF9" s="28"/>
      <c r="AKG9" s="28"/>
      <c r="AKH9" s="28"/>
      <c r="AKI9" s="28"/>
      <c r="AKJ9" s="28"/>
      <c r="AKK9" s="28"/>
      <c r="AKL9" s="28"/>
      <c r="AKM9" s="28"/>
      <c r="AKN9" s="28"/>
      <c r="AKO9" s="28"/>
      <c r="AKP9" s="28"/>
      <c r="AKQ9" s="28"/>
      <c r="AKR9" s="28"/>
      <c r="AKS9" s="28"/>
      <c r="AKT9" s="28"/>
      <c r="AKU9" s="28"/>
      <c r="AKV9" s="28"/>
      <c r="AKW9" s="28"/>
      <c r="AKX9" s="28"/>
      <c r="AKY9" s="28"/>
      <c r="AKZ9" s="28"/>
      <c r="ALA9" s="28"/>
      <c r="ALB9" s="28"/>
      <c r="ALC9" s="28"/>
      <c r="ALD9" s="28"/>
      <c r="ALE9" s="28"/>
      <c r="ALF9" s="28"/>
      <c r="ALG9" s="28"/>
      <c r="ALH9" s="28"/>
      <c r="ALI9" s="28"/>
      <c r="ALJ9" s="28"/>
      <c r="ALK9" s="28"/>
      <c r="ALL9" s="28"/>
      <c r="ALM9" s="28"/>
      <c r="ALN9" s="28"/>
      <c r="ALO9" s="28"/>
      <c r="ALP9" s="28"/>
      <c r="ALQ9" s="28"/>
      <c r="ALR9" s="28"/>
      <c r="ALS9" s="28"/>
      <c r="ALT9" s="28"/>
      <c r="ALU9" s="28"/>
      <c r="ALV9" s="28"/>
      <c r="ALW9" s="28"/>
      <c r="ALX9" s="28"/>
      <c r="ALY9" s="28"/>
      <c r="ALZ9" s="28"/>
      <c r="AMA9" s="28"/>
      <c r="AMB9" s="28"/>
      <c r="AMC9" s="28"/>
      <c r="AMD9" s="28"/>
      <c r="AME9" s="28"/>
      <c r="AMF9" s="28"/>
      <c r="AMG9" s="28"/>
      <c r="AMH9" s="28"/>
      <c r="AMI9" s="28"/>
      <c r="AMJ9" s="28"/>
      <c r="AMK9" s="28"/>
      <c r="AML9" s="28"/>
      <c r="AMM9" s="28"/>
      <c r="AMN9" s="28"/>
      <c r="AMO9" s="28"/>
      <c r="AMP9" s="28"/>
      <c r="AMQ9" s="28"/>
      <c r="AMR9" s="28"/>
      <c r="AMS9" s="28"/>
      <c r="AMT9" s="28"/>
      <c r="AMU9" s="28"/>
      <c r="AMV9" s="28"/>
      <c r="AMW9" s="28"/>
      <c r="AMX9" s="28"/>
      <c r="AMY9" s="28"/>
      <c r="AMZ9" s="28"/>
      <c r="ANA9" s="28"/>
      <c r="ANB9" s="28"/>
      <c r="ANC9" s="28"/>
      <c r="AND9" s="28"/>
      <c r="ANE9" s="28"/>
      <c r="ANF9" s="28"/>
      <c r="ANG9" s="28"/>
      <c r="ANH9" s="28"/>
      <c r="ANI9" s="28"/>
      <c r="ANJ9" s="28"/>
      <c r="ANK9" s="28"/>
      <c r="ANL9" s="28"/>
      <c r="ANM9" s="28"/>
      <c r="ANN9" s="28"/>
      <c r="ANO9" s="28"/>
      <c r="ANP9" s="28"/>
      <c r="ANQ9" s="28"/>
      <c r="ANR9" s="28"/>
      <c r="ANS9" s="28"/>
      <c r="ANT9" s="28"/>
      <c r="ANU9" s="28"/>
      <c r="ANV9" s="28"/>
      <c r="ANW9" s="28"/>
      <c r="ANX9" s="28"/>
      <c r="ANY9" s="28"/>
      <c r="ANZ9" s="28"/>
      <c r="AOA9" s="28"/>
      <c r="AOB9" s="28"/>
      <c r="AOC9" s="28"/>
      <c r="AOD9" s="28"/>
      <c r="AOE9" s="28"/>
      <c r="AOF9" s="28"/>
      <c r="AOG9" s="28"/>
      <c r="AOH9" s="28"/>
      <c r="AOI9" s="28"/>
      <c r="AOJ9" s="28"/>
      <c r="AOK9" s="28"/>
      <c r="AOL9" s="28"/>
      <c r="AOM9" s="28"/>
      <c r="AON9" s="28"/>
      <c r="AOO9" s="28"/>
      <c r="AOP9" s="28"/>
      <c r="AOQ9" s="28"/>
      <c r="AOR9" s="28"/>
      <c r="AOS9" s="28"/>
      <c r="AOT9" s="28"/>
      <c r="AOU9" s="28"/>
      <c r="AOV9" s="28"/>
      <c r="AOW9" s="28"/>
      <c r="AOX9" s="28"/>
      <c r="AOY9" s="28"/>
      <c r="AOZ9" s="28"/>
      <c r="APA9" s="28"/>
      <c r="APB9" s="28"/>
      <c r="APC9" s="28"/>
      <c r="APD9" s="28"/>
      <c r="APE9" s="28"/>
      <c r="APF9" s="28"/>
      <c r="APG9" s="28"/>
      <c r="APH9" s="28"/>
      <c r="API9" s="28"/>
      <c r="APJ9" s="28"/>
      <c r="APK9" s="28"/>
      <c r="APL9" s="28"/>
      <c r="APM9" s="28"/>
      <c r="APN9" s="28"/>
      <c r="APO9" s="28"/>
      <c r="APP9" s="28"/>
      <c r="APQ9" s="28"/>
      <c r="APR9" s="28"/>
      <c r="APS9" s="28"/>
      <c r="APT9" s="28"/>
      <c r="APU9" s="28"/>
      <c r="APV9" s="28"/>
      <c r="APW9" s="28"/>
      <c r="APX9" s="28"/>
      <c r="APY9" s="28"/>
      <c r="APZ9" s="28"/>
      <c r="AQA9" s="28"/>
      <c r="AQB9" s="28"/>
      <c r="AQC9" s="28"/>
      <c r="AQD9" s="28"/>
      <c r="AQE9" s="28"/>
      <c r="AQF9" s="28"/>
      <c r="AQG9" s="28"/>
      <c r="AQH9" s="28"/>
      <c r="AQI9" s="28"/>
      <c r="AQJ9" s="28"/>
      <c r="AQK9" s="28"/>
      <c r="AQL9" s="28"/>
      <c r="AQM9" s="28"/>
      <c r="AQN9" s="28"/>
      <c r="AQO9" s="28"/>
      <c r="AQP9" s="28"/>
      <c r="AQQ9" s="28"/>
      <c r="AQR9" s="28"/>
      <c r="AQS9" s="28"/>
      <c r="AQT9" s="28"/>
      <c r="AQU9" s="28"/>
      <c r="AQV9" s="28"/>
      <c r="AQW9" s="28"/>
      <c r="AQX9" s="28"/>
      <c r="AQY9" s="28"/>
      <c r="AQZ9" s="28"/>
      <c r="ARA9" s="28"/>
      <c r="ARB9" s="28"/>
      <c r="ARC9" s="28"/>
      <c r="ARD9" s="28"/>
      <c r="ARE9" s="28"/>
      <c r="ARF9" s="28"/>
      <c r="ARG9" s="28"/>
      <c r="ARH9" s="28"/>
      <c r="ARI9" s="28"/>
      <c r="ARJ9" s="28"/>
      <c r="ARK9" s="28"/>
      <c r="ARL9" s="28"/>
      <c r="ARM9" s="28"/>
      <c r="ARN9" s="28"/>
      <c r="ARO9" s="28"/>
      <c r="ARP9" s="28"/>
      <c r="ARQ9" s="28"/>
      <c r="ARR9" s="28"/>
      <c r="ARS9" s="28"/>
      <c r="ART9" s="28"/>
      <c r="ARU9" s="28"/>
      <c r="ARV9" s="28"/>
      <c r="ARW9" s="28"/>
      <c r="ARX9" s="28"/>
      <c r="ARY9" s="28"/>
      <c r="ARZ9" s="28"/>
      <c r="ASA9" s="28"/>
      <c r="ASB9" s="28"/>
      <c r="ASC9" s="28"/>
      <c r="ASD9" s="28"/>
      <c r="ASE9" s="28"/>
      <c r="ASF9" s="28"/>
      <c r="ASG9" s="28"/>
      <c r="ASH9" s="28"/>
      <c r="ASI9" s="28"/>
      <c r="ASJ9" s="28"/>
      <c r="ASK9" s="28"/>
      <c r="ASL9" s="28"/>
      <c r="ASM9" s="28"/>
      <c r="ASN9" s="28"/>
      <c r="ASO9" s="28"/>
      <c r="ASP9" s="28"/>
      <c r="ASQ9" s="28"/>
      <c r="ASR9" s="28"/>
      <c r="ASS9" s="28"/>
      <c r="AST9" s="28"/>
      <c r="ASU9" s="28"/>
      <c r="ASV9" s="28"/>
      <c r="ASW9" s="28"/>
      <c r="ASX9" s="28"/>
      <c r="ASY9" s="28"/>
      <c r="ASZ9" s="28"/>
      <c r="ATA9" s="28"/>
      <c r="ATB9" s="28"/>
      <c r="ATC9" s="28"/>
      <c r="ATD9" s="28"/>
      <c r="ATE9" s="28"/>
      <c r="ATF9" s="28"/>
      <c r="ATG9" s="28"/>
      <c r="ATH9" s="28"/>
      <c r="ATI9" s="28"/>
      <c r="ATJ9" s="28"/>
      <c r="ATK9" s="28"/>
      <c r="ATL9" s="28"/>
      <c r="ATM9" s="28"/>
      <c r="ATN9" s="28"/>
      <c r="ATO9" s="28"/>
      <c r="ATP9" s="28"/>
      <c r="ATQ9" s="28"/>
      <c r="ATR9" s="28"/>
      <c r="ATS9" s="28"/>
      <c r="ATT9" s="28"/>
      <c r="ATU9" s="28"/>
      <c r="ATV9" s="28"/>
      <c r="ATW9" s="28"/>
      <c r="ATX9" s="28"/>
      <c r="ATY9" s="28"/>
      <c r="ATZ9" s="28"/>
      <c r="AUA9" s="28"/>
      <c r="AUB9" s="28"/>
      <c r="AUC9" s="28"/>
      <c r="AUD9" s="28"/>
      <c r="AUE9" s="28"/>
      <c r="AUF9" s="28"/>
      <c r="AUG9" s="28"/>
      <c r="AUH9" s="28"/>
      <c r="AUI9" s="28"/>
      <c r="AUJ9" s="28"/>
      <c r="AUK9" s="28"/>
      <c r="AUL9" s="28"/>
      <c r="AUM9" s="28"/>
      <c r="AUN9" s="28"/>
      <c r="AUO9" s="28"/>
      <c r="AUP9" s="28"/>
      <c r="AUQ9" s="28"/>
      <c r="AUR9" s="28"/>
      <c r="AUS9" s="28"/>
      <c r="AUT9" s="28"/>
      <c r="AUU9" s="28"/>
      <c r="AUV9" s="28"/>
      <c r="AUW9" s="28"/>
      <c r="AUX9" s="28"/>
      <c r="AUY9" s="28"/>
      <c r="AUZ9" s="28"/>
      <c r="AVA9" s="28"/>
      <c r="AVB9" s="28"/>
      <c r="AVC9" s="28"/>
      <c r="AVD9" s="28"/>
      <c r="AVE9" s="28"/>
      <c r="AVF9" s="28"/>
      <c r="AVG9" s="28"/>
      <c r="AVH9" s="28"/>
      <c r="AVI9" s="28"/>
      <c r="AVJ9" s="28"/>
      <c r="AVK9" s="28"/>
      <c r="AVL9" s="28"/>
      <c r="AVM9" s="28"/>
      <c r="AVN9" s="28"/>
      <c r="AVO9" s="28"/>
      <c r="AVP9" s="28"/>
      <c r="AVQ9" s="28"/>
      <c r="AVR9" s="28"/>
      <c r="AVS9" s="28"/>
      <c r="AVT9" s="28"/>
      <c r="AVU9" s="28"/>
      <c r="AVV9" s="28"/>
      <c r="AVW9" s="28"/>
      <c r="AVX9" s="28"/>
      <c r="AVY9" s="28"/>
      <c r="AVZ9" s="28"/>
      <c r="AWA9" s="28"/>
      <c r="AWB9" s="28"/>
      <c r="AWC9" s="28"/>
      <c r="AWD9" s="28"/>
      <c r="AWE9" s="28"/>
      <c r="AWF9" s="28"/>
      <c r="AWG9" s="28"/>
      <c r="AWH9" s="28"/>
      <c r="AWI9" s="28"/>
      <c r="AWJ9" s="28"/>
      <c r="AWK9" s="28"/>
      <c r="AWL9" s="28"/>
      <c r="AWM9" s="28"/>
      <c r="AWN9" s="28"/>
      <c r="AWO9" s="28"/>
      <c r="AWP9" s="28"/>
      <c r="AWQ9" s="28"/>
      <c r="AWR9" s="28"/>
      <c r="AWS9" s="28"/>
      <c r="AWT9" s="28"/>
      <c r="AWU9" s="28"/>
      <c r="AWV9" s="28"/>
      <c r="AWW9" s="28"/>
      <c r="AWX9" s="28"/>
      <c r="AWY9" s="28"/>
      <c r="AWZ9" s="28"/>
      <c r="AXA9" s="28"/>
      <c r="AXB9" s="28"/>
      <c r="AXC9" s="28"/>
      <c r="AXD9" s="28"/>
      <c r="AXE9" s="28"/>
      <c r="AXF9" s="28"/>
      <c r="AXG9" s="28"/>
      <c r="AXH9" s="28"/>
      <c r="AXI9" s="28"/>
      <c r="AXJ9" s="28"/>
      <c r="AXK9" s="28"/>
      <c r="AXL9" s="28"/>
      <c r="AXM9" s="28"/>
      <c r="AXN9" s="28"/>
      <c r="AXO9" s="28"/>
      <c r="AXP9" s="28"/>
      <c r="AXQ9" s="28"/>
      <c r="AXR9" s="28"/>
      <c r="AXS9" s="28"/>
      <c r="AXT9" s="28"/>
      <c r="AXU9" s="28"/>
      <c r="AXV9" s="28"/>
      <c r="AXW9" s="28"/>
      <c r="AXX9" s="28"/>
      <c r="AXY9" s="28"/>
      <c r="AXZ9" s="28"/>
      <c r="AYA9" s="28"/>
      <c r="AYB9" s="28"/>
      <c r="AYC9" s="28"/>
      <c r="AYD9" s="28"/>
      <c r="AYE9" s="28"/>
      <c r="AYF9" s="28"/>
      <c r="AYG9" s="28"/>
      <c r="AYH9" s="28"/>
      <c r="AYI9" s="28"/>
      <c r="AYJ9" s="28"/>
      <c r="AYK9" s="28"/>
      <c r="AYL9" s="28"/>
      <c r="AYM9" s="28"/>
      <c r="AYN9" s="28"/>
      <c r="AYO9" s="28"/>
      <c r="AYP9" s="28"/>
      <c r="AYQ9" s="28"/>
      <c r="AYR9" s="28"/>
      <c r="AYS9" s="28"/>
      <c r="AYT9" s="28"/>
      <c r="AYU9" s="28"/>
      <c r="AYV9" s="28"/>
      <c r="AYW9" s="28"/>
      <c r="AYX9" s="28"/>
      <c r="AYY9" s="28"/>
      <c r="AYZ9" s="28"/>
      <c r="AZA9" s="28"/>
      <c r="AZB9" s="28"/>
      <c r="AZC9" s="28"/>
      <c r="AZD9" s="28"/>
      <c r="AZE9" s="28"/>
      <c r="AZF9" s="28"/>
      <c r="AZG9" s="28"/>
      <c r="AZH9" s="28"/>
      <c r="AZI9" s="28"/>
      <c r="AZJ9" s="28"/>
      <c r="AZK9" s="28"/>
      <c r="AZL9" s="28"/>
      <c r="AZM9" s="28"/>
      <c r="AZN9" s="28"/>
      <c r="AZO9" s="28"/>
      <c r="AZP9" s="28"/>
      <c r="AZQ9" s="28"/>
      <c r="AZR9" s="28"/>
      <c r="AZS9" s="28"/>
      <c r="AZT9" s="28"/>
      <c r="AZU9" s="28"/>
      <c r="AZV9" s="28"/>
      <c r="AZW9" s="28"/>
      <c r="AZX9" s="28"/>
      <c r="AZY9" s="28"/>
      <c r="AZZ9" s="28"/>
      <c r="BAA9" s="28"/>
      <c r="BAB9" s="28"/>
      <c r="BAC9" s="28"/>
      <c r="BAD9" s="28"/>
      <c r="BAE9" s="28"/>
      <c r="BAF9" s="28"/>
      <c r="BAG9" s="28"/>
      <c r="BAH9" s="28"/>
      <c r="BAI9" s="28"/>
      <c r="BAJ9" s="28"/>
      <c r="BAK9" s="28"/>
      <c r="BAL9" s="28"/>
      <c r="BAM9" s="28"/>
      <c r="BAN9" s="28"/>
      <c r="BAO9" s="28"/>
      <c r="BAP9" s="28"/>
      <c r="BAQ9" s="28"/>
      <c r="BAR9" s="28"/>
      <c r="BAS9" s="28"/>
      <c r="BAT9" s="28"/>
      <c r="BAU9" s="28"/>
      <c r="BAV9" s="28"/>
      <c r="BAW9" s="28"/>
      <c r="BAX9" s="28"/>
      <c r="BAY9" s="28"/>
      <c r="BAZ9" s="28"/>
      <c r="BBA9" s="28"/>
      <c r="BBB9" s="28"/>
      <c r="BBC9" s="28"/>
      <c r="BBD9" s="28"/>
      <c r="BBE9" s="28"/>
      <c r="BBF9" s="28"/>
      <c r="BBG9" s="28"/>
      <c r="BBH9" s="28"/>
      <c r="BBI9" s="28"/>
      <c r="BBJ9" s="28"/>
      <c r="BBK9" s="28"/>
      <c r="BBL9" s="28"/>
      <c r="BBM9" s="28"/>
      <c r="BBN9" s="28"/>
      <c r="BBO9" s="28"/>
      <c r="BBP9" s="28"/>
      <c r="BBQ9" s="28"/>
      <c r="BBR9" s="28"/>
      <c r="BBS9" s="28"/>
      <c r="BBT9" s="28"/>
      <c r="BBU9" s="28"/>
      <c r="BBV9" s="28"/>
      <c r="BBW9" s="28"/>
      <c r="BBX9" s="28"/>
      <c r="BBY9" s="28"/>
      <c r="BBZ9" s="28"/>
      <c r="BCA9" s="28"/>
      <c r="BCB9" s="28"/>
      <c r="BCC9" s="28"/>
      <c r="BCD9" s="28"/>
      <c r="BCE9" s="28"/>
      <c r="BCF9" s="28"/>
      <c r="BCG9" s="28"/>
      <c r="BCH9" s="28"/>
      <c r="BCI9" s="28"/>
      <c r="BCJ9" s="28"/>
      <c r="BCK9" s="28"/>
      <c r="BCL9" s="28"/>
      <c r="BCM9" s="28"/>
      <c r="BCN9" s="28"/>
      <c r="BCO9" s="28"/>
      <c r="BCP9" s="28"/>
      <c r="BCQ9" s="28"/>
      <c r="BCR9" s="28"/>
      <c r="BCS9" s="28"/>
      <c r="BCT9" s="28"/>
      <c r="BCU9" s="28"/>
      <c r="BCV9" s="28"/>
      <c r="BCW9" s="28"/>
      <c r="BCX9" s="28"/>
      <c r="BCY9" s="28"/>
      <c r="BCZ9" s="28"/>
      <c r="BDA9" s="28"/>
      <c r="BDB9" s="28"/>
      <c r="BDC9" s="28"/>
      <c r="BDD9" s="28"/>
      <c r="BDE9" s="28"/>
      <c r="BDF9" s="28"/>
      <c r="BDG9" s="28"/>
      <c r="BDH9" s="28"/>
      <c r="BDI9" s="28"/>
      <c r="BDJ9" s="28"/>
      <c r="BDK9" s="28"/>
      <c r="BDL9" s="28"/>
      <c r="BDM9" s="28"/>
      <c r="BDN9" s="28"/>
      <c r="BDO9" s="28"/>
      <c r="BDP9" s="28"/>
      <c r="BDQ9" s="28"/>
      <c r="BDR9" s="28"/>
      <c r="BDS9" s="28"/>
      <c r="BDT9" s="28"/>
      <c r="BDU9" s="28"/>
      <c r="BDV9" s="28"/>
      <c r="BDW9" s="28"/>
      <c r="BDX9" s="28"/>
      <c r="BDY9" s="28"/>
      <c r="BDZ9" s="28"/>
      <c r="BEA9" s="28"/>
      <c r="BEB9" s="28"/>
      <c r="BEC9" s="28"/>
      <c r="BED9" s="28"/>
      <c r="BEE9" s="28"/>
      <c r="BEF9" s="28"/>
      <c r="BEG9" s="28"/>
      <c r="BEH9" s="28"/>
      <c r="BEI9" s="28"/>
      <c r="BEJ9" s="28"/>
      <c r="BEK9" s="28"/>
      <c r="BEL9" s="28"/>
      <c r="BEM9" s="28"/>
      <c r="BEN9" s="28"/>
      <c r="BEO9" s="28"/>
      <c r="BEP9" s="28"/>
      <c r="BEQ9" s="28"/>
      <c r="BER9" s="28"/>
      <c r="BES9" s="28"/>
      <c r="BET9" s="28"/>
      <c r="BEU9" s="28"/>
      <c r="BEV9" s="28"/>
      <c r="BEW9" s="28"/>
      <c r="BEX9" s="28"/>
      <c r="BEY9" s="28"/>
      <c r="BEZ9" s="28"/>
      <c r="BFA9" s="28"/>
      <c r="BFB9" s="28"/>
      <c r="BFC9" s="28"/>
      <c r="BFD9" s="28"/>
      <c r="BFE9" s="28"/>
      <c r="BFF9" s="28"/>
      <c r="BFG9" s="28"/>
      <c r="BFH9" s="28"/>
      <c r="BFI9" s="28"/>
      <c r="BFJ9" s="28"/>
      <c r="BFK9" s="28"/>
      <c r="BFL9" s="28"/>
      <c r="BFM9" s="28"/>
      <c r="BFN9" s="28"/>
      <c r="BFO9" s="28"/>
      <c r="BFP9" s="28"/>
      <c r="BFQ9" s="28"/>
      <c r="BFR9" s="28"/>
      <c r="BFS9" s="28"/>
      <c r="BFT9" s="28"/>
      <c r="BFU9" s="28"/>
      <c r="BFV9" s="28"/>
      <c r="BFW9" s="28"/>
      <c r="BFX9" s="28"/>
      <c r="BFY9" s="28"/>
      <c r="BFZ9" s="28"/>
      <c r="BGA9" s="28"/>
      <c r="BGB9" s="28"/>
      <c r="BGC9" s="28"/>
      <c r="BGD9" s="28"/>
      <c r="BGE9" s="28"/>
      <c r="BGF9" s="28"/>
      <c r="BGG9" s="28"/>
      <c r="BGH9" s="28"/>
      <c r="BGI9" s="28"/>
      <c r="BGJ9" s="28"/>
      <c r="BGK9" s="28"/>
      <c r="BGL9" s="28"/>
      <c r="BGM9" s="28"/>
      <c r="BGN9" s="28"/>
      <c r="BGO9" s="28"/>
      <c r="BGP9" s="28"/>
      <c r="BGQ9" s="28"/>
      <c r="BGR9" s="28"/>
      <c r="BGS9" s="28"/>
      <c r="BGT9" s="28"/>
      <c r="BGU9" s="28"/>
      <c r="BGV9" s="28"/>
      <c r="BGW9" s="28"/>
      <c r="BGX9" s="28"/>
      <c r="BGY9" s="28"/>
      <c r="BGZ9" s="28"/>
      <c r="BHA9" s="28"/>
      <c r="BHB9" s="28"/>
      <c r="BHC9" s="28"/>
      <c r="BHD9" s="28"/>
      <c r="BHE9" s="28"/>
      <c r="BHF9" s="28"/>
      <c r="BHG9" s="28"/>
      <c r="BHH9" s="28"/>
      <c r="BHI9" s="28"/>
      <c r="BHJ9" s="28"/>
      <c r="BHK9" s="28"/>
      <c r="BHL9" s="28"/>
      <c r="BHM9" s="28"/>
      <c r="BHN9" s="28"/>
      <c r="BHO9" s="28"/>
      <c r="BHP9" s="28"/>
      <c r="BHQ9" s="28"/>
      <c r="BHR9" s="28"/>
      <c r="BHS9" s="28"/>
      <c r="BHT9" s="28"/>
      <c r="BHU9" s="28"/>
      <c r="BHV9" s="28"/>
      <c r="BHW9" s="28"/>
      <c r="BHX9" s="28"/>
      <c r="BHY9" s="28"/>
      <c r="BHZ9" s="28"/>
      <c r="BIA9" s="28"/>
      <c r="BIB9" s="28"/>
      <c r="BIC9" s="28"/>
      <c r="BID9" s="28"/>
      <c r="BIE9" s="28"/>
      <c r="BIF9" s="28"/>
      <c r="BIG9" s="28"/>
      <c r="BIH9" s="28"/>
      <c r="BII9" s="28"/>
      <c r="BIJ9" s="28"/>
      <c r="BIK9" s="28"/>
      <c r="BIL9" s="28"/>
      <c r="BIM9" s="28"/>
      <c r="BIN9" s="28"/>
      <c r="BIO9" s="28"/>
      <c r="BIP9" s="28"/>
      <c r="BIQ9" s="28"/>
      <c r="BIR9" s="28"/>
      <c r="BIS9" s="28"/>
      <c r="BIT9" s="28"/>
      <c r="BIU9" s="28"/>
      <c r="BIV9" s="28"/>
      <c r="BIW9" s="28"/>
      <c r="BIX9" s="28"/>
      <c r="BIY9" s="28"/>
      <c r="BIZ9" s="28"/>
      <c r="BJA9" s="28"/>
      <c r="BJB9" s="28"/>
      <c r="BJC9" s="28"/>
      <c r="BJD9" s="28"/>
      <c r="BJE9" s="28"/>
      <c r="BJF9" s="28"/>
      <c r="BJG9" s="28"/>
      <c r="BJH9" s="28"/>
      <c r="BJI9" s="28"/>
      <c r="BJJ9" s="28"/>
      <c r="BJK9" s="28"/>
      <c r="BJL9" s="28"/>
      <c r="BJM9" s="28"/>
      <c r="BJN9" s="28"/>
      <c r="BJO9" s="28"/>
      <c r="BJP9" s="28"/>
      <c r="BJQ9" s="28"/>
      <c r="BJR9" s="28"/>
      <c r="BJS9" s="28"/>
      <c r="BJT9" s="28"/>
      <c r="BJU9" s="28"/>
      <c r="BJV9" s="28"/>
      <c r="BJW9" s="28"/>
      <c r="BJX9" s="28"/>
      <c r="BJY9" s="28"/>
      <c r="BJZ9" s="28"/>
      <c r="BKA9" s="28"/>
      <c r="BKB9" s="28"/>
      <c r="BKC9" s="28"/>
      <c r="BKD9" s="28"/>
      <c r="BKE9" s="28"/>
      <c r="BKF9" s="28"/>
      <c r="BKG9" s="28"/>
      <c r="BKH9" s="28"/>
      <c r="BKI9" s="28"/>
      <c r="BKJ9" s="28"/>
      <c r="BKK9" s="28"/>
      <c r="BKL9" s="28"/>
      <c r="BKM9" s="28"/>
      <c r="BKN9" s="28"/>
      <c r="BKO9" s="28"/>
      <c r="BKP9" s="28"/>
      <c r="BKQ9" s="28"/>
      <c r="BKR9" s="28"/>
      <c r="BKS9" s="28"/>
      <c r="BKT9" s="28"/>
      <c r="BKU9" s="28"/>
      <c r="BKV9" s="28"/>
      <c r="BKW9" s="28"/>
      <c r="BKX9" s="28"/>
      <c r="BKY9" s="28"/>
      <c r="BKZ9" s="28"/>
      <c r="BLA9" s="28"/>
      <c r="BLB9" s="28"/>
      <c r="BLC9" s="28"/>
      <c r="BLD9" s="28"/>
      <c r="BLE9" s="28"/>
      <c r="BLF9" s="28"/>
      <c r="BLG9" s="28"/>
      <c r="BLH9" s="28"/>
      <c r="BLI9" s="28"/>
      <c r="BLJ9" s="28"/>
      <c r="BLK9" s="28"/>
      <c r="BLL9" s="28"/>
      <c r="BLM9" s="28"/>
      <c r="BLN9" s="28"/>
      <c r="BLO9" s="28"/>
      <c r="BLP9" s="28"/>
      <c r="BLQ9" s="28"/>
      <c r="BLR9" s="28"/>
      <c r="BLS9" s="28"/>
      <c r="BLT9" s="28"/>
      <c r="BLU9" s="28"/>
      <c r="BLV9" s="28"/>
      <c r="BLW9" s="28"/>
      <c r="BLX9" s="28"/>
      <c r="BLY9" s="28"/>
      <c r="BLZ9" s="28"/>
      <c r="BMA9" s="28"/>
      <c r="BMB9" s="28"/>
      <c r="BMC9" s="28"/>
      <c r="BMD9" s="28"/>
      <c r="BME9" s="28"/>
      <c r="BMF9" s="28"/>
      <c r="BMG9" s="28"/>
      <c r="BMH9" s="28"/>
      <c r="BMI9" s="28"/>
      <c r="BMJ9" s="28"/>
      <c r="BMK9" s="28"/>
      <c r="BML9" s="28"/>
      <c r="BMM9" s="28"/>
      <c r="BMN9" s="28"/>
      <c r="BMO9" s="28"/>
      <c r="BMP9" s="28"/>
      <c r="BMQ9" s="28"/>
      <c r="BMR9" s="28"/>
      <c r="BMS9" s="28"/>
      <c r="BMT9" s="28"/>
      <c r="BMU9" s="28"/>
      <c r="BMV9" s="28"/>
      <c r="BMW9" s="28"/>
      <c r="BMX9" s="28"/>
      <c r="BMY9" s="28"/>
      <c r="BMZ9" s="28"/>
      <c r="BNA9" s="28"/>
      <c r="BNB9" s="28"/>
      <c r="BNC9" s="28"/>
      <c r="BND9" s="28"/>
      <c r="BNE9" s="28"/>
      <c r="BNF9" s="28"/>
      <c r="BNG9" s="28"/>
      <c r="BNH9" s="28"/>
      <c r="BNI9" s="28"/>
      <c r="BNJ9" s="28"/>
      <c r="BNK9" s="28"/>
      <c r="BNL9" s="28"/>
      <c r="BNM9" s="28"/>
      <c r="BNN9" s="28"/>
      <c r="BNO9" s="28"/>
      <c r="BNP9" s="28"/>
      <c r="BNQ9" s="28"/>
      <c r="BNR9" s="28"/>
      <c r="BNS9" s="28"/>
      <c r="BNT9" s="28"/>
      <c r="BNU9" s="28"/>
      <c r="BNV9" s="28"/>
      <c r="BNW9" s="28"/>
      <c r="BNX9" s="28"/>
      <c r="BNY9" s="28"/>
      <c r="BNZ9" s="28"/>
      <c r="BOA9" s="28"/>
      <c r="BOB9" s="28"/>
      <c r="BOC9" s="28"/>
      <c r="BOD9" s="28"/>
      <c r="BOE9" s="28"/>
      <c r="BOF9" s="28"/>
      <c r="BOG9" s="28"/>
      <c r="BOH9" s="28"/>
      <c r="BOI9" s="28"/>
      <c r="BOJ9" s="28"/>
      <c r="BOK9" s="28"/>
      <c r="BOL9" s="28"/>
      <c r="BOM9" s="28"/>
      <c r="BON9" s="28"/>
      <c r="BOO9" s="28"/>
      <c r="BOP9" s="28"/>
      <c r="BOQ9" s="28"/>
      <c r="BOR9" s="28"/>
      <c r="BOS9" s="28"/>
      <c r="BOT9" s="28"/>
      <c r="BOU9" s="28"/>
      <c r="BOV9" s="28"/>
      <c r="BOW9" s="28"/>
      <c r="BOX9" s="28"/>
      <c r="BOY9" s="28"/>
      <c r="BOZ9" s="28"/>
      <c r="BPA9" s="28"/>
      <c r="BPB9" s="28"/>
      <c r="BPC9" s="28"/>
      <c r="BPD9" s="28"/>
      <c r="BPE9" s="28"/>
      <c r="BPF9" s="28"/>
      <c r="BPG9" s="28"/>
      <c r="BPH9" s="28"/>
      <c r="BPI9" s="28"/>
      <c r="BPJ9" s="28"/>
      <c r="BPK9" s="28"/>
      <c r="BPL9" s="28"/>
      <c r="BPM9" s="28"/>
      <c r="BPN9" s="28"/>
      <c r="BPO9" s="28"/>
      <c r="BPP9" s="28"/>
      <c r="BPQ9" s="28"/>
      <c r="BPR9" s="28"/>
      <c r="BPS9" s="28"/>
      <c r="BPT9" s="28"/>
      <c r="BPU9" s="28"/>
      <c r="BPV9" s="28"/>
      <c r="BPW9" s="28"/>
      <c r="BPX9" s="28"/>
      <c r="BPY9" s="28"/>
      <c r="BPZ9" s="28"/>
      <c r="BQA9" s="28"/>
      <c r="BQB9" s="28"/>
      <c r="BQC9" s="28"/>
      <c r="BQD9" s="28"/>
      <c r="BQE9" s="28"/>
      <c r="BQF9" s="28"/>
      <c r="BQG9" s="28"/>
      <c r="BQH9" s="28"/>
      <c r="BQI9" s="28"/>
      <c r="BQJ9" s="28"/>
      <c r="BQK9" s="28"/>
      <c r="BQL9" s="28"/>
      <c r="BQM9" s="28"/>
      <c r="BQN9" s="28"/>
      <c r="BQO9" s="28"/>
      <c r="BQP9" s="28"/>
      <c r="BQQ9" s="28"/>
      <c r="BQR9" s="28"/>
      <c r="BQS9" s="28"/>
      <c r="BQT9" s="28"/>
      <c r="BQU9" s="28"/>
      <c r="BQV9" s="28"/>
      <c r="BQW9" s="28"/>
      <c r="BQX9" s="28"/>
      <c r="BQY9" s="28"/>
      <c r="BQZ9" s="28"/>
      <c r="BRA9" s="28"/>
      <c r="BRB9" s="28"/>
      <c r="BRC9" s="28"/>
      <c r="BRD9" s="28"/>
      <c r="BRE9" s="28"/>
      <c r="BRF9" s="28"/>
      <c r="BRG9" s="28"/>
      <c r="BRH9" s="28"/>
      <c r="BRI9" s="28"/>
      <c r="BRJ9" s="28"/>
      <c r="BRK9" s="28"/>
      <c r="BRL9" s="28"/>
      <c r="BRM9" s="28"/>
      <c r="BRN9" s="28"/>
      <c r="BRO9" s="28"/>
      <c r="BRP9" s="28"/>
      <c r="BRQ9" s="28"/>
      <c r="BRR9" s="28"/>
      <c r="BRS9" s="28"/>
      <c r="BRT9" s="28"/>
      <c r="BRU9" s="28"/>
      <c r="BRV9" s="28"/>
      <c r="BRW9" s="28"/>
      <c r="BRX9" s="28"/>
      <c r="BRY9" s="28"/>
      <c r="BRZ9" s="28"/>
      <c r="BSA9" s="28"/>
      <c r="BSB9" s="28"/>
      <c r="BSC9" s="28"/>
      <c r="BSD9" s="28"/>
      <c r="BSE9" s="28"/>
      <c r="BSF9" s="28"/>
      <c r="BSG9" s="28"/>
      <c r="BSH9" s="28"/>
      <c r="BSI9" s="28"/>
      <c r="BSJ9" s="28"/>
      <c r="BSK9" s="28"/>
      <c r="BSL9" s="28"/>
      <c r="BSM9" s="28"/>
      <c r="BSN9" s="28"/>
      <c r="BSO9" s="28"/>
      <c r="BSP9" s="28"/>
      <c r="BSQ9" s="28"/>
      <c r="BSR9" s="28"/>
      <c r="BSS9" s="28"/>
      <c r="BST9" s="28"/>
      <c r="BSU9" s="28"/>
      <c r="BSV9" s="28"/>
      <c r="BSW9" s="28"/>
      <c r="BSX9" s="28"/>
      <c r="BSY9" s="28"/>
      <c r="BSZ9" s="28"/>
      <c r="BTA9" s="28"/>
      <c r="BTB9" s="28"/>
      <c r="BTC9" s="28"/>
      <c r="BTD9" s="28"/>
      <c r="BTE9" s="28"/>
      <c r="BTF9" s="28"/>
      <c r="BTG9" s="28"/>
      <c r="BTH9" s="28"/>
      <c r="BTI9" s="28"/>
      <c r="BTJ9" s="28"/>
      <c r="BTK9" s="28"/>
      <c r="BTL9" s="28"/>
      <c r="BTM9" s="28"/>
      <c r="BTN9" s="28"/>
      <c r="BTO9" s="28"/>
      <c r="BTP9" s="28"/>
      <c r="BTQ9" s="28"/>
      <c r="BTR9" s="28"/>
      <c r="BTS9" s="28"/>
      <c r="BTT9" s="28"/>
      <c r="BTU9" s="28"/>
      <c r="BTV9" s="28"/>
      <c r="BTW9" s="28"/>
      <c r="BTX9" s="28"/>
      <c r="BTY9" s="28"/>
      <c r="BTZ9" s="28"/>
      <c r="BUA9" s="28"/>
      <c r="BUB9" s="28"/>
      <c r="BUC9" s="28"/>
      <c r="BUD9" s="28"/>
      <c r="BUE9" s="28"/>
      <c r="BUF9" s="28"/>
      <c r="BUG9" s="28"/>
      <c r="BUH9" s="28"/>
      <c r="BUI9" s="28"/>
      <c r="BUJ9" s="28"/>
      <c r="BUK9" s="28"/>
      <c r="BUL9" s="28"/>
      <c r="BUM9" s="28"/>
      <c r="BUN9" s="28"/>
      <c r="BUO9" s="28"/>
      <c r="BUP9" s="28"/>
      <c r="BUQ9" s="28"/>
      <c r="BUR9" s="28"/>
      <c r="BUS9" s="28"/>
      <c r="BUT9" s="28"/>
      <c r="BUU9" s="28"/>
      <c r="BUV9" s="28"/>
      <c r="BUW9" s="28"/>
      <c r="BUX9" s="28"/>
      <c r="BUY9" s="28"/>
      <c r="BUZ9" s="28"/>
      <c r="BVA9" s="28"/>
      <c r="BVB9" s="28"/>
      <c r="BVC9" s="28"/>
      <c r="BVD9" s="28"/>
      <c r="BVE9" s="28"/>
      <c r="BVF9" s="28"/>
      <c r="BVG9" s="28"/>
      <c r="BVH9" s="28"/>
      <c r="BVI9" s="28"/>
      <c r="BVJ9" s="28"/>
      <c r="BVK9" s="28"/>
      <c r="BVL9" s="28"/>
      <c r="BVM9" s="28"/>
      <c r="BVN9" s="28"/>
      <c r="BVO9" s="28"/>
      <c r="BVP9" s="28"/>
      <c r="BVQ9" s="28"/>
      <c r="BVR9" s="28"/>
      <c r="BVS9" s="28"/>
      <c r="BVT9" s="28"/>
      <c r="BVU9" s="28"/>
      <c r="BVV9" s="28"/>
      <c r="BVW9" s="28"/>
      <c r="BVX9" s="28"/>
      <c r="BVY9" s="28"/>
      <c r="BVZ9" s="28"/>
      <c r="BWA9" s="28"/>
      <c r="BWB9" s="28"/>
      <c r="BWC9" s="28"/>
      <c r="BWD9" s="28"/>
      <c r="BWE9" s="28"/>
      <c r="BWF9" s="28"/>
      <c r="BWG9" s="28"/>
      <c r="BWH9" s="28"/>
      <c r="BWI9" s="28"/>
      <c r="BWJ9" s="28"/>
      <c r="BWK9" s="28"/>
      <c r="BWL9" s="28"/>
      <c r="BWM9" s="28"/>
      <c r="BWN9" s="28"/>
      <c r="BWO9" s="28"/>
      <c r="BWP9" s="28"/>
      <c r="BWQ9" s="28"/>
      <c r="BWR9" s="28"/>
      <c r="BWS9" s="28"/>
      <c r="BWT9" s="28"/>
      <c r="BWU9" s="28"/>
      <c r="BWV9" s="28"/>
      <c r="BWW9" s="28"/>
      <c r="BWX9" s="28"/>
      <c r="BWY9" s="28"/>
      <c r="BWZ9" s="28"/>
      <c r="BXA9" s="28"/>
      <c r="BXB9" s="28"/>
      <c r="BXC9" s="28"/>
      <c r="BXD9" s="28"/>
      <c r="BXE9" s="28"/>
      <c r="BXF9" s="28"/>
      <c r="BXG9" s="28"/>
      <c r="BXH9" s="28"/>
      <c r="BXI9" s="28"/>
      <c r="BXJ9" s="28"/>
      <c r="BXK9" s="28"/>
      <c r="BXL9" s="28"/>
      <c r="BXM9" s="28"/>
      <c r="BXN9" s="28"/>
      <c r="BXO9" s="28"/>
      <c r="BXP9" s="28"/>
      <c r="BXQ9" s="28"/>
      <c r="BXR9" s="28"/>
      <c r="BXS9" s="28"/>
      <c r="BXT9" s="28"/>
      <c r="BXU9" s="28"/>
      <c r="BXV9" s="28"/>
      <c r="BXW9" s="28"/>
      <c r="BXX9" s="28"/>
      <c r="BXY9" s="28"/>
      <c r="BXZ9" s="28"/>
      <c r="BYA9" s="28"/>
      <c r="BYB9" s="28"/>
      <c r="BYC9" s="28"/>
      <c r="BYD9" s="28"/>
      <c r="BYE9" s="28"/>
      <c r="BYF9" s="28"/>
      <c r="BYG9" s="28"/>
      <c r="BYH9" s="28"/>
      <c r="BYI9" s="28"/>
      <c r="BYJ9" s="28"/>
      <c r="BYK9" s="28"/>
      <c r="BYL9" s="28"/>
      <c r="BYM9" s="28"/>
      <c r="BYN9" s="28"/>
      <c r="BYO9" s="28"/>
      <c r="BYP9" s="28"/>
      <c r="BYQ9" s="28"/>
      <c r="BYR9" s="28"/>
      <c r="BYS9" s="28"/>
      <c r="BYT9" s="28"/>
      <c r="BYU9" s="28"/>
      <c r="BYV9" s="28"/>
      <c r="BYW9" s="28"/>
      <c r="BYX9" s="28"/>
      <c r="BYY9" s="28"/>
      <c r="BYZ9" s="28"/>
      <c r="BZA9" s="28"/>
      <c r="BZB9" s="28"/>
      <c r="BZC9" s="28"/>
      <c r="BZD9" s="28"/>
      <c r="BZE9" s="28"/>
      <c r="BZF9" s="28"/>
      <c r="BZG9" s="28"/>
      <c r="BZH9" s="28"/>
      <c r="BZI9" s="28"/>
      <c r="BZJ9" s="28"/>
      <c r="BZK9" s="28"/>
      <c r="BZL9" s="28"/>
      <c r="BZM9" s="28"/>
      <c r="BZN9" s="28"/>
      <c r="BZO9" s="28"/>
      <c r="BZP9" s="28"/>
      <c r="BZQ9" s="28"/>
      <c r="BZR9" s="28"/>
      <c r="BZS9" s="28"/>
      <c r="BZT9" s="28"/>
      <c r="BZU9" s="28"/>
      <c r="BZV9" s="28"/>
      <c r="BZW9" s="28"/>
      <c r="BZX9" s="28"/>
      <c r="BZY9" s="28"/>
      <c r="BZZ9" s="28"/>
      <c r="CAA9" s="28"/>
      <c r="CAB9" s="28"/>
      <c r="CAC9" s="28"/>
      <c r="CAD9" s="28"/>
      <c r="CAE9" s="28"/>
      <c r="CAF9" s="28"/>
      <c r="CAG9" s="28"/>
      <c r="CAH9" s="28"/>
      <c r="CAI9" s="28"/>
      <c r="CAJ9" s="28"/>
      <c r="CAK9" s="28"/>
      <c r="CAL9" s="28"/>
      <c r="CAM9" s="28"/>
      <c r="CAN9" s="28"/>
      <c r="CAO9" s="28"/>
      <c r="CAP9" s="28"/>
      <c r="CAQ9" s="28"/>
      <c r="CAR9" s="28"/>
      <c r="CAS9" s="28"/>
      <c r="CAT9" s="28"/>
      <c r="CAU9" s="28"/>
      <c r="CAV9" s="28"/>
      <c r="CAW9" s="28"/>
      <c r="CAX9" s="28"/>
      <c r="CAY9" s="28"/>
      <c r="CAZ9" s="28"/>
      <c r="CBA9" s="28"/>
      <c r="CBB9" s="28"/>
      <c r="CBC9" s="28"/>
      <c r="CBD9" s="28"/>
      <c r="CBE9" s="28"/>
      <c r="CBF9" s="28"/>
      <c r="CBG9" s="28"/>
      <c r="CBH9" s="28"/>
      <c r="CBI9" s="28"/>
      <c r="CBJ9" s="28"/>
      <c r="CBK9" s="28"/>
      <c r="CBL9" s="28"/>
      <c r="CBM9" s="28"/>
      <c r="CBN9" s="28"/>
      <c r="CBO9" s="28"/>
      <c r="CBP9" s="28"/>
      <c r="CBQ9" s="28"/>
      <c r="CBR9" s="28"/>
      <c r="CBS9" s="28"/>
      <c r="CBT9" s="28"/>
      <c r="CBU9" s="28"/>
      <c r="CBV9" s="28"/>
      <c r="CBW9" s="28"/>
      <c r="CBX9" s="28"/>
      <c r="CBY9" s="28"/>
      <c r="CBZ9" s="28"/>
      <c r="CCA9" s="28"/>
      <c r="CCB9" s="28"/>
      <c r="CCC9" s="28"/>
      <c r="CCD9" s="28"/>
      <c r="CCE9" s="28"/>
      <c r="CCF9" s="28"/>
      <c r="CCG9" s="28"/>
      <c r="CCH9" s="28"/>
      <c r="CCI9" s="28"/>
      <c r="CCJ9" s="28"/>
      <c r="CCK9" s="28"/>
      <c r="CCL9" s="28"/>
      <c r="CCM9" s="28"/>
      <c r="CCN9" s="28"/>
      <c r="CCO9" s="28"/>
      <c r="CCP9" s="28"/>
      <c r="CCQ9" s="28"/>
      <c r="CCR9" s="28"/>
      <c r="CCS9" s="28"/>
      <c r="CCT9" s="28"/>
      <c r="CCU9" s="28"/>
      <c r="CCV9" s="28"/>
      <c r="CCW9" s="28"/>
      <c r="CCX9" s="28"/>
      <c r="CCY9" s="28"/>
      <c r="CCZ9" s="28"/>
      <c r="CDA9" s="28"/>
      <c r="CDB9" s="28"/>
      <c r="CDC9" s="28"/>
      <c r="CDD9" s="28"/>
      <c r="CDE9" s="28"/>
      <c r="CDF9" s="28"/>
      <c r="CDG9" s="28"/>
      <c r="CDH9" s="28"/>
      <c r="CDI9" s="28"/>
      <c r="CDJ9" s="28"/>
      <c r="CDK9" s="28"/>
      <c r="CDL9" s="28"/>
      <c r="CDM9" s="28"/>
      <c r="CDN9" s="28"/>
      <c r="CDO9" s="28"/>
      <c r="CDP9" s="28"/>
      <c r="CDQ9" s="28"/>
      <c r="CDR9" s="28"/>
      <c r="CDS9" s="28"/>
      <c r="CDT9" s="28"/>
      <c r="CDU9" s="28"/>
      <c r="CDV9" s="28"/>
      <c r="CDW9" s="28"/>
      <c r="CDX9" s="28"/>
      <c r="CDY9" s="28"/>
      <c r="CDZ9" s="28"/>
      <c r="CEA9" s="28"/>
      <c r="CEB9" s="28"/>
      <c r="CEC9" s="28"/>
      <c r="CED9" s="28"/>
      <c r="CEE9" s="28"/>
      <c r="CEF9" s="28"/>
      <c r="CEG9" s="28"/>
      <c r="CEH9" s="28"/>
      <c r="CEI9" s="28"/>
      <c r="CEJ9" s="28"/>
      <c r="CEK9" s="28"/>
      <c r="CEL9" s="28"/>
      <c r="CEM9" s="28"/>
      <c r="CEN9" s="28"/>
      <c r="CEO9" s="28"/>
      <c r="CEP9" s="28"/>
      <c r="CEQ9" s="28"/>
      <c r="CER9" s="28"/>
      <c r="CES9" s="28"/>
      <c r="CET9" s="28"/>
      <c r="CEU9" s="28"/>
      <c r="CEV9" s="28"/>
      <c r="CEW9" s="28"/>
      <c r="CEX9" s="28"/>
      <c r="CEY9" s="28"/>
      <c r="CEZ9" s="28"/>
      <c r="CFA9" s="28"/>
      <c r="CFB9" s="28"/>
      <c r="CFC9" s="28"/>
      <c r="CFD9" s="28"/>
      <c r="CFE9" s="28"/>
      <c r="CFF9" s="28"/>
      <c r="CFG9" s="28"/>
      <c r="CFH9" s="28"/>
      <c r="CFI9" s="28"/>
      <c r="CFJ9" s="28"/>
      <c r="CFK9" s="28"/>
      <c r="CFL9" s="28"/>
      <c r="CFM9" s="28"/>
      <c r="CFN9" s="28"/>
      <c r="CFO9" s="28"/>
      <c r="CFP9" s="28"/>
      <c r="CFQ9" s="28"/>
      <c r="CFR9" s="28"/>
      <c r="CFS9" s="28"/>
      <c r="CFT9" s="28"/>
      <c r="CFU9" s="28"/>
      <c r="CFV9" s="28"/>
      <c r="CFW9" s="28"/>
      <c r="CFX9" s="28"/>
      <c r="CFY9" s="28"/>
      <c r="CFZ9" s="28"/>
      <c r="CGA9" s="28"/>
      <c r="CGB9" s="28"/>
      <c r="CGC9" s="28"/>
      <c r="CGD9" s="28"/>
      <c r="CGE9" s="28"/>
      <c r="CGF9" s="28"/>
      <c r="CGG9" s="28"/>
      <c r="CGH9" s="28"/>
      <c r="CGI9" s="28"/>
      <c r="CGJ9" s="28"/>
      <c r="CGK9" s="28"/>
      <c r="CGL9" s="28"/>
      <c r="CGM9" s="28"/>
      <c r="CGN9" s="28"/>
      <c r="CGO9" s="28"/>
      <c r="CGP9" s="28"/>
      <c r="CGQ9" s="28"/>
      <c r="CGR9" s="28"/>
      <c r="CGS9" s="28"/>
      <c r="CGT9" s="28"/>
      <c r="CGU9" s="28"/>
      <c r="CGV9" s="28"/>
      <c r="CGW9" s="28"/>
      <c r="CGX9" s="28"/>
      <c r="CGY9" s="28"/>
      <c r="CGZ9" s="28"/>
      <c r="CHA9" s="28"/>
      <c r="CHB9" s="28"/>
      <c r="CHC9" s="28"/>
      <c r="CHD9" s="28"/>
      <c r="CHE9" s="28"/>
      <c r="CHF9" s="28"/>
      <c r="CHG9" s="28"/>
      <c r="CHH9" s="28"/>
      <c r="CHI9" s="28"/>
      <c r="CHJ9" s="28"/>
      <c r="CHK9" s="28"/>
      <c r="CHL9" s="28"/>
      <c r="CHM9" s="28"/>
      <c r="CHN9" s="28"/>
      <c r="CHO9" s="28"/>
      <c r="CHP9" s="28"/>
      <c r="CHQ9" s="28"/>
      <c r="CHR9" s="28"/>
      <c r="CHS9" s="28"/>
      <c r="CHT9" s="28"/>
      <c r="CHU9" s="28"/>
      <c r="CHV9" s="28"/>
      <c r="CHW9" s="28"/>
      <c r="CHX9" s="28"/>
      <c r="CHY9" s="28"/>
      <c r="CHZ9" s="28"/>
      <c r="CIA9" s="28"/>
      <c r="CIB9" s="28"/>
      <c r="CIC9" s="28"/>
      <c r="CID9" s="28"/>
      <c r="CIE9" s="28"/>
      <c r="CIF9" s="28"/>
      <c r="CIG9" s="28"/>
      <c r="CIH9" s="28"/>
      <c r="CII9" s="28"/>
      <c r="CIJ9" s="28"/>
      <c r="CIK9" s="28"/>
      <c r="CIL9" s="28"/>
      <c r="CIM9" s="28"/>
      <c r="CIN9" s="28"/>
      <c r="CIO9" s="28"/>
      <c r="CIP9" s="28"/>
      <c r="CIQ9" s="28"/>
      <c r="CIR9" s="28"/>
      <c r="CIS9" s="28"/>
      <c r="CIT9" s="28"/>
      <c r="CIU9" s="28"/>
      <c r="CIV9" s="28"/>
      <c r="CIW9" s="28"/>
      <c r="CIX9" s="28"/>
      <c r="CIY9" s="28"/>
      <c r="CIZ9" s="28"/>
      <c r="CJA9" s="28"/>
      <c r="CJB9" s="28"/>
      <c r="CJC9" s="28"/>
      <c r="CJD9" s="28"/>
      <c r="CJE9" s="28"/>
      <c r="CJF9" s="28"/>
      <c r="CJG9" s="28"/>
      <c r="CJH9" s="28"/>
      <c r="CJI9" s="28"/>
      <c r="CJJ9" s="28"/>
      <c r="CJK9" s="28"/>
      <c r="CJL9" s="28"/>
      <c r="CJM9" s="28"/>
      <c r="CJN9" s="28"/>
      <c r="CJO9" s="28"/>
      <c r="CJP9" s="28"/>
      <c r="CJQ9" s="28"/>
      <c r="CJR9" s="28"/>
      <c r="CJS9" s="28"/>
      <c r="CJT9" s="28"/>
      <c r="CJU9" s="28"/>
      <c r="CJV9" s="28"/>
      <c r="CJW9" s="28"/>
      <c r="CJX9" s="28"/>
      <c r="CJY9" s="28"/>
      <c r="CJZ9" s="28"/>
      <c r="CKA9" s="28"/>
      <c r="CKB9" s="28"/>
      <c r="CKC9" s="28"/>
      <c r="CKD9" s="28"/>
      <c r="CKE9" s="28"/>
      <c r="CKF9" s="28"/>
      <c r="CKG9" s="28"/>
      <c r="CKH9" s="28"/>
      <c r="CKI9" s="28"/>
      <c r="CKJ9" s="28"/>
      <c r="CKK9" s="28"/>
      <c r="CKL9" s="28"/>
      <c r="CKM9" s="28"/>
      <c r="CKN9" s="28"/>
      <c r="CKO9" s="28"/>
      <c r="CKP9" s="28"/>
      <c r="CKQ9" s="28"/>
      <c r="CKR9" s="28"/>
      <c r="CKS9" s="28"/>
      <c r="CKT9" s="28"/>
      <c r="CKU9" s="28"/>
      <c r="CKV9" s="28"/>
      <c r="CKW9" s="28"/>
      <c r="CKX9" s="28"/>
      <c r="CKY9" s="28"/>
      <c r="CKZ9" s="28"/>
      <c r="CLA9" s="28"/>
      <c r="CLB9" s="28"/>
      <c r="CLC9" s="28"/>
      <c r="CLD9" s="28"/>
      <c r="CLE9" s="28"/>
      <c r="CLF9" s="28"/>
      <c r="CLG9" s="28"/>
      <c r="CLH9" s="28"/>
      <c r="CLI9" s="28"/>
      <c r="CLJ9" s="28"/>
      <c r="CLK9" s="28"/>
      <c r="CLL9" s="28"/>
      <c r="CLM9" s="28"/>
      <c r="CLN9" s="28"/>
      <c r="CLO9" s="28"/>
      <c r="CLP9" s="28"/>
      <c r="CLQ9" s="28"/>
      <c r="CLR9" s="28"/>
      <c r="CLS9" s="28"/>
      <c r="CLT9" s="28"/>
      <c r="CLU9" s="28"/>
      <c r="CLV9" s="28"/>
      <c r="CLW9" s="28"/>
      <c r="CLX9" s="28"/>
      <c r="CLY9" s="28"/>
      <c r="CLZ9" s="28"/>
      <c r="CMA9" s="28"/>
      <c r="CMB9" s="28"/>
      <c r="CMC9" s="28"/>
      <c r="CMD9" s="28"/>
      <c r="CME9" s="28"/>
      <c r="CMF9" s="28"/>
      <c r="CMG9" s="28"/>
      <c r="CMH9" s="28"/>
      <c r="CMI9" s="28"/>
      <c r="CMJ9" s="28"/>
      <c r="CMK9" s="28"/>
      <c r="CML9" s="28"/>
      <c r="CMM9" s="28"/>
      <c r="CMN9" s="28"/>
      <c r="CMO9" s="28"/>
      <c r="CMP9" s="28"/>
      <c r="CMQ9" s="28"/>
      <c r="CMR9" s="28"/>
      <c r="CMS9" s="28"/>
      <c r="CMT9" s="28"/>
      <c r="CMU9" s="28"/>
      <c r="CMV9" s="28"/>
      <c r="CMW9" s="28"/>
      <c r="CMX9" s="28"/>
      <c r="CMY9" s="28"/>
      <c r="CMZ9" s="28"/>
      <c r="CNA9" s="28"/>
      <c r="CNB9" s="28"/>
      <c r="CNC9" s="28"/>
      <c r="CND9" s="28"/>
      <c r="CNE9" s="28"/>
      <c r="CNF9" s="28"/>
      <c r="CNG9" s="28"/>
      <c r="CNH9" s="28"/>
      <c r="CNI9" s="28"/>
      <c r="CNJ9" s="28"/>
      <c r="CNK9" s="28"/>
      <c r="CNL9" s="28"/>
      <c r="CNM9" s="28"/>
      <c r="CNN9" s="28"/>
      <c r="CNO9" s="28"/>
      <c r="CNP9" s="28"/>
      <c r="CNQ9" s="28"/>
      <c r="CNR9" s="28"/>
      <c r="CNS9" s="28"/>
      <c r="CNT9" s="28"/>
      <c r="CNU9" s="28"/>
      <c r="CNV9" s="28"/>
      <c r="CNW9" s="28"/>
      <c r="CNX9" s="28"/>
      <c r="CNY9" s="28"/>
      <c r="CNZ9" s="28"/>
      <c r="COA9" s="28"/>
      <c r="COB9" s="28"/>
      <c r="COC9" s="28"/>
      <c r="COD9" s="28"/>
      <c r="COE9" s="28"/>
      <c r="COF9" s="28"/>
      <c r="COG9" s="28"/>
      <c r="COH9" s="28"/>
      <c r="COI9" s="28"/>
      <c r="COJ9" s="28"/>
      <c r="COK9" s="28"/>
      <c r="COL9" s="28"/>
      <c r="COM9" s="28"/>
      <c r="CON9" s="28"/>
      <c r="COO9" s="28"/>
      <c r="COP9" s="28"/>
      <c r="COQ9" s="28"/>
      <c r="COR9" s="28"/>
      <c r="COS9" s="28"/>
      <c r="COT9" s="28"/>
      <c r="COU9" s="28"/>
      <c r="COV9" s="28"/>
      <c r="COW9" s="28"/>
      <c r="COX9" s="28"/>
      <c r="COY9" s="28"/>
      <c r="COZ9" s="28"/>
      <c r="CPA9" s="28"/>
      <c r="CPB9" s="28"/>
      <c r="CPC9" s="28"/>
      <c r="CPD9" s="28"/>
      <c r="CPE9" s="28"/>
      <c r="CPF9" s="28"/>
      <c r="CPG9" s="28"/>
      <c r="CPH9" s="28"/>
      <c r="CPI9" s="28"/>
      <c r="CPJ9" s="28"/>
      <c r="CPK9" s="28"/>
      <c r="CPL9" s="28"/>
      <c r="CPM9" s="28"/>
      <c r="CPN9" s="28"/>
      <c r="CPO9" s="28"/>
      <c r="CPP9" s="28"/>
      <c r="CPQ9" s="28"/>
      <c r="CPR9" s="28"/>
      <c r="CPS9" s="28"/>
      <c r="CPT9" s="28"/>
      <c r="CPU9" s="28"/>
      <c r="CPV9" s="28"/>
      <c r="CPW9" s="28"/>
      <c r="CPX9" s="28"/>
      <c r="CPY9" s="28"/>
      <c r="CPZ9" s="28"/>
      <c r="CQA9" s="28"/>
      <c r="CQB9" s="28"/>
      <c r="CQC9" s="28"/>
      <c r="CQD9" s="28"/>
      <c r="CQE9" s="28"/>
      <c r="CQF9" s="28"/>
      <c r="CQG9" s="28"/>
      <c r="CQH9" s="28"/>
      <c r="CQI9" s="28"/>
      <c r="CQJ9" s="28"/>
      <c r="CQK9" s="28"/>
      <c r="CQL9" s="28"/>
      <c r="CQM9" s="28"/>
      <c r="CQN9" s="28"/>
      <c r="CQO9" s="28"/>
      <c r="CQP9" s="28"/>
      <c r="CQQ9" s="28"/>
      <c r="CQR9" s="28"/>
      <c r="CQS9" s="28"/>
      <c r="CQT9" s="28"/>
      <c r="CQU9" s="28"/>
      <c r="CQV9" s="28"/>
      <c r="CQW9" s="28"/>
      <c r="CQX9" s="28"/>
      <c r="CQY9" s="28"/>
      <c r="CQZ9" s="28"/>
      <c r="CRA9" s="28"/>
      <c r="CRB9" s="28"/>
      <c r="CRC9" s="28"/>
      <c r="CRD9" s="28"/>
      <c r="CRE9" s="28"/>
      <c r="CRF9" s="28"/>
      <c r="CRG9" s="28"/>
      <c r="CRH9" s="28"/>
      <c r="CRI9" s="28"/>
      <c r="CRJ9" s="28"/>
      <c r="CRK9" s="28"/>
      <c r="CRL9" s="28"/>
      <c r="CRM9" s="28"/>
      <c r="CRN9" s="28"/>
      <c r="CRO9" s="28"/>
      <c r="CRP9" s="28"/>
      <c r="CRQ9" s="28"/>
      <c r="CRR9" s="28"/>
      <c r="CRS9" s="28"/>
      <c r="CRT9" s="28"/>
      <c r="CRU9" s="28"/>
      <c r="CRV9" s="28"/>
      <c r="CRW9" s="28"/>
      <c r="CRX9" s="28"/>
      <c r="CRY9" s="28"/>
      <c r="CRZ9" s="28"/>
      <c r="CSA9" s="28"/>
      <c r="CSB9" s="28"/>
      <c r="CSC9" s="28"/>
      <c r="CSD9" s="28"/>
      <c r="CSE9" s="28"/>
      <c r="CSF9" s="28"/>
      <c r="CSG9" s="28"/>
      <c r="CSH9" s="28"/>
      <c r="CSI9" s="28"/>
      <c r="CSJ9" s="28"/>
      <c r="CSK9" s="28"/>
      <c r="CSL9" s="28"/>
      <c r="CSM9" s="28"/>
      <c r="CSN9" s="28"/>
      <c r="CSO9" s="28"/>
      <c r="CSP9" s="28"/>
      <c r="CSQ9" s="28"/>
      <c r="CSR9" s="28"/>
      <c r="CSS9" s="28"/>
      <c r="CST9" s="28"/>
      <c r="CSU9" s="28"/>
      <c r="CSV9" s="28"/>
      <c r="CSW9" s="28"/>
      <c r="CSX9" s="28"/>
      <c r="CSY9" s="28"/>
      <c r="CSZ9" s="28"/>
      <c r="CTA9" s="28"/>
      <c r="CTB9" s="28"/>
      <c r="CTC9" s="28"/>
      <c r="CTD9" s="28"/>
      <c r="CTE9" s="28"/>
      <c r="CTF9" s="28"/>
      <c r="CTG9" s="28"/>
      <c r="CTH9" s="28"/>
      <c r="CTI9" s="28"/>
      <c r="CTJ9" s="28"/>
      <c r="CTK9" s="28"/>
      <c r="CTL9" s="28"/>
      <c r="CTM9" s="28"/>
      <c r="CTN9" s="28"/>
      <c r="CTO9" s="28"/>
      <c r="CTP9" s="28"/>
      <c r="CTQ9" s="28"/>
      <c r="CTR9" s="28"/>
      <c r="CTS9" s="28"/>
      <c r="CTT9" s="28"/>
      <c r="CTU9" s="28"/>
      <c r="CTV9" s="28"/>
      <c r="CTW9" s="28"/>
      <c r="CTX9" s="28"/>
      <c r="CTY9" s="28"/>
      <c r="CTZ9" s="28"/>
      <c r="CUA9" s="28"/>
      <c r="CUB9" s="28"/>
      <c r="CUC9" s="28"/>
      <c r="CUD9" s="28"/>
      <c r="CUE9" s="28"/>
      <c r="CUF9" s="28"/>
      <c r="CUG9" s="28"/>
      <c r="CUH9" s="28"/>
      <c r="CUI9" s="28"/>
      <c r="CUJ9" s="28"/>
      <c r="CUK9" s="28"/>
      <c r="CUL9" s="28"/>
      <c r="CUM9" s="28"/>
      <c r="CUN9" s="28"/>
      <c r="CUO9" s="28"/>
      <c r="CUP9" s="28"/>
      <c r="CUQ9" s="28"/>
      <c r="CUR9" s="28"/>
      <c r="CUS9" s="28"/>
      <c r="CUT9" s="28"/>
      <c r="CUU9" s="28"/>
      <c r="CUV9" s="28"/>
      <c r="CUW9" s="28"/>
      <c r="CUX9" s="28"/>
      <c r="CUY9" s="28"/>
      <c r="CUZ9" s="28"/>
      <c r="CVA9" s="28"/>
      <c r="CVB9" s="28"/>
      <c r="CVC9" s="28"/>
      <c r="CVD9" s="28"/>
      <c r="CVE9" s="28"/>
      <c r="CVF9" s="28"/>
      <c r="CVG9" s="28"/>
      <c r="CVH9" s="28"/>
      <c r="CVI9" s="28"/>
      <c r="CVJ9" s="28"/>
      <c r="CVK9" s="28"/>
      <c r="CVL9" s="28"/>
      <c r="CVM9" s="28"/>
      <c r="CVN9" s="28"/>
      <c r="CVO9" s="28"/>
      <c r="CVP9" s="28"/>
      <c r="CVQ9" s="28"/>
      <c r="CVR9" s="28"/>
      <c r="CVS9" s="28"/>
      <c r="CVT9" s="28"/>
      <c r="CVU9" s="28"/>
      <c r="CVV9" s="28"/>
      <c r="CVW9" s="28"/>
      <c r="CVX9" s="28"/>
      <c r="CVY9" s="28"/>
      <c r="CVZ9" s="28"/>
      <c r="CWA9" s="28"/>
      <c r="CWB9" s="28"/>
      <c r="CWC9" s="28"/>
      <c r="CWD9" s="28"/>
      <c r="CWE9" s="28"/>
      <c r="CWF9" s="28"/>
      <c r="CWG9" s="28"/>
      <c r="CWH9" s="28"/>
      <c r="CWI9" s="28"/>
      <c r="CWJ9" s="28"/>
      <c r="CWK9" s="28"/>
      <c r="CWL9" s="28"/>
      <c r="CWM9" s="28"/>
      <c r="CWN9" s="28"/>
      <c r="CWO9" s="28"/>
      <c r="CWP9" s="28"/>
      <c r="CWQ9" s="28"/>
      <c r="CWR9" s="28"/>
      <c r="CWS9" s="28"/>
      <c r="CWT9" s="28"/>
      <c r="CWU9" s="28"/>
      <c r="CWV9" s="28"/>
      <c r="CWW9" s="28"/>
      <c r="CWX9" s="28"/>
      <c r="CWY9" s="28"/>
      <c r="CWZ9" s="28"/>
      <c r="CXA9" s="28"/>
      <c r="CXB9" s="28"/>
      <c r="CXC9" s="28"/>
      <c r="CXD9" s="28"/>
      <c r="CXE9" s="28"/>
      <c r="CXF9" s="28"/>
      <c r="CXG9" s="28"/>
      <c r="CXH9" s="28"/>
      <c r="CXI9" s="28"/>
      <c r="CXJ9" s="28"/>
      <c r="CXK9" s="28"/>
      <c r="CXL9" s="28"/>
      <c r="CXM9" s="28"/>
      <c r="CXN9" s="28"/>
      <c r="CXO9" s="28"/>
      <c r="CXP9" s="28"/>
      <c r="CXQ9" s="28"/>
      <c r="CXR9" s="28"/>
      <c r="CXS9" s="28"/>
      <c r="CXT9" s="28"/>
      <c r="CXU9" s="28"/>
      <c r="CXV9" s="28"/>
      <c r="CXW9" s="28"/>
      <c r="CXX9" s="28"/>
      <c r="CXY9" s="28"/>
      <c r="CXZ9" s="28"/>
      <c r="CYA9" s="28"/>
      <c r="CYB9" s="28"/>
      <c r="CYC9" s="28"/>
      <c r="CYD9" s="28"/>
      <c r="CYE9" s="28"/>
      <c r="CYF9" s="28"/>
      <c r="CYG9" s="28"/>
      <c r="CYH9" s="28"/>
      <c r="CYI9" s="28"/>
      <c r="CYJ9" s="28"/>
      <c r="CYK9" s="28"/>
      <c r="CYL9" s="28"/>
      <c r="CYM9" s="28"/>
      <c r="CYN9" s="28"/>
      <c r="CYO9" s="28"/>
      <c r="CYP9" s="28"/>
      <c r="CYQ9" s="28"/>
      <c r="CYR9" s="28"/>
      <c r="CYS9" s="28"/>
      <c r="CYT9" s="28"/>
      <c r="CYU9" s="28"/>
      <c r="CYV9" s="28"/>
      <c r="CYW9" s="28"/>
      <c r="CYX9" s="28"/>
      <c r="CYY9" s="28"/>
      <c r="CYZ9" s="28"/>
      <c r="CZA9" s="28"/>
      <c r="CZB9" s="28"/>
      <c r="CZC9" s="28"/>
      <c r="CZD9" s="28"/>
      <c r="CZE9" s="28"/>
      <c r="CZF9" s="28"/>
      <c r="CZG9" s="28"/>
      <c r="CZH9" s="28"/>
      <c r="CZI9" s="28"/>
      <c r="CZJ9" s="28"/>
      <c r="CZK9" s="28"/>
      <c r="CZL9" s="28"/>
      <c r="CZM9" s="28"/>
      <c r="CZN9" s="28"/>
      <c r="CZO9" s="28"/>
      <c r="CZP9" s="28"/>
      <c r="CZQ9" s="28"/>
      <c r="CZR9" s="28"/>
      <c r="CZS9" s="28"/>
      <c r="CZT9" s="28"/>
      <c r="CZU9" s="28"/>
      <c r="CZV9" s="28"/>
      <c r="CZW9" s="28"/>
      <c r="CZX9" s="28"/>
      <c r="CZY9" s="28"/>
      <c r="CZZ9" s="28"/>
      <c r="DAA9" s="28"/>
      <c r="DAB9" s="28"/>
      <c r="DAC9" s="28"/>
      <c r="DAD9" s="28"/>
      <c r="DAE9" s="28"/>
      <c r="DAF9" s="28"/>
      <c r="DAG9" s="28"/>
      <c r="DAH9" s="28"/>
      <c r="DAI9" s="28"/>
      <c r="DAJ9" s="28"/>
      <c r="DAK9" s="28"/>
      <c r="DAL9" s="28"/>
      <c r="DAM9" s="28"/>
      <c r="DAN9" s="28"/>
      <c r="DAO9" s="28"/>
      <c r="DAP9" s="28"/>
      <c r="DAQ9" s="28"/>
      <c r="DAR9" s="28"/>
      <c r="DAS9" s="28"/>
      <c r="DAT9" s="28"/>
      <c r="DAU9" s="28"/>
      <c r="DAV9" s="28"/>
      <c r="DAW9" s="28"/>
      <c r="DAX9" s="28"/>
      <c r="DAY9" s="28"/>
      <c r="DAZ9" s="28"/>
      <c r="DBA9" s="28"/>
      <c r="DBB9" s="28"/>
      <c r="DBC9" s="28"/>
      <c r="DBD9" s="28"/>
      <c r="DBE9" s="28"/>
      <c r="DBF9" s="28"/>
      <c r="DBG9" s="28"/>
      <c r="DBH9" s="28"/>
      <c r="DBI9" s="28"/>
      <c r="DBJ9" s="28"/>
      <c r="DBK9" s="28"/>
      <c r="DBL9" s="28"/>
      <c r="DBM9" s="28"/>
      <c r="DBN9" s="28"/>
      <c r="DBO9" s="28"/>
      <c r="DBP9" s="28"/>
      <c r="DBQ9" s="28"/>
      <c r="DBR9" s="28"/>
      <c r="DBS9" s="28"/>
      <c r="DBT9" s="28"/>
      <c r="DBU9" s="28"/>
      <c r="DBV9" s="28"/>
      <c r="DBW9" s="28"/>
      <c r="DBX9" s="28"/>
      <c r="DBY9" s="28"/>
      <c r="DBZ9" s="28"/>
      <c r="DCA9" s="28"/>
      <c r="DCB9" s="28"/>
      <c r="DCC9" s="28"/>
      <c r="DCD9" s="28"/>
      <c r="DCE9" s="28"/>
      <c r="DCF9" s="28"/>
      <c r="DCG9" s="28"/>
      <c r="DCH9" s="28"/>
      <c r="DCI9" s="28"/>
      <c r="DCJ9" s="28"/>
      <c r="DCK9" s="28"/>
      <c r="DCL9" s="28"/>
      <c r="DCM9" s="28"/>
      <c r="DCN9" s="28"/>
      <c r="DCO9" s="28"/>
      <c r="DCP9" s="28"/>
      <c r="DCQ9" s="28"/>
      <c r="DCR9" s="28"/>
      <c r="DCS9" s="28"/>
      <c r="DCT9" s="28"/>
      <c r="DCU9" s="28"/>
      <c r="DCV9" s="28"/>
      <c r="DCW9" s="28"/>
      <c r="DCX9" s="28"/>
      <c r="DCY9" s="28"/>
      <c r="DCZ9" s="28"/>
      <c r="DDA9" s="28"/>
      <c r="DDB9" s="28"/>
      <c r="DDC9" s="28"/>
      <c r="DDD9" s="28"/>
      <c r="DDE9" s="28"/>
      <c r="DDF9" s="28"/>
      <c r="DDG9" s="28"/>
      <c r="DDH9" s="28"/>
      <c r="DDI9" s="28"/>
      <c r="DDJ9" s="28"/>
      <c r="DDK9" s="28"/>
      <c r="DDL9" s="28"/>
      <c r="DDM9" s="28"/>
      <c r="DDN9" s="28"/>
      <c r="DDO9" s="28"/>
      <c r="DDP9" s="28"/>
      <c r="DDQ9" s="28"/>
      <c r="DDR9" s="28"/>
      <c r="DDS9" s="28"/>
      <c r="DDT9" s="28"/>
      <c r="DDU9" s="28"/>
      <c r="DDV9" s="28"/>
      <c r="DDW9" s="28"/>
      <c r="DDX9" s="28"/>
      <c r="DDY9" s="28"/>
      <c r="DDZ9" s="28"/>
      <c r="DEA9" s="28"/>
      <c r="DEB9" s="28"/>
      <c r="DEC9" s="28"/>
      <c r="DED9" s="28"/>
      <c r="DEE9" s="28"/>
      <c r="DEF9" s="28"/>
      <c r="DEG9" s="28"/>
      <c r="DEH9" s="28"/>
      <c r="DEI9" s="28"/>
      <c r="DEJ9" s="28"/>
      <c r="DEK9" s="28"/>
      <c r="DEL9" s="28"/>
      <c r="DEM9" s="28"/>
      <c r="DEN9" s="28"/>
      <c r="DEO9" s="28"/>
      <c r="DEP9" s="28"/>
      <c r="DEQ9" s="28"/>
      <c r="DER9" s="28"/>
      <c r="DES9" s="28"/>
      <c r="DET9" s="28"/>
      <c r="DEU9" s="28"/>
      <c r="DEV9" s="28"/>
      <c r="DEW9" s="28"/>
      <c r="DEX9" s="28"/>
      <c r="DEY9" s="28"/>
      <c r="DEZ9" s="28"/>
      <c r="DFA9" s="28"/>
      <c r="DFB9" s="28"/>
      <c r="DFC9" s="28"/>
      <c r="DFD9" s="28"/>
      <c r="DFE9" s="28"/>
      <c r="DFF9" s="28"/>
      <c r="DFG9" s="28"/>
      <c r="DFH9" s="28"/>
      <c r="DFI9" s="28"/>
      <c r="DFJ9" s="28"/>
      <c r="DFK9" s="28"/>
      <c r="DFL9" s="28"/>
      <c r="DFM9" s="28"/>
      <c r="DFN9" s="28"/>
      <c r="DFO9" s="28"/>
      <c r="DFP9" s="28"/>
      <c r="DFQ9" s="28"/>
      <c r="DFR9" s="28"/>
      <c r="DFS9" s="28"/>
      <c r="DFT9" s="28"/>
      <c r="DFU9" s="28"/>
      <c r="DFV9" s="28"/>
      <c r="DFW9" s="28"/>
      <c r="DFX9" s="28"/>
      <c r="DFY9" s="28"/>
      <c r="DFZ9" s="28"/>
      <c r="DGA9" s="28"/>
      <c r="DGB9" s="28"/>
      <c r="DGC9" s="28"/>
      <c r="DGD9" s="28"/>
      <c r="DGE9" s="28"/>
      <c r="DGF9" s="28"/>
      <c r="DGG9" s="28"/>
      <c r="DGH9" s="28"/>
      <c r="DGI9" s="28"/>
      <c r="DGJ9" s="28"/>
      <c r="DGK9" s="28"/>
      <c r="DGL9" s="28"/>
      <c r="DGM9" s="28"/>
      <c r="DGN9" s="28"/>
      <c r="DGO9" s="28"/>
      <c r="DGP9" s="28"/>
      <c r="DGQ9" s="28"/>
      <c r="DGR9" s="28"/>
      <c r="DGS9" s="28"/>
      <c r="DGT9" s="28"/>
      <c r="DGU9" s="28"/>
      <c r="DGV9" s="28"/>
      <c r="DGW9" s="28"/>
      <c r="DGX9" s="28"/>
      <c r="DGY9" s="28"/>
      <c r="DGZ9" s="28"/>
      <c r="DHA9" s="28"/>
      <c r="DHB9" s="28"/>
      <c r="DHC9" s="28"/>
      <c r="DHD9" s="28"/>
      <c r="DHE9" s="28"/>
      <c r="DHF9" s="28"/>
      <c r="DHG9" s="28"/>
      <c r="DHH9" s="28"/>
      <c r="DHI9" s="28"/>
      <c r="DHJ9" s="28"/>
      <c r="DHK9" s="28"/>
      <c r="DHL9" s="28"/>
      <c r="DHM9" s="28"/>
      <c r="DHN9" s="28"/>
      <c r="DHO9" s="28"/>
      <c r="DHP9" s="28"/>
      <c r="DHQ9" s="28"/>
      <c r="DHR9" s="28"/>
      <c r="DHS9" s="28"/>
      <c r="DHT9" s="28"/>
      <c r="DHU9" s="28"/>
      <c r="DHV9" s="28"/>
      <c r="DHW9" s="28"/>
      <c r="DHX9" s="28"/>
      <c r="DHY9" s="28"/>
      <c r="DHZ9" s="28"/>
      <c r="DIA9" s="28"/>
      <c r="DIB9" s="28"/>
      <c r="DIC9" s="28"/>
      <c r="DID9" s="28"/>
      <c r="DIE9" s="28"/>
      <c r="DIF9" s="28"/>
      <c r="DIG9" s="28"/>
      <c r="DIH9" s="28"/>
      <c r="DII9" s="28"/>
      <c r="DIJ9" s="28"/>
      <c r="DIK9" s="28"/>
      <c r="DIL9" s="28"/>
      <c r="DIM9" s="28"/>
      <c r="DIN9" s="28"/>
      <c r="DIO9" s="28"/>
      <c r="DIP9" s="28"/>
      <c r="DIQ9" s="28"/>
      <c r="DIR9" s="28"/>
      <c r="DIS9" s="28"/>
      <c r="DIT9" s="28"/>
      <c r="DIU9" s="28"/>
      <c r="DIV9" s="28"/>
      <c r="DIW9" s="28"/>
      <c r="DIX9" s="28"/>
      <c r="DIY9" s="28"/>
      <c r="DIZ9" s="28"/>
      <c r="DJA9" s="28"/>
      <c r="DJB9" s="28"/>
      <c r="DJC9" s="28"/>
      <c r="DJD9" s="28"/>
      <c r="DJE9" s="28"/>
      <c r="DJF9" s="28"/>
      <c r="DJG9" s="28"/>
      <c r="DJH9" s="28"/>
      <c r="DJI9" s="28"/>
      <c r="DJJ9" s="28"/>
      <c r="DJK9" s="28"/>
      <c r="DJL9" s="28"/>
      <c r="DJM9" s="28"/>
      <c r="DJN9" s="28"/>
      <c r="DJO9" s="28"/>
      <c r="DJP9" s="28"/>
      <c r="DJQ9" s="28"/>
      <c r="DJR9" s="28"/>
      <c r="DJS9" s="28"/>
      <c r="DJT9" s="28"/>
      <c r="DJU9" s="28"/>
      <c r="DJV9" s="28"/>
      <c r="DJW9" s="28"/>
      <c r="DJX9" s="28"/>
      <c r="DJY9" s="28"/>
      <c r="DJZ9" s="28"/>
      <c r="DKA9" s="28"/>
      <c r="DKB9" s="28"/>
      <c r="DKC9" s="28"/>
      <c r="DKD9" s="28"/>
      <c r="DKE9" s="28"/>
      <c r="DKF9" s="28"/>
      <c r="DKG9" s="28"/>
      <c r="DKH9" s="28"/>
      <c r="DKI9" s="28"/>
      <c r="DKJ9" s="28"/>
      <c r="DKK9" s="28"/>
      <c r="DKL9" s="28"/>
      <c r="DKM9" s="28"/>
      <c r="DKN9" s="28"/>
      <c r="DKO9" s="28"/>
      <c r="DKP9" s="28"/>
      <c r="DKQ9" s="28"/>
      <c r="DKR9" s="28"/>
      <c r="DKS9" s="28"/>
      <c r="DKT9" s="28"/>
      <c r="DKU9" s="28"/>
      <c r="DKV9" s="28"/>
      <c r="DKW9" s="28"/>
      <c r="DKX9" s="28"/>
      <c r="DKY9" s="28"/>
      <c r="DKZ9" s="28"/>
      <c r="DLA9" s="28"/>
      <c r="DLB9" s="28"/>
      <c r="DLC9" s="28"/>
      <c r="DLD9" s="28"/>
      <c r="DLE9" s="28"/>
      <c r="DLF9" s="28"/>
      <c r="DLG9" s="28"/>
      <c r="DLH9" s="28"/>
      <c r="DLI9" s="28"/>
      <c r="DLJ9" s="28"/>
      <c r="DLK9" s="28"/>
      <c r="DLL9" s="28"/>
      <c r="DLM9" s="28"/>
      <c r="DLN9" s="28"/>
      <c r="DLO9" s="28"/>
      <c r="DLP9" s="28"/>
      <c r="DLQ9" s="28"/>
      <c r="DLR9" s="28"/>
      <c r="DLS9" s="28"/>
      <c r="DLT9" s="28"/>
      <c r="DLU9" s="28"/>
      <c r="DLV9" s="28"/>
      <c r="DLW9" s="28"/>
      <c r="DLX9" s="28"/>
      <c r="DLY9" s="28"/>
      <c r="DLZ9" s="28"/>
      <c r="DMA9" s="28"/>
      <c r="DMB9" s="28"/>
      <c r="DMC9" s="28"/>
      <c r="DMD9" s="28"/>
      <c r="DME9" s="28"/>
      <c r="DMF9" s="28"/>
      <c r="DMG9" s="28"/>
      <c r="DMH9" s="28"/>
      <c r="DMI9" s="28"/>
      <c r="DMJ9" s="28"/>
      <c r="DMK9" s="28"/>
      <c r="DML9" s="28"/>
      <c r="DMM9" s="28"/>
      <c r="DMN9" s="28"/>
      <c r="DMO9" s="28"/>
      <c r="DMP9" s="28"/>
      <c r="DMQ9" s="28"/>
      <c r="DMR9" s="28"/>
      <c r="DMS9" s="28"/>
      <c r="DMT9" s="28"/>
      <c r="DMU9" s="28"/>
      <c r="DMV9" s="28"/>
      <c r="DMW9" s="28"/>
      <c r="DMX9" s="28"/>
      <c r="DMY9" s="28"/>
      <c r="DMZ9" s="28"/>
      <c r="DNA9" s="28"/>
      <c r="DNB9" s="28"/>
      <c r="DNC9" s="28"/>
      <c r="DND9" s="28"/>
      <c r="DNE9" s="28"/>
      <c r="DNF9" s="28"/>
      <c r="DNG9" s="28"/>
      <c r="DNH9" s="28"/>
      <c r="DNI9" s="28"/>
      <c r="DNJ9" s="28"/>
      <c r="DNK9" s="28"/>
      <c r="DNL9" s="28"/>
      <c r="DNM9" s="28"/>
      <c r="DNN9" s="28"/>
      <c r="DNO9" s="28"/>
      <c r="DNP9" s="28"/>
      <c r="DNQ9" s="28"/>
      <c r="DNR9" s="28"/>
      <c r="DNS9" s="28"/>
      <c r="DNT9" s="28"/>
      <c r="DNU9" s="28"/>
      <c r="DNV9" s="28"/>
      <c r="DNW9" s="28"/>
      <c r="DNX9" s="28"/>
      <c r="DNY9" s="28"/>
      <c r="DNZ9" s="28"/>
      <c r="DOA9" s="28"/>
      <c r="DOB9" s="28"/>
      <c r="DOC9" s="28"/>
      <c r="DOD9" s="28"/>
      <c r="DOE9" s="28"/>
      <c r="DOF9" s="28"/>
      <c r="DOG9" s="28"/>
      <c r="DOH9" s="28"/>
      <c r="DOI9" s="28"/>
      <c r="DOJ9" s="28"/>
      <c r="DOK9" s="28"/>
      <c r="DOL9" s="28"/>
      <c r="DOM9" s="28"/>
      <c r="DON9" s="28"/>
      <c r="DOO9" s="28"/>
      <c r="DOP9" s="28"/>
      <c r="DOQ9" s="28"/>
      <c r="DOR9" s="28"/>
      <c r="DOS9" s="28"/>
      <c r="DOT9" s="28"/>
      <c r="DOU9" s="28"/>
      <c r="DOV9" s="28"/>
      <c r="DOW9" s="28"/>
      <c r="DOX9" s="28"/>
      <c r="DOY9" s="28"/>
      <c r="DOZ9" s="28"/>
      <c r="DPA9" s="28"/>
      <c r="DPB9" s="28"/>
      <c r="DPC9" s="28"/>
      <c r="DPD9" s="28"/>
      <c r="DPE9" s="28"/>
      <c r="DPF9" s="28"/>
      <c r="DPG9" s="28"/>
      <c r="DPH9" s="28"/>
      <c r="DPI9" s="28"/>
      <c r="DPJ9" s="28"/>
      <c r="DPK9" s="28"/>
      <c r="DPL9" s="28"/>
      <c r="DPM9" s="28"/>
      <c r="DPN9" s="28"/>
      <c r="DPO9" s="28"/>
      <c r="DPP9" s="28"/>
      <c r="DPQ9" s="28"/>
      <c r="DPR9" s="28"/>
      <c r="DPS9" s="28"/>
      <c r="DPT9" s="28"/>
      <c r="DPU9" s="28"/>
      <c r="DPV9" s="28"/>
      <c r="DPW9" s="28"/>
      <c r="DPX9" s="28"/>
      <c r="DPY9" s="28"/>
      <c r="DPZ9" s="28"/>
      <c r="DQA9" s="28"/>
      <c r="DQB9" s="28"/>
      <c r="DQC9" s="28"/>
      <c r="DQD9" s="28"/>
      <c r="DQE9" s="28"/>
      <c r="DQF9" s="28"/>
      <c r="DQG9" s="28"/>
      <c r="DQH9" s="28"/>
      <c r="DQI9" s="28"/>
      <c r="DQJ9" s="28"/>
      <c r="DQK9" s="28"/>
      <c r="DQL9" s="28"/>
      <c r="DQM9" s="28"/>
      <c r="DQN9" s="28"/>
      <c r="DQO9" s="28"/>
      <c r="DQP9" s="28"/>
      <c r="DQQ9" s="28"/>
      <c r="DQR9" s="28"/>
      <c r="DQS9" s="28"/>
      <c r="DQT9" s="28"/>
      <c r="DQU9" s="28"/>
      <c r="DQV9" s="28"/>
      <c r="DQW9" s="28"/>
      <c r="DQX9" s="28"/>
      <c r="DQY9" s="28"/>
      <c r="DQZ9" s="28"/>
      <c r="DRA9" s="28"/>
      <c r="DRB9" s="28"/>
      <c r="DRC9" s="28"/>
      <c r="DRD9" s="28"/>
      <c r="DRE9" s="28"/>
      <c r="DRF9" s="28"/>
      <c r="DRG9" s="28"/>
      <c r="DRH9" s="28"/>
      <c r="DRI9" s="28"/>
      <c r="DRJ9" s="28"/>
      <c r="DRK9" s="28"/>
      <c r="DRL9" s="28"/>
      <c r="DRM9" s="28"/>
      <c r="DRN9" s="28"/>
      <c r="DRO9" s="28"/>
      <c r="DRP9" s="28"/>
      <c r="DRQ9" s="28"/>
      <c r="DRR9" s="28"/>
      <c r="DRS9" s="28"/>
      <c r="DRT9" s="28"/>
      <c r="DRU9" s="28"/>
      <c r="DRV9" s="28"/>
      <c r="DRW9" s="28"/>
      <c r="DRX9" s="28"/>
      <c r="DRY9" s="28"/>
      <c r="DRZ9" s="28"/>
      <c r="DSA9" s="28"/>
      <c r="DSB9" s="28"/>
      <c r="DSC9" s="28"/>
      <c r="DSD9" s="28"/>
      <c r="DSE9" s="28"/>
      <c r="DSF9" s="28"/>
      <c r="DSG9" s="28"/>
      <c r="DSH9" s="28"/>
      <c r="DSI9" s="28"/>
      <c r="DSJ9" s="28"/>
      <c r="DSK9" s="28"/>
      <c r="DSL9" s="28"/>
      <c r="DSM9" s="28"/>
      <c r="DSN9" s="28"/>
      <c r="DSO9" s="28"/>
      <c r="DSP9" s="28"/>
      <c r="DSQ9" s="28"/>
      <c r="DSR9" s="28"/>
      <c r="DSS9" s="28"/>
      <c r="DST9" s="28"/>
      <c r="DSU9" s="28"/>
      <c r="DSV9" s="28"/>
      <c r="DSW9" s="28"/>
      <c r="DSX9" s="28"/>
      <c r="DSY9" s="28"/>
      <c r="DSZ9" s="28"/>
      <c r="DTA9" s="28"/>
      <c r="DTB9" s="28"/>
      <c r="DTC9" s="28"/>
      <c r="DTD9" s="28"/>
      <c r="DTE9" s="28"/>
      <c r="DTF9" s="28"/>
      <c r="DTG9" s="28"/>
      <c r="DTH9" s="28"/>
      <c r="DTI9" s="28"/>
      <c r="DTJ9" s="28"/>
      <c r="DTK9" s="28"/>
      <c r="DTL9" s="28"/>
      <c r="DTM9" s="28"/>
      <c r="DTN9" s="28"/>
      <c r="DTO9" s="28"/>
      <c r="DTP9" s="28"/>
      <c r="DTQ9" s="28"/>
      <c r="DTR9" s="28"/>
      <c r="DTS9" s="28"/>
      <c r="DTT9" s="28"/>
      <c r="DTU9" s="28"/>
      <c r="DTV9" s="28"/>
      <c r="DTW9" s="28"/>
      <c r="DTX9" s="28"/>
      <c r="DTY9" s="28"/>
      <c r="DTZ9" s="28"/>
      <c r="DUA9" s="28"/>
      <c r="DUB9" s="28"/>
      <c r="DUC9" s="28"/>
      <c r="DUD9" s="28"/>
      <c r="DUE9" s="28"/>
      <c r="DUF9" s="28"/>
      <c r="DUG9" s="28"/>
      <c r="DUH9" s="28"/>
      <c r="DUI9" s="28"/>
      <c r="DUJ9" s="28"/>
      <c r="DUK9" s="28"/>
      <c r="DUL9" s="28"/>
      <c r="DUM9" s="28"/>
      <c r="DUN9" s="28"/>
      <c r="DUO9" s="28"/>
      <c r="DUP9" s="28"/>
      <c r="DUQ9" s="28"/>
      <c r="DUR9" s="28"/>
      <c r="DUS9" s="28"/>
      <c r="DUT9" s="28"/>
      <c r="DUU9" s="28"/>
      <c r="DUV9" s="28"/>
      <c r="DUW9" s="28"/>
      <c r="DUX9" s="28"/>
      <c r="DUY9" s="28"/>
      <c r="DUZ9" s="28"/>
      <c r="DVA9" s="28"/>
      <c r="DVB9" s="28"/>
      <c r="DVC9" s="28"/>
      <c r="DVD9" s="28"/>
      <c r="DVE9" s="28"/>
      <c r="DVF9" s="28"/>
      <c r="DVG9" s="28"/>
      <c r="DVH9" s="28"/>
      <c r="DVI9" s="28"/>
      <c r="DVJ9" s="28"/>
      <c r="DVK9" s="28"/>
      <c r="DVL9" s="28"/>
      <c r="DVM9" s="28"/>
      <c r="DVN9" s="28"/>
      <c r="DVO9" s="28"/>
      <c r="DVP9" s="28"/>
      <c r="DVQ9" s="28"/>
      <c r="DVR9" s="28"/>
      <c r="DVS9" s="28"/>
      <c r="DVT9" s="28"/>
      <c r="DVU9" s="28"/>
      <c r="DVV9" s="28"/>
      <c r="DVW9" s="28"/>
      <c r="DVX9" s="28"/>
      <c r="DVY9" s="28"/>
      <c r="DVZ9" s="28"/>
      <c r="DWA9" s="28"/>
      <c r="DWB9" s="28"/>
      <c r="DWC9" s="28"/>
      <c r="DWD9" s="28"/>
      <c r="DWE9" s="28"/>
      <c r="DWF9" s="28"/>
      <c r="DWG9" s="28"/>
      <c r="DWH9" s="28"/>
      <c r="DWI9" s="28"/>
      <c r="DWJ9" s="28"/>
      <c r="DWK9" s="28"/>
      <c r="DWL9" s="28"/>
      <c r="DWM9" s="28"/>
      <c r="DWN9" s="28"/>
      <c r="DWO9" s="28"/>
      <c r="DWP9" s="28"/>
      <c r="DWQ9" s="28"/>
      <c r="DWR9" s="28"/>
      <c r="DWS9" s="28"/>
      <c r="DWT9" s="28"/>
      <c r="DWU9" s="28"/>
      <c r="DWV9" s="28"/>
      <c r="DWW9" s="28"/>
      <c r="DWX9" s="28"/>
      <c r="DWY9" s="28"/>
      <c r="DWZ9" s="28"/>
      <c r="DXA9" s="28"/>
      <c r="DXB9" s="28"/>
      <c r="DXC9" s="28"/>
      <c r="DXD9" s="28"/>
      <c r="DXE9" s="28"/>
      <c r="DXF9" s="28"/>
      <c r="DXG9" s="28"/>
      <c r="DXH9" s="28"/>
      <c r="DXI9" s="28"/>
      <c r="DXJ9" s="28"/>
      <c r="DXK9" s="28"/>
      <c r="DXL9" s="28"/>
      <c r="DXM9" s="28"/>
      <c r="DXN9" s="28"/>
      <c r="DXO9" s="28"/>
      <c r="DXP9" s="28"/>
      <c r="DXQ9" s="28"/>
      <c r="DXR9" s="28"/>
      <c r="DXS9" s="28"/>
      <c r="DXT9" s="28"/>
      <c r="DXU9" s="28"/>
      <c r="DXV9" s="28"/>
      <c r="DXW9" s="28"/>
      <c r="DXX9" s="28"/>
      <c r="DXY9" s="28"/>
      <c r="DXZ9" s="28"/>
      <c r="DYA9" s="28"/>
      <c r="DYB9" s="28"/>
      <c r="DYC9" s="28"/>
      <c r="DYD9" s="28"/>
      <c r="DYE9" s="28"/>
      <c r="DYF9" s="28"/>
      <c r="DYG9" s="28"/>
      <c r="DYH9" s="28"/>
      <c r="DYI9" s="28"/>
      <c r="DYJ9" s="28"/>
      <c r="DYK9" s="28"/>
      <c r="DYL9" s="28"/>
      <c r="DYM9" s="28"/>
      <c r="DYN9" s="28"/>
      <c r="DYO9" s="28"/>
      <c r="DYP9" s="28"/>
      <c r="DYQ9" s="28"/>
      <c r="DYR9" s="28"/>
      <c r="DYS9" s="28"/>
      <c r="DYT9" s="28"/>
      <c r="DYU9" s="28"/>
      <c r="DYV9" s="28"/>
      <c r="DYW9" s="28"/>
      <c r="DYX9" s="28"/>
      <c r="DYY9" s="28"/>
      <c r="DYZ9" s="28"/>
      <c r="DZA9" s="28"/>
      <c r="DZB9" s="28"/>
      <c r="DZC9" s="28"/>
      <c r="DZD9" s="28"/>
      <c r="DZE9" s="28"/>
      <c r="DZF9" s="28"/>
      <c r="DZG9" s="28"/>
      <c r="DZH9" s="28"/>
      <c r="DZI9" s="28"/>
      <c r="DZJ9" s="28"/>
      <c r="DZK9" s="28"/>
      <c r="DZL9" s="28"/>
      <c r="DZM9" s="28"/>
      <c r="DZN9" s="28"/>
      <c r="DZO9" s="28"/>
      <c r="DZP9" s="28"/>
      <c r="DZQ9" s="28"/>
      <c r="DZR9" s="28"/>
      <c r="DZS9" s="28"/>
      <c r="DZT9" s="28"/>
      <c r="DZU9" s="28"/>
      <c r="DZV9" s="28"/>
      <c r="DZW9" s="28"/>
      <c r="DZX9" s="28"/>
      <c r="DZY9" s="28"/>
      <c r="DZZ9" s="28"/>
      <c r="EAA9" s="28"/>
      <c r="EAB9" s="28"/>
      <c r="EAC9" s="28"/>
      <c r="EAD9" s="28"/>
      <c r="EAE9" s="28"/>
      <c r="EAF9" s="28"/>
      <c r="EAG9" s="28"/>
      <c r="EAH9" s="28"/>
      <c r="EAI9" s="28"/>
      <c r="EAJ9" s="28"/>
      <c r="EAK9" s="28"/>
      <c r="EAL9" s="28"/>
      <c r="EAM9" s="28"/>
      <c r="EAN9" s="28"/>
      <c r="EAO9" s="28"/>
      <c r="EAP9" s="28"/>
      <c r="EAQ9" s="28"/>
      <c r="EAR9" s="28"/>
      <c r="EAS9" s="28"/>
      <c r="EAT9" s="28"/>
      <c r="EAU9" s="28"/>
      <c r="EAV9" s="28"/>
      <c r="EAW9" s="28"/>
      <c r="EAX9" s="28"/>
      <c r="EAY9" s="28"/>
      <c r="EAZ9" s="28"/>
      <c r="EBA9" s="28"/>
      <c r="EBB9" s="28"/>
      <c r="EBC9" s="28"/>
      <c r="EBD9" s="28"/>
      <c r="EBE9" s="28"/>
      <c r="EBF9" s="28"/>
      <c r="EBG9" s="28"/>
      <c r="EBH9" s="28"/>
      <c r="EBI9" s="28"/>
      <c r="EBJ9" s="28"/>
      <c r="EBK9" s="28"/>
      <c r="EBL9" s="28"/>
      <c r="EBM9" s="28"/>
      <c r="EBN9" s="28"/>
      <c r="EBO9" s="28"/>
      <c r="EBP9" s="28"/>
      <c r="EBQ9" s="28"/>
      <c r="EBR9" s="28"/>
      <c r="EBS9" s="28"/>
      <c r="EBT9" s="28"/>
      <c r="EBU9" s="28"/>
      <c r="EBV9" s="28"/>
      <c r="EBW9" s="28"/>
      <c r="EBX9" s="28"/>
      <c r="EBY9" s="28"/>
      <c r="EBZ9" s="28"/>
      <c r="ECA9" s="28"/>
      <c r="ECB9" s="28"/>
      <c r="ECC9" s="28"/>
      <c r="ECD9" s="28"/>
      <c r="ECE9" s="28"/>
      <c r="ECF9" s="28"/>
      <c r="ECG9" s="28"/>
      <c r="ECH9" s="28"/>
      <c r="ECI9" s="28"/>
      <c r="ECJ9" s="28"/>
      <c r="ECK9" s="28"/>
      <c r="ECL9" s="28"/>
      <c r="ECM9" s="28"/>
      <c r="ECN9" s="28"/>
      <c r="ECO9" s="28"/>
      <c r="ECP9" s="28"/>
      <c r="ECQ9" s="28"/>
      <c r="ECR9" s="28"/>
      <c r="ECS9" s="28"/>
      <c r="ECT9" s="28"/>
      <c r="ECU9" s="28"/>
      <c r="ECV9" s="28"/>
      <c r="ECW9" s="28"/>
      <c r="ECX9" s="28"/>
      <c r="ECY9" s="28"/>
      <c r="ECZ9" s="28"/>
      <c r="EDA9" s="28"/>
      <c r="EDB9" s="28"/>
      <c r="EDC9" s="28"/>
      <c r="EDD9" s="28"/>
      <c r="EDE9" s="28"/>
      <c r="EDF9" s="28"/>
      <c r="EDG9" s="28"/>
      <c r="EDH9" s="28"/>
      <c r="EDI9" s="28"/>
      <c r="EDJ9" s="28"/>
      <c r="EDK9" s="28"/>
      <c r="EDL9" s="28"/>
      <c r="EDM9" s="28"/>
      <c r="EDN9" s="28"/>
      <c r="EDO9" s="28"/>
      <c r="EDP9" s="28"/>
      <c r="EDQ9" s="28"/>
      <c r="EDR9" s="28"/>
      <c r="EDS9" s="28"/>
      <c r="EDT9" s="28"/>
      <c r="EDU9" s="28"/>
      <c r="EDV9" s="28"/>
      <c r="EDW9" s="28"/>
      <c r="EDX9" s="28"/>
      <c r="EDY9" s="28"/>
      <c r="EDZ9" s="28"/>
      <c r="EEA9" s="28"/>
      <c r="EEB9" s="28"/>
      <c r="EEC9" s="28"/>
      <c r="EED9" s="28"/>
      <c r="EEE9" s="28"/>
      <c r="EEF9" s="28"/>
      <c r="EEG9" s="28"/>
      <c r="EEH9" s="28"/>
      <c r="EEI9" s="28"/>
      <c r="EEJ9" s="28"/>
      <c r="EEK9" s="28"/>
      <c r="EEL9" s="28"/>
      <c r="EEM9" s="28"/>
      <c r="EEN9" s="28"/>
      <c r="EEO9" s="28"/>
      <c r="EEP9" s="28"/>
      <c r="EEQ9" s="28"/>
      <c r="EER9" s="28"/>
      <c r="EES9" s="28"/>
      <c r="EET9" s="28"/>
      <c r="EEU9" s="28"/>
      <c r="EEV9" s="28"/>
      <c r="EEW9" s="28"/>
      <c r="EEX9" s="28"/>
      <c r="EEY9" s="28"/>
      <c r="EEZ9" s="28"/>
      <c r="EFA9" s="28"/>
      <c r="EFB9" s="28"/>
      <c r="EFC9" s="28"/>
      <c r="EFD9" s="28"/>
      <c r="EFE9" s="28"/>
      <c r="EFF9" s="28"/>
      <c r="EFG9" s="28"/>
      <c r="EFH9" s="28"/>
      <c r="EFI9" s="28"/>
      <c r="EFJ9" s="28"/>
      <c r="EFK9" s="28"/>
      <c r="EFL9" s="28"/>
      <c r="EFM9" s="28"/>
      <c r="EFN9" s="28"/>
      <c r="EFO9" s="28"/>
      <c r="EFP9" s="28"/>
      <c r="EFQ9" s="28"/>
      <c r="EFR9" s="28"/>
      <c r="EFS9" s="28"/>
      <c r="EFT9" s="28"/>
      <c r="EFU9" s="28"/>
      <c r="EFV9" s="28"/>
      <c r="EFW9" s="28"/>
      <c r="EFX9" s="28"/>
      <c r="EFY9" s="28"/>
      <c r="EFZ9" s="28"/>
      <c r="EGA9" s="28"/>
      <c r="EGB9" s="28"/>
      <c r="EGC9" s="28"/>
      <c r="EGD9" s="28"/>
      <c r="EGE9" s="28"/>
      <c r="EGF9" s="28"/>
      <c r="EGG9" s="28"/>
      <c r="EGH9" s="28"/>
      <c r="EGI9" s="28"/>
      <c r="EGJ9" s="28"/>
      <c r="EGK9" s="28"/>
      <c r="EGL9" s="28"/>
      <c r="EGM9" s="28"/>
      <c r="EGN9" s="28"/>
      <c r="EGO9" s="28"/>
      <c r="EGP9" s="28"/>
      <c r="EGQ9" s="28"/>
      <c r="EGR9" s="28"/>
      <c r="EGS9" s="28"/>
      <c r="EGT9" s="28"/>
      <c r="EGU9" s="28"/>
      <c r="EGV9" s="28"/>
      <c r="EGW9" s="28"/>
      <c r="EGX9" s="28"/>
      <c r="EGY9" s="28"/>
      <c r="EGZ9" s="28"/>
      <c r="EHA9" s="28"/>
      <c r="EHB9" s="28"/>
      <c r="EHC9" s="28"/>
      <c r="EHD9" s="28"/>
      <c r="EHE9" s="28"/>
      <c r="EHF9" s="28"/>
      <c r="EHG9" s="28"/>
      <c r="EHH9" s="28"/>
      <c r="EHI9" s="28"/>
      <c r="EHJ9" s="28"/>
      <c r="EHK9" s="28"/>
      <c r="EHL9" s="28"/>
      <c r="EHM9" s="28"/>
      <c r="EHN9" s="28"/>
      <c r="EHO9" s="28"/>
      <c r="EHP9" s="28"/>
      <c r="EHQ9" s="28"/>
      <c r="EHR9" s="28"/>
      <c r="EHS9" s="28"/>
      <c r="EHT9" s="28"/>
      <c r="EHU9" s="28"/>
      <c r="EHV9" s="28"/>
      <c r="EHW9" s="28"/>
      <c r="EHX9" s="28"/>
      <c r="EHY9" s="28"/>
      <c r="EHZ9" s="28"/>
      <c r="EIA9" s="28"/>
      <c r="EIB9" s="28"/>
      <c r="EIC9" s="28"/>
      <c r="EID9" s="28"/>
      <c r="EIE9" s="28"/>
      <c r="EIF9" s="28"/>
      <c r="EIG9" s="28"/>
      <c r="EIH9" s="28"/>
      <c r="EII9" s="28"/>
      <c r="EIJ9" s="28"/>
      <c r="EIK9" s="28"/>
      <c r="EIL9" s="28"/>
      <c r="EIM9" s="28"/>
      <c r="EIN9" s="28"/>
      <c r="EIO9" s="28"/>
      <c r="EIP9" s="28"/>
      <c r="EIQ9" s="28"/>
      <c r="EIR9" s="28"/>
      <c r="EIS9" s="28"/>
      <c r="EIT9" s="28"/>
      <c r="EIU9" s="28"/>
      <c r="EIV9" s="28"/>
      <c r="EIW9" s="28"/>
      <c r="EIX9" s="28"/>
      <c r="EIY9" s="28"/>
      <c r="EIZ9" s="28"/>
      <c r="EJA9" s="28"/>
      <c r="EJB9" s="28"/>
      <c r="EJC9" s="28"/>
      <c r="EJD9" s="28"/>
      <c r="EJE9" s="28"/>
      <c r="EJF9" s="28"/>
      <c r="EJG9" s="28"/>
      <c r="EJH9" s="28"/>
      <c r="EJI9" s="28"/>
      <c r="EJJ9" s="28"/>
      <c r="EJK9" s="28"/>
      <c r="EJL9" s="28"/>
      <c r="EJM9" s="28"/>
      <c r="EJN9" s="28"/>
      <c r="EJO9" s="28"/>
      <c r="EJP9" s="28"/>
      <c r="EJQ9" s="28"/>
      <c r="EJR9" s="28"/>
      <c r="EJS9" s="28"/>
      <c r="EJT9" s="28"/>
      <c r="EJU9" s="28"/>
      <c r="EJV9" s="28"/>
      <c r="EJW9" s="28"/>
      <c r="EJX9" s="28"/>
      <c r="EJY9" s="28"/>
      <c r="EJZ9" s="28"/>
      <c r="EKA9" s="28"/>
      <c r="EKB9" s="28"/>
      <c r="EKC9" s="28"/>
      <c r="EKD9" s="28"/>
      <c r="EKE9" s="28"/>
      <c r="EKF9" s="28"/>
      <c r="EKG9" s="28"/>
      <c r="EKH9" s="28"/>
      <c r="EKI9" s="28"/>
      <c r="EKJ9" s="28"/>
      <c r="EKK9" s="28"/>
      <c r="EKL9" s="28"/>
      <c r="EKM9" s="28"/>
      <c r="EKN9" s="28"/>
      <c r="EKO9" s="28"/>
      <c r="EKP9" s="28"/>
      <c r="EKQ9" s="28"/>
      <c r="EKR9" s="28"/>
      <c r="EKS9" s="28"/>
      <c r="EKT9" s="28"/>
      <c r="EKU9" s="28"/>
      <c r="EKV9" s="28"/>
      <c r="EKW9" s="28"/>
      <c r="EKX9" s="28"/>
      <c r="EKY9" s="28"/>
      <c r="EKZ9" s="28"/>
      <c r="ELA9" s="28"/>
      <c r="ELB9" s="28"/>
      <c r="ELC9" s="28"/>
      <c r="ELD9" s="28"/>
      <c r="ELE9" s="28"/>
      <c r="ELF9" s="28"/>
      <c r="ELG9" s="28"/>
      <c r="ELH9" s="28"/>
      <c r="ELI9" s="28"/>
      <c r="ELJ9" s="28"/>
      <c r="ELK9" s="28"/>
      <c r="ELL9" s="28"/>
      <c r="ELM9" s="28"/>
      <c r="ELN9" s="28"/>
      <c r="ELO9" s="28"/>
      <c r="ELP9" s="28"/>
      <c r="ELQ9" s="28"/>
      <c r="ELR9" s="28"/>
      <c r="ELS9" s="28"/>
      <c r="ELT9" s="28"/>
      <c r="ELU9" s="28"/>
      <c r="ELV9" s="28"/>
      <c r="ELW9" s="28"/>
      <c r="ELX9" s="28"/>
      <c r="ELY9" s="28"/>
      <c r="ELZ9" s="28"/>
      <c r="EMA9" s="28"/>
      <c r="EMB9" s="28"/>
      <c r="EMC9" s="28"/>
      <c r="EMD9" s="28"/>
      <c r="EME9" s="28"/>
      <c r="EMF9" s="28"/>
      <c r="EMG9" s="28"/>
      <c r="EMH9" s="28"/>
      <c r="EMI9" s="28"/>
      <c r="EMJ9" s="28"/>
      <c r="EMK9" s="28"/>
      <c r="EML9" s="28"/>
      <c r="EMM9" s="28"/>
      <c r="EMN9" s="28"/>
      <c r="EMO9" s="28"/>
      <c r="EMP9" s="28"/>
      <c r="EMQ9" s="28"/>
      <c r="EMR9" s="28"/>
      <c r="EMS9" s="28"/>
      <c r="EMT9" s="28"/>
      <c r="EMU9" s="28"/>
      <c r="EMV9" s="28"/>
      <c r="EMW9" s="28"/>
      <c r="EMX9" s="28"/>
      <c r="EMY9" s="28"/>
      <c r="EMZ9" s="28"/>
      <c r="ENA9" s="28"/>
      <c r="ENB9" s="28"/>
      <c r="ENC9" s="28"/>
      <c r="END9" s="28"/>
      <c r="ENE9" s="28"/>
      <c r="ENF9" s="28"/>
      <c r="ENG9" s="28"/>
      <c r="ENH9" s="28"/>
      <c r="ENI9" s="28"/>
      <c r="ENJ9" s="28"/>
      <c r="ENK9" s="28"/>
      <c r="ENL9" s="28"/>
      <c r="ENM9" s="28"/>
      <c r="ENN9" s="28"/>
      <c r="ENO9" s="28"/>
      <c r="ENP9" s="28"/>
      <c r="ENQ9" s="28"/>
      <c r="ENR9" s="28"/>
      <c r="ENS9" s="28"/>
      <c r="ENT9" s="28"/>
      <c r="ENU9" s="28"/>
      <c r="ENV9" s="28"/>
      <c r="ENW9" s="28"/>
      <c r="ENX9" s="28"/>
      <c r="ENY9" s="28"/>
      <c r="ENZ9" s="28"/>
      <c r="EOA9" s="28"/>
      <c r="EOB9" s="28"/>
      <c r="EOC9" s="28"/>
      <c r="EOD9" s="28"/>
      <c r="EOE9" s="28"/>
      <c r="EOF9" s="28"/>
      <c r="EOG9" s="28"/>
      <c r="EOH9" s="28"/>
      <c r="EOI9" s="28"/>
      <c r="EOJ9" s="28"/>
      <c r="EOK9" s="28"/>
      <c r="EOL9" s="28"/>
      <c r="EOM9" s="28"/>
      <c r="EON9" s="28"/>
      <c r="EOO9" s="28"/>
      <c r="EOP9" s="28"/>
      <c r="EOQ9" s="28"/>
      <c r="EOR9" s="28"/>
      <c r="EOS9" s="28"/>
      <c r="EOT9" s="28"/>
      <c r="EOU9" s="28"/>
      <c r="EOV9" s="28"/>
      <c r="EOW9" s="28"/>
      <c r="EOX9" s="28"/>
      <c r="EOY9" s="28"/>
      <c r="EOZ9" s="28"/>
      <c r="EPA9" s="28"/>
      <c r="EPB9" s="28"/>
      <c r="EPC9" s="28"/>
      <c r="EPD9" s="28"/>
      <c r="EPE9" s="28"/>
      <c r="EPF9" s="28"/>
      <c r="EPG9" s="28"/>
      <c r="EPH9" s="28"/>
      <c r="EPI9" s="28"/>
      <c r="EPJ9" s="28"/>
      <c r="EPK9" s="28"/>
      <c r="EPL9" s="28"/>
      <c r="EPM9" s="28"/>
      <c r="EPN9" s="28"/>
      <c r="EPO9" s="28"/>
      <c r="EPP9" s="28"/>
      <c r="EPQ9" s="28"/>
      <c r="EPR9" s="28"/>
      <c r="EPS9" s="28"/>
      <c r="EPT9" s="28"/>
      <c r="EPU9" s="28"/>
      <c r="EPV9" s="28"/>
      <c r="EPW9" s="28"/>
      <c r="EPX9" s="28"/>
      <c r="EPY9" s="28"/>
      <c r="EPZ9" s="28"/>
      <c r="EQA9" s="28"/>
      <c r="EQB9" s="28"/>
      <c r="EQC9" s="28"/>
      <c r="EQD9" s="28"/>
      <c r="EQE9" s="28"/>
      <c r="EQF9" s="28"/>
      <c r="EQG9" s="28"/>
      <c r="EQH9" s="28"/>
      <c r="EQI9" s="28"/>
      <c r="EQJ9" s="28"/>
      <c r="EQK9" s="28"/>
      <c r="EQL9" s="28"/>
      <c r="EQM9" s="28"/>
      <c r="EQN9" s="28"/>
      <c r="EQO9" s="28"/>
      <c r="EQP9" s="28"/>
      <c r="EQQ9" s="28"/>
      <c r="EQR9" s="28"/>
      <c r="EQS9" s="28"/>
      <c r="EQT9" s="28"/>
      <c r="EQU9" s="28"/>
      <c r="EQV9" s="28"/>
      <c r="EQW9" s="28"/>
      <c r="EQX9" s="28"/>
      <c r="EQY9" s="28"/>
      <c r="EQZ9" s="28"/>
      <c r="ERA9" s="28"/>
      <c r="ERB9" s="28"/>
      <c r="ERC9" s="28"/>
      <c r="ERD9" s="28"/>
      <c r="ERE9" s="28"/>
      <c r="ERF9" s="28"/>
      <c r="ERG9" s="28"/>
      <c r="ERH9" s="28"/>
      <c r="ERI9" s="28"/>
      <c r="ERJ9" s="28"/>
      <c r="ERK9" s="28"/>
      <c r="ERL9" s="28"/>
      <c r="ERM9" s="28"/>
      <c r="ERN9" s="28"/>
      <c r="ERO9" s="28"/>
      <c r="ERP9" s="28"/>
      <c r="ERQ9" s="28"/>
      <c r="ERR9" s="28"/>
      <c r="ERS9" s="28"/>
      <c r="ERT9" s="28"/>
      <c r="ERU9" s="28"/>
      <c r="ERV9" s="28"/>
      <c r="ERW9" s="28"/>
      <c r="ERX9" s="28"/>
      <c r="ERY9" s="28"/>
      <c r="ERZ9" s="28"/>
      <c r="ESA9" s="28"/>
      <c r="ESB9" s="28"/>
      <c r="ESC9" s="28"/>
      <c r="ESD9" s="28"/>
      <c r="ESE9" s="28"/>
      <c r="ESF9" s="28"/>
      <c r="ESG9" s="28"/>
      <c r="ESH9" s="28"/>
      <c r="ESI9" s="28"/>
      <c r="ESJ9" s="28"/>
      <c r="ESK9" s="28"/>
      <c r="ESL9" s="28"/>
      <c r="ESM9" s="28"/>
      <c r="ESN9" s="28"/>
      <c r="ESO9" s="28"/>
      <c r="ESP9" s="28"/>
      <c r="ESQ9" s="28"/>
      <c r="ESR9" s="28"/>
      <c r="ESS9" s="28"/>
      <c r="EST9" s="28"/>
      <c r="ESU9" s="28"/>
      <c r="ESV9" s="28"/>
      <c r="ESW9" s="28"/>
      <c r="ESX9" s="28"/>
      <c r="ESY9" s="28"/>
      <c r="ESZ9" s="28"/>
      <c r="ETA9" s="28"/>
      <c r="ETB9" s="28"/>
      <c r="ETC9" s="28"/>
      <c r="ETD9" s="28"/>
      <c r="ETE9" s="28"/>
      <c r="ETF9" s="28"/>
      <c r="ETG9" s="28"/>
      <c r="ETH9" s="28"/>
      <c r="ETI9" s="28"/>
      <c r="ETJ9" s="28"/>
      <c r="ETK9" s="28"/>
      <c r="ETL9" s="28"/>
      <c r="ETM9" s="28"/>
      <c r="ETN9" s="28"/>
      <c r="ETO9" s="28"/>
      <c r="ETP9" s="28"/>
      <c r="ETQ9" s="28"/>
      <c r="ETR9" s="28"/>
      <c r="ETS9" s="28"/>
      <c r="ETT9" s="28"/>
      <c r="ETU9" s="28"/>
      <c r="ETV9" s="28"/>
      <c r="ETW9" s="28"/>
      <c r="ETX9" s="28"/>
      <c r="ETY9" s="28"/>
      <c r="ETZ9" s="28"/>
      <c r="EUA9" s="28"/>
      <c r="EUB9" s="28"/>
      <c r="EUC9" s="28"/>
      <c r="EUD9" s="28"/>
      <c r="EUE9" s="28"/>
      <c r="EUF9" s="28"/>
      <c r="EUG9" s="28"/>
      <c r="EUH9" s="28"/>
      <c r="EUI9" s="28"/>
      <c r="EUJ9" s="28"/>
      <c r="EUK9" s="28"/>
      <c r="EUL9" s="28"/>
      <c r="EUM9" s="28"/>
      <c r="EUN9" s="28"/>
      <c r="EUO9" s="28"/>
      <c r="EUP9" s="28"/>
      <c r="EUQ9" s="28"/>
      <c r="EUR9" s="28"/>
      <c r="EUS9" s="28"/>
      <c r="EUT9" s="28"/>
      <c r="EUU9" s="28"/>
      <c r="EUV9" s="28"/>
      <c r="EUW9" s="28"/>
      <c r="EUX9" s="28"/>
      <c r="EUY9" s="28"/>
      <c r="EUZ9" s="28"/>
      <c r="EVA9" s="28"/>
      <c r="EVB9" s="28"/>
      <c r="EVC9" s="28"/>
      <c r="EVD9" s="28"/>
      <c r="EVE9" s="28"/>
      <c r="EVF9" s="28"/>
      <c r="EVG9" s="28"/>
      <c r="EVH9" s="28"/>
      <c r="EVI9" s="28"/>
      <c r="EVJ9" s="28"/>
      <c r="EVK9" s="28"/>
      <c r="EVL9" s="28"/>
      <c r="EVM9" s="28"/>
      <c r="EVN9" s="28"/>
      <c r="EVO9" s="28"/>
      <c r="EVP9" s="28"/>
      <c r="EVQ9" s="28"/>
      <c r="EVR9" s="28"/>
      <c r="EVS9" s="28"/>
      <c r="EVT9" s="28"/>
      <c r="EVU9" s="28"/>
      <c r="EVV9" s="28"/>
      <c r="EVW9" s="28"/>
      <c r="EVX9" s="28"/>
      <c r="EVY9" s="28"/>
      <c r="EVZ9" s="28"/>
      <c r="EWA9" s="28"/>
      <c r="EWB9" s="28"/>
      <c r="EWC9" s="28"/>
      <c r="EWD9" s="28"/>
      <c r="EWE9" s="28"/>
      <c r="EWF9" s="28"/>
      <c r="EWG9" s="28"/>
      <c r="EWH9" s="28"/>
      <c r="EWI9" s="28"/>
      <c r="EWJ9" s="28"/>
      <c r="EWK9" s="28"/>
      <c r="EWL9" s="28"/>
      <c r="EWM9" s="28"/>
      <c r="EWN9" s="28"/>
      <c r="EWO9" s="28"/>
      <c r="EWP9" s="28"/>
      <c r="EWQ9" s="28"/>
      <c r="EWR9" s="28"/>
      <c r="EWS9" s="28"/>
      <c r="EWT9" s="28"/>
      <c r="EWU9" s="28"/>
      <c r="EWV9" s="28"/>
      <c r="EWW9" s="28"/>
      <c r="EWX9" s="28"/>
      <c r="EWY9" s="28"/>
      <c r="EWZ9" s="28"/>
      <c r="EXA9" s="28"/>
      <c r="EXB9" s="28"/>
      <c r="EXC9" s="28"/>
      <c r="EXD9" s="28"/>
      <c r="EXE9" s="28"/>
      <c r="EXF9" s="28"/>
      <c r="EXG9" s="28"/>
      <c r="EXH9" s="28"/>
      <c r="EXI9" s="28"/>
      <c r="EXJ9" s="28"/>
      <c r="EXK9" s="28"/>
      <c r="EXL9" s="28"/>
      <c r="EXM9" s="28"/>
      <c r="EXN9" s="28"/>
      <c r="EXO9" s="28"/>
      <c r="EXP9" s="28"/>
      <c r="EXQ9" s="28"/>
      <c r="EXR9" s="28"/>
      <c r="EXS9" s="28"/>
      <c r="EXT9" s="28"/>
      <c r="EXU9" s="28"/>
      <c r="EXV9" s="28"/>
      <c r="EXW9" s="28"/>
      <c r="EXX9" s="28"/>
      <c r="EXY9" s="28"/>
      <c r="EXZ9" s="28"/>
      <c r="EYA9" s="28"/>
      <c r="EYB9" s="28"/>
      <c r="EYC9" s="28"/>
      <c r="EYD9" s="28"/>
      <c r="EYE9" s="28"/>
      <c r="EYF9" s="28"/>
      <c r="EYG9" s="28"/>
      <c r="EYH9" s="28"/>
      <c r="EYI9" s="28"/>
      <c r="EYJ9" s="28"/>
      <c r="EYK9" s="28"/>
      <c r="EYL9" s="28"/>
      <c r="EYM9" s="28"/>
      <c r="EYN9" s="28"/>
      <c r="EYO9" s="28"/>
      <c r="EYP9" s="28"/>
      <c r="EYQ9" s="28"/>
      <c r="EYR9" s="28"/>
      <c r="EYS9" s="28"/>
      <c r="EYT9" s="28"/>
      <c r="EYU9" s="28"/>
      <c r="EYV9" s="28"/>
      <c r="EYW9" s="28"/>
      <c r="EYX9" s="28"/>
      <c r="EYY9" s="28"/>
      <c r="EYZ9" s="28"/>
      <c r="EZA9" s="28"/>
      <c r="EZB9" s="28"/>
      <c r="EZC9" s="28"/>
      <c r="EZD9" s="28"/>
      <c r="EZE9" s="28"/>
      <c r="EZF9" s="28"/>
      <c r="EZG9" s="28"/>
      <c r="EZH9" s="28"/>
      <c r="EZI9" s="28"/>
      <c r="EZJ9" s="28"/>
      <c r="EZK9" s="28"/>
      <c r="EZL9" s="28"/>
      <c r="EZM9" s="28"/>
      <c r="EZN9" s="28"/>
      <c r="EZO9" s="28"/>
      <c r="EZP9" s="28"/>
      <c r="EZQ9" s="28"/>
      <c r="EZR9" s="28"/>
      <c r="EZS9" s="28"/>
      <c r="EZT9" s="28"/>
      <c r="EZU9" s="28"/>
      <c r="EZV9" s="28"/>
      <c r="EZW9" s="28"/>
      <c r="EZX9" s="28"/>
      <c r="EZY9" s="28"/>
      <c r="EZZ9" s="28"/>
      <c r="FAA9" s="28"/>
      <c r="FAB9" s="28"/>
      <c r="FAC9" s="28"/>
      <c r="FAD9" s="28"/>
      <c r="FAE9" s="28"/>
      <c r="FAF9" s="28"/>
      <c r="FAG9" s="28"/>
      <c r="FAH9" s="28"/>
      <c r="FAI9" s="28"/>
      <c r="FAJ9" s="28"/>
      <c r="FAK9" s="28"/>
      <c r="FAL9" s="28"/>
      <c r="FAM9" s="28"/>
      <c r="FAN9" s="28"/>
      <c r="FAO9" s="28"/>
      <c r="FAP9" s="28"/>
      <c r="FAQ9" s="28"/>
      <c r="FAR9" s="28"/>
      <c r="FAS9" s="28"/>
      <c r="FAT9" s="28"/>
      <c r="FAU9" s="28"/>
      <c r="FAV9" s="28"/>
      <c r="FAW9" s="28"/>
      <c r="FAX9" s="28"/>
      <c r="FAY9" s="28"/>
      <c r="FAZ9" s="28"/>
      <c r="FBA9" s="28"/>
      <c r="FBB9" s="28"/>
      <c r="FBC9" s="28"/>
      <c r="FBD9" s="28"/>
      <c r="FBE9" s="28"/>
      <c r="FBF9" s="28"/>
      <c r="FBG9" s="28"/>
      <c r="FBH9" s="28"/>
      <c r="FBI9" s="28"/>
      <c r="FBJ9" s="28"/>
      <c r="FBK9" s="28"/>
      <c r="FBL9" s="28"/>
      <c r="FBM9" s="28"/>
      <c r="FBN9" s="28"/>
      <c r="FBO9" s="28"/>
      <c r="FBP9" s="28"/>
      <c r="FBQ9" s="28"/>
      <c r="FBR9" s="28"/>
      <c r="FBS9" s="28"/>
      <c r="FBT9" s="28"/>
      <c r="FBU9" s="28"/>
      <c r="FBV9" s="28"/>
      <c r="FBW9" s="28"/>
      <c r="FBX9" s="28"/>
      <c r="FBY9" s="28"/>
      <c r="FBZ9" s="28"/>
      <c r="FCA9" s="28"/>
      <c r="FCB9" s="28"/>
      <c r="FCC9" s="28"/>
      <c r="FCD9" s="28"/>
      <c r="FCE9" s="28"/>
      <c r="FCF9" s="28"/>
      <c r="FCG9" s="28"/>
      <c r="FCH9" s="28"/>
      <c r="FCI9" s="28"/>
      <c r="FCJ9" s="28"/>
      <c r="FCK9" s="28"/>
      <c r="FCL9" s="28"/>
      <c r="FCM9" s="28"/>
      <c r="FCN9" s="28"/>
      <c r="FCO9" s="28"/>
      <c r="FCP9" s="28"/>
      <c r="FCQ9" s="28"/>
      <c r="FCR9" s="28"/>
      <c r="FCS9" s="28"/>
      <c r="FCT9" s="28"/>
      <c r="FCU9" s="28"/>
      <c r="FCV9" s="28"/>
      <c r="FCW9" s="28"/>
      <c r="FCX9" s="28"/>
      <c r="FCY9" s="28"/>
      <c r="FCZ9" s="28"/>
      <c r="FDA9" s="28"/>
      <c r="FDB9" s="28"/>
      <c r="FDC9" s="28"/>
      <c r="FDD9" s="28"/>
      <c r="FDE9" s="28"/>
      <c r="FDF9" s="28"/>
      <c r="FDG9" s="28"/>
      <c r="FDH9" s="28"/>
      <c r="FDI9" s="28"/>
      <c r="FDJ9" s="28"/>
      <c r="FDK9" s="28"/>
      <c r="FDL9" s="28"/>
      <c r="FDM9" s="28"/>
      <c r="FDN9" s="28"/>
      <c r="FDO9" s="28"/>
      <c r="FDP9" s="28"/>
      <c r="FDQ9" s="28"/>
      <c r="FDR9" s="28"/>
      <c r="FDS9" s="28"/>
      <c r="FDT9" s="28"/>
      <c r="FDU9" s="28"/>
      <c r="FDV9" s="28"/>
      <c r="FDW9" s="28"/>
      <c r="FDX9" s="28"/>
      <c r="FDY9" s="28"/>
      <c r="FDZ9" s="28"/>
      <c r="FEA9" s="28"/>
      <c r="FEB9" s="28"/>
      <c r="FEC9" s="28"/>
      <c r="FED9" s="28"/>
      <c r="FEE9" s="28"/>
      <c r="FEF9" s="28"/>
      <c r="FEG9" s="28"/>
      <c r="FEH9" s="28"/>
      <c r="FEI9" s="28"/>
      <c r="FEJ9" s="28"/>
      <c r="FEK9" s="28"/>
      <c r="FEL9" s="28"/>
      <c r="FEM9" s="28"/>
      <c r="FEN9" s="28"/>
      <c r="FEO9" s="28"/>
      <c r="FEP9" s="28"/>
      <c r="FEQ9" s="28"/>
      <c r="FER9" s="28"/>
      <c r="FES9" s="28"/>
      <c r="FET9" s="28"/>
      <c r="FEU9" s="28"/>
      <c r="FEV9" s="28"/>
      <c r="FEW9" s="28"/>
      <c r="FEX9" s="28"/>
      <c r="FEY9" s="28"/>
      <c r="FEZ9" s="28"/>
      <c r="FFA9" s="28"/>
      <c r="FFB9" s="28"/>
      <c r="FFC9" s="28"/>
      <c r="FFD9" s="28"/>
      <c r="FFE9" s="28"/>
      <c r="FFF9" s="28"/>
      <c r="FFG9" s="28"/>
      <c r="FFH9" s="28"/>
      <c r="FFI9" s="28"/>
      <c r="FFJ9" s="28"/>
      <c r="FFK9" s="28"/>
      <c r="FFL9" s="28"/>
      <c r="FFM9" s="28"/>
      <c r="FFN9" s="28"/>
      <c r="FFO9" s="28"/>
      <c r="FFP9" s="28"/>
      <c r="FFQ9" s="28"/>
      <c r="FFR9" s="28"/>
      <c r="FFS9" s="28"/>
      <c r="FFT9" s="28"/>
      <c r="FFU9" s="28"/>
      <c r="FFV9" s="28"/>
      <c r="FFW9" s="28"/>
      <c r="FFX9" s="28"/>
      <c r="FFY9" s="28"/>
      <c r="FFZ9" s="28"/>
      <c r="FGA9" s="28"/>
      <c r="FGB9" s="28"/>
      <c r="FGC9" s="28"/>
      <c r="FGD9" s="28"/>
      <c r="FGE9" s="28"/>
      <c r="FGF9" s="28"/>
      <c r="FGG9" s="28"/>
      <c r="FGH9" s="28"/>
      <c r="FGI9" s="28"/>
      <c r="FGJ9" s="28"/>
      <c r="FGK9" s="28"/>
      <c r="FGL9" s="28"/>
      <c r="FGM9" s="28"/>
      <c r="FGN9" s="28"/>
      <c r="FGO9" s="28"/>
      <c r="FGP9" s="28"/>
      <c r="FGQ9" s="28"/>
      <c r="FGR9" s="28"/>
      <c r="FGS9" s="28"/>
      <c r="FGT9" s="28"/>
      <c r="FGU9" s="28"/>
      <c r="FGV9" s="28"/>
      <c r="FGW9" s="28"/>
      <c r="FGX9" s="28"/>
      <c r="FGY9" s="28"/>
      <c r="FGZ9" s="28"/>
      <c r="FHA9" s="28"/>
      <c r="FHB9" s="28"/>
      <c r="FHC9" s="28"/>
      <c r="FHD9" s="28"/>
      <c r="FHE9" s="28"/>
      <c r="FHF9" s="28"/>
      <c r="FHG9" s="28"/>
      <c r="FHH9" s="28"/>
      <c r="FHI9" s="28"/>
      <c r="FHJ9" s="28"/>
      <c r="FHK9" s="28"/>
      <c r="FHL9" s="28"/>
      <c r="FHM9" s="28"/>
      <c r="FHN9" s="28"/>
      <c r="FHO9" s="28"/>
      <c r="FHP9" s="28"/>
      <c r="FHQ9" s="28"/>
      <c r="FHR9" s="28"/>
      <c r="FHS9" s="28"/>
      <c r="FHT9" s="28"/>
      <c r="FHU9" s="28"/>
      <c r="FHV9" s="28"/>
      <c r="FHW9" s="28"/>
      <c r="FHX9" s="28"/>
      <c r="FHY9" s="28"/>
      <c r="FHZ9" s="28"/>
      <c r="FIA9" s="28"/>
      <c r="FIB9" s="28"/>
      <c r="FIC9" s="28"/>
      <c r="FID9" s="28"/>
      <c r="FIE9" s="28"/>
      <c r="FIF9" s="28"/>
      <c r="FIG9" s="28"/>
      <c r="FIH9" s="28"/>
      <c r="FII9" s="28"/>
      <c r="FIJ9" s="28"/>
      <c r="FIK9" s="28"/>
      <c r="FIL9" s="28"/>
      <c r="FIM9" s="28"/>
      <c r="FIN9" s="28"/>
      <c r="FIO9" s="28"/>
      <c r="FIP9" s="28"/>
      <c r="FIQ9" s="28"/>
      <c r="FIR9" s="28"/>
      <c r="FIS9" s="28"/>
      <c r="FIT9" s="28"/>
      <c r="FIU9" s="28"/>
      <c r="FIV9" s="28"/>
      <c r="FIW9" s="28"/>
      <c r="FIX9" s="28"/>
      <c r="FIY9" s="28"/>
      <c r="FIZ9" s="28"/>
      <c r="FJA9" s="28"/>
      <c r="FJB9" s="28"/>
      <c r="FJC9" s="28"/>
      <c r="FJD9" s="28"/>
      <c r="FJE9" s="28"/>
      <c r="FJF9" s="28"/>
      <c r="FJG9" s="28"/>
      <c r="FJH9" s="28"/>
      <c r="FJI9" s="28"/>
      <c r="FJJ9" s="28"/>
      <c r="FJK9" s="28"/>
      <c r="FJL9" s="28"/>
      <c r="FJM9" s="28"/>
      <c r="FJN9" s="28"/>
      <c r="FJO9" s="28"/>
      <c r="FJP9" s="28"/>
      <c r="FJQ9" s="28"/>
      <c r="FJR9" s="28"/>
      <c r="FJS9" s="28"/>
      <c r="FJT9" s="28"/>
      <c r="FJU9" s="28"/>
      <c r="FJV9" s="28"/>
      <c r="FJW9" s="28"/>
      <c r="FJX9" s="28"/>
      <c r="FJY9" s="28"/>
      <c r="FJZ9" s="28"/>
      <c r="FKA9" s="28"/>
      <c r="FKB9" s="28"/>
      <c r="FKC9" s="28"/>
      <c r="FKD9" s="28"/>
      <c r="FKE9" s="28"/>
      <c r="FKF9" s="28"/>
      <c r="FKG9" s="28"/>
      <c r="FKH9" s="28"/>
      <c r="FKI9" s="28"/>
      <c r="FKJ9" s="28"/>
      <c r="FKK9" s="28"/>
      <c r="FKL9" s="28"/>
      <c r="FKM9" s="28"/>
      <c r="FKN9" s="28"/>
      <c r="FKO9" s="28"/>
      <c r="FKP9" s="28"/>
      <c r="FKQ9" s="28"/>
      <c r="FKR9" s="28"/>
      <c r="FKS9" s="28"/>
      <c r="FKT9" s="28"/>
      <c r="FKU9" s="28"/>
      <c r="FKV9" s="28"/>
      <c r="FKW9" s="28"/>
      <c r="FKX9" s="28"/>
      <c r="FKY9" s="28"/>
      <c r="FKZ9" s="28"/>
      <c r="FLA9" s="28"/>
      <c r="FLB9" s="28"/>
      <c r="FLC9" s="28"/>
      <c r="FLD9" s="28"/>
      <c r="FLE9" s="28"/>
      <c r="FLF9" s="28"/>
      <c r="FLG9" s="28"/>
      <c r="FLH9" s="28"/>
      <c r="FLI9" s="28"/>
      <c r="FLJ9" s="28"/>
      <c r="FLK9" s="28"/>
      <c r="FLL9" s="28"/>
      <c r="FLM9" s="28"/>
      <c r="FLN9" s="28"/>
      <c r="FLO9" s="28"/>
      <c r="FLP9" s="28"/>
      <c r="FLQ9" s="28"/>
      <c r="FLR9" s="28"/>
      <c r="FLS9" s="28"/>
      <c r="FLT9" s="28"/>
      <c r="FLU9" s="28"/>
      <c r="FLV9" s="28"/>
      <c r="FLW9" s="28"/>
      <c r="FLX9" s="28"/>
      <c r="FLY9" s="28"/>
      <c r="FLZ9" s="28"/>
      <c r="FMA9" s="28"/>
      <c r="FMB9" s="28"/>
      <c r="FMC9" s="28"/>
      <c r="FMD9" s="28"/>
      <c r="FME9" s="28"/>
      <c r="FMF9" s="28"/>
      <c r="FMG9" s="28"/>
      <c r="FMH9" s="28"/>
      <c r="FMI9" s="28"/>
      <c r="FMJ9" s="28"/>
      <c r="FMK9" s="28"/>
      <c r="FML9" s="28"/>
      <c r="FMM9" s="28"/>
      <c r="FMN9" s="28"/>
      <c r="FMO9" s="28"/>
      <c r="FMP9" s="28"/>
      <c r="FMQ9" s="28"/>
      <c r="FMR9" s="28"/>
      <c r="FMS9" s="28"/>
      <c r="FMT9" s="28"/>
      <c r="FMU9" s="28"/>
      <c r="FMV9" s="28"/>
      <c r="FMW9" s="28"/>
      <c r="FMX9" s="28"/>
      <c r="FMY9" s="28"/>
      <c r="FMZ9" s="28"/>
      <c r="FNA9" s="28"/>
      <c r="FNB9" s="28"/>
      <c r="FNC9" s="28"/>
      <c r="FND9" s="28"/>
      <c r="FNE9" s="28"/>
      <c r="FNF9" s="28"/>
      <c r="FNG9" s="28"/>
      <c r="FNH9" s="28"/>
      <c r="FNI9" s="28"/>
      <c r="FNJ9" s="28"/>
      <c r="FNK9" s="28"/>
      <c r="FNL9" s="28"/>
      <c r="FNM9" s="28"/>
      <c r="FNN9" s="28"/>
      <c r="FNO9" s="28"/>
      <c r="FNP9" s="28"/>
      <c r="FNQ9" s="28"/>
      <c r="FNR9" s="28"/>
      <c r="FNS9" s="28"/>
      <c r="FNT9" s="28"/>
      <c r="FNU9" s="28"/>
      <c r="FNV9" s="28"/>
      <c r="FNW9" s="28"/>
      <c r="FNX9" s="28"/>
      <c r="FNY9" s="28"/>
      <c r="FNZ9" s="28"/>
      <c r="FOA9" s="28"/>
      <c r="FOB9" s="28"/>
      <c r="FOC9" s="28"/>
      <c r="FOD9" s="28"/>
      <c r="FOE9" s="28"/>
      <c r="FOF9" s="28"/>
      <c r="FOG9" s="28"/>
      <c r="FOH9" s="28"/>
      <c r="FOI9" s="28"/>
      <c r="FOJ9" s="28"/>
      <c r="FOK9" s="28"/>
      <c r="FOL9" s="28"/>
      <c r="FOM9" s="28"/>
      <c r="FON9" s="28"/>
      <c r="FOO9" s="28"/>
      <c r="FOP9" s="28"/>
      <c r="FOQ9" s="28"/>
      <c r="FOR9" s="28"/>
      <c r="FOS9" s="28"/>
      <c r="FOT9" s="28"/>
      <c r="FOU9" s="28"/>
      <c r="FOV9" s="28"/>
      <c r="FOW9" s="28"/>
      <c r="FOX9" s="28"/>
      <c r="FOY9" s="28"/>
      <c r="FOZ9" s="28"/>
      <c r="FPA9" s="28"/>
      <c r="FPB9" s="28"/>
      <c r="FPC9" s="28"/>
      <c r="FPD9" s="28"/>
      <c r="FPE9" s="28"/>
      <c r="FPF9" s="28"/>
      <c r="FPG9" s="28"/>
      <c r="FPH9" s="28"/>
      <c r="FPI9" s="28"/>
      <c r="FPJ9" s="28"/>
      <c r="FPK9" s="28"/>
      <c r="FPL9" s="28"/>
      <c r="FPM9" s="28"/>
      <c r="FPN9" s="28"/>
      <c r="FPO9" s="28"/>
      <c r="FPP9" s="28"/>
      <c r="FPQ9" s="28"/>
      <c r="FPR9" s="28"/>
      <c r="FPS9" s="28"/>
      <c r="FPT9" s="28"/>
      <c r="FPU9" s="28"/>
      <c r="FPV9" s="28"/>
      <c r="FPW9" s="28"/>
      <c r="FPX9" s="28"/>
      <c r="FPY9" s="28"/>
      <c r="FPZ9" s="28"/>
      <c r="FQA9" s="28"/>
      <c r="FQB9" s="28"/>
      <c r="FQC9" s="28"/>
      <c r="FQD9" s="28"/>
      <c r="FQE9" s="28"/>
      <c r="FQF9" s="28"/>
      <c r="FQG9" s="28"/>
      <c r="FQH9" s="28"/>
      <c r="FQI9" s="28"/>
      <c r="FQJ9" s="28"/>
      <c r="FQK9" s="28"/>
      <c r="FQL9" s="28"/>
      <c r="FQM9" s="28"/>
      <c r="FQN9" s="28"/>
      <c r="FQO9" s="28"/>
      <c r="FQP9" s="28"/>
      <c r="FQQ9" s="28"/>
      <c r="FQR9" s="28"/>
      <c r="FQS9" s="28"/>
      <c r="FQT9" s="28"/>
      <c r="FQU9" s="28"/>
      <c r="FQV9" s="28"/>
      <c r="FQW9" s="28"/>
      <c r="FQX9" s="28"/>
      <c r="FQY9" s="28"/>
      <c r="FQZ9" s="28"/>
      <c r="FRA9" s="28"/>
      <c r="FRB9" s="28"/>
      <c r="FRC9" s="28"/>
      <c r="FRD9" s="28"/>
      <c r="FRE9" s="28"/>
      <c r="FRF9" s="28"/>
      <c r="FRG9" s="28"/>
      <c r="FRH9" s="28"/>
      <c r="FRI9" s="28"/>
      <c r="FRJ9" s="28"/>
      <c r="FRK9" s="28"/>
      <c r="FRL9" s="28"/>
      <c r="FRM9" s="28"/>
      <c r="FRN9" s="28"/>
      <c r="FRO9" s="28"/>
      <c r="FRP9" s="28"/>
      <c r="FRQ9" s="28"/>
      <c r="FRR9" s="28"/>
      <c r="FRS9" s="28"/>
      <c r="FRT9" s="28"/>
      <c r="FRU9" s="28"/>
      <c r="FRV9" s="28"/>
      <c r="FRW9" s="28"/>
      <c r="FRX9" s="28"/>
      <c r="FRY9" s="28"/>
      <c r="FRZ9" s="28"/>
      <c r="FSA9" s="28"/>
      <c r="FSB9" s="28"/>
      <c r="FSC9" s="28"/>
      <c r="FSD9" s="28"/>
      <c r="FSE9" s="28"/>
      <c r="FSF9" s="28"/>
      <c r="FSG9" s="28"/>
      <c r="FSH9" s="28"/>
      <c r="FSI9" s="28"/>
      <c r="FSJ9" s="28"/>
      <c r="FSK9" s="28"/>
      <c r="FSL9" s="28"/>
      <c r="FSM9" s="28"/>
      <c r="FSN9" s="28"/>
      <c r="FSO9" s="28"/>
      <c r="FSP9" s="28"/>
      <c r="FSQ9" s="28"/>
      <c r="FSR9" s="28"/>
      <c r="FSS9" s="28"/>
      <c r="FST9" s="28"/>
      <c r="FSU9" s="28"/>
      <c r="FSV9" s="28"/>
      <c r="FSW9" s="28"/>
      <c r="FSX9" s="28"/>
      <c r="FSY9" s="28"/>
      <c r="FSZ9" s="28"/>
      <c r="FTA9" s="28"/>
      <c r="FTB9" s="28"/>
      <c r="FTC9" s="28"/>
      <c r="FTD9" s="28"/>
      <c r="FTE9" s="28"/>
      <c r="FTF9" s="28"/>
      <c r="FTG9" s="28"/>
      <c r="FTH9" s="28"/>
      <c r="FTI9" s="28"/>
      <c r="FTJ9" s="28"/>
      <c r="FTK9" s="28"/>
      <c r="FTL9" s="28"/>
      <c r="FTM9" s="28"/>
      <c r="FTN9" s="28"/>
      <c r="FTO9" s="28"/>
      <c r="FTP9" s="28"/>
      <c r="FTQ9" s="28"/>
      <c r="FTR9" s="28"/>
      <c r="FTS9" s="28"/>
      <c r="FTT9" s="28"/>
      <c r="FTU9" s="28"/>
      <c r="FTV9" s="28"/>
      <c r="FTW9" s="28"/>
      <c r="FTX9" s="28"/>
      <c r="FTY9" s="28"/>
      <c r="FTZ9" s="28"/>
      <c r="FUA9" s="28"/>
      <c r="FUB9" s="28"/>
      <c r="FUC9" s="28"/>
      <c r="FUD9" s="28"/>
      <c r="FUE9" s="28"/>
      <c r="FUF9" s="28"/>
      <c r="FUG9" s="28"/>
      <c r="FUH9" s="28"/>
      <c r="FUI9" s="28"/>
      <c r="FUJ9" s="28"/>
      <c r="FUK9" s="28"/>
      <c r="FUL9" s="28"/>
      <c r="FUM9" s="28"/>
      <c r="FUN9" s="28"/>
      <c r="FUO9" s="28"/>
      <c r="FUP9" s="28"/>
      <c r="FUQ9" s="28"/>
      <c r="FUR9" s="28"/>
      <c r="FUS9" s="28"/>
      <c r="FUT9" s="28"/>
      <c r="FUU9" s="28"/>
      <c r="FUV9" s="28"/>
      <c r="FUW9" s="28"/>
      <c r="FUX9" s="28"/>
      <c r="FUY9" s="28"/>
      <c r="FUZ9" s="28"/>
      <c r="FVA9" s="28"/>
      <c r="FVB9" s="28"/>
      <c r="FVC9" s="28"/>
      <c r="FVD9" s="28"/>
      <c r="FVE9" s="28"/>
      <c r="FVF9" s="28"/>
      <c r="FVG9" s="28"/>
      <c r="FVH9" s="28"/>
      <c r="FVI9" s="28"/>
      <c r="FVJ9" s="28"/>
      <c r="FVK9" s="28"/>
      <c r="FVL9" s="28"/>
      <c r="FVM9" s="28"/>
      <c r="FVN9" s="28"/>
      <c r="FVO9" s="28"/>
      <c r="FVP9" s="28"/>
      <c r="FVQ9" s="28"/>
      <c r="FVR9" s="28"/>
      <c r="FVS9" s="28"/>
      <c r="FVT9" s="28"/>
      <c r="FVU9" s="28"/>
      <c r="FVV9" s="28"/>
      <c r="FVW9" s="28"/>
      <c r="FVX9" s="28"/>
      <c r="FVY9" s="28"/>
      <c r="FVZ9" s="28"/>
      <c r="FWA9" s="28"/>
      <c r="FWB9" s="28"/>
      <c r="FWC9" s="28"/>
      <c r="FWD9" s="28"/>
      <c r="FWE9" s="28"/>
      <c r="FWF9" s="28"/>
      <c r="FWG9" s="28"/>
      <c r="FWH9" s="28"/>
      <c r="FWI9" s="28"/>
      <c r="FWJ9" s="28"/>
      <c r="FWK9" s="28"/>
      <c r="FWL9" s="28"/>
      <c r="FWM9" s="28"/>
      <c r="FWN9" s="28"/>
      <c r="FWO9" s="28"/>
      <c r="FWP9" s="28"/>
      <c r="FWQ9" s="28"/>
      <c r="FWR9" s="28"/>
      <c r="FWS9" s="28"/>
      <c r="FWT9" s="28"/>
      <c r="FWU9" s="28"/>
      <c r="FWV9" s="28"/>
      <c r="FWW9" s="28"/>
      <c r="FWX9" s="28"/>
      <c r="FWY9" s="28"/>
      <c r="FWZ9" s="28"/>
      <c r="FXA9" s="28"/>
      <c r="FXB9" s="28"/>
      <c r="FXC9" s="28"/>
      <c r="FXD9" s="28"/>
      <c r="FXE9" s="28"/>
      <c r="FXF9" s="28"/>
      <c r="FXG9" s="28"/>
      <c r="FXH9" s="28"/>
      <c r="FXI9" s="28"/>
      <c r="FXJ9" s="28"/>
      <c r="FXK9" s="28"/>
      <c r="FXL9" s="28"/>
      <c r="FXM9" s="28"/>
      <c r="FXN9" s="28"/>
      <c r="FXO9" s="28"/>
      <c r="FXP9" s="28"/>
      <c r="FXQ9" s="28"/>
      <c r="FXR9" s="28"/>
      <c r="FXS9" s="28"/>
      <c r="FXT9" s="28"/>
      <c r="FXU9" s="28"/>
      <c r="FXV9" s="28"/>
      <c r="FXW9" s="28"/>
      <c r="FXX9" s="28"/>
      <c r="FXY9" s="28"/>
      <c r="FXZ9" s="28"/>
      <c r="FYA9" s="28"/>
      <c r="FYB9" s="28"/>
      <c r="FYC9" s="28"/>
      <c r="FYD9" s="28"/>
      <c r="FYE9" s="28"/>
      <c r="FYF9" s="28"/>
      <c r="FYG9" s="28"/>
      <c r="FYH9" s="28"/>
      <c r="FYI9" s="28"/>
      <c r="FYJ9" s="28"/>
      <c r="FYK9" s="28"/>
      <c r="FYL9" s="28"/>
      <c r="FYM9" s="28"/>
      <c r="FYN9" s="28"/>
      <c r="FYO9" s="28"/>
      <c r="FYP9" s="28"/>
      <c r="FYQ9" s="28"/>
      <c r="FYR9" s="28"/>
      <c r="FYS9" s="28"/>
      <c r="FYT9" s="28"/>
      <c r="FYU9" s="28"/>
      <c r="FYV9" s="28"/>
      <c r="FYW9" s="28"/>
      <c r="FYX9" s="28"/>
      <c r="FYY9" s="28"/>
      <c r="FYZ9" s="28"/>
      <c r="FZA9" s="28"/>
      <c r="FZB9" s="28"/>
      <c r="FZC9" s="28"/>
      <c r="FZD9" s="28"/>
      <c r="FZE9" s="28"/>
      <c r="FZF9" s="28"/>
      <c r="FZG9" s="28"/>
      <c r="FZH9" s="28"/>
      <c r="FZI9" s="28"/>
      <c r="FZJ9" s="28"/>
      <c r="FZK9" s="28"/>
      <c r="FZL9" s="28"/>
      <c r="FZM9" s="28"/>
      <c r="FZN9" s="28"/>
      <c r="FZO9" s="28"/>
      <c r="FZP9" s="28"/>
      <c r="FZQ9" s="28"/>
      <c r="FZR9" s="28"/>
      <c r="FZS9" s="28"/>
      <c r="FZT9" s="28"/>
      <c r="FZU9" s="28"/>
      <c r="FZV9" s="28"/>
      <c r="FZW9" s="28"/>
      <c r="FZX9" s="28"/>
      <c r="FZY9" s="28"/>
      <c r="FZZ9" s="28"/>
      <c r="GAA9" s="28"/>
      <c r="GAB9" s="28"/>
      <c r="GAC9" s="28"/>
      <c r="GAD9" s="28"/>
      <c r="GAE9" s="28"/>
      <c r="GAF9" s="28"/>
      <c r="GAG9" s="28"/>
      <c r="GAH9" s="28"/>
      <c r="GAI9" s="28"/>
      <c r="GAJ9" s="28"/>
      <c r="GAK9" s="28"/>
      <c r="GAL9" s="28"/>
      <c r="GAM9" s="28"/>
      <c r="GAN9" s="28"/>
      <c r="GAO9" s="28"/>
      <c r="GAP9" s="28"/>
      <c r="GAQ9" s="28"/>
      <c r="GAR9" s="28"/>
      <c r="GAS9" s="28"/>
      <c r="GAT9" s="28"/>
      <c r="GAU9" s="28"/>
      <c r="GAV9" s="28"/>
      <c r="GAW9" s="28"/>
      <c r="GAX9" s="28"/>
      <c r="GAY9" s="28"/>
      <c r="GAZ9" s="28"/>
      <c r="GBA9" s="28"/>
      <c r="GBB9" s="28"/>
      <c r="GBC9" s="28"/>
      <c r="GBD9" s="28"/>
      <c r="GBE9" s="28"/>
      <c r="GBF9" s="28"/>
      <c r="GBG9" s="28"/>
      <c r="GBH9" s="28"/>
      <c r="GBI9" s="28"/>
      <c r="GBJ9" s="28"/>
      <c r="GBK9" s="28"/>
      <c r="GBL9" s="28"/>
      <c r="GBM9" s="28"/>
      <c r="GBN9" s="28"/>
      <c r="GBO9" s="28"/>
      <c r="GBP9" s="28"/>
      <c r="GBQ9" s="28"/>
      <c r="GBR9" s="28"/>
      <c r="GBS9" s="28"/>
      <c r="GBT9" s="28"/>
      <c r="GBU9" s="28"/>
      <c r="GBV9" s="28"/>
      <c r="GBW9" s="28"/>
      <c r="GBX9" s="28"/>
      <c r="GBY9" s="28"/>
      <c r="GBZ9" s="28"/>
      <c r="GCA9" s="28"/>
      <c r="GCB9" s="28"/>
      <c r="GCC9" s="28"/>
      <c r="GCD9" s="28"/>
      <c r="GCE9" s="28"/>
      <c r="GCF9" s="28"/>
      <c r="GCG9" s="28"/>
      <c r="GCH9" s="28"/>
      <c r="GCI9" s="28"/>
      <c r="GCJ9" s="28"/>
      <c r="GCK9" s="28"/>
      <c r="GCL9" s="28"/>
      <c r="GCM9" s="28"/>
      <c r="GCN9" s="28"/>
      <c r="GCO9" s="28"/>
      <c r="GCP9" s="28"/>
      <c r="GCQ9" s="28"/>
      <c r="GCR9" s="28"/>
      <c r="GCS9" s="28"/>
      <c r="GCT9" s="28"/>
      <c r="GCU9" s="28"/>
      <c r="GCV9" s="28"/>
      <c r="GCW9" s="28"/>
      <c r="GCX9" s="28"/>
      <c r="GCY9" s="28"/>
      <c r="GCZ9" s="28"/>
      <c r="GDA9" s="28"/>
      <c r="GDB9" s="28"/>
      <c r="GDC9" s="28"/>
      <c r="GDD9" s="28"/>
      <c r="GDE9" s="28"/>
      <c r="GDF9" s="28"/>
      <c r="GDG9" s="28"/>
      <c r="GDH9" s="28"/>
      <c r="GDI9" s="28"/>
      <c r="GDJ9" s="28"/>
      <c r="GDK9" s="28"/>
      <c r="GDL9" s="28"/>
      <c r="GDM9" s="28"/>
      <c r="GDN9" s="28"/>
      <c r="GDO9" s="28"/>
      <c r="GDP9" s="28"/>
      <c r="GDQ9" s="28"/>
      <c r="GDR9" s="28"/>
      <c r="GDS9" s="28"/>
      <c r="GDT9" s="28"/>
      <c r="GDU9" s="28"/>
      <c r="GDV9" s="28"/>
      <c r="GDW9" s="28"/>
      <c r="GDX9" s="28"/>
      <c r="GDY9" s="28"/>
      <c r="GDZ9" s="28"/>
      <c r="GEA9" s="28"/>
      <c r="GEB9" s="28"/>
      <c r="GEC9" s="28"/>
      <c r="GED9" s="28"/>
      <c r="GEE9" s="28"/>
      <c r="GEF9" s="28"/>
      <c r="GEG9" s="28"/>
      <c r="GEH9" s="28"/>
      <c r="GEI9" s="28"/>
      <c r="GEJ9" s="28"/>
      <c r="GEK9" s="28"/>
      <c r="GEL9" s="28"/>
      <c r="GEM9" s="28"/>
      <c r="GEN9" s="28"/>
      <c r="GEO9" s="28"/>
      <c r="GEP9" s="28"/>
      <c r="GEQ9" s="28"/>
      <c r="GER9" s="28"/>
      <c r="GES9" s="28"/>
      <c r="GET9" s="28"/>
      <c r="GEU9" s="28"/>
      <c r="GEV9" s="28"/>
      <c r="GEW9" s="28"/>
      <c r="GEX9" s="28"/>
      <c r="GEY9" s="28"/>
      <c r="GEZ9" s="28"/>
      <c r="GFA9" s="28"/>
      <c r="GFB9" s="28"/>
      <c r="GFC9" s="28"/>
      <c r="GFD9" s="28"/>
      <c r="GFE9" s="28"/>
      <c r="GFF9" s="28"/>
      <c r="GFG9" s="28"/>
      <c r="GFH9" s="28"/>
      <c r="GFI9" s="28"/>
      <c r="GFJ9" s="28"/>
      <c r="GFK9" s="28"/>
      <c r="GFL9" s="28"/>
      <c r="GFM9" s="28"/>
      <c r="GFN9" s="28"/>
      <c r="GFO9" s="28"/>
      <c r="GFP9" s="28"/>
      <c r="GFQ9" s="28"/>
      <c r="GFR9" s="28"/>
      <c r="GFS9" s="28"/>
      <c r="GFT9" s="28"/>
      <c r="GFU9" s="28"/>
      <c r="GFV9" s="28"/>
      <c r="GFW9" s="28"/>
      <c r="GFX9" s="28"/>
      <c r="GFY9" s="28"/>
      <c r="GFZ9" s="28"/>
      <c r="GGA9" s="28"/>
      <c r="GGB9" s="28"/>
      <c r="GGC9" s="28"/>
      <c r="GGD9" s="28"/>
      <c r="GGE9" s="28"/>
      <c r="GGF9" s="28"/>
      <c r="GGG9" s="28"/>
      <c r="GGH9" s="28"/>
      <c r="GGI9" s="28"/>
      <c r="GGJ9" s="28"/>
      <c r="GGK9" s="28"/>
      <c r="GGL9" s="28"/>
      <c r="GGM9" s="28"/>
      <c r="GGN9" s="28"/>
      <c r="GGO9" s="28"/>
      <c r="GGP9" s="28"/>
      <c r="GGQ9" s="28"/>
      <c r="GGR9" s="28"/>
      <c r="GGS9" s="28"/>
      <c r="GGT9" s="28"/>
      <c r="GGU9" s="28"/>
      <c r="GGV9" s="28"/>
      <c r="GGW9" s="28"/>
      <c r="GGX9" s="28"/>
      <c r="GGY9" s="28"/>
      <c r="GGZ9" s="28"/>
      <c r="GHA9" s="28"/>
      <c r="GHB9" s="28"/>
      <c r="GHC9" s="28"/>
      <c r="GHD9" s="28"/>
      <c r="GHE9" s="28"/>
      <c r="GHF9" s="28"/>
      <c r="GHG9" s="28"/>
      <c r="GHH9" s="28"/>
      <c r="GHI9" s="28"/>
      <c r="GHJ9" s="28"/>
      <c r="GHK9" s="28"/>
      <c r="GHL9" s="28"/>
      <c r="GHM9" s="28"/>
      <c r="GHN9" s="28"/>
      <c r="GHO9" s="28"/>
      <c r="GHP9" s="28"/>
      <c r="GHQ9" s="28"/>
      <c r="GHR9" s="28"/>
      <c r="GHS9" s="28"/>
      <c r="GHT9" s="28"/>
      <c r="GHU9" s="28"/>
      <c r="GHV9" s="28"/>
      <c r="GHW9" s="28"/>
      <c r="GHX9" s="28"/>
      <c r="GHY9" s="28"/>
      <c r="GHZ9" s="28"/>
      <c r="GIA9" s="28"/>
      <c r="GIB9" s="28"/>
      <c r="GIC9" s="28"/>
      <c r="GID9" s="28"/>
      <c r="GIE9" s="28"/>
      <c r="GIF9" s="28"/>
      <c r="GIG9" s="28"/>
      <c r="GIH9" s="28"/>
      <c r="GII9" s="28"/>
      <c r="GIJ9" s="28"/>
      <c r="GIK9" s="28"/>
      <c r="GIL9" s="28"/>
      <c r="GIM9" s="28"/>
      <c r="GIN9" s="28"/>
      <c r="GIO9" s="28"/>
      <c r="GIP9" s="28"/>
      <c r="GIQ9" s="28"/>
      <c r="GIR9" s="28"/>
      <c r="GIS9" s="28"/>
      <c r="GIT9" s="28"/>
      <c r="GIU9" s="28"/>
      <c r="GIV9" s="28"/>
      <c r="GIW9" s="28"/>
      <c r="GIX9" s="28"/>
      <c r="GIY9" s="28"/>
      <c r="GIZ9" s="28"/>
      <c r="GJA9" s="28"/>
      <c r="GJB9" s="28"/>
      <c r="GJC9" s="28"/>
      <c r="GJD9" s="28"/>
      <c r="GJE9" s="28"/>
      <c r="GJF9" s="28"/>
      <c r="GJG9" s="28"/>
      <c r="GJH9" s="28"/>
      <c r="GJI9" s="28"/>
      <c r="GJJ9" s="28"/>
      <c r="GJK9" s="28"/>
      <c r="GJL9" s="28"/>
      <c r="GJM9" s="28"/>
      <c r="GJN9" s="28"/>
      <c r="GJO9" s="28"/>
      <c r="GJP9" s="28"/>
      <c r="GJQ9" s="28"/>
      <c r="GJR9" s="28"/>
      <c r="GJS9" s="28"/>
      <c r="GJT9" s="28"/>
      <c r="GJU9" s="28"/>
      <c r="GJV9" s="28"/>
      <c r="GJW9" s="28"/>
      <c r="GJX9" s="28"/>
      <c r="GJY9" s="28"/>
      <c r="GJZ9" s="28"/>
      <c r="GKA9" s="28"/>
      <c r="GKB9" s="28"/>
      <c r="GKC9" s="28"/>
      <c r="GKD9" s="28"/>
      <c r="GKE9" s="28"/>
      <c r="GKF9" s="28"/>
      <c r="GKG9" s="28"/>
      <c r="GKH9" s="28"/>
      <c r="GKI9" s="28"/>
      <c r="GKJ9" s="28"/>
      <c r="GKK9" s="28"/>
      <c r="GKL9" s="28"/>
      <c r="GKM9" s="28"/>
      <c r="GKN9" s="28"/>
      <c r="GKO9" s="28"/>
      <c r="GKP9" s="28"/>
      <c r="GKQ9" s="28"/>
      <c r="GKR9" s="28"/>
      <c r="GKS9" s="28"/>
      <c r="GKT9" s="28"/>
      <c r="GKU9" s="28"/>
      <c r="GKV9" s="28"/>
      <c r="GKW9" s="28"/>
      <c r="GKX9" s="28"/>
      <c r="GKY9" s="28"/>
      <c r="GKZ9" s="28"/>
      <c r="GLA9" s="28"/>
      <c r="GLB9" s="28"/>
      <c r="GLC9" s="28"/>
      <c r="GLD9" s="28"/>
      <c r="GLE9" s="28"/>
      <c r="GLF9" s="28"/>
      <c r="GLG9" s="28"/>
      <c r="GLH9" s="28"/>
      <c r="GLI9" s="28"/>
      <c r="GLJ9" s="28"/>
      <c r="GLK9" s="28"/>
      <c r="GLL9" s="28"/>
      <c r="GLM9" s="28"/>
      <c r="GLN9" s="28"/>
      <c r="GLO9" s="28"/>
      <c r="GLP9" s="28"/>
      <c r="GLQ9" s="28"/>
      <c r="GLR9" s="28"/>
      <c r="GLS9" s="28"/>
      <c r="GLT9" s="28"/>
      <c r="GLU9" s="28"/>
      <c r="GLV9" s="28"/>
      <c r="GLW9" s="28"/>
      <c r="GLX9" s="28"/>
      <c r="GLY9" s="28"/>
      <c r="GLZ9" s="28"/>
      <c r="GMA9" s="28"/>
      <c r="GMB9" s="28"/>
      <c r="GMC9" s="28"/>
      <c r="GMD9" s="28"/>
      <c r="GME9" s="28"/>
      <c r="GMF9" s="28"/>
      <c r="GMG9" s="28"/>
      <c r="GMH9" s="28"/>
      <c r="GMI9" s="28"/>
      <c r="GMJ9" s="28"/>
      <c r="GMK9" s="28"/>
      <c r="GML9" s="28"/>
      <c r="GMM9" s="28"/>
      <c r="GMN9" s="28"/>
      <c r="GMO9" s="28"/>
      <c r="GMP9" s="28"/>
      <c r="GMQ9" s="28"/>
      <c r="GMR9" s="28"/>
      <c r="GMS9" s="28"/>
      <c r="GMT9" s="28"/>
      <c r="GMU9" s="28"/>
      <c r="GMV9" s="28"/>
      <c r="GMW9" s="28"/>
      <c r="GMX9" s="28"/>
      <c r="GMY9" s="28"/>
      <c r="GMZ9" s="28"/>
      <c r="GNA9" s="28"/>
      <c r="GNB9" s="28"/>
      <c r="GNC9" s="28"/>
      <c r="GND9" s="28"/>
      <c r="GNE9" s="28"/>
      <c r="GNF9" s="28"/>
      <c r="GNG9" s="28"/>
      <c r="GNH9" s="28"/>
      <c r="GNI9" s="28"/>
      <c r="GNJ9" s="28"/>
      <c r="GNK9" s="28"/>
      <c r="GNL9" s="28"/>
      <c r="GNM9" s="28"/>
      <c r="GNN9" s="28"/>
      <c r="GNO9" s="28"/>
      <c r="GNP9" s="28"/>
      <c r="GNQ9" s="28"/>
      <c r="GNR9" s="28"/>
      <c r="GNS9" s="28"/>
      <c r="GNT9" s="28"/>
      <c r="GNU9" s="28"/>
      <c r="GNV9" s="28"/>
      <c r="GNW9" s="28"/>
      <c r="GNX9" s="28"/>
      <c r="GNY9" s="28"/>
      <c r="GNZ9" s="28"/>
      <c r="GOA9" s="28"/>
      <c r="GOB9" s="28"/>
      <c r="GOC9" s="28"/>
      <c r="GOD9" s="28"/>
      <c r="GOE9" s="28"/>
      <c r="GOF9" s="28"/>
      <c r="GOG9" s="28"/>
      <c r="GOH9" s="28"/>
      <c r="GOI9" s="28"/>
      <c r="GOJ9" s="28"/>
      <c r="GOK9" s="28"/>
      <c r="GOL9" s="28"/>
      <c r="GOM9" s="28"/>
      <c r="GON9" s="28"/>
      <c r="GOO9" s="28"/>
      <c r="GOP9" s="28"/>
      <c r="GOQ9" s="28"/>
      <c r="GOR9" s="28"/>
      <c r="GOS9" s="28"/>
      <c r="GOT9" s="28"/>
      <c r="GOU9" s="28"/>
      <c r="GOV9" s="28"/>
      <c r="GOW9" s="28"/>
      <c r="GOX9" s="28"/>
      <c r="GOY9" s="28"/>
      <c r="GOZ9" s="28"/>
      <c r="GPA9" s="28"/>
      <c r="GPB9" s="28"/>
      <c r="GPC9" s="28"/>
      <c r="GPD9" s="28"/>
      <c r="GPE9" s="28"/>
      <c r="GPF9" s="28"/>
      <c r="GPG9" s="28"/>
      <c r="GPH9" s="28"/>
      <c r="GPI9" s="28"/>
      <c r="GPJ9" s="28"/>
      <c r="GPK9" s="28"/>
      <c r="GPL9" s="28"/>
      <c r="GPM9" s="28"/>
      <c r="GPN9" s="28"/>
      <c r="GPO9" s="28"/>
      <c r="GPP9" s="28"/>
      <c r="GPQ9" s="28"/>
      <c r="GPR9" s="28"/>
      <c r="GPS9" s="28"/>
      <c r="GPT9" s="28"/>
      <c r="GPU9" s="28"/>
      <c r="GPV9" s="28"/>
      <c r="GPW9" s="28"/>
      <c r="GPX9" s="28"/>
      <c r="GPY9" s="28"/>
      <c r="GPZ9" s="28"/>
      <c r="GQA9" s="28"/>
      <c r="GQB9" s="28"/>
      <c r="GQC9" s="28"/>
      <c r="GQD9" s="28"/>
      <c r="GQE9" s="28"/>
      <c r="GQF9" s="28"/>
      <c r="GQG9" s="28"/>
      <c r="GQH9" s="28"/>
      <c r="GQI9" s="28"/>
      <c r="GQJ9" s="28"/>
      <c r="GQK9" s="28"/>
      <c r="GQL9" s="28"/>
      <c r="GQM9" s="28"/>
      <c r="GQN9" s="28"/>
      <c r="GQO9" s="28"/>
      <c r="GQP9" s="28"/>
      <c r="GQQ9" s="28"/>
      <c r="GQR9" s="28"/>
      <c r="GQS9" s="28"/>
      <c r="GQT9" s="28"/>
      <c r="GQU9" s="28"/>
      <c r="GQV9" s="28"/>
      <c r="GQW9" s="28"/>
      <c r="GQX9" s="28"/>
      <c r="GQY9" s="28"/>
      <c r="GQZ9" s="28"/>
      <c r="GRA9" s="28"/>
      <c r="GRB9" s="28"/>
      <c r="GRC9" s="28"/>
      <c r="GRD9" s="28"/>
      <c r="GRE9" s="28"/>
      <c r="GRF9" s="28"/>
      <c r="GRG9" s="28"/>
      <c r="GRH9" s="28"/>
      <c r="GRI9" s="28"/>
      <c r="GRJ9" s="28"/>
      <c r="GRK9" s="28"/>
      <c r="GRL9" s="28"/>
      <c r="GRM9" s="28"/>
      <c r="GRN9" s="28"/>
      <c r="GRO9" s="28"/>
      <c r="GRP9" s="28"/>
      <c r="GRQ9" s="28"/>
      <c r="GRR9" s="28"/>
      <c r="GRS9" s="28"/>
      <c r="GRT9" s="28"/>
      <c r="GRU9" s="28"/>
      <c r="GRV9" s="28"/>
      <c r="GRW9" s="28"/>
      <c r="GRX9" s="28"/>
      <c r="GRY9" s="28"/>
      <c r="GRZ9" s="28"/>
      <c r="GSA9" s="28"/>
      <c r="GSB9" s="28"/>
      <c r="GSC9" s="28"/>
      <c r="GSD9" s="28"/>
      <c r="GSE9" s="28"/>
      <c r="GSF9" s="28"/>
      <c r="GSG9" s="28"/>
      <c r="GSH9" s="28"/>
      <c r="GSI9" s="28"/>
      <c r="GSJ9" s="28"/>
      <c r="GSK9" s="28"/>
      <c r="GSL9" s="28"/>
      <c r="GSM9" s="28"/>
      <c r="GSN9" s="28"/>
      <c r="GSO9" s="28"/>
      <c r="GSP9" s="28"/>
      <c r="GSQ9" s="28"/>
      <c r="GSR9" s="28"/>
      <c r="GSS9" s="28"/>
      <c r="GST9" s="28"/>
      <c r="GSU9" s="28"/>
      <c r="GSV9" s="28"/>
      <c r="GSW9" s="28"/>
      <c r="GSX9" s="28"/>
      <c r="GSY9" s="28"/>
      <c r="GSZ9" s="28"/>
      <c r="GTA9" s="28"/>
      <c r="GTB9" s="28"/>
      <c r="GTC9" s="28"/>
      <c r="GTD9" s="28"/>
      <c r="GTE9" s="28"/>
      <c r="GTF9" s="28"/>
      <c r="GTG9" s="28"/>
      <c r="GTH9" s="28"/>
      <c r="GTI9" s="28"/>
      <c r="GTJ9" s="28"/>
      <c r="GTK9" s="28"/>
      <c r="GTL9" s="28"/>
      <c r="GTM9" s="28"/>
      <c r="GTN9" s="28"/>
      <c r="GTO9" s="28"/>
      <c r="GTP9" s="28"/>
      <c r="GTQ9" s="28"/>
      <c r="GTR9" s="28"/>
      <c r="GTS9" s="28"/>
      <c r="GTT9" s="28"/>
      <c r="GTU9" s="28"/>
      <c r="GTV9" s="28"/>
      <c r="GTW9" s="28"/>
      <c r="GTX9" s="28"/>
      <c r="GTY9" s="28"/>
      <c r="GTZ9" s="28"/>
      <c r="GUA9" s="28"/>
      <c r="GUB9" s="28"/>
      <c r="GUC9" s="28"/>
      <c r="GUD9" s="28"/>
      <c r="GUE9" s="28"/>
      <c r="GUF9" s="28"/>
      <c r="GUG9" s="28"/>
      <c r="GUH9" s="28"/>
      <c r="GUI9" s="28"/>
      <c r="GUJ9" s="28"/>
      <c r="GUK9" s="28"/>
      <c r="GUL9" s="28"/>
      <c r="GUM9" s="28"/>
      <c r="GUN9" s="28"/>
      <c r="GUO9" s="28"/>
      <c r="GUP9" s="28"/>
      <c r="GUQ9" s="28"/>
      <c r="GUR9" s="28"/>
      <c r="GUS9" s="28"/>
      <c r="GUT9" s="28"/>
      <c r="GUU9" s="28"/>
      <c r="GUV9" s="28"/>
      <c r="GUW9" s="28"/>
      <c r="GUX9" s="28"/>
      <c r="GUY9" s="28"/>
      <c r="GUZ9" s="28"/>
      <c r="GVA9" s="28"/>
      <c r="GVB9" s="28"/>
      <c r="GVC9" s="28"/>
      <c r="GVD9" s="28"/>
      <c r="GVE9" s="28"/>
      <c r="GVF9" s="28"/>
      <c r="GVG9" s="28"/>
      <c r="GVH9" s="28"/>
      <c r="GVI9" s="28"/>
      <c r="GVJ9" s="28"/>
      <c r="GVK9" s="28"/>
      <c r="GVL9" s="28"/>
      <c r="GVM9" s="28"/>
      <c r="GVN9" s="28"/>
      <c r="GVO9" s="28"/>
      <c r="GVP9" s="28"/>
      <c r="GVQ9" s="28"/>
      <c r="GVR9" s="28"/>
      <c r="GVS9" s="28"/>
      <c r="GVT9" s="28"/>
      <c r="GVU9" s="28"/>
      <c r="GVV9" s="28"/>
      <c r="GVW9" s="28"/>
      <c r="GVX9" s="28"/>
      <c r="GVY9" s="28"/>
      <c r="GVZ9" s="28"/>
      <c r="GWA9" s="28"/>
      <c r="GWB9" s="28"/>
      <c r="GWC9" s="28"/>
      <c r="GWD9" s="28"/>
      <c r="GWE9" s="28"/>
      <c r="GWF9" s="28"/>
      <c r="GWG9" s="28"/>
      <c r="GWH9" s="28"/>
      <c r="GWI9" s="28"/>
      <c r="GWJ9" s="28"/>
      <c r="GWK9" s="28"/>
      <c r="GWL9" s="28"/>
      <c r="GWM9" s="28"/>
      <c r="GWN9" s="28"/>
      <c r="GWO9" s="28"/>
      <c r="GWP9" s="28"/>
      <c r="GWQ9" s="28"/>
      <c r="GWR9" s="28"/>
      <c r="GWS9" s="28"/>
      <c r="GWT9" s="28"/>
      <c r="GWU9" s="28"/>
      <c r="GWV9" s="28"/>
      <c r="GWW9" s="28"/>
      <c r="GWX9" s="28"/>
      <c r="GWY9" s="28"/>
      <c r="GWZ9" s="28"/>
      <c r="GXA9" s="28"/>
      <c r="GXB9" s="28"/>
      <c r="GXC9" s="28"/>
      <c r="GXD9" s="28"/>
      <c r="GXE9" s="28"/>
      <c r="GXF9" s="28"/>
      <c r="GXG9" s="28"/>
      <c r="GXH9" s="28"/>
      <c r="GXI9" s="28"/>
      <c r="GXJ9" s="28"/>
      <c r="GXK9" s="28"/>
      <c r="GXL9" s="28"/>
      <c r="GXM9" s="28"/>
      <c r="GXN9" s="28"/>
      <c r="GXO9" s="28"/>
      <c r="GXP9" s="28"/>
      <c r="GXQ9" s="28"/>
      <c r="GXR9" s="28"/>
      <c r="GXS9" s="28"/>
      <c r="GXT9" s="28"/>
      <c r="GXU9" s="28"/>
      <c r="GXV9" s="28"/>
      <c r="GXW9" s="28"/>
      <c r="GXX9" s="28"/>
      <c r="GXY9" s="28"/>
      <c r="GXZ9" s="28"/>
      <c r="GYA9" s="28"/>
      <c r="GYB9" s="28"/>
      <c r="GYC9" s="28"/>
      <c r="GYD9" s="28"/>
      <c r="GYE9" s="28"/>
      <c r="GYF9" s="28"/>
      <c r="GYG9" s="28"/>
      <c r="GYH9" s="28"/>
      <c r="GYI9" s="28"/>
      <c r="GYJ9" s="28"/>
      <c r="GYK9" s="28"/>
      <c r="GYL9" s="28"/>
      <c r="GYM9" s="28"/>
      <c r="GYN9" s="28"/>
      <c r="GYO9" s="28"/>
      <c r="GYP9" s="28"/>
      <c r="GYQ9" s="28"/>
      <c r="GYR9" s="28"/>
      <c r="GYS9" s="28"/>
      <c r="GYT9" s="28"/>
      <c r="GYU9" s="28"/>
      <c r="GYV9" s="28"/>
      <c r="GYW9" s="28"/>
      <c r="GYX9" s="28"/>
      <c r="GYY9" s="28"/>
      <c r="GYZ9" s="28"/>
      <c r="GZA9" s="28"/>
      <c r="GZB9" s="28"/>
      <c r="GZC9" s="28"/>
      <c r="GZD9" s="28"/>
      <c r="GZE9" s="28"/>
      <c r="GZF9" s="28"/>
      <c r="GZG9" s="28"/>
      <c r="GZH9" s="28"/>
      <c r="GZI9" s="28"/>
      <c r="GZJ9" s="28"/>
      <c r="GZK9" s="28"/>
      <c r="GZL9" s="28"/>
      <c r="GZM9" s="28"/>
      <c r="GZN9" s="28"/>
      <c r="GZO9" s="28"/>
      <c r="GZP9" s="28"/>
      <c r="GZQ9" s="28"/>
      <c r="GZR9" s="28"/>
      <c r="GZS9" s="28"/>
      <c r="GZT9" s="28"/>
      <c r="GZU9" s="28"/>
      <c r="GZV9" s="28"/>
      <c r="GZW9" s="28"/>
      <c r="GZX9" s="28"/>
      <c r="GZY9" s="28"/>
      <c r="GZZ9" s="28"/>
      <c r="HAA9" s="28"/>
      <c r="HAB9" s="28"/>
      <c r="HAC9" s="28"/>
      <c r="HAD9" s="28"/>
      <c r="HAE9" s="28"/>
      <c r="HAF9" s="28"/>
      <c r="HAG9" s="28"/>
      <c r="HAH9" s="28"/>
      <c r="HAI9" s="28"/>
      <c r="HAJ9" s="28"/>
      <c r="HAK9" s="28"/>
      <c r="HAL9" s="28"/>
      <c r="HAM9" s="28"/>
      <c r="HAN9" s="28"/>
      <c r="HAO9" s="28"/>
      <c r="HAP9" s="28"/>
      <c r="HAQ9" s="28"/>
      <c r="HAR9" s="28"/>
      <c r="HAS9" s="28"/>
      <c r="HAT9" s="28"/>
      <c r="HAU9" s="28"/>
      <c r="HAV9" s="28"/>
      <c r="HAW9" s="28"/>
      <c r="HAX9" s="28"/>
      <c r="HAY9" s="28"/>
      <c r="HAZ9" s="28"/>
      <c r="HBA9" s="28"/>
      <c r="HBB9" s="28"/>
      <c r="HBC9" s="28"/>
      <c r="HBD9" s="28"/>
      <c r="HBE9" s="28"/>
      <c r="HBF9" s="28"/>
      <c r="HBG9" s="28"/>
      <c r="HBH9" s="28"/>
      <c r="HBI9" s="28"/>
      <c r="HBJ9" s="28"/>
      <c r="HBK9" s="28"/>
      <c r="HBL9" s="28"/>
      <c r="HBM9" s="28"/>
      <c r="HBN9" s="28"/>
      <c r="HBO9" s="28"/>
      <c r="HBP9" s="28"/>
      <c r="HBQ9" s="28"/>
      <c r="HBR9" s="28"/>
      <c r="HBS9" s="28"/>
      <c r="HBT9" s="28"/>
      <c r="HBU9" s="28"/>
      <c r="HBV9" s="28"/>
      <c r="HBW9" s="28"/>
      <c r="HBX9" s="28"/>
      <c r="HBY9" s="28"/>
      <c r="HBZ9" s="28"/>
      <c r="HCA9" s="28"/>
      <c r="HCB9" s="28"/>
      <c r="HCC9" s="28"/>
      <c r="HCD9" s="28"/>
      <c r="HCE9" s="28"/>
      <c r="HCF9" s="28"/>
      <c r="HCG9" s="28"/>
      <c r="HCH9" s="28"/>
      <c r="HCI9" s="28"/>
      <c r="HCJ9" s="28"/>
      <c r="HCK9" s="28"/>
      <c r="HCL9" s="28"/>
      <c r="HCM9" s="28"/>
      <c r="HCN9" s="28"/>
      <c r="HCO9" s="28"/>
      <c r="HCP9" s="28"/>
      <c r="HCQ9" s="28"/>
      <c r="HCR9" s="28"/>
      <c r="HCS9" s="28"/>
      <c r="HCT9" s="28"/>
      <c r="HCU9" s="28"/>
      <c r="HCV9" s="28"/>
      <c r="HCW9" s="28"/>
      <c r="HCX9" s="28"/>
      <c r="HCY9" s="28"/>
      <c r="HCZ9" s="28"/>
      <c r="HDA9" s="28"/>
      <c r="HDB9" s="28"/>
      <c r="HDC9" s="28"/>
      <c r="HDD9" s="28"/>
      <c r="HDE9" s="28"/>
      <c r="HDF9" s="28"/>
      <c r="HDG9" s="28"/>
      <c r="HDH9" s="28"/>
      <c r="HDI9" s="28"/>
      <c r="HDJ9" s="28"/>
      <c r="HDK9" s="28"/>
      <c r="HDL9" s="28"/>
      <c r="HDM9" s="28"/>
      <c r="HDN9" s="28"/>
      <c r="HDO9" s="28"/>
      <c r="HDP9" s="28"/>
      <c r="HDQ9" s="28"/>
      <c r="HDR9" s="28"/>
      <c r="HDS9" s="28"/>
      <c r="HDT9" s="28"/>
      <c r="HDU9" s="28"/>
      <c r="HDV9" s="28"/>
      <c r="HDW9" s="28"/>
      <c r="HDX9" s="28"/>
      <c r="HDY9" s="28"/>
      <c r="HDZ9" s="28"/>
      <c r="HEA9" s="28"/>
      <c r="HEB9" s="28"/>
      <c r="HEC9" s="28"/>
      <c r="HED9" s="28"/>
      <c r="HEE9" s="28"/>
      <c r="HEF9" s="28"/>
      <c r="HEG9" s="28"/>
      <c r="HEH9" s="28"/>
      <c r="HEI9" s="28"/>
      <c r="HEJ9" s="28"/>
      <c r="HEK9" s="28"/>
      <c r="HEL9" s="28"/>
      <c r="HEM9" s="28"/>
      <c r="HEN9" s="28"/>
      <c r="HEO9" s="28"/>
      <c r="HEP9" s="28"/>
      <c r="HEQ9" s="28"/>
      <c r="HER9" s="28"/>
      <c r="HES9" s="28"/>
      <c r="HET9" s="28"/>
      <c r="HEU9" s="28"/>
      <c r="HEV9" s="28"/>
      <c r="HEW9" s="28"/>
      <c r="HEX9" s="28"/>
      <c r="HEY9" s="28"/>
      <c r="HEZ9" s="28"/>
      <c r="HFA9" s="28"/>
      <c r="HFB9" s="28"/>
      <c r="HFC9" s="28"/>
      <c r="HFD9" s="28"/>
      <c r="HFE9" s="28"/>
      <c r="HFF9" s="28"/>
      <c r="HFG9" s="28"/>
      <c r="HFH9" s="28"/>
      <c r="HFI9" s="28"/>
      <c r="HFJ9" s="28"/>
      <c r="HFK9" s="28"/>
      <c r="HFL9" s="28"/>
      <c r="HFM9" s="28"/>
      <c r="HFN9" s="28"/>
      <c r="HFO9" s="28"/>
      <c r="HFP9" s="28"/>
      <c r="HFQ9" s="28"/>
      <c r="HFR9" s="28"/>
      <c r="HFS9" s="28"/>
      <c r="HFT9" s="28"/>
      <c r="HFU9" s="28"/>
      <c r="HFV9" s="28"/>
      <c r="HFW9" s="28"/>
      <c r="HFX9" s="28"/>
      <c r="HFY9" s="28"/>
      <c r="HFZ9" s="28"/>
      <c r="HGA9" s="28"/>
      <c r="HGB9" s="28"/>
      <c r="HGC9" s="28"/>
      <c r="HGD9" s="28"/>
      <c r="HGE9" s="28"/>
      <c r="HGF9" s="28"/>
      <c r="HGG9" s="28"/>
      <c r="HGH9" s="28"/>
      <c r="HGI9" s="28"/>
      <c r="HGJ9" s="28"/>
      <c r="HGK9" s="28"/>
      <c r="HGL9" s="28"/>
      <c r="HGM9" s="28"/>
      <c r="HGN9" s="28"/>
      <c r="HGO9" s="28"/>
      <c r="HGP9" s="28"/>
      <c r="HGQ9" s="28"/>
      <c r="HGR9" s="28"/>
      <c r="HGS9" s="28"/>
      <c r="HGT9" s="28"/>
      <c r="HGU9" s="28"/>
      <c r="HGV9" s="28"/>
      <c r="HGW9" s="28"/>
      <c r="HGX9" s="28"/>
      <c r="HGY9" s="28"/>
      <c r="HGZ9" s="28"/>
      <c r="HHA9" s="28"/>
      <c r="HHB9" s="28"/>
      <c r="HHC9" s="28"/>
      <c r="HHD9" s="28"/>
      <c r="HHE9" s="28"/>
      <c r="HHF9" s="28"/>
      <c r="HHG9" s="28"/>
      <c r="HHH9" s="28"/>
      <c r="HHI9" s="28"/>
      <c r="HHJ9" s="28"/>
      <c r="HHK9" s="28"/>
      <c r="HHL9" s="28"/>
      <c r="HHM9" s="28"/>
      <c r="HHN9" s="28"/>
      <c r="HHO9" s="28"/>
      <c r="HHP9" s="28"/>
      <c r="HHQ9" s="28"/>
      <c r="HHR9" s="28"/>
      <c r="HHS9" s="28"/>
      <c r="HHT9" s="28"/>
      <c r="HHU9" s="28"/>
      <c r="HHV9" s="28"/>
      <c r="HHW9" s="28"/>
      <c r="HHX9" s="28"/>
      <c r="HHY9" s="28"/>
      <c r="HHZ9" s="28"/>
      <c r="HIA9" s="28"/>
      <c r="HIB9" s="28"/>
      <c r="HIC9" s="28"/>
      <c r="HID9" s="28"/>
      <c r="HIE9" s="28"/>
      <c r="HIF9" s="28"/>
      <c r="HIG9" s="28"/>
      <c r="HIH9" s="28"/>
      <c r="HII9" s="28"/>
      <c r="HIJ9" s="28"/>
      <c r="HIK9" s="28"/>
      <c r="HIL9" s="28"/>
      <c r="HIM9" s="28"/>
      <c r="HIN9" s="28"/>
      <c r="HIO9" s="28"/>
      <c r="HIP9" s="28"/>
      <c r="HIQ9" s="28"/>
      <c r="HIR9" s="28"/>
      <c r="HIS9" s="28"/>
      <c r="HIT9" s="28"/>
      <c r="HIU9" s="28"/>
      <c r="HIV9" s="28"/>
      <c r="HIW9" s="28"/>
      <c r="HIX9" s="28"/>
      <c r="HIY9" s="28"/>
      <c r="HIZ9" s="28"/>
      <c r="HJA9" s="28"/>
      <c r="HJB9" s="28"/>
      <c r="HJC9" s="28"/>
      <c r="HJD9" s="28"/>
      <c r="HJE9" s="28"/>
      <c r="HJF9" s="28"/>
      <c r="HJG9" s="28"/>
      <c r="HJH9" s="28"/>
      <c r="HJI9" s="28"/>
      <c r="HJJ9" s="28"/>
      <c r="HJK9" s="28"/>
      <c r="HJL9" s="28"/>
      <c r="HJM9" s="28"/>
      <c r="HJN9" s="28"/>
      <c r="HJO9" s="28"/>
      <c r="HJP9" s="28"/>
      <c r="HJQ9" s="28"/>
      <c r="HJR9" s="28"/>
      <c r="HJS9" s="28"/>
      <c r="HJT9" s="28"/>
      <c r="HJU9" s="28"/>
      <c r="HJV9" s="28"/>
      <c r="HJW9" s="28"/>
      <c r="HJX9" s="28"/>
      <c r="HJY9" s="28"/>
      <c r="HJZ9" s="28"/>
      <c r="HKA9" s="28"/>
      <c r="HKB9" s="28"/>
      <c r="HKC9" s="28"/>
      <c r="HKD9" s="28"/>
      <c r="HKE9" s="28"/>
      <c r="HKF9" s="28"/>
      <c r="HKG9" s="28"/>
      <c r="HKH9" s="28"/>
      <c r="HKI9" s="28"/>
      <c r="HKJ9" s="28"/>
      <c r="HKK9" s="28"/>
      <c r="HKL9" s="28"/>
      <c r="HKM9" s="28"/>
      <c r="HKN9" s="28"/>
      <c r="HKO9" s="28"/>
      <c r="HKP9" s="28"/>
      <c r="HKQ9" s="28"/>
      <c r="HKR9" s="28"/>
      <c r="HKS9" s="28"/>
      <c r="HKT9" s="28"/>
      <c r="HKU9" s="28"/>
      <c r="HKV9" s="28"/>
      <c r="HKW9" s="28"/>
      <c r="HKX9" s="28"/>
      <c r="HKY9" s="28"/>
      <c r="HKZ9" s="28"/>
      <c r="HLA9" s="28"/>
      <c r="HLB9" s="28"/>
      <c r="HLC9" s="28"/>
      <c r="HLD9" s="28"/>
      <c r="HLE9" s="28"/>
      <c r="HLF9" s="28"/>
      <c r="HLG9" s="28"/>
      <c r="HLH9" s="28"/>
      <c r="HLI9" s="28"/>
      <c r="HLJ9" s="28"/>
      <c r="HLK9" s="28"/>
      <c r="HLL9" s="28"/>
      <c r="HLM9" s="28"/>
      <c r="HLN9" s="28"/>
      <c r="HLO9" s="28"/>
      <c r="HLP9" s="28"/>
      <c r="HLQ9" s="28"/>
      <c r="HLR9" s="28"/>
      <c r="HLS9" s="28"/>
      <c r="HLT9" s="28"/>
      <c r="HLU9" s="28"/>
      <c r="HLV9" s="28"/>
      <c r="HLW9" s="28"/>
      <c r="HLX9" s="28"/>
      <c r="HLY9" s="28"/>
      <c r="HLZ9" s="28"/>
      <c r="HMA9" s="28"/>
      <c r="HMB9" s="28"/>
      <c r="HMC9" s="28"/>
      <c r="HMD9" s="28"/>
      <c r="HME9" s="28"/>
      <c r="HMF9" s="28"/>
      <c r="HMG9" s="28"/>
      <c r="HMH9" s="28"/>
      <c r="HMI9" s="28"/>
      <c r="HMJ9" s="28"/>
      <c r="HMK9" s="28"/>
      <c r="HML9" s="28"/>
      <c r="HMM9" s="28"/>
      <c r="HMN9" s="28"/>
      <c r="HMO9" s="28"/>
      <c r="HMP9" s="28"/>
      <c r="HMQ9" s="28"/>
      <c r="HMR9" s="28"/>
      <c r="HMS9" s="28"/>
      <c r="HMT9" s="28"/>
      <c r="HMU9" s="28"/>
      <c r="HMV9" s="28"/>
      <c r="HMW9" s="28"/>
      <c r="HMX9" s="28"/>
      <c r="HMY9" s="28"/>
      <c r="HMZ9" s="28"/>
      <c r="HNA9" s="28"/>
      <c r="HNB9" s="28"/>
      <c r="HNC9" s="28"/>
      <c r="HND9" s="28"/>
      <c r="HNE9" s="28"/>
      <c r="HNF9" s="28"/>
      <c r="HNG9" s="28"/>
      <c r="HNH9" s="28"/>
      <c r="HNI9" s="28"/>
      <c r="HNJ9" s="28"/>
      <c r="HNK9" s="28"/>
      <c r="HNL9" s="28"/>
      <c r="HNM9" s="28"/>
      <c r="HNN9" s="28"/>
      <c r="HNO9" s="28"/>
      <c r="HNP9" s="28"/>
      <c r="HNQ9" s="28"/>
      <c r="HNR9" s="28"/>
      <c r="HNS9" s="28"/>
      <c r="HNT9" s="28"/>
      <c r="HNU9" s="28"/>
      <c r="HNV9" s="28"/>
      <c r="HNW9" s="28"/>
      <c r="HNX9" s="28"/>
      <c r="HNY9" s="28"/>
      <c r="HNZ9" s="28"/>
      <c r="HOA9" s="28"/>
      <c r="HOB9" s="28"/>
      <c r="HOC9" s="28"/>
      <c r="HOD9" s="28"/>
      <c r="HOE9" s="28"/>
      <c r="HOF9" s="28"/>
      <c r="HOG9" s="28"/>
      <c r="HOH9" s="28"/>
      <c r="HOI9" s="28"/>
      <c r="HOJ9" s="28"/>
      <c r="HOK9" s="28"/>
      <c r="HOL9" s="28"/>
      <c r="HOM9" s="28"/>
      <c r="HON9" s="28"/>
      <c r="HOO9" s="28"/>
      <c r="HOP9" s="28"/>
      <c r="HOQ9" s="28"/>
      <c r="HOR9" s="28"/>
      <c r="HOS9" s="28"/>
      <c r="HOT9" s="28"/>
      <c r="HOU9" s="28"/>
      <c r="HOV9" s="28"/>
      <c r="HOW9" s="28"/>
      <c r="HOX9" s="28"/>
      <c r="HOY9" s="28"/>
      <c r="HOZ9" s="28"/>
      <c r="HPA9" s="28"/>
      <c r="HPB9" s="28"/>
      <c r="HPC9" s="28"/>
      <c r="HPD9" s="28"/>
      <c r="HPE9" s="28"/>
      <c r="HPF9" s="28"/>
      <c r="HPG9" s="28"/>
      <c r="HPH9" s="28"/>
      <c r="HPI9" s="28"/>
      <c r="HPJ9" s="28"/>
      <c r="HPK9" s="28"/>
      <c r="HPL9" s="28"/>
      <c r="HPM9" s="28"/>
      <c r="HPN9" s="28"/>
      <c r="HPO9" s="28"/>
      <c r="HPP9" s="28"/>
      <c r="HPQ9" s="28"/>
      <c r="HPR9" s="28"/>
      <c r="HPS9" s="28"/>
      <c r="HPT9" s="28"/>
      <c r="HPU9" s="28"/>
      <c r="HPV9" s="28"/>
      <c r="HPW9" s="28"/>
      <c r="HPX9" s="28"/>
      <c r="HPY9" s="28"/>
      <c r="HPZ9" s="28"/>
      <c r="HQA9" s="28"/>
      <c r="HQB9" s="28"/>
      <c r="HQC9" s="28"/>
      <c r="HQD9" s="28"/>
      <c r="HQE9" s="28"/>
      <c r="HQF9" s="28"/>
      <c r="HQG9" s="28"/>
      <c r="HQH9" s="28"/>
      <c r="HQI9" s="28"/>
      <c r="HQJ9" s="28"/>
      <c r="HQK9" s="28"/>
      <c r="HQL9" s="28"/>
      <c r="HQM9" s="28"/>
      <c r="HQN9" s="28"/>
      <c r="HQO9" s="28"/>
      <c r="HQP9" s="28"/>
      <c r="HQQ9" s="28"/>
      <c r="HQR9" s="28"/>
      <c r="HQS9" s="28"/>
      <c r="HQT9" s="28"/>
      <c r="HQU9" s="28"/>
      <c r="HQV9" s="28"/>
      <c r="HQW9" s="28"/>
      <c r="HQX9" s="28"/>
      <c r="HQY9" s="28"/>
      <c r="HQZ9" s="28"/>
      <c r="HRA9" s="28"/>
      <c r="HRB9" s="28"/>
      <c r="HRC9" s="28"/>
      <c r="HRD9" s="28"/>
      <c r="HRE9" s="28"/>
      <c r="HRF9" s="28"/>
      <c r="HRG9" s="28"/>
      <c r="HRH9" s="28"/>
      <c r="HRI9" s="28"/>
      <c r="HRJ9" s="28"/>
      <c r="HRK9" s="28"/>
      <c r="HRL9" s="28"/>
      <c r="HRM9" s="28"/>
      <c r="HRN9" s="28"/>
      <c r="HRO9" s="28"/>
      <c r="HRP9" s="28"/>
      <c r="HRQ9" s="28"/>
      <c r="HRR9" s="28"/>
      <c r="HRS9" s="28"/>
      <c r="HRT9" s="28"/>
      <c r="HRU9" s="28"/>
      <c r="HRV9" s="28"/>
      <c r="HRW9" s="28"/>
      <c r="HRX9" s="28"/>
      <c r="HRY9" s="28"/>
      <c r="HRZ9" s="28"/>
      <c r="HSA9" s="28"/>
      <c r="HSB9" s="28"/>
      <c r="HSC9" s="28"/>
      <c r="HSD9" s="28"/>
      <c r="HSE9" s="28"/>
      <c r="HSF9" s="28"/>
      <c r="HSG9" s="28"/>
      <c r="HSH9" s="28"/>
      <c r="HSI9" s="28"/>
      <c r="HSJ9" s="28"/>
      <c r="HSK9" s="28"/>
      <c r="HSL9" s="28"/>
      <c r="HSM9" s="28"/>
      <c r="HSN9" s="28"/>
      <c r="HSO9" s="28"/>
      <c r="HSP9" s="28"/>
      <c r="HSQ9" s="28"/>
      <c r="HSR9" s="28"/>
      <c r="HSS9" s="28"/>
      <c r="HST9" s="28"/>
      <c r="HSU9" s="28"/>
      <c r="HSV9" s="28"/>
      <c r="HSW9" s="28"/>
      <c r="HSX9" s="28"/>
      <c r="HSY9" s="28"/>
      <c r="HSZ9" s="28"/>
      <c r="HTA9" s="28"/>
      <c r="HTB9" s="28"/>
      <c r="HTC9" s="28"/>
      <c r="HTD9" s="28"/>
      <c r="HTE9" s="28"/>
      <c r="HTF9" s="28"/>
      <c r="HTG9" s="28"/>
      <c r="HTH9" s="28"/>
      <c r="HTI9" s="28"/>
      <c r="HTJ9" s="28"/>
      <c r="HTK9" s="28"/>
      <c r="HTL9" s="28"/>
      <c r="HTM9" s="28"/>
      <c r="HTN9" s="28"/>
      <c r="HTO9" s="28"/>
      <c r="HTP9" s="28"/>
      <c r="HTQ9" s="28"/>
      <c r="HTR9" s="28"/>
      <c r="HTS9" s="28"/>
      <c r="HTT9" s="28"/>
      <c r="HTU9" s="28"/>
      <c r="HTV9" s="28"/>
      <c r="HTW9" s="28"/>
      <c r="HTX9" s="28"/>
      <c r="HTY9" s="28"/>
      <c r="HTZ9" s="28"/>
      <c r="HUA9" s="28"/>
      <c r="HUB9" s="28"/>
      <c r="HUC9" s="28"/>
      <c r="HUD9" s="28"/>
      <c r="HUE9" s="28"/>
      <c r="HUF9" s="28"/>
      <c r="HUG9" s="28"/>
      <c r="HUH9" s="28"/>
      <c r="HUI9" s="28"/>
      <c r="HUJ9" s="28"/>
      <c r="HUK9" s="28"/>
      <c r="HUL9" s="28"/>
      <c r="HUM9" s="28"/>
      <c r="HUN9" s="28"/>
      <c r="HUO9" s="28"/>
      <c r="HUP9" s="28"/>
      <c r="HUQ9" s="28"/>
      <c r="HUR9" s="28"/>
      <c r="HUS9" s="28"/>
      <c r="HUT9" s="28"/>
      <c r="HUU9" s="28"/>
      <c r="HUV9" s="28"/>
      <c r="HUW9" s="28"/>
      <c r="HUX9" s="28"/>
      <c r="HUY9" s="28"/>
      <c r="HUZ9" s="28"/>
      <c r="HVA9" s="28"/>
      <c r="HVB9" s="28"/>
      <c r="HVC9" s="28"/>
      <c r="HVD9" s="28"/>
      <c r="HVE9" s="28"/>
      <c r="HVF9" s="28"/>
      <c r="HVG9" s="28"/>
      <c r="HVH9" s="28"/>
      <c r="HVI9" s="28"/>
      <c r="HVJ9" s="28"/>
      <c r="HVK9" s="28"/>
      <c r="HVL9" s="28"/>
      <c r="HVM9" s="28"/>
      <c r="HVN9" s="28"/>
      <c r="HVO9" s="28"/>
      <c r="HVP9" s="28"/>
      <c r="HVQ9" s="28"/>
      <c r="HVR9" s="28"/>
      <c r="HVS9" s="28"/>
      <c r="HVT9" s="28"/>
      <c r="HVU9" s="28"/>
      <c r="HVV9" s="28"/>
      <c r="HVW9" s="28"/>
      <c r="HVX9" s="28"/>
      <c r="HVY9" s="28"/>
      <c r="HVZ9" s="28"/>
      <c r="HWA9" s="28"/>
      <c r="HWB9" s="28"/>
      <c r="HWC9" s="28"/>
      <c r="HWD9" s="28"/>
      <c r="HWE9" s="28"/>
      <c r="HWF9" s="28"/>
      <c r="HWG9" s="28"/>
      <c r="HWH9" s="28"/>
      <c r="HWI9" s="28"/>
      <c r="HWJ9" s="28"/>
      <c r="HWK9" s="28"/>
      <c r="HWL9" s="28"/>
      <c r="HWM9" s="28"/>
      <c r="HWN9" s="28"/>
      <c r="HWO9" s="28"/>
      <c r="HWP9" s="28"/>
      <c r="HWQ9" s="28"/>
      <c r="HWR9" s="28"/>
      <c r="HWS9" s="28"/>
      <c r="HWT9" s="28"/>
      <c r="HWU9" s="28"/>
      <c r="HWV9" s="28"/>
      <c r="HWW9" s="28"/>
      <c r="HWX9" s="28"/>
      <c r="HWY9" s="28"/>
      <c r="HWZ9" s="28"/>
      <c r="HXA9" s="28"/>
      <c r="HXB9" s="28"/>
      <c r="HXC9" s="28"/>
      <c r="HXD9" s="28"/>
      <c r="HXE9" s="28"/>
      <c r="HXF9" s="28"/>
      <c r="HXG9" s="28"/>
      <c r="HXH9" s="28"/>
      <c r="HXI9" s="28"/>
      <c r="HXJ9" s="28"/>
      <c r="HXK9" s="28"/>
      <c r="HXL9" s="28"/>
      <c r="HXM9" s="28"/>
      <c r="HXN9" s="28"/>
      <c r="HXO9" s="28"/>
      <c r="HXP9" s="28"/>
      <c r="HXQ9" s="28"/>
      <c r="HXR9" s="28"/>
      <c r="HXS9" s="28"/>
      <c r="HXT9" s="28"/>
      <c r="HXU9" s="28"/>
      <c r="HXV9" s="28"/>
      <c r="HXW9" s="28"/>
      <c r="HXX9" s="28"/>
      <c r="HXY9" s="28"/>
      <c r="HXZ9" s="28"/>
      <c r="HYA9" s="28"/>
      <c r="HYB9" s="28"/>
      <c r="HYC9" s="28"/>
      <c r="HYD9" s="28"/>
      <c r="HYE9" s="28"/>
      <c r="HYF9" s="28"/>
      <c r="HYG9" s="28"/>
      <c r="HYH9" s="28"/>
      <c r="HYI9" s="28"/>
      <c r="HYJ9" s="28"/>
      <c r="HYK9" s="28"/>
      <c r="HYL9" s="28"/>
      <c r="HYM9" s="28"/>
      <c r="HYN9" s="28"/>
      <c r="HYO9" s="28"/>
      <c r="HYP9" s="28"/>
      <c r="HYQ9" s="28"/>
      <c r="HYR9" s="28"/>
      <c r="HYS9" s="28"/>
      <c r="HYT9" s="28"/>
      <c r="HYU9" s="28"/>
      <c r="HYV9" s="28"/>
      <c r="HYW9" s="28"/>
      <c r="HYX9" s="28"/>
      <c r="HYY9" s="28"/>
      <c r="HYZ9" s="28"/>
      <c r="HZA9" s="28"/>
      <c r="HZB9" s="28"/>
      <c r="HZC9" s="28"/>
      <c r="HZD9" s="28"/>
      <c r="HZE9" s="28"/>
      <c r="HZF9" s="28"/>
      <c r="HZG9" s="28"/>
      <c r="HZH9" s="28"/>
      <c r="HZI9" s="28"/>
      <c r="HZJ9" s="28"/>
      <c r="HZK9" s="28"/>
      <c r="HZL9" s="28"/>
      <c r="HZM9" s="28"/>
      <c r="HZN9" s="28"/>
      <c r="HZO9" s="28"/>
      <c r="HZP9" s="28"/>
      <c r="HZQ9" s="28"/>
      <c r="HZR9" s="28"/>
      <c r="HZS9" s="28"/>
      <c r="HZT9" s="28"/>
      <c r="HZU9" s="28"/>
      <c r="HZV9" s="28"/>
      <c r="HZW9" s="28"/>
      <c r="HZX9" s="28"/>
      <c r="HZY9" s="28"/>
      <c r="HZZ9" s="28"/>
      <c r="IAA9" s="28"/>
      <c r="IAB9" s="28"/>
      <c r="IAC9" s="28"/>
      <c r="IAD9" s="28"/>
      <c r="IAE9" s="28"/>
      <c r="IAF9" s="28"/>
      <c r="IAG9" s="28"/>
      <c r="IAH9" s="28"/>
      <c r="IAI9" s="28"/>
      <c r="IAJ9" s="28"/>
      <c r="IAK9" s="28"/>
      <c r="IAL9" s="28"/>
      <c r="IAM9" s="28"/>
      <c r="IAN9" s="28"/>
      <c r="IAO9" s="28"/>
      <c r="IAP9" s="28"/>
      <c r="IAQ9" s="28"/>
      <c r="IAR9" s="28"/>
      <c r="IAS9" s="28"/>
      <c r="IAT9" s="28"/>
      <c r="IAU9" s="28"/>
      <c r="IAV9" s="28"/>
      <c r="IAW9" s="28"/>
      <c r="IAX9" s="28"/>
      <c r="IAY9" s="28"/>
      <c r="IAZ9" s="28"/>
      <c r="IBA9" s="28"/>
      <c r="IBB9" s="28"/>
      <c r="IBC9" s="28"/>
      <c r="IBD9" s="28"/>
      <c r="IBE9" s="28"/>
      <c r="IBF9" s="28"/>
      <c r="IBG9" s="28"/>
      <c r="IBH9" s="28"/>
      <c r="IBI9" s="28"/>
      <c r="IBJ9" s="28"/>
      <c r="IBK9" s="28"/>
      <c r="IBL9" s="28"/>
      <c r="IBM9" s="28"/>
      <c r="IBN9" s="28"/>
      <c r="IBO9" s="28"/>
      <c r="IBP9" s="28"/>
      <c r="IBQ9" s="28"/>
      <c r="IBR9" s="28"/>
      <c r="IBS9" s="28"/>
      <c r="IBT9" s="28"/>
      <c r="IBU9" s="28"/>
      <c r="IBV9" s="28"/>
      <c r="IBW9" s="28"/>
      <c r="IBX9" s="28"/>
      <c r="IBY9" s="28"/>
      <c r="IBZ9" s="28"/>
      <c r="ICA9" s="28"/>
      <c r="ICB9" s="28"/>
      <c r="ICC9" s="28"/>
      <c r="ICD9" s="28"/>
      <c r="ICE9" s="28"/>
      <c r="ICF9" s="28"/>
      <c r="ICG9" s="28"/>
      <c r="ICH9" s="28"/>
      <c r="ICI9" s="28"/>
      <c r="ICJ9" s="28"/>
      <c r="ICK9" s="28"/>
      <c r="ICL9" s="28"/>
      <c r="ICM9" s="28"/>
      <c r="ICN9" s="28"/>
      <c r="ICO9" s="28"/>
      <c r="ICP9" s="28"/>
      <c r="ICQ9" s="28"/>
      <c r="ICR9" s="28"/>
      <c r="ICS9" s="28"/>
      <c r="ICT9" s="28"/>
      <c r="ICU9" s="28"/>
      <c r="ICV9" s="28"/>
      <c r="ICW9" s="28"/>
      <c r="ICX9" s="28"/>
      <c r="ICY9" s="28"/>
      <c r="ICZ9" s="28"/>
      <c r="IDA9" s="28"/>
      <c r="IDB9" s="28"/>
      <c r="IDC9" s="28"/>
      <c r="IDD9" s="28"/>
      <c r="IDE9" s="28"/>
      <c r="IDF9" s="28"/>
      <c r="IDG9" s="28"/>
      <c r="IDH9" s="28"/>
      <c r="IDI9" s="28"/>
      <c r="IDJ9" s="28"/>
      <c r="IDK9" s="28"/>
      <c r="IDL9" s="28"/>
      <c r="IDM9" s="28"/>
      <c r="IDN9" s="28"/>
      <c r="IDO9" s="28"/>
      <c r="IDP9" s="28"/>
      <c r="IDQ9" s="28"/>
      <c r="IDR9" s="28"/>
      <c r="IDS9" s="28"/>
      <c r="IDT9" s="28"/>
      <c r="IDU9" s="28"/>
      <c r="IDV9" s="28"/>
      <c r="IDW9" s="28"/>
      <c r="IDX9" s="28"/>
      <c r="IDY9" s="28"/>
      <c r="IDZ9" s="28"/>
      <c r="IEA9" s="28"/>
      <c r="IEB9" s="28"/>
      <c r="IEC9" s="28"/>
      <c r="IED9" s="28"/>
      <c r="IEE9" s="28"/>
      <c r="IEF9" s="28"/>
      <c r="IEG9" s="28"/>
      <c r="IEH9" s="28"/>
      <c r="IEI9" s="28"/>
      <c r="IEJ9" s="28"/>
      <c r="IEK9" s="28"/>
      <c r="IEL9" s="28"/>
      <c r="IEM9" s="28"/>
      <c r="IEN9" s="28"/>
      <c r="IEO9" s="28"/>
      <c r="IEP9" s="28"/>
      <c r="IEQ9" s="28"/>
      <c r="IER9" s="28"/>
      <c r="IES9" s="28"/>
      <c r="IET9" s="28"/>
      <c r="IEU9" s="28"/>
      <c r="IEV9" s="28"/>
      <c r="IEW9" s="28"/>
      <c r="IEX9" s="28"/>
      <c r="IEY9" s="28"/>
      <c r="IEZ9" s="28"/>
      <c r="IFA9" s="28"/>
      <c r="IFB9" s="28"/>
      <c r="IFC9" s="28"/>
      <c r="IFD9" s="28"/>
      <c r="IFE9" s="28"/>
      <c r="IFF9" s="28"/>
      <c r="IFG9" s="28"/>
      <c r="IFH9" s="28"/>
      <c r="IFI9" s="28"/>
      <c r="IFJ9" s="28"/>
      <c r="IFK9" s="28"/>
      <c r="IFL9" s="28"/>
      <c r="IFM9" s="28"/>
      <c r="IFN9" s="28"/>
      <c r="IFO9" s="28"/>
      <c r="IFP9" s="28"/>
      <c r="IFQ9" s="28"/>
      <c r="IFR9" s="28"/>
      <c r="IFS9" s="28"/>
      <c r="IFT9" s="28"/>
      <c r="IFU9" s="28"/>
      <c r="IFV9" s="28"/>
      <c r="IFW9" s="28"/>
      <c r="IFX9" s="28"/>
      <c r="IFY9" s="28"/>
      <c r="IFZ9" s="28"/>
      <c r="IGA9" s="28"/>
      <c r="IGB9" s="28"/>
      <c r="IGC9" s="28"/>
      <c r="IGD9" s="28"/>
      <c r="IGE9" s="28"/>
      <c r="IGF9" s="28"/>
      <c r="IGG9" s="28"/>
      <c r="IGH9" s="28"/>
      <c r="IGI9" s="28"/>
      <c r="IGJ9" s="28"/>
      <c r="IGK9" s="28"/>
      <c r="IGL9" s="28"/>
      <c r="IGM9" s="28"/>
      <c r="IGN9" s="28"/>
      <c r="IGO9" s="28"/>
      <c r="IGP9" s="28"/>
      <c r="IGQ9" s="28"/>
      <c r="IGR9" s="28"/>
      <c r="IGS9" s="28"/>
      <c r="IGT9" s="28"/>
      <c r="IGU9" s="28"/>
      <c r="IGV9" s="28"/>
      <c r="IGW9" s="28"/>
      <c r="IGX9" s="28"/>
      <c r="IGY9" s="28"/>
      <c r="IGZ9" s="28"/>
      <c r="IHA9" s="28"/>
      <c r="IHB9" s="28"/>
      <c r="IHC9" s="28"/>
      <c r="IHD9" s="28"/>
      <c r="IHE9" s="28"/>
      <c r="IHF9" s="28"/>
      <c r="IHG9" s="28"/>
      <c r="IHH9" s="28"/>
      <c r="IHI9" s="28"/>
      <c r="IHJ9" s="28"/>
      <c r="IHK9" s="28"/>
      <c r="IHL9" s="28"/>
      <c r="IHM9" s="28"/>
      <c r="IHN9" s="28"/>
      <c r="IHO9" s="28"/>
      <c r="IHP9" s="28"/>
      <c r="IHQ9" s="28"/>
      <c r="IHR9" s="28"/>
      <c r="IHS9" s="28"/>
      <c r="IHT9" s="28"/>
      <c r="IHU9" s="28"/>
      <c r="IHV9" s="28"/>
      <c r="IHW9" s="28"/>
      <c r="IHX9" s="28"/>
      <c r="IHY9" s="28"/>
      <c r="IHZ9" s="28"/>
      <c r="IIA9" s="28"/>
      <c r="IIB9" s="28"/>
      <c r="IIC9" s="28"/>
      <c r="IID9" s="28"/>
      <c r="IIE9" s="28"/>
      <c r="IIF9" s="28"/>
      <c r="IIG9" s="28"/>
      <c r="IIH9" s="28"/>
      <c r="III9" s="28"/>
      <c r="IIJ9" s="28"/>
      <c r="IIK9" s="28"/>
      <c r="IIL9" s="28"/>
      <c r="IIM9" s="28"/>
      <c r="IIN9" s="28"/>
      <c r="IIO9" s="28"/>
      <c r="IIP9" s="28"/>
      <c r="IIQ9" s="28"/>
      <c r="IIR9" s="28"/>
      <c r="IIS9" s="28"/>
      <c r="IIT9" s="28"/>
      <c r="IIU9" s="28"/>
      <c r="IIV9" s="28"/>
      <c r="IIW9" s="28"/>
      <c r="IIX9" s="28"/>
      <c r="IIY9" s="28"/>
      <c r="IIZ9" s="28"/>
      <c r="IJA9" s="28"/>
      <c r="IJB9" s="28"/>
      <c r="IJC9" s="28"/>
      <c r="IJD9" s="28"/>
      <c r="IJE9" s="28"/>
      <c r="IJF9" s="28"/>
      <c r="IJG9" s="28"/>
      <c r="IJH9" s="28"/>
      <c r="IJI9" s="28"/>
      <c r="IJJ9" s="28"/>
      <c r="IJK9" s="28"/>
      <c r="IJL9" s="28"/>
      <c r="IJM9" s="28"/>
      <c r="IJN9" s="28"/>
      <c r="IJO9" s="28"/>
      <c r="IJP9" s="28"/>
      <c r="IJQ9" s="28"/>
      <c r="IJR9" s="28"/>
      <c r="IJS9" s="28"/>
      <c r="IJT9" s="28"/>
      <c r="IJU9" s="28"/>
      <c r="IJV9" s="28"/>
      <c r="IJW9" s="28"/>
      <c r="IJX9" s="28"/>
      <c r="IJY9" s="28"/>
      <c r="IJZ9" s="28"/>
      <c r="IKA9" s="28"/>
      <c r="IKB9" s="28"/>
      <c r="IKC9" s="28"/>
      <c r="IKD9" s="28"/>
      <c r="IKE9" s="28"/>
      <c r="IKF9" s="28"/>
      <c r="IKG9" s="28"/>
      <c r="IKH9" s="28"/>
      <c r="IKI9" s="28"/>
      <c r="IKJ9" s="28"/>
      <c r="IKK9" s="28"/>
      <c r="IKL9" s="28"/>
      <c r="IKM9" s="28"/>
      <c r="IKN9" s="28"/>
      <c r="IKO9" s="28"/>
      <c r="IKP9" s="28"/>
      <c r="IKQ9" s="28"/>
      <c r="IKR9" s="28"/>
      <c r="IKS9" s="28"/>
      <c r="IKT9" s="28"/>
      <c r="IKU9" s="28"/>
      <c r="IKV9" s="28"/>
      <c r="IKW9" s="28"/>
      <c r="IKX9" s="28"/>
      <c r="IKY9" s="28"/>
      <c r="IKZ9" s="28"/>
      <c r="ILA9" s="28"/>
      <c r="ILB9" s="28"/>
      <c r="ILC9" s="28"/>
      <c r="ILD9" s="28"/>
      <c r="ILE9" s="28"/>
      <c r="ILF9" s="28"/>
      <c r="ILG9" s="28"/>
      <c r="ILH9" s="28"/>
      <c r="ILI9" s="28"/>
      <c r="ILJ9" s="28"/>
      <c r="ILK9" s="28"/>
      <c r="ILL9" s="28"/>
      <c r="ILM9" s="28"/>
      <c r="ILN9" s="28"/>
      <c r="ILO9" s="28"/>
      <c r="ILP9" s="28"/>
      <c r="ILQ9" s="28"/>
      <c r="ILR9" s="28"/>
      <c r="ILS9" s="28"/>
      <c r="ILT9" s="28"/>
      <c r="ILU9" s="28"/>
      <c r="ILV9" s="28"/>
      <c r="ILW9" s="28"/>
      <c r="ILX9" s="28"/>
      <c r="ILY9" s="28"/>
      <c r="ILZ9" s="28"/>
      <c r="IMA9" s="28"/>
      <c r="IMB9" s="28"/>
      <c r="IMC9" s="28"/>
      <c r="IMD9" s="28"/>
      <c r="IME9" s="28"/>
      <c r="IMF9" s="28"/>
      <c r="IMG9" s="28"/>
      <c r="IMH9" s="28"/>
      <c r="IMI9" s="28"/>
      <c r="IMJ9" s="28"/>
      <c r="IMK9" s="28"/>
      <c r="IML9" s="28"/>
      <c r="IMM9" s="28"/>
      <c r="IMN9" s="28"/>
      <c r="IMO9" s="28"/>
      <c r="IMP9" s="28"/>
      <c r="IMQ9" s="28"/>
      <c r="IMR9" s="28"/>
      <c r="IMS9" s="28"/>
      <c r="IMT9" s="28"/>
      <c r="IMU9" s="28"/>
      <c r="IMV9" s="28"/>
      <c r="IMW9" s="28"/>
      <c r="IMX9" s="28"/>
      <c r="IMY9" s="28"/>
      <c r="IMZ9" s="28"/>
      <c r="INA9" s="28"/>
      <c r="INB9" s="28"/>
      <c r="INC9" s="28"/>
      <c r="IND9" s="28"/>
      <c r="INE9" s="28"/>
      <c r="INF9" s="28"/>
      <c r="ING9" s="28"/>
      <c r="INH9" s="28"/>
      <c r="INI9" s="28"/>
      <c r="INJ9" s="28"/>
      <c r="INK9" s="28"/>
      <c r="INL9" s="28"/>
      <c r="INM9" s="28"/>
      <c r="INN9" s="28"/>
      <c r="INO9" s="28"/>
      <c r="INP9" s="28"/>
      <c r="INQ9" s="28"/>
      <c r="INR9" s="28"/>
      <c r="INS9" s="28"/>
      <c r="INT9" s="28"/>
      <c r="INU9" s="28"/>
      <c r="INV9" s="28"/>
      <c r="INW9" s="28"/>
      <c r="INX9" s="28"/>
      <c r="INY9" s="28"/>
      <c r="INZ9" s="28"/>
      <c r="IOA9" s="28"/>
      <c r="IOB9" s="28"/>
      <c r="IOC9" s="28"/>
      <c r="IOD9" s="28"/>
      <c r="IOE9" s="28"/>
      <c r="IOF9" s="28"/>
      <c r="IOG9" s="28"/>
      <c r="IOH9" s="28"/>
      <c r="IOI9" s="28"/>
      <c r="IOJ9" s="28"/>
      <c r="IOK9" s="28"/>
      <c r="IOL9" s="28"/>
      <c r="IOM9" s="28"/>
      <c r="ION9" s="28"/>
      <c r="IOO9" s="28"/>
      <c r="IOP9" s="28"/>
      <c r="IOQ9" s="28"/>
      <c r="IOR9" s="28"/>
      <c r="IOS9" s="28"/>
      <c r="IOT9" s="28"/>
      <c r="IOU9" s="28"/>
      <c r="IOV9" s="28"/>
      <c r="IOW9" s="28"/>
      <c r="IOX9" s="28"/>
      <c r="IOY9" s="28"/>
      <c r="IOZ9" s="28"/>
      <c r="IPA9" s="28"/>
      <c r="IPB9" s="28"/>
      <c r="IPC9" s="28"/>
      <c r="IPD9" s="28"/>
      <c r="IPE9" s="28"/>
      <c r="IPF9" s="28"/>
      <c r="IPG9" s="28"/>
      <c r="IPH9" s="28"/>
      <c r="IPI9" s="28"/>
      <c r="IPJ9" s="28"/>
      <c r="IPK9" s="28"/>
      <c r="IPL9" s="28"/>
      <c r="IPM9" s="28"/>
      <c r="IPN9" s="28"/>
      <c r="IPO9" s="28"/>
      <c r="IPP9" s="28"/>
      <c r="IPQ9" s="28"/>
      <c r="IPR9" s="28"/>
      <c r="IPS9" s="28"/>
      <c r="IPT9" s="28"/>
      <c r="IPU9" s="28"/>
      <c r="IPV9" s="28"/>
      <c r="IPW9" s="28"/>
      <c r="IPX9" s="28"/>
      <c r="IPY9" s="28"/>
      <c r="IPZ9" s="28"/>
      <c r="IQA9" s="28"/>
      <c r="IQB9" s="28"/>
      <c r="IQC9" s="28"/>
      <c r="IQD9" s="28"/>
      <c r="IQE9" s="28"/>
      <c r="IQF9" s="28"/>
      <c r="IQG9" s="28"/>
      <c r="IQH9" s="28"/>
      <c r="IQI9" s="28"/>
      <c r="IQJ9" s="28"/>
      <c r="IQK9" s="28"/>
      <c r="IQL9" s="28"/>
      <c r="IQM9" s="28"/>
      <c r="IQN9" s="28"/>
      <c r="IQO9" s="28"/>
      <c r="IQP9" s="28"/>
      <c r="IQQ9" s="28"/>
      <c r="IQR9" s="28"/>
      <c r="IQS9" s="28"/>
      <c r="IQT9" s="28"/>
      <c r="IQU9" s="28"/>
      <c r="IQV9" s="28"/>
      <c r="IQW9" s="28"/>
      <c r="IQX9" s="28"/>
      <c r="IQY9" s="28"/>
      <c r="IQZ9" s="28"/>
      <c r="IRA9" s="28"/>
      <c r="IRB9" s="28"/>
      <c r="IRC9" s="28"/>
      <c r="IRD9" s="28"/>
      <c r="IRE9" s="28"/>
      <c r="IRF9" s="28"/>
      <c r="IRG9" s="28"/>
      <c r="IRH9" s="28"/>
      <c r="IRI9" s="28"/>
      <c r="IRJ9" s="28"/>
      <c r="IRK9" s="28"/>
      <c r="IRL9" s="28"/>
      <c r="IRM9" s="28"/>
      <c r="IRN9" s="28"/>
      <c r="IRO9" s="28"/>
      <c r="IRP9" s="28"/>
      <c r="IRQ9" s="28"/>
      <c r="IRR9" s="28"/>
      <c r="IRS9" s="28"/>
      <c r="IRT9" s="28"/>
      <c r="IRU9" s="28"/>
      <c r="IRV9" s="28"/>
      <c r="IRW9" s="28"/>
      <c r="IRX9" s="28"/>
      <c r="IRY9" s="28"/>
      <c r="IRZ9" s="28"/>
      <c r="ISA9" s="28"/>
      <c r="ISB9" s="28"/>
      <c r="ISC9" s="28"/>
      <c r="ISD9" s="28"/>
      <c r="ISE9" s="28"/>
      <c r="ISF9" s="28"/>
      <c r="ISG9" s="28"/>
      <c r="ISH9" s="28"/>
      <c r="ISI9" s="28"/>
      <c r="ISJ9" s="28"/>
      <c r="ISK9" s="28"/>
      <c r="ISL9" s="28"/>
      <c r="ISM9" s="28"/>
      <c r="ISN9" s="28"/>
      <c r="ISO9" s="28"/>
      <c r="ISP9" s="28"/>
      <c r="ISQ9" s="28"/>
      <c r="ISR9" s="28"/>
      <c r="ISS9" s="28"/>
      <c r="IST9" s="28"/>
      <c r="ISU9" s="28"/>
      <c r="ISV9" s="28"/>
      <c r="ISW9" s="28"/>
      <c r="ISX9" s="28"/>
      <c r="ISY9" s="28"/>
      <c r="ISZ9" s="28"/>
      <c r="ITA9" s="28"/>
      <c r="ITB9" s="28"/>
      <c r="ITC9" s="28"/>
      <c r="ITD9" s="28"/>
      <c r="ITE9" s="28"/>
      <c r="ITF9" s="28"/>
      <c r="ITG9" s="28"/>
      <c r="ITH9" s="28"/>
      <c r="ITI9" s="28"/>
      <c r="ITJ9" s="28"/>
      <c r="ITK9" s="28"/>
      <c r="ITL9" s="28"/>
      <c r="ITM9" s="28"/>
      <c r="ITN9" s="28"/>
      <c r="ITO9" s="28"/>
      <c r="ITP9" s="28"/>
      <c r="ITQ9" s="28"/>
      <c r="ITR9" s="28"/>
      <c r="ITS9" s="28"/>
      <c r="ITT9" s="28"/>
      <c r="ITU9" s="28"/>
      <c r="ITV9" s="28"/>
      <c r="ITW9" s="28"/>
      <c r="ITX9" s="28"/>
      <c r="ITY9" s="28"/>
      <c r="ITZ9" s="28"/>
      <c r="IUA9" s="28"/>
      <c r="IUB9" s="28"/>
      <c r="IUC9" s="28"/>
      <c r="IUD9" s="28"/>
      <c r="IUE9" s="28"/>
      <c r="IUF9" s="28"/>
      <c r="IUG9" s="28"/>
      <c r="IUH9" s="28"/>
      <c r="IUI9" s="28"/>
      <c r="IUJ9" s="28"/>
      <c r="IUK9" s="28"/>
      <c r="IUL9" s="28"/>
      <c r="IUM9" s="28"/>
      <c r="IUN9" s="28"/>
      <c r="IUO9" s="28"/>
      <c r="IUP9" s="28"/>
      <c r="IUQ9" s="28"/>
      <c r="IUR9" s="28"/>
      <c r="IUS9" s="28"/>
      <c r="IUT9" s="28"/>
      <c r="IUU9" s="28"/>
      <c r="IUV9" s="28"/>
      <c r="IUW9" s="28"/>
      <c r="IUX9" s="28"/>
      <c r="IUY9" s="28"/>
      <c r="IUZ9" s="28"/>
      <c r="IVA9" s="28"/>
      <c r="IVB9" s="28"/>
      <c r="IVC9" s="28"/>
      <c r="IVD9" s="28"/>
      <c r="IVE9" s="28"/>
      <c r="IVF9" s="28"/>
      <c r="IVG9" s="28"/>
      <c r="IVH9" s="28"/>
      <c r="IVI9" s="28"/>
      <c r="IVJ9" s="28"/>
      <c r="IVK9" s="28"/>
      <c r="IVL9" s="28"/>
      <c r="IVM9" s="28"/>
      <c r="IVN9" s="28"/>
      <c r="IVO9" s="28"/>
      <c r="IVP9" s="28"/>
      <c r="IVQ9" s="28"/>
      <c r="IVR9" s="28"/>
      <c r="IVS9" s="28"/>
      <c r="IVT9" s="28"/>
      <c r="IVU9" s="28"/>
      <c r="IVV9" s="28"/>
      <c r="IVW9" s="28"/>
      <c r="IVX9" s="28"/>
      <c r="IVY9" s="28"/>
      <c r="IVZ9" s="28"/>
      <c r="IWA9" s="28"/>
      <c r="IWB9" s="28"/>
      <c r="IWC9" s="28"/>
      <c r="IWD9" s="28"/>
      <c r="IWE9" s="28"/>
      <c r="IWF9" s="28"/>
      <c r="IWG9" s="28"/>
      <c r="IWH9" s="28"/>
      <c r="IWI9" s="28"/>
      <c r="IWJ9" s="28"/>
      <c r="IWK9" s="28"/>
      <c r="IWL9" s="28"/>
      <c r="IWM9" s="28"/>
      <c r="IWN9" s="28"/>
      <c r="IWO9" s="28"/>
      <c r="IWP9" s="28"/>
      <c r="IWQ9" s="28"/>
      <c r="IWR9" s="28"/>
      <c r="IWS9" s="28"/>
      <c r="IWT9" s="28"/>
      <c r="IWU9" s="28"/>
      <c r="IWV9" s="28"/>
      <c r="IWW9" s="28"/>
      <c r="IWX9" s="28"/>
      <c r="IWY9" s="28"/>
      <c r="IWZ9" s="28"/>
      <c r="IXA9" s="28"/>
      <c r="IXB9" s="28"/>
      <c r="IXC9" s="28"/>
      <c r="IXD9" s="28"/>
      <c r="IXE9" s="28"/>
      <c r="IXF9" s="28"/>
      <c r="IXG9" s="28"/>
      <c r="IXH9" s="28"/>
      <c r="IXI9" s="28"/>
      <c r="IXJ9" s="28"/>
      <c r="IXK9" s="28"/>
      <c r="IXL9" s="28"/>
      <c r="IXM9" s="28"/>
      <c r="IXN9" s="28"/>
      <c r="IXO9" s="28"/>
      <c r="IXP9" s="28"/>
      <c r="IXQ9" s="28"/>
      <c r="IXR9" s="28"/>
      <c r="IXS9" s="28"/>
      <c r="IXT9" s="28"/>
      <c r="IXU9" s="28"/>
      <c r="IXV9" s="28"/>
      <c r="IXW9" s="28"/>
      <c r="IXX9" s="28"/>
      <c r="IXY9" s="28"/>
      <c r="IXZ9" s="28"/>
      <c r="IYA9" s="28"/>
      <c r="IYB9" s="28"/>
      <c r="IYC9" s="28"/>
      <c r="IYD9" s="28"/>
      <c r="IYE9" s="28"/>
      <c r="IYF9" s="28"/>
      <c r="IYG9" s="28"/>
      <c r="IYH9" s="28"/>
      <c r="IYI9" s="28"/>
      <c r="IYJ9" s="28"/>
      <c r="IYK9" s="28"/>
      <c r="IYL9" s="28"/>
      <c r="IYM9" s="28"/>
      <c r="IYN9" s="28"/>
      <c r="IYO9" s="28"/>
      <c r="IYP9" s="28"/>
      <c r="IYQ9" s="28"/>
      <c r="IYR9" s="28"/>
      <c r="IYS9" s="28"/>
      <c r="IYT9" s="28"/>
      <c r="IYU9" s="28"/>
      <c r="IYV9" s="28"/>
      <c r="IYW9" s="28"/>
      <c r="IYX9" s="28"/>
      <c r="IYY9" s="28"/>
      <c r="IYZ9" s="28"/>
      <c r="IZA9" s="28"/>
      <c r="IZB9" s="28"/>
      <c r="IZC9" s="28"/>
      <c r="IZD9" s="28"/>
      <c r="IZE9" s="28"/>
      <c r="IZF9" s="28"/>
      <c r="IZG9" s="28"/>
      <c r="IZH9" s="28"/>
      <c r="IZI9" s="28"/>
      <c r="IZJ9" s="28"/>
      <c r="IZK9" s="28"/>
      <c r="IZL9" s="28"/>
      <c r="IZM9" s="28"/>
      <c r="IZN9" s="28"/>
      <c r="IZO9" s="28"/>
      <c r="IZP9" s="28"/>
      <c r="IZQ9" s="28"/>
      <c r="IZR9" s="28"/>
      <c r="IZS9" s="28"/>
      <c r="IZT9" s="28"/>
      <c r="IZU9" s="28"/>
      <c r="IZV9" s="28"/>
      <c r="IZW9" s="28"/>
      <c r="IZX9" s="28"/>
      <c r="IZY9" s="28"/>
      <c r="IZZ9" s="28"/>
      <c r="JAA9" s="28"/>
      <c r="JAB9" s="28"/>
      <c r="JAC9" s="28"/>
      <c r="JAD9" s="28"/>
      <c r="JAE9" s="28"/>
      <c r="JAF9" s="28"/>
      <c r="JAG9" s="28"/>
      <c r="JAH9" s="28"/>
      <c r="JAI9" s="28"/>
      <c r="JAJ9" s="28"/>
      <c r="JAK9" s="28"/>
      <c r="JAL9" s="28"/>
      <c r="JAM9" s="28"/>
      <c r="JAN9" s="28"/>
      <c r="JAO9" s="28"/>
      <c r="JAP9" s="28"/>
      <c r="JAQ9" s="28"/>
      <c r="JAR9" s="28"/>
      <c r="JAS9" s="28"/>
      <c r="JAT9" s="28"/>
      <c r="JAU9" s="28"/>
      <c r="JAV9" s="28"/>
      <c r="JAW9" s="28"/>
      <c r="JAX9" s="28"/>
      <c r="JAY9" s="28"/>
      <c r="JAZ9" s="28"/>
      <c r="JBA9" s="28"/>
      <c r="JBB9" s="28"/>
      <c r="JBC9" s="28"/>
      <c r="JBD9" s="28"/>
      <c r="JBE9" s="28"/>
      <c r="JBF9" s="28"/>
      <c r="JBG9" s="28"/>
      <c r="JBH9" s="28"/>
      <c r="JBI9" s="28"/>
      <c r="JBJ9" s="28"/>
      <c r="JBK9" s="28"/>
      <c r="JBL9" s="28"/>
      <c r="JBM9" s="28"/>
      <c r="JBN9" s="28"/>
      <c r="JBO9" s="28"/>
      <c r="JBP9" s="28"/>
      <c r="JBQ9" s="28"/>
      <c r="JBR9" s="28"/>
      <c r="JBS9" s="28"/>
      <c r="JBT9" s="28"/>
      <c r="JBU9" s="28"/>
      <c r="JBV9" s="28"/>
      <c r="JBW9" s="28"/>
      <c r="JBX9" s="28"/>
      <c r="JBY9" s="28"/>
      <c r="JBZ9" s="28"/>
      <c r="JCA9" s="28"/>
      <c r="JCB9" s="28"/>
      <c r="JCC9" s="28"/>
      <c r="JCD9" s="28"/>
      <c r="JCE9" s="28"/>
      <c r="JCF9" s="28"/>
      <c r="JCG9" s="28"/>
      <c r="JCH9" s="28"/>
      <c r="JCI9" s="28"/>
      <c r="JCJ9" s="28"/>
      <c r="JCK9" s="28"/>
      <c r="JCL9" s="28"/>
      <c r="JCM9" s="28"/>
      <c r="JCN9" s="28"/>
      <c r="JCO9" s="28"/>
      <c r="JCP9" s="28"/>
      <c r="JCQ9" s="28"/>
      <c r="JCR9" s="28"/>
      <c r="JCS9" s="28"/>
      <c r="JCT9" s="28"/>
      <c r="JCU9" s="28"/>
      <c r="JCV9" s="28"/>
      <c r="JCW9" s="28"/>
      <c r="JCX9" s="28"/>
      <c r="JCY9" s="28"/>
      <c r="JCZ9" s="28"/>
      <c r="JDA9" s="28"/>
      <c r="JDB9" s="28"/>
      <c r="JDC9" s="28"/>
      <c r="JDD9" s="28"/>
      <c r="JDE9" s="28"/>
      <c r="JDF9" s="28"/>
      <c r="JDG9" s="28"/>
      <c r="JDH9" s="28"/>
      <c r="JDI9" s="28"/>
      <c r="JDJ9" s="28"/>
      <c r="JDK9" s="28"/>
      <c r="JDL9" s="28"/>
      <c r="JDM9" s="28"/>
      <c r="JDN9" s="28"/>
      <c r="JDO9" s="28"/>
      <c r="JDP9" s="28"/>
      <c r="JDQ9" s="28"/>
      <c r="JDR9" s="28"/>
      <c r="JDS9" s="28"/>
      <c r="JDT9" s="28"/>
      <c r="JDU9" s="28"/>
      <c r="JDV9" s="28"/>
      <c r="JDW9" s="28"/>
      <c r="JDX9" s="28"/>
      <c r="JDY9" s="28"/>
      <c r="JDZ9" s="28"/>
      <c r="JEA9" s="28"/>
      <c r="JEB9" s="28"/>
      <c r="JEC9" s="28"/>
      <c r="JED9" s="28"/>
      <c r="JEE9" s="28"/>
      <c r="JEF9" s="28"/>
      <c r="JEG9" s="28"/>
      <c r="JEH9" s="28"/>
      <c r="JEI9" s="28"/>
      <c r="JEJ9" s="28"/>
      <c r="JEK9" s="28"/>
      <c r="JEL9" s="28"/>
      <c r="JEM9" s="28"/>
      <c r="JEN9" s="28"/>
      <c r="JEO9" s="28"/>
      <c r="JEP9" s="28"/>
      <c r="JEQ9" s="28"/>
      <c r="JER9" s="28"/>
      <c r="JES9" s="28"/>
      <c r="JET9" s="28"/>
      <c r="JEU9" s="28"/>
      <c r="JEV9" s="28"/>
      <c r="JEW9" s="28"/>
      <c r="JEX9" s="28"/>
      <c r="JEY9" s="28"/>
      <c r="JEZ9" s="28"/>
      <c r="JFA9" s="28"/>
      <c r="JFB9" s="28"/>
      <c r="JFC9" s="28"/>
      <c r="JFD9" s="28"/>
      <c r="JFE9" s="28"/>
      <c r="JFF9" s="28"/>
      <c r="JFG9" s="28"/>
      <c r="JFH9" s="28"/>
      <c r="JFI9" s="28"/>
      <c r="JFJ9" s="28"/>
      <c r="JFK9" s="28"/>
      <c r="JFL9" s="28"/>
      <c r="JFM9" s="28"/>
      <c r="JFN9" s="28"/>
      <c r="JFO9" s="28"/>
      <c r="JFP9" s="28"/>
      <c r="JFQ9" s="28"/>
      <c r="JFR9" s="28"/>
      <c r="JFS9" s="28"/>
      <c r="JFT9" s="28"/>
      <c r="JFU9" s="28"/>
      <c r="JFV9" s="28"/>
      <c r="JFW9" s="28"/>
      <c r="JFX9" s="28"/>
      <c r="JFY9" s="28"/>
      <c r="JFZ9" s="28"/>
      <c r="JGA9" s="28"/>
      <c r="JGB9" s="28"/>
      <c r="JGC9" s="28"/>
      <c r="JGD9" s="28"/>
      <c r="JGE9" s="28"/>
      <c r="JGF9" s="28"/>
      <c r="JGG9" s="28"/>
      <c r="JGH9" s="28"/>
      <c r="JGI9" s="28"/>
      <c r="JGJ9" s="28"/>
      <c r="JGK9" s="28"/>
      <c r="JGL9" s="28"/>
      <c r="JGM9" s="28"/>
      <c r="JGN9" s="28"/>
      <c r="JGO9" s="28"/>
      <c r="JGP9" s="28"/>
      <c r="JGQ9" s="28"/>
      <c r="JGR9" s="28"/>
      <c r="JGS9" s="28"/>
      <c r="JGT9" s="28"/>
      <c r="JGU9" s="28"/>
      <c r="JGV9" s="28"/>
      <c r="JGW9" s="28"/>
      <c r="JGX9" s="28"/>
      <c r="JGY9" s="28"/>
      <c r="JGZ9" s="28"/>
      <c r="JHA9" s="28"/>
      <c r="JHB9" s="28"/>
      <c r="JHC9" s="28"/>
      <c r="JHD9" s="28"/>
      <c r="JHE9" s="28"/>
      <c r="JHF9" s="28"/>
      <c r="JHG9" s="28"/>
      <c r="JHH9" s="28"/>
      <c r="JHI9" s="28"/>
      <c r="JHJ9" s="28"/>
      <c r="JHK9" s="28"/>
      <c r="JHL9" s="28"/>
      <c r="JHM9" s="28"/>
      <c r="JHN9" s="28"/>
      <c r="JHO9" s="28"/>
      <c r="JHP9" s="28"/>
      <c r="JHQ9" s="28"/>
      <c r="JHR9" s="28"/>
      <c r="JHS9" s="28"/>
      <c r="JHT9" s="28"/>
      <c r="JHU9" s="28"/>
      <c r="JHV9" s="28"/>
      <c r="JHW9" s="28"/>
      <c r="JHX9" s="28"/>
      <c r="JHY9" s="28"/>
      <c r="JHZ9" s="28"/>
      <c r="JIA9" s="28"/>
      <c r="JIB9" s="28"/>
      <c r="JIC9" s="28"/>
      <c r="JID9" s="28"/>
      <c r="JIE9" s="28"/>
      <c r="JIF9" s="28"/>
      <c r="JIG9" s="28"/>
      <c r="JIH9" s="28"/>
      <c r="JII9" s="28"/>
      <c r="JIJ9" s="28"/>
      <c r="JIK9" s="28"/>
      <c r="JIL9" s="28"/>
      <c r="JIM9" s="28"/>
      <c r="JIN9" s="28"/>
      <c r="JIO9" s="28"/>
      <c r="JIP9" s="28"/>
      <c r="JIQ9" s="28"/>
      <c r="JIR9" s="28"/>
      <c r="JIS9" s="28"/>
      <c r="JIT9" s="28"/>
      <c r="JIU9" s="28"/>
      <c r="JIV9" s="28"/>
      <c r="JIW9" s="28"/>
      <c r="JIX9" s="28"/>
      <c r="JIY9" s="28"/>
      <c r="JIZ9" s="28"/>
      <c r="JJA9" s="28"/>
      <c r="JJB9" s="28"/>
      <c r="JJC9" s="28"/>
      <c r="JJD9" s="28"/>
      <c r="JJE9" s="28"/>
      <c r="JJF9" s="28"/>
      <c r="JJG9" s="28"/>
      <c r="JJH9" s="28"/>
      <c r="JJI9" s="28"/>
      <c r="JJJ9" s="28"/>
      <c r="JJK9" s="28"/>
      <c r="JJL9" s="28"/>
      <c r="JJM9" s="28"/>
      <c r="JJN9" s="28"/>
      <c r="JJO9" s="28"/>
      <c r="JJP9" s="28"/>
      <c r="JJQ9" s="28"/>
      <c r="JJR9" s="28"/>
      <c r="JJS9" s="28"/>
      <c r="JJT9" s="28"/>
      <c r="JJU9" s="28"/>
      <c r="JJV9" s="28"/>
      <c r="JJW9" s="28"/>
      <c r="JJX9" s="28"/>
      <c r="JJY9" s="28"/>
      <c r="JJZ9" s="28"/>
      <c r="JKA9" s="28"/>
      <c r="JKB9" s="28"/>
      <c r="JKC9" s="28"/>
      <c r="JKD9" s="28"/>
      <c r="JKE9" s="28"/>
      <c r="JKF9" s="28"/>
      <c r="JKG9" s="28"/>
      <c r="JKH9" s="28"/>
      <c r="JKI9" s="28"/>
      <c r="JKJ9" s="28"/>
      <c r="JKK9" s="28"/>
      <c r="JKL9" s="28"/>
      <c r="JKM9" s="28"/>
      <c r="JKN9" s="28"/>
      <c r="JKO9" s="28"/>
      <c r="JKP9" s="28"/>
      <c r="JKQ9" s="28"/>
      <c r="JKR9" s="28"/>
      <c r="JKS9" s="28"/>
      <c r="JKT9" s="28"/>
      <c r="JKU9" s="28"/>
      <c r="JKV9" s="28"/>
      <c r="JKW9" s="28"/>
      <c r="JKX9" s="28"/>
      <c r="JKY9" s="28"/>
      <c r="JKZ9" s="28"/>
      <c r="JLA9" s="28"/>
      <c r="JLB9" s="28"/>
      <c r="JLC9" s="28"/>
      <c r="JLD9" s="28"/>
      <c r="JLE9" s="28"/>
      <c r="JLF9" s="28"/>
      <c r="JLG9" s="28"/>
      <c r="JLH9" s="28"/>
      <c r="JLI9" s="28"/>
      <c r="JLJ9" s="28"/>
      <c r="JLK9" s="28"/>
      <c r="JLL9" s="28"/>
      <c r="JLM9" s="28"/>
      <c r="JLN9" s="28"/>
      <c r="JLO9" s="28"/>
      <c r="JLP9" s="28"/>
      <c r="JLQ9" s="28"/>
      <c r="JLR9" s="28"/>
      <c r="JLS9" s="28"/>
      <c r="JLT9" s="28"/>
      <c r="JLU9" s="28"/>
      <c r="JLV9" s="28"/>
      <c r="JLW9" s="28"/>
      <c r="JLX9" s="28"/>
      <c r="JLY9" s="28"/>
      <c r="JLZ9" s="28"/>
      <c r="JMA9" s="28"/>
      <c r="JMB9" s="28"/>
      <c r="JMC9" s="28"/>
      <c r="JMD9" s="28"/>
      <c r="JME9" s="28"/>
      <c r="JMF9" s="28"/>
      <c r="JMG9" s="28"/>
      <c r="JMH9" s="28"/>
      <c r="JMI9" s="28"/>
      <c r="JMJ9" s="28"/>
      <c r="JMK9" s="28"/>
      <c r="JML9" s="28"/>
      <c r="JMM9" s="28"/>
      <c r="JMN9" s="28"/>
      <c r="JMO9" s="28"/>
      <c r="JMP9" s="28"/>
      <c r="JMQ9" s="28"/>
      <c r="JMR9" s="28"/>
      <c r="JMS9" s="28"/>
      <c r="JMT9" s="28"/>
      <c r="JMU9" s="28"/>
      <c r="JMV9" s="28"/>
      <c r="JMW9" s="28"/>
      <c r="JMX9" s="28"/>
      <c r="JMY9" s="28"/>
      <c r="JMZ9" s="28"/>
      <c r="JNA9" s="28"/>
      <c r="JNB9" s="28"/>
      <c r="JNC9" s="28"/>
      <c r="JND9" s="28"/>
      <c r="JNE9" s="28"/>
      <c r="JNF9" s="28"/>
      <c r="JNG9" s="28"/>
      <c r="JNH9" s="28"/>
      <c r="JNI9" s="28"/>
      <c r="JNJ9" s="28"/>
      <c r="JNK9" s="28"/>
      <c r="JNL9" s="28"/>
      <c r="JNM9" s="28"/>
      <c r="JNN9" s="28"/>
      <c r="JNO9" s="28"/>
      <c r="JNP9" s="28"/>
      <c r="JNQ9" s="28"/>
      <c r="JNR9" s="28"/>
      <c r="JNS9" s="28"/>
      <c r="JNT9" s="28"/>
      <c r="JNU9" s="28"/>
      <c r="JNV9" s="28"/>
      <c r="JNW9" s="28"/>
      <c r="JNX9" s="28"/>
      <c r="JNY9" s="28"/>
      <c r="JNZ9" s="28"/>
      <c r="JOA9" s="28"/>
      <c r="JOB9" s="28"/>
      <c r="JOC9" s="28"/>
      <c r="JOD9" s="28"/>
      <c r="JOE9" s="28"/>
      <c r="JOF9" s="28"/>
      <c r="JOG9" s="28"/>
      <c r="JOH9" s="28"/>
      <c r="JOI9" s="28"/>
      <c r="JOJ9" s="28"/>
      <c r="JOK9" s="28"/>
      <c r="JOL9" s="28"/>
      <c r="JOM9" s="28"/>
      <c r="JON9" s="28"/>
      <c r="JOO9" s="28"/>
      <c r="JOP9" s="28"/>
      <c r="JOQ9" s="28"/>
      <c r="JOR9" s="28"/>
      <c r="JOS9" s="28"/>
      <c r="JOT9" s="28"/>
      <c r="JOU9" s="28"/>
      <c r="JOV9" s="28"/>
      <c r="JOW9" s="28"/>
      <c r="JOX9" s="28"/>
      <c r="JOY9" s="28"/>
      <c r="JOZ9" s="28"/>
      <c r="JPA9" s="28"/>
      <c r="JPB9" s="28"/>
      <c r="JPC9" s="28"/>
      <c r="JPD9" s="28"/>
      <c r="JPE9" s="28"/>
      <c r="JPF9" s="28"/>
      <c r="JPG9" s="28"/>
      <c r="JPH9" s="28"/>
      <c r="JPI9" s="28"/>
      <c r="JPJ9" s="28"/>
      <c r="JPK9" s="28"/>
      <c r="JPL9" s="28"/>
      <c r="JPM9" s="28"/>
      <c r="JPN9" s="28"/>
      <c r="JPO9" s="28"/>
      <c r="JPP9" s="28"/>
      <c r="JPQ9" s="28"/>
      <c r="JPR9" s="28"/>
      <c r="JPS9" s="28"/>
      <c r="JPT9" s="28"/>
      <c r="JPU9" s="28"/>
      <c r="JPV9" s="28"/>
      <c r="JPW9" s="28"/>
      <c r="JPX9" s="28"/>
      <c r="JPY9" s="28"/>
      <c r="JPZ9" s="28"/>
      <c r="JQA9" s="28"/>
      <c r="JQB9" s="28"/>
      <c r="JQC9" s="28"/>
      <c r="JQD9" s="28"/>
      <c r="JQE9" s="28"/>
      <c r="JQF9" s="28"/>
      <c r="JQG9" s="28"/>
      <c r="JQH9" s="28"/>
      <c r="JQI9" s="28"/>
      <c r="JQJ9" s="28"/>
      <c r="JQK9" s="28"/>
      <c r="JQL9" s="28"/>
      <c r="JQM9" s="28"/>
      <c r="JQN9" s="28"/>
      <c r="JQO9" s="28"/>
      <c r="JQP9" s="28"/>
      <c r="JQQ9" s="28"/>
      <c r="JQR9" s="28"/>
      <c r="JQS9" s="28"/>
      <c r="JQT9" s="28"/>
      <c r="JQU9" s="28"/>
      <c r="JQV9" s="28"/>
      <c r="JQW9" s="28"/>
      <c r="JQX9" s="28"/>
      <c r="JQY9" s="28"/>
      <c r="JQZ9" s="28"/>
      <c r="JRA9" s="28"/>
      <c r="JRB9" s="28"/>
      <c r="JRC9" s="28"/>
      <c r="JRD9" s="28"/>
      <c r="JRE9" s="28"/>
      <c r="JRF9" s="28"/>
      <c r="JRG9" s="28"/>
      <c r="JRH9" s="28"/>
      <c r="JRI9" s="28"/>
      <c r="JRJ9" s="28"/>
      <c r="JRK9" s="28"/>
      <c r="JRL9" s="28"/>
      <c r="JRM9" s="28"/>
      <c r="JRN9" s="28"/>
      <c r="JRO9" s="28"/>
      <c r="JRP9" s="28"/>
      <c r="JRQ9" s="28"/>
      <c r="JRR9" s="28"/>
      <c r="JRS9" s="28"/>
      <c r="JRT9" s="28"/>
      <c r="JRU9" s="28"/>
      <c r="JRV9" s="28"/>
      <c r="JRW9" s="28"/>
      <c r="JRX9" s="28"/>
      <c r="JRY9" s="28"/>
      <c r="JRZ9" s="28"/>
      <c r="JSA9" s="28"/>
      <c r="JSB9" s="28"/>
      <c r="JSC9" s="28"/>
      <c r="JSD9" s="28"/>
      <c r="JSE9" s="28"/>
      <c r="JSF9" s="28"/>
      <c r="JSG9" s="28"/>
      <c r="JSH9" s="28"/>
      <c r="JSI9" s="28"/>
      <c r="JSJ9" s="28"/>
      <c r="JSK9" s="28"/>
      <c r="JSL9" s="28"/>
      <c r="JSM9" s="28"/>
      <c r="JSN9" s="28"/>
      <c r="JSO9" s="28"/>
      <c r="JSP9" s="28"/>
      <c r="JSQ9" s="28"/>
      <c r="JSR9" s="28"/>
      <c r="JSS9" s="28"/>
      <c r="JST9" s="28"/>
      <c r="JSU9" s="28"/>
      <c r="JSV9" s="28"/>
      <c r="JSW9" s="28"/>
      <c r="JSX9" s="28"/>
      <c r="JSY9" s="28"/>
      <c r="JSZ9" s="28"/>
      <c r="JTA9" s="28"/>
      <c r="JTB9" s="28"/>
      <c r="JTC9" s="28"/>
      <c r="JTD9" s="28"/>
      <c r="JTE9" s="28"/>
      <c r="JTF9" s="28"/>
      <c r="JTG9" s="28"/>
      <c r="JTH9" s="28"/>
      <c r="JTI9" s="28"/>
      <c r="JTJ9" s="28"/>
      <c r="JTK9" s="28"/>
      <c r="JTL9" s="28"/>
      <c r="JTM9" s="28"/>
      <c r="JTN9" s="28"/>
      <c r="JTO9" s="28"/>
      <c r="JTP9" s="28"/>
      <c r="JTQ9" s="28"/>
      <c r="JTR9" s="28"/>
      <c r="JTS9" s="28"/>
      <c r="JTT9" s="28"/>
      <c r="JTU9" s="28"/>
      <c r="JTV9" s="28"/>
      <c r="JTW9" s="28"/>
      <c r="JTX9" s="28"/>
      <c r="JTY9" s="28"/>
      <c r="JTZ9" s="28"/>
      <c r="JUA9" s="28"/>
      <c r="JUB9" s="28"/>
      <c r="JUC9" s="28"/>
      <c r="JUD9" s="28"/>
      <c r="JUE9" s="28"/>
      <c r="JUF9" s="28"/>
      <c r="JUG9" s="28"/>
      <c r="JUH9" s="28"/>
      <c r="JUI9" s="28"/>
      <c r="JUJ9" s="28"/>
      <c r="JUK9" s="28"/>
      <c r="JUL9" s="28"/>
      <c r="JUM9" s="28"/>
      <c r="JUN9" s="28"/>
      <c r="JUO9" s="28"/>
      <c r="JUP9" s="28"/>
      <c r="JUQ9" s="28"/>
      <c r="JUR9" s="28"/>
      <c r="JUS9" s="28"/>
      <c r="JUT9" s="28"/>
      <c r="JUU9" s="28"/>
      <c r="JUV9" s="28"/>
      <c r="JUW9" s="28"/>
      <c r="JUX9" s="28"/>
      <c r="JUY9" s="28"/>
      <c r="JUZ9" s="28"/>
      <c r="JVA9" s="28"/>
      <c r="JVB9" s="28"/>
      <c r="JVC9" s="28"/>
      <c r="JVD9" s="28"/>
      <c r="JVE9" s="28"/>
      <c r="JVF9" s="28"/>
      <c r="JVG9" s="28"/>
      <c r="JVH9" s="28"/>
      <c r="JVI9" s="28"/>
      <c r="JVJ9" s="28"/>
      <c r="JVK9" s="28"/>
      <c r="JVL9" s="28"/>
      <c r="JVM9" s="28"/>
      <c r="JVN9" s="28"/>
      <c r="JVO9" s="28"/>
      <c r="JVP9" s="28"/>
      <c r="JVQ9" s="28"/>
      <c r="JVR9" s="28"/>
      <c r="JVS9" s="28"/>
      <c r="JVT9" s="28"/>
      <c r="JVU9" s="28"/>
      <c r="JVV9" s="28"/>
      <c r="JVW9" s="28"/>
      <c r="JVX9" s="28"/>
      <c r="JVY9" s="28"/>
      <c r="JVZ9" s="28"/>
      <c r="JWA9" s="28"/>
      <c r="JWB9" s="28"/>
      <c r="JWC9" s="28"/>
      <c r="JWD9" s="28"/>
      <c r="JWE9" s="28"/>
      <c r="JWF9" s="28"/>
      <c r="JWG9" s="28"/>
      <c r="JWH9" s="28"/>
      <c r="JWI9" s="28"/>
      <c r="JWJ9" s="28"/>
      <c r="JWK9" s="28"/>
      <c r="JWL9" s="28"/>
      <c r="JWM9" s="28"/>
      <c r="JWN9" s="28"/>
      <c r="JWO9" s="28"/>
      <c r="JWP9" s="28"/>
      <c r="JWQ9" s="28"/>
      <c r="JWR9" s="28"/>
      <c r="JWS9" s="28"/>
      <c r="JWT9" s="28"/>
      <c r="JWU9" s="28"/>
      <c r="JWV9" s="28"/>
      <c r="JWW9" s="28"/>
      <c r="JWX9" s="28"/>
      <c r="JWY9" s="28"/>
      <c r="JWZ9" s="28"/>
      <c r="JXA9" s="28"/>
      <c r="JXB9" s="28"/>
      <c r="JXC9" s="28"/>
      <c r="JXD9" s="28"/>
      <c r="JXE9" s="28"/>
      <c r="JXF9" s="28"/>
      <c r="JXG9" s="28"/>
      <c r="JXH9" s="28"/>
      <c r="JXI9" s="28"/>
      <c r="JXJ9" s="28"/>
      <c r="JXK9" s="28"/>
      <c r="JXL9" s="28"/>
      <c r="JXM9" s="28"/>
      <c r="JXN9" s="28"/>
      <c r="JXO9" s="28"/>
      <c r="JXP9" s="28"/>
      <c r="JXQ9" s="28"/>
      <c r="JXR9" s="28"/>
      <c r="JXS9" s="28"/>
      <c r="JXT9" s="28"/>
      <c r="JXU9" s="28"/>
      <c r="JXV9" s="28"/>
      <c r="JXW9" s="28"/>
      <c r="JXX9" s="28"/>
      <c r="JXY9" s="28"/>
      <c r="JXZ9" s="28"/>
      <c r="JYA9" s="28"/>
      <c r="JYB9" s="28"/>
      <c r="JYC9" s="28"/>
      <c r="JYD9" s="28"/>
      <c r="JYE9" s="28"/>
      <c r="JYF9" s="28"/>
      <c r="JYG9" s="28"/>
      <c r="JYH9" s="28"/>
      <c r="JYI9" s="28"/>
      <c r="JYJ9" s="28"/>
      <c r="JYK9" s="28"/>
      <c r="JYL9" s="28"/>
      <c r="JYM9" s="28"/>
      <c r="JYN9" s="28"/>
      <c r="JYO9" s="28"/>
      <c r="JYP9" s="28"/>
      <c r="JYQ9" s="28"/>
      <c r="JYR9" s="28"/>
      <c r="JYS9" s="28"/>
      <c r="JYT9" s="28"/>
      <c r="JYU9" s="28"/>
      <c r="JYV9" s="28"/>
      <c r="JYW9" s="28"/>
      <c r="JYX9" s="28"/>
      <c r="JYY9" s="28"/>
      <c r="JYZ9" s="28"/>
      <c r="JZA9" s="28"/>
      <c r="JZB9" s="28"/>
      <c r="JZC9" s="28"/>
      <c r="JZD9" s="28"/>
      <c r="JZE9" s="28"/>
      <c r="JZF9" s="28"/>
      <c r="JZG9" s="28"/>
      <c r="JZH9" s="28"/>
      <c r="JZI9" s="28"/>
      <c r="JZJ9" s="28"/>
      <c r="JZK9" s="28"/>
      <c r="JZL9" s="28"/>
      <c r="JZM9" s="28"/>
      <c r="JZN9" s="28"/>
      <c r="JZO9" s="28"/>
      <c r="JZP9" s="28"/>
      <c r="JZQ9" s="28"/>
      <c r="JZR9" s="28"/>
      <c r="JZS9" s="28"/>
      <c r="JZT9" s="28"/>
      <c r="JZU9" s="28"/>
      <c r="JZV9" s="28"/>
      <c r="JZW9" s="28"/>
      <c r="JZX9" s="28"/>
      <c r="JZY9" s="28"/>
      <c r="JZZ9" s="28"/>
      <c r="KAA9" s="28"/>
      <c r="KAB9" s="28"/>
      <c r="KAC9" s="28"/>
      <c r="KAD9" s="28"/>
      <c r="KAE9" s="28"/>
      <c r="KAF9" s="28"/>
      <c r="KAG9" s="28"/>
      <c r="KAH9" s="28"/>
      <c r="KAI9" s="28"/>
      <c r="KAJ9" s="28"/>
      <c r="KAK9" s="28"/>
      <c r="KAL9" s="28"/>
      <c r="KAM9" s="28"/>
      <c r="KAN9" s="28"/>
      <c r="KAO9" s="28"/>
      <c r="KAP9" s="28"/>
      <c r="KAQ9" s="28"/>
      <c r="KAR9" s="28"/>
      <c r="KAS9" s="28"/>
      <c r="KAT9" s="28"/>
      <c r="KAU9" s="28"/>
      <c r="KAV9" s="28"/>
      <c r="KAW9" s="28"/>
      <c r="KAX9" s="28"/>
      <c r="KAY9" s="28"/>
      <c r="KAZ9" s="28"/>
      <c r="KBA9" s="28"/>
      <c r="KBB9" s="28"/>
      <c r="KBC9" s="28"/>
      <c r="KBD9" s="28"/>
      <c r="KBE9" s="28"/>
      <c r="KBF9" s="28"/>
      <c r="KBG9" s="28"/>
      <c r="KBH9" s="28"/>
      <c r="KBI9" s="28"/>
      <c r="KBJ9" s="28"/>
      <c r="KBK9" s="28"/>
      <c r="KBL9" s="28"/>
      <c r="KBM9" s="28"/>
      <c r="KBN9" s="28"/>
      <c r="KBO9" s="28"/>
      <c r="KBP9" s="28"/>
      <c r="KBQ9" s="28"/>
      <c r="KBR9" s="28"/>
      <c r="KBS9" s="28"/>
      <c r="KBT9" s="28"/>
      <c r="KBU9" s="28"/>
      <c r="KBV9" s="28"/>
      <c r="KBW9" s="28"/>
      <c r="KBX9" s="28"/>
      <c r="KBY9" s="28"/>
      <c r="KBZ9" s="28"/>
      <c r="KCA9" s="28"/>
      <c r="KCB9" s="28"/>
      <c r="KCC9" s="28"/>
      <c r="KCD9" s="28"/>
      <c r="KCE9" s="28"/>
      <c r="KCF9" s="28"/>
      <c r="KCG9" s="28"/>
      <c r="KCH9" s="28"/>
      <c r="KCI9" s="28"/>
      <c r="KCJ9" s="28"/>
      <c r="KCK9" s="28"/>
      <c r="KCL9" s="28"/>
      <c r="KCM9" s="28"/>
      <c r="KCN9" s="28"/>
      <c r="KCO9" s="28"/>
      <c r="KCP9" s="28"/>
      <c r="KCQ9" s="28"/>
      <c r="KCR9" s="28"/>
      <c r="KCS9" s="28"/>
      <c r="KCT9" s="28"/>
      <c r="KCU9" s="28"/>
      <c r="KCV9" s="28"/>
      <c r="KCW9" s="28"/>
      <c r="KCX9" s="28"/>
      <c r="KCY9" s="28"/>
      <c r="KCZ9" s="28"/>
      <c r="KDA9" s="28"/>
      <c r="KDB9" s="28"/>
      <c r="KDC9" s="28"/>
      <c r="KDD9" s="28"/>
      <c r="KDE9" s="28"/>
      <c r="KDF9" s="28"/>
      <c r="KDG9" s="28"/>
      <c r="KDH9" s="28"/>
      <c r="KDI9" s="28"/>
      <c r="KDJ9" s="28"/>
      <c r="KDK9" s="28"/>
      <c r="KDL9" s="28"/>
      <c r="KDM9" s="28"/>
      <c r="KDN9" s="28"/>
      <c r="KDO9" s="28"/>
      <c r="KDP9" s="28"/>
      <c r="KDQ9" s="28"/>
      <c r="KDR9" s="28"/>
      <c r="KDS9" s="28"/>
      <c r="KDT9" s="28"/>
      <c r="KDU9" s="28"/>
      <c r="KDV9" s="28"/>
      <c r="KDW9" s="28"/>
      <c r="KDX9" s="28"/>
      <c r="KDY9" s="28"/>
      <c r="KDZ9" s="28"/>
      <c r="KEA9" s="28"/>
      <c r="KEB9" s="28"/>
      <c r="KEC9" s="28"/>
      <c r="KED9" s="28"/>
      <c r="KEE9" s="28"/>
      <c r="KEF9" s="28"/>
      <c r="KEG9" s="28"/>
      <c r="KEH9" s="28"/>
      <c r="KEI9" s="28"/>
      <c r="KEJ9" s="28"/>
      <c r="KEK9" s="28"/>
      <c r="KEL9" s="28"/>
      <c r="KEM9" s="28"/>
      <c r="KEN9" s="28"/>
      <c r="KEO9" s="28"/>
      <c r="KEP9" s="28"/>
      <c r="KEQ9" s="28"/>
      <c r="KER9" s="28"/>
      <c r="KES9" s="28"/>
      <c r="KET9" s="28"/>
      <c r="KEU9" s="28"/>
      <c r="KEV9" s="28"/>
      <c r="KEW9" s="28"/>
      <c r="KEX9" s="28"/>
      <c r="KEY9" s="28"/>
      <c r="KEZ9" s="28"/>
      <c r="KFA9" s="28"/>
      <c r="KFB9" s="28"/>
      <c r="KFC9" s="28"/>
      <c r="KFD9" s="28"/>
      <c r="KFE9" s="28"/>
      <c r="KFF9" s="28"/>
      <c r="KFG9" s="28"/>
      <c r="KFH9" s="28"/>
      <c r="KFI9" s="28"/>
      <c r="KFJ9" s="28"/>
      <c r="KFK9" s="28"/>
      <c r="KFL9" s="28"/>
      <c r="KFM9" s="28"/>
      <c r="KFN9" s="28"/>
      <c r="KFO9" s="28"/>
      <c r="KFP9" s="28"/>
      <c r="KFQ9" s="28"/>
      <c r="KFR9" s="28"/>
      <c r="KFS9" s="28"/>
      <c r="KFT9" s="28"/>
      <c r="KFU9" s="28"/>
      <c r="KFV9" s="28"/>
      <c r="KFW9" s="28"/>
      <c r="KFX9" s="28"/>
      <c r="KFY9" s="28"/>
      <c r="KFZ9" s="28"/>
      <c r="KGA9" s="28"/>
      <c r="KGB9" s="28"/>
      <c r="KGC9" s="28"/>
      <c r="KGD9" s="28"/>
      <c r="KGE9" s="28"/>
      <c r="KGF9" s="28"/>
      <c r="KGG9" s="28"/>
      <c r="KGH9" s="28"/>
      <c r="KGI9" s="28"/>
      <c r="KGJ9" s="28"/>
      <c r="KGK9" s="28"/>
      <c r="KGL9" s="28"/>
      <c r="KGM9" s="28"/>
      <c r="KGN9" s="28"/>
      <c r="KGO9" s="28"/>
      <c r="KGP9" s="28"/>
      <c r="KGQ9" s="28"/>
      <c r="KGR9" s="28"/>
      <c r="KGS9" s="28"/>
      <c r="KGT9" s="28"/>
      <c r="KGU9" s="28"/>
      <c r="KGV9" s="28"/>
      <c r="KGW9" s="28"/>
      <c r="KGX9" s="28"/>
      <c r="KGY9" s="28"/>
      <c r="KGZ9" s="28"/>
      <c r="KHA9" s="28"/>
      <c r="KHB9" s="28"/>
      <c r="KHC9" s="28"/>
      <c r="KHD9" s="28"/>
      <c r="KHE9" s="28"/>
      <c r="KHF9" s="28"/>
      <c r="KHG9" s="28"/>
      <c r="KHH9" s="28"/>
      <c r="KHI9" s="28"/>
      <c r="KHJ9" s="28"/>
      <c r="KHK9" s="28"/>
      <c r="KHL9" s="28"/>
      <c r="KHM9" s="28"/>
      <c r="KHN9" s="28"/>
      <c r="KHO9" s="28"/>
      <c r="KHP9" s="28"/>
      <c r="KHQ9" s="28"/>
      <c r="KHR9" s="28"/>
      <c r="KHS9" s="28"/>
      <c r="KHT9" s="28"/>
      <c r="KHU9" s="28"/>
      <c r="KHV9" s="28"/>
      <c r="KHW9" s="28"/>
      <c r="KHX9" s="28"/>
      <c r="KHY9" s="28"/>
      <c r="KHZ9" s="28"/>
      <c r="KIA9" s="28"/>
      <c r="KIB9" s="28"/>
      <c r="KIC9" s="28"/>
      <c r="KID9" s="28"/>
      <c r="KIE9" s="28"/>
      <c r="KIF9" s="28"/>
      <c r="KIG9" s="28"/>
      <c r="KIH9" s="28"/>
      <c r="KII9" s="28"/>
      <c r="KIJ9" s="28"/>
      <c r="KIK9" s="28"/>
      <c r="KIL9" s="28"/>
      <c r="KIM9" s="28"/>
      <c r="KIN9" s="28"/>
      <c r="KIO9" s="28"/>
      <c r="KIP9" s="28"/>
      <c r="KIQ9" s="28"/>
      <c r="KIR9" s="28"/>
      <c r="KIS9" s="28"/>
      <c r="KIT9" s="28"/>
      <c r="KIU9" s="28"/>
      <c r="KIV9" s="28"/>
      <c r="KIW9" s="28"/>
      <c r="KIX9" s="28"/>
      <c r="KIY9" s="28"/>
      <c r="KIZ9" s="28"/>
      <c r="KJA9" s="28"/>
      <c r="KJB9" s="28"/>
      <c r="KJC9" s="28"/>
      <c r="KJD9" s="28"/>
      <c r="KJE9" s="28"/>
      <c r="KJF9" s="28"/>
      <c r="KJG9" s="28"/>
      <c r="KJH9" s="28"/>
      <c r="KJI9" s="28"/>
      <c r="KJJ9" s="28"/>
      <c r="KJK9" s="28"/>
      <c r="KJL9" s="28"/>
      <c r="KJM9" s="28"/>
      <c r="KJN9" s="28"/>
      <c r="KJO9" s="28"/>
      <c r="KJP9" s="28"/>
      <c r="KJQ9" s="28"/>
      <c r="KJR9" s="28"/>
      <c r="KJS9" s="28"/>
      <c r="KJT9" s="28"/>
      <c r="KJU9" s="28"/>
      <c r="KJV9" s="28"/>
      <c r="KJW9" s="28"/>
      <c r="KJX9" s="28"/>
      <c r="KJY9" s="28"/>
      <c r="KJZ9" s="28"/>
      <c r="KKA9" s="28"/>
      <c r="KKB9" s="28"/>
      <c r="KKC9" s="28"/>
      <c r="KKD9" s="28"/>
      <c r="KKE9" s="28"/>
      <c r="KKF9" s="28"/>
      <c r="KKG9" s="28"/>
      <c r="KKH9" s="28"/>
      <c r="KKI9" s="28"/>
      <c r="KKJ9" s="28"/>
      <c r="KKK9" s="28"/>
      <c r="KKL9" s="28"/>
      <c r="KKM9" s="28"/>
      <c r="KKN9" s="28"/>
      <c r="KKO9" s="28"/>
      <c r="KKP9" s="28"/>
      <c r="KKQ9" s="28"/>
      <c r="KKR9" s="28"/>
      <c r="KKS9" s="28"/>
      <c r="KKT9" s="28"/>
      <c r="KKU9" s="28"/>
      <c r="KKV9" s="28"/>
      <c r="KKW9" s="28"/>
      <c r="KKX9" s="28"/>
      <c r="KKY9" s="28"/>
      <c r="KKZ9" s="28"/>
      <c r="KLA9" s="28"/>
      <c r="KLB9" s="28"/>
      <c r="KLC9" s="28"/>
      <c r="KLD9" s="28"/>
      <c r="KLE9" s="28"/>
      <c r="KLF9" s="28"/>
      <c r="KLG9" s="28"/>
      <c r="KLH9" s="28"/>
      <c r="KLI9" s="28"/>
      <c r="KLJ9" s="28"/>
      <c r="KLK9" s="28"/>
      <c r="KLL9" s="28"/>
      <c r="KLM9" s="28"/>
      <c r="KLN9" s="28"/>
      <c r="KLO9" s="28"/>
      <c r="KLP9" s="28"/>
      <c r="KLQ9" s="28"/>
      <c r="KLR9" s="28"/>
      <c r="KLS9" s="28"/>
      <c r="KLT9" s="28"/>
      <c r="KLU9" s="28"/>
      <c r="KLV9" s="28"/>
      <c r="KLW9" s="28"/>
      <c r="KLX9" s="28"/>
      <c r="KLY9" s="28"/>
      <c r="KLZ9" s="28"/>
      <c r="KMA9" s="28"/>
      <c r="KMB9" s="28"/>
      <c r="KMC9" s="28"/>
      <c r="KMD9" s="28"/>
      <c r="KME9" s="28"/>
      <c r="KMF9" s="28"/>
      <c r="KMG9" s="28"/>
      <c r="KMH9" s="28"/>
      <c r="KMI9" s="28"/>
      <c r="KMJ9" s="28"/>
      <c r="KMK9" s="28"/>
      <c r="KML9" s="28"/>
      <c r="KMM9" s="28"/>
      <c r="KMN9" s="28"/>
      <c r="KMO9" s="28"/>
      <c r="KMP9" s="28"/>
      <c r="KMQ9" s="28"/>
      <c r="KMR9" s="28"/>
      <c r="KMS9" s="28"/>
      <c r="KMT9" s="28"/>
      <c r="KMU9" s="28"/>
      <c r="KMV9" s="28"/>
      <c r="KMW9" s="28"/>
      <c r="KMX9" s="28"/>
      <c r="KMY9" s="28"/>
      <c r="KMZ9" s="28"/>
      <c r="KNA9" s="28"/>
      <c r="KNB9" s="28"/>
      <c r="KNC9" s="28"/>
      <c r="KND9" s="28"/>
      <c r="KNE9" s="28"/>
      <c r="KNF9" s="28"/>
      <c r="KNG9" s="28"/>
      <c r="KNH9" s="28"/>
      <c r="KNI9" s="28"/>
      <c r="KNJ9" s="28"/>
      <c r="KNK9" s="28"/>
      <c r="KNL9" s="28"/>
      <c r="KNM9" s="28"/>
      <c r="KNN9" s="28"/>
      <c r="KNO9" s="28"/>
      <c r="KNP9" s="28"/>
      <c r="KNQ9" s="28"/>
      <c r="KNR9" s="28"/>
      <c r="KNS9" s="28"/>
      <c r="KNT9" s="28"/>
      <c r="KNU9" s="28"/>
      <c r="KNV9" s="28"/>
      <c r="KNW9" s="28"/>
      <c r="KNX9" s="28"/>
      <c r="KNY9" s="28"/>
      <c r="KNZ9" s="28"/>
      <c r="KOA9" s="28"/>
      <c r="KOB9" s="28"/>
      <c r="KOC9" s="28"/>
      <c r="KOD9" s="28"/>
      <c r="KOE9" s="28"/>
      <c r="KOF9" s="28"/>
      <c r="KOG9" s="28"/>
      <c r="KOH9" s="28"/>
      <c r="KOI9" s="28"/>
      <c r="KOJ9" s="28"/>
      <c r="KOK9" s="28"/>
      <c r="KOL9" s="28"/>
      <c r="KOM9" s="28"/>
      <c r="KON9" s="28"/>
      <c r="KOO9" s="28"/>
      <c r="KOP9" s="28"/>
      <c r="KOQ9" s="28"/>
      <c r="KOR9" s="28"/>
      <c r="KOS9" s="28"/>
      <c r="KOT9" s="28"/>
      <c r="KOU9" s="28"/>
      <c r="KOV9" s="28"/>
      <c r="KOW9" s="28"/>
      <c r="KOX9" s="28"/>
      <c r="KOY9" s="28"/>
      <c r="KOZ9" s="28"/>
      <c r="KPA9" s="28"/>
      <c r="KPB9" s="28"/>
      <c r="KPC9" s="28"/>
      <c r="KPD9" s="28"/>
      <c r="KPE9" s="28"/>
      <c r="KPF9" s="28"/>
      <c r="KPG9" s="28"/>
      <c r="KPH9" s="28"/>
      <c r="KPI9" s="28"/>
      <c r="KPJ9" s="28"/>
      <c r="KPK9" s="28"/>
      <c r="KPL9" s="28"/>
      <c r="KPM9" s="28"/>
      <c r="KPN9" s="28"/>
      <c r="KPO9" s="28"/>
      <c r="KPP9" s="28"/>
      <c r="KPQ9" s="28"/>
      <c r="KPR9" s="28"/>
      <c r="KPS9" s="28"/>
      <c r="KPT9" s="28"/>
      <c r="KPU9" s="28"/>
      <c r="KPV9" s="28"/>
      <c r="KPW9" s="28"/>
      <c r="KPX9" s="28"/>
      <c r="KPY9" s="28"/>
      <c r="KPZ9" s="28"/>
      <c r="KQA9" s="28"/>
      <c r="KQB9" s="28"/>
      <c r="KQC9" s="28"/>
      <c r="KQD9" s="28"/>
      <c r="KQE9" s="28"/>
      <c r="KQF9" s="28"/>
      <c r="KQG9" s="28"/>
      <c r="KQH9" s="28"/>
      <c r="KQI9" s="28"/>
      <c r="KQJ9" s="28"/>
      <c r="KQK9" s="28"/>
      <c r="KQL9" s="28"/>
      <c r="KQM9" s="28"/>
      <c r="KQN9" s="28"/>
      <c r="KQO9" s="28"/>
      <c r="KQP9" s="28"/>
      <c r="KQQ9" s="28"/>
      <c r="KQR9" s="28"/>
      <c r="KQS9" s="28"/>
      <c r="KQT9" s="28"/>
      <c r="KQU9" s="28"/>
      <c r="KQV9" s="28"/>
      <c r="KQW9" s="28"/>
      <c r="KQX9" s="28"/>
      <c r="KQY9" s="28"/>
      <c r="KQZ9" s="28"/>
      <c r="KRA9" s="28"/>
      <c r="KRB9" s="28"/>
      <c r="KRC9" s="28"/>
      <c r="KRD9" s="28"/>
      <c r="KRE9" s="28"/>
      <c r="KRF9" s="28"/>
      <c r="KRG9" s="28"/>
      <c r="KRH9" s="28"/>
      <c r="KRI9" s="28"/>
      <c r="KRJ9" s="28"/>
      <c r="KRK9" s="28"/>
      <c r="KRL9" s="28"/>
      <c r="KRM9" s="28"/>
      <c r="KRN9" s="28"/>
      <c r="KRO9" s="28"/>
      <c r="KRP9" s="28"/>
      <c r="KRQ9" s="28"/>
      <c r="KRR9" s="28"/>
      <c r="KRS9" s="28"/>
      <c r="KRT9" s="28"/>
      <c r="KRU9" s="28"/>
      <c r="KRV9" s="28"/>
      <c r="KRW9" s="28"/>
      <c r="KRX9" s="28"/>
      <c r="KRY9" s="28"/>
      <c r="KRZ9" s="28"/>
      <c r="KSA9" s="28"/>
      <c r="KSB9" s="28"/>
      <c r="KSC9" s="28"/>
      <c r="KSD9" s="28"/>
      <c r="KSE9" s="28"/>
      <c r="KSF9" s="28"/>
      <c r="KSG9" s="28"/>
      <c r="KSH9" s="28"/>
      <c r="KSI9" s="28"/>
      <c r="KSJ9" s="28"/>
      <c r="KSK9" s="28"/>
      <c r="KSL9" s="28"/>
      <c r="KSM9" s="28"/>
      <c r="KSN9" s="28"/>
      <c r="KSO9" s="28"/>
      <c r="KSP9" s="28"/>
      <c r="KSQ9" s="28"/>
      <c r="KSR9" s="28"/>
      <c r="KSS9" s="28"/>
      <c r="KST9" s="28"/>
      <c r="KSU9" s="28"/>
      <c r="KSV9" s="28"/>
      <c r="KSW9" s="28"/>
      <c r="KSX9" s="28"/>
      <c r="KSY9" s="28"/>
      <c r="KSZ9" s="28"/>
      <c r="KTA9" s="28"/>
      <c r="KTB9" s="28"/>
      <c r="KTC9" s="28"/>
      <c r="KTD9" s="28"/>
      <c r="KTE9" s="28"/>
      <c r="KTF9" s="28"/>
      <c r="KTG9" s="28"/>
      <c r="KTH9" s="28"/>
      <c r="KTI9" s="28"/>
      <c r="KTJ9" s="28"/>
      <c r="KTK9" s="28"/>
      <c r="KTL9" s="28"/>
      <c r="KTM9" s="28"/>
      <c r="KTN9" s="28"/>
      <c r="KTO9" s="28"/>
      <c r="KTP9" s="28"/>
      <c r="KTQ9" s="28"/>
      <c r="KTR9" s="28"/>
      <c r="KTS9" s="28"/>
      <c r="KTT9" s="28"/>
      <c r="KTU9" s="28"/>
      <c r="KTV9" s="28"/>
      <c r="KTW9" s="28"/>
      <c r="KTX9" s="28"/>
      <c r="KTY9" s="28"/>
      <c r="KTZ9" s="28"/>
      <c r="KUA9" s="28"/>
      <c r="KUB9" s="28"/>
      <c r="KUC9" s="28"/>
      <c r="KUD9" s="28"/>
      <c r="KUE9" s="28"/>
      <c r="KUF9" s="28"/>
      <c r="KUG9" s="28"/>
      <c r="KUH9" s="28"/>
      <c r="KUI9" s="28"/>
      <c r="KUJ9" s="28"/>
      <c r="KUK9" s="28"/>
      <c r="KUL9" s="28"/>
      <c r="KUM9" s="28"/>
      <c r="KUN9" s="28"/>
      <c r="KUO9" s="28"/>
      <c r="KUP9" s="28"/>
      <c r="KUQ9" s="28"/>
      <c r="KUR9" s="28"/>
      <c r="KUS9" s="28"/>
      <c r="KUT9" s="28"/>
      <c r="KUU9" s="28"/>
      <c r="KUV9" s="28"/>
      <c r="KUW9" s="28"/>
      <c r="KUX9" s="28"/>
      <c r="KUY9" s="28"/>
      <c r="KUZ9" s="28"/>
      <c r="KVA9" s="28"/>
      <c r="KVB9" s="28"/>
      <c r="KVC9" s="28"/>
      <c r="KVD9" s="28"/>
      <c r="KVE9" s="28"/>
      <c r="KVF9" s="28"/>
      <c r="KVG9" s="28"/>
      <c r="KVH9" s="28"/>
      <c r="KVI9" s="28"/>
      <c r="KVJ9" s="28"/>
      <c r="KVK9" s="28"/>
      <c r="KVL9" s="28"/>
      <c r="KVM9" s="28"/>
      <c r="KVN9" s="28"/>
      <c r="KVO9" s="28"/>
      <c r="KVP9" s="28"/>
      <c r="KVQ9" s="28"/>
      <c r="KVR9" s="28"/>
      <c r="KVS9" s="28"/>
      <c r="KVT9" s="28"/>
      <c r="KVU9" s="28"/>
      <c r="KVV9" s="28"/>
      <c r="KVW9" s="28"/>
      <c r="KVX9" s="28"/>
      <c r="KVY9" s="28"/>
      <c r="KVZ9" s="28"/>
      <c r="KWA9" s="28"/>
      <c r="KWB9" s="28"/>
      <c r="KWC9" s="28"/>
      <c r="KWD9" s="28"/>
      <c r="KWE9" s="28"/>
      <c r="KWF9" s="28"/>
      <c r="KWG9" s="28"/>
      <c r="KWH9" s="28"/>
      <c r="KWI9" s="28"/>
      <c r="KWJ9" s="28"/>
      <c r="KWK9" s="28"/>
      <c r="KWL9" s="28"/>
      <c r="KWM9" s="28"/>
      <c r="KWN9" s="28"/>
      <c r="KWO9" s="28"/>
      <c r="KWP9" s="28"/>
      <c r="KWQ9" s="28"/>
      <c r="KWR9" s="28"/>
      <c r="KWS9" s="28"/>
      <c r="KWT9" s="28"/>
      <c r="KWU9" s="28"/>
      <c r="KWV9" s="28"/>
      <c r="KWW9" s="28"/>
      <c r="KWX9" s="28"/>
      <c r="KWY9" s="28"/>
      <c r="KWZ9" s="28"/>
      <c r="KXA9" s="28"/>
      <c r="KXB9" s="28"/>
      <c r="KXC9" s="28"/>
      <c r="KXD9" s="28"/>
      <c r="KXE9" s="28"/>
      <c r="KXF9" s="28"/>
      <c r="KXG9" s="28"/>
      <c r="KXH9" s="28"/>
      <c r="KXI9" s="28"/>
      <c r="KXJ9" s="28"/>
      <c r="KXK9" s="28"/>
      <c r="KXL9" s="28"/>
      <c r="KXM9" s="28"/>
      <c r="KXN9" s="28"/>
      <c r="KXO9" s="28"/>
      <c r="KXP9" s="28"/>
      <c r="KXQ9" s="28"/>
      <c r="KXR9" s="28"/>
      <c r="KXS9" s="28"/>
      <c r="KXT9" s="28"/>
      <c r="KXU9" s="28"/>
      <c r="KXV9" s="28"/>
      <c r="KXW9" s="28"/>
      <c r="KXX9" s="28"/>
      <c r="KXY9" s="28"/>
      <c r="KXZ9" s="28"/>
      <c r="KYA9" s="28"/>
      <c r="KYB9" s="28"/>
      <c r="KYC9" s="28"/>
      <c r="KYD9" s="28"/>
      <c r="KYE9" s="28"/>
      <c r="KYF9" s="28"/>
      <c r="KYG9" s="28"/>
      <c r="KYH9" s="28"/>
      <c r="KYI9" s="28"/>
      <c r="KYJ9" s="28"/>
      <c r="KYK9" s="28"/>
      <c r="KYL9" s="28"/>
      <c r="KYM9" s="28"/>
      <c r="KYN9" s="28"/>
      <c r="KYO9" s="28"/>
      <c r="KYP9" s="28"/>
      <c r="KYQ9" s="28"/>
      <c r="KYR9" s="28"/>
      <c r="KYS9" s="28"/>
      <c r="KYT9" s="28"/>
      <c r="KYU9" s="28"/>
      <c r="KYV9" s="28"/>
      <c r="KYW9" s="28"/>
      <c r="KYX9" s="28"/>
      <c r="KYY9" s="28"/>
      <c r="KYZ9" s="28"/>
      <c r="KZA9" s="28"/>
      <c r="KZB9" s="28"/>
      <c r="KZC9" s="28"/>
      <c r="KZD9" s="28"/>
      <c r="KZE9" s="28"/>
      <c r="KZF9" s="28"/>
      <c r="KZG9" s="28"/>
      <c r="KZH9" s="28"/>
      <c r="KZI9" s="28"/>
      <c r="KZJ9" s="28"/>
      <c r="KZK9" s="28"/>
      <c r="KZL9" s="28"/>
      <c r="KZM9" s="28"/>
      <c r="KZN9" s="28"/>
      <c r="KZO9" s="28"/>
      <c r="KZP9" s="28"/>
      <c r="KZQ9" s="28"/>
      <c r="KZR9" s="28"/>
      <c r="KZS9" s="28"/>
      <c r="KZT9" s="28"/>
      <c r="KZU9" s="28"/>
      <c r="KZV9" s="28"/>
      <c r="KZW9" s="28"/>
      <c r="KZX9" s="28"/>
      <c r="KZY9" s="28"/>
      <c r="KZZ9" s="28"/>
      <c r="LAA9" s="28"/>
      <c r="LAB9" s="28"/>
      <c r="LAC9" s="28"/>
      <c r="LAD9" s="28"/>
      <c r="LAE9" s="28"/>
      <c r="LAF9" s="28"/>
      <c r="LAG9" s="28"/>
      <c r="LAH9" s="28"/>
      <c r="LAI9" s="28"/>
      <c r="LAJ9" s="28"/>
      <c r="LAK9" s="28"/>
      <c r="LAL9" s="28"/>
      <c r="LAM9" s="28"/>
      <c r="LAN9" s="28"/>
      <c r="LAO9" s="28"/>
      <c r="LAP9" s="28"/>
      <c r="LAQ9" s="28"/>
      <c r="LAR9" s="28"/>
      <c r="LAS9" s="28"/>
      <c r="LAT9" s="28"/>
      <c r="LAU9" s="28"/>
      <c r="LAV9" s="28"/>
      <c r="LAW9" s="28"/>
      <c r="LAX9" s="28"/>
      <c r="LAY9" s="28"/>
      <c r="LAZ9" s="28"/>
      <c r="LBA9" s="28"/>
      <c r="LBB9" s="28"/>
      <c r="LBC9" s="28"/>
      <c r="LBD9" s="28"/>
      <c r="LBE9" s="28"/>
      <c r="LBF9" s="28"/>
      <c r="LBG9" s="28"/>
      <c r="LBH9" s="28"/>
      <c r="LBI9" s="28"/>
      <c r="LBJ9" s="28"/>
      <c r="LBK9" s="28"/>
      <c r="LBL9" s="28"/>
      <c r="LBM9" s="28"/>
      <c r="LBN9" s="28"/>
      <c r="LBO9" s="28"/>
      <c r="LBP9" s="28"/>
      <c r="LBQ9" s="28"/>
      <c r="LBR9" s="28"/>
      <c r="LBS9" s="28"/>
      <c r="LBT9" s="28"/>
      <c r="LBU9" s="28"/>
      <c r="LBV9" s="28"/>
      <c r="LBW9" s="28"/>
      <c r="LBX9" s="28"/>
      <c r="LBY9" s="28"/>
      <c r="LBZ9" s="28"/>
      <c r="LCA9" s="28"/>
      <c r="LCB9" s="28"/>
      <c r="LCC9" s="28"/>
      <c r="LCD9" s="28"/>
      <c r="LCE9" s="28"/>
      <c r="LCF9" s="28"/>
      <c r="LCG9" s="28"/>
      <c r="LCH9" s="28"/>
      <c r="LCI9" s="28"/>
      <c r="LCJ9" s="28"/>
      <c r="LCK9" s="28"/>
      <c r="LCL9" s="28"/>
      <c r="LCM9" s="28"/>
      <c r="LCN9" s="28"/>
      <c r="LCO9" s="28"/>
      <c r="LCP9" s="28"/>
      <c r="LCQ9" s="28"/>
      <c r="LCR9" s="28"/>
      <c r="LCS9" s="28"/>
      <c r="LCT9" s="28"/>
      <c r="LCU9" s="28"/>
      <c r="LCV9" s="28"/>
      <c r="LCW9" s="28"/>
      <c r="LCX9" s="28"/>
      <c r="LCY9" s="28"/>
      <c r="LCZ9" s="28"/>
      <c r="LDA9" s="28"/>
      <c r="LDB9" s="28"/>
      <c r="LDC9" s="28"/>
      <c r="LDD9" s="28"/>
      <c r="LDE9" s="28"/>
      <c r="LDF9" s="28"/>
      <c r="LDG9" s="28"/>
      <c r="LDH9" s="28"/>
      <c r="LDI9" s="28"/>
      <c r="LDJ9" s="28"/>
      <c r="LDK9" s="28"/>
      <c r="LDL9" s="28"/>
      <c r="LDM9" s="28"/>
      <c r="LDN9" s="28"/>
      <c r="LDO9" s="28"/>
      <c r="LDP9" s="28"/>
      <c r="LDQ9" s="28"/>
      <c r="LDR9" s="28"/>
      <c r="LDS9" s="28"/>
      <c r="LDT9" s="28"/>
      <c r="LDU9" s="28"/>
      <c r="LDV9" s="28"/>
      <c r="LDW9" s="28"/>
      <c r="LDX9" s="28"/>
      <c r="LDY9" s="28"/>
      <c r="LDZ9" s="28"/>
      <c r="LEA9" s="28"/>
      <c r="LEB9" s="28"/>
      <c r="LEC9" s="28"/>
      <c r="LED9" s="28"/>
      <c r="LEE9" s="28"/>
      <c r="LEF9" s="28"/>
      <c r="LEG9" s="28"/>
      <c r="LEH9" s="28"/>
      <c r="LEI9" s="28"/>
      <c r="LEJ9" s="28"/>
      <c r="LEK9" s="28"/>
      <c r="LEL9" s="28"/>
      <c r="LEM9" s="28"/>
      <c r="LEN9" s="28"/>
      <c r="LEO9" s="28"/>
      <c r="LEP9" s="28"/>
      <c r="LEQ9" s="28"/>
      <c r="LER9" s="28"/>
      <c r="LES9" s="28"/>
      <c r="LET9" s="28"/>
      <c r="LEU9" s="28"/>
      <c r="LEV9" s="28"/>
      <c r="LEW9" s="28"/>
      <c r="LEX9" s="28"/>
      <c r="LEY9" s="28"/>
      <c r="LEZ9" s="28"/>
      <c r="LFA9" s="28"/>
      <c r="LFB9" s="28"/>
      <c r="LFC9" s="28"/>
      <c r="LFD9" s="28"/>
      <c r="LFE9" s="28"/>
      <c r="LFF9" s="28"/>
      <c r="LFG9" s="28"/>
      <c r="LFH9" s="28"/>
      <c r="LFI9" s="28"/>
      <c r="LFJ9" s="28"/>
      <c r="LFK9" s="28"/>
      <c r="LFL9" s="28"/>
      <c r="LFM9" s="28"/>
      <c r="LFN9" s="28"/>
      <c r="LFO9" s="28"/>
      <c r="LFP9" s="28"/>
      <c r="LFQ9" s="28"/>
      <c r="LFR9" s="28"/>
      <c r="LFS9" s="28"/>
      <c r="LFT9" s="28"/>
      <c r="LFU9" s="28"/>
      <c r="LFV9" s="28"/>
      <c r="LFW9" s="28"/>
      <c r="LFX9" s="28"/>
      <c r="LFY9" s="28"/>
      <c r="LFZ9" s="28"/>
      <c r="LGA9" s="28"/>
      <c r="LGB9" s="28"/>
      <c r="LGC9" s="28"/>
      <c r="LGD9" s="28"/>
      <c r="LGE9" s="28"/>
      <c r="LGF9" s="28"/>
      <c r="LGG9" s="28"/>
      <c r="LGH9" s="28"/>
      <c r="LGI9" s="28"/>
      <c r="LGJ9" s="28"/>
      <c r="LGK9" s="28"/>
      <c r="LGL9" s="28"/>
      <c r="LGM9" s="28"/>
      <c r="LGN9" s="28"/>
      <c r="LGO9" s="28"/>
      <c r="LGP9" s="28"/>
      <c r="LGQ9" s="28"/>
      <c r="LGR9" s="28"/>
      <c r="LGS9" s="28"/>
      <c r="LGT9" s="28"/>
      <c r="LGU9" s="28"/>
      <c r="LGV9" s="28"/>
      <c r="LGW9" s="28"/>
      <c r="LGX9" s="28"/>
      <c r="LGY9" s="28"/>
      <c r="LGZ9" s="28"/>
      <c r="LHA9" s="28"/>
      <c r="LHB9" s="28"/>
      <c r="LHC9" s="28"/>
      <c r="LHD9" s="28"/>
      <c r="LHE9" s="28"/>
      <c r="LHF9" s="28"/>
      <c r="LHG9" s="28"/>
      <c r="LHH9" s="28"/>
      <c r="LHI9" s="28"/>
      <c r="LHJ9" s="28"/>
      <c r="LHK9" s="28"/>
      <c r="LHL9" s="28"/>
      <c r="LHM9" s="28"/>
      <c r="LHN9" s="28"/>
      <c r="LHO9" s="28"/>
      <c r="LHP9" s="28"/>
      <c r="LHQ9" s="28"/>
      <c r="LHR9" s="28"/>
      <c r="LHS9" s="28"/>
      <c r="LHT9" s="28"/>
      <c r="LHU9" s="28"/>
      <c r="LHV9" s="28"/>
      <c r="LHW9" s="28"/>
      <c r="LHX9" s="28"/>
      <c r="LHY9" s="28"/>
      <c r="LHZ9" s="28"/>
      <c r="LIA9" s="28"/>
      <c r="LIB9" s="28"/>
      <c r="LIC9" s="28"/>
      <c r="LID9" s="28"/>
      <c r="LIE9" s="28"/>
      <c r="LIF9" s="28"/>
      <c r="LIG9" s="28"/>
      <c r="LIH9" s="28"/>
      <c r="LII9" s="28"/>
      <c r="LIJ9" s="28"/>
      <c r="LIK9" s="28"/>
      <c r="LIL9" s="28"/>
      <c r="LIM9" s="28"/>
      <c r="LIN9" s="28"/>
      <c r="LIO9" s="28"/>
      <c r="LIP9" s="28"/>
      <c r="LIQ9" s="28"/>
      <c r="LIR9" s="28"/>
      <c r="LIS9" s="28"/>
      <c r="LIT9" s="28"/>
      <c r="LIU9" s="28"/>
      <c r="LIV9" s="28"/>
      <c r="LIW9" s="28"/>
      <c r="LIX9" s="28"/>
      <c r="LIY9" s="28"/>
      <c r="LIZ9" s="28"/>
      <c r="LJA9" s="28"/>
      <c r="LJB9" s="28"/>
      <c r="LJC9" s="28"/>
      <c r="LJD9" s="28"/>
      <c r="LJE9" s="28"/>
      <c r="LJF9" s="28"/>
      <c r="LJG9" s="28"/>
      <c r="LJH9" s="28"/>
      <c r="LJI9" s="28"/>
      <c r="LJJ9" s="28"/>
      <c r="LJK9" s="28"/>
      <c r="LJL9" s="28"/>
      <c r="LJM9" s="28"/>
      <c r="LJN9" s="28"/>
      <c r="LJO9" s="28"/>
      <c r="LJP9" s="28"/>
      <c r="LJQ9" s="28"/>
      <c r="LJR9" s="28"/>
      <c r="LJS9" s="28"/>
      <c r="LJT9" s="28"/>
      <c r="LJU9" s="28"/>
      <c r="LJV9" s="28"/>
      <c r="LJW9" s="28"/>
      <c r="LJX9" s="28"/>
      <c r="LJY9" s="28"/>
      <c r="LJZ9" s="28"/>
      <c r="LKA9" s="28"/>
      <c r="LKB9" s="28"/>
      <c r="LKC9" s="28"/>
      <c r="LKD9" s="28"/>
      <c r="LKE9" s="28"/>
      <c r="LKF9" s="28"/>
      <c r="LKG9" s="28"/>
      <c r="LKH9" s="28"/>
      <c r="LKI9" s="28"/>
      <c r="LKJ9" s="28"/>
      <c r="LKK9" s="28"/>
      <c r="LKL9" s="28"/>
      <c r="LKM9" s="28"/>
      <c r="LKN9" s="28"/>
      <c r="LKO9" s="28"/>
      <c r="LKP9" s="28"/>
      <c r="LKQ9" s="28"/>
      <c r="LKR9" s="28"/>
      <c r="LKS9" s="28"/>
      <c r="LKT9" s="28"/>
      <c r="LKU9" s="28"/>
      <c r="LKV9" s="28"/>
      <c r="LKW9" s="28"/>
      <c r="LKX9" s="28"/>
      <c r="LKY9" s="28"/>
      <c r="LKZ9" s="28"/>
      <c r="LLA9" s="28"/>
      <c r="LLB9" s="28"/>
      <c r="LLC9" s="28"/>
      <c r="LLD9" s="28"/>
      <c r="LLE9" s="28"/>
      <c r="LLF9" s="28"/>
      <c r="LLG9" s="28"/>
      <c r="LLH9" s="28"/>
      <c r="LLI9" s="28"/>
      <c r="LLJ9" s="28"/>
      <c r="LLK9" s="28"/>
      <c r="LLL9" s="28"/>
      <c r="LLM9" s="28"/>
      <c r="LLN9" s="28"/>
      <c r="LLO9" s="28"/>
      <c r="LLP9" s="28"/>
      <c r="LLQ9" s="28"/>
      <c r="LLR9" s="28"/>
      <c r="LLS9" s="28"/>
      <c r="LLT9" s="28"/>
      <c r="LLU9" s="28"/>
      <c r="LLV9" s="28"/>
      <c r="LLW9" s="28"/>
      <c r="LLX9" s="28"/>
      <c r="LLY9" s="28"/>
      <c r="LLZ9" s="28"/>
      <c r="LMA9" s="28"/>
      <c r="LMB9" s="28"/>
      <c r="LMC9" s="28"/>
      <c r="LMD9" s="28"/>
      <c r="LME9" s="28"/>
      <c r="LMF9" s="28"/>
      <c r="LMG9" s="28"/>
      <c r="LMH9" s="28"/>
      <c r="LMI9" s="28"/>
      <c r="LMJ9" s="28"/>
      <c r="LMK9" s="28"/>
      <c r="LML9" s="28"/>
      <c r="LMM9" s="28"/>
      <c r="LMN9" s="28"/>
      <c r="LMO9" s="28"/>
      <c r="LMP9" s="28"/>
      <c r="LMQ9" s="28"/>
      <c r="LMR9" s="28"/>
      <c r="LMS9" s="28"/>
      <c r="LMT9" s="28"/>
      <c r="LMU9" s="28"/>
      <c r="LMV9" s="28"/>
      <c r="LMW9" s="28"/>
      <c r="LMX9" s="28"/>
      <c r="LMY9" s="28"/>
      <c r="LMZ9" s="28"/>
      <c r="LNA9" s="28"/>
      <c r="LNB9" s="28"/>
      <c r="LNC9" s="28"/>
      <c r="LND9" s="28"/>
      <c r="LNE9" s="28"/>
      <c r="LNF9" s="28"/>
      <c r="LNG9" s="28"/>
      <c r="LNH9" s="28"/>
      <c r="LNI9" s="28"/>
      <c r="LNJ9" s="28"/>
      <c r="LNK9" s="28"/>
      <c r="LNL9" s="28"/>
      <c r="LNM9" s="28"/>
      <c r="LNN9" s="28"/>
      <c r="LNO9" s="28"/>
      <c r="LNP9" s="28"/>
      <c r="LNQ9" s="28"/>
      <c r="LNR9" s="28"/>
      <c r="LNS9" s="28"/>
      <c r="LNT9" s="28"/>
      <c r="LNU9" s="28"/>
      <c r="LNV9" s="28"/>
      <c r="LNW9" s="28"/>
      <c r="LNX9" s="28"/>
      <c r="LNY9" s="28"/>
      <c r="LNZ9" s="28"/>
      <c r="LOA9" s="28"/>
      <c r="LOB9" s="28"/>
      <c r="LOC9" s="28"/>
      <c r="LOD9" s="28"/>
      <c r="LOE9" s="28"/>
      <c r="LOF9" s="28"/>
      <c r="LOG9" s="28"/>
      <c r="LOH9" s="28"/>
      <c r="LOI9" s="28"/>
      <c r="LOJ9" s="28"/>
      <c r="LOK9" s="28"/>
      <c r="LOL9" s="28"/>
      <c r="LOM9" s="28"/>
      <c r="LON9" s="28"/>
      <c r="LOO9" s="28"/>
      <c r="LOP9" s="28"/>
      <c r="LOQ9" s="28"/>
      <c r="LOR9" s="28"/>
      <c r="LOS9" s="28"/>
      <c r="LOT9" s="28"/>
      <c r="LOU9" s="28"/>
      <c r="LOV9" s="28"/>
      <c r="LOW9" s="28"/>
      <c r="LOX9" s="28"/>
      <c r="LOY9" s="28"/>
      <c r="LOZ9" s="28"/>
      <c r="LPA9" s="28"/>
      <c r="LPB9" s="28"/>
      <c r="LPC9" s="28"/>
      <c r="LPD9" s="28"/>
      <c r="LPE9" s="28"/>
      <c r="LPF9" s="28"/>
      <c r="LPG9" s="28"/>
      <c r="LPH9" s="28"/>
      <c r="LPI9" s="28"/>
      <c r="LPJ9" s="28"/>
      <c r="LPK9" s="28"/>
      <c r="LPL9" s="28"/>
      <c r="LPM9" s="28"/>
      <c r="LPN9" s="28"/>
      <c r="LPO9" s="28"/>
      <c r="LPP9" s="28"/>
      <c r="LPQ9" s="28"/>
      <c r="LPR9" s="28"/>
      <c r="LPS9" s="28"/>
      <c r="LPT9" s="28"/>
      <c r="LPU9" s="28"/>
      <c r="LPV9" s="28"/>
      <c r="LPW9" s="28"/>
      <c r="LPX9" s="28"/>
      <c r="LPY9" s="28"/>
      <c r="LPZ9" s="28"/>
      <c r="LQA9" s="28"/>
      <c r="LQB9" s="28"/>
      <c r="LQC9" s="28"/>
      <c r="LQD9" s="28"/>
      <c r="LQE9" s="28"/>
      <c r="LQF9" s="28"/>
      <c r="LQG9" s="28"/>
      <c r="LQH9" s="28"/>
      <c r="LQI9" s="28"/>
      <c r="LQJ9" s="28"/>
      <c r="LQK9" s="28"/>
      <c r="LQL9" s="28"/>
      <c r="LQM9" s="28"/>
      <c r="LQN9" s="28"/>
      <c r="LQO9" s="28"/>
      <c r="LQP9" s="28"/>
      <c r="LQQ9" s="28"/>
      <c r="LQR9" s="28"/>
      <c r="LQS9" s="28"/>
      <c r="LQT9" s="28"/>
      <c r="LQU9" s="28"/>
      <c r="LQV9" s="28"/>
      <c r="LQW9" s="28"/>
      <c r="LQX9" s="28"/>
      <c r="LQY9" s="28"/>
      <c r="LQZ9" s="28"/>
      <c r="LRA9" s="28"/>
      <c r="LRB9" s="28"/>
      <c r="LRC9" s="28"/>
      <c r="LRD9" s="28"/>
      <c r="LRE9" s="28"/>
      <c r="LRF9" s="28"/>
      <c r="LRG9" s="28"/>
      <c r="LRH9" s="28"/>
      <c r="LRI9" s="28"/>
      <c r="LRJ9" s="28"/>
      <c r="LRK9" s="28"/>
      <c r="LRL9" s="28"/>
      <c r="LRM9" s="28"/>
      <c r="LRN9" s="28"/>
      <c r="LRO9" s="28"/>
      <c r="LRP9" s="28"/>
      <c r="LRQ9" s="28"/>
      <c r="LRR9" s="28"/>
      <c r="LRS9" s="28"/>
      <c r="LRT9" s="28"/>
      <c r="LRU9" s="28"/>
      <c r="LRV9" s="28"/>
      <c r="LRW9" s="28"/>
      <c r="LRX9" s="28"/>
      <c r="LRY9" s="28"/>
      <c r="LRZ9" s="28"/>
      <c r="LSA9" s="28"/>
      <c r="LSB9" s="28"/>
      <c r="LSC9" s="28"/>
      <c r="LSD9" s="28"/>
      <c r="LSE9" s="28"/>
      <c r="LSF9" s="28"/>
      <c r="LSG9" s="28"/>
      <c r="LSH9" s="28"/>
      <c r="LSI9" s="28"/>
      <c r="LSJ9" s="28"/>
      <c r="LSK9" s="28"/>
      <c r="LSL9" s="28"/>
      <c r="LSM9" s="28"/>
      <c r="LSN9" s="28"/>
      <c r="LSO9" s="28"/>
      <c r="LSP9" s="28"/>
      <c r="LSQ9" s="28"/>
      <c r="LSR9" s="28"/>
      <c r="LSS9" s="28"/>
      <c r="LST9" s="28"/>
      <c r="LSU9" s="28"/>
      <c r="LSV9" s="28"/>
      <c r="LSW9" s="28"/>
      <c r="LSX9" s="28"/>
      <c r="LSY9" s="28"/>
      <c r="LSZ9" s="28"/>
      <c r="LTA9" s="28"/>
      <c r="LTB9" s="28"/>
      <c r="LTC9" s="28"/>
      <c r="LTD9" s="28"/>
      <c r="LTE9" s="28"/>
      <c r="LTF9" s="28"/>
      <c r="LTG9" s="28"/>
      <c r="LTH9" s="28"/>
      <c r="LTI9" s="28"/>
      <c r="LTJ9" s="28"/>
      <c r="LTK9" s="28"/>
      <c r="LTL9" s="28"/>
      <c r="LTM9" s="28"/>
      <c r="LTN9" s="28"/>
      <c r="LTO9" s="28"/>
      <c r="LTP9" s="28"/>
      <c r="LTQ9" s="28"/>
      <c r="LTR9" s="28"/>
      <c r="LTS9" s="28"/>
      <c r="LTT9" s="28"/>
      <c r="LTU9" s="28"/>
      <c r="LTV9" s="28"/>
      <c r="LTW9" s="28"/>
      <c r="LTX9" s="28"/>
      <c r="LTY9" s="28"/>
      <c r="LTZ9" s="28"/>
      <c r="LUA9" s="28"/>
      <c r="LUB9" s="28"/>
      <c r="LUC9" s="28"/>
      <c r="LUD9" s="28"/>
      <c r="LUE9" s="28"/>
      <c r="LUF9" s="28"/>
      <c r="LUG9" s="28"/>
      <c r="LUH9" s="28"/>
      <c r="LUI9" s="28"/>
      <c r="LUJ9" s="28"/>
      <c r="LUK9" s="28"/>
      <c r="LUL9" s="28"/>
      <c r="LUM9" s="28"/>
      <c r="LUN9" s="28"/>
      <c r="LUO9" s="28"/>
      <c r="LUP9" s="28"/>
      <c r="LUQ9" s="28"/>
      <c r="LUR9" s="28"/>
      <c r="LUS9" s="28"/>
      <c r="LUT9" s="28"/>
      <c r="LUU9" s="28"/>
      <c r="LUV9" s="28"/>
      <c r="LUW9" s="28"/>
      <c r="LUX9" s="28"/>
      <c r="LUY9" s="28"/>
      <c r="LUZ9" s="28"/>
      <c r="LVA9" s="28"/>
      <c r="LVB9" s="28"/>
      <c r="LVC9" s="28"/>
      <c r="LVD9" s="28"/>
      <c r="LVE9" s="28"/>
      <c r="LVF9" s="28"/>
      <c r="LVG9" s="28"/>
      <c r="LVH9" s="28"/>
      <c r="LVI9" s="28"/>
      <c r="LVJ9" s="28"/>
      <c r="LVK9" s="28"/>
      <c r="LVL9" s="28"/>
      <c r="LVM9" s="28"/>
      <c r="LVN9" s="28"/>
      <c r="LVO9" s="28"/>
      <c r="LVP9" s="28"/>
      <c r="LVQ9" s="28"/>
      <c r="LVR9" s="28"/>
      <c r="LVS9" s="28"/>
      <c r="LVT9" s="28"/>
      <c r="LVU9" s="28"/>
      <c r="LVV9" s="28"/>
      <c r="LVW9" s="28"/>
      <c r="LVX9" s="28"/>
      <c r="LVY9" s="28"/>
      <c r="LVZ9" s="28"/>
      <c r="LWA9" s="28"/>
      <c r="LWB9" s="28"/>
      <c r="LWC9" s="28"/>
      <c r="LWD9" s="28"/>
      <c r="LWE9" s="28"/>
      <c r="LWF9" s="28"/>
      <c r="LWG9" s="28"/>
      <c r="LWH9" s="28"/>
      <c r="LWI9" s="28"/>
      <c r="LWJ9" s="28"/>
      <c r="LWK9" s="28"/>
      <c r="LWL9" s="28"/>
      <c r="LWM9" s="28"/>
      <c r="LWN9" s="28"/>
      <c r="LWO9" s="28"/>
      <c r="LWP9" s="28"/>
      <c r="LWQ9" s="28"/>
      <c r="LWR9" s="28"/>
      <c r="LWS9" s="28"/>
      <c r="LWT9" s="28"/>
      <c r="LWU9" s="28"/>
      <c r="LWV9" s="28"/>
      <c r="LWW9" s="28"/>
      <c r="LWX9" s="28"/>
      <c r="LWY9" s="28"/>
      <c r="LWZ9" s="28"/>
      <c r="LXA9" s="28"/>
      <c r="LXB9" s="28"/>
      <c r="LXC9" s="28"/>
      <c r="LXD9" s="28"/>
      <c r="LXE9" s="28"/>
      <c r="LXF9" s="28"/>
      <c r="LXG9" s="28"/>
      <c r="LXH9" s="28"/>
      <c r="LXI9" s="28"/>
      <c r="LXJ9" s="28"/>
      <c r="LXK9" s="28"/>
      <c r="LXL9" s="28"/>
      <c r="LXM9" s="28"/>
      <c r="LXN9" s="28"/>
      <c r="LXO9" s="28"/>
      <c r="LXP9" s="28"/>
      <c r="LXQ9" s="28"/>
      <c r="LXR9" s="28"/>
      <c r="LXS9" s="28"/>
      <c r="LXT9" s="28"/>
      <c r="LXU9" s="28"/>
      <c r="LXV9" s="28"/>
      <c r="LXW9" s="28"/>
      <c r="LXX9" s="28"/>
      <c r="LXY9" s="28"/>
      <c r="LXZ9" s="28"/>
      <c r="LYA9" s="28"/>
      <c r="LYB9" s="28"/>
      <c r="LYC9" s="28"/>
      <c r="LYD9" s="28"/>
      <c r="LYE9" s="28"/>
      <c r="LYF9" s="28"/>
      <c r="LYG9" s="28"/>
      <c r="LYH9" s="28"/>
      <c r="LYI9" s="28"/>
      <c r="LYJ9" s="28"/>
      <c r="LYK9" s="28"/>
      <c r="LYL9" s="28"/>
      <c r="LYM9" s="28"/>
      <c r="LYN9" s="28"/>
      <c r="LYO9" s="28"/>
      <c r="LYP9" s="28"/>
      <c r="LYQ9" s="28"/>
      <c r="LYR9" s="28"/>
      <c r="LYS9" s="28"/>
      <c r="LYT9" s="28"/>
      <c r="LYU9" s="28"/>
      <c r="LYV9" s="28"/>
      <c r="LYW9" s="28"/>
      <c r="LYX9" s="28"/>
      <c r="LYY9" s="28"/>
      <c r="LYZ9" s="28"/>
      <c r="LZA9" s="28"/>
      <c r="LZB9" s="28"/>
      <c r="LZC9" s="28"/>
      <c r="LZD9" s="28"/>
      <c r="LZE9" s="28"/>
      <c r="LZF9" s="28"/>
      <c r="LZG9" s="28"/>
      <c r="LZH9" s="28"/>
      <c r="LZI9" s="28"/>
      <c r="LZJ9" s="28"/>
      <c r="LZK9" s="28"/>
      <c r="LZL9" s="28"/>
      <c r="LZM9" s="28"/>
      <c r="LZN9" s="28"/>
      <c r="LZO9" s="28"/>
      <c r="LZP9" s="28"/>
      <c r="LZQ9" s="28"/>
      <c r="LZR9" s="28"/>
      <c r="LZS9" s="28"/>
      <c r="LZT9" s="28"/>
      <c r="LZU9" s="28"/>
      <c r="LZV9" s="28"/>
      <c r="LZW9" s="28"/>
      <c r="LZX9" s="28"/>
      <c r="LZY9" s="28"/>
      <c r="LZZ9" s="28"/>
      <c r="MAA9" s="28"/>
      <c r="MAB9" s="28"/>
      <c r="MAC9" s="28"/>
      <c r="MAD9" s="28"/>
      <c r="MAE9" s="28"/>
      <c r="MAF9" s="28"/>
      <c r="MAG9" s="28"/>
      <c r="MAH9" s="28"/>
      <c r="MAI9" s="28"/>
      <c r="MAJ9" s="28"/>
      <c r="MAK9" s="28"/>
      <c r="MAL9" s="28"/>
      <c r="MAM9" s="28"/>
      <c r="MAN9" s="28"/>
      <c r="MAO9" s="28"/>
      <c r="MAP9" s="28"/>
      <c r="MAQ9" s="28"/>
      <c r="MAR9" s="28"/>
      <c r="MAS9" s="28"/>
      <c r="MAT9" s="28"/>
      <c r="MAU9" s="28"/>
      <c r="MAV9" s="28"/>
      <c r="MAW9" s="28"/>
      <c r="MAX9" s="28"/>
      <c r="MAY9" s="28"/>
      <c r="MAZ9" s="28"/>
      <c r="MBA9" s="28"/>
      <c r="MBB9" s="28"/>
      <c r="MBC9" s="28"/>
      <c r="MBD9" s="28"/>
      <c r="MBE9" s="28"/>
      <c r="MBF9" s="28"/>
      <c r="MBG9" s="28"/>
      <c r="MBH9" s="28"/>
      <c r="MBI9" s="28"/>
      <c r="MBJ9" s="28"/>
      <c r="MBK9" s="28"/>
      <c r="MBL9" s="28"/>
      <c r="MBM9" s="28"/>
      <c r="MBN9" s="28"/>
      <c r="MBO9" s="28"/>
      <c r="MBP9" s="28"/>
      <c r="MBQ9" s="28"/>
      <c r="MBR9" s="28"/>
      <c r="MBS9" s="28"/>
      <c r="MBT9" s="28"/>
      <c r="MBU9" s="28"/>
      <c r="MBV9" s="28"/>
      <c r="MBW9" s="28"/>
      <c r="MBX9" s="28"/>
      <c r="MBY9" s="28"/>
      <c r="MBZ9" s="28"/>
      <c r="MCA9" s="28"/>
      <c r="MCB9" s="28"/>
      <c r="MCC9" s="28"/>
      <c r="MCD9" s="28"/>
      <c r="MCE9" s="28"/>
      <c r="MCF9" s="28"/>
      <c r="MCG9" s="28"/>
      <c r="MCH9" s="28"/>
      <c r="MCI9" s="28"/>
      <c r="MCJ9" s="28"/>
      <c r="MCK9" s="28"/>
      <c r="MCL9" s="28"/>
      <c r="MCM9" s="28"/>
      <c r="MCN9" s="28"/>
      <c r="MCO9" s="28"/>
      <c r="MCP9" s="28"/>
      <c r="MCQ9" s="28"/>
      <c r="MCR9" s="28"/>
      <c r="MCS9" s="28"/>
      <c r="MCT9" s="28"/>
      <c r="MCU9" s="28"/>
      <c r="MCV9" s="28"/>
      <c r="MCW9" s="28"/>
      <c r="MCX9" s="28"/>
      <c r="MCY9" s="28"/>
      <c r="MCZ9" s="28"/>
      <c r="MDA9" s="28"/>
      <c r="MDB9" s="28"/>
      <c r="MDC9" s="28"/>
      <c r="MDD9" s="28"/>
      <c r="MDE9" s="28"/>
      <c r="MDF9" s="28"/>
      <c r="MDG9" s="28"/>
      <c r="MDH9" s="28"/>
      <c r="MDI9" s="28"/>
      <c r="MDJ9" s="28"/>
      <c r="MDK9" s="28"/>
      <c r="MDL9" s="28"/>
      <c r="MDM9" s="28"/>
      <c r="MDN9" s="28"/>
      <c r="MDO9" s="28"/>
      <c r="MDP9" s="28"/>
      <c r="MDQ9" s="28"/>
      <c r="MDR9" s="28"/>
      <c r="MDS9" s="28"/>
      <c r="MDT9" s="28"/>
      <c r="MDU9" s="28"/>
      <c r="MDV9" s="28"/>
      <c r="MDW9" s="28"/>
      <c r="MDX9" s="28"/>
      <c r="MDY9" s="28"/>
      <c r="MDZ9" s="28"/>
      <c r="MEA9" s="28"/>
      <c r="MEB9" s="28"/>
      <c r="MEC9" s="28"/>
      <c r="MED9" s="28"/>
      <c r="MEE9" s="28"/>
      <c r="MEF9" s="28"/>
      <c r="MEG9" s="28"/>
      <c r="MEH9" s="28"/>
      <c r="MEI9" s="28"/>
      <c r="MEJ9" s="28"/>
      <c r="MEK9" s="28"/>
      <c r="MEL9" s="28"/>
      <c r="MEM9" s="28"/>
      <c r="MEN9" s="28"/>
      <c r="MEO9" s="28"/>
      <c r="MEP9" s="28"/>
      <c r="MEQ9" s="28"/>
      <c r="MER9" s="28"/>
      <c r="MES9" s="28"/>
      <c r="MET9" s="28"/>
      <c r="MEU9" s="28"/>
      <c r="MEV9" s="28"/>
      <c r="MEW9" s="28"/>
      <c r="MEX9" s="28"/>
      <c r="MEY9" s="28"/>
      <c r="MEZ9" s="28"/>
      <c r="MFA9" s="28"/>
      <c r="MFB9" s="28"/>
      <c r="MFC9" s="28"/>
      <c r="MFD9" s="28"/>
      <c r="MFE9" s="28"/>
      <c r="MFF9" s="28"/>
      <c r="MFG9" s="28"/>
      <c r="MFH9" s="28"/>
      <c r="MFI9" s="28"/>
      <c r="MFJ9" s="28"/>
      <c r="MFK9" s="28"/>
      <c r="MFL9" s="28"/>
      <c r="MFM9" s="28"/>
      <c r="MFN9" s="28"/>
      <c r="MFO9" s="28"/>
      <c r="MFP9" s="28"/>
      <c r="MFQ9" s="28"/>
      <c r="MFR9" s="28"/>
      <c r="MFS9" s="28"/>
      <c r="MFT9" s="28"/>
      <c r="MFU9" s="28"/>
      <c r="MFV9" s="28"/>
      <c r="MFW9" s="28"/>
      <c r="MFX9" s="28"/>
      <c r="MFY9" s="28"/>
      <c r="MFZ9" s="28"/>
      <c r="MGA9" s="28"/>
      <c r="MGB9" s="28"/>
      <c r="MGC9" s="28"/>
      <c r="MGD9" s="28"/>
      <c r="MGE9" s="28"/>
      <c r="MGF9" s="28"/>
      <c r="MGG9" s="28"/>
      <c r="MGH9" s="28"/>
      <c r="MGI9" s="28"/>
      <c r="MGJ9" s="28"/>
      <c r="MGK9" s="28"/>
      <c r="MGL9" s="28"/>
      <c r="MGM9" s="28"/>
      <c r="MGN9" s="28"/>
      <c r="MGO9" s="28"/>
      <c r="MGP9" s="28"/>
      <c r="MGQ9" s="28"/>
      <c r="MGR9" s="28"/>
      <c r="MGS9" s="28"/>
      <c r="MGT9" s="28"/>
      <c r="MGU9" s="28"/>
      <c r="MGV9" s="28"/>
      <c r="MGW9" s="28"/>
      <c r="MGX9" s="28"/>
      <c r="MGY9" s="28"/>
      <c r="MGZ9" s="28"/>
      <c r="MHA9" s="28"/>
      <c r="MHB9" s="28"/>
      <c r="MHC9" s="28"/>
      <c r="MHD9" s="28"/>
      <c r="MHE9" s="28"/>
      <c r="MHF9" s="28"/>
      <c r="MHG9" s="28"/>
      <c r="MHH9" s="28"/>
      <c r="MHI9" s="28"/>
      <c r="MHJ9" s="28"/>
      <c r="MHK9" s="28"/>
      <c r="MHL9" s="28"/>
      <c r="MHM9" s="28"/>
      <c r="MHN9" s="28"/>
      <c r="MHO9" s="28"/>
      <c r="MHP9" s="28"/>
      <c r="MHQ9" s="28"/>
      <c r="MHR9" s="28"/>
      <c r="MHS9" s="28"/>
      <c r="MHT9" s="28"/>
      <c r="MHU9" s="28"/>
      <c r="MHV9" s="28"/>
      <c r="MHW9" s="28"/>
      <c r="MHX9" s="28"/>
      <c r="MHY9" s="28"/>
      <c r="MHZ9" s="28"/>
      <c r="MIA9" s="28"/>
      <c r="MIB9" s="28"/>
      <c r="MIC9" s="28"/>
      <c r="MID9" s="28"/>
      <c r="MIE9" s="28"/>
      <c r="MIF9" s="28"/>
      <c r="MIG9" s="28"/>
      <c r="MIH9" s="28"/>
      <c r="MII9" s="28"/>
      <c r="MIJ9" s="28"/>
      <c r="MIK9" s="28"/>
      <c r="MIL9" s="28"/>
      <c r="MIM9" s="28"/>
      <c r="MIN9" s="28"/>
      <c r="MIO9" s="28"/>
      <c r="MIP9" s="28"/>
      <c r="MIQ9" s="28"/>
      <c r="MIR9" s="28"/>
      <c r="MIS9" s="28"/>
      <c r="MIT9" s="28"/>
      <c r="MIU9" s="28"/>
      <c r="MIV9" s="28"/>
      <c r="MIW9" s="28"/>
      <c r="MIX9" s="28"/>
      <c r="MIY9" s="28"/>
      <c r="MIZ9" s="28"/>
      <c r="MJA9" s="28"/>
      <c r="MJB9" s="28"/>
      <c r="MJC9" s="28"/>
      <c r="MJD9" s="28"/>
      <c r="MJE9" s="28"/>
      <c r="MJF9" s="28"/>
      <c r="MJG9" s="28"/>
      <c r="MJH9" s="28"/>
      <c r="MJI9" s="28"/>
      <c r="MJJ9" s="28"/>
      <c r="MJK9" s="28"/>
      <c r="MJL9" s="28"/>
      <c r="MJM9" s="28"/>
      <c r="MJN9" s="28"/>
      <c r="MJO9" s="28"/>
      <c r="MJP9" s="28"/>
      <c r="MJQ9" s="28"/>
      <c r="MJR9" s="28"/>
      <c r="MJS9" s="28"/>
      <c r="MJT9" s="28"/>
      <c r="MJU9" s="28"/>
      <c r="MJV9" s="28"/>
      <c r="MJW9" s="28"/>
      <c r="MJX9" s="28"/>
      <c r="MJY9" s="28"/>
      <c r="MJZ9" s="28"/>
      <c r="MKA9" s="28"/>
      <c r="MKB9" s="28"/>
      <c r="MKC9" s="28"/>
      <c r="MKD9" s="28"/>
      <c r="MKE9" s="28"/>
      <c r="MKF9" s="28"/>
      <c r="MKG9" s="28"/>
      <c r="MKH9" s="28"/>
      <c r="MKI9" s="28"/>
      <c r="MKJ9" s="28"/>
      <c r="MKK9" s="28"/>
      <c r="MKL9" s="28"/>
      <c r="MKM9" s="28"/>
      <c r="MKN9" s="28"/>
      <c r="MKO9" s="28"/>
      <c r="MKP9" s="28"/>
      <c r="MKQ9" s="28"/>
      <c r="MKR9" s="28"/>
      <c r="MKS9" s="28"/>
      <c r="MKT9" s="28"/>
      <c r="MKU9" s="28"/>
      <c r="MKV9" s="28"/>
      <c r="MKW9" s="28"/>
      <c r="MKX9" s="28"/>
      <c r="MKY9" s="28"/>
      <c r="MKZ9" s="28"/>
      <c r="MLA9" s="28"/>
      <c r="MLB9" s="28"/>
      <c r="MLC9" s="28"/>
      <c r="MLD9" s="28"/>
      <c r="MLE9" s="28"/>
      <c r="MLF9" s="28"/>
      <c r="MLG9" s="28"/>
      <c r="MLH9" s="28"/>
      <c r="MLI9" s="28"/>
      <c r="MLJ9" s="28"/>
      <c r="MLK9" s="28"/>
      <c r="MLL9" s="28"/>
      <c r="MLM9" s="28"/>
      <c r="MLN9" s="28"/>
      <c r="MLO9" s="28"/>
      <c r="MLP9" s="28"/>
      <c r="MLQ9" s="28"/>
      <c r="MLR9" s="28"/>
      <c r="MLS9" s="28"/>
      <c r="MLT9" s="28"/>
      <c r="MLU9" s="28"/>
      <c r="MLV9" s="28"/>
      <c r="MLW9" s="28"/>
      <c r="MLX9" s="28"/>
      <c r="MLY9" s="28"/>
      <c r="MLZ9" s="28"/>
      <c r="MMA9" s="28"/>
      <c r="MMB9" s="28"/>
      <c r="MMC9" s="28"/>
      <c r="MMD9" s="28"/>
      <c r="MME9" s="28"/>
      <c r="MMF9" s="28"/>
      <c r="MMG9" s="28"/>
      <c r="MMH9" s="28"/>
      <c r="MMI9" s="28"/>
      <c r="MMJ9" s="28"/>
      <c r="MMK9" s="28"/>
      <c r="MML9" s="28"/>
      <c r="MMM9" s="28"/>
      <c r="MMN9" s="28"/>
      <c r="MMO9" s="28"/>
      <c r="MMP9" s="28"/>
      <c r="MMQ9" s="28"/>
      <c r="MMR9" s="28"/>
      <c r="MMS9" s="28"/>
      <c r="MMT9" s="28"/>
      <c r="MMU9" s="28"/>
      <c r="MMV9" s="28"/>
      <c r="MMW9" s="28"/>
      <c r="MMX9" s="28"/>
      <c r="MMY9" s="28"/>
      <c r="MMZ9" s="28"/>
      <c r="MNA9" s="28"/>
      <c r="MNB9" s="28"/>
      <c r="MNC9" s="28"/>
      <c r="MND9" s="28"/>
      <c r="MNE9" s="28"/>
      <c r="MNF9" s="28"/>
      <c r="MNG9" s="28"/>
      <c r="MNH9" s="28"/>
      <c r="MNI9" s="28"/>
      <c r="MNJ9" s="28"/>
      <c r="MNK9" s="28"/>
      <c r="MNL9" s="28"/>
      <c r="MNM9" s="28"/>
      <c r="MNN9" s="28"/>
      <c r="MNO9" s="28"/>
      <c r="MNP9" s="28"/>
      <c r="MNQ9" s="28"/>
      <c r="MNR9" s="28"/>
      <c r="MNS9" s="28"/>
      <c r="MNT9" s="28"/>
      <c r="MNU9" s="28"/>
      <c r="MNV9" s="28"/>
      <c r="MNW9" s="28"/>
      <c r="MNX9" s="28"/>
      <c r="MNY9" s="28"/>
      <c r="MNZ9" s="28"/>
      <c r="MOA9" s="28"/>
      <c r="MOB9" s="28"/>
      <c r="MOC9" s="28"/>
      <c r="MOD9" s="28"/>
      <c r="MOE9" s="28"/>
      <c r="MOF9" s="28"/>
      <c r="MOG9" s="28"/>
      <c r="MOH9" s="28"/>
      <c r="MOI9" s="28"/>
      <c r="MOJ9" s="28"/>
      <c r="MOK9" s="28"/>
      <c r="MOL9" s="28"/>
      <c r="MOM9" s="28"/>
      <c r="MON9" s="28"/>
      <c r="MOO9" s="28"/>
      <c r="MOP9" s="28"/>
      <c r="MOQ9" s="28"/>
      <c r="MOR9" s="28"/>
      <c r="MOS9" s="28"/>
      <c r="MOT9" s="28"/>
      <c r="MOU9" s="28"/>
      <c r="MOV9" s="28"/>
      <c r="MOW9" s="28"/>
      <c r="MOX9" s="28"/>
      <c r="MOY9" s="28"/>
      <c r="MOZ9" s="28"/>
      <c r="MPA9" s="28"/>
      <c r="MPB9" s="28"/>
      <c r="MPC9" s="28"/>
      <c r="MPD9" s="28"/>
      <c r="MPE9" s="28"/>
      <c r="MPF9" s="28"/>
      <c r="MPG9" s="28"/>
      <c r="MPH9" s="28"/>
      <c r="MPI9" s="28"/>
      <c r="MPJ9" s="28"/>
      <c r="MPK9" s="28"/>
      <c r="MPL9" s="28"/>
      <c r="MPM9" s="28"/>
      <c r="MPN9" s="28"/>
      <c r="MPO9" s="28"/>
      <c r="MPP9" s="28"/>
      <c r="MPQ9" s="28"/>
      <c r="MPR9" s="28"/>
      <c r="MPS9" s="28"/>
      <c r="MPT9" s="28"/>
      <c r="MPU9" s="28"/>
      <c r="MPV9" s="28"/>
      <c r="MPW9" s="28"/>
      <c r="MPX9" s="28"/>
      <c r="MPY9" s="28"/>
      <c r="MPZ9" s="28"/>
      <c r="MQA9" s="28"/>
      <c r="MQB9" s="28"/>
      <c r="MQC9" s="28"/>
      <c r="MQD9" s="28"/>
      <c r="MQE9" s="28"/>
      <c r="MQF9" s="28"/>
      <c r="MQG9" s="28"/>
      <c r="MQH9" s="28"/>
      <c r="MQI9" s="28"/>
      <c r="MQJ9" s="28"/>
      <c r="MQK9" s="28"/>
      <c r="MQL9" s="28"/>
      <c r="MQM9" s="28"/>
      <c r="MQN9" s="28"/>
      <c r="MQO9" s="28"/>
      <c r="MQP9" s="28"/>
      <c r="MQQ9" s="28"/>
      <c r="MQR9" s="28"/>
      <c r="MQS9" s="28"/>
      <c r="MQT9" s="28"/>
      <c r="MQU9" s="28"/>
      <c r="MQV9" s="28"/>
      <c r="MQW9" s="28"/>
      <c r="MQX9" s="28"/>
      <c r="MQY9" s="28"/>
      <c r="MQZ9" s="28"/>
      <c r="MRA9" s="28"/>
      <c r="MRB9" s="28"/>
      <c r="MRC9" s="28"/>
      <c r="MRD9" s="28"/>
      <c r="MRE9" s="28"/>
      <c r="MRF9" s="28"/>
      <c r="MRG9" s="28"/>
      <c r="MRH9" s="28"/>
      <c r="MRI9" s="28"/>
      <c r="MRJ9" s="28"/>
      <c r="MRK9" s="28"/>
      <c r="MRL9" s="28"/>
      <c r="MRM9" s="28"/>
      <c r="MRN9" s="28"/>
      <c r="MRO9" s="28"/>
      <c r="MRP9" s="28"/>
      <c r="MRQ9" s="28"/>
      <c r="MRR9" s="28"/>
      <c r="MRS9" s="28"/>
      <c r="MRT9" s="28"/>
      <c r="MRU9" s="28"/>
      <c r="MRV9" s="28"/>
      <c r="MRW9" s="28"/>
      <c r="MRX9" s="28"/>
      <c r="MRY9" s="28"/>
      <c r="MRZ9" s="28"/>
      <c r="MSA9" s="28"/>
      <c r="MSB9" s="28"/>
      <c r="MSC9" s="28"/>
      <c r="MSD9" s="28"/>
      <c r="MSE9" s="28"/>
      <c r="MSF9" s="28"/>
      <c r="MSG9" s="28"/>
      <c r="MSH9" s="28"/>
      <c r="MSI9" s="28"/>
      <c r="MSJ9" s="28"/>
      <c r="MSK9" s="28"/>
      <c r="MSL9" s="28"/>
      <c r="MSM9" s="28"/>
      <c r="MSN9" s="28"/>
      <c r="MSO9" s="28"/>
      <c r="MSP9" s="28"/>
      <c r="MSQ9" s="28"/>
      <c r="MSR9" s="28"/>
      <c r="MSS9" s="28"/>
      <c r="MST9" s="28"/>
      <c r="MSU9" s="28"/>
      <c r="MSV9" s="28"/>
      <c r="MSW9" s="28"/>
      <c r="MSX9" s="28"/>
      <c r="MSY9" s="28"/>
      <c r="MSZ9" s="28"/>
      <c r="MTA9" s="28"/>
      <c r="MTB9" s="28"/>
      <c r="MTC9" s="28"/>
      <c r="MTD9" s="28"/>
      <c r="MTE9" s="28"/>
      <c r="MTF9" s="28"/>
      <c r="MTG9" s="28"/>
      <c r="MTH9" s="28"/>
      <c r="MTI9" s="28"/>
      <c r="MTJ9" s="28"/>
      <c r="MTK9" s="28"/>
      <c r="MTL9" s="28"/>
      <c r="MTM9" s="28"/>
      <c r="MTN9" s="28"/>
      <c r="MTO9" s="28"/>
      <c r="MTP9" s="28"/>
      <c r="MTQ9" s="28"/>
      <c r="MTR9" s="28"/>
      <c r="MTS9" s="28"/>
      <c r="MTT9" s="28"/>
      <c r="MTU9" s="28"/>
      <c r="MTV9" s="28"/>
      <c r="MTW9" s="28"/>
      <c r="MTX9" s="28"/>
      <c r="MTY9" s="28"/>
      <c r="MTZ9" s="28"/>
      <c r="MUA9" s="28"/>
      <c r="MUB9" s="28"/>
      <c r="MUC9" s="28"/>
      <c r="MUD9" s="28"/>
      <c r="MUE9" s="28"/>
      <c r="MUF9" s="28"/>
      <c r="MUG9" s="28"/>
      <c r="MUH9" s="28"/>
      <c r="MUI9" s="28"/>
      <c r="MUJ9" s="28"/>
      <c r="MUK9" s="28"/>
      <c r="MUL9" s="28"/>
      <c r="MUM9" s="28"/>
      <c r="MUN9" s="28"/>
      <c r="MUO9" s="28"/>
      <c r="MUP9" s="28"/>
      <c r="MUQ9" s="28"/>
      <c r="MUR9" s="28"/>
      <c r="MUS9" s="28"/>
      <c r="MUT9" s="28"/>
      <c r="MUU9" s="28"/>
      <c r="MUV9" s="28"/>
      <c r="MUW9" s="28"/>
      <c r="MUX9" s="28"/>
      <c r="MUY9" s="28"/>
      <c r="MUZ9" s="28"/>
      <c r="MVA9" s="28"/>
      <c r="MVB9" s="28"/>
      <c r="MVC9" s="28"/>
      <c r="MVD9" s="28"/>
      <c r="MVE9" s="28"/>
      <c r="MVF9" s="28"/>
      <c r="MVG9" s="28"/>
      <c r="MVH9" s="28"/>
      <c r="MVI9" s="28"/>
      <c r="MVJ9" s="28"/>
      <c r="MVK9" s="28"/>
      <c r="MVL9" s="28"/>
      <c r="MVM9" s="28"/>
      <c r="MVN9" s="28"/>
      <c r="MVO9" s="28"/>
      <c r="MVP9" s="28"/>
      <c r="MVQ9" s="28"/>
      <c r="MVR9" s="28"/>
      <c r="MVS9" s="28"/>
      <c r="MVT9" s="28"/>
      <c r="MVU9" s="28"/>
      <c r="MVV9" s="28"/>
      <c r="MVW9" s="28"/>
      <c r="MVX9" s="28"/>
      <c r="MVY9" s="28"/>
      <c r="MVZ9" s="28"/>
      <c r="MWA9" s="28"/>
      <c r="MWB9" s="28"/>
      <c r="MWC9" s="28"/>
      <c r="MWD9" s="28"/>
      <c r="MWE9" s="28"/>
      <c r="MWF9" s="28"/>
      <c r="MWG9" s="28"/>
      <c r="MWH9" s="28"/>
      <c r="MWI9" s="28"/>
      <c r="MWJ9" s="28"/>
      <c r="MWK9" s="28"/>
      <c r="MWL9" s="28"/>
      <c r="MWM9" s="28"/>
      <c r="MWN9" s="28"/>
      <c r="MWO9" s="28"/>
      <c r="MWP9" s="28"/>
      <c r="MWQ9" s="28"/>
      <c r="MWR9" s="28"/>
      <c r="MWS9" s="28"/>
      <c r="MWT9" s="28"/>
      <c r="MWU9" s="28"/>
      <c r="MWV9" s="28"/>
      <c r="MWW9" s="28"/>
      <c r="MWX9" s="28"/>
      <c r="MWY9" s="28"/>
      <c r="MWZ9" s="28"/>
      <c r="MXA9" s="28"/>
      <c r="MXB9" s="28"/>
      <c r="MXC9" s="28"/>
      <c r="MXD9" s="28"/>
      <c r="MXE9" s="28"/>
      <c r="MXF9" s="28"/>
      <c r="MXG9" s="28"/>
      <c r="MXH9" s="28"/>
      <c r="MXI9" s="28"/>
      <c r="MXJ9" s="28"/>
      <c r="MXK9" s="28"/>
      <c r="MXL9" s="28"/>
      <c r="MXM9" s="28"/>
      <c r="MXN9" s="28"/>
      <c r="MXO9" s="28"/>
      <c r="MXP9" s="28"/>
      <c r="MXQ9" s="28"/>
      <c r="MXR9" s="28"/>
      <c r="MXS9" s="28"/>
      <c r="MXT9" s="28"/>
      <c r="MXU9" s="28"/>
      <c r="MXV9" s="28"/>
      <c r="MXW9" s="28"/>
      <c r="MXX9" s="28"/>
      <c r="MXY9" s="28"/>
      <c r="MXZ9" s="28"/>
      <c r="MYA9" s="28"/>
      <c r="MYB9" s="28"/>
      <c r="MYC9" s="28"/>
      <c r="MYD9" s="28"/>
      <c r="MYE9" s="28"/>
      <c r="MYF9" s="28"/>
      <c r="MYG9" s="28"/>
      <c r="MYH9" s="28"/>
      <c r="MYI9" s="28"/>
      <c r="MYJ9" s="28"/>
      <c r="MYK9" s="28"/>
      <c r="MYL9" s="28"/>
      <c r="MYM9" s="28"/>
      <c r="MYN9" s="28"/>
      <c r="MYO9" s="28"/>
      <c r="MYP9" s="28"/>
      <c r="MYQ9" s="28"/>
      <c r="MYR9" s="28"/>
      <c r="MYS9" s="28"/>
      <c r="MYT9" s="28"/>
      <c r="MYU9" s="28"/>
      <c r="MYV9" s="28"/>
      <c r="MYW9" s="28"/>
      <c r="MYX9" s="28"/>
      <c r="MYY9" s="28"/>
      <c r="MYZ9" s="28"/>
      <c r="MZA9" s="28"/>
      <c r="MZB9" s="28"/>
      <c r="MZC9" s="28"/>
      <c r="MZD9" s="28"/>
      <c r="MZE9" s="28"/>
      <c r="MZF9" s="28"/>
      <c r="MZG9" s="28"/>
      <c r="MZH9" s="28"/>
      <c r="MZI9" s="28"/>
      <c r="MZJ9" s="28"/>
      <c r="MZK9" s="28"/>
      <c r="MZL9" s="28"/>
      <c r="MZM9" s="28"/>
      <c r="MZN9" s="28"/>
      <c r="MZO9" s="28"/>
      <c r="MZP9" s="28"/>
      <c r="MZQ9" s="28"/>
      <c r="MZR9" s="28"/>
      <c r="MZS9" s="28"/>
      <c r="MZT9" s="28"/>
      <c r="MZU9" s="28"/>
      <c r="MZV9" s="28"/>
      <c r="MZW9" s="28"/>
      <c r="MZX9" s="28"/>
      <c r="MZY9" s="28"/>
      <c r="MZZ9" s="28"/>
      <c r="NAA9" s="28"/>
      <c r="NAB9" s="28"/>
      <c r="NAC9" s="28"/>
      <c r="NAD9" s="28"/>
      <c r="NAE9" s="28"/>
      <c r="NAF9" s="28"/>
      <c r="NAG9" s="28"/>
      <c r="NAH9" s="28"/>
      <c r="NAI9" s="28"/>
      <c r="NAJ9" s="28"/>
      <c r="NAK9" s="28"/>
      <c r="NAL9" s="28"/>
      <c r="NAM9" s="28"/>
      <c r="NAN9" s="28"/>
      <c r="NAO9" s="28"/>
      <c r="NAP9" s="28"/>
      <c r="NAQ9" s="28"/>
      <c r="NAR9" s="28"/>
      <c r="NAS9" s="28"/>
      <c r="NAT9" s="28"/>
      <c r="NAU9" s="28"/>
      <c r="NAV9" s="28"/>
      <c r="NAW9" s="28"/>
      <c r="NAX9" s="28"/>
      <c r="NAY9" s="28"/>
      <c r="NAZ9" s="28"/>
      <c r="NBA9" s="28"/>
      <c r="NBB9" s="28"/>
      <c r="NBC9" s="28"/>
      <c r="NBD9" s="28"/>
      <c r="NBE9" s="28"/>
      <c r="NBF9" s="28"/>
      <c r="NBG9" s="28"/>
      <c r="NBH9" s="28"/>
      <c r="NBI9" s="28"/>
      <c r="NBJ9" s="28"/>
      <c r="NBK9" s="28"/>
      <c r="NBL9" s="28"/>
      <c r="NBM9" s="28"/>
      <c r="NBN9" s="28"/>
      <c r="NBO9" s="28"/>
      <c r="NBP9" s="28"/>
      <c r="NBQ9" s="28"/>
      <c r="NBR9" s="28"/>
      <c r="NBS9" s="28"/>
      <c r="NBT9" s="28"/>
      <c r="NBU9" s="28"/>
      <c r="NBV9" s="28"/>
      <c r="NBW9" s="28"/>
      <c r="NBX9" s="28"/>
      <c r="NBY9" s="28"/>
      <c r="NBZ9" s="28"/>
      <c r="NCA9" s="28"/>
      <c r="NCB9" s="28"/>
      <c r="NCC9" s="28"/>
      <c r="NCD9" s="28"/>
      <c r="NCE9" s="28"/>
      <c r="NCF9" s="28"/>
      <c r="NCG9" s="28"/>
      <c r="NCH9" s="28"/>
      <c r="NCI9" s="28"/>
      <c r="NCJ9" s="28"/>
      <c r="NCK9" s="28"/>
      <c r="NCL9" s="28"/>
      <c r="NCM9" s="28"/>
      <c r="NCN9" s="28"/>
      <c r="NCO9" s="28"/>
      <c r="NCP9" s="28"/>
      <c r="NCQ9" s="28"/>
      <c r="NCR9" s="28"/>
      <c r="NCS9" s="28"/>
      <c r="NCT9" s="28"/>
      <c r="NCU9" s="28"/>
      <c r="NCV9" s="28"/>
      <c r="NCW9" s="28"/>
      <c r="NCX9" s="28"/>
      <c r="NCY9" s="28"/>
      <c r="NCZ9" s="28"/>
      <c r="NDA9" s="28"/>
      <c r="NDB9" s="28"/>
      <c r="NDC9" s="28"/>
      <c r="NDD9" s="28"/>
      <c r="NDE9" s="28"/>
      <c r="NDF9" s="28"/>
      <c r="NDG9" s="28"/>
      <c r="NDH9" s="28"/>
      <c r="NDI9" s="28"/>
      <c r="NDJ9" s="28"/>
      <c r="NDK9" s="28"/>
      <c r="NDL9" s="28"/>
      <c r="NDM9" s="28"/>
      <c r="NDN9" s="28"/>
      <c r="NDO9" s="28"/>
      <c r="NDP9" s="28"/>
      <c r="NDQ9" s="28"/>
      <c r="NDR9" s="28"/>
      <c r="NDS9" s="28"/>
      <c r="NDT9" s="28"/>
      <c r="NDU9" s="28"/>
      <c r="NDV9" s="28"/>
      <c r="NDW9" s="28"/>
      <c r="NDX9" s="28"/>
      <c r="NDY9" s="28"/>
      <c r="NDZ9" s="28"/>
      <c r="NEA9" s="28"/>
      <c r="NEB9" s="28"/>
      <c r="NEC9" s="28"/>
      <c r="NED9" s="28"/>
      <c r="NEE9" s="28"/>
      <c r="NEF9" s="28"/>
      <c r="NEG9" s="28"/>
      <c r="NEH9" s="28"/>
      <c r="NEI9" s="28"/>
      <c r="NEJ9" s="28"/>
      <c r="NEK9" s="28"/>
      <c r="NEL9" s="28"/>
      <c r="NEM9" s="28"/>
      <c r="NEN9" s="28"/>
      <c r="NEO9" s="28"/>
      <c r="NEP9" s="28"/>
      <c r="NEQ9" s="28"/>
      <c r="NER9" s="28"/>
      <c r="NES9" s="28"/>
      <c r="NET9" s="28"/>
      <c r="NEU9" s="28"/>
      <c r="NEV9" s="28"/>
      <c r="NEW9" s="28"/>
      <c r="NEX9" s="28"/>
      <c r="NEY9" s="28"/>
      <c r="NEZ9" s="28"/>
      <c r="NFA9" s="28"/>
      <c r="NFB9" s="28"/>
      <c r="NFC9" s="28"/>
      <c r="NFD9" s="28"/>
      <c r="NFE9" s="28"/>
      <c r="NFF9" s="28"/>
      <c r="NFG9" s="28"/>
      <c r="NFH9" s="28"/>
      <c r="NFI9" s="28"/>
      <c r="NFJ9" s="28"/>
      <c r="NFK9" s="28"/>
      <c r="NFL9" s="28"/>
      <c r="NFM9" s="28"/>
      <c r="NFN9" s="28"/>
      <c r="NFO9" s="28"/>
      <c r="NFP9" s="28"/>
      <c r="NFQ9" s="28"/>
      <c r="NFR9" s="28"/>
      <c r="NFS9" s="28"/>
      <c r="NFT9" s="28"/>
      <c r="NFU9" s="28"/>
      <c r="NFV9" s="28"/>
      <c r="NFW9" s="28"/>
      <c r="NFX9" s="28"/>
      <c r="NFY9" s="28"/>
      <c r="NFZ9" s="28"/>
      <c r="NGA9" s="28"/>
      <c r="NGB9" s="28"/>
      <c r="NGC9" s="28"/>
      <c r="NGD9" s="28"/>
      <c r="NGE9" s="28"/>
      <c r="NGF9" s="28"/>
      <c r="NGG9" s="28"/>
      <c r="NGH9" s="28"/>
      <c r="NGI9" s="28"/>
      <c r="NGJ9" s="28"/>
      <c r="NGK9" s="28"/>
      <c r="NGL9" s="28"/>
      <c r="NGM9" s="28"/>
      <c r="NGN9" s="28"/>
      <c r="NGO9" s="28"/>
      <c r="NGP9" s="28"/>
      <c r="NGQ9" s="28"/>
      <c r="NGR9" s="28"/>
      <c r="NGS9" s="28"/>
      <c r="NGT9" s="28"/>
      <c r="NGU9" s="28"/>
      <c r="NGV9" s="28"/>
      <c r="NGW9" s="28"/>
      <c r="NGX9" s="28"/>
      <c r="NGY9" s="28"/>
      <c r="NGZ9" s="28"/>
      <c r="NHA9" s="28"/>
      <c r="NHB9" s="28"/>
      <c r="NHC9" s="28"/>
      <c r="NHD9" s="28"/>
      <c r="NHE9" s="28"/>
      <c r="NHF9" s="28"/>
      <c r="NHG9" s="28"/>
      <c r="NHH9" s="28"/>
      <c r="NHI9" s="28"/>
      <c r="NHJ9" s="28"/>
      <c r="NHK9" s="28"/>
      <c r="NHL9" s="28"/>
      <c r="NHM9" s="28"/>
      <c r="NHN9" s="28"/>
      <c r="NHO9" s="28"/>
      <c r="NHP9" s="28"/>
      <c r="NHQ9" s="28"/>
      <c r="NHR9" s="28"/>
      <c r="NHS9" s="28"/>
      <c r="NHT9" s="28"/>
      <c r="NHU9" s="28"/>
      <c r="NHV9" s="28"/>
      <c r="NHW9" s="28"/>
      <c r="NHX9" s="28"/>
      <c r="NHY9" s="28"/>
      <c r="NHZ9" s="28"/>
      <c r="NIA9" s="28"/>
      <c r="NIB9" s="28"/>
      <c r="NIC9" s="28"/>
      <c r="NID9" s="28"/>
      <c r="NIE9" s="28"/>
      <c r="NIF9" s="28"/>
      <c r="NIG9" s="28"/>
      <c r="NIH9" s="28"/>
      <c r="NII9" s="28"/>
      <c r="NIJ9" s="28"/>
      <c r="NIK9" s="28"/>
      <c r="NIL9" s="28"/>
      <c r="NIM9" s="28"/>
      <c r="NIN9" s="28"/>
      <c r="NIO9" s="28"/>
      <c r="NIP9" s="28"/>
      <c r="NIQ9" s="28"/>
      <c r="NIR9" s="28"/>
      <c r="NIS9" s="28"/>
      <c r="NIT9" s="28"/>
      <c r="NIU9" s="28"/>
      <c r="NIV9" s="28"/>
      <c r="NIW9" s="28"/>
      <c r="NIX9" s="28"/>
      <c r="NIY9" s="28"/>
      <c r="NIZ9" s="28"/>
      <c r="NJA9" s="28"/>
      <c r="NJB9" s="28"/>
      <c r="NJC9" s="28"/>
      <c r="NJD9" s="28"/>
      <c r="NJE9" s="28"/>
      <c r="NJF9" s="28"/>
      <c r="NJG9" s="28"/>
      <c r="NJH9" s="28"/>
      <c r="NJI9" s="28"/>
      <c r="NJJ9" s="28"/>
      <c r="NJK9" s="28"/>
      <c r="NJL9" s="28"/>
      <c r="NJM9" s="28"/>
      <c r="NJN9" s="28"/>
      <c r="NJO9" s="28"/>
      <c r="NJP9" s="28"/>
      <c r="NJQ9" s="28"/>
      <c r="NJR9" s="28"/>
      <c r="NJS9" s="28"/>
      <c r="NJT9" s="28"/>
      <c r="NJU9" s="28"/>
      <c r="NJV9" s="28"/>
      <c r="NJW9" s="28"/>
      <c r="NJX9" s="28"/>
      <c r="NJY9" s="28"/>
      <c r="NJZ9" s="28"/>
      <c r="NKA9" s="28"/>
      <c r="NKB9" s="28"/>
      <c r="NKC9" s="28"/>
      <c r="NKD9" s="28"/>
      <c r="NKE9" s="28"/>
      <c r="NKF9" s="28"/>
      <c r="NKG9" s="28"/>
      <c r="NKH9" s="28"/>
      <c r="NKI9" s="28"/>
      <c r="NKJ9" s="28"/>
      <c r="NKK9" s="28"/>
      <c r="NKL9" s="28"/>
      <c r="NKM9" s="28"/>
      <c r="NKN9" s="28"/>
      <c r="NKO9" s="28"/>
      <c r="NKP9" s="28"/>
      <c r="NKQ9" s="28"/>
      <c r="NKR9" s="28"/>
      <c r="NKS9" s="28"/>
      <c r="NKT9" s="28"/>
      <c r="NKU9" s="28"/>
      <c r="NKV9" s="28"/>
      <c r="NKW9" s="28"/>
      <c r="NKX9" s="28"/>
      <c r="NKY9" s="28"/>
      <c r="NKZ9" s="28"/>
      <c r="NLA9" s="28"/>
      <c r="NLB9" s="28"/>
      <c r="NLC9" s="28"/>
      <c r="NLD9" s="28"/>
      <c r="NLE9" s="28"/>
      <c r="NLF9" s="28"/>
      <c r="NLG9" s="28"/>
      <c r="NLH9" s="28"/>
      <c r="NLI9" s="28"/>
      <c r="NLJ9" s="28"/>
      <c r="NLK9" s="28"/>
      <c r="NLL9" s="28"/>
      <c r="NLM9" s="28"/>
      <c r="NLN9" s="28"/>
      <c r="NLO9" s="28"/>
      <c r="NLP9" s="28"/>
      <c r="NLQ9" s="28"/>
      <c r="NLR9" s="28"/>
      <c r="NLS9" s="28"/>
      <c r="NLT9" s="28"/>
      <c r="NLU9" s="28"/>
      <c r="NLV9" s="28"/>
      <c r="NLW9" s="28"/>
      <c r="NLX9" s="28"/>
      <c r="NLY9" s="28"/>
      <c r="NLZ9" s="28"/>
      <c r="NMA9" s="28"/>
      <c r="NMB9" s="28"/>
      <c r="NMC9" s="28"/>
      <c r="NMD9" s="28"/>
      <c r="NME9" s="28"/>
      <c r="NMF9" s="28"/>
      <c r="NMG9" s="28"/>
      <c r="NMH9" s="28"/>
      <c r="NMI9" s="28"/>
      <c r="NMJ9" s="28"/>
      <c r="NMK9" s="28"/>
      <c r="NML9" s="28"/>
      <c r="NMM9" s="28"/>
      <c r="NMN9" s="28"/>
      <c r="NMO9" s="28"/>
      <c r="NMP9" s="28"/>
      <c r="NMQ9" s="28"/>
      <c r="NMR9" s="28"/>
      <c r="NMS9" s="28"/>
      <c r="NMT9" s="28"/>
      <c r="NMU9" s="28"/>
      <c r="NMV9" s="28"/>
      <c r="NMW9" s="28"/>
      <c r="NMX9" s="28"/>
      <c r="NMY9" s="28"/>
      <c r="NMZ9" s="28"/>
      <c r="NNA9" s="28"/>
      <c r="NNB9" s="28"/>
      <c r="NNC9" s="28"/>
      <c r="NND9" s="28"/>
      <c r="NNE9" s="28"/>
      <c r="NNF9" s="28"/>
      <c r="NNG9" s="28"/>
      <c r="NNH9" s="28"/>
      <c r="NNI9" s="28"/>
      <c r="NNJ9" s="28"/>
      <c r="NNK9" s="28"/>
      <c r="NNL9" s="28"/>
      <c r="NNM9" s="28"/>
      <c r="NNN9" s="28"/>
      <c r="NNO9" s="28"/>
      <c r="NNP9" s="28"/>
      <c r="NNQ9" s="28"/>
      <c r="NNR9" s="28"/>
      <c r="NNS9" s="28"/>
      <c r="NNT9" s="28"/>
      <c r="NNU9" s="28"/>
      <c r="NNV9" s="28"/>
      <c r="NNW9" s="28"/>
      <c r="NNX9" s="28"/>
      <c r="NNY9" s="28"/>
      <c r="NNZ9" s="28"/>
      <c r="NOA9" s="28"/>
      <c r="NOB9" s="28"/>
      <c r="NOC9" s="28"/>
      <c r="NOD9" s="28"/>
      <c r="NOE9" s="28"/>
      <c r="NOF9" s="28"/>
      <c r="NOG9" s="28"/>
      <c r="NOH9" s="28"/>
      <c r="NOI9" s="28"/>
      <c r="NOJ9" s="28"/>
      <c r="NOK9" s="28"/>
      <c r="NOL9" s="28"/>
      <c r="NOM9" s="28"/>
      <c r="NON9" s="28"/>
      <c r="NOO9" s="28"/>
      <c r="NOP9" s="28"/>
      <c r="NOQ9" s="28"/>
      <c r="NOR9" s="28"/>
      <c r="NOS9" s="28"/>
      <c r="NOT9" s="28"/>
      <c r="NOU9" s="28"/>
      <c r="NOV9" s="28"/>
      <c r="NOW9" s="28"/>
      <c r="NOX9" s="28"/>
      <c r="NOY9" s="28"/>
      <c r="NOZ9" s="28"/>
      <c r="NPA9" s="28"/>
      <c r="NPB9" s="28"/>
      <c r="NPC9" s="28"/>
      <c r="NPD9" s="28"/>
      <c r="NPE9" s="28"/>
      <c r="NPF9" s="28"/>
      <c r="NPG9" s="28"/>
      <c r="NPH9" s="28"/>
      <c r="NPI9" s="28"/>
      <c r="NPJ9" s="28"/>
      <c r="NPK9" s="28"/>
      <c r="NPL9" s="28"/>
      <c r="NPM9" s="28"/>
      <c r="NPN9" s="28"/>
      <c r="NPO9" s="28"/>
      <c r="NPP9" s="28"/>
      <c r="NPQ9" s="28"/>
      <c r="NPR9" s="28"/>
      <c r="NPS9" s="28"/>
      <c r="NPT9" s="28"/>
      <c r="NPU9" s="28"/>
      <c r="NPV9" s="28"/>
      <c r="NPW9" s="28"/>
      <c r="NPX9" s="28"/>
      <c r="NPY9" s="28"/>
      <c r="NPZ9" s="28"/>
      <c r="NQA9" s="28"/>
      <c r="NQB9" s="28"/>
      <c r="NQC9" s="28"/>
      <c r="NQD9" s="28"/>
      <c r="NQE9" s="28"/>
      <c r="NQF9" s="28"/>
      <c r="NQG9" s="28"/>
      <c r="NQH9" s="28"/>
      <c r="NQI9" s="28"/>
      <c r="NQJ9" s="28"/>
      <c r="NQK9" s="28"/>
      <c r="NQL9" s="28"/>
      <c r="NQM9" s="28"/>
      <c r="NQN9" s="28"/>
      <c r="NQO9" s="28"/>
      <c r="NQP9" s="28"/>
      <c r="NQQ9" s="28"/>
      <c r="NQR9" s="28"/>
      <c r="NQS9" s="28"/>
      <c r="NQT9" s="28"/>
      <c r="NQU9" s="28"/>
      <c r="NQV9" s="28"/>
      <c r="NQW9" s="28"/>
      <c r="NQX9" s="28"/>
      <c r="NQY9" s="28"/>
      <c r="NQZ9" s="28"/>
      <c r="NRA9" s="28"/>
      <c r="NRB9" s="28"/>
      <c r="NRC9" s="28"/>
      <c r="NRD9" s="28"/>
      <c r="NRE9" s="28"/>
      <c r="NRF9" s="28"/>
      <c r="NRG9" s="28"/>
      <c r="NRH9" s="28"/>
      <c r="NRI9" s="28"/>
      <c r="NRJ9" s="28"/>
      <c r="NRK9" s="28"/>
      <c r="NRL9" s="28"/>
      <c r="NRM9" s="28"/>
      <c r="NRN9" s="28"/>
      <c r="NRO9" s="28"/>
      <c r="NRP9" s="28"/>
      <c r="NRQ9" s="28"/>
      <c r="NRR9" s="28"/>
      <c r="NRS9" s="28"/>
      <c r="NRT9" s="28"/>
      <c r="NRU9" s="28"/>
      <c r="NRV9" s="28"/>
      <c r="NRW9" s="28"/>
      <c r="NRX9" s="28"/>
      <c r="NRY9" s="28"/>
      <c r="NRZ9" s="28"/>
      <c r="NSA9" s="28"/>
      <c r="NSB9" s="28"/>
      <c r="NSC9" s="28"/>
      <c r="NSD9" s="28"/>
      <c r="NSE9" s="28"/>
      <c r="NSF9" s="28"/>
      <c r="NSG9" s="28"/>
      <c r="NSH9" s="28"/>
      <c r="NSI9" s="28"/>
      <c r="NSJ9" s="28"/>
      <c r="NSK9" s="28"/>
      <c r="NSL9" s="28"/>
      <c r="NSM9" s="28"/>
      <c r="NSN9" s="28"/>
      <c r="NSO9" s="28"/>
      <c r="NSP9" s="28"/>
      <c r="NSQ9" s="28"/>
      <c r="NSR9" s="28"/>
      <c r="NSS9" s="28"/>
      <c r="NST9" s="28"/>
      <c r="NSU9" s="28"/>
      <c r="NSV9" s="28"/>
      <c r="NSW9" s="28"/>
      <c r="NSX9" s="28"/>
      <c r="NSY9" s="28"/>
      <c r="NSZ9" s="28"/>
      <c r="NTA9" s="28"/>
      <c r="NTB9" s="28"/>
      <c r="NTC9" s="28"/>
      <c r="NTD9" s="28"/>
      <c r="NTE9" s="28"/>
      <c r="NTF9" s="28"/>
      <c r="NTG9" s="28"/>
      <c r="NTH9" s="28"/>
      <c r="NTI9" s="28"/>
      <c r="NTJ9" s="28"/>
      <c r="NTK9" s="28"/>
      <c r="NTL9" s="28"/>
      <c r="NTM9" s="28"/>
      <c r="NTN9" s="28"/>
      <c r="NTO9" s="28"/>
      <c r="NTP9" s="28"/>
      <c r="NTQ9" s="28"/>
      <c r="NTR9" s="28"/>
      <c r="NTS9" s="28"/>
      <c r="NTT9" s="28"/>
      <c r="NTU9" s="28"/>
      <c r="NTV9" s="28"/>
      <c r="NTW9" s="28"/>
      <c r="NTX9" s="28"/>
      <c r="NTY9" s="28"/>
      <c r="NTZ9" s="28"/>
      <c r="NUA9" s="28"/>
      <c r="NUB9" s="28"/>
      <c r="NUC9" s="28"/>
      <c r="NUD9" s="28"/>
      <c r="NUE9" s="28"/>
      <c r="NUF9" s="28"/>
      <c r="NUG9" s="28"/>
      <c r="NUH9" s="28"/>
      <c r="NUI9" s="28"/>
      <c r="NUJ9" s="28"/>
      <c r="NUK9" s="28"/>
      <c r="NUL9" s="28"/>
      <c r="NUM9" s="28"/>
      <c r="NUN9" s="28"/>
      <c r="NUO9" s="28"/>
      <c r="NUP9" s="28"/>
      <c r="NUQ9" s="28"/>
      <c r="NUR9" s="28"/>
      <c r="NUS9" s="28"/>
      <c r="NUT9" s="28"/>
      <c r="NUU9" s="28"/>
      <c r="NUV9" s="28"/>
      <c r="NUW9" s="28"/>
      <c r="NUX9" s="28"/>
      <c r="NUY9" s="28"/>
      <c r="NUZ9" s="28"/>
      <c r="NVA9" s="28"/>
      <c r="NVB9" s="28"/>
      <c r="NVC9" s="28"/>
      <c r="NVD9" s="28"/>
      <c r="NVE9" s="28"/>
      <c r="NVF9" s="28"/>
      <c r="NVG9" s="28"/>
      <c r="NVH9" s="28"/>
      <c r="NVI9" s="28"/>
      <c r="NVJ9" s="28"/>
      <c r="NVK9" s="28"/>
      <c r="NVL9" s="28"/>
      <c r="NVM9" s="28"/>
      <c r="NVN9" s="28"/>
      <c r="NVO9" s="28"/>
      <c r="NVP9" s="28"/>
      <c r="NVQ9" s="28"/>
      <c r="NVR9" s="28"/>
      <c r="NVS9" s="28"/>
      <c r="NVT9" s="28"/>
      <c r="NVU9" s="28"/>
      <c r="NVV9" s="28"/>
      <c r="NVW9" s="28"/>
      <c r="NVX9" s="28"/>
      <c r="NVY9" s="28"/>
      <c r="NVZ9" s="28"/>
      <c r="NWA9" s="28"/>
      <c r="NWB9" s="28"/>
      <c r="NWC9" s="28"/>
      <c r="NWD9" s="28"/>
      <c r="NWE9" s="28"/>
      <c r="NWF9" s="28"/>
      <c r="NWG9" s="28"/>
      <c r="NWH9" s="28"/>
      <c r="NWI9" s="28"/>
      <c r="NWJ9" s="28"/>
      <c r="NWK9" s="28"/>
      <c r="NWL9" s="28"/>
      <c r="NWM9" s="28"/>
      <c r="NWN9" s="28"/>
      <c r="NWO9" s="28"/>
      <c r="NWP9" s="28"/>
      <c r="NWQ9" s="28"/>
      <c r="NWR9" s="28"/>
      <c r="NWS9" s="28"/>
      <c r="NWT9" s="28"/>
      <c r="NWU9" s="28"/>
      <c r="NWV9" s="28"/>
      <c r="NWW9" s="28"/>
      <c r="NWX9" s="28"/>
      <c r="NWY9" s="28"/>
      <c r="NWZ9" s="28"/>
      <c r="NXA9" s="28"/>
      <c r="NXB9" s="28"/>
      <c r="NXC9" s="28"/>
      <c r="NXD9" s="28"/>
      <c r="NXE9" s="28"/>
      <c r="NXF9" s="28"/>
      <c r="NXG9" s="28"/>
      <c r="NXH9" s="28"/>
      <c r="NXI9" s="28"/>
      <c r="NXJ9" s="28"/>
      <c r="NXK9" s="28"/>
      <c r="NXL9" s="28"/>
      <c r="NXM9" s="28"/>
      <c r="NXN9" s="28"/>
      <c r="NXO9" s="28"/>
      <c r="NXP9" s="28"/>
      <c r="NXQ9" s="28"/>
      <c r="NXR9" s="28"/>
      <c r="NXS9" s="28"/>
      <c r="NXT9" s="28"/>
      <c r="NXU9" s="28"/>
      <c r="NXV9" s="28"/>
      <c r="NXW9" s="28"/>
      <c r="NXX9" s="28"/>
      <c r="NXY9" s="28"/>
      <c r="NXZ9" s="28"/>
      <c r="NYA9" s="28"/>
      <c r="NYB9" s="28"/>
      <c r="NYC9" s="28"/>
      <c r="NYD9" s="28"/>
      <c r="NYE9" s="28"/>
      <c r="NYF9" s="28"/>
      <c r="NYG9" s="28"/>
      <c r="NYH9" s="28"/>
      <c r="NYI9" s="28"/>
      <c r="NYJ9" s="28"/>
      <c r="NYK9" s="28"/>
      <c r="NYL9" s="28"/>
      <c r="NYM9" s="28"/>
      <c r="NYN9" s="28"/>
      <c r="NYO9" s="28"/>
      <c r="NYP9" s="28"/>
      <c r="NYQ9" s="28"/>
      <c r="NYR9" s="28"/>
      <c r="NYS9" s="28"/>
      <c r="NYT9" s="28"/>
      <c r="NYU9" s="28"/>
      <c r="NYV9" s="28"/>
      <c r="NYW9" s="28"/>
      <c r="NYX9" s="28"/>
      <c r="NYY9" s="28"/>
      <c r="NYZ9" s="28"/>
      <c r="NZA9" s="28"/>
      <c r="NZB9" s="28"/>
      <c r="NZC9" s="28"/>
      <c r="NZD9" s="28"/>
      <c r="NZE9" s="28"/>
      <c r="NZF9" s="28"/>
      <c r="NZG9" s="28"/>
      <c r="NZH9" s="28"/>
      <c r="NZI9" s="28"/>
      <c r="NZJ9" s="28"/>
      <c r="NZK9" s="28"/>
      <c r="NZL9" s="28"/>
      <c r="NZM9" s="28"/>
      <c r="NZN9" s="28"/>
      <c r="NZO9" s="28"/>
      <c r="NZP9" s="28"/>
      <c r="NZQ9" s="28"/>
      <c r="NZR9" s="28"/>
      <c r="NZS9" s="28"/>
      <c r="NZT9" s="28"/>
      <c r="NZU9" s="28"/>
      <c r="NZV9" s="28"/>
      <c r="NZW9" s="28"/>
      <c r="NZX9" s="28"/>
      <c r="NZY9" s="28"/>
      <c r="NZZ9" s="28"/>
      <c r="OAA9" s="28"/>
      <c r="OAB9" s="28"/>
      <c r="OAC9" s="28"/>
      <c r="OAD9" s="28"/>
      <c r="OAE9" s="28"/>
      <c r="OAF9" s="28"/>
      <c r="OAG9" s="28"/>
      <c r="OAH9" s="28"/>
      <c r="OAI9" s="28"/>
      <c r="OAJ9" s="28"/>
      <c r="OAK9" s="28"/>
      <c r="OAL9" s="28"/>
      <c r="OAM9" s="28"/>
      <c r="OAN9" s="28"/>
      <c r="OAO9" s="28"/>
      <c r="OAP9" s="28"/>
      <c r="OAQ9" s="28"/>
      <c r="OAR9" s="28"/>
      <c r="OAS9" s="28"/>
      <c r="OAT9" s="28"/>
      <c r="OAU9" s="28"/>
      <c r="OAV9" s="28"/>
      <c r="OAW9" s="28"/>
      <c r="OAX9" s="28"/>
      <c r="OAY9" s="28"/>
      <c r="OAZ9" s="28"/>
      <c r="OBA9" s="28"/>
      <c r="OBB9" s="28"/>
      <c r="OBC9" s="28"/>
      <c r="OBD9" s="28"/>
      <c r="OBE9" s="28"/>
      <c r="OBF9" s="28"/>
      <c r="OBG9" s="28"/>
      <c r="OBH9" s="28"/>
      <c r="OBI9" s="28"/>
      <c r="OBJ9" s="28"/>
      <c r="OBK9" s="28"/>
      <c r="OBL9" s="28"/>
      <c r="OBM9" s="28"/>
      <c r="OBN9" s="28"/>
      <c r="OBO9" s="28"/>
      <c r="OBP9" s="28"/>
      <c r="OBQ9" s="28"/>
      <c r="OBR9" s="28"/>
      <c r="OBS9" s="28"/>
      <c r="OBT9" s="28"/>
      <c r="OBU9" s="28"/>
      <c r="OBV9" s="28"/>
      <c r="OBW9" s="28"/>
      <c r="OBX9" s="28"/>
      <c r="OBY9" s="28"/>
      <c r="OBZ9" s="28"/>
      <c r="OCA9" s="28"/>
      <c r="OCB9" s="28"/>
      <c r="OCC9" s="28"/>
      <c r="OCD9" s="28"/>
      <c r="OCE9" s="28"/>
      <c r="OCF9" s="28"/>
      <c r="OCG9" s="28"/>
      <c r="OCH9" s="28"/>
      <c r="OCI9" s="28"/>
      <c r="OCJ9" s="28"/>
      <c r="OCK9" s="28"/>
      <c r="OCL9" s="28"/>
      <c r="OCM9" s="28"/>
      <c r="OCN9" s="28"/>
      <c r="OCO9" s="28"/>
      <c r="OCP9" s="28"/>
      <c r="OCQ9" s="28"/>
      <c r="OCR9" s="28"/>
      <c r="OCS9" s="28"/>
      <c r="OCT9" s="28"/>
      <c r="OCU9" s="28"/>
      <c r="OCV9" s="28"/>
      <c r="OCW9" s="28"/>
      <c r="OCX9" s="28"/>
      <c r="OCY9" s="28"/>
      <c r="OCZ9" s="28"/>
      <c r="ODA9" s="28"/>
      <c r="ODB9" s="28"/>
      <c r="ODC9" s="28"/>
      <c r="ODD9" s="28"/>
      <c r="ODE9" s="28"/>
      <c r="ODF9" s="28"/>
      <c r="ODG9" s="28"/>
      <c r="ODH9" s="28"/>
      <c r="ODI9" s="28"/>
      <c r="ODJ9" s="28"/>
      <c r="ODK9" s="28"/>
      <c r="ODL9" s="28"/>
      <c r="ODM9" s="28"/>
      <c r="ODN9" s="28"/>
      <c r="ODO9" s="28"/>
      <c r="ODP9" s="28"/>
      <c r="ODQ9" s="28"/>
      <c r="ODR9" s="28"/>
      <c r="ODS9" s="28"/>
      <c r="ODT9" s="28"/>
      <c r="ODU9" s="28"/>
      <c r="ODV9" s="28"/>
      <c r="ODW9" s="28"/>
      <c r="ODX9" s="28"/>
      <c r="ODY9" s="28"/>
      <c r="ODZ9" s="28"/>
      <c r="OEA9" s="28"/>
      <c r="OEB9" s="28"/>
      <c r="OEC9" s="28"/>
      <c r="OED9" s="28"/>
      <c r="OEE9" s="28"/>
      <c r="OEF9" s="28"/>
      <c r="OEG9" s="28"/>
      <c r="OEH9" s="28"/>
      <c r="OEI9" s="28"/>
      <c r="OEJ9" s="28"/>
      <c r="OEK9" s="28"/>
      <c r="OEL9" s="28"/>
      <c r="OEM9" s="28"/>
      <c r="OEN9" s="28"/>
      <c r="OEO9" s="28"/>
      <c r="OEP9" s="28"/>
      <c r="OEQ9" s="28"/>
      <c r="OER9" s="28"/>
      <c r="OES9" s="28"/>
      <c r="OET9" s="28"/>
      <c r="OEU9" s="28"/>
      <c r="OEV9" s="28"/>
      <c r="OEW9" s="28"/>
      <c r="OEX9" s="28"/>
      <c r="OEY9" s="28"/>
      <c r="OEZ9" s="28"/>
      <c r="OFA9" s="28"/>
      <c r="OFB9" s="28"/>
      <c r="OFC9" s="28"/>
      <c r="OFD9" s="28"/>
      <c r="OFE9" s="28"/>
      <c r="OFF9" s="28"/>
      <c r="OFG9" s="28"/>
      <c r="OFH9" s="28"/>
      <c r="OFI9" s="28"/>
      <c r="OFJ9" s="28"/>
      <c r="OFK9" s="28"/>
      <c r="OFL9" s="28"/>
      <c r="OFM9" s="28"/>
      <c r="OFN9" s="28"/>
      <c r="OFO9" s="28"/>
      <c r="OFP9" s="28"/>
      <c r="OFQ9" s="28"/>
      <c r="OFR9" s="28"/>
      <c r="OFS9" s="28"/>
      <c r="OFT9" s="28"/>
      <c r="OFU9" s="28"/>
      <c r="OFV9" s="28"/>
      <c r="OFW9" s="28"/>
      <c r="OFX9" s="28"/>
      <c r="OFY9" s="28"/>
      <c r="OFZ9" s="28"/>
      <c r="OGA9" s="28"/>
      <c r="OGB9" s="28"/>
      <c r="OGC9" s="28"/>
      <c r="OGD9" s="28"/>
      <c r="OGE9" s="28"/>
      <c r="OGF9" s="28"/>
      <c r="OGG9" s="28"/>
      <c r="OGH9" s="28"/>
      <c r="OGI9" s="28"/>
      <c r="OGJ9" s="28"/>
      <c r="OGK9" s="28"/>
      <c r="OGL9" s="28"/>
      <c r="OGM9" s="28"/>
      <c r="OGN9" s="28"/>
      <c r="OGO9" s="28"/>
      <c r="OGP9" s="28"/>
      <c r="OGQ9" s="28"/>
      <c r="OGR9" s="28"/>
      <c r="OGS9" s="28"/>
      <c r="OGT9" s="28"/>
      <c r="OGU9" s="28"/>
      <c r="OGV9" s="28"/>
      <c r="OGW9" s="28"/>
      <c r="OGX9" s="28"/>
      <c r="OGY9" s="28"/>
      <c r="OGZ9" s="28"/>
      <c r="OHA9" s="28"/>
      <c r="OHB9" s="28"/>
      <c r="OHC9" s="28"/>
      <c r="OHD9" s="28"/>
      <c r="OHE9" s="28"/>
      <c r="OHF9" s="28"/>
      <c r="OHG9" s="28"/>
      <c r="OHH9" s="28"/>
      <c r="OHI9" s="28"/>
      <c r="OHJ9" s="28"/>
      <c r="OHK9" s="28"/>
      <c r="OHL9" s="28"/>
      <c r="OHM9" s="28"/>
      <c r="OHN9" s="28"/>
      <c r="OHO9" s="28"/>
      <c r="OHP9" s="28"/>
      <c r="OHQ9" s="28"/>
      <c r="OHR9" s="28"/>
      <c r="OHS9" s="28"/>
      <c r="OHT9" s="28"/>
      <c r="OHU9" s="28"/>
      <c r="OHV9" s="28"/>
      <c r="OHW9" s="28"/>
      <c r="OHX9" s="28"/>
      <c r="OHY9" s="28"/>
      <c r="OHZ9" s="28"/>
      <c r="OIA9" s="28"/>
      <c r="OIB9" s="28"/>
      <c r="OIC9" s="28"/>
      <c r="OID9" s="28"/>
      <c r="OIE9" s="28"/>
      <c r="OIF9" s="28"/>
      <c r="OIG9" s="28"/>
      <c r="OIH9" s="28"/>
      <c r="OII9" s="28"/>
      <c r="OIJ9" s="28"/>
      <c r="OIK9" s="28"/>
      <c r="OIL9" s="28"/>
      <c r="OIM9" s="28"/>
      <c r="OIN9" s="28"/>
      <c r="OIO9" s="28"/>
      <c r="OIP9" s="28"/>
      <c r="OIQ9" s="28"/>
      <c r="OIR9" s="28"/>
      <c r="OIS9" s="28"/>
      <c r="OIT9" s="28"/>
      <c r="OIU9" s="28"/>
      <c r="OIV9" s="28"/>
      <c r="OIW9" s="28"/>
      <c r="OIX9" s="28"/>
      <c r="OIY9" s="28"/>
      <c r="OIZ9" s="28"/>
      <c r="OJA9" s="28"/>
      <c r="OJB9" s="28"/>
      <c r="OJC9" s="28"/>
      <c r="OJD9" s="28"/>
      <c r="OJE9" s="28"/>
      <c r="OJF9" s="28"/>
      <c r="OJG9" s="28"/>
      <c r="OJH9" s="28"/>
      <c r="OJI9" s="28"/>
      <c r="OJJ9" s="28"/>
      <c r="OJK9" s="28"/>
      <c r="OJL9" s="28"/>
      <c r="OJM9" s="28"/>
      <c r="OJN9" s="28"/>
      <c r="OJO9" s="28"/>
      <c r="OJP9" s="28"/>
      <c r="OJQ9" s="28"/>
      <c r="OJR9" s="28"/>
      <c r="OJS9" s="28"/>
      <c r="OJT9" s="28"/>
      <c r="OJU9" s="28"/>
      <c r="OJV9" s="28"/>
      <c r="OJW9" s="28"/>
      <c r="OJX9" s="28"/>
      <c r="OJY9" s="28"/>
      <c r="OJZ9" s="28"/>
      <c r="OKA9" s="28"/>
      <c r="OKB9" s="28"/>
      <c r="OKC9" s="28"/>
      <c r="OKD9" s="28"/>
      <c r="OKE9" s="28"/>
      <c r="OKF9" s="28"/>
      <c r="OKG9" s="28"/>
      <c r="OKH9" s="28"/>
      <c r="OKI9" s="28"/>
      <c r="OKJ9" s="28"/>
      <c r="OKK9" s="28"/>
      <c r="OKL9" s="28"/>
      <c r="OKM9" s="28"/>
      <c r="OKN9" s="28"/>
      <c r="OKO9" s="28"/>
      <c r="OKP9" s="28"/>
      <c r="OKQ9" s="28"/>
      <c r="OKR9" s="28"/>
      <c r="OKS9" s="28"/>
      <c r="OKT9" s="28"/>
      <c r="OKU9" s="28"/>
      <c r="OKV9" s="28"/>
      <c r="OKW9" s="28"/>
      <c r="OKX9" s="28"/>
      <c r="OKY9" s="28"/>
      <c r="OKZ9" s="28"/>
      <c r="OLA9" s="28"/>
      <c r="OLB9" s="28"/>
      <c r="OLC9" s="28"/>
      <c r="OLD9" s="28"/>
      <c r="OLE9" s="28"/>
      <c r="OLF9" s="28"/>
      <c r="OLG9" s="28"/>
      <c r="OLH9" s="28"/>
      <c r="OLI9" s="28"/>
      <c r="OLJ9" s="28"/>
      <c r="OLK9" s="28"/>
      <c r="OLL9" s="28"/>
      <c r="OLM9" s="28"/>
      <c r="OLN9" s="28"/>
      <c r="OLO9" s="28"/>
      <c r="OLP9" s="28"/>
      <c r="OLQ9" s="28"/>
      <c r="OLR9" s="28"/>
      <c r="OLS9" s="28"/>
      <c r="OLT9" s="28"/>
      <c r="OLU9" s="28"/>
      <c r="OLV9" s="28"/>
      <c r="OLW9" s="28"/>
      <c r="OLX9" s="28"/>
      <c r="OLY9" s="28"/>
      <c r="OLZ9" s="28"/>
      <c r="OMA9" s="28"/>
      <c r="OMB9" s="28"/>
      <c r="OMC9" s="28"/>
      <c r="OMD9" s="28"/>
      <c r="OME9" s="28"/>
      <c r="OMF9" s="28"/>
      <c r="OMG9" s="28"/>
      <c r="OMH9" s="28"/>
      <c r="OMI9" s="28"/>
      <c r="OMJ9" s="28"/>
      <c r="OMK9" s="28"/>
      <c r="OML9" s="28"/>
      <c r="OMM9" s="28"/>
      <c r="OMN9" s="28"/>
      <c r="OMO9" s="28"/>
      <c r="OMP9" s="28"/>
      <c r="OMQ9" s="28"/>
      <c r="OMR9" s="28"/>
      <c r="OMS9" s="28"/>
      <c r="OMT9" s="28"/>
      <c r="OMU9" s="28"/>
      <c r="OMV9" s="28"/>
      <c r="OMW9" s="28"/>
      <c r="OMX9" s="28"/>
      <c r="OMY9" s="28"/>
      <c r="OMZ9" s="28"/>
      <c r="ONA9" s="28"/>
      <c r="ONB9" s="28"/>
      <c r="ONC9" s="28"/>
      <c r="OND9" s="28"/>
      <c r="ONE9" s="28"/>
      <c r="ONF9" s="28"/>
      <c r="ONG9" s="28"/>
      <c r="ONH9" s="28"/>
      <c r="ONI9" s="28"/>
      <c r="ONJ9" s="28"/>
      <c r="ONK9" s="28"/>
      <c r="ONL9" s="28"/>
      <c r="ONM9" s="28"/>
      <c r="ONN9" s="28"/>
      <c r="ONO9" s="28"/>
      <c r="ONP9" s="28"/>
      <c r="ONQ9" s="28"/>
      <c r="ONR9" s="28"/>
      <c r="ONS9" s="28"/>
      <c r="ONT9" s="28"/>
      <c r="ONU9" s="28"/>
      <c r="ONV9" s="28"/>
      <c r="ONW9" s="28"/>
      <c r="ONX9" s="28"/>
      <c r="ONY9" s="28"/>
      <c r="ONZ9" s="28"/>
      <c r="OOA9" s="28"/>
      <c r="OOB9" s="28"/>
      <c r="OOC9" s="28"/>
      <c r="OOD9" s="28"/>
      <c r="OOE9" s="28"/>
      <c r="OOF9" s="28"/>
      <c r="OOG9" s="28"/>
      <c r="OOH9" s="28"/>
      <c r="OOI9" s="28"/>
      <c r="OOJ9" s="28"/>
      <c r="OOK9" s="28"/>
      <c r="OOL9" s="28"/>
      <c r="OOM9" s="28"/>
      <c r="OON9" s="28"/>
      <c r="OOO9" s="28"/>
      <c r="OOP9" s="28"/>
      <c r="OOQ9" s="28"/>
      <c r="OOR9" s="28"/>
      <c r="OOS9" s="28"/>
      <c r="OOT9" s="28"/>
      <c r="OOU9" s="28"/>
      <c r="OOV9" s="28"/>
      <c r="OOW9" s="28"/>
      <c r="OOX9" s="28"/>
      <c r="OOY9" s="28"/>
      <c r="OOZ9" s="28"/>
      <c r="OPA9" s="28"/>
      <c r="OPB9" s="28"/>
      <c r="OPC9" s="28"/>
      <c r="OPD9" s="28"/>
      <c r="OPE9" s="28"/>
      <c r="OPF9" s="28"/>
      <c r="OPG9" s="28"/>
      <c r="OPH9" s="28"/>
      <c r="OPI9" s="28"/>
      <c r="OPJ9" s="28"/>
      <c r="OPK9" s="28"/>
      <c r="OPL9" s="28"/>
      <c r="OPM9" s="28"/>
      <c r="OPN9" s="28"/>
      <c r="OPO9" s="28"/>
      <c r="OPP9" s="28"/>
      <c r="OPQ9" s="28"/>
      <c r="OPR9" s="28"/>
      <c r="OPS9" s="28"/>
      <c r="OPT9" s="28"/>
      <c r="OPU9" s="28"/>
      <c r="OPV9" s="28"/>
      <c r="OPW9" s="28"/>
      <c r="OPX9" s="28"/>
      <c r="OPY9" s="28"/>
      <c r="OPZ9" s="28"/>
      <c r="OQA9" s="28"/>
      <c r="OQB9" s="28"/>
      <c r="OQC9" s="28"/>
      <c r="OQD9" s="28"/>
      <c r="OQE9" s="28"/>
      <c r="OQF9" s="28"/>
      <c r="OQG9" s="28"/>
      <c r="OQH9" s="28"/>
      <c r="OQI9" s="28"/>
      <c r="OQJ9" s="28"/>
      <c r="OQK9" s="28"/>
      <c r="OQL9" s="28"/>
      <c r="OQM9" s="28"/>
      <c r="OQN9" s="28"/>
      <c r="OQO9" s="28"/>
      <c r="OQP9" s="28"/>
      <c r="OQQ9" s="28"/>
      <c r="OQR9" s="28"/>
      <c r="OQS9" s="28"/>
      <c r="OQT9" s="28"/>
      <c r="OQU9" s="28"/>
      <c r="OQV9" s="28"/>
      <c r="OQW9" s="28"/>
      <c r="OQX9" s="28"/>
      <c r="OQY9" s="28"/>
      <c r="OQZ9" s="28"/>
      <c r="ORA9" s="28"/>
      <c r="ORB9" s="28"/>
      <c r="ORC9" s="28"/>
      <c r="ORD9" s="28"/>
      <c r="ORE9" s="28"/>
      <c r="ORF9" s="28"/>
      <c r="ORG9" s="28"/>
      <c r="ORH9" s="28"/>
      <c r="ORI9" s="28"/>
      <c r="ORJ9" s="28"/>
      <c r="ORK9" s="28"/>
      <c r="ORL9" s="28"/>
      <c r="ORM9" s="28"/>
      <c r="ORN9" s="28"/>
      <c r="ORO9" s="28"/>
      <c r="ORP9" s="28"/>
      <c r="ORQ9" s="28"/>
      <c r="ORR9" s="28"/>
      <c r="ORS9" s="28"/>
      <c r="ORT9" s="28"/>
      <c r="ORU9" s="28"/>
      <c r="ORV9" s="28"/>
      <c r="ORW9" s="28"/>
      <c r="ORX9" s="28"/>
      <c r="ORY9" s="28"/>
      <c r="ORZ9" s="28"/>
      <c r="OSA9" s="28"/>
      <c r="OSB9" s="28"/>
      <c r="OSC9" s="28"/>
      <c r="OSD9" s="28"/>
      <c r="OSE9" s="28"/>
      <c r="OSF9" s="28"/>
      <c r="OSG9" s="28"/>
      <c r="OSH9" s="28"/>
      <c r="OSI9" s="28"/>
      <c r="OSJ9" s="28"/>
      <c r="OSK9" s="28"/>
      <c r="OSL9" s="28"/>
      <c r="OSM9" s="28"/>
      <c r="OSN9" s="28"/>
      <c r="OSO9" s="28"/>
      <c r="OSP9" s="28"/>
      <c r="OSQ9" s="28"/>
      <c r="OSR9" s="28"/>
      <c r="OSS9" s="28"/>
      <c r="OST9" s="28"/>
      <c r="OSU9" s="28"/>
      <c r="OSV9" s="28"/>
      <c r="OSW9" s="28"/>
      <c r="OSX9" s="28"/>
      <c r="OSY9" s="28"/>
      <c r="OSZ9" s="28"/>
      <c r="OTA9" s="28"/>
      <c r="OTB9" s="28"/>
      <c r="OTC9" s="28"/>
      <c r="OTD9" s="28"/>
      <c r="OTE9" s="28"/>
      <c r="OTF9" s="28"/>
      <c r="OTG9" s="28"/>
      <c r="OTH9" s="28"/>
      <c r="OTI9" s="28"/>
      <c r="OTJ9" s="28"/>
      <c r="OTK9" s="28"/>
      <c r="OTL9" s="28"/>
      <c r="OTM9" s="28"/>
      <c r="OTN9" s="28"/>
      <c r="OTO9" s="28"/>
      <c r="OTP9" s="28"/>
      <c r="OTQ9" s="28"/>
      <c r="OTR9" s="28"/>
      <c r="OTS9" s="28"/>
      <c r="OTT9" s="28"/>
      <c r="OTU9" s="28"/>
      <c r="OTV9" s="28"/>
      <c r="OTW9" s="28"/>
      <c r="OTX9" s="28"/>
      <c r="OTY9" s="28"/>
      <c r="OTZ9" s="28"/>
      <c r="OUA9" s="28"/>
      <c r="OUB9" s="28"/>
      <c r="OUC9" s="28"/>
      <c r="OUD9" s="28"/>
      <c r="OUE9" s="28"/>
      <c r="OUF9" s="28"/>
      <c r="OUG9" s="28"/>
      <c r="OUH9" s="28"/>
      <c r="OUI9" s="28"/>
      <c r="OUJ9" s="28"/>
      <c r="OUK9" s="28"/>
      <c r="OUL9" s="28"/>
      <c r="OUM9" s="28"/>
      <c r="OUN9" s="28"/>
      <c r="OUO9" s="28"/>
      <c r="OUP9" s="28"/>
      <c r="OUQ9" s="28"/>
      <c r="OUR9" s="28"/>
      <c r="OUS9" s="28"/>
      <c r="OUT9" s="28"/>
      <c r="OUU9" s="28"/>
      <c r="OUV9" s="28"/>
      <c r="OUW9" s="28"/>
      <c r="OUX9" s="28"/>
      <c r="OUY9" s="28"/>
      <c r="OUZ9" s="28"/>
      <c r="OVA9" s="28"/>
      <c r="OVB9" s="28"/>
      <c r="OVC9" s="28"/>
      <c r="OVD9" s="28"/>
      <c r="OVE9" s="28"/>
      <c r="OVF9" s="28"/>
      <c r="OVG9" s="28"/>
      <c r="OVH9" s="28"/>
      <c r="OVI9" s="28"/>
      <c r="OVJ9" s="28"/>
      <c r="OVK9" s="28"/>
      <c r="OVL9" s="28"/>
      <c r="OVM9" s="28"/>
      <c r="OVN9" s="28"/>
      <c r="OVO9" s="28"/>
      <c r="OVP9" s="28"/>
      <c r="OVQ9" s="28"/>
      <c r="OVR9" s="28"/>
      <c r="OVS9" s="28"/>
      <c r="OVT9" s="28"/>
      <c r="OVU9" s="28"/>
      <c r="OVV9" s="28"/>
      <c r="OVW9" s="28"/>
      <c r="OVX9" s="28"/>
      <c r="OVY9" s="28"/>
      <c r="OVZ9" s="28"/>
      <c r="OWA9" s="28"/>
      <c r="OWB9" s="28"/>
      <c r="OWC9" s="28"/>
      <c r="OWD9" s="28"/>
      <c r="OWE9" s="28"/>
      <c r="OWF9" s="28"/>
      <c r="OWG9" s="28"/>
      <c r="OWH9" s="28"/>
      <c r="OWI9" s="28"/>
      <c r="OWJ9" s="28"/>
      <c r="OWK9" s="28"/>
      <c r="OWL9" s="28"/>
      <c r="OWM9" s="28"/>
      <c r="OWN9" s="28"/>
      <c r="OWO9" s="28"/>
      <c r="OWP9" s="28"/>
      <c r="OWQ9" s="28"/>
      <c r="OWR9" s="28"/>
      <c r="OWS9" s="28"/>
      <c r="OWT9" s="28"/>
      <c r="OWU9" s="28"/>
      <c r="OWV9" s="28"/>
      <c r="OWW9" s="28"/>
      <c r="OWX9" s="28"/>
      <c r="OWY9" s="28"/>
      <c r="OWZ9" s="28"/>
      <c r="OXA9" s="28"/>
      <c r="OXB9" s="28"/>
      <c r="OXC9" s="28"/>
      <c r="OXD9" s="28"/>
      <c r="OXE9" s="28"/>
      <c r="OXF9" s="28"/>
      <c r="OXG9" s="28"/>
      <c r="OXH9" s="28"/>
      <c r="OXI9" s="28"/>
      <c r="OXJ9" s="28"/>
      <c r="OXK9" s="28"/>
      <c r="OXL9" s="28"/>
      <c r="OXM9" s="28"/>
      <c r="OXN9" s="28"/>
      <c r="OXO9" s="28"/>
      <c r="OXP9" s="28"/>
      <c r="OXQ9" s="28"/>
      <c r="OXR9" s="28"/>
      <c r="OXS9" s="28"/>
      <c r="OXT9" s="28"/>
      <c r="OXU9" s="28"/>
      <c r="OXV9" s="28"/>
      <c r="OXW9" s="28"/>
      <c r="OXX9" s="28"/>
      <c r="OXY9" s="28"/>
      <c r="OXZ9" s="28"/>
      <c r="OYA9" s="28"/>
      <c r="OYB9" s="28"/>
      <c r="OYC9" s="28"/>
      <c r="OYD9" s="28"/>
      <c r="OYE9" s="28"/>
      <c r="OYF9" s="28"/>
      <c r="OYG9" s="28"/>
      <c r="OYH9" s="28"/>
      <c r="OYI9" s="28"/>
      <c r="OYJ9" s="28"/>
      <c r="OYK9" s="28"/>
      <c r="OYL9" s="28"/>
      <c r="OYM9" s="28"/>
      <c r="OYN9" s="28"/>
      <c r="OYO9" s="28"/>
      <c r="OYP9" s="28"/>
      <c r="OYQ9" s="28"/>
      <c r="OYR9" s="28"/>
      <c r="OYS9" s="28"/>
      <c r="OYT9" s="28"/>
      <c r="OYU9" s="28"/>
      <c r="OYV9" s="28"/>
      <c r="OYW9" s="28"/>
      <c r="OYX9" s="28"/>
      <c r="OYY9" s="28"/>
      <c r="OYZ9" s="28"/>
      <c r="OZA9" s="28"/>
      <c r="OZB9" s="28"/>
      <c r="OZC9" s="28"/>
      <c r="OZD9" s="28"/>
      <c r="OZE9" s="28"/>
      <c r="OZF9" s="28"/>
      <c r="OZG9" s="28"/>
      <c r="OZH9" s="28"/>
      <c r="OZI9" s="28"/>
      <c r="OZJ9" s="28"/>
      <c r="OZK9" s="28"/>
      <c r="OZL9" s="28"/>
      <c r="OZM9" s="28"/>
      <c r="OZN9" s="28"/>
      <c r="OZO9" s="28"/>
      <c r="OZP9" s="28"/>
      <c r="OZQ9" s="28"/>
      <c r="OZR9" s="28"/>
      <c r="OZS9" s="28"/>
      <c r="OZT9" s="28"/>
      <c r="OZU9" s="28"/>
      <c r="OZV9" s="28"/>
      <c r="OZW9" s="28"/>
      <c r="OZX9" s="28"/>
      <c r="OZY9" s="28"/>
      <c r="OZZ9" s="28"/>
      <c r="PAA9" s="28"/>
      <c r="PAB9" s="28"/>
      <c r="PAC9" s="28"/>
      <c r="PAD9" s="28"/>
      <c r="PAE9" s="28"/>
      <c r="PAF9" s="28"/>
      <c r="PAG9" s="28"/>
      <c r="PAH9" s="28"/>
      <c r="PAI9" s="28"/>
      <c r="PAJ9" s="28"/>
      <c r="PAK9" s="28"/>
      <c r="PAL9" s="28"/>
      <c r="PAM9" s="28"/>
      <c r="PAN9" s="28"/>
      <c r="PAO9" s="28"/>
      <c r="PAP9" s="28"/>
      <c r="PAQ9" s="28"/>
      <c r="PAR9" s="28"/>
      <c r="PAS9" s="28"/>
      <c r="PAT9" s="28"/>
      <c r="PAU9" s="28"/>
      <c r="PAV9" s="28"/>
      <c r="PAW9" s="28"/>
      <c r="PAX9" s="28"/>
      <c r="PAY9" s="28"/>
      <c r="PAZ9" s="28"/>
      <c r="PBA9" s="28"/>
      <c r="PBB9" s="28"/>
      <c r="PBC9" s="28"/>
      <c r="PBD9" s="28"/>
      <c r="PBE9" s="28"/>
      <c r="PBF9" s="28"/>
      <c r="PBG9" s="28"/>
      <c r="PBH9" s="28"/>
      <c r="PBI9" s="28"/>
      <c r="PBJ9" s="28"/>
      <c r="PBK9" s="28"/>
      <c r="PBL9" s="28"/>
      <c r="PBM9" s="28"/>
      <c r="PBN9" s="28"/>
      <c r="PBO9" s="28"/>
      <c r="PBP9" s="28"/>
      <c r="PBQ9" s="28"/>
      <c r="PBR9" s="28"/>
      <c r="PBS9" s="28"/>
      <c r="PBT9" s="28"/>
      <c r="PBU9" s="28"/>
      <c r="PBV9" s="28"/>
      <c r="PBW9" s="28"/>
      <c r="PBX9" s="28"/>
      <c r="PBY9" s="28"/>
      <c r="PBZ9" s="28"/>
      <c r="PCA9" s="28"/>
      <c r="PCB9" s="28"/>
      <c r="PCC9" s="28"/>
      <c r="PCD9" s="28"/>
      <c r="PCE9" s="28"/>
      <c r="PCF9" s="28"/>
      <c r="PCG9" s="28"/>
      <c r="PCH9" s="28"/>
      <c r="PCI9" s="28"/>
      <c r="PCJ9" s="28"/>
      <c r="PCK9" s="28"/>
      <c r="PCL9" s="28"/>
      <c r="PCM9" s="28"/>
      <c r="PCN9" s="28"/>
      <c r="PCO9" s="28"/>
      <c r="PCP9" s="28"/>
      <c r="PCQ9" s="28"/>
      <c r="PCR9" s="28"/>
      <c r="PCS9" s="28"/>
      <c r="PCT9" s="28"/>
      <c r="PCU9" s="28"/>
      <c r="PCV9" s="28"/>
      <c r="PCW9" s="28"/>
      <c r="PCX9" s="28"/>
      <c r="PCY9" s="28"/>
      <c r="PCZ9" s="28"/>
      <c r="PDA9" s="28"/>
      <c r="PDB9" s="28"/>
      <c r="PDC9" s="28"/>
      <c r="PDD9" s="28"/>
      <c r="PDE9" s="28"/>
      <c r="PDF9" s="28"/>
      <c r="PDG9" s="28"/>
      <c r="PDH9" s="28"/>
      <c r="PDI9" s="28"/>
      <c r="PDJ9" s="28"/>
      <c r="PDK9" s="28"/>
      <c r="PDL9" s="28"/>
      <c r="PDM9" s="28"/>
      <c r="PDN9" s="28"/>
      <c r="PDO9" s="28"/>
      <c r="PDP9" s="28"/>
      <c r="PDQ9" s="28"/>
      <c r="PDR9" s="28"/>
      <c r="PDS9" s="28"/>
      <c r="PDT9" s="28"/>
      <c r="PDU9" s="28"/>
      <c r="PDV9" s="28"/>
      <c r="PDW9" s="28"/>
      <c r="PDX9" s="28"/>
      <c r="PDY9" s="28"/>
      <c r="PDZ9" s="28"/>
      <c r="PEA9" s="28"/>
      <c r="PEB9" s="28"/>
      <c r="PEC9" s="28"/>
      <c r="PED9" s="28"/>
      <c r="PEE9" s="28"/>
      <c r="PEF9" s="28"/>
      <c r="PEG9" s="28"/>
      <c r="PEH9" s="28"/>
      <c r="PEI9" s="28"/>
      <c r="PEJ9" s="28"/>
      <c r="PEK9" s="28"/>
      <c r="PEL9" s="28"/>
      <c r="PEM9" s="28"/>
      <c r="PEN9" s="28"/>
      <c r="PEO9" s="28"/>
      <c r="PEP9" s="28"/>
      <c r="PEQ9" s="28"/>
      <c r="PER9" s="28"/>
      <c r="PES9" s="28"/>
      <c r="PET9" s="28"/>
      <c r="PEU9" s="28"/>
      <c r="PEV9" s="28"/>
      <c r="PEW9" s="28"/>
      <c r="PEX9" s="28"/>
      <c r="PEY9" s="28"/>
      <c r="PEZ9" s="28"/>
      <c r="PFA9" s="28"/>
      <c r="PFB9" s="28"/>
      <c r="PFC9" s="28"/>
      <c r="PFD9" s="28"/>
      <c r="PFE9" s="28"/>
      <c r="PFF9" s="28"/>
      <c r="PFG9" s="28"/>
      <c r="PFH9" s="28"/>
      <c r="PFI9" s="28"/>
      <c r="PFJ9" s="28"/>
      <c r="PFK9" s="28"/>
      <c r="PFL9" s="28"/>
      <c r="PFM9" s="28"/>
      <c r="PFN9" s="28"/>
      <c r="PFO9" s="28"/>
      <c r="PFP9" s="28"/>
      <c r="PFQ9" s="28"/>
      <c r="PFR9" s="28"/>
      <c r="PFS9" s="28"/>
      <c r="PFT9" s="28"/>
      <c r="PFU9" s="28"/>
      <c r="PFV9" s="28"/>
      <c r="PFW9" s="28"/>
      <c r="PFX9" s="28"/>
      <c r="PFY9" s="28"/>
      <c r="PFZ9" s="28"/>
      <c r="PGA9" s="28"/>
      <c r="PGB9" s="28"/>
      <c r="PGC9" s="28"/>
      <c r="PGD9" s="28"/>
      <c r="PGE9" s="28"/>
      <c r="PGF9" s="28"/>
      <c r="PGG9" s="28"/>
      <c r="PGH9" s="28"/>
      <c r="PGI9" s="28"/>
      <c r="PGJ9" s="28"/>
      <c r="PGK9" s="28"/>
      <c r="PGL9" s="28"/>
      <c r="PGM9" s="28"/>
      <c r="PGN9" s="28"/>
      <c r="PGO9" s="28"/>
      <c r="PGP9" s="28"/>
      <c r="PGQ9" s="28"/>
      <c r="PGR9" s="28"/>
      <c r="PGS9" s="28"/>
      <c r="PGT9" s="28"/>
      <c r="PGU9" s="28"/>
      <c r="PGV9" s="28"/>
      <c r="PGW9" s="28"/>
      <c r="PGX9" s="28"/>
      <c r="PGY9" s="28"/>
      <c r="PGZ9" s="28"/>
      <c r="PHA9" s="28"/>
      <c r="PHB9" s="28"/>
      <c r="PHC9" s="28"/>
      <c r="PHD9" s="28"/>
      <c r="PHE9" s="28"/>
      <c r="PHF9" s="28"/>
      <c r="PHG9" s="28"/>
      <c r="PHH9" s="28"/>
      <c r="PHI9" s="28"/>
      <c r="PHJ9" s="28"/>
      <c r="PHK9" s="28"/>
      <c r="PHL9" s="28"/>
      <c r="PHM9" s="28"/>
      <c r="PHN9" s="28"/>
      <c r="PHO9" s="28"/>
      <c r="PHP9" s="28"/>
      <c r="PHQ9" s="28"/>
      <c r="PHR9" s="28"/>
      <c r="PHS9" s="28"/>
      <c r="PHT9" s="28"/>
      <c r="PHU9" s="28"/>
      <c r="PHV9" s="28"/>
      <c r="PHW9" s="28"/>
      <c r="PHX9" s="28"/>
      <c r="PHY9" s="28"/>
      <c r="PHZ9" s="28"/>
      <c r="PIA9" s="28"/>
      <c r="PIB9" s="28"/>
      <c r="PIC9" s="28"/>
      <c r="PID9" s="28"/>
      <c r="PIE9" s="28"/>
      <c r="PIF9" s="28"/>
      <c r="PIG9" s="28"/>
      <c r="PIH9" s="28"/>
      <c r="PII9" s="28"/>
      <c r="PIJ9" s="28"/>
      <c r="PIK9" s="28"/>
      <c r="PIL9" s="28"/>
      <c r="PIM9" s="28"/>
      <c r="PIN9" s="28"/>
      <c r="PIO9" s="28"/>
      <c r="PIP9" s="28"/>
      <c r="PIQ9" s="28"/>
      <c r="PIR9" s="28"/>
      <c r="PIS9" s="28"/>
      <c r="PIT9" s="28"/>
      <c r="PIU9" s="28"/>
      <c r="PIV9" s="28"/>
      <c r="PIW9" s="28"/>
      <c r="PIX9" s="28"/>
      <c r="PIY9" s="28"/>
      <c r="PIZ9" s="28"/>
      <c r="PJA9" s="28"/>
      <c r="PJB9" s="28"/>
      <c r="PJC9" s="28"/>
      <c r="PJD9" s="28"/>
      <c r="PJE9" s="28"/>
      <c r="PJF9" s="28"/>
      <c r="PJG9" s="28"/>
      <c r="PJH9" s="28"/>
      <c r="PJI9" s="28"/>
      <c r="PJJ9" s="28"/>
      <c r="PJK9" s="28"/>
      <c r="PJL9" s="28"/>
      <c r="PJM9" s="28"/>
      <c r="PJN9" s="28"/>
      <c r="PJO9" s="28"/>
      <c r="PJP9" s="28"/>
      <c r="PJQ9" s="28"/>
      <c r="PJR9" s="28"/>
      <c r="PJS9" s="28"/>
      <c r="PJT9" s="28"/>
      <c r="PJU9" s="28"/>
      <c r="PJV9" s="28"/>
      <c r="PJW9" s="28"/>
      <c r="PJX9" s="28"/>
      <c r="PJY9" s="28"/>
      <c r="PJZ9" s="28"/>
      <c r="PKA9" s="28"/>
      <c r="PKB9" s="28"/>
      <c r="PKC9" s="28"/>
      <c r="PKD9" s="28"/>
      <c r="PKE9" s="28"/>
      <c r="PKF9" s="28"/>
      <c r="PKG9" s="28"/>
      <c r="PKH9" s="28"/>
      <c r="PKI9" s="28"/>
      <c r="PKJ9" s="28"/>
      <c r="PKK9" s="28"/>
      <c r="PKL9" s="28"/>
      <c r="PKM9" s="28"/>
      <c r="PKN9" s="28"/>
      <c r="PKO9" s="28"/>
      <c r="PKP9" s="28"/>
      <c r="PKQ9" s="28"/>
      <c r="PKR9" s="28"/>
      <c r="PKS9" s="28"/>
      <c r="PKT9" s="28"/>
      <c r="PKU9" s="28"/>
      <c r="PKV9" s="28"/>
      <c r="PKW9" s="28"/>
      <c r="PKX9" s="28"/>
      <c r="PKY9" s="28"/>
      <c r="PKZ9" s="28"/>
      <c r="PLA9" s="28"/>
      <c r="PLB9" s="28"/>
      <c r="PLC9" s="28"/>
      <c r="PLD9" s="28"/>
      <c r="PLE9" s="28"/>
      <c r="PLF9" s="28"/>
      <c r="PLG9" s="28"/>
      <c r="PLH9" s="28"/>
      <c r="PLI9" s="28"/>
      <c r="PLJ9" s="28"/>
      <c r="PLK9" s="28"/>
      <c r="PLL9" s="28"/>
      <c r="PLM9" s="28"/>
      <c r="PLN9" s="28"/>
      <c r="PLO9" s="28"/>
      <c r="PLP9" s="28"/>
      <c r="PLQ9" s="28"/>
      <c r="PLR9" s="28"/>
      <c r="PLS9" s="28"/>
      <c r="PLT9" s="28"/>
      <c r="PLU9" s="28"/>
      <c r="PLV9" s="28"/>
      <c r="PLW9" s="28"/>
      <c r="PLX9" s="28"/>
      <c r="PLY9" s="28"/>
      <c r="PLZ9" s="28"/>
      <c r="PMA9" s="28"/>
      <c r="PMB9" s="28"/>
      <c r="PMC9" s="28"/>
      <c r="PMD9" s="28"/>
      <c r="PME9" s="28"/>
      <c r="PMF9" s="28"/>
      <c r="PMG9" s="28"/>
      <c r="PMH9" s="28"/>
      <c r="PMI9" s="28"/>
      <c r="PMJ9" s="28"/>
      <c r="PMK9" s="28"/>
      <c r="PML9" s="28"/>
      <c r="PMM9" s="28"/>
      <c r="PMN9" s="28"/>
      <c r="PMO9" s="28"/>
      <c r="PMP9" s="28"/>
      <c r="PMQ9" s="28"/>
      <c r="PMR9" s="28"/>
      <c r="PMS9" s="28"/>
      <c r="PMT9" s="28"/>
      <c r="PMU9" s="28"/>
      <c r="PMV9" s="28"/>
      <c r="PMW9" s="28"/>
      <c r="PMX9" s="28"/>
      <c r="PMY9" s="28"/>
      <c r="PMZ9" s="28"/>
      <c r="PNA9" s="28"/>
      <c r="PNB9" s="28"/>
      <c r="PNC9" s="28"/>
      <c r="PND9" s="28"/>
      <c r="PNE9" s="28"/>
      <c r="PNF9" s="28"/>
      <c r="PNG9" s="28"/>
      <c r="PNH9" s="28"/>
      <c r="PNI9" s="28"/>
      <c r="PNJ9" s="28"/>
      <c r="PNK9" s="28"/>
      <c r="PNL9" s="28"/>
      <c r="PNM9" s="28"/>
      <c r="PNN9" s="28"/>
      <c r="PNO9" s="28"/>
      <c r="PNP9" s="28"/>
      <c r="PNQ9" s="28"/>
      <c r="PNR9" s="28"/>
      <c r="PNS9" s="28"/>
      <c r="PNT9" s="28"/>
      <c r="PNU9" s="28"/>
      <c r="PNV9" s="28"/>
      <c r="PNW9" s="28"/>
      <c r="PNX9" s="28"/>
      <c r="PNY9" s="28"/>
      <c r="PNZ9" s="28"/>
      <c r="POA9" s="28"/>
      <c r="POB9" s="28"/>
      <c r="POC9" s="28"/>
      <c r="POD9" s="28"/>
      <c r="POE9" s="28"/>
      <c r="POF9" s="28"/>
      <c r="POG9" s="28"/>
      <c r="POH9" s="28"/>
      <c r="POI9" s="28"/>
      <c r="POJ9" s="28"/>
      <c r="POK9" s="28"/>
      <c r="POL9" s="28"/>
      <c r="POM9" s="28"/>
      <c r="PON9" s="28"/>
      <c r="POO9" s="28"/>
      <c r="POP9" s="28"/>
      <c r="POQ9" s="28"/>
      <c r="POR9" s="28"/>
      <c r="POS9" s="28"/>
      <c r="POT9" s="28"/>
      <c r="POU9" s="28"/>
      <c r="POV9" s="28"/>
      <c r="POW9" s="28"/>
      <c r="POX9" s="28"/>
      <c r="POY9" s="28"/>
      <c r="POZ9" s="28"/>
      <c r="PPA9" s="28"/>
      <c r="PPB9" s="28"/>
      <c r="PPC9" s="28"/>
      <c r="PPD9" s="28"/>
      <c r="PPE9" s="28"/>
      <c r="PPF9" s="28"/>
      <c r="PPG9" s="28"/>
      <c r="PPH9" s="28"/>
      <c r="PPI9" s="28"/>
      <c r="PPJ9" s="28"/>
      <c r="PPK9" s="28"/>
      <c r="PPL9" s="28"/>
      <c r="PPM9" s="28"/>
      <c r="PPN9" s="28"/>
      <c r="PPO9" s="28"/>
      <c r="PPP9" s="28"/>
      <c r="PPQ9" s="28"/>
      <c r="PPR9" s="28"/>
      <c r="PPS9" s="28"/>
      <c r="PPT9" s="28"/>
      <c r="PPU9" s="28"/>
      <c r="PPV9" s="28"/>
      <c r="PPW9" s="28"/>
      <c r="PPX9" s="28"/>
      <c r="PPY9" s="28"/>
      <c r="PPZ9" s="28"/>
      <c r="PQA9" s="28"/>
      <c r="PQB9" s="28"/>
      <c r="PQC9" s="28"/>
      <c r="PQD9" s="28"/>
      <c r="PQE9" s="28"/>
      <c r="PQF9" s="28"/>
      <c r="PQG9" s="28"/>
      <c r="PQH9" s="28"/>
      <c r="PQI9" s="28"/>
      <c r="PQJ9" s="28"/>
      <c r="PQK9" s="28"/>
      <c r="PQL9" s="28"/>
      <c r="PQM9" s="28"/>
      <c r="PQN9" s="28"/>
      <c r="PQO9" s="28"/>
      <c r="PQP9" s="28"/>
      <c r="PQQ9" s="28"/>
      <c r="PQR9" s="28"/>
      <c r="PQS9" s="28"/>
      <c r="PQT9" s="28"/>
      <c r="PQU9" s="28"/>
      <c r="PQV9" s="28"/>
      <c r="PQW9" s="28"/>
      <c r="PQX9" s="28"/>
      <c r="PQY9" s="28"/>
      <c r="PQZ9" s="28"/>
      <c r="PRA9" s="28"/>
      <c r="PRB9" s="28"/>
      <c r="PRC9" s="28"/>
      <c r="PRD9" s="28"/>
      <c r="PRE9" s="28"/>
      <c r="PRF9" s="28"/>
      <c r="PRG9" s="28"/>
      <c r="PRH9" s="28"/>
      <c r="PRI9" s="28"/>
      <c r="PRJ9" s="28"/>
      <c r="PRK9" s="28"/>
      <c r="PRL9" s="28"/>
      <c r="PRM9" s="28"/>
      <c r="PRN9" s="28"/>
      <c r="PRO9" s="28"/>
      <c r="PRP9" s="28"/>
      <c r="PRQ9" s="28"/>
      <c r="PRR9" s="28"/>
      <c r="PRS9" s="28"/>
      <c r="PRT9" s="28"/>
      <c r="PRU9" s="28"/>
      <c r="PRV9" s="28"/>
      <c r="PRW9" s="28"/>
      <c r="PRX9" s="28"/>
      <c r="PRY9" s="28"/>
      <c r="PRZ9" s="28"/>
      <c r="PSA9" s="28"/>
      <c r="PSB9" s="28"/>
      <c r="PSC9" s="28"/>
      <c r="PSD9" s="28"/>
      <c r="PSE9" s="28"/>
      <c r="PSF9" s="28"/>
      <c r="PSG9" s="28"/>
      <c r="PSH9" s="28"/>
      <c r="PSI9" s="28"/>
      <c r="PSJ9" s="28"/>
      <c r="PSK9" s="28"/>
      <c r="PSL9" s="28"/>
      <c r="PSM9" s="28"/>
      <c r="PSN9" s="28"/>
      <c r="PSO9" s="28"/>
      <c r="PSP9" s="28"/>
      <c r="PSQ9" s="28"/>
      <c r="PSR9" s="28"/>
      <c r="PSS9" s="28"/>
      <c r="PST9" s="28"/>
      <c r="PSU9" s="28"/>
      <c r="PSV9" s="28"/>
      <c r="PSW9" s="28"/>
      <c r="PSX9" s="28"/>
      <c r="PSY9" s="28"/>
      <c r="PSZ9" s="28"/>
      <c r="PTA9" s="28"/>
      <c r="PTB9" s="28"/>
      <c r="PTC9" s="28"/>
      <c r="PTD9" s="28"/>
      <c r="PTE9" s="28"/>
      <c r="PTF9" s="28"/>
      <c r="PTG9" s="28"/>
      <c r="PTH9" s="28"/>
      <c r="PTI9" s="28"/>
      <c r="PTJ9" s="28"/>
      <c r="PTK9" s="28"/>
      <c r="PTL9" s="28"/>
      <c r="PTM9" s="28"/>
      <c r="PTN9" s="28"/>
      <c r="PTO9" s="28"/>
      <c r="PTP9" s="28"/>
      <c r="PTQ9" s="28"/>
      <c r="PTR9" s="28"/>
      <c r="PTS9" s="28"/>
      <c r="PTT9" s="28"/>
      <c r="PTU9" s="28"/>
      <c r="PTV9" s="28"/>
      <c r="PTW9" s="28"/>
      <c r="PTX9" s="28"/>
      <c r="PTY9" s="28"/>
      <c r="PTZ9" s="28"/>
      <c r="PUA9" s="28"/>
      <c r="PUB9" s="28"/>
      <c r="PUC9" s="28"/>
      <c r="PUD9" s="28"/>
      <c r="PUE9" s="28"/>
      <c r="PUF9" s="28"/>
      <c r="PUG9" s="28"/>
      <c r="PUH9" s="28"/>
      <c r="PUI9" s="28"/>
      <c r="PUJ9" s="28"/>
      <c r="PUK9" s="28"/>
      <c r="PUL9" s="28"/>
      <c r="PUM9" s="28"/>
      <c r="PUN9" s="28"/>
      <c r="PUO9" s="28"/>
      <c r="PUP9" s="28"/>
      <c r="PUQ9" s="28"/>
      <c r="PUR9" s="28"/>
      <c r="PUS9" s="28"/>
      <c r="PUT9" s="28"/>
      <c r="PUU9" s="28"/>
      <c r="PUV9" s="28"/>
      <c r="PUW9" s="28"/>
      <c r="PUX9" s="28"/>
      <c r="PUY9" s="28"/>
      <c r="PUZ9" s="28"/>
      <c r="PVA9" s="28"/>
      <c r="PVB9" s="28"/>
      <c r="PVC9" s="28"/>
      <c r="PVD9" s="28"/>
      <c r="PVE9" s="28"/>
      <c r="PVF9" s="28"/>
      <c r="PVG9" s="28"/>
      <c r="PVH9" s="28"/>
      <c r="PVI9" s="28"/>
      <c r="PVJ9" s="28"/>
      <c r="PVK9" s="28"/>
      <c r="PVL9" s="28"/>
      <c r="PVM9" s="28"/>
      <c r="PVN9" s="28"/>
      <c r="PVO9" s="28"/>
      <c r="PVP9" s="28"/>
      <c r="PVQ9" s="28"/>
      <c r="PVR9" s="28"/>
      <c r="PVS9" s="28"/>
      <c r="PVT9" s="28"/>
      <c r="PVU9" s="28"/>
      <c r="PVV9" s="28"/>
      <c r="PVW9" s="28"/>
      <c r="PVX9" s="28"/>
      <c r="PVY9" s="28"/>
      <c r="PVZ9" s="28"/>
      <c r="PWA9" s="28"/>
      <c r="PWB9" s="28"/>
      <c r="PWC9" s="28"/>
      <c r="PWD9" s="28"/>
      <c r="PWE9" s="28"/>
      <c r="PWF9" s="28"/>
      <c r="PWG9" s="28"/>
      <c r="PWH9" s="28"/>
      <c r="PWI9" s="28"/>
      <c r="PWJ9" s="28"/>
      <c r="PWK9" s="28"/>
      <c r="PWL9" s="28"/>
      <c r="PWM9" s="28"/>
      <c r="PWN9" s="28"/>
      <c r="PWO9" s="28"/>
      <c r="PWP9" s="28"/>
      <c r="PWQ9" s="28"/>
      <c r="PWR9" s="28"/>
      <c r="PWS9" s="28"/>
      <c r="PWT9" s="28"/>
      <c r="PWU9" s="28"/>
      <c r="PWV9" s="28"/>
      <c r="PWW9" s="28"/>
      <c r="PWX9" s="28"/>
      <c r="PWY9" s="28"/>
      <c r="PWZ9" s="28"/>
      <c r="PXA9" s="28"/>
      <c r="PXB9" s="28"/>
      <c r="PXC9" s="28"/>
      <c r="PXD9" s="28"/>
      <c r="PXE9" s="28"/>
      <c r="PXF9" s="28"/>
      <c r="PXG9" s="28"/>
      <c r="PXH9" s="28"/>
      <c r="PXI9" s="28"/>
      <c r="PXJ9" s="28"/>
      <c r="PXK9" s="28"/>
      <c r="PXL9" s="28"/>
      <c r="PXM9" s="28"/>
      <c r="PXN9" s="28"/>
      <c r="PXO9" s="28"/>
      <c r="PXP9" s="28"/>
      <c r="PXQ9" s="28"/>
      <c r="PXR9" s="28"/>
      <c r="PXS9" s="28"/>
      <c r="PXT9" s="28"/>
      <c r="PXU9" s="28"/>
      <c r="PXV9" s="28"/>
      <c r="PXW9" s="28"/>
      <c r="PXX9" s="28"/>
      <c r="PXY9" s="28"/>
      <c r="PXZ9" s="28"/>
      <c r="PYA9" s="28"/>
      <c r="PYB9" s="28"/>
      <c r="PYC9" s="28"/>
      <c r="PYD9" s="28"/>
      <c r="PYE9" s="28"/>
      <c r="PYF9" s="28"/>
      <c r="PYG9" s="28"/>
      <c r="PYH9" s="28"/>
      <c r="PYI9" s="28"/>
      <c r="PYJ9" s="28"/>
      <c r="PYK9" s="28"/>
      <c r="PYL9" s="28"/>
      <c r="PYM9" s="28"/>
      <c r="PYN9" s="28"/>
      <c r="PYO9" s="28"/>
      <c r="PYP9" s="28"/>
      <c r="PYQ9" s="28"/>
      <c r="PYR9" s="28"/>
      <c r="PYS9" s="28"/>
      <c r="PYT9" s="28"/>
      <c r="PYU9" s="28"/>
      <c r="PYV9" s="28"/>
      <c r="PYW9" s="28"/>
      <c r="PYX9" s="28"/>
      <c r="PYY9" s="28"/>
      <c r="PYZ9" s="28"/>
      <c r="PZA9" s="28"/>
      <c r="PZB9" s="28"/>
      <c r="PZC9" s="28"/>
      <c r="PZD9" s="28"/>
      <c r="PZE9" s="28"/>
      <c r="PZF9" s="28"/>
      <c r="PZG9" s="28"/>
      <c r="PZH9" s="28"/>
      <c r="PZI9" s="28"/>
      <c r="PZJ9" s="28"/>
      <c r="PZK9" s="28"/>
      <c r="PZL9" s="28"/>
      <c r="PZM9" s="28"/>
      <c r="PZN9" s="28"/>
      <c r="PZO9" s="28"/>
      <c r="PZP9" s="28"/>
      <c r="PZQ9" s="28"/>
      <c r="PZR9" s="28"/>
      <c r="PZS9" s="28"/>
      <c r="PZT9" s="28"/>
      <c r="PZU9" s="28"/>
      <c r="PZV9" s="28"/>
      <c r="PZW9" s="28"/>
      <c r="PZX9" s="28"/>
      <c r="PZY9" s="28"/>
      <c r="PZZ9" s="28"/>
      <c r="QAA9" s="28"/>
      <c r="QAB9" s="28"/>
      <c r="QAC9" s="28"/>
      <c r="QAD9" s="28"/>
      <c r="QAE9" s="28"/>
      <c r="QAF9" s="28"/>
      <c r="QAG9" s="28"/>
      <c r="QAH9" s="28"/>
      <c r="QAI9" s="28"/>
      <c r="QAJ9" s="28"/>
      <c r="QAK9" s="28"/>
      <c r="QAL9" s="28"/>
      <c r="QAM9" s="28"/>
      <c r="QAN9" s="28"/>
      <c r="QAO9" s="28"/>
      <c r="QAP9" s="28"/>
      <c r="QAQ9" s="28"/>
      <c r="QAR9" s="28"/>
      <c r="QAS9" s="28"/>
      <c r="QAT9" s="28"/>
      <c r="QAU9" s="28"/>
      <c r="QAV9" s="28"/>
      <c r="QAW9" s="28"/>
      <c r="QAX9" s="28"/>
      <c r="QAY9" s="28"/>
      <c r="QAZ9" s="28"/>
      <c r="QBA9" s="28"/>
      <c r="QBB9" s="28"/>
      <c r="QBC9" s="28"/>
      <c r="QBD9" s="28"/>
      <c r="QBE9" s="28"/>
      <c r="QBF9" s="28"/>
      <c r="QBG9" s="28"/>
      <c r="QBH9" s="28"/>
      <c r="QBI9" s="28"/>
      <c r="QBJ9" s="28"/>
      <c r="QBK9" s="28"/>
      <c r="QBL9" s="28"/>
      <c r="QBM9" s="28"/>
      <c r="QBN9" s="28"/>
      <c r="QBO9" s="28"/>
      <c r="QBP9" s="28"/>
      <c r="QBQ9" s="28"/>
      <c r="QBR9" s="28"/>
      <c r="QBS9" s="28"/>
      <c r="QBT9" s="28"/>
      <c r="QBU9" s="28"/>
      <c r="QBV9" s="28"/>
      <c r="QBW9" s="28"/>
      <c r="QBX9" s="28"/>
      <c r="QBY9" s="28"/>
      <c r="QBZ9" s="28"/>
      <c r="QCA9" s="28"/>
      <c r="QCB9" s="28"/>
      <c r="QCC9" s="28"/>
      <c r="QCD9" s="28"/>
      <c r="QCE9" s="28"/>
      <c r="QCF9" s="28"/>
      <c r="QCG9" s="28"/>
      <c r="QCH9" s="28"/>
      <c r="QCI9" s="28"/>
      <c r="QCJ9" s="28"/>
      <c r="QCK9" s="28"/>
      <c r="QCL9" s="28"/>
      <c r="QCM9" s="28"/>
      <c r="QCN9" s="28"/>
      <c r="QCO9" s="28"/>
      <c r="QCP9" s="28"/>
      <c r="QCQ9" s="28"/>
      <c r="QCR9" s="28"/>
      <c r="QCS9" s="28"/>
      <c r="QCT9" s="28"/>
      <c r="QCU9" s="28"/>
      <c r="QCV9" s="28"/>
      <c r="QCW9" s="28"/>
      <c r="QCX9" s="28"/>
      <c r="QCY9" s="28"/>
      <c r="QCZ9" s="28"/>
      <c r="QDA9" s="28"/>
      <c r="QDB9" s="28"/>
      <c r="QDC9" s="28"/>
      <c r="QDD9" s="28"/>
      <c r="QDE9" s="28"/>
      <c r="QDF9" s="28"/>
      <c r="QDG9" s="28"/>
      <c r="QDH9" s="28"/>
      <c r="QDI9" s="28"/>
      <c r="QDJ9" s="28"/>
      <c r="QDK9" s="28"/>
      <c r="QDL9" s="28"/>
      <c r="QDM9" s="28"/>
      <c r="QDN9" s="28"/>
      <c r="QDO9" s="28"/>
      <c r="QDP9" s="28"/>
      <c r="QDQ9" s="28"/>
      <c r="QDR9" s="28"/>
      <c r="QDS9" s="28"/>
      <c r="QDT9" s="28"/>
      <c r="QDU9" s="28"/>
      <c r="QDV9" s="28"/>
      <c r="QDW9" s="28"/>
      <c r="QDX9" s="28"/>
      <c r="QDY9" s="28"/>
      <c r="QDZ9" s="28"/>
      <c r="QEA9" s="28"/>
      <c r="QEB9" s="28"/>
      <c r="QEC9" s="28"/>
      <c r="QED9" s="28"/>
      <c r="QEE9" s="28"/>
      <c r="QEF9" s="28"/>
      <c r="QEG9" s="28"/>
      <c r="QEH9" s="28"/>
      <c r="QEI9" s="28"/>
      <c r="QEJ9" s="28"/>
      <c r="QEK9" s="28"/>
      <c r="QEL9" s="28"/>
      <c r="QEM9" s="28"/>
      <c r="QEN9" s="28"/>
      <c r="QEO9" s="28"/>
      <c r="QEP9" s="28"/>
      <c r="QEQ9" s="28"/>
      <c r="QER9" s="28"/>
      <c r="QES9" s="28"/>
      <c r="QET9" s="28"/>
      <c r="QEU9" s="28"/>
      <c r="QEV9" s="28"/>
      <c r="QEW9" s="28"/>
      <c r="QEX9" s="28"/>
      <c r="QEY9" s="28"/>
      <c r="QEZ9" s="28"/>
      <c r="QFA9" s="28"/>
      <c r="QFB9" s="28"/>
      <c r="QFC9" s="28"/>
      <c r="QFD9" s="28"/>
      <c r="QFE9" s="28"/>
      <c r="QFF9" s="28"/>
      <c r="QFG9" s="28"/>
      <c r="QFH9" s="28"/>
      <c r="QFI9" s="28"/>
      <c r="QFJ9" s="28"/>
      <c r="QFK9" s="28"/>
      <c r="QFL9" s="28"/>
      <c r="QFM9" s="28"/>
      <c r="QFN9" s="28"/>
      <c r="QFO9" s="28"/>
      <c r="QFP9" s="28"/>
      <c r="QFQ9" s="28"/>
      <c r="QFR9" s="28"/>
      <c r="QFS9" s="28"/>
      <c r="QFT9" s="28"/>
      <c r="QFU9" s="28"/>
      <c r="QFV9" s="28"/>
      <c r="QFW9" s="28"/>
      <c r="QFX9" s="28"/>
      <c r="QFY9" s="28"/>
      <c r="QFZ9" s="28"/>
      <c r="QGA9" s="28"/>
      <c r="QGB9" s="28"/>
      <c r="QGC9" s="28"/>
      <c r="QGD9" s="28"/>
      <c r="QGE9" s="28"/>
      <c r="QGF9" s="28"/>
      <c r="QGG9" s="28"/>
      <c r="QGH9" s="28"/>
      <c r="QGI9" s="28"/>
      <c r="QGJ9" s="28"/>
      <c r="QGK9" s="28"/>
      <c r="QGL9" s="28"/>
      <c r="QGM9" s="28"/>
      <c r="QGN9" s="28"/>
      <c r="QGO9" s="28"/>
      <c r="QGP9" s="28"/>
      <c r="QGQ9" s="28"/>
      <c r="QGR9" s="28"/>
      <c r="QGS9" s="28"/>
      <c r="QGT9" s="28"/>
      <c r="QGU9" s="28"/>
      <c r="QGV9" s="28"/>
      <c r="QGW9" s="28"/>
      <c r="QGX9" s="28"/>
      <c r="QGY9" s="28"/>
      <c r="QGZ9" s="28"/>
      <c r="QHA9" s="28"/>
      <c r="QHB9" s="28"/>
      <c r="QHC9" s="28"/>
      <c r="QHD9" s="28"/>
      <c r="QHE9" s="28"/>
      <c r="QHF9" s="28"/>
      <c r="QHG9" s="28"/>
      <c r="QHH9" s="28"/>
      <c r="QHI9" s="28"/>
      <c r="QHJ9" s="28"/>
      <c r="QHK9" s="28"/>
      <c r="QHL9" s="28"/>
      <c r="QHM9" s="28"/>
      <c r="QHN9" s="28"/>
      <c r="QHO9" s="28"/>
      <c r="QHP9" s="28"/>
      <c r="QHQ9" s="28"/>
      <c r="QHR9" s="28"/>
      <c r="QHS9" s="28"/>
      <c r="QHT9" s="28"/>
      <c r="QHU9" s="28"/>
      <c r="QHV9" s="28"/>
      <c r="QHW9" s="28"/>
      <c r="QHX9" s="28"/>
      <c r="QHY9" s="28"/>
      <c r="QHZ9" s="28"/>
      <c r="QIA9" s="28"/>
      <c r="QIB9" s="28"/>
      <c r="QIC9" s="28"/>
      <c r="QID9" s="28"/>
      <c r="QIE9" s="28"/>
      <c r="QIF9" s="28"/>
      <c r="QIG9" s="28"/>
      <c r="QIH9" s="28"/>
      <c r="QII9" s="28"/>
      <c r="QIJ9" s="28"/>
      <c r="QIK9" s="28"/>
      <c r="QIL9" s="28"/>
      <c r="QIM9" s="28"/>
      <c r="QIN9" s="28"/>
      <c r="QIO9" s="28"/>
      <c r="QIP9" s="28"/>
      <c r="QIQ9" s="28"/>
      <c r="QIR9" s="28"/>
      <c r="QIS9" s="28"/>
      <c r="QIT9" s="28"/>
      <c r="QIU9" s="28"/>
      <c r="QIV9" s="28"/>
      <c r="QIW9" s="28"/>
      <c r="QIX9" s="28"/>
      <c r="QIY9" s="28"/>
      <c r="QIZ9" s="28"/>
      <c r="QJA9" s="28"/>
      <c r="QJB9" s="28"/>
      <c r="QJC9" s="28"/>
      <c r="QJD9" s="28"/>
      <c r="QJE9" s="28"/>
      <c r="QJF9" s="28"/>
      <c r="QJG9" s="28"/>
      <c r="QJH9" s="28"/>
      <c r="QJI9" s="28"/>
      <c r="QJJ9" s="28"/>
      <c r="QJK9" s="28"/>
      <c r="QJL9" s="28"/>
      <c r="QJM9" s="28"/>
      <c r="QJN9" s="28"/>
      <c r="QJO9" s="28"/>
      <c r="QJP9" s="28"/>
      <c r="QJQ9" s="28"/>
      <c r="QJR9" s="28"/>
      <c r="QJS9" s="28"/>
      <c r="QJT9" s="28"/>
      <c r="QJU9" s="28"/>
      <c r="QJV9" s="28"/>
      <c r="QJW9" s="28"/>
      <c r="QJX9" s="28"/>
      <c r="QJY9" s="28"/>
      <c r="QJZ9" s="28"/>
      <c r="QKA9" s="28"/>
      <c r="QKB9" s="28"/>
      <c r="QKC9" s="28"/>
      <c r="QKD9" s="28"/>
      <c r="QKE9" s="28"/>
      <c r="QKF9" s="28"/>
      <c r="QKG9" s="28"/>
      <c r="QKH9" s="28"/>
      <c r="QKI9" s="28"/>
      <c r="QKJ9" s="28"/>
      <c r="QKK9" s="28"/>
      <c r="QKL9" s="28"/>
      <c r="QKM9" s="28"/>
      <c r="QKN9" s="28"/>
      <c r="QKO9" s="28"/>
      <c r="QKP9" s="28"/>
      <c r="QKQ9" s="28"/>
      <c r="QKR9" s="28"/>
      <c r="QKS9" s="28"/>
      <c r="QKT9" s="28"/>
      <c r="QKU9" s="28"/>
      <c r="QKV9" s="28"/>
      <c r="QKW9" s="28"/>
      <c r="QKX9" s="28"/>
      <c r="QKY9" s="28"/>
      <c r="QKZ9" s="28"/>
      <c r="QLA9" s="28"/>
      <c r="QLB9" s="28"/>
      <c r="QLC9" s="28"/>
      <c r="QLD9" s="28"/>
      <c r="QLE9" s="28"/>
      <c r="QLF9" s="28"/>
      <c r="QLG9" s="28"/>
      <c r="QLH9" s="28"/>
      <c r="QLI9" s="28"/>
      <c r="QLJ9" s="28"/>
      <c r="QLK9" s="28"/>
      <c r="QLL9" s="28"/>
      <c r="QLM9" s="28"/>
      <c r="QLN9" s="28"/>
      <c r="QLO9" s="28"/>
      <c r="QLP9" s="28"/>
      <c r="QLQ9" s="28"/>
      <c r="QLR9" s="28"/>
      <c r="QLS9" s="28"/>
      <c r="QLT9" s="28"/>
      <c r="QLU9" s="28"/>
      <c r="QLV9" s="28"/>
      <c r="QLW9" s="28"/>
      <c r="QLX9" s="28"/>
      <c r="QLY9" s="28"/>
      <c r="QLZ9" s="28"/>
      <c r="QMA9" s="28"/>
      <c r="QMB9" s="28"/>
      <c r="QMC9" s="28"/>
      <c r="QMD9" s="28"/>
      <c r="QME9" s="28"/>
      <c r="QMF9" s="28"/>
      <c r="QMG9" s="28"/>
      <c r="QMH9" s="28"/>
      <c r="QMI9" s="28"/>
      <c r="QMJ9" s="28"/>
      <c r="QMK9" s="28"/>
      <c r="QML9" s="28"/>
      <c r="QMM9" s="28"/>
      <c r="QMN9" s="28"/>
      <c r="QMO9" s="28"/>
      <c r="QMP9" s="28"/>
      <c r="QMQ9" s="28"/>
      <c r="QMR9" s="28"/>
      <c r="QMS9" s="28"/>
      <c r="QMT9" s="28"/>
      <c r="QMU9" s="28"/>
      <c r="QMV9" s="28"/>
      <c r="QMW9" s="28"/>
      <c r="QMX9" s="28"/>
      <c r="QMY9" s="28"/>
      <c r="QMZ9" s="28"/>
      <c r="QNA9" s="28"/>
      <c r="QNB9" s="28"/>
      <c r="QNC9" s="28"/>
      <c r="QND9" s="28"/>
      <c r="QNE9" s="28"/>
      <c r="QNF9" s="28"/>
      <c r="QNG9" s="28"/>
      <c r="QNH9" s="28"/>
      <c r="QNI9" s="28"/>
      <c r="QNJ9" s="28"/>
      <c r="QNK9" s="28"/>
      <c r="QNL9" s="28"/>
      <c r="QNM9" s="28"/>
      <c r="QNN9" s="28"/>
      <c r="QNO9" s="28"/>
      <c r="QNP9" s="28"/>
      <c r="QNQ9" s="28"/>
      <c r="QNR9" s="28"/>
      <c r="QNS9" s="28"/>
      <c r="QNT9" s="28"/>
      <c r="QNU9" s="28"/>
      <c r="QNV9" s="28"/>
      <c r="QNW9" s="28"/>
      <c r="QNX9" s="28"/>
      <c r="QNY9" s="28"/>
      <c r="QNZ9" s="28"/>
      <c r="QOA9" s="28"/>
      <c r="QOB9" s="28"/>
      <c r="QOC9" s="28"/>
      <c r="QOD9" s="28"/>
      <c r="QOE9" s="28"/>
      <c r="QOF9" s="28"/>
      <c r="QOG9" s="28"/>
      <c r="QOH9" s="28"/>
      <c r="QOI9" s="28"/>
      <c r="QOJ9" s="28"/>
      <c r="QOK9" s="28"/>
      <c r="QOL9" s="28"/>
      <c r="QOM9" s="28"/>
      <c r="QON9" s="28"/>
      <c r="QOO9" s="28"/>
      <c r="QOP9" s="28"/>
      <c r="QOQ9" s="28"/>
      <c r="QOR9" s="28"/>
      <c r="QOS9" s="28"/>
      <c r="QOT9" s="28"/>
      <c r="QOU9" s="28"/>
      <c r="QOV9" s="28"/>
      <c r="QOW9" s="28"/>
      <c r="QOX9" s="28"/>
      <c r="QOY9" s="28"/>
      <c r="QOZ9" s="28"/>
      <c r="QPA9" s="28"/>
      <c r="QPB9" s="28"/>
      <c r="QPC9" s="28"/>
      <c r="QPD9" s="28"/>
      <c r="QPE9" s="28"/>
      <c r="QPF9" s="28"/>
      <c r="QPG9" s="28"/>
      <c r="QPH9" s="28"/>
      <c r="QPI9" s="28"/>
      <c r="QPJ9" s="28"/>
      <c r="QPK9" s="28"/>
      <c r="QPL9" s="28"/>
      <c r="QPM9" s="28"/>
      <c r="QPN9" s="28"/>
      <c r="QPO9" s="28"/>
      <c r="QPP9" s="28"/>
      <c r="QPQ9" s="28"/>
      <c r="QPR9" s="28"/>
      <c r="QPS9" s="28"/>
      <c r="QPT9" s="28"/>
      <c r="QPU9" s="28"/>
      <c r="QPV9" s="28"/>
      <c r="QPW9" s="28"/>
      <c r="QPX9" s="28"/>
      <c r="QPY9" s="28"/>
      <c r="QPZ9" s="28"/>
      <c r="QQA9" s="28"/>
      <c r="QQB9" s="28"/>
      <c r="QQC9" s="28"/>
      <c r="QQD9" s="28"/>
      <c r="QQE9" s="28"/>
      <c r="QQF9" s="28"/>
      <c r="QQG9" s="28"/>
      <c r="QQH9" s="28"/>
      <c r="QQI9" s="28"/>
      <c r="QQJ9" s="28"/>
      <c r="QQK9" s="28"/>
      <c r="QQL9" s="28"/>
      <c r="QQM9" s="28"/>
      <c r="QQN9" s="28"/>
      <c r="QQO9" s="28"/>
      <c r="QQP9" s="28"/>
      <c r="QQQ9" s="28"/>
      <c r="QQR9" s="28"/>
      <c r="QQS9" s="28"/>
      <c r="QQT9" s="28"/>
      <c r="QQU9" s="28"/>
      <c r="QQV9" s="28"/>
      <c r="QQW9" s="28"/>
      <c r="QQX9" s="28"/>
      <c r="QQY9" s="28"/>
      <c r="QQZ9" s="28"/>
      <c r="QRA9" s="28"/>
      <c r="QRB9" s="28"/>
      <c r="QRC9" s="28"/>
      <c r="QRD9" s="28"/>
      <c r="QRE9" s="28"/>
      <c r="QRF9" s="28"/>
      <c r="QRG9" s="28"/>
      <c r="QRH9" s="28"/>
      <c r="QRI9" s="28"/>
      <c r="QRJ9" s="28"/>
      <c r="QRK9" s="28"/>
      <c r="QRL9" s="28"/>
      <c r="QRM9" s="28"/>
      <c r="QRN9" s="28"/>
      <c r="QRO9" s="28"/>
      <c r="QRP9" s="28"/>
      <c r="QRQ9" s="28"/>
      <c r="QRR9" s="28"/>
      <c r="QRS9" s="28"/>
      <c r="QRT9" s="28"/>
      <c r="QRU9" s="28"/>
      <c r="QRV9" s="28"/>
      <c r="QRW9" s="28"/>
      <c r="QRX9" s="28"/>
      <c r="QRY9" s="28"/>
      <c r="QRZ9" s="28"/>
      <c r="QSA9" s="28"/>
      <c r="QSB9" s="28"/>
      <c r="QSC9" s="28"/>
      <c r="QSD9" s="28"/>
      <c r="QSE9" s="28"/>
      <c r="QSF9" s="28"/>
      <c r="QSG9" s="28"/>
      <c r="QSH9" s="28"/>
      <c r="QSI9" s="28"/>
      <c r="QSJ9" s="28"/>
      <c r="QSK9" s="28"/>
      <c r="QSL9" s="28"/>
      <c r="QSM9" s="28"/>
      <c r="QSN9" s="28"/>
      <c r="QSO9" s="28"/>
      <c r="QSP9" s="28"/>
      <c r="QSQ9" s="28"/>
      <c r="QSR9" s="28"/>
      <c r="QSS9" s="28"/>
      <c r="QST9" s="28"/>
      <c r="QSU9" s="28"/>
      <c r="QSV9" s="28"/>
      <c r="QSW9" s="28"/>
      <c r="QSX9" s="28"/>
      <c r="QSY9" s="28"/>
      <c r="QSZ9" s="28"/>
      <c r="QTA9" s="28"/>
      <c r="QTB9" s="28"/>
      <c r="QTC9" s="28"/>
      <c r="QTD9" s="28"/>
      <c r="QTE9" s="28"/>
      <c r="QTF9" s="28"/>
      <c r="QTG9" s="28"/>
      <c r="QTH9" s="28"/>
      <c r="QTI9" s="28"/>
      <c r="QTJ9" s="28"/>
      <c r="QTK9" s="28"/>
      <c r="QTL9" s="28"/>
      <c r="QTM9" s="28"/>
      <c r="QTN9" s="28"/>
      <c r="QTO9" s="28"/>
      <c r="QTP9" s="28"/>
      <c r="QTQ9" s="28"/>
      <c r="QTR9" s="28"/>
      <c r="QTS9" s="28"/>
      <c r="QTT9" s="28"/>
      <c r="QTU9" s="28"/>
      <c r="QTV9" s="28"/>
      <c r="QTW9" s="28"/>
      <c r="QTX9" s="28"/>
      <c r="QTY9" s="28"/>
      <c r="QTZ9" s="28"/>
      <c r="QUA9" s="28"/>
      <c r="QUB9" s="28"/>
      <c r="QUC9" s="28"/>
      <c r="QUD9" s="28"/>
      <c r="QUE9" s="28"/>
      <c r="QUF9" s="28"/>
      <c r="QUG9" s="28"/>
      <c r="QUH9" s="28"/>
      <c r="QUI9" s="28"/>
      <c r="QUJ9" s="28"/>
      <c r="QUK9" s="28"/>
      <c r="QUL9" s="28"/>
      <c r="QUM9" s="28"/>
      <c r="QUN9" s="28"/>
      <c r="QUO9" s="28"/>
      <c r="QUP9" s="28"/>
      <c r="QUQ9" s="28"/>
      <c r="QUR9" s="28"/>
      <c r="QUS9" s="28"/>
      <c r="QUT9" s="28"/>
      <c r="QUU9" s="28"/>
      <c r="QUV9" s="28"/>
      <c r="QUW9" s="28"/>
      <c r="QUX9" s="28"/>
      <c r="QUY9" s="28"/>
      <c r="QUZ9" s="28"/>
      <c r="QVA9" s="28"/>
      <c r="QVB9" s="28"/>
      <c r="QVC9" s="28"/>
      <c r="QVD9" s="28"/>
      <c r="QVE9" s="28"/>
      <c r="QVF9" s="28"/>
      <c r="QVG9" s="28"/>
      <c r="QVH9" s="28"/>
      <c r="QVI9" s="28"/>
      <c r="QVJ9" s="28"/>
      <c r="QVK9" s="28"/>
      <c r="QVL9" s="28"/>
      <c r="QVM9" s="28"/>
      <c r="QVN9" s="28"/>
      <c r="QVO9" s="28"/>
      <c r="QVP9" s="28"/>
      <c r="QVQ9" s="28"/>
      <c r="QVR9" s="28"/>
      <c r="QVS9" s="28"/>
      <c r="QVT9" s="28"/>
      <c r="QVU9" s="28"/>
      <c r="QVV9" s="28"/>
      <c r="QVW9" s="28"/>
      <c r="QVX9" s="28"/>
      <c r="QVY9" s="28"/>
      <c r="QVZ9" s="28"/>
      <c r="QWA9" s="28"/>
      <c r="QWB9" s="28"/>
      <c r="QWC9" s="28"/>
      <c r="QWD9" s="28"/>
      <c r="QWE9" s="28"/>
      <c r="QWF9" s="28"/>
      <c r="QWG9" s="28"/>
      <c r="QWH9" s="28"/>
      <c r="QWI9" s="28"/>
      <c r="QWJ9" s="28"/>
      <c r="QWK9" s="28"/>
      <c r="QWL9" s="28"/>
      <c r="QWM9" s="28"/>
      <c r="QWN9" s="28"/>
      <c r="QWO9" s="28"/>
      <c r="QWP9" s="28"/>
      <c r="QWQ9" s="28"/>
      <c r="QWR9" s="28"/>
      <c r="QWS9" s="28"/>
      <c r="QWT9" s="28"/>
      <c r="QWU9" s="28"/>
      <c r="QWV9" s="28"/>
      <c r="QWW9" s="28"/>
      <c r="QWX9" s="28"/>
      <c r="QWY9" s="28"/>
      <c r="QWZ9" s="28"/>
      <c r="QXA9" s="28"/>
      <c r="QXB9" s="28"/>
      <c r="QXC9" s="28"/>
      <c r="QXD9" s="28"/>
      <c r="QXE9" s="28"/>
      <c r="QXF9" s="28"/>
      <c r="QXG9" s="28"/>
      <c r="QXH9" s="28"/>
      <c r="QXI9" s="28"/>
      <c r="QXJ9" s="28"/>
      <c r="QXK9" s="28"/>
      <c r="QXL9" s="28"/>
      <c r="QXM9" s="28"/>
      <c r="QXN9" s="28"/>
      <c r="QXO9" s="28"/>
      <c r="QXP9" s="28"/>
      <c r="QXQ9" s="28"/>
      <c r="QXR9" s="28"/>
      <c r="QXS9" s="28"/>
      <c r="QXT9" s="28"/>
      <c r="QXU9" s="28"/>
      <c r="QXV9" s="28"/>
      <c r="QXW9" s="28"/>
      <c r="QXX9" s="28"/>
      <c r="QXY9" s="28"/>
      <c r="QXZ9" s="28"/>
      <c r="QYA9" s="28"/>
      <c r="QYB9" s="28"/>
      <c r="QYC9" s="28"/>
      <c r="QYD9" s="28"/>
      <c r="QYE9" s="28"/>
      <c r="QYF9" s="28"/>
      <c r="QYG9" s="28"/>
      <c r="QYH9" s="28"/>
      <c r="QYI9" s="28"/>
      <c r="QYJ9" s="28"/>
      <c r="QYK9" s="28"/>
      <c r="QYL9" s="28"/>
      <c r="QYM9" s="28"/>
      <c r="QYN9" s="28"/>
      <c r="QYO9" s="28"/>
      <c r="QYP9" s="28"/>
      <c r="QYQ9" s="28"/>
      <c r="QYR9" s="28"/>
      <c r="QYS9" s="28"/>
      <c r="QYT9" s="28"/>
      <c r="QYU9" s="28"/>
      <c r="QYV9" s="28"/>
      <c r="QYW9" s="28"/>
      <c r="QYX9" s="28"/>
      <c r="QYY9" s="28"/>
      <c r="QYZ9" s="28"/>
      <c r="QZA9" s="28"/>
      <c r="QZB9" s="28"/>
      <c r="QZC9" s="28"/>
      <c r="QZD9" s="28"/>
      <c r="QZE9" s="28"/>
      <c r="QZF9" s="28"/>
      <c r="QZG9" s="28"/>
      <c r="QZH9" s="28"/>
      <c r="QZI9" s="28"/>
      <c r="QZJ9" s="28"/>
      <c r="QZK9" s="28"/>
      <c r="QZL9" s="28"/>
      <c r="QZM9" s="28"/>
      <c r="QZN9" s="28"/>
      <c r="QZO9" s="28"/>
      <c r="QZP9" s="28"/>
      <c r="QZQ9" s="28"/>
      <c r="QZR9" s="28"/>
      <c r="QZS9" s="28"/>
      <c r="QZT9" s="28"/>
      <c r="QZU9" s="28"/>
      <c r="QZV9" s="28"/>
      <c r="QZW9" s="28"/>
      <c r="QZX9" s="28"/>
      <c r="QZY9" s="28"/>
      <c r="QZZ9" s="28"/>
      <c r="RAA9" s="28"/>
      <c r="RAB9" s="28"/>
      <c r="RAC9" s="28"/>
      <c r="RAD9" s="28"/>
      <c r="RAE9" s="28"/>
      <c r="RAF9" s="28"/>
      <c r="RAG9" s="28"/>
      <c r="RAH9" s="28"/>
      <c r="RAI9" s="28"/>
      <c r="RAJ9" s="28"/>
      <c r="RAK9" s="28"/>
      <c r="RAL9" s="28"/>
      <c r="RAM9" s="28"/>
      <c r="RAN9" s="28"/>
      <c r="RAO9" s="28"/>
      <c r="RAP9" s="28"/>
      <c r="RAQ9" s="28"/>
      <c r="RAR9" s="28"/>
      <c r="RAS9" s="28"/>
      <c r="RAT9" s="28"/>
      <c r="RAU9" s="28"/>
      <c r="RAV9" s="28"/>
      <c r="RAW9" s="28"/>
      <c r="RAX9" s="28"/>
      <c r="RAY9" s="28"/>
      <c r="RAZ9" s="28"/>
      <c r="RBA9" s="28"/>
      <c r="RBB9" s="28"/>
      <c r="RBC9" s="28"/>
      <c r="RBD9" s="28"/>
      <c r="RBE9" s="28"/>
      <c r="RBF9" s="28"/>
      <c r="RBG9" s="28"/>
      <c r="RBH9" s="28"/>
      <c r="RBI9" s="28"/>
      <c r="RBJ9" s="28"/>
      <c r="RBK9" s="28"/>
      <c r="RBL9" s="28"/>
      <c r="RBM9" s="28"/>
      <c r="RBN9" s="28"/>
      <c r="RBO9" s="28"/>
      <c r="RBP9" s="28"/>
      <c r="RBQ9" s="28"/>
      <c r="RBR9" s="28"/>
      <c r="RBS9" s="28"/>
      <c r="RBT9" s="28"/>
      <c r="RBU9" s="28"/>
      <c r="RBV9" s="28"/>
      <c r="RBW9" s="28"/>
      <c r="RBX9" s="28"/>
      <c r="RBY9" s="28"/>
      <c r="RBZ9" s="28"/>
      <c r="RCA9" s="28"/>
      <c r="RCB9" s="28"/>
      <c r="RCC9" s="28"/>
      <c r="RCD9" s="28"/>
      <c r="RCE9" s="28"/>
      <c r="RCF9" s="28"/>
      <c r="RCG9" s="28"/>
      <c r="RCH9" s="28"/>
      <c r="RCI9" s="28"/>
      <c r="RCJ9" s="28"/>
      <c r="RCK9" s="28"/>
      <c r="RCL9" s="28"/>
      <c r="RCM9" s="28"/>
      <c r="RCN9" s="28"/>
      <c r="RCO9" s="28"/>
      <c r="RCP9" s="28"/>
      <c r="RCQ9" s="28"/>
      <c r="RCR9" s="28"/>
      <c r="RCS9" s="28"/>
      <c r="RCT9" s="28"/>
      <c r="RCU9" s="28"/>
      <c r="RCV9" s="28"/>
      <c r="RCW9" s="28"/>
      <c r="RCX9" s="28"/>
      <c r="RCY9" s="28"/>
      <c r="RCZ9" s="28"/>
      <c r="RDA9" s="28"/>
      <c r="RDB9" s="28"/>
      <c r="RDC9" s="28"/>
      <c r="RDD9" s="28"/>
      <c r="RDE9" s="28"/>
      <c r="RDF9" s="28"/>
      <c r="RDG9" s="28"/>
      <c r="RDH9" s="28"/>
      <c r="RDI9" s="28"/>
      <c r="RDJ9" s="28"/>
      <c r="RDK9" s="28"/>
      <c r="RDL9" s="28"/>
      <c r="RDM9" s="28"/>
      <c r="RDN9" s="28"/>
      <c r="RDO9" s="28"/>
      <c r="RDP9" s="28"/>
      <c r="RDQ9" s="28"/>
      <c r="RDR9" s="28"/>
      <c r="RDS9" s="28"/>
      <c r="RDT9" s="28"/>
      <c r="RDU9" s="28"/>
      <c r="RDV9" s="28"/>
      <c r="RDW9" s="28"/>
      <c r="RDX9" s="28"/>
      <c r="RDY9" s="28"/>
      <c r="RDZ9" s="28"/>
      <c r="REA9" s="28"/>
      <c r="REB9" s="28"/>
      <c r="REC9" s="28"/>
      <c r="RED9" s="28"/>
      <c r="REE9" s="28"/>
      <c r="REF9" s="28"/>
      <c r="REG9" s="28"/>
      <c r="REH9" s="28"/>
      <c r="REI9" s="28"/>
      <c r="REJ9" s="28"/>
      <c r="REK9" s="28"/>
      <c r="REL9" s="28"/>
      <c r="REM9" s="28"/>
      <c r="REN9" s="28"/>
      <c r="REO9" s="28"/>
      <c r="REP9" s="28"/>
      <c r="REQ9" s="28"/>
      <c r="RER9" s="28"/>
      <c r="RES9" s="28"/>
      <c r="RET9" s="28"/>
      <c r="REU9" s="28"/>
      <c r="REV9" s="28"/>
      <c r="REW9" s="28"/>
      <c r="REX9" s="28"/>
      <c r="REY9" s="28"/>
      <c r="REZ9" s="28"/>
      <c r="RFA9" s="28"/>
      <c r="RFB9" s="28"/>
      <c r="RFC9" s="28"/>
      <c r="RFD9" s="28"/>
      <c r="RFE9" s="28"/>
      <c r="RFF9" s="28"/>
      <c r="RFG9" s="28"/>
      <c r="RFH9" s="28"/>
      <c r="RFI9" s="28"/>
      <c r="RFJ9" s="28"/>
      <c r="RFK9" s="28"/>
      <c r="RFL9" s="28"/>
      <c r="RFM9" s="28"/>
      <c r="RFN9" s="28"/>
      <c r="RFO9" s="28"/>
      <c r="RFP9" s="28"/>
      <c r="RFQ9" s="28"/>
      <c r="RFR9" s="28"/>
      <c r="RFS9" s="28"/>
      <c r="RFT9" s="28"/>
      <c r="RFU9" s="28"/>
      <c r="RFV9" s="28"/>
      <c r="RFW9" s="28"/>
      <c r="RFX9" s="28"/>
      <c r="RFY9" s="28"/>
      <c r="RFZ9" s="28"/>
      <c r="RGA9" s="28"/>
      <c r="RGB9" s="28"/>
      <c r="RGC9" s="28"/>
      <c r="RGD9" s="28"/>
      <c r="RGE9" s="28"/>
      <c r="RGF9" s="28"/>
      <c r="RGG9" s="28"/>
      <c r="RGH9" s="28"/>
      <c r="RGI9" s="28"/>
      <c r="RGJ9" s="28"/>
      <c r="RGK9" s="28"/>
      <c r="RGL9" s="28"/>
      <c r="RGM9" s="28"/>
      <c r="RGN9" s="28"/>
      <c r="RGO9" s="28"/>
      <c r="RGP9" s="28"/>
      <c r="RGQ9" s="28"/>
      <c r="RGR9" s="28"/>
      <c r="RGS9" s="28"/>
      <c r="RGT9" s="28"/>
      <c r="RGU9" s="28"/>
      <c r="RGV9" s="28"/>
      <c r="RGW9" s="28"/>
      <c r="RGX9" s="28"/>
      <c r="RGY9" s="28"/>
      <c r="RGZ9" s="28"/>
      <c r="RHA9" s="28"/>
      <c r="RHB9" s="28"/>
      <c r="RHC9" s="28"/>
      <c r="RHD9" s="28"/>
      <c r="RHE9" s="28"/>
      <c r="RHF9" s="28"/>
      <c r="RHG9" s="28"/>
      <c r="RHH9" s="28"/>
      <c r="RHI9" s="28"/>
      <c r="RHJ9" s="28"/>
      <c r="RHK9" s="28"/>
      <c r="RHL9" s="28"/>
      <c r="RHM9" s="28"/>
      <c r="RHN9" s="28"/>
      <c r="RHO9" s="28"/>
      <c r="RHP9" s="28"/>
      <c r="RHQ9" s="28"/>
      <c r="RHR9" s="28"/>
      <c r="RHS9" s="28"/>
      <c r="RHT9" s="28"/>
      <c r="RHU9" s="28"/>
      <c r="RHV9" s="28"/>
      <c r="RHW9" s="28"/>
      <c r="RHX9" s="28"/>
      <c r="RHY9" s="28"/>
      <c r="RHZ9" s="28"/>
      <c r="RIA9" s="28"/>
      <c r="RIB9" s="28"/>
      <c r="RIC9" s="28"/>
      <c r="RID9" s="28"/>
      <c r="RIE9" s="28"/>
      <c r="RIF9" s="28"/>
      <c r="RIG9" s="28"/>
      <c r="RIH9" s="28"/>
      <c r="RII9" s="28"/>
      <c r="RIJ9" s="28"/>
      <c r="RIK9" s="28"/>
      <c r="RIL9" s="28"/>
      <c r="RIM9" s="28"/>
      <c r="RIN9" s="28"/>
      <c r="RIO9" s="28"/>
      <c r="RIP9" s="28"/>
      <c r="RIQ9" s="28"/>
      <c r="RIR9" s="28"/>
      <c r="RIS9" s="28"/>
      <c r="RIT9" s="28"/>
      <c r="RIU9" s="28"/>
      <c r="RIV9" s="28"/>
      <c r="RIW9" s="28"/>
      <c r="RIX9" s="28"/>
      <c r="RIY9" s="28"/>
      <c r="RIZ9" s="28"/>
      <c r="RJA9" s="28"/>
      <c r="RJB9" s="28"/>
      <c r="RJC9" s="28"/>
      <c r="RJD9" s="28"/>
      <c r="RJE9" s="28"/>
      <c r="RJF9" s="28"/>
      <c r="RJG9" s="28"/>
      <c r="RJH9" s="28"/>
      <c r="RJI9" s="28"/>
      <c r="RJJ9" s="28"/>
      <c r="RJK9" s="28"/>
      <c r="RJL9" s="28"/>
      <c r="RJM9" s="28"/>
      <c r="RJN9" s="28"/>
      <c r="RJO9" s="28"/>
      <c r="RJP9" s="28"/>
      <c r="RJQ9" s="28"/>
      <c r="RJR9" s="28"/>
      <c r="RJS9" s="28"/>
      <c r="RJT9" s="28"/>
      <c r="RJU9" s="28"/>
      <c r="RJV9" s="28"/>
      <c r="RJW9" s="28"/>
      <c r="RJX9" s="28"/>
      <c r="RJY9" s="28"/>
      <c r="RJZ9" s="28"/>
      <c r="RKA9" s="28"/>
      <c r="RKB9" s="28"/>
      <c r="RKC9" s="28"/>
      <c r="RKD9" s="28"/>
      <c r="RKE9" s="28"/>
      <c r="RKF9" s="28"/>
      <c r="RKG9" s="28"/>
      <c r="RKH9" s="28"/>
      <c r="RKI9" s="28"/>
      <c r="RKJ9" s="28"/>
      <c r="RKK9" s="28"/>
      <c r="RKL9" s="28"/>
      <c r="RKM9" s="28"/>
      <c r="RKN9" s="28"/>
      <c r="RKO9" s="28"/>
      <c r="RKP9" s="28"/>
      <c r="RKQ9" s="28"/>
      <c r="RKR9" s="28"/>
      <c r="RKS9" s="28"/>
      <c r="RKT9" s="28"/>
      <c r="RKU9" s="28"/>
      <c r="RKV9" s="28"/>
      <c r="RKW9" s="28"/>
      <c r="RKX9" s="28"/>
      <c r="RKY9" s="28"/>
      <c r="RKZ9" s="28"/>
      <c r="RLA9" s="28"/>
      <c r="RLB9" s="28"/>
      <c r="RLC9" s="28"/>
      <c r="RLD9" s="28"/>
      <c r="RLE9" s="28"/>
      <c r="RLF9" s="28"/>
      <c r="RLG9" s="28"/>
      <c r="RLH9" s="28"/>
      <c r="RLI9" s="28"/>
      <c r="RLJ9" s="28"/>
      <c r="RLK9" s="28"/>
      <c r="RLL9" s="28"/>
      <c r="RLM9" s="28"/>
      <c r="RLN9" s="28"/>
      <c r="RLO9" s="28"/>
      <c r="RLP9" s="28"/>
      <c r="RLQ9" s="28"/>
      <c r="RLR9" s="28"/>
      <c r="RLS9" s="28"/>
      <c r="RLT9" s="28"/>
      <c r="RLU9" s="28"/>
      <c r="RLV9" s="28"/>
      <c r="RLW9" s="28"/>
      <c r="RLX9" s="28"/>
      <c r="RLY9" s="28"/>
      <c r="RLZ9" s="28"/>
      <c r="RMA9" s="28"/>
      <c r="RMB9" s="28"/>
      <c r="RMC9" s="28"/>
      <c r="RMD9" s="28"/>
      <c r="RME9" s="28"/>
      <c r="RMF9" s="28"/>
      <c r="RMG9" s="28"/>
      <c r="RMH9" s="28"/>
      <c r="RMI9" s="28"/>
      <c r="RMJ9" s="28"/>
      <c r="RMK9" s="28"/>
      <c r="RML9" s="28"/>
      <c r="RMM9" s="28"/>
      <c r="RMN9" s="28"/>
      <c r="RMO9" s="28"/>
      <c r="RMP9" s="28"/>
      <c r="RMQ9" s="28"/>
      <c r="RMR9" s="28"/>
      <c r="RMS9" s="28"/>
      <c r="RMT9" s="28"/>
      <c r="RMU9" s="28"/>
      <c r="RMV9" s="28"/>
      <c r="RMW9" s="28"/>
      <c r="RMX9" s="28"/>
      <c r="RMY9" s="28"/>
      <c r="RMZ9" s="28"/>
      <c r="RNA9" s="28"/>
      <c r="RNB9" s="28"/>
      <c r="RNC9" s="28"/>
      <c r="RND9" s="28"/>
      <c r="RNE9" s="28"/>
      <c r="RNF9" s="28"/>
      <c r="RNG9" s="28"/>
      <c r="RNH9" s="28"/>
      <c r="RNI9" s="28"/>
      <c r="RNJ9" s="28"/>
      <c r="RNK9" s="28"/>
      <c r="RNL9" s="28"/>
      <c r="RNM9" s="28"/>
      <c r="RNN9" s="28"/>
      <c r="RNO9" s="28"/>
      <c r="RNP9" s="28"/>
      <c r="RNQ9" s="28"/>
      <c r="RNR9" s="28"/>
      <c r="RNS9" s="28"/>
      <c r="RNT9" s="28"/>
      <c r="RNU9" s="28"/>
      <c r="RNV9" s="28"/>
      <c r="RNW9" s="28"/>
      <c r="RNX9" s="28"/>
      <c r="RNY9" s="28"/>
      <c r="RNZ9" s="28"/>
      <c r="ROA9" s="28"/>
      <c r="ROB9" s="28"/>
      <c r="ROC9" s="28"/>
      <c r="ROD9" s="28"/>
      <c r="ROE9" s="28"/>
      <c r="ROF9" s="28"/>
      <c r="ROG9" s="28"/>
      <c r="ROH9" s="28"/>
      <c r="ROI9" s="28"/>
      <c r="ROJ9" s="28"/>
      <c r="ROK9" s="28"/>
      <c r="ROL9" s="28"/>
      <c r="ROM9" s="28"/>
      <c r="RON9" s="28"/>
      <c r="ROO9" s="28"/>
      <c r="ROP9" s="28"/>
      <c r="ROQ9" s="28"/>
      <c r="ROR9" s="28"/>
      <c r="ROS9" s="28"/>
      <c r="ROT9" s="28"/>
      <c r="ROU9" s="28"/>
      <c r="ROV9" s="28"/>
      <c r="ROW9" s="28"/>
      <c r="ROX9" s="28"/>
      <c r="ROY9" s="28"/>
      <c r="ROZ9" s="28"/>
      <c r="RPA9" s="28"/>
      <c r="RPB9" s="28"/>
      <c r="RPC9" s="28"/>
      <c r="RPD9" s="28"/>
      <c r="RPE9" s="28"/>
      <c r="RPF9" s="28"/>
      <c r="RPG9" s="28"/>
      <c r="RPH9" s="28"/>
      <c r="RPI9" s="28"/>
      <c r="RPJ9" s="28"/>
      <c r="RPK9" s="28"/>
      <c r="RPL9" s="28"/>
      <c r="RPM9" s="28"/>
      <c r="RPN9" s="28"/>
      <c r="RPO9" s="28"/>
      <c r="RPP9" s="28"/>
      <c r="RPQ9" s="28"/>
      <c r="RPR9" s="28"/>
      <c r="RPS9" s="28"/>
      <c r="RPT9" s="28"/>
      <c r="RPU9" s="28"/>
      <c r="RPV9" s="28"/>
      <c r="RPW9" s="28"/>
      <c r="RPX9" s="28"/>
      <c r="RPY9" s="28"/>
      <c r="RPZ9" s="28"/>
      <c r="RQA9" s="28"/>
      <c r="RQB9" s="28"/>
      <c r="RQC9" s="28"/>
      <c r="RQD9" s="28"/>
      <c r="RQE9" s="28"/>
      <c r="RQF9" s="28"/>
      <c r="RQG9" s="28"/>
      <c r="RQH9" s="28"/>
      <c r="RQI9" s="28"/>
      <c r="RQJ9" s="28"/>
      <c r="RQK9" s="28"/>
      <c r="RQL9" s="28"/>
      <c r="RQM9" s="28"/>
      <c r="RQN9" s="28"/>
      <c r="RQO9" s="28"/>
      <c r="RQP9" s="28"/>
      <c r="RQQ9" s="28"/>
      <c r="RQR9" s="28"/>
      <c r="RQS9" s="28"/>
      <c r="RQT9" s="28"/>
      <c r="RQU9" s="28"/>
      <c r="RQV9" s="28"/>
      <c r="RQW9" s="28"/>
      <c r="RQX9" s="28"/>
      <c r="RQY9" s="28"/>
      <c r="RQZ9" s="28"/>
      <c r="RRA9" s="28"/>
      <c r="RRB9" s="28"/>
      <c r="RRC9" s="28"/>
      <c r="RRD9" s="28"/>
      <c r="RRE9" s="28"/>
      <c r="RRF9" s="28"/>
      <c r="RRG9" s="28"/>
      <c r="RRH9" s="28"/>
      <c r="RRI9" s="28"/>
      <c r="RRJ9" s="28"/>
      <c r="RRK9" s="28"/>
      <c r="RRL9" s="28"/>
      <c r="RRM9" s="28"/>
      <c r="RRN9" s="28"/>
      <c r="RRO9" s="28"/>
      <c r="RRP9" s="28"/>
      <c r="RRQ9" s="28"/>
      <c r="RRR9" s="28"/>
      <c r="RRS9" s="28"/>
      <c r="RRT9" s="28"/>
      <c r="RRU9" s="28"/>
      <c r="RRV9" s="28"/>
      <c r="RRW9" s="28"/>
      <c r="RRX9" s="28"/>
      <c r="RRY9" s="28"/>
      <c r="RRZ9" s="28"/>
      <c r="RSA9" s="28"/>
      <c r="RSB9" s="28"/>
      <c r="RSC9" s="28"/>
      <c r="RSD9" s="28"/>
      <c r="RSE9" s="28"/>
      <c r="RSF9" s="28"/>
      <c r="RSG9" s="28"/>
      <c r="RSH9" s="28"/>
      <c r="RSI9" s="28"/>
      <c r="RSJ9" s="28"/>
      <c r="RSK9" s="28"/>
      <c r="RSL9" s="28"/>
      <c r="RSM9" s="28"/>
      <c r="RSN9" s="28"/>
      <c r="RSO9" s="28"/>
      <c r="RSP9" s="28"/>
      <c r="RSQ9" s="28"/>
      <c r="RSR9" s="28"/>
      <c r="RSS9" s="28"/>
      <c r="RST9" s="28"/>
      <c r="RSU9" s="28"/>
      <c r="RSV9" s="28"/>
      <c r="RSW9" s="28"/>
      <c r="RSX9" s="28"/>
      <c r="RSY9" s="28"/>
      <c r="RSZ9" s="28"/>
      <c r="RTA9" s="28"/>
      <c r="RTB9" s="28"/>
      <c r="RTC9" s="28"/>
      <c r="RTD9" s="28"/>
      <c r="RTE9" s="28"/>
      <c r="RTF9" s="28"/>
      <c r="RTG9" s="28"/>
      <c r="RTH9" s="28"/>
      <c r="RTI9" s="28"/>
      <c r="RTJ9" s="28"/>
      <c r="RTK9" s="28"/>
      <c r="RTL9" s="28"/>
      <c r="RTM9" s="28"/>
      <c r="RTN9" s="28"/>
      <c r="RTO9" s="28"/>
      <c r="RTP9" s="28"/>
      <c r="RTQ9" s="28"/>
      <c r="RTR9" s="28"/>
      <c r="RTS9" s="28"/>
      <c r="RTT9" s="28"/>
      <c r="RTU9" s="28"/>
      <c r="RTV9" s="28"/>
      <c r="RTW9" s="28"/>
      <c r="RTX9" s="28"/>
      <c r="RTY9" s="28"/>
      <c r="RTZ9" s="28"/>
      <c r="RUA9" s="28"/>
      <c r="RUB9" s="28"/>
      <c r="RUC9" s="28"/>
      <c r="RUD9" s="28"/>
      <c r="RUE9" s="28"/>
      <c r="RUF9" s="28"/>
      <c r="RUG9" s="28"/>
      <c r="RUH9" s="28"/>
      <c r="RUI9" s="28"/>
      <c r="RUJ9" s="28"/>
      <c r="RUK9" s="28"/>
      <c r="RUL9" s="28"/>
      <c r="RUM9" s="28"/>
      <c r="RUN9" s="28"/>
      <c r="RUO9" s="28"/>
      <c r="RUP9" s="28"/>
      <c r="RUQ9" s="28"/>
      <c r="RUR9" s="28"/>
      <c r="RUS9" s="28"/>
      <c r="RUT9" s="28"/>
      <c r="RUU9" s="28"/>
      <c r="RUV9" s="28"/>
      <c r="RUW9" s="28"/>
      <c r="RUX9" s="28"/>
      <c r="RUY9" s="28"/>
      <c r="RUZ9" s="28"/>
      <c r="RVA9" s="28"/>
      <c r="RVB9" s="28"/>
      <c r="RVC9" s="28"/>
      <c r="RVD9" s="28"/>
      <c r="RVE9" s="28"/>
      <c r="RVF9" s="28"/>
      <c r="RVG9" s="28"/>
      <c r="RVH9" s="28"/>
      <c r="RVI9" s="28"/>
      <c r="RVJ9" s="28"/>
      <c r="RVK9" s="28"/>
      <c r="RVL9" s="28"/>
      <c r="RVM9" s="28"/>
      <c r="RVN9" s="28"/>
      <c r="RVO9" s="28"/>
      <c r="RVP9" s="28"/>
      <c r="RVQ9" s="28"/>
      <c r="RVR9" s="28"/>
      <c r="RVS9" s="28"/>
      <c r="RVT9" s="28"/>
      <c r="RVU9" s="28"/>
      <c r="RVV9" s="28"/>
      <c r="RVW9" s="28"/>
      <c r="RVX9" s="28"/>
      <c r="RVY9" s="28"/>
      <c r="RVZ9" s="28"/>
      <c r="RWA9" s="28"/>
      <c r="RWB9" s="28"/>
      <c r="RWC9" s="28"/>
      <c r="RWD9" s="28"/>
      <c r="RWE9" s="28"/>
      <c r="RWF9" s="28"/>
      <c r="RWG9" s="28"/>
      <c r="RWH9" s="28"/>
      <c r="RWI9" s="28"/>
      <c r="RWJ9" s="28"/>
      <c r="RWK9" s="28"/>
      <c r="RWL9" s="28"/>
      <c r="RWM9" s="28"/>
      <c r="RWN9" s="28"/>
      <c r="RWO9" s="28"/>
      <c r="RWP9" s="28"/>
      <c r="RWQ9" s="28"/>
      <c r="RWR9" s="28"/>
      <c r="RWS9" s="28"/>
      <c r="RWT9" s="28"/>
      <c r="RWU9" s="28"/>
      <c r="RWV9" s="28"/>
      <c r="RWW9" s="28"/>
      <c r="RWX9" s="28"/>
      <c r="RWY9" s="28"/>
      <c r="RWZ9" s="28"/>
      <c r="RXA9" s="28"/>
      <c r="RXB9" s="28"/>
      <c r="RXC9" s="28"/>
      <c r="RXD9" s="28"/>
      <c r="RXE9" s="28"/>
      <c r="RXF9" s="28"/>
      <c r="RXG9" s="28"/>
      <c r="RXH9" s="28"/>
      <c r="RXI9" s="28"/>
      <c r="RXJ9" s="28"/>
      <c r="RXK9" s="28"/>
      <c r="RXL9" s="28"/>
      <c r="RXM9" s="28"/>
      <c r="RXN9" s="28"/>
      <c r="RXO9" s="28"/>
      <c r="RXP9" s="28"/>
      <c r="RXQ9" s="28"/>
      <c r="RXR9" s="28"/>
      <c r="RXS9" s="28"/>
      <c r="RXT9" s="28"/>
      <c r="RXU9" s="28"/>
      <c r="RXV9" s="28"/>
      <c r="RXW9" s="28"/>
      <c r="RXX9" s="28"/>
      <c r="RXY9" s="28"/>
      <c r="RXZ9" s="28"/>
      <c r="RYA9" s="28"/>
      <c r="RYB9" s="28"/>
      <c r="RYC9" s="28"/>
      <c r="RYD9" s="28"/>
      <c r="RYE9" s="28"/>
      <c r="RYF9" s="28"/>
      <c r="RYG9" s="28"/>
      <c r="RYH9" s="28"/>
      <c r="RYI9" s="28"/>
      <c r="RYJ9" s="28"/>
      <c r="RYK9" s="28"/>
      <c r="RYL9" s="28"/>
      <c r="RYM9" s="28"/>
      <c r="RYN9" s="28"/>
      <c r="RYO9" s="28"/>
      <c r="RYP9" s="28"/>
      <c r="RYQ9" s="28"/>
      <c r="RYR9" s="28"/>
      <c r="RYS9" s="28"/>
      <c r="RYT9" s="28"/>
      <c r="RYU9" s="28"/>
      <c r="RYV9" s="28"/>
      <c r="RYW9" s="28"/>
      <c r="RYX9" s="28"/>
      <c r="RYY9" s="28"/>
      <c r="RYZ9" s="28"/>
      <c r="RZA9" s="28"/>
      <c r="RZB9" s="28"/>
      <c r="RZC9" s="28"/>
      <c r="RZD9" s="28"/>
      <c r="RZE9" s="28"/>
      <c r="RZF9" s="28"/>
      <c r="RZG9" s="28"/>
      <c r="RZH9" s="28"/>
      <c r="RZI9" s="28"/>
      <c r="RZJ9" s="28"/>
      <c r="RZK9" s="28"/>
      <c r="RZL9" s="28"/>
      <c r="RZM9" s="28"/>
      <c r="RZN9" s="28"/>
      <c r="RZO9" s="28"/>
      <c r="RZP9" s="28"/>
      <c r="RZQ9" s="28"/>
      <c r="RZR9" s="28"/>
      <c r="RZS9" s="28"/>
      <c r="RZT9" s="28"/>
      <c r="RZU9" s="28"/>
      <c r="RZV9" s="28"/>
      <c r="RZW9" s="28"/>
      <c r="RZX9" s="28"/>
      <c r="RZY9" s="28"/>
      <c r="RZZ9" s="28"/>
      <c r="SAA9" s="28"/>
      <c r="SAB9" s="28"/>
      <c r="SAC9" s="28"/>
      <c r="SAD9" s="28"/>
      <c r="SAE9" s="28"/>
      <c r="SAF9" s="28"/>
      <c r="SAG9" s="28"/>
      <c r="SAH9" s="28"/>
      <c r="SAI9" s="28"/>
      <c r="SAJ9" s="28"/>
      <c r="SAK9" s="28"/>
      <c r="SAL9" s="28"/>
      <c r="SAM9" s="28"/>
      <c r="SAN9" s="28"/>
      <c r="SAO9" s="28"/>
      <c r="SAP9" s="28"/>
      <c r="SAQ9" s="28"/>
      <c r="SAR9" s="28"/>
      <c r="SAS9" s="28"/>
      <c r="SAT9" s="28"/>
      <c r="SAU9" s="28"/>
      <c r="SAV9" s="28"/>
      <c r="SAW9" s="28"/>
      <c r="SAX9" s="28"/>
      <c r="SAY9" s="28"/>
      <c r="SAZ9" s="28"/>
      <c r="SBA9" s="28"/>
      <c r="SBB9" s="28"/>
      <c r="SBC9" s="28"/>
      <c r="SBD9" s="28"/>
      <c r="SBE9" s="28"/>
      <c r="SBF9" s="28"/>
      <c r="SBG9" s="28"/>
      <c r="SBH9" s="28"/>
      <c r="SBI9" s="28"/>
      <c r="SBJ9" s="28"/>
      <c r="SBK9" s="28"/>
      <c r="SBL9" s="28"/>
      <c r="SBM9" s="28"/>
      <c r="SBN9" s="28"/>
      <c r="SBO9" s="28"/>
      <c r="SBP9" s="28"/>
      <c r="SBQ9" s="28"/>
      <c r="SBR9" s="28"/>
      <c r="SBS9" s="28"/>
      <c r="SBT9" s="28"/>
      <c r="SBU9" s="28"/>
      <c r="SBV9" s="28"/>
      <c r="SBW9" s="28"/>
      <c r="SBX9" s="28"/>
      <c r="SBY9" s="28"/>
      <c r="SBZ9" s="28"/>
      <c r="SCA9" s="28"/>
      <c r="SCB9" s="28"/>
      <c r="SCC9" s="28"/>
      <c r="SCD9" s="28"/>
      <c r="SCE9" s="28"/>
      <c r="SCF9" s="28"/>
      <c r="SCG9" s="28"/>
      <c r="SCH9" s="28"/>
      <c r="SCI9" s="28"/>
      <c r="SCJ9" s="28"/>
      <c r="SCK9" s="28"/>
      <c r="SCL9" s="28"/>
      <c r="SCM9" s="28"/>
      <c r="SCN9" s="28"/>
      <c r="SCO9" s="28"/>
      <c r="SCP9" s="28"/>
      <c r="SCQ9" s="28"/>
      <c r="SCR9" s="28"/>
      <c r="SCS9" s="28"/>
      <c r="SCT9" s="28"/>
      <c r="SCU9" s="28"/>
      <c r="SCV9" s="28"/>
      <c r="SCW9" s="28"/>
      <c r="SCX9" s="28"/>
      <c r="SCY9" s="28"/>
      <c r="SCZ9" s="28"/>
      <c r="SDA9" s="28"/>
      <c r="SDB9" s="28"/>
      <c r="SDC9" s="28"/>
      <c r="SDD9" s="28"/>
      <c r="SDE9" s="28"/>
      <c r="SDF9" s="28"/>
      <c r="SDG9" s="28"/>
      <c r="SDH9" s="28"/>
      <c r="SDI9" s="28"/>
      <c r="SDJ9" s="28"/>
      <c r="SDK9" s="28"/>
      <c r="SDL9" s="28"/>
      <c r="SDM9" s="28"/>
      <c r="SDN9" s="28"/>
      <c r="SDO9" s="28"/>
      <c r="SDP9" s="28"/>
      <c r="SDQ9" s="28"/>
      <c r="SDR9" s="28"/>
      <c r="SDS9" s="28"/>
      <c r="SDT9" s="28"/>
      <c r="SDU9" s="28"/>
      <c r="SDV9" s="28"/>
      <c r="SDW9" s="28"/>
      <c r="SDX9" s="28"/>
      <c r="SDY9" s="28"/>
      <c r="SDZ9" s="28"/>
      <c r="SEA9" s="28"/>
      <c r="SEB9" s="28"/>
      <c r="SEC9" s="28"/>
      <c r="SED9" s="28"/>
      <c r="SEE9" s="28"/>
      <c r="SEF9" s="28"/>
      <c r="SEG9" s="28"/>
      <c r="SEH9" s="28"/>
      <c r="SEI9" s="28"/>
      <c r="SEJ9" s="28"/>
      <c r="SEK9" s="28"/>
      <c r="SEL9" s="28"/>
      <c r="SEM9" s="28"/>
      <c r="SEN9" s="28"/>
      <c r="SEO9" s="28"/>
      <c r="SEP9" s="28"/>
      <c r="SEQ9" s="28"/>
      <c r="SER9" s="28"/>
      <c r="SES9" s="28"/>
      <c r="SET9" s="28"/>
      <c r="SEU9" s="28"/>
      <c r="SEV9" s="28"/>
      <c r="SEW9" s="28"/>
      <c r="SEX9" s="28"/>
      <c r="SEY9" s="28"/>
      <c r="SEZ9" s="28"/>
      <c r="SFA9" s="28"/>
      <c r="SFB9" s="28"/>
      <c r="SFC9" s="28"/>
      <c r="SFD9" s="28"/>
      <c r="SFE9" s="28"/>
      <c r="SFF9" s="28"/>
      <c r="SFG9" s="28"/>
      <c r="SFH9" s="28"/>
      <c r="SFI9" s="28"/>
      <c r="SFJ9" s="28"/>
      <c r="SFK9" s="28"/>
      <c r="SFL9" s="28"/>
      <c r="SFM9" s="28"/>
      <c r="SFN9" s="28"/>
      <c r="SFO9" s="28"/>
      <c r="SFP9" s="28"/>
      <c r="SFQ9" s="28"/>
      <c r="SFR9" s="28"/>
      <c r="SFS9" s="28"/>
      <c r="SFT9" s="28"/>
      <c r="SFU9" s="28"/>
      <c r="SFV9" s="28"/>
      <c r="SFW9" s="28"/>
      <c r="SFX9" s="28"/>
      <c r="SFY9" s="28"/>
      <c r="SFZ9" s="28"/>
      <c r="SGA9" s="28"/>
      <c r="SGB9" s="28"/>
      <c r="SGC9" s="28"/>
      <c r="SGD9" s="28"/>
      <c r="SGE9" s="28"/>
      <c r="SGF9" s="28"/>
      <c r="SGG9" s="28"/>
      <c r="SGH9" s="28"/>
      <c r="SGI9" s="28"/>
      <c r="SGJ9" s="28"/>
      <c r="SGK9" s="28"/>
      <c r="SGL9" s="28"/>
      <c r="SGM9" s="28"/>
      <c r="SGN9" s="28"/>
      <c r="SGO9" s="28"/>
      <c r="SGP9" s="28"/>
      <c r="SGQ9" s="28"/>
      <c r="SGR9" s="28"/>
      <c r="SGS9" s="28"/>
      <c r="SGT9" s="28"/>
      <c r="SGU9" s="28"/>
      <c r="SGV9" s="28"/>
      <c r="SGW9" s="28"/>
      <c r="SGX9" s="28"/>
      <c r="SGY9" s="28"/>
      <c r="SGZ9" s="28"/>
      <c r="SHA9" s="28"/>
      <c r="SHB9" s="28"/>
      <c r="SHC9" s="28"/>
      <c r="SHD9" s="28"/>
      <c r="SHE9" s="28"/>
      <c r="SHF9" s="28"/>
      <c r="SHG9" s="28"/>
      <c r="SHH9" s="28"/>
      <c r="SHI9" s="28"/>
      <c r="SHJ9" s="28"/>
      <c r="SHK9" s="28"/>
      <c r="SHL9" s="28"/>
      <c r="SHM9" s="28"/>
      <c r="SHN9" s="28"/>
      <c r="SHO9" s="28"/>
      <c r="SHP9" s="28"/>
      <c r="SHQ9" s="28"/>
      <c r="SHR9" s="28"/>
      <c r="SHS9" s="28"/>
      <c r="SHT9" s="28"/>
      <c r="SHU9" s="28"/>
      <c r="SHV9" s="28"/>
      <c r="SHW9" s="28"/>
      <c r="SHX9" s="28"/>
      <c r="SHY9" s="28"/>
      <c r="SHZ9" s="28"/>
      <c r="SIA9" s="28"/>
      <c r="SIB9" s="28"/>
      <c r="SIC9" s="28"/>
      <c r="SID9" s="28"/>
      <c r="SIE9" s="28"/>
      <c r="SIF9" s="28"/>
      <c r="SIG9" s="28"/>
      <c r="SIH9" s="28"/>
      <c r="SII9" s="28"/>
      <c r="SIJ9" s="28"/>
      <c r="SIK9" s="28"/>
      <c r="SIL9" s="28"/>
      <c r="SIM9" s="28"/>
      <c r="SIN9" s="28"/>
      <c r="SIO9" s="28"/>
      <c r="SIP9" s="28"/>
      <c r="SIQ9" s="28"/>
      <c r="SIR9" s="28"/>
      <c r="SIS9" s="28"/>
      <c r="SIT9" s="28"/>
      <c r="SIU9" s="28"/>
      <c r="SIV9" s="28"/>
      <c r="SIW9" s="28"/>
      <c r="SIX9" s="28"/>
      <c r="SIY9" s="28"/>
      <c r="SIZ9" s="28"/>
      <c r="SJA9" s="28"/>
      <c r="SJB9" s="28"/>
      <c r="SJC9" s="28"/>
      <c r="SJD9" s="28"/>
      <c r="SJE9" s="28"/>
      <c r="SJF9" s="28"/>
      <c r="SJG9" s="28"/>
      <c r="SJH9" s="28"/>
      <c r="SJI9" s="28"/>
      <c r="SJJ9" s="28"/>
      <c r="SJK9" s="28"/>
      <c r="SJL9" s="28"/>
      <c r="SJM9" s="28"/>
      <c r="SJN9" s="28"/>
      <c r="SJO9" s="28"/>
      <c r="SJP9" s="28"/>
      <c r="SJQ9" s="28"/>
      <c r="SJR9" s="28"/>
      <c r="SJS9" s="28"/>
      <c r="SJT9" s="28"/>
      <c r="SJU9" s="28"/>
      <c r="SJV9" s="28"/>
      <c r="SJW9" s="28"/>
      <c r="SJX9" s="28"/>
      <c r="SJY9" s="28"/>
      <c r="SJZ9" s="28"/>
      <c r="SKA9" s="28"/>
      <c r="SKB9" s="28"/>
      <c r="SKC9" s="28"/>
      <c r="SKD9" s="28"/>
      <c r="SKE9" s="28"/>
      <c r="SKF9" s="28"/>
      <c r="SKG9" s="28"/>
      <c r="SKH9" s="28"/>
      <c r="SKI9" s="28"/>
      <c r="SKJ9" s="28"/>
      <c r="SKK9" s="28"/>
      <c r="SKL9" s="28"/>
      <c r="SKM9" s="28"/>
      <c r="SKN9" s="28"/>
      <c r="SKO9" s="28"/>
      <c r="SKP9" s="28"/>
      <c r="SKQ9" s="28"/>
      <c r="SKR9" s="28"/>
      <c r="SKS9" s="28"/>
      <c r="SKT9" s="28"/>
      <c r="SKU9" s="28"/>
      <c r="SKV9" s="28"/>
      <c r="SKW9" s="28"/>
      <c r="SKX9" s="28"/>
      <c r="SKY9" s="28"/>
      <c r="SKZ9" s="28"/>
      <c r="SLA9" s="28"/>
      <c r="SLB9" s="28"/>
      <c r="SLC9" s="28"/>
      <c r="SLD9" s="28"/>
      <c r="SLE9" s="28"/>
      <c r="SLF9" s="28"/>
      <c r="SLG9" s="28"/>
      <c r="SLH9" s="28"/>
      <c r="SLI9" s="28"/>
      <c r="SLJ9" s="28"/>
      <c r="SLK9" s="28"/>
      <c r="SLL9" s="28"/>
      <c r="SLM9" s="28"/>
      <c r="SLN9" s="28"/>
      <c r="SLO9" s="28"/>
      <c r="SLP9" s="28"/>
      <c r="SLQ9" s="28"/>
      <c r="SLR9" s="28"/>
      <c r="SLS9" s="28"/>
      <c r="SLT9" s="28"/>
      <c r="SLU9" s="28"/>
      <c r="SLV9" s="28"/>
      <c r="SLW9" s="28"/>
      <c r="SLX9" s="28"/>
      <c r="SLY9" s="28"/>
      <c r="SLZ9" s="28"/>
      <c r="SMA9" s="28"/>
      <c r="SMB9" s="28"/>
      <c r="SMC9" s="28"/>
      <c r="SMD9" s="28"/>
      <c r="SME9" s="28"/>
      <c r="SMF9" s="28"/>
      <c r="SMG9" s="28"/>
      <c r="SMH9" s="28"/>
      <c r="SMI9" s="28"/>
      <c r="SMJ9" s="28"/>
      <c r="SMK9" s="28"/>
      <c r="SML9" s="28"/>
      <c r="SMM9" s="28"/>
      <c r="SMN9" s="28"/>
      <c r="SMO9" s="28"/>
      <c r="SMP9" s="28"/>
      <c r="SMQ9" s="28"/>
      <c r="SMR9" s="28"/>
      <c r="SMS9" s="28"/>
      <c r="SMT9" s="28"/>
      <c r="SMU9" s="28"/>
      <c r="SMV9" s="28"/>
      <c r="SMW9" s="28"/>
      <c r="SMX9" s="28"/>
      <c r="SMY9" s="28"/>
      <c r="SMZ9" s="28"/>
      <c r="SNA9" s="28"/>
      <c r="SNB9" s="28"/>
      <c r="SNC9" s="28"/>
      <c r="SND9" s="28"/>
      <c r="SNE9" s="28"/>
      <c r="SNF9" s="28"/>
      <c r="SNG9" s="28"/>
      <c r="SNH9" s="28"/>
      <c r="SNI9" s="28"/>
      <c r="SNJ9" s="28"/>
      <c r="SNK9" s="28"/>
      <c r="SNL9" s="28"/>
      <c r="SNM9" s="28"/>
      <c r="SNN9" s="28"/>
      <c r="SNO9" s="28"/>
      <c r="SNP9" s="28"/>
      <c r="SNQ9" s="28"/>
      <c r="SNR9" s="28"/>
      <c r="SNS9" s="28"/>
      <c r="SNT9" s="28"/>
      <c r="SNU9" s="28"/>
      <c r="SNV9" s="28"/>
      <c r="SNW9" s="28"/>
      <c r="SNX9" s="28"/>
      <c r="SNY9" s="28"/>
      <c r="SNZ9" s="28"/>
      <c r="SOA9" s="28"/>
      <c r="SOB9" s="28"/>
      <c r="SOC9" s="28"/>
      <c r="SOD9" s="28"/>
      <c r="SOE9" s="28"/>
      <c r="SOF9" s="28"/>
      <c r="SOG9" s="28"/>
      <c r="SOH9" s="28"/>
      <c r="SOI9" s="28"/>
      <c r="SOJ9" s="28"/>
      <c r="SOK9" s="28"/>
      <c r="SOL9" s="28"/>
      <c r="SOM9" s="28"/>
      <c r="SON9" s="28"/>
      <c r="SOO9" s="28"/>
      <c r="SOP9" s="28"/>
      <c r="SOQ9" s="28"/>
      <c r="SOR9" s="28"/>
      <c r="SOS9" s="28"/>
      <c r="SOT9" s="28"/>
      <c r="SOU9" s="28"/>
      <c r="SOV9" s="28"/>
      <c r="SOW9" s="28"/>
      <c r="SOX9" s="28"/>
      <c r="SOY9" s="28"/>
      <c r="SOZ9" s="28"/>
      <c r="SPA9" s="28"/>
      <c r="SPB9" s="28"/>
      <c r="SPC9" s="28"/>
      <c r="SPD9" s="28"/>
      <c r="SPE9" s="28"/>
      <c r="SPF9" s="28"/>
      <c r="SPG9" s="28"/>
      <c r="SPH9" s="28"/>
      <c r="SPI9" s="28"/>
      <c r="SPJ9" s="28"/>
      <c r="SPK9" s="28"/>
      <c r="SPL9" s="28"/>
      <c r="SPM9" s="28"/>
      <c r="SPN9" s="28"/>
      <c r="SPO9" s="28"/>
      <c r="SPP9" s="28"/>
      <c r="SPQ9" s="28"/>
      <c r="SPR9" s="28"/>
      <c r="SPS9" s="28"/>
      <c r="SPT9" s="28"/>
      <c r="SPU9" s="28"/>
      <c r="SPV9" s="28"/>
      <c r="SPW9" s="28"/>
      <c r="SPX9" s="28"/>
      <c r="SPY9" s="28"/>
      <c r="SPZ9" s="28"/>
      <c r="SQA9" s="28"/>
      <c r="SQB9" s="28"/>
      <c r="SQC9" s="28"/>
      <c r="SQD9" s="28"/>
      <c r="SQE9" s="28"/>
      <c r="SQF9" s="28"/>
      <c r="SQG9" s="28"/>
      <c r="SQH9" s="28"/>
      <c r="SQI9" s="28"/>
      <c r="SQJ9" s="28"/>
      <c r="SQK9" s="28"/>
      <c r="SQL9" s="28"/>
      <c r="SQM9" s="28"/>
      <c r="SQN9" s="28"/>
      <c r="SQO9" s="28"/>
      <c r="SQP9" s="28"/>
      <c r="SQQ9" s="28"/>
      <c r="SQR9" s="28"/>
      <c r="SQS9" s="28"/>
      <c r="SQT9" s="28"/>
      <c r="SQU9" s="28"/>
      <c r="SQV9" s="28"/>
      <c r="SQW9" s="28"/>
      <c r="SQX9" s="28"/>
      <c r="SQY9" s="28"/>
      <c r="SQZ9" s="28"/>
      <c r="SRA9" s="28"/>
      <c r="SRB9" s="28"/>
      <c r="SRC9" s="28"/>
      <c r="SRD9" s="28"/>
      <c r="SRE9" s="28"/>
      <c r="SRF9" s="28"/>
      <c r="SRG9" s="28"/>
      <c r="SRH9" s="28"/>
      <c r="SRI9" s="28"/>
      <c r="SRJ9" s="28"/>
      <c r="SRK9" s="28"/>
      <c r="SRL9" s="28"/>
      <c r="SRM9" s="28"/>
      <c r="SRN9" s="28"/>
      <c r="SRO9" s="28"/>
      <c r="SRP9" s="28"/>
      <c r="SRQ9" s="28"/>
      <c r="SRR9" s="28"/>
      <c r="SRS9" s="28"/>
      <c r="SRT9" s="28"/>
      <c r="SRU9" s="28"/>
      <c r="SRV9" s="28"/>
      <c r="SRW9" s="28"/>
      <c r="SRX9" s="28"/>
      <c r="SRY9" s="28"/>
      <c r="SRZ9" s="28"/>
      <c r="SSA9" s="28"/>
      <c r="SSB9" s="28"/>
      <c r="SSC9" s="28"/>
      <c r="SSD9" s="28"/>
      <c r="SSE9" s="28"/>
      <c r="SSF9" s="28"/>
      <c r="SSG9" s="28"/>
      <c r="SSH9" s="28"/>
      <c r="SSI9" s="28"/>
      <c r="SSJ9" s="28"/>
      <c r="SSK9" s="28"/>
      <c r="SSL9" s="28"/>
      <c r="SSM9" s="28"/>
      <c r="SSN9" s="28"/>
      <c r="SSO9" s="28"/>
      <c r="SSP9" s="28"/>
      <c r="SSQ9" s="28"/>
      <c r="SSR9" s="28"/>
      <c r="SSS9" s="28"/>
      <c r="SST9" s="28"/>
      <c r="SSU9" s="28"/>
      <c r="SSV9" s="28"/>
      <c r="SSW9" s="28"/>
      <c r="SSX9" s="28"/>
      <c r="SSY9" s="28"/>
      <c r="SSZ9" s="28"/>
      <c r="STA9" s="28"/>
      <c r="STB9" s="28"/>
      <c r="STC9" s="28"/>
      <c r="STD9" s="28"/>
      <c r="STE9" s="28"/>
      <c r="STF9" s="28"/>
      <c r="STG9" s="28"/>
      <c r="STH9" s="28"/>
      <c r="STI9" s="28"/>
      <c r="STJ9" s="28"/>
      <c r="STK9" s="28"/>
      <c r="STL9" s="28"/>
      <c r="STM9" s="28"/>
      <c r="STN9" s="28"/>
      <c r="STO9" s="28"/>
      <c r="STP9" s="28"/>
      <c r="STQ9" s="28"/>
      <c r="STR9" s="28"/>
      <c r="STS9" s="28"/>
      <c r="STT9" s="28"/>
      <c r="STU9" s="28"/>
      <c r="STV9" s="28"/>
      <c r="STW9" s="28"/>
      <c r="STX9" s="28"/>
      <c r="STY9" s="28"/>
      <c r="STZ9" s="28"/>
      <c r="SUA9" s="28"/>
      <c r="SUB9" s="28"/>
      <c r="SUC9" s="28"/>
      <c r="SUD9" s="28"/>
      <c r="SUE9" s="28"/>
      <c r="SUF9" s="28"/>
      <c r="SUG9" s="28"/>
      <c r="SUH9" s="28"/>
      <c r="SUI9" s="28"/>
      <c r="SUJ9" s="28"/>
      <c r="SUK9" s="28"/>
      <c r="SUL9" s="28"/>
      <c r="SUM9" s="28"/>
      <c r="SUN9" s="28"/>
      <c r="SUO9" s="28"/>
      <c r="SUP9" s="28"/>
      <c r="SUQ9" s="28"/>
      <c r="SUR9" s="28"/>
      <c r="SUS9" s="28"/>
      <c r="SUT9" s="28"/>
      <c r="SUU9" s="28"/>
      <c r="SUV9" s="28"/>
      <c r="SUW9" s="28"/>
      <c r="SUX9" s="28"/>
      <c r="SUY9" s="28"/>
      <c r="SUZ9" s="28"/>
      <c r="SVA9" s="28"/>
      <c r="SVB9" s="28"/>
      <c r="SVC9" s="28"/>
      <c r="SVD9" s="28"/>
      <c r="SVE9" s="28"/>
      <c r="SVF9" s="28"/>
      <c r="SVG9" s="28"/>
      <c r="SVH9" s="28"/>
      <c r="SVI9" s="28"/>
      <c r="SVJ9" s="28"/>
      <c r="SVK9" s="28"/>
      <c r="SVL9" s="28"/>
      <c r="SVM9" s="28"/>
      <c r="SVN9" s="28"/>
      <c r="SVO9" s="28"/>
      <c r="SVP9" s="28"/>
      <c r="SVQ9" s="28"/>
      <c r="SVR9" s="28"/>
      <c r="SVS9" s="28"/>
      <c r="SVT9" s="28"/>
      <c r="SVU9" s="28"/>
      <c r="SVV9" s="28"/>
      <c r="SVW9" s="28"/>
      <c r="SVX9" s="28"/>
      <c r="SVY9" s="28"/>
      <c r="SVZ9" s="28"/>
      <c r="SWA9" s="28"/>
      <c r="SWB9" s="28"/>
      <c r="SWC9" s="28"/>
      <c r="SWD9" s="28"/>
      <c r="SWE9" s="28"/>
      <c r="SWF9" s="28"/>
      <c r="SWG9" s="28"/>
      <c r="SWH9" s="28"/>
      <c r="SWI9" s="28"/>
      <c r="SWJ9" s="28"/>
      <c r="SWK9" s="28"/>
      <c r="SWL9" s="28"/>
      <c r="SWM9" s="28"/>
      <c r="SWN9" s="28"/>
      <c r="SWO9" s="28"/>
      <c r="SWP9" s="28"/>
      <c r="SWQ9" s="28"/>
      <c r="SWR9" s="28"/>
      <c r="SWS9" s="28"/>
      <c r="SWT9" s="28"/>
      <c r="SWU9" s="28"/>
      <c r="SWV9" s="28"/>
      <c r="SWW9" s="28"/>
      <c r="SWX9" s="28"/>
      <c r="SWY9" s="28"/>
      <c r="SWZ9" s="28"/>
      <c r="SXA9" s="28"/>
      <c r="SXB9" s="28"/>
      <c r="SXC9" s="28"/>
      <c r="SXD9" s="28"/>
      <c r="SXE9" s="28"/>
      <c r="SXF9" s="28"/>
      <c r="SXG9" s="28"/>
      <c r="SXH9" s="28"/>
      <c r="SXI9" s="28"/>
      <c r="SXJ9" s="28"/>
      <c r="SXK9" s="28"/>
      <c r="SXL9" s="28"/>
      <c r="SXM9" s="28"/>
      <c r="SXN9" s="28"/>
      <c r="SXO9" s="28"/>
      <c r="SXP9" s="28"/>
      <c r="SXQ9" s="28"/>
      <c r="SXR9" s="28"/>
      <c r="SXS9" s="28"/>
      <c r="SXT9" s="28"/>
      <c r="SXU9" s="28"/>
      <c r="SXV9" s="28"/>
      <c r="SXW9" s="28"/>
      <c r="SXX9" s="28"/>
      <c r="SXY9" s="28"/>
      <c r="SXZ9" s="28"/>
      <c r="SYA9" s="28"/>
      <c r="SYB9" s="28"/>
      <c r="SYC9" s="28"/>
      <c r="SYD9" s="28"/>
      <c r="SYE9" s="28"/>
      <c r="SYF9" s="28"/>
      <c r="SYG9" s="28"/>
      <c r="SYH9" s="28"/>
      <c r="SYI9" s="28"/>
      <c r="SYJ9" s="28"/>
      <c r="SYK9" s="28"/>
      <c r="SYL9" s="28"/>
      <c r="SYM9" s="28"/>
      <c r="SYN9" s="28"/>
      <c r="SYO9" s="28"/>
      <c r="SYP9" s="28"/>
      <c r="SYQ9" s="28"/>
      <c r="SYR9" s="28"/>
      <c r="SYS9" s="28"/>
      <c r="SYT9" s="28"/>
      <c r="SYU9" s="28"/>
      <c r="SYV9" s="28"/>
      <c r="SYW9" s="28"/>
      <c r="SYX9" s="28"/>
      <c r="SYY9" s="28"/>
      <c r="SYZ9" s="28"/>
      <c r="SZA9" s="28"/>
      <c r="SZB9" s="28"/>
      <c r="SZC9" s="28"/>
      <c r="SZD9" s="28"/>
      <c r="SZE9" s="28"/>
      <c r="SZF9" s="28"/>
      <c r="SZG9" s="28"/>
      <c r="SZH9" s="28"/>
      <c r="SZI9" s="28"/>
      <c r="SZJ9" s="28"/>
      <c r="SZK9" s="28"/>
      <c r="SZL9" s="28"/>
      <c r="SZM9" s="28"/>
      <c r="SZN9" s="28"/>
      <c r="SZO9" s="28"/>
      <c r="SZP9" s="28"/>
      <c r="SZQ9" s="28"/>
      <c r="SZR9" s="28"/>
      <c r="SZS9" s="28"/>
      <c r="SZT9" s="28"/>
      <c r="SZU9" s="28"/>
      <c r="SZV9" s="28"/>
      <c r="SZW9" s="28"/>
      <c r="SZX9" s="28"/>
      <c r="SZY9" s="28"/>
      <c r="SZZ9" s="28"/>
      <c r="TAA9" s="28"/>
      <c r="TAB9" s="28"/>
      <c r="TAC9" s="28"/>
      <c r="TAD9" s="28"/>
      <c r="TAE9" s="28"/>
      <c r="TAF9" s="28"/>
      <c r="TAG9" s="28"/>
      <c r="TAH9" s="28"/>
      <c r="TAI9" s="28"/>
      <c r="TAJ9" s="28"/>
      <c r="TAK9" s="28"/>
      <c r="TAL9" s="28"/>
      <c r="TAM9" s="28"/>
      <c r="TAN9" s="28"/>
      <c r="TAO9" s="28"/>
      <c r="TAP9" s="28"/>
      <c r="TAQ9" s="28"/>
      <c r="TAR9" s="28"/>
      <c r="TAS9" s="28"/>
      <c r="TAT9" s="28"/>
      <c r="TAU9" s="28"/>
      <c r="TAV9" s="28"/>
      <c r="TAW9" s="28"/>
      <c r="TAX9" s="28"/>
      <c r="TAY9" s="28"/>
      <c r="TAZ9" s="28"/>
      <c r="TBA9" s="28"/>
      <c r="TBB9" s="28"/>
      <c r="TBC9" s="28"/>
      <c r="TBD9" s="28"/>
      <c r="TBE9" s="28"/>
      <c r="TBF9" s="28"/>
      <c r="TBG9" s="28"/>
      <c r="TBH9" s="28"/>
      <c r="TBI9" s="28"/>
      <c r="TBJ9" s="28"/>
      <c r="TBK9" s="28"/>
      <c r="TBL9" s="28"/>
      <c r="TBM9" s="28"/>
      <c r="TBN9" s="28"/>
      <c r="TBO9" s="28"/>
      <c r="TBP9" s="28"/>
      <c r="TBQ9" s="28"/>
      <c r="TBR9" s="28"/>
      <c r="TBS9" s="28"/>
      <c r="TBT9" s="28"/>
      <c r="TBU9" s="28"/>
      <c r="TBV9" s="28"/>
      <c r="TBW9" s="28"/>
      <c r="TBX9" s="28"/>
      <c r="TBY9" s="28"/>
      <c r="TBZ9" s="28"/>
      <c r="TCA9" s="28"/>
      <c r="TCB9" s="28"/>
      <c r="TCC9" s="28"/>
      <c r="TCD9" s="28"/>
      <c r="TCE9" s="28"/>
      <c r="TCF9" s="28"/>
      <c r="TCG9" s="28"/>
      <c r="TCH9" s="28"/>
      <c r="TCI9" s="28"/>
      <c r="TCJ9" s="28"/>
      <c r="TCK9" s="28"/>
      <c r="TCL9" s="28"/>
      <c r="TCM9" s="28"/>
      <c r="TCN9" s="28"/>
      <c r="TCO9" s="28"/>
      <c r="TCP9" s="28"/>
      <c r="TCQ9" s="28"/>
      <c r="TCR9" s="28"/>
      <c r="TCS9" s="28"/>
      <c r="TCT9" s="28"/>
      <c r="TCU9" s="28"/>
      <c r="TCV9" s="28"/>
      <c r="TCW9" s="28"/>
      <c r="TCX9" s="28"/>
      <c r="TCY9" s="28"/>
      <c r="TCZ9" s="28"/>
      <c r="TDA9" s="28"/>
      <c r="TDB9" s="28"/>
      <c r="TDC9" s="28"/>
      <c r="TDD9" s="28"/>
      <c r="TDE9" s="28"/>
      <c r="TDF9" s="28"/>
      <c r="TDG9" s="28"/>
      <c r="TDH9" s="28"/>
      <c r="TDI9" s="28"/>
      <c r="TDJ9" s="28"/>
      <c r="TDK9" s="28"/>
      <c r="TDL9" s="28"/>
      <c r="TDM9" s="28"/>
      <c r="TDN9" s="28"/>
      <c r="TDO9" s="28"/>
      <c r="TDP9" s="28"/>
      <c r="TDQ9" s="28"/>
      <c r="TDR9" s="28"/>
      <c r="TDS9" s="28"/>
      <c r="TDT9" s="28"/>
      <c r="TDU9" s="28"/>
      <c r="TDV9" s="28"/>
      <c r="TDW9" s="28"/>
      <c r="TDX9" s="28"/>
      <c r="TDY9" s="28"/>
      <c r="TDZ9" s="28"/>
      <c r="TEA9" s="28"/>
      <c r="TEB9" s="28"/>
      <c r="TEC9" s="28"/>
      <c r="TED9" s="28"/>
      <c r="TEE9" s="28"/>
      <c r="TEF9" s="28"/>
      <c r="TEG9" s="28"/>
      <c r="TEH9" s="28"/>
      <c r="TEI9" s="28"/>
      <c r="TEJ9" s="28"/>
      <c r="TEK9" s="28"/>
      <c r="TEL9" s="28"/>
      <c r="TEM9" s="28"/>
      <c r="TEN9" s="28"/>
      <c r="TEO9" s="28"/>
      <c r="TEP9" s="28"/>
      <c r="TEQ9" s="28"/>
      <c r="TER9" s="28"/>
      <c r="TES9" s="28"/>
      <c r="TET9" s="28"/>
      <c r="TEU9" s="28"/>
      <c r="TEV9" s="28"/>
      <c r="TEW9" s="28"/>
      <c r="TEX9" s="28"/>
      <c r="TEY9" s="28"/>
      <c r="TEZ9" s="28"/>
      <c r="TFA9" s="28"/>
      <c r="TFB9" s="28"/>
      <c r="TFC9" s="28"/>
      <c r="TFD9" s="28"/>
      <c r="TFE9" s="28"/>
      <c r="TFF9" s="28"/>
      <c r="TFG9" s="28"/>
      <c r="TFH9" s="28"/>
      <c r="TFI9" s="28"/>
      <c r="TFJ9" s="28"/>
      <c r="TFK9" s="28"/>
      <c r="TFL9" s="28"/>
      <c r="TFM9" s="28"/>
      <c r="TFN9" s="28"/>
      <c r="TFO9" s="28"/>
      <c r="TFP9" s="28"/>
      <c r="TFQ9" s="28"/>
      <c r="TFR9" s="28"/>
      <c r="TFS9" s="28"/>
      <c r="TFT9" s="28"/>
      <c r="TFU9" s="28"/>
      <c r="TFV9" s="28"/>
      <c r="TFW9" s="28"/>
      <c r="TFX9" s="28"/>
      <c r="TFY9" s="28"/>
      <c r="TFZ9" s="28"/>
      <c r="TGA9" s="28"/>
      <c r="TGB9" s="28"/>
      <c r="TGC9" s="28"/>
      <c r="TGD9" s="28"/>
      <c r="TGE9" s="28"/>
      <c r="TGF9" s="28"/>
      <c r="TGG9" s="28"/>
      <c r="TGH9" s="28"/>
      <c r="TGI9" s="28"/>
      <c r="TGJ9" s="28"/>
      <c r="TGK9" s="28"/>
      <c r="TGL9" s="28"/>
      <c r="TGM9" s="28"/>
      <c r="TGN9" s="28"/>
      <c r="TGO9" s="28"/>
      <c r="TGP9" s="28"/>
      <c r="TGQ9" s="28"/>
      <c r="TGR9" s="28"/>
      <c r="TGS9" s="28"/>
      <c r="TGT9" s="28"/>
      <c r="TGU9" s="28"/>
      <c r="TGV9" s="28"/>
      <c r="TGW9" s="28"/>
      <c r="TGX9" s="28"/>
      <c r="TGY9" s="28"/>
      <c r="TGZ9" s="28"/>
      <c r="THA9" s="28"/>
      <c r="THB9" s="28"/>
      <c r="THC9" s="28"/>
      <c r="THD9" s="28"/>
      <c r="THE9" s="28"/>
      <c r="THF9" s="28"/>
      <c r="THG9" s="28"/>
      <c r="THH9" s="28"/>
      <c r="THI9" s="28"/>
      <c r="THJ9" s="28"/>
      <c r="THK9" s="28"/>
      <c r="THL9" s="28"/>
      <c r="THM9" s="28"/>
      <c r="THN9" s="28"/>
      <c r="THO9" s="28"/>
      <c r="THP9" s="28"/>
      <c r="THQ9" s="28"/>
      <c r="THR9" s="28"/>
      <c r="THS9" s="28"/>
      <c r="THT9" s="28"/>
      <c r="THU9" s="28"/>
      <c r="THV9" s="28"/>
      <c r="THW9" s="28"/>
      <c r="THX9" s="28"/>
      <c r="THY9" s="28"/>
      <c r="THZ9" s="28"/>
      <c r="TIA9" s="28"/>
      <c r="TIB9" s="28"/>
      <c r="TIC9" s="28"/>
      <c r="TID9" s="28"/>
      <c r="TIE9" s="28"/>
      <c r="TIF9" s="28"/>
      <c r="TIG9" s="28"/>
      <c r="TIH9" s="28"/>
      <c r="TII9" s="28"/>
      <c r="TIJ9" s="28"/>
      <c r="TIK9" s="28"/>
      <c r="TIL9" s="28"/>
      <c r="TIM9" s="28"/>
      <c r="TIN9" s="28"/>
      <c r="TIO9" s="28"/>
      <c r="TIP9" s="28"/>
      <c r="TIQ9" s="28"/>
      <c r="TIR9" s="28"/>
      <c r="TIS9" s="28"/>
      <c r="TIT9" s="28"/>
      <c r="TIU9" s="28"/>
      <c r="TIV9" s="28"/>
      <c r="TIW9" s="28"/>
      <c r="TIX9" s="28"/>
      <c r="TIY9" s="28"/>
      <c r="TIZ9" s="28"/>
      <c r="TJA9" s="28"/>
      <c r="TJB9" s="28"/>
      <c r="TJC9" s="28"/>
      <c r="TJD9" s="28"/>
      <c r="TJE9" s="28"/>
      <c r="TJF9" s="28"/>
      <c r="TJG9" s="28"/>
      <c r="TJH9" s="28"/>
      <c r="TJI9" s="28"/>
      <c r="TJJ9" s="28"/>
      <c r="TJK9" s="28"/>
      <c r="TJL9" s="28"/>
      <c r="TJM9" s="28"/>
      <c r="TJN9" s="28"/>
      <c r="TJO9" s="28"/>
      <c r="TJP9" s="28"/>
      <c r="TJQ9" s="28"/>
      <c r="TJR9" s="28"/>
      <c r="TJS9" s="28"/>
      <c r="TJT9" s="28"/>
      <c r="TJU9" s="28"/>
      <c r="TJV9" s="28"/>
      <c r="TJW9" s="28"/>
      <c r="TJX9" s="28"/>
      <c r="TJY9" s="28"/>
      <c r="TJZ9" s="28"/>
      <c r="TKA9" s="28"/>
      <c r="TKB9" s="28"/>
      <c r="TKC9" s="28"/>
      <c r="TKD9" s="28"/>
      <c r="TKE9" s="28"/>
      <c r="TKF9" s="28"/>
      <c r="TKG9" s="28"/>
      <c r="TKH9" s="28"/>
      <c r="TKI9" s="28"/>
      <c r="TKJ9" s="28"/>
      <c r="TKK9" s="28"/>
      <c r="TKL9" s="28"/>
      <c r="TKM9" s="28"/>
      <c r="TKN9" s="28"/>
      <c r="TKO9" s="28"/>
      <c r="TKP9" s="28"/>
      <c r="TKQ9" s="28"/>
      <c r="TKR9" s="28"/>
      <c r="TKS9" s="28"/>
      <c r="TKT9" s="28"/>
      <c r="TKU9" s="28"/>
      <c r="TKV9" s="28"/>
      <c r="TKW9" s="28"/>
      <c r="TKX9" s="28"/>
      <c r="TKY9" s="28"/>
      <c r="TKZ9" s="28"/>
      <c r="TLA9" s="28"/>
      <c r="TLB9" s="28"/>
      <c r="TLC9" s="28"/>
      <c r="TLD9" s="28"/>
      <c r="TLE9" s="28"/>
      <c r="TLF9" s="28"/>
      <c r="TLG9" s="28"/>
      <c r="TLH9" s="28"/>
      <c r="TLI9" s="28"/>
      <c r="TLJ9" s="28"/>
      <c r="TLK9" s="28"/>
      <c r="TLL9" s="28"/>
      <c r="TLM9" s="28"/>
      <c r="TLN9" s="28"/>
      <c r="TLO9" s="28"/>
      <c r="TLP9" s="28"/>
      <c r="TLQ9" s="28"/>
      <c r="TLR9" s="28"/>
      <c r="TLS9" s="28"/>
      <c r="TLT9" s="28"/>
      <c r="TLU9" s="28"/>
      <c r="TLV9" s="28"/>
      <c r="TLW9" s="28"/>
      <c r="TLX9" s="28"/>
      <c r="TLY9" s="28"/>
      <c r="TLZ9" s="28"/>
      <c r="TMA9" s="28"/>
      <c r="TMB9" s="28"/>
      <c r="TMC9" s="28"/>
      <c r="TMD9" s="28"/>
      <c r="TME9" s="28"/>
      <c r="TMF9" s="28"/>
      <c r="TMG9" s="28"/>
      <c r="TMH9" s="28"/>
      <c r="TMI9" s="28"/>
      <c r="TMJ9" s="28"/>
      <c r="TMK9" s="28"/>
      <c r="TML9" s="28"/>
      <c r="TMM9" s="28"/>
      <c r="TMN9" s="28"/>
      <c r="TMO9" s="28"/>
      <c r="TMP9" s="28"/>
      <c r="TMQ9" s="28"/>
      <c r="TMR9" s="28"/>
      <c r="TMS9" s="28"/>
      <c r="TMT9" s="28"/>
      <c r="TMU9" s="28"/>
      <c r="TMV9" s="28"/>
      <c r="TMW9" s="28"/>
      <c r="TMX9" s="28"/>
      <c r="TMY9" s="28"/>
      <c r="TMZ9" s="28"/>
      <c r="TNA9" s="28"/>
      <c r="TNB9" s="28"/>
      <c r="TNC9" s="28"/>
      <c r="TND9" s="28"/>
      <c r="TNE9" s="28"/>
      <c r="TNF9" s="28"/>
      <c r="TNG9" s="28"/>
      <c r="TNH9" s="28"/>
      <c r="TNI9" s="28"/>
      <c r="TNJ9" s="28"/>
      <c r="TNK9" s="28"/>
      <c r="TNL9" s="28"/>
      <c r="TNM9" s="28"/>
      <c r="TNN9" s="28"/>
      <c r="TNO9" s="28"/>
      <c r="TNP9" s="28"/>
      <c r="TNQ9" s="28"/>
      <c r="TNR9" s="28"/>
      <c r="TNS9" s="28"/>
      <c r="TNT9" s="28"/>
      <c r="TNU9" s="28"/>
      <c r="TNV9" s="28"/>
      <c r="TNW9" s="28"/>
      <c r="TNX9" s="28"/>
      <c r="TNY9" s="28"/>
      <c r="TNZ9" s="28"/>
      <c r="TOA9" s="28"/>
      <c r="TOB9" s="28"/>
      <c r="TOC9" s="28"/>
      <c r="TOD9" s="28"/>
      <c r="TOE9" s="28"/>
      <c r="TOF9" s="28"/>
      <c r="TOG9" s="28"/>
      <c r="TOH9" s="28"/>
      <c r="TOI9" s="28"/>
      <c r="TOJ9" s="28"/>
      <c r="TOK9" s="28"/>
      <c r="TOL9" s="28"/>
      <c r="TOM9" s="28"/>
      <c r="TON9" s="28"/>
      <c r="TOO9" s="28"/>
      <c r="TOP9" s="28"/>
      <c r="TOQ9" s="28"/>
      <c r="TOR9" s="28"/>
      <c r="TOS9" s="28"/>
      <c r="TOT9" s="28"/>
      <c r="TOU9" s="28"/>
      <c r="TOV9" s="28"/>
      <c r="TOW9" s="28"/>
      <c r="TOX9" s="28"/>
      <c r="TOY9" s="28"/>
      <c r="TOZ9" s="28"/>
      <c r="TPA9" s="28"/>
      <c r="TPB9" s="28"/>
      <c r="TPC9" s="28"/>
      <c r="TPD9" s="28"/>
      <c r="TPE9" s="28"/>
      <c r="TPF9" s="28"/>
      <c r="TPG9" s="28"/>
      <c r="TPH9" s="28"/>
      <c r="TPI9" s="28"/>
      <c r="TPJ9" s="28"/>
      <c r="TPK9" s="28"/>
      <c r="TPL9" s="28"/>
      <c r="TPM9" s="28"/>
      <c r="TPN9" s="28"/>
      <c r="TPO9" s="28"/>
      <c r="TPP9" s="28"/>
      <c r="TPQ9" s="28"/>
      <c r="TPR9" s="28"/>
      <c r="TPS9" s="28"/>
      <c r="TPT9" s="28"/>
      <c r="TPU9" s="28"/>
      <c r="TPV9" s="28"/>
      <c r="TPW9" s="28"/>
      <c r="TPX9" s="28"/>
      <c r="TPY9" s="28"/>
      <c r="TPZ9" s="28"/>
      <c r="TQA9" s="28"/>
      <c r="TQB9" s="28"/>
      <c r="TQC9" s="28"/>
      <c r="TQD9" s="28"/>
      <c r="TQE9" s="28"/>
      <c r="TQF9" s="28"/>
      <c r="TQG9" s="28"/>
      <c r="TQH9" s="28"/>
      <c r="TQI9" s="28"/>
      <c r="TQJ9" s="28"/>
      <c r="TQK9" s="28"/>
      <c r="TQL9" s="28"/>
      <c r="TQM9" s="28"/>
      <c r="TQN9" s="28"/>
      <c r="TQO9" s="28"/>
      <c r="TQP9" s="28"/>
      <c r="TQQ9" s="28"/>
      <c r="TQR9" s="28"/>
      <c r="TQS9" s="28"/>
      <c r="TQT9" s="28"/>
      <c r="TQU9" s="28"/>
      <c r="TQV9" s="28"/>
      <c r="TQW9" s="28"/>
      <c r="TQX9" s="28"/>
      <c r="TQY9" s="28"/>
      <c r="TQZ9" s="28"/>
      <c r="TRA9" s="28"/>
      <c r="TRB9" s="28"/>
      <c r="TRC9" s="28"/>
      <c r="TRD9" s="28"/>
      <c r="TRE9" s="28"/>
      <c r="TRF9" s="28"/>
      <c r="TRG9" s="28"/>
      <c r="TRH9" s="28"/>
      <c r="TRI9" s="28"/>
      <c r="TRJ9" s="28"/>
      <c r="TRK9" s="28"/>
      <c r="TRL9" s="28"/>
      <c r="TRM9" s="28"/>
      <c r="TRN9" s="28"/>
      <c r="TRO9" s="28"/>
      <c r="TRP9" s="28"/>
      <c r="TRQ9" s="28"/>
      <c r="TRR9" s="28"/>
      <c r="TRS9" s="28"/>
      <c r="TRT9" s="28"/>
      <c r="TRU9" s="28"/>
      <c r="TRV9" s="28"/>
      <c r="TRW9" s="28"/>
      <c r="TRX9" s="28"/>
      <c r="TRY9" s="28"/>
      <c r="TRZ9" s="28"/>
      <c r="TSA9" s="28"/>
      <c r="TSB9" s="28"/>
      <c r="TSC9" s="28"/>
      <c r="TSD9" s="28"/>
      <c r="TSE9" s="28"/>
      <c r="TSF9" s="28"/>
      <c r="TSG9" s="28"/>
      <c r="TSH9" s="28"/>
      <c r="TSI9" s="28"/>
      <c r="TSJ9" s="28"/>
      <c r="TSK9" s="28"/>
      <c r="TSL9" s="28"/>
      <c r="TSM9" s="28"/>
      <c r="TSN9" s="28"/>
      <c r="TSO9" s="28"/>
      <c r="TSP9" s="28"/>
      <c r="TSQ9" s="28"/>
      <c r="TSR9" s="28"/>
      <c r="TSS9" s="28"/>
      <c r="TST9" s="28"/>
      <c r="TSU9" s="28"/>
      <c r="TSV9" s="28"/>
      <c r="TSW9" s="28"/>
      <c r="TSX9" s="28"/>
      <c r="TSY9" s="28"/>
      <c r="TSZ9" s="28"/>
      <c r="TTA9" s="28"/>
      <c r="TTB9" s="28"/>
      <c r="TTC9" s="28"/>
      <c r="TTD9" s="28"/>
      <c r="TTE9" s="28"/>
      <c r="TTF9" s="28"/>
      <c r="TTG9" s="28"/>
      <c r="TTH9" s="28"/>
      <c r="TTI9" s="28"/>
      <c r="TTJ9" s="28"/>
      <c r="TTK9" s="28"/>
      <c r="TTL9" s="28"/>
      <c r="TTM9" s="28"/>
      <c r="TTN9" s="28"/>
      <c r="TTO9" s="28"/>
      <c r="TTP9" s="28"/>
      <c r="TTQ9" s="28"/>
      <c r="TTR9" s="28"/>
      <c r="TTS9" s="28"/>
      <c r="TTT9" s="28"/>
      <c r="TTU9" s="28"/>
      <c r="TTV9" s="28"/>
      <c r="TTW9" s="28"/>
      <c r="TTX9" s="28"/>
      <c r="TTY9" s="28"/>
      <c r="TTZ9" s="28"/>
      <c r="TUA9" s="28"/>
      <c r="TUB9" s="28"/>
      <c r="TUC9" s="28"/>
      <c r="TUD9" s="28"/>
      <c r="TUE9" s="28"/>
      <c r="TUF9" s="28"/>
      <c r="TUG9" s="28"/>
      <c r="TUH9" s="28"/>
      <c r="TUI9" s="28"/>
      <c r="TUJ9" s="28"/>
      <c r="TUK9" s="28"/>
      <c r="TUL9" s="28"/>
      <c r="TUM9" s="28"/>
      <c r="TUN9" s="28"/>
      <c r="TUO9" s="28"/>
      <c r="TUP9" s="28"/>
      <c r="TUQ9" s="28"/>
      <c r="TUR9" s="28"/>
      <c r="TUS9" s="28"/>
      <c r="TUT9" s="28"/>
      <c r="TUU9" s="28"/>
      <c r="TUV9" s="28"/>
      <c r="TUW9" s="28"/>
      <c r="TUX9" s="28"/>
      <c r="TUY9" s="28"/>
      <c r="TUZ9" s="28"/>
      <c r="TVA9" s="28"/>
      <c r="TVB9" s="28"/>
      <c r="TVC9" s="28"/>
      <c r="TVD9" s="28"/>
      <c r="TVE9" s="28"/>
      <c r="TVF9" s="28"/>
      <c r="TVG9" s="28"/>
      <c r="TVH9" s="28"/>
      <c r="TVI9" s="28"/>
      <c r="TVJ9" s="28"/>
      <c r="TVK9" s="28"/>
      <c r="TVL9" s="28"/>
      <c r="TVM9" s="28"/>
      <c r="TVN9" s="28"/>
      <c r="TVO9" s="28"/>
      <c r="TVP9" s="28"/>
      <c r="TVQ9" s="28"/>
      <c r="TVR9" s="28"/>
      <c r="TVS9" s="28"/>
      <c r="TVT9" s="28"/>
      <c r="TVU9" s="28"/>
      <c r="TVV9" s="28"/>
      <c r="TVW9" s="28"/>
      <c r="TVX9" s="28"/>
      <c r="TVY9" s="28"/>
      <c r="TVZ9" s="28"/>
      <c r="TWA9" s="28"/>
      <c r="TWB9" s="28"/>
      <c r="TWC9" s="28"/>
      <c r="TWD9" s="28"/>
      <c r="TWE9" s="28"/>
      <c r="TWF9" s="28"/>
      <c r="TWG9" s="28"/>
      <c r="TWH9" s="28"/>
      <c r="TWI9" s="28"/>
      <c r="TWJ9" s="28"/>
      <c r="TWK9" s="28"/>
      <c r="TWL9" s="28"/>
      <c r="TWM9" s="28"/>
      <c r="TWN9" s="28"/>
      <c r="TWO9" s="28"/>
      <c r="TWP9" s="28"/>
      <c r="TWQ9" s="28"/>
      <c r="TWR9" s="28"/>
      <c r="TWS9" s="28"/>
      <c r="TWT9" s="28"/>
      <c r="TWU9" s="28"/>
      <c r="TWV9" s="28"/>
      <c r="TWW9" s="28"/>
      <c r="TWX9" s="28"/>
      <c r="TWY9" s="28"/>
      <c r="TWZ9" s="28"/>
      <c r="TXA9" s="28"/>
      <c r="TXB9" s="28"/>
      <c r="TXC9" s="28"/>
      <c r="TXD9" s="28"/>
      <c r="TXE9" s="28"/>
      <c r="TXF9" s="28"/>
      <c r="TXG9" s="28"/>
      <c r="TXH9" s="28"/>
      <c r="TXI9" s="28"/>
      <c r="TXJ9" s="28"/>
      <c r="TXK9" s="28"/>
      <c r="TXL9" s="28"/>
      <c r="TXM9" s="28"/>
      <c r="TXN9" s="28"/>
      <c r="TXO9" s="28"/>
      <c r="TXP9" s="28"/>
      <c r="TXQ9" s="28"/>
      <c r="TXR9" s="28"/>
      <c r="TXS9" s="28"/>
      <c r="TXT9" s="28"/>
      <c r="TXU9" s="28"/>
      <c r="TXV9" s="28"/>
      <c r="TXW9" s="28"/>
      <c r="TXX9" s="28"/>
      <c r="TXY9" s="28"/>
      <c r="TXZ9" s="28"/>
      <c r="TYA9" s="28"/>
      <c r="TYB9" s="28"/>
      <c r="TYC9" s="28"/>
      <c r="TYD9" s="28"/>
      <c r="TYE9" s="28"/>
      <c r="TYF9" s="28"/>
      <c r="TYG9" s="28"/>
      <c r="TYH9" s="28"/>
      <c r="TYI9" s="28"/>
      <c r="TYJ9" s="28"/>
      <c r="TYK9" s="28"/>
      <c r="TYL9" s="28"/>
      <c r="TYM9" s="28"/>
      <c r="TYN9" s="28"/>
      <c r="TYO9" s="28"/>
      <c r="TYP9" s="28"/>
      <c r="TYQ9" s="28"/>
      <c r="TYR9" s="28"/>
      <c r="TYS9" s="28"/>
      <c r="TYT9" s="28"/>
      <c r="TYU9" s="28"/>
      <c r="TYV9" s="28"/>
      <c r="TYW9" s="28"/>
      <c r="TYX9" s="28"/>
      <c r="TYY9" s="28"/>
      <c r="TYZ9" s="28"/>
      <c r="TZA9" s="28"/>
      <c r="TZB9" s="28"/>
      <c r="TZC9" s="28"/>
      <c r="TZD9" s="28"/>
      <c r="TZE9" s="28"/>
      <c r="TZF9" s="28"/>
      <c r="TZG9" s="28"/>
      <c r="TZH9" s="28"/>
      <c r="TZI9" s="28"/>
      <c r="TZJ9" s="28"/>
      <c r="TZK9" s="28"/>
      <c r="TZL9" s="28"/>
      <c r="TZM9" s="28"/>
      <c r="TZN9" s="28"/>
      <c r="TZO9" s="28"/>
      <c r="TZP9" s="28"/>
      <c r="TZQ9" s="28"/>
      <c r="TZR9" s="28"/>
      <c r="TZS9" s="28"/>
      <c r="TZT9" s="28"/>
      <c r="TZU9" s="28"/>
      <c r="TZV9" s="28"/>
      <c r="TZW9" s="28"/>
      <c r="TZX9" s="28"/>
      <c r="TZY9" s="28"/>
      <c r="TZZ9" s="28"/>
      <c r="UAA9" s="28"/>
      <c r="UAB9" s="28"/>
      <c r="UAC9" s="28"/>
      <c r="UAD9" s="28"/>
      <c r="UAE9" s="28"/>
      <c r="UAF9" s="28"/>
      <c r="UAG9" s="28"/>
      <c r="UAH9" s="28"/>
      <c r="UAI9" s="28"/>
      <c r="UAJ9" s="28"/>
      <c r="UAK9" s="28"/>
      <c r="UAL9" s="28"/>
      <c r="UAM9" s="28"/>
      <c r="UAN9" s="28"/>
      <c r="UAO9" s="28"/>
      <c r="UAP9" s="28"/>
      <c r="UAQ9" s="28"/>
      <c r="UAR9" s="28"/>
      <c r="UAS9" s="28"/>
      <c r="UAT9" s="28"/>
      <c r="UAU9" s="28"/>
      <c r="UAV9" s="28"/>
      <c r="UAW9" s="28"/>
      <c r="UAX9" s="28"/>
      <c r="UAY9" s="28"/>
      <c r="UAZ9" s="28"/>
      <c r="UBA9" s="28"/>
      <c r="UBB9" s="28"/>
      <c r="UBC9" s="28"/>
      <c r="UBD9" s="28"/>
      <c r="UBE9" s="28"/>
      <c r="UBF9" s="28"/>
      <c r="UBG9" s="28"/>
      <c r="UBH9" s="28"/>
      <c r="UBI9" s="28"/>
      <c r="UBJ9" s="28"/>
      <c r="UBK9" s="28"/>
      <c r="UBL9" s="28"/>
      <c r="UBM9" s="28"/>
      <c r="UBN9" s="28"/>
      <c r="UBO9" s="28"/>
      <c r="UBP9" s="28"/>
      <c r="UBQ9" s="28"/>
      <c r="UBR9" s="28"/>
      <c r="UBS9" s="28"/>
      <c r="UBT9" s="28"/>
      <c r="UBU9" s="28"/>
      <c r="UBV9" s="28"/>
      <c r="UBW9" s="28"/>
      <c r="UBX9" s="28"/>
      <c r="UBY9" s="28"/>
      <c r="UBZ9" s="28"/>
      <c r="UCA9" s="28"/>
      <c r="UCB9" s="28"/>
      <c r="UCC9" s="28"/>
      <c r="UCD9" s="28"/>
      <c r="UCE9" s="28"/>
      <c r="UCF9" s="28"/>
      <c r="UCG9" s="28"/>
      <c r="UCH9" s="28"/>
      <c r="UCI9" s="28"/>
      <c r="UCJ9" s="28"/>
      <c r="UCK9" s="28"/>
      <c r="UCL9" s="28"/>
      <c r="UCM9" s="28"/>
      <c r="UCN9" s="28"/>
      <c r="UCO9" s="28"/>
      <c r="UCP9" s="28"/>
      <c r="UCQ9" s="28"/>
      <c r="UCR9" s="28"/>
      <c r="UCS9" s="28"/>
      <c r="UCT9" s="28"/>
      <c r="UCU9" s="28"/>
      <c r="UCV9" s="28"/>
      <c r="UCW9" s="28"/>
      <c r="UCX9" s="28"/>
      <c r="UCY9" s="28"/>
      <c r="UCZ9" s="28"/>
      <c r="UDA9" s="28"/>
      <c r="UDB9" s="28"/>
      <c r="UDC9" s="28"/>
      <c r="UDD9" s="28"/>
      <c r="UDE9" s="28"/>
      <c r="UDF9" s="28"/>
      <c r="UDG9" s="28"/>
      <c r="UDH9" s="28"/>
      <c r="UDI9" s="28"/>
      <c r="UDJ9" s="28"/>
      <c r="UDK9" s="28"/>
      <c r="UDL9" s="28"/>
      <c r="UDM9" s="28"/>
      <c r="UDN9" s="28"/>
      <c r="UDO9" s="28"/>
      <c r="UDP9" s="28"/>
      <c r="UDQ9" s="28"/>
      <c r="UDR9" s="28"/>
      <c r="UDS9" s="28"/>
      <c r="UDT9" s="28"/>
      <c r="UDU9" s="28"/>
      <c r="UDV9" s="28"/>
      <c r="UDW9" s="28"/>
      <c r="UDX9" s="28"/>
      <c r="UDY9" s="28"/>
      <c r="UDZ9" s="28"/>
      <c r="UEA9" s="28"/>
      <c r="UEB9" s="28"/>
      <c r="UEC9" s="28"/>
      <c r="UED9" s="28"/>
      <c r="UEE9" s="28"/>
      <c r="UEF9" s="28"/>
      <c r="UEG9" s="28"/>
      <c r="UEH9" s="28"/>
      <c r="UEI9" s="28"/>
      <c r="UEJ9" s="28"/>
      <c r="UEK9" s="28"/>
      <c r="UEL9" s="28"/>
      <c r="UEM9" s="28"/>
      <c r="UEN9" s="28"/>
      <c r="UEO9" s="28"/>
      <c r="UEP9" s="28"/>
      <c r="UEQ9" s="28"/>
      <c r="UER9" s="28"/>
      <c r="UES9" s="28"/>
      <c r="UET9" s="28"/>
      <c r="UEU9" s="28"/>
      <c r="UEV9" s="28"/>
      <c r="UEW9" s="28"/>
      <c r="UEX9" s="28"/>
      <c r="UEY9" s="28"/>
      <c r="UEZ9" s="28"/>
      <c r="UFA9" s="28"/>
      <c r="UFB9" s="28"/>
      <c r="UFC9" s="28"/>
      <c r="UFD9" s="28"/>
      <c r="UFE9" s="28"/>
      <c r="UFF9" s="28"/>
      <c r="UFG9" s="28"/>
      <c r="UFH9" s="28"/>
      <c r="UFI9" s="28"/>
      <c r="UFJ9" s="28"/>
      <c r="UFK9" s="28"/>
      <c r="UFL9" s="28"/>
      <c r="UFM9" s="28"/>
      <c r="UFN9" s="28"/>
      <c r="UFO9" s="28"/>
      <c r="UFP9" s="28"/>
      <c r="UFQ9" s="28"/>
      <c r="UFR9" s="28"/>
      <c r="UFS9" s="28"/>
      <c r="UFT9" s="28"/>
      <c r="UFU9" s="28"/>
      <c r="UFV9" s="28"/>
      <c r="UFW9" s="28"/>
      <c r="UFX9" s="28"/>
      <c r="UFY9" s="28"/>
      <c r="UFZ9" s="28"/>
      <c r="UGA9" s="28"/>
      <c r="UGB9" s="28"/>
      <c r="UGC9" s="28"/>
      <c r="UGD9" s="28"/>
      <c r="UGE9" s="28"/>
      <c r="UGF9" s="28"/>
      <c r="UGG9" s="28"/>
      <c r="UGH9" s="28"/>
      <c r="UGI9" s="28"/>
      <c r="UGJ9" s="28"/>
      <c r="UGK9" s="28"/>
      <c r="UGL9" s="28"/>
      <c r="UGM9" s="28"/>
      <c r="UGN9" s="28"/>
      <c r="UGO9" s="28"/>
      <c r="UGP9" s="28"/>
      <c r="UGQ9" s="28"/>
      <c r="UGR9" s="28"/>
      <c r="UGS9" s="28"/>
      <c r="UGT9" s="28"/>
      <c r="UGU9" s="28"/>
      <c r="UGV9" s="28"/>
      <c r="UGW9" s="28"/>
      <c r="UGX9" s="28"/>
      <c r="UGY9" s="28"/>
      <c r="UGZ9" s="28"/>
      <c r="UHA9" s="28"/>
      <c r="UHB9" s="28"/>
      <c r="UHC9" s="28"/>
      <c r="UHD9" s="28"/>
      <c r="UHE9" s="28"/>
      <c r="UHF9" s="28"/>
      <c r="UHG9" s="28"/>
      <c r="UHH9" s="28"/>
      <c r="UHI9" s="28"/>
      <c r="UHJ9" s="28"/>
      <c r="UHK9" s="28"/>
      <c r="UHL9" s="28"/>
      <c r="UHM9" s="28"/>
      <c r="UHN9" s="28"/>
      <c r="UHO9" s="28"/>
      <c r="UHP9" s="28"/>
      <c r="UHQ9" s="28"/>
      <c r="UHR9" s="28"/>
      <c r="UHS9" s="28"/>
      <c r="UHT9" s="28"/>
      <c r="UHU9" s="28"/>
      <c r="UHV9" s="28"/>
      <c r="UHW9" s="28"/>
      <c r="UHX9" s="28"/>
      <c r="UHY9" s="28"/>
      <c r="UHZ9" s="28"/>
      <c r="UIA9" s="28"/>
      <c r="UIB9" s="28"/>
      <c r="UIC9" s="28"/>
      <c r="UID9" s="28"/>
      <c r="UIE9" s="28"/>
      <c r="UIF9" s="28"/>
      <c r="UIG9" s="28"/>
      <c r="UIH9" s="28"/>
      <c r="UII9" s="28"/>
      <c r="UIJ9" s="28"/>
      <c r="UIK9" s="28"/>
      <c r="UIL9" s="28"/>
      <c r="UIM9" s="28"/>
      <c r="UIN9" s="28"/>
      <c r="UIO9" s="28"/>
      <c r="UIP9" s="28"/>
      <c r="UIQ9" s="28"/>
      <c r="UIR9" s="28"/>
      <c r="UIS9" s="28"/>
      <c r="UIT9" s="28"/>
      <c r="UIU9" s="28"/>
      <c r="UIV9" s="28"/>
      <c r="UIW9" s="28"/>
      <c r="UIX9" s="28"/>
      <c r="UIY9" s="28"/>
      <c r="UIZ9" s="28"/>
      <c r="UJA9" s="28"/>
      <c r="UJB9" s="28"/>
      <c r="UJC9" s="28"/>
      <c r="UJD9" s="28"/>
      <c r="UJE9" s="28"/>
      <c r="UJF9" s="28"/>
      <c r="UJG9" s="28"/>
      <c r="UJH9" s="28"/>
      <c r="UJI9" s="28"/>
      <c r="UJJ9" s="28"/>
      <c r="UJK9" s="28"/>
      <c r="UJL9" s="28"/>
      <c r="UJM9" s="28"/>
      <c r="UJN9" s="28"/>
      <c r="UJO9" s="28"/>
      <c r="UJP9" s="28"/>
      <c r="UJQ9" s="28"/>
      <c r="UJR9" s="28"/>
      <c r="UJS9" s="28"/>
      <c r="UJT9" s="28"/>
      <c r="UJU9" s="28"/>
      <c r="UJV9" s="28"/>
      <c r="UJW9" s="28"/>
      <c r="UJX9" s="28"/>
      <c r="UJY9" s="28"/>
      <c r="UJZ9" s="28"/>
      <c r="UKA9" s="28"/>
      <c r="UKB9" s="28"/>
      <c r="UKC9" s="28"/>
      <c r="UKD9" s="28"/>
      <c r="UKE9" s="28"/>
      <c r="UKF9" s="28"/>
      <c r="UKG9" s="28"/>
      <c r="UKH9" s="28"/>
      <c r="UKI9" s="28"/>
      <c r="UKJ9" s="28"/>
      <c r="UKK9" s="28"/>
      <c r="UKL9" s="28"/>
      <c r="UKM9" s="28"/>
      <c r="UKN9" s="28"/>
      <c r="UKO9" s="28"/>
      <c r="UKP9" s="28"/>
      <c r="UKQ9" s="28"/>
      <c r="UKR9" s="28"/>
      <c r="UKS9" s="28"/>
      <c r="UKT9" s="28"/>
      <c r="UKU9" s="28"/>
      <c r="UKV9" s="28"/>
      <c r="UKW9" s="28"/>
      <c r="UKX9" s="28"/>
      <c r="UKY9" s="28"/>
      <c r="UKZ9" s="28"/>
      <c r="ULA9" s="28"/>
      <c r="ULB9" s="28"/>
      <c r="ULC9" s="28"/>
      <c r="ULD9" s="28"/>
      <c r="ULE9" s="28"/>
      <c r="ULF9" s="28"/>
      <c r="ULG9" s="28"/>
      <c r="ULH9" s="28"/>
      <c r="ULI9" s="28"/>
      <c r="ULJ9" s="28"/>
      <c r="ULK9" s="28"/>
      <c r="ULL9" s="28"/>
      <c r="ULM9" s="28"/>
      <c r="ULN9" s="28"/>
      <c r="ULO9" s="28"/>
      <c r="ULP9" s="28"/>
      <c r="ULQ9" s="28"/>
      <c r="ULR9" s="28"/>
      <c r="ULS9" s="28"/>
      <c r="ULT9" s="28"/>
      <c r="ULU9" s="28"/>
      <c r="ULV9" s="28"/>
      <c r="ULW9" s="28"/>
      <c r="ULX9" s="28"/>
      <c r="ULY9" s="28"/>
      <c r="ULZ9" s="28"/>
      <c r="UMA9" s="28"/>
      <c r="UMB9" s="28"/>
      <c r="UMC9" s="28"/>
      <c r="UMD9" s="28"/>
      <c r="UME9" s="28"/>
      <c r="UMF9" s="28"/>
      <c r="UMG9" s="28"/>
      <c r="UMH9" s="28"/>
      <c r="UMI9" s="28"/>
      <c r="UMJ9" s="28"/>
      <c r="UMK9" s="28"/>
      <c r="UML9" s="28"/>
      <c r="UMM9" s="28"/>
      <c r="UMN9" s="28"/>
      <c r="UMO9" s="28"/>
      <c r="UMP9" s="28"/>
      <c r="UMQ9" s="28"/>
      <c r="UMR9" s="28"/>
      <c r="UMS9" s="28"/>
      <c r="UMT9" s="28"/>
      <c r="UMU9" s="28"/>
      <c r="UMV9" s="28"/>
      <c r="UMW9" s="28"/>
      <c r="UMX9" s="28"/>
      <c r="UMY9" s="28"/>
      <c r="UMZ9" s="28"/>
      <c r="UNA9" s="28"/>
      <c r="UNB9" s="28"/>
      <c r="UNC9" s="28"/>
      <c r="UND9" s="28"/>
      <c r="UNE9" s="28"/>
      <c r="UNF9" s="28"/>
      <c r="UNG9" s="28"/>
      <c r="UNH9" s="28"/>
      <c r="UNI9" s="28"/>
      <c r="UNJ9" s="28"/>
      <c r="UNK9" s="28"/>
      <c r="UNL9" s="28"/>
      <c r="UNM9" s="28"/>
      <c r="UNN9" s="28"/>
      <c r="UNO9" s="28"/>
      <c r="UNP9" s="28"/>
      <c r="UNQ9" s="28"/>
      <c r="UNR9" s="28"/>
      <c r="UNS9" s="28"/>
      <c r="UNT9" s="28"/>
      <c r="UNU9" s="28"/>
      <c r="UNV9" s="28"/>
      <c r="UNW9" s="28"/>
      <c r="UNX9" s="28"/>
      <c r="UNY9" s="28"/>
      <c r="UNZ9" s="28"/>
      <c r="UOA9" s="28"/>
      <c r="UOB9" s="28"/>
      <c r="UOC9" s="28"/>
      <c r="UOD9" s="28"/>
      <c r="UOE9" s="28"/>
      <c r="UOF9" s="28"/>
      <c r="UOG9" s="28"/>
      <c r="UOH9" s="28"/>
      <c r="UOI9" s="28"/>
      <c r="UOJ9" s="28"/>
      <c r="UOK9" s="28"/>
      <c r="UOL9" s="28"/>
      <c r="UOM9" s="28"/>
      <c r="UON9" s="28"/>
      <c r="UOO9" s="28"/>
      <c r="UOP9" s="28"/>
      <c r="UOQ9" s="28"/>
      <c r="UOR9" s="28"/>
      <c r="UOS9" s="28"/>
      <c r="UOT9" s="28"/>
      <c r="UOU9" s="28"/>
      <c r="UOV9" s="28"/>
      <c r="UOW9" s="28"/>
      <c r="UOX9" s="28"/>
      <c r="UOY9" s="28"/>
      <c r="UOZ9" s="28"/>
      <c r="UPA9" s="28"/>
      <c r="UPB9" s="28"/>
      <c r="UPC9" s="28"/>
      <c r="UPD9" s="28"/>
      <c r="UPE9" s="28"/>
      <c r="UPF9" s="28"/>
      <c r="UPG9" s="28"/>
      <c r="UPH9" s="28"/>
      <c r="UPI9" s="28"/>
      <c r="UPJ9" s="28"/>
      <c r="UPK9" s="28"/>
      <c r="UPL9" s="28"/>
      <c r="UPM9" s="28"/>
      <c r="UPN9" s="28"/>
      <c r="UPO9" s="28"/>
      <c r="UPP9" s="28"/>
      <c r="UPQ9" s="28"/>
      <c r="UPR9" s="28"/>
      <c r="UPS9" s="28"/>
      <c r="UPT9" s="28"/>
      <c r="UPU9" s="28"/>
      <c r="UPV9" s="28"/>
      <c r="UPW9" s="28"/>
      <c r="UPX9" s="28"/>
      <c r="UPY9" s="28"/>
      <c r="UPZ9" s="28"/>
      <c r="UQA9" s="28"/>
      <c r="UQB9" s="28"/>
      <c r="UQC9" s="28"/>
      <c r="UQD9" s="28"/>
      <c r="UQE9" s="28"/>
      <c r="UQF9" s="28"/>
      <c r="UQG9" s="28"/>
      <c r="UQH9" s="28"/>
      <c r="UQI9" s="28"/>
      <c r="UQJ9" s="28"/>
      <c r="UQK9" s="28"/>
      <c r="UQL9" s="28"/>
      <c r="UQM9" s="28"/>
      <c r="UQN9" s="28"/>
      <c r="UQO9" s="28"/>
      <c r="UQP9" s="28"/>
      <c r="UQQ9" s="28"/>
      <c r="UQR9" s="28"/>
      <c r="UQS9" s="28"/>
      <c r="UQT9" s="28"/>
      <c r="UQU9" s="28"/>
      <c r="UQV9" s="28"/>
      <c r="UQW9" s="28"/>
      <c r="UQX9" s="28"/>
      <c r="UQY9" s="28"/>
      <c r="UQZ9" s="28"/>
      <c r="URA9" s="28"/>
      <c r="URB9" s="28"/>
      <c r="URC9" s="28"/>
      <c r="URD9" s="28"/>
      <c r="URE9" s="28"/>
      <c r="URF9" s="28"/>
      <c r="URG9" s="28"/>
      <c r="URH9" s="28"/>
      <c r="URI9" s="28"/>
      <c r="URJ9" s="28"/>
      <c r="URK9" s="28"/>
      <c r="URL9" s="28"/>
      <c r="URM9" s="28"/>
      <c r="URN9" s="28"/>
      <c r="URO9" s="28"/>
      <c r="URP9" s="28"/>
      <c r="URQ9" s="28"/>
      <c r="URR9" s="28"/>
      <c r="URS9" s="28"/>
      <c r="URT9" s="28"/>
      <c r="URU9" s="28"/>
      <c r="URV9" s="28"/>
      <c r="URW9" s="28"/>
      <c r="URX9" s="28"/>
      <c r="URY9" s="28"/>
      <c r="URZ9" s="28"/>
      <c r="USA9" s="28"/>
      <c r="USB9" s="28"/>
      <c r="USC9" s="28"/>
      <c r="USD9" s="28"/>
      <c r="USE9" s="28"/>
      <c r="USF9" s="28"/>
      <c r="USG9" s="28"/>
      <c r="USH9" s="28"/>
      <c r="USI9" s="28"/>
      <c r="USJ9" s="28"/>
      <c r="USK9" s="28"/>
      <c r="USL9" s="28"/>
      <c r="USM9" s="28"/>
      <c r="USN9" s="28"/>
      <c r="USO9" s="28"/>
      <c r="USP9" s="28"/>
      <c r="USQ9" s="28"/>
      <c r="USR9" s="28"/>
      <c r="USS9" s="28"/>
      <c r="UST9" s="28"/>
      <c r="USU9" s="28"/>
      <c r="USV9" s="28"/>
      <c r="USW9" s="28"/>
      <c r="USX9" s="28"/>
      <c r="USY9" s="28"/>
      <c r="USZ9" s="28"/>
      <c r="UTA9" s="28"/>
      <c r="UTB9" s="28"/>
      <c r="UTC9" s="28"/>
      <c r="UTD9" s="28"/>
      <c r="UTE9" s="28"/>
      <c r="UTF9" s="28"/>
      <c r="UTG9" s="28"/>
      <c r="UTH9" s="28"/>
      <c r="UTI9" s="28"/>
      <c r="UTJ9" s="28"/>
      <c r="UTK9" s="28"/>
      <c r="UTL9" s="28"/>
      <c r="UTM9" s="28"/>
      <c r="UTN9" s="28"/>
      <c r="UTO9" s="28"/>
      <c r="UTP9" s="28"/>
      <c r="UTQ9" s="28"/>
      <c r="UTR9" s="28"/>
      <c r="UTS9" s="28"/>
      <c r="UTT9" s="28"/>
      <c r="UTU9" s="28"/>
      <c r="UTV9" s="28"/>
      <c r="UTW9" s="28"/>
      <c r="UTX9" s="28"/>
      <c r="UTY9" s="28"/>
      <c r="UTZ9" s="28"/>
      <c r="UUA9" s="28"/>
      <c r="UUB9" s="28"/>
      <c r="UUC9" s="28"/>
      <c r="UUD9" s="28"/>
      <c r="UUE9" s="28"/>
      <c r="UUF9" s="28"/>
      <c r="UUG9" s="28"/>
      <c r="UUH9" s="28"/>
      <c r="UUI9" s="28"/>
      <c r="UUJ9" s="28"/>
      <c r="UUK9" s="28"/>
      <c r="UUL9" s="28"/>
      <c r="UUM9" s="28"/>
      <c r="UUN9" s="28"/>
      <c r="UUO9" s="28"/>
      <c r="UUP9" s="28"/>
      <c r="UUQ9" s="28"/>
      <c r="UUR9" s="28"/>
      <c r="UUS9" s="28"/>
      <c r="UUT9" s="28"/>
      <c r="UUU9" s="28"/>
      <c r="UUV9" s="28"/>
      <c r="UUW9" s="28"/>
      <c r="UUX9" s="28"/>
      <c r="UUY9" s="28"/>
      <c r="UUZ9" s="28"/>
      <c r="UVA9" s="28"/>
      <c r="UVB9" s="28"/>
      <c r="UVC9" s="28"/>
      <c r="UVD9" s="28"/>
      <c r="UVE9" s="28"/>
      <c r="UVF9" s="28"/>
      <c r="UVG9" s="28"/>
      <c r="UVH9" s="28"/>
      <c r="UVI9" s="28"/>
      <c r="UVJ9" s="28"/>
      <c r="UVK9" s="28"/>
      <c r="UVL9" s="28"/>
      <c r="UVM9" s="28"/>
      <c r="UVN9" s="28"/>
      <c r="UVO9" s="28"/>
      <c r="UVP9" s="28"/>
      <c r="UVQ9" s="28"/>
      <c r="UVR9" s="28"/>
      <c r="UVS9" s="28"/>
      <c r="UVT9" s="28"/>
      <c r="UVU9" s="28"/>
      <c r="UVV9" s="28"/>
      <c r="UVW9" s="28"/>
      <c r="UVX9" s="28"/>
      <c r="UVY9" s="28"/>
      <c r="UVZ9" s="28"/>
      <c r="UWA9" s="28"/>
      <c r="UWB9" s="28"/>
      <c r="UWC9" s="28"/>
      <c r="UWD9" s="28"/>
      <c r="UWE9" s="28"/>
      <c r="UWF9" s="28"/>
      <c r="UWG9" s="28"/>
      <c r="UWH9" s="28"/>
      <c r="UWI9" s="28"/>
      <c r="UWJ9" s="28"/>
      <c r="UWK9" s="28"/>
      <c r="UWL9" s="28"/>
      <c r="UWM9" s="28"/>
      <c r="UWN9" s="28"/>
      <c r="UWO9" s="28"/>
      <c r="UWP9" s="28"/>
      <c r="UWQ9" s="28"/>
      <c r="UWR9" s="28"/>
      <c r="UWS9" s="28"/>
      <c r="UWT9" s="28"/>
      <c r="UWU9" s="28"/>
      <c r="UWV9" s="28"/>
      <c r="UWW9" s="28"/>
      <c r="UWX9" s="28"/>
      <c r="UWY9" s="28"/>
      <c r="UWZ9" s="28"/>
      <c r="UXA9" s="28"/>
      <c r="UXB9" s="28"/>
      <c r="UXC9" s="28"/>
      <c r="UXD9" s="28"/>
      <c r="UXE9" s="28"/>
      <c r="UXF9" s="28"/>
      <c r="UXG9" s="28"/>
      <c r="UXH9" s="28"/>
      <c r="UXI9" s="28"/>
      <c r="UXJ9" s="28"/>
      <c r="UXK9" s="28"/>
      <c r="UXL9" s="28"/>
      <c r="UXM9" s="28"/>
      <c r="UXN9" s="28"/>
      <c r="UXO9" s="28"/>
      <c r="UXP9" s="28"/>
      <c r="UXQ9" s="28"/>
      <c r="UXR9" s="28"/>
      <c r="UXS9" s="28"/>
      <c r="UXT9" s="28"/>
      <c r="UXU9" s="28"/>
      <c r="UXV9" s="28"/>
      <c r="UXW9" s="28"/>
      <c r="UXX9" s="28"/>
      <c r="UXY9" s="28"/>
      <c r="UXZ9" s="28"/>
      <c r="UYA9" s="28"/>
      <c r="UYB9" s="28"/>
      <c r="UYC9" s="28"/>
      <c r="UYD9" s="28"/>
      <c r="UYE9" s="28"/>
      <c r="UYF9" s="28"/>
      <c r="UYG9" s="28"/>
      <c r="UYH9" s="28"/>
      <c r="UYI9" s="28"/>
      <c r="UYJ9" s="28"/>
      <c r="UYK9" s="28"/>
      <c r="UYL9" s="28"/>
      <c r="UYM9" s="28"/>
      <c r="UYN9" s="28"/>
      <c r="UYO9" s="28"/>
      <c r="UYP9" s="28"/>
      <c r="UYQ9" s="28"/>
      <c r="UYR9" s="28"/>
      <c r="UYS9" s="28"/>
      <c r="UYT9" s="28"/>
      <c r="UYU9" s="28"/>
      <c r="UYV9" s="28"/>
      <c r="UYW9" s="28"/>
      <c r="UYX9" s="28"/>
      <c r="UYY9" s="28"/>
      <c r="UYZ9" s="28"/>
      <c r="UZA9" s="28"/>
      <c r="UZB9" s="28"/>
      <c r="UZC9" s="28"/>
      <c r="UZD9" s="28"/>
      <c r="UZE9" s="28"/>
      <c r="UZF9" s="28"/>
      <c r="UZG9" s="28"/>
      <c r="UZH9" s="28"/>
      <c r="UZI9" s="28"/>
      <c r="UZJ9" s="28"/>
      <c r="UZK9" s="28"/>
      <c r="UZL9" s="28"/>
      <c r="UZM9" s="28"/>
      <c r="UZN9" s="28"/>
      <c r="UZO9" s="28"/>
      <c r="UZP9" s="28"/>
      <c r="UZQ9" s="28"/>
      <c r="UZR9" s="28"/>
      <c r="UZS9" s="28"/>
      <c r="UZT9" s="28"/>
      <c r="UZU9" s="28"/>
      <c r="UZV9" s="28"/>
      <c r="UZW9" s="28"/>
      <c r="UZX9" s="28"/>
      <c r="UZY9" s="28"/>
      <c r="UZZ9" s="28"/>
      <c r="VAA9" s="28"/>
      <c r="VAB9" s="28"/>
      <c r="VAC9" s="28"/>
      <c r="VAD9" s="28"/>
      <c r="VAE9" s="28"/>
      <c r="VAF9" s="28"/>
      <c r="VAG9" s="28"/>
      <c r="VAH9" s="28"/>
      <c r="VAI9" s="28"/>
      <c r="VAJ9" s="28"/>
      <c r="VAK9" s="28"/>
      <c r="VAL9" s="28"/>
      <c r="VAM9" s="28"/>
      <c r="VAN9" s="28"/>
      <c r="VAO9" s="28"/>
      <c r="VAP9" s="28"/>
      <c r="VAQ9" s="28"/>
      <c r="VAR9" s="28"/>
      <c r="VAS9" s="28"/>
      <c r="VAT9" s="28"/>
      <c r="VAU9" s="28"/>
      <c r="VAV9" s="28"/>
      <c r="VAW9" s="28"/>
      <c r="VAX9" s="28"/>
      <c r="VAY9" s="28"/>
      <c r="VAZ9" s="28"/>
      <c r="VBA9" s="28"/>
      <c r="VBB9" s="28"/>
      <c r="VBC9" s="28"/>
      <c r="VBD9" s="28"/>
      <c r="VBE9" s="28"/>
      <c r="VBF9" s="28"/>
      <c r="VBG9" s="28"/>
      <c r="VBH9" s="28"/>
      <c r="VBI9" s="28"/>
      <c r="VBJ9" s="28"/>
      <c r="VBK9" s="28"/>
      <c r="VBL9" s="28"/>
      <c r="VBM9" s="28"/>
      <c r="VBN9" s="28"/>
      <c r="VBO9" s="28"/>
      <c r="VBP9" s="28"/>
      <c r="VBQ9" s="28"/>
      <c r="VBR9" s="28"/>
      <c r="VBS9" s="28"/>
      <c r="VBT9" s="28"/>
      <c r="VBU9" s="28"/>
      <c r="VBV9" s="28"/>
      <c r="VBW9" s="28"/>
      <c r="VBX9" s="28"/>
      <c r="VBY9" s="28"/>
      <c r="VBZ9" s="28"/>
      <c r="VCA9" s="28"/>
      <c r="VCB9" s="28"/>
      <c r="VCC9" s="28"/>
      <c r="VCD9" s="28"/>
      <c r="VCE9" s="28"/>
      <c r="VCF9" s="28"/>
      <c r="VCG9" s="28"/>
      <c r="VCH9" s="28"/>
      <c r="VCI9" s="28"/>
      <c r="VCJ9" s="28"/>
      <c r="VCK9" s="28"/>
      <c r="VCL9" s="28"/>
      <c r="VCM9" s="28"/>
      <c r="VCN9" s="28"/>
      <c r="VCO9" s="28"/>
      <c r="VCP9" s="28"/>
      <c r="VCQ9" s="28"/>
      <c r="VCR9" s="28"/>
      <c r="VCS9" s="28"/>
      <c r="VCT9" s="28"/>
      <c r="VCU9" s="28"/>
      <c r="VCV9" s="28"/>
      <c r="VCW9" s="28"/>
      <c r="VCX9" s="28"/>
      <c r="VCY9" s="28"/>
      <c r="VCZ9" s="28"/>
      <c r="VDA9" s="28"/>
      <c r="VDB9" s="28"/>
      <c r="VDC9" s="28"/>
      <c r="VDD9" s="28"/>
      <c r="VDE9" s="28"/>
      <c r="VDF9" s="28"/>
      <c r="VDG9" s="28"/>
      <c r="VDH9" s="28"/>
      <c r="VDI9" s="28"/>
      <c r="VDJ9" s="28"/>
      <c r="VDK9" s="28"/>
      <c r="VDL9" s="28"/>
      <c r="VDM9" s="28"/>
      <c r="VDN9" s="28"/>
      <c r="VDO9" s="28"/>
      <c r="VDP9" s="28"/>
      <c r="VDQ9" s="28"/>
      <c r="VDR9" s="28"/>
      <c r="VDS9" s="28"/>
      <c r="VDT9" s="28"/>
      <c r="VDU9" s="28"/>
      <c r="VDV9" s="28"/>
      <c r="VDW9" s="28"/>
      <c r="VDX9" s="28"/>
      <c r="VDY9" s="28"/>
      <c r="VDZ9" s="28"/>
      <c r="VEA9" s="28"/>
      <c r="VEB9" s="28"/>
      <c r="VEC9" s="28"/>
      <c r="VED9" s="28"/>
      <c r="VEE9" s="28"/>
      <c r="VEF9" s="28"/>
      <c r="VEG9" s="28"/>
      <c r="VEH9" s="28"/>
      <c r="VEI9" s="28"/>
      <c r="VEJ9" s="28"/>
      <c r="VEK9" s="28"/>
      <c r="VEL9" s="28"/>
      <c r="VEM9" s="28"/>
      <c r="VEN9" s="28"/>
      <c r="VEO9" s="28"/>
      <c r="VEP9" s="28"/>
      <c r="VEQ9" s="28"/>
      <c r="VER9" s="28"/>
      <c r="VES9" s="28"/>
      <c r="VET9" s="28"/>
      <c r="VEU9" s="28"/>
      <c r="VEV9" s="28"/>
      <c r="VEW9" s="28"/>
      <c r="VEX9" s="28"/>
      <c r="VEY9" s="28"/>
      <c r="VEZ9" s="28"/>
      <c r="VFA9" s="28"/>
      <c r="VFB9" s="28"/>
      <c r="VFC9" s="28"/>
      <c r="VFD9" s="28"/>
      <c r="VFE9" s="28"/>
      <c r="VFF9" s="28"/>
      <c r="VFG9" s="28"/>
      <c r="VFH9" s="28"/>
      <c r="VFI9" s="28"/>
      <c r="VFJ9" s="28"/>
      <c r="VFK9" s="28"/>
      <c r="VFL9" s="28"/>
      <c r="VFM9" s="28"/>
      <c r="VFN9" s="28"/>
      <c r="VFO9" s="28"/>
      <c r="VFP9" s="28"/>
      <c r="VFQ9" s="28"/>
      <c r="VFR9" s="28"/>
      <c r="VFS9" s="28"/>
      <c r="VFT9" s="28"/>
      <c r="VFU9" s="28"/>
      <c r="VFV9" s="28"/>
      <c r="VFW9" s="28"/>
      <c r="VFX9" s="28"/>
      <c r="VFY9" s="28"/>
      <c r="VFZ9" s="28"/>
      <c r="VGA9" s="28"/>
      <c r="VGB9" s="28"/>
      <c r="VGC9" s="28"/>
      <c r="VGD9" s="28"/>
      <c r="VGE9" s="28"/>
      <c r="VGF9" s="28"/>
      <c r="VGG9" s="28"/>
      <c r="VGH9" s="28"/>
      <c r="VGI9" s="28"/>
      <c r="VGJ9" s="28"/>
      <c r="VGK9" s="28"/>
      <c r="VGL9" s="28"/>
      <c r="VGM9" s="28"/>
      <c r="VGN9" s="28"/>
      <c r="VGO9" s="28"/>
      <c r="VGP9" s="28"/>
      <c r="VGQ9" s="28"/>
      <c r="VGR9" s="28"/>
      <c r="VGS9" s="28"/>
      <c r="VGT9" s="28"/>
      <c r="VGU9" s="28"/>
      <c r="VGV9" s="28"/>
      <c r="VGW9" s="28"/>
      <c r="VGX9" s="28"/>
      <c r="VGY9" s="28"/>
      <c r="VGZ9" s="28"/>
      <c r="VHA9" s="28"/>
      <c r="VHB9" s="28"/>
      <c r="VHC9" s="28"/>
      <c r="VHD9" s="28"/>
      <c r="VHE9" s="28"/>
      <c r="VHF9" s="28"/>
      <c r="VHG9" s="28"/>
      <c r="VHH9" s="28"/>
      <c r="VHI9" s="28"/>
      <c r="VHJ9" s="28"/>
      <c r="VHK9" s="28"/>
      <c r="VHL9" s="28"/>
      <c r="VHM9" s="28"/>
      <c r="VHN9" s="28"/>
      <c r="VHO9" s="28"/>
      <c r="VHP9" s="28"/>
      <c r="VHQ9" s="28"/>
      <c r="VHR9" s="28"/>
      <c r="VHS9" s="28"/>
      <c r="VHT9" s="28"/>
      <c r="VHU9" s="28"/>
      <c r="VHV9" s="28"/>
      <c r="VHW9" s="28"/>
      <c r="VHX9" s="28"/>
      <c r="VHY9" s="28"/>
      <c r="VHZ9" s="28"/>
      <c r="VIA9" s="28"/>
      <c r="VIB9" s="28"/>
      <c r="VIC9" s="28"/>
      <c r="VID9" s="28"/>
      <c r="VIE9" s="28"/>
      <c r="VIF9" s="28"/>
      <c r="VIG9" s="28"/>
      <c r="VIH9" s="28"/>
      <c r="VII9" s="28"/>
      <c r="VIJ9" s="28"/>
      <c r="VIK9" s="28"/>
      <c r="VIL9" s="28"/>
      <c r="VIM9" s="28"/>
      <c r="VIN9" s="28"/>
      <c r="VIO9" s="28"/>
      <c r="VIP9" s="28"/>
      <c r="VIQ9" s="28"/>
      <c r="VIR9" s="28"/>
      <c r="VIS9" s="28"/>
      <c r="VIT9" s="28"/>
      <c r="VIU9" s="28"/>
      <c r="VIV9" s="28"/>
      <c r="VIW9" s="28"/>
      <c r="VIX9" s="28"/>
      <c r="VIY9" s="28"/>
      <c r="VIZ9" s="28"/>
      <c r="VJA9" s="28"/>
      <c r="VJB9" s="28"/>
      <c r="VJC9" s="28"/>
      <c r="VJD9" s="28"/>
      <c r="VJE9" s="28"/>
      <c r="VJF9" s="28"/>
      <c r="VJG9" s="28"/>
      <c r="VJH9" s="28"/>
      <c r="VJI9" s="28"/>
      <c r="VJJ9" s="28"/>
      <c r="VJK9" s="28"/>
      <c r="VJL9" s="28"/>
      <c r="VJM9" s="28"/>
      <c r="VJN9" s="28"/>
      <c r="VJO9" s="28"/>
      <c r="VJP9" s="28"/>
      <c r="VJQ9" s="28"/>
      <c r="VJR9" s="28"/>
      <c r="VJS9" s="28"/>
      <c r="VJT9" s="28"/>
      <c r="VJU9" s="28"/>
      <c r="VJV9" s="28"/>
      <c r="VJW9" s="28"/>
      <c r="VJX9" s="28"/>
      <c r="VJY9" s="28"/>
      <c r="VJZ9" s="28"/>
      <c r="VKA9" s="28"/>
      <c r="VKB9" s="28"/>
      <c r="VKC9" s="28"/>
      <c r="VKD9" s="28"/>
      <c r="VKE9" s="28"/>
      <c r="VKF9" s="28"/>
      <c r="VKG9" s="28"/>
      <c r="VKH9" s="28"/>
      <c r="VKI9" s="28"/>
      <c r="VKJ9" s="28"/>
      <c r="VKK9" s="28"/>
      <c r="VKL9" s="28"/>
      <c r="VKM9" s="28"/>
      <c r="VKN9" s="28"/>
      <c r="VKO9" s="28"/>
      <c r="VKP9" s="28"/>
      <c r="VKQ9" s="28"/>
      <c r="VKR9" s="28"/>
      <c r="VKS9" s="28"/>
      <c r="VKT9" s="28"/>
      <c r="VKU9" s="28"/>
      <c r="VKV9" s="28"/>
      <c r="VKW9" s="28"/>
      <c r="VKX9" s="28"/>
      <c r="VKY9" s="28"/>
      <c r="VKZ9" s="28"/>
      <c r="VLA9" s="28"/>
      <c r="VLB9" s="28"/>
      <c r="VLC9" s="28"/>
      <c r="VLD9" s="28"/>
      <c r="VLE9" s="28"/>
      <c r="VLF9" s="28"/>
      <c r="VLG9" s="28"/>
      <c r="VLH9" s="28"/>
      <c r="VLI9" s="28"/>
      <c r="VLJ9" s="28"/>
      <c r="VLK9" s="28"/>
      <c r="VLL9" s="28"/>
      <c r="VLM9" s="28"/>
      <c r="VLN9" s="28"/>
      <c r="VLO9" s="28"/>
      <c r="VLP9" s="28"/>
      <c r="VLQ9" s="28"/>
      <c r="VLR9" s="28"/>
      <c r="VLS9" s="28"/>
      <c r="VLT9" s="28"/>
      <c r="VLU9" s="28"/>
      <c r="VLV9" s="28"/>
      <c r="VLW9" s="28"/>
      <c r="VLX9" s="28"/>
      <c r="VLY9" s="28"/>
      <c r="VLZ9" s="28"/>
      <c r="VMA9" s="28"/>
      <c r="VMB9" s="28"/>
      <c r="VMC9" s="28"/>
      <c r="VMD9" s="28"/>
      <c r="VME9" s="28"/>
      <c r="VMF9" s="28"/>
      <c r="VMG9" s="28"/>
      <c r="VMH9" s="28"/>
      <c r="VMI9" s="28"/>
      <c r="VMJ9" s="28"/>
      <c r="VMK9" s="28"/>
      <c r="VML9" s="28"/>
      <c r="VMM9" s="28"/>
      <c r="VMN9" s="28"/>
      <c r="VMO9" s="28"/>
      <c r="VMP9" s="28"/>
      <c r="VMQ9" s="28"/>
      <c r="VMR9" s="28"/>
      <c r="VMS9" s="28"/>
      <c r="VMT9" s="28"/>
      <c r="VMU9" s="28"/>
      <c r="VMV9" s="28"/>
      <c r="VMW9" s="28"/>
      <c r="VMX9" s="28"/>
      <c r="VMY9" s="28"/>
      <c r="VMZ9" s="28"/>
      <c r="VNA9" s="28"/>
      <c r="VNB9" s="28"/>
      <c r="VNC9" s="28"/>
      <c r="VND9" s="28"/>
      <c r="VNE9" s="28"/>
      <c r="VNF9" s="28"/>
      <c r="VNG9" s="28"/>
      <c r="VNH9" s="28"/>
      <c r="VNI9" s="28"/>
      <c r="VNJ9" s="28"/>
      <c r="VNK9" s="28"/>
      <c r="VNL9" s="28"/>
      <c r="VNM9" s="28"/>
      <c r="VNN9" s="28"/>
      <c r="VNO9" s="28"/>
      <c r="VNP9" s="28"/>
      <c r="VNQ9" s="28"/>
      <c r="VNR9" s="28"/>
      <c r="VNS9" s="28"/>
      <c r="VNT9" s="28"/>
      <c r="VNU9" s="28"/>
      <c r="VNV9" s="28"/>
      <c r="VNW9" s="28"/>
      <c r="VNX9" s="28"/>
      <c r="VNY9" s="28"/>
      <c r="VNZ9" s="28"/>
      <c r="VOA9" s="28"/>
      <c r="VOB9" s="28"/>
      <c r="VOC9" s="28"/>
      <c r="VOD9" s="28"/>
      <c r="VOE9" s="28"/>
      <c r="VOF9" s="28"/>
      <c r="VOG9" s="28"/>
      <c r="VOH9" s="28"/>
      <c r="VOI9" s="28"/>
      <c r="VOJ9" s="28"/>
      <c r="VOK9" s="28"/>
      <c r="VOL9" s="28"/>
      <c r="VOM9" s="28"/>
      <c r="VON9" s="28"/>
      <c r="VOO9" s="28"/>
      <c r="VOP9" s="28"/>
      <c r="VOQ9" s="28"/>
      <c r="VOR9" s="28"/>
      <c r="VOS9" s="28"/>
      <c r="VOT9" s="28"/>
      <c r="VOU9" s="28"/>
      <c r="VOV9" s="28"/>
      <c r="VOW9" s="28"/>
      <c r="VOX9" s="28"/>
      <c r="VOY9" s="28"/>
      <c r="VOZ9" s="28"/>
      <c r="VPA9" s="28"/>
      <c r="VPB9" s="28"/>
      <c r="VPC9" s="28"/>
      <c r="VPD9" s="28"/>
      <c r="VPE9" s="28"/>
      <c r="VPF9" s="28"/>
      <c r="VPG9" s="28"/>
      <c r="VPH9" s="28"/>
      <c r="VPI9" s="28"/>
      <c r="VPJ9" s="28"/>
      <c r="VPK9" s="28"/>
      <c r="VPL9" s="28"/>
      <c r="VPM9" s="28"/>
      <c r="VPN9" s="28"/>
      <c r="VPO9" s="28"/>
      <c r="VPP9" s="28"/>
      <c r="VPQ9" s="28"/>
      <c r="VPR9" s="28"/>
      <c r="VPS9" s="28"/>
      <c r="VPT9" s="28"/>
      <c r="VPU9" s="28"/>
      <c r="VPV9" s="28"/>
      <c r="VPW9" s="28"/>
      <c r="VPX9" s="28"/>
      <c r="VPY9" s="28"/>
      <c r="VPZ9" s="28"/>
      <c r="VQA9" s="28"/>
      <c r="VQB9" s="28"/>
      <c r="VQC9" s="28"/>
      <c r="VQD9" s="28"/>
      <c r="VQE9" s="28"/>
      <c r="VQF9" s="28"/>
      <c r="VQG9" s="28"/>
      <c r="VQH9" s="28"/>
      <c r="VQI9" s="28"/>
      <c r="VQJ9" s="28"/>
      <c r="VQK9" s="28"/>
      <c r="VQL9" s="28"/>
      <c r="VQM9" s="28"/>
      <c r="VQN9" s="28"/>
      <c r="VQO9" s="28"/>
      <c r="VQP9" s="28"/>
      <c r="VQQ9" s="28"/>
      <c r="VQR9" s="28"/>
      <c r="VQS9" s="28"/>
      <c r="VQT9" s="28"/>
      <c r="VQU9" s="28"/>
      <c r="VQV9" s="28"/>
      <c r="VQW9" s="28"/>
      <c r="VQX9" s="28"/>
      <c r="VQY9" s="28"/>
      <c r="VQZ9" s="28"/>
      <c r="VRA9" s="28"/>
      <c r="VRB9" s="28"/>
      <c r="VRC9" s="28"/>
      <c r="VRD9" s="28"/>
      <c r="VRE9" s="28"/>
      <c r="VRF9" s="28"/>
      <c r="VRG9" s="28"/>
      <c r="VRH9" s="28"/>
      <c r="VRI9" s="28"/>
      <c r="VRJ9" s="28"/>
      <c r="VRK9" s="28"/>
      <c r="VRL9" s="28"/>
      <c r="VRM9" s="28"/>
      <c r="VRN9" s="28"/>
      <c r="VRO9" s="28"/>
      <c r="VRP9" s="28"/>
      <c r="VRQ9" s="28"/>
      <c r="VRR9" s="28"/>
      <c r="VRS9" s="28"/>
      <c r="VRT9" s="28"/>
      <c r="VRU9" s="28"/>
      <c r="VRV9" s="28"/>
      <c r="VRW9" s="28"/>
      <c r="VRX9" s="28"/>
      <c r="VRY9" s="28"/>
      <c r="VRZ9" s="28"/>
      <c r="VSA9" s="28"/>
      <c r="VSB9" s="28"/>
      <c r="VSC9" s="28"/>
      <c r="VSD9" s="28"/>
      <c r="VSE9" s="28"/>
      <c r="VSF9" s="28"/>
      <c r="VSG9" s="28"/>
      <c r="VSH9" s="28"/>
      <c r="VSI9" s="28"/>
      <c r="VSJ9" s="28"/>
      <c r="VSK9" s="28"/>
      <c r="VSL9" s="28"/>
      <c r="VSM9" s="28"/>
      <c r="VSN9" s="28"/>
      <c r="VSO9" s="28"/>
      <c r="VSP9" s="28"/>
      <c r="VSQ9" s="28"/>
      <c r="VSR9" s="28"/>
      <c r="VSS9" s="28"/>
      <c r="VST9" s="28"/>
      <c r="VSU9" s="28"/>
      <c r="VSV9" s="28"/>
      <c r="VSW9" s="28"/>
      <c r="VSX9" s="28"/>
      <c r="VSY9" s="28"/>
      <c r="VSZ9" s="28"/>
      <c r="VTA9" s="28"/>
      <c r="VTB9" s="28"/>
      <c r="VTC9" s="28"/>
      <c r="VTD9" s="28"/>
      <c r="VTE9" s="28"/>
      <c r="VTF9" s="28"/>
      <c r="VTG9" s="28"/>
      <c r="VTH9" s="28"/>
      <c r="VTI9" s="28"/>
      <c r="VTJ9" s="28"/>
      <c r="VTK9" s="28"/>
      <c r="VTL9" s="28"/>
      <c r="VTM9" s="28"/>
      <c r="VTN9" s="28"/>
      <c r="VTO9" s="28"/>
      <c r="VTP9" s="28"/>
      <c r="VTQ9" s="28"/>
      <c r="VTR9" s="28"/>
      <c r="VTS9" s="28"/>
      <c r="VTT9" s="28"/>
      <c r="VTU9" s="28"/>
      <c r="VTV9" s="28"/>
      <c r="VTW9" s="28"/>
      <c r="VTX9" s="28"/>
      <c r="VTY9" s="28"/>
      <c r="VTZ9" s="28"/>
      <c r="VUA9" s="28"/>
      <c r="VUB9" s="28"/>
      <c r="VUC9" s="28"/>
      <c r="VUD9" s="28"/>
      <c r="VUE9" s="28"/>
      <c r="VUF9" s="28"/>
      <c r="VUG9" s="28"/>
      <c r="VUH9" s="28"/>
      <c r="VUI9" s="28"/>
      <c r="VUJ9" s="28"/>
      <c r="VUK9" s="28"/>
      <c r="VUL9" s="28"/>
      <c r="VUM9" s="28"/>
      <c r="VUN9" s="28"/>
      <c r="VUO9" s="28"/>
      <c r="VUP9" s="28"/>
      <c r="VUQ9" s="28"/>
      <c r="VUR9" s="28"/>
      <c r="VUS9" s="28"/>
      <c r="VUT9" s="28"/>
      <c r="VUU9" s="28"/>
      <c r="VUV9" s="28"/>
      <c r="VUW9" s="28"/>
      <c r="VUX9" s="28"/>
      <c r="VUY9" s="28"/>
      <c r="VUZ9" s="28"/>
      <c r="VVA9" s="28"/>
      <c r="VVB9" s="28"/>
      <c r="VVC9" s="28"/>
      <c r="VVD9" s="28"/>
      <c r="VVE9" s="28"/>
      <c r="VVF9" s="28"/>
      <c r="VVG9" s="28"/>
      <c r="VVH9" s="28"/>
      <c r="VVI9" s="28"/>
      <c r="VVJ9" s="28"/>
      <c r="VVK9" s="28"/>
      <c r="VVL9" s="28"/>
      <c r="VVM9" s="28"/>
      <c r="VVN9" s="28"/>
      <c r="VVO9" s="28"/>
      <c r="VVP9" s="28"/>
      <c r="VVQ9" s="28"/>
      <c r="VVR9" s="28"/>
      <c r="VVS9" s="28"/>
      <c r="VVT9" s="28"/>
      <c r="VVU9" s="28"/>
      <c r="VVV9" s="28"/>
      <c r="VVW9" s="28"/>
      <c r="VVX9" s="28"/>
      <c r="VVY9" s="28"/>
      <c r="VVZ9" s="28"/>
      <c r="VWA9" s="28"/>
      <c r="VWB9" s="28"/>
      <c r="VWC9" s="28"/>
      <c r="VWD9" s="28"/>
      <c r="VWE9" s="28"/>
      <c r="VWF9" s="28"/>
      <c r="VWG9" s="28"/>
      <c r="VWH9" s="28"/>
      <c r="VWI9" s="28"/>
      <c r="VWJ9" s="28"/>
      <c r="VWK9" s="28"/>
      <c r="VWL9" s="28"/>
      <c r="VWM9" s="28"/>
      <c r="VWN9" s="28"/>
      <c r="VWO9" s="28"/>
      <c r="VWP9" s="28"/>
      <c r="VWQ9" s="28"/>
      <c r="VWR9" s="28"/>
      <c r="VWS9" s="28"/>
      <c r="VWT9" s="28"/>
      <c r="VWU9" s="28"/>
      <c r="VWV9" s="28"/>
      <c r="VWW9" s="28"/>
      <c r="VWX9" s="28"/>
      <c r="VWY9" s="28"/>
      <c r="VWZ9" s="28"/>
      <c r="VXA9" s="28"/>
      <c r="VXB9" s="28"/>
      <c r="VXC9" s="28"/>
      <c r="VXD9" s="28"/>
      <c r="VXE9" s="28"/>
      <c r="VXF9" s="28"/>
      <c r="VXG9" s="28"/>
      <c r="VXH9" s="28"/>
      <c r="VXI9" s="28"/>
      <c r="VXJ9" s="28"/>
      <c r="VXK9" s="28"/>
      <c r="VXL9" s="28"/>
      <c r="VXM9" s="28"/>
      <c r="VXN9" s="28"/>
      <c r="VXO9" s="28"/>
      <c r="VXP9" s="28"/>
      <c r="VXQ9" s="28"/>
      <c r="VXR9" s="28"/>
      <c r="VXS9" s="28"/>
      <c r="VXT9" s="28"/>
      <c r="VXU9" s="28"/>
      <c r="VXV9" s="28"/>
      <c r="VXW9" s="28"/>
      <c r="VXX9" s="28"/>
      <c r="VXY9" s="28"/>
      <c r="VXZ9" s="28"/>
      <c r="VYA9" s="28"/>
      <c r="VYB9" s="28"/>
      <c r="VYC9" s="28"/>
      <c r="VYD9" s="28"/>
      <c r="VYE9" s="28"/>
      <c r="VYF9" s="28"/>
      <c r="VYG9" s="28"/>
      <c r="VYH9" s="28"/>
      <c r="VYI9" s="28"/>
      <c r="VYJ9" s="28"/>
      <c r="VYK9" s="28"/>
      <c r="VYL9" s="28"/>
      <c r="VYM9" s="28"/>
      <c r="VYN9" s="28"/>
      <c r="VYO9" s="28"/>
      <c r="VYP9" s="28"/>
      <c r="VYQ9" s="28"/>
      <c r="VYR9" s="28"/>
      <c r="VYS9" s="28"/>
      <c r="VYT9" s="28"/>
      <c r="VYU9" s="28"/>
      <c r="VYV9" s="28"/>
      <c r="VYW9" s="28"/>
      <c r="VYX9" s="28"/>
      <c r="VYY9" s="28"/>
      <c r="VYZ9" s="28"/>
      <c r="VZA9" s="28"/>
      <c r="VZB9" s="28"/>
      <c r="VZC9" s="28"/>
      <c r="VZD9" s="28"/>
      <c r="VZE9" s="28"/>
      <c r="VZF9" s="28"/>
      <c r="VZG9" s="28"/>
      <c r="VZH9" s="28"/>
      <c r="VZI9" s="28"/>
      <c r="VZJ9" s="28"/>
      <c r="VZK9" s="28"/>
      <c r="VZL9" s="28"/>
      <c r="VZM9" s="28"/>
      <c r="VZN9" s="28"/>
      <c r="VZO9" s="28"/>
      <c r="VZP9" s="28"/>
      <c r="VZQ9" s="28"/>
      <c r="VZR9" s="28"/>
      <c r="VZS9" s="28"/>
      <c r="VZT9" s="28"/>
      <c r="VZU9" s="28"/>
      <c r="VZV9" s="28"/>
      <c r="VZW9" s="28"/>
      <c r="VZX9" s="28"/>
      <c r="VZY9" s="28"/>
      <c r="VZZ9" s="28"/>
      <c r="WAA9" s="28"/>
      <c r="WAB9" s="28"/>
      <c r="WAC9" s="28"/>
      <c r="WAD9" s="28"/>
      <c r="WAE9" s="28"/>
      <c r="WAF9" s="28"/>
      <c r="WAG9" s="28"/>
      <c r="WAH9" s="28"/>
      <c r="WAI9" s="28"/>
      <c r="WAJ9" s="28"/>
      <c r="WAK9" s="28"/>
      <c r="WAL9" s="28"/>
      <c r="WAM9" s="28"/>
      <c r="WAN9" s="28"/>
      <c r="WAO9" s="28"/>
      <c r="WAP9" s="28"/>
      <c r="WAQ9" s="28"/>
      <c r="WAR9" s="28"/>
      <c r="WAS9" s="28"/>
      <c r="WAT9" s="28"/>
      <c r="WAU9" s="28"/>
      <c r="WAV9" s="28"/>
      <c r="WAW9" s="28"/>
      <c r="WAX9" s="28"/>
      <c r="WAY9" s="28"/>
      <c r="WAZ9" s="28"/>
      <c r="WBA9" s="28"/>
      <c r="WBB9" s="28"/>
      <c r="WBC9" s="28"/>
      <c r="WBD9" s="28"/>
      <c r="WBE9" s="28"/>
      <c r="WBF9" s="28"/>
      <c r="WBG9" s="28"/>
      <c r="WBH9" s="28"/>
      <c r="WBI9" s="28"/>
      <c r="WBJ9" s="28"/>
      <c r="WBK9" s="28"/>
      <c r="WBL9" s="28"/>
      <c r="WBM9" s="28"/>
      <c r="WBN9" s="28"/>
      <c r="WBO9" s="28"/>
      <c r="WBP9" s="28"/>
      <c r="WBQ9" s="28"/>
      <c r="WBR9" s="28"/>
      <c r="WBS9" s="28"/>
      <c r="WBT9" s="28"/>
      <c r="WBU9" s="28"/>
      <c r="WBV9" s="28"/>
      <c r="WBW9" s="28"/>
      <c r="WBX9" s="28"/>
      <c r="WBY9" s="28"/>
      <c r="WBZ9" s="28"/>
      <c r="WCA9" s="28"/>
      <c r="WCB9" s="28"/>
      <c r="WCC9" s="28"/>
      <c r="WCD9" s="28"/>
      <c r="WCE9" s="28"/>
      <c r="WCF9" s="28"/>
      <c r="WCG9" s="28"/>
      <c r="WCH9" s="28"/>
      <c r="WCI9" s="28"/>
      <c r="WCJ9" s="28"/>
      <c r="WCK9" s="28"/>
      <c r="WCL9" s="28"/>
      <c r="WCM9" s="28"/>
      <c r="WCN9" s="28"/>
      <c r="WCO9" s="28"/>
      <c r="WCP9" s="28"/>
      <c r="WCQ9" s="28"/>
      <c r="WCR9" s="28"/>
      <c r="WCS9" s="28"/>
      <c r="WCT9" s="28"/>
      <c r="WCU9" s="28"/>
      <c r="WCV9" s="28"/>
      <c r="WCW9" s="28"/>
      <c r="WCX9" s="28"/>
      <c r="WCY9" s="28"/>
      <c r="WCZ9" s="28"/>
      <c r="WDA9" s="28"/>
      <c r="WDB9" s="28"/>
      <c r="WDC9" s="28"/>
      <c r="WDD9" s="28"/>
      <c r="WDE9" s="28"/>
      <c r="WDF9" s="28"/>
      <c r="WDG9" s="28"/>
      <c r="WDH9" s="28"/>
      <c r="WDI9" s="28"/>
      <c r="WDJ9" s="28"/>
      <c r="WDK9" s="28"/>
      <c r="WDL9" s="28"/>
      <c r="WDM9" s="28"/>
      <c r="WDN9" s="28"/>
      <c r="WDO9" s="28"/>
      <c r="WDP9" s="28"/>
      <c r="WDQ9" s="28"/>
      <c r="WDR9" s="28"/>
      <c r="WDS9" s="28"/>
      <c r="WDT9" s="28"/>
      <c r="WDU9" s="28"/>
      <c r="WDV9" s="28"/>
      <c r="WDW9" s="28"/>
      <c r="WDX9" s="28"/>
      <c r="WDY9" s="28"/>
      <c r="WDZ9" s="28"/>
      <c r="WEA9" s="28"/>
      <c r="WEB9" s="28"/>
      <c r="WEC9" s="28"/>
      <c r="WED9" s="28"/>
      <c r="WEE9" s="28"/>
      <c r="WEF9" s="28"/>
      <c r="WEG9" s="28"/>
      <c r="WEH9" s="28"/>
      <c r="WEI9" s="28"/>
      <c r="WEJ9" s="28"/>
      <c r="WEK9" s="28"/>
      <c r="WEL9" s="28"/>
      <c r="WEM9" s="28"/>
      <c r="WEN9" s="28"/>
      <c r="WEO9" s="28"/>
      <c r="WEP9" s="28"/>
      <c r="WEQ9" s="28"/>
      <c r="WER9" s="28"/>
      <c r="WES9" s="28"/>
      <c r="WET9" s="28"/>
      <c r="WEU9" s="28"/>
      <c r="WEV9" s="28"/>
      <c r="WEW9" s="28"/>
      <c r="WEX9" s="28"/>
      <c r="WEY9" s="28"/>
      <c r="WEZ9" s="28"/>
      <c r="WFA9" s="28"/>
      <c r="WFB9" s="28"/>
      <c r="WFC9" s="28"/>
      <c r="WFD9" s="28"/>
      <c r="WFE9" s="28"/>
      <c r="WFF9" s="28"/>
      <c r="WFG9" s="28"/>
      <c r="WFH9" s="28"/>
      <c r="WFI9" s="28"/>
      <c r="WFJ9" s="28"/>
      <c r="WFK9" s="28"/>
      <c r="WFL9" s="28"/>
      <c r="WFM9" s="28"/>
      <c r="WFN9" s="28"/>
      <c r="WFO9" s="28"/>
      <c r="WFP9" s="28"/>
      <c r="WFQ9" s="28"/>
      <c r="WFR9" s="28"/>
      <c r="WFS9" s="28"/>
      <c r="WFT9" s="28"/>
      <c r="WFU9" s="28"/>
      <c r="WFV9" s="28"/>
      <c r="WFW9" s="28"/>
      <c r="WFX9" s="28"/>
      <c r="WFY9" s="28"/>
      <c r="WFZ9" s="28"/>
      <c r="WGA9" s="28"/>
      <c r="WGB9" s="28"/>
      <c r="WGC9" s="28"/>
      <c r="WGD9" s="28"/>
      <c r="WGE9" s="28"/>
      <c r="WGF9" s="28"/>
      <c r="WGG9" s="28"/>
      <c r="WGH9" s="28"/>
      <c r="WGI9" s="28"/>
      <c r="WGJ9" s="28"/>
      <c r="WGK9" s="28"/>
      <c r="WGL9" s="28"/>
      <c r="WGM9" s="28"/>
      <c r="WGN9" s="28"/>
      <c r="WGO9" s="28"/>
      <c r="WGP9" s="28"/>
      <c r="WGQ9" s="28"/>
      <c r="WGR9" s="28"/>
      <c r="WGS9" s="28"/>
      <c r="WGT9" s="28"/>
      <c r="WGU9" s="28"/>
      <c r="WGV9" s="28"/>
      <c r="WGW9" s="28"/>
      <c r="WGX9" s="28"/>
      <c r="WGY9" s="28"/>
      <c r="WGZ9" s="28"/>
      <c r="WHA9" s="28"/>
      <c r="WHB9" s="28"/>
      <c r="WHC9" s="28"/>
      <c r="WHD9" s="28"/>
      <c r="WHE9" s="28"/>
      <c r="WHF9" s="28"/>
      <c r="WHG9" s="28"/>
      <c r="WHH9" s="28"/>
      <c r="WHI9" s="28"/>
      <c r="WHJ9" s="28"/>
      <c r="WHK9" s="28"/>
      <c r="WHL9" s="28"/>
      <c r="WHM9" s="28"/>
      <c r="WHN9" s="28"/>
      <c r="WHO9" s="28"/>
      <c r="WHP9" s="28"/>
      <c r="WHQ9" s="28"/>
      <c r="WHR9" s="28"/>
      <c r="WHS9" s="28"/>
      <c r="WHT9" s="28"/>
      <c r="WHU9" s="28"/>
      <c r="WHV9" s="28"/>
      <c r="WHW9" s="28"/>
      <c r="WHX9" s="28"/>
      <c r="WHY9" s="28"/>
      <c r="WHZ9" s="28"/>
      <c r="WIA9" s="28"/>
      <c r="WIB9" s="28"/>
      <c r="WIC9" s="28"/>
      <c r="WID9" s="28"/>
      <c r="WIE9" s="28"/>
      <c r="WIF9" s="28"/>
      <c r="WIG9" s="28"/>
      <c r="WIH9" s="28"/>
      <c r="WII9" s="28"/>
      <c r="WIJ9" s="28"/>
      <c r="WIK9" s="28"/>
      <c r="WIL9" s="28"/>
      <c r="WIM9" s="28"/>
      <c r="WIN9" s="28"/>
      <c r="WIO9" s="28"/>
      <c r="WIP9" s="28"/>
      <c r="WIQ9" s="28"/>
      <c r="WIR9" s="28"/>
      <c r="WIS9" s="28"/>
      <c r="WIT9" s="28"/>
      <c r="WIU9" s="28"/>
      <c r="WIV9" s="28"/>
      <c r="WIW9" s="28"/>
      <c r="WIX9" s="28"/>
      <c r="WIY9" s="28"/>
      <c r="WIZ9" s="28"/>
      <c r="WJA9" s="28"/>
      <c r="WJB9" s="28"/>
      <c r="WJC9" s="28"/>
      <c r="WJD9" s="28"/>
      <c r="WJE9" s="28"/>
      <c r="WJF9" s="28"/>
      <c r="WJG9" s="28"/>
      <c r="WJH9" s="28"/>
      <c r="WJI9" s="28"/>
      <c r="WJJ9" s="28"/>
      <c r="WJK9" s="28"/>
      <c r="WJL9" s="28"/>
      <c r="WJM9" s="28"/>
      <c r="WJN9" s="28"/>
      <c r="WJO9" s="28"/>
      <c r="WJP9" s="28"/>
      <c r="WJQ9" s="28"/>
      <c r="WJR9" s="28"/>
      <c r="WJS9" s="28"/>
      <c r="WJT9" s="28"/>
      <c r="WJU9" s="28"/>
      <c r="WJV9" s="28"/>
      <c r="WJW9" s="28"/>
      <c r="WJX9" s="28"/>
      <c r="WJY9" s="28"/>
      <c r="WJZ9" s="28"/>
      <c r="WKA9" s="28"/>
      <c r="WKB9" s="28"/>
      <c r="WKC9" s="28"/>
      <c r="WKD9" s="28"/>
      <c r="WKE9" s="28"/>
      <c r="WKF9" s="28"/>
      <c r="WKG9" s="28"/>
      <c r="WKH9" s="28"/>
      <c r="WKI9" s="28"/>
      <c r="WKJ9" s="28"/>
      <c r="WKK9" s="28"/>
      <c r="WKL9" s="28"/>
      <c r="WKM9" s="28"/>
      <c r="WKN9" s="28"/>
      <c r="WKO9" s="28"/>
      <c r="WKP9" s="28"/>
      <c r="WKQ9" s="28"/>
      <c r="WKR9" s="28"/>
      <c r="WKS9" s="28"/>
      <c r="WKT9" s="28"/>
      <c r="WKU9" s="28"/>
      <c r="WKV9" s="28"/>
      <c r="WKW9" s="28"/>
      <c r="WKX9" s="28"/>
      <c r="WKY9" s="28"/>
      <c r="WKZ9" s="28"/>
      <c r="WLA9" s="28"/>
      <c r="WLB9" s="28"/>
      <c r="WLC9" s="28"/>
      <c r="WLD9" s="28"/>
      <c r="WLE9" s="28"/>
      <c r="WLF9" s="28"/>
      <c r="WLG9" s="28"/>
      <c r="WLH9" s="28"/>
      <c r="WLI9" s="28"/>
      <c r="WLJ9" s="28"/>
      <c r="WLK9" s="28"/>
      <c r="WLL9" s="28"/>
      <c r="WLM9" s="28"/>
      <c r="WLN9" s="28"/>
      <c r="WLO9" s="28"/>
      <c r="WLP9" s="28"/>
      <c r="WLQ9" s="28"/>
      <c r="WLR9" s="28"/>
      <c r="WLS9" s="28"/>
      <c r="WLT9" s="28"/>
      <c r="WLU9" s="28"/>
      <c r="WLV9" s="28"/>
      <c r="WLW9" s="28"/>
      <c r="WLX9" s="28"/>
      <c r="WLY9" s="28"/>
      <c r="WLZ9" s="28"/>
      <c r="WMA9" s="28"/>
      <c r="WMB9" s="28"/>
      <c r="WMC9" s="28"/>
      <c r="WMD9" s="28"/>
      <c r="WME9" s="28"/>
      <c r="WMF9" s="28"/>
      <c r="WMG9" s="28"/>
      <c r="WMH9" s="28"/>
      <c r="WMI9" s="28"/>
      <c r="WMJ9" s="28"/>
      <c r="WMK9" s="28"/>
      <c r="WML9" s="28"/>
      <c r="WMM9" s="28"/>
      <c r="WMN9" s="28"/>
      <c r="WMO9" s="28"/>
      <c r="WMP9" s="28"/>
      <c r="WMQ9" s="28"/>
      <c r="WMR9" s="28"/>
      <c r="WMS9" s="28"/>
      <c r="WMT9" s="28"/>
      <c r="WMU9" s="28"/>
      <c r="WMV9" s="28"/>
      <c r="WMW9" s="28"/>
      <c r="WMX9" s="28"/>
      <c r="WMY9" s="28"/>
      <c r="WMZ9" s="28"/>
      <c r="WNA9" s="28"/>
      <c r="WNB9" s="28"/>
      <c r="WNC9" s="28"/>
      <c r="WND9" s="28"/>
      <c r="WNE9" s="28"/>
      <c r="WNF9" s="28"/>
      <c r="WNG9" s="28"/>
      <c r="WNH9" s="28"/>
      <c r="WNI9" s="28"/>
      <c r="WNJ9" s="28"/>
      <c r="WNK9" s="28"/>
      <c r="WNL9" s="28"/>
      <c r="WNM9" s="28"/>
      <c r="WNN9" s="28"/>
      <c r="WNO9" s="28"/>
      <c r="WNP9" s="28"/>
      <c r="WNQ9" s="28"/>
      <c r="WNR9" s="28"/>
      <c r="WNS9" s="28"/>
      <c r="WNT9" s="28"/>
      <c r="WNU9" s="28"/>
      <c r="WNV9" s="28"/>
      <c r="WNW9" s="28"/>
      <c r="WNX9" s="28"/>
      <c r="WNY9" s="28"/>
      <c r="WNZ9" s="28"/>
      <c r="WOA9" s="28"/>
      <c r="WOB9" s="28"/>
      <c r="WOC9" s="28"/>
      <c r="WOD9" s="28"/>
      <c r="WOE9" s="28"/>
      <c r="WOF9" s="28"/>
      <c r="WOG9" s="28"/>
      <c r="WOH9" s="28"/>
      <c r="WOI9" s="28"/>
      <c r="WOJ9" s="28"/>
      <c r="WOK9" s="28"/>
      <c r="WOL9" s="28"/>
      <c r="WOM9" s="28"/>
      <c r="WON9" s="28"/>
      <c r="WOO9" s="28"/>
      <c r="WOP9" s="28"/>
      <c r="WOQ9" s="28"/>
      <c r="WOR9" s="28"/>
      <c r="WOS9" s="28"/>
      <c r="WOT9" s="28"/>
      <c r="WOU9" s="28"/>
      <c r="WOV9" s="28"/>
      <c r="WOW9" s="28"/>
      <c r="WOX9" s="28"/>
      <c r="WOY9" s="28"/>
      <c r="WOZ9" s="28"/>
      <c r="WPA9" s="28"/>
      <c r="WPB9" s="28"/>
      <c r="WPC9" s="28"/>
      <c r="WPD9" s="28"/>
      <c r="WPE9" s="28"/>
      <c r="WPF9" s="28"/>
      <c r="WPG9" s="28"/>
      <c r="WPH9" s="28"/>
      <c r="WPI9" s="28"/>
      <c r="WPJ9" s="28"/>
      <c r="WPK9" s="28"/>
      <c r="WPL9" s="28"/>
      <c r="WPM9" s="28"/>
      <c r="WPN9" s="28"/>
      <c r="WPO9" s="28"/>
      <c r="WPP9" s="28"/>
      <c r="WPQ9" s="28"/>
      <c r="WPR9" s="28"/>
      <c r="WPS9" s="28"/>
      <c r="WPT9" s="28"/>
      <c r="WPU9" s="28"/>
      <c r="WPV9" s="28"/>
      <c r="WPW9" s="28"/>
      <c r="WPX9" s="28"/>
      <c r="WPY9" s="28"/>
      <c r="WPZ9" s="28"/>
      <c r="WQA9" s="28"/>
      <c r="WQB9" s="28"/>
      <c r="WQC9" s="28"/>
      <c r="WQD9" s="28"/>
      <c r="WQE9" s="28"/>
      <c r="WQF9" s="28"/>
      <c r="WQG9" s="28"/>
      <c r="WQH9" s="28"/>
      <c r="WQI9" s="28"/>
      <c r="WQJ9" s="28"/>
      <c r="WQK9" s="28"/>
      <c r="WQL9" s="28"/>
      <c r="WQM9" s="28"/>
      <c r="WQN9" s="28"/>
      <c r="WQO9" s="28"/>
      <c r="WQP9" s="28"/>
      <c r="WQQ9" s="28"/>
      <c r="WQR9" s="28"/>
      <c r="WQS9" s="28"/>
      <c r="WQT9" s="28"/>
      <c r="WQU9" s="28"/>
      <c r="WQV9" s="28"/>
      <c r="WQW9" s="28"/>
      <c r="WQX9" s="28"/>
      <c r="WQY9" s="28"/>
      <c r="WQZ9" s="28"/>
      <c r="WRA9" s="28"/>
      <c r="WRB9" s="28"/>
      <c r="WRC9" s="28"/>
      <c r="WRD9" s="28"/>
      <c r="WRE9" s="28"/>
      <c r="WRF9" s="28"/>
      <c r="WRG9" s="28"/>
      <c r="WRH9" s="28"/>
      <c r="WRI9" s="28"/>
      <c r="WRJ9" s="28"/>
      <c r="WRK9" s="28"/>
      <c r="WRL9" s="28"/>
      <c r="WRM9" s="28"/>
      <c r="WRN9" s="28"/>
      <c r="WRO9" s="28"/>
      <c r="WRP9" s="28"/>
      <c r="WRQ9" s="28"/>
      <c r="WRR9" s="28"/>
      <c r="WRS9" s="28"/>
      <c r="WRT9" s="28"/>
      <c r="WRU9" s="28"/>
      <c r="WRV9" s="28"/>
      <c r="WRW9" s="28"/>
      <c r="WRX9" s="28"/>
      <c r="WRY9" s="28"/>
      <c r="WRZ9" s="28"/>
      <c r="WSA9" s="28"/>
      <c r="WSB9" s="28"/>
      <c r="WSC9" s="28"/>
      <c r="WSD9" s="28"/>
      <c r="WSE9" s="28"/>
      <c r="WSF9" s="28"/>
      <c r="WSG9" s="28"/>
      <c r="WSH9" s="28"/>
      <c r="WSI9" s="28"/>
      <c r="WSJ9" s="28"/>
      <c r="WSK9" s="28"/>
      <c r="WSL9" s="28"/>
      <c r="WSM9" s="28"/>
      <c r="WSN9" s="28"/>
      <c r="WSO9" s="28"/>
      <c r="WSP9" s="28"/>
      <c r="WSQ9" s="28"/>
      <c r="WSR9" s="28"/>
      <c r="WSS9" s="28"/>
      <c r="WST9" s="28"/>
      <c r="WSU9" s="28"/>
      <c r="WSV9" s="28"/>
      <c r="WSW9" s="28"/>
      <c r="WSX9" s="28"/>
      <c r="WSY9" s="28"/>
      <c r="WSZ9" s="28"/>
      <c r="WTA9" s="28"/>
      <c r="WTB9" s="28"/>
      <c r="WTC9" s="28"/>
      <c r="WTD9" s="28"/>
      <c r="WTE9" s="28"/>
      <c r="WTF9" s="28"/>
      <c r="WTG9" s="28"/>
      <c r="WTH9" s="28"/>
      <c r="WTI9" s="28"/>
      <c r="WTJ9" s="28"/>
      <c r="WTK9" s="28"/>
      <c r="WTL9" s="28"/>
      <c r="WTM9" s="28"/>
      <c r="WTN9" s="28"/>
      <c r="WTO9" s="28"/>
      <c r="WTP9" s="28"/>
      <c r="WTQ9" s="28"/>
      <c r="WTR9" s="28"/>
      <c r="WTS9" s="28"/>
      <c r="WTT9" s="28"/>
      <c r="WTU9" s="28"/>
      <c r="WTV9" s="28"/>
      <c r="WTW9" s="28"/>
      <c r="WTX9" s="28"/>
      <c r="WTY9" s="28"/>
      <c r="WTZ9" s="28"/>
      <c r="WUA9" s="28"/>
      <c r="WUB9" s="28"/>
      <c r="WUC9" s="28"/>
      <c r="WUD9" s="28"/>
      <c r="WUE9" s="28"/>
      <c r="WUF9" s="28"/>
      <c r="WUG9" s="28"/>
      <c r="WUH9" s="28"/>
      <c r="WUI9" s="28"/>
      <c r="WUJ9" s="28"/>
      <c r="WUK9" s="28"/>
      <c r="WUL9" s="28"/>
      <c r="WUM9" s="28"/>
      <c r="WUN9" s="28"/>
      <c r="WUO9" s="28"/>
      <c r="WUP9" s="28"/>
      <c r="WUQ9" s="28"/>
      <c r="WUR9" s="28"/>
      <c r="WUS9" s="28"/>
      <c r="WUT9" s="28"/>
      <c r="WUU9" s="28"/>
      <c r="WUV9" s="28"/>
      <c r="WUW9" s="28"/>
      <c r="WUX9" s="28"/>
      <c r="WUY9" s="28"/>
      <c r="WUZ9" s="28"/>
      <c r="WVA9" s="28"/>
      <c r="WVB9" s="28"/>
      <c r="WVC9" s="28"/>
      <c r="WVD9" s="28"/>
      <c r="WVE9" s="28"/>
      <c r="WVF9" s="28"/>
      <c r="WVG9" s="28"/>
      <c r="WVH9" s="28"/>
      <c r="WVI9" s="28"/>
      <c r="WVJ9" s="28"/>
      <c r="WVK9" s="28"/>
      <c r="WVL9" s="28"/>
      <c r="WVM9" s="28"/>
      <c r="WVN9" s="28"/>
      <c r="WVO9" s="28"/>
      <c r="WVP9" s="28"/>
      <c r="WVQ9" s="28"/>
      <c r="WVR9" s="28"/>
      <c r="WVS9" s="28"/>
      <c r="WVT9" s="28"/>
      <c r="WVU9" s="28"/>
      <c r="WVV9" s="28"/>
      <c r="WVW9" s="28"/>
      <c r="WVX9" s="28"/>
      <c r="WVY9" s="28"/>
      <c r="WVZ9" s="28"/>
      <c r="WWA9" s="28"/>
      <c r="WWB9" s="28"/>
      <c r="WWC9" s="28"/>
      <c r="WWD9" s="28"/>
      <c r="WWE9" s="28"/>
      <c r="WWF9" s="28"/>
      <c r="WWG9" s="28"/>
      <c r="WWH9" s="28"/>
      <c r="WWI9" s="28"/>
      <c r="WWJ9" s="28"/>
      <c r="WWK9" s="28"/>
      <c r="WWL9" s="28"/>
      <c r="WWM9" s="28"/>
      <c r="WWN9" s="28"/>
      <c r="WWO9" s="28"/>
      <c r="WWP9" s="28"/>
      <c r="WWQ9" s="28"/>
      <c r="WWR9" s="28"/>
      <c r="WWS9" s="28"/>
      <c r="WWT9" s="28"/>
      <c r="WWU9" s="28"/>
      <c r="WWV9" s="28"/>
      <c r="WWW9" s="28"/>
      <c r="WWX9" s="28"/>
      <c r="WWY9" s="28"/>
      <c r="WWZ9" s="28"/>
      <c r="WXA9" s="28"/>
      <c r="WXB9" s="28"/>
      <c r="WXC9" s="28"/>
      <c r="WXD9" s="28"/>
      <c r="WXE9" s="28"/>
      <c r="WXF9" s="28"/>
      <c r="WXG9" s="28"/>
      <c r="WXH9" s="28"/>
      <c r="WXI9" s="28"/>
      <c r="WXJ9" s="28"/>
      <c r="WXK9" s="28"/>
      <c r="WXL9" s="28"/>
      <c r="WXM9" s="28"/>
      <c r="WXN9" s="28"/>
      <c r="WXO9" s="28"/>
      <c r="WXP9" s="28"/>
      <c r="WXQ9" s="28"/>
      <c r="WXR9" s="28"/>
      <c r="WXS9" s="28"/>
      <c r="WXT9" s="28"/>
      <c r="WXU9" s="28"/>
      <c r="WXV9" s="28"/>
      <c r="WXW9" s="28"/>
      <c r="WXX9" s="28"/>
      <c r="WXY9" s="28"/>
      <c r="WXZ9" s="28"/>
      <c r="WYA9" s="28"/>
      <c r="WYB9" s="28"/>
      <c r="WYC9" s="28"/>
      <c r="WYD9" s="28"/>
      <c r="WYE9" s="28"/>
      <c r="WYF9" s="28"/>
      <c r="WYG9" s="28"/>
      <c r="WYH9" s="28"/>
      <c r="WYI9" s="28"/>
      <c r="WYJ9" s="28"/>
      <c r="WYK9" s="28"/>
      <c r="WYL9" s="28"/>
      <c r="WYM9" s="28"/>
      <c r="WYN9" s="28"/>
      <c r="WYO9" s="28"/>
      <c r="WYP9" s="28"/>
      <c r="WYQ9" s="28"/>
      <c r="WYR9" s="28"/>
      <c r="WYS9" s="28"/>
      <c r="WYT9" s="28"/>
      <c r="WYU9" s="28"/>
      <c r="WYV9" s="28"/>
      <c r="WYW9" s="28"/>
      <c r="WYX9" s="28"/>
      <c r="WYY9" s="28"/>
      <c r="WYZ9" s="28"/>
      <c r="WZA9" s="28"/>
      <c r="WZB9" s="28"/>
      <c r="WZC9" s="28"/>
      <c r="WZD9" s="28"/>
      <c r="WZE9" s="28"/>
      <c r="WZF9" s="28"/>
      <c r="WZG9" s="28"/>
      <c r="WZH9" s="28"/>
      <c r="WZI9" s="28"/>
      <c r="WZJ9" s="28"/>
      <c r="WZK9" s="28"/>
      <c r="WZL9" s="28"/>
      <c r="WZM9" s="28"/>
      <c r="WZN9" s="28"/>
      <c r="WZO9" s="28"/>
      <c r="WZP9" s="28"/>
      <c r="WZQ9" s="28"/>
      <c r="WZR9" s="28"/>
      <c r="WZS9" s="28"/>
      <c r="WZT9" s="28"/>
      <c r="WZU9" s="28"/>
      <c r="WZV9" s="28"/>
      <c r="WZW9" s="28"/>
      <c r="WZX9" s="28"/>
      <c r="WZY9" s="28"/>
      <c r="WZZ9" s="28"/>
      <c r="XAA9" s="28"/>
      <c r="XAB9" s="28"/>
      <c r="XAC9" s="28"/>
      <c r="XAD9" s="28"/>
      <c r="XAE9" s="28"/>
      <c r="XAF9" s="28"/>
      <c r="XAG9" s="28"/>
      <c r="XAH9" s="28"/>
      <c r="XAI9" s="28"/>
      <c r="XAJ9" s="28"/>
      <c r="XAK9" s="28"/>
      <c r="XAL9" s="28"/>
      <c r="XAM9" s="28"/>
      <c r="XAN9" s="28"/>
      <c r="XAO9" s="28"/>
      <c r="XAP9" s="28"/>
      <c r="XAQ9" s="28"/>
      <c r="XAR9" s="28"/>
      <c r="XAS9" s="28"/>
      <c r="XAT9" s="28"/>
      <c r="XAU9" s="28"/>
      <c r="XAV9" s="28"/>
      <c r="XAW9" s="28"/>
      <c r="XAX9" s="28"/>
      <c r="XAY9" s="28"/>
      <c r="XAZ9" s="28"/>
      <c r="XBA9" s="28"/>
      <c r="XBB9" s="28"/>
      <c r="XBC9" s="28"/>
      <c r="XBD9" s="28"/>
      <c r="XBE9" s="28"/>
      <c r="XBF9" s="28"/>
      <c r="XBG9" s="28"/>
      <c r="XBH9" s="28"/>
      <c r="XBI9" s="28"/>
      <c r="XBJ9" s="28"/>
      <c r="XBK9" s="28"/>
      <c r="XBL9" s="28"/>
      <c r="XBM9" s="28"/>
      <c r="XBN9" s="28"/>
      <c r="XBO9" s="28"/>
      <c r="XBP9" s="28"/>
      <c r="XBQ9" s="28"/>
      <c r="XBR9" s="28"/>
      <c r="XBS9" s="28"/>
      <c r="XBT9" s="28"/>
      <c r="XBU9" s="28"/>
      <c r="XBV9" s="28"/>
      <c r="XBW9" s="28"/>
      <c r="XBX9" s="28"/>
      <c r="XBY9" s="28"/>
      <c r="XBZ9" s="28"/>
      <c r="XCA9" s="28"/>
      <c r="XCB9" s="28"/>
      <c r="XCC9" s="28"/>
      <c r="XCD9" s="28"/>
      <c r="XCE9" s="28"/>
      <c r="XCF9" s="28"/>
      <c r="XCG9" s="28"/>
      <c r="XCH9" s="28"/>
      <c r="XCI9" s="28"/>
      <c r="XCJ9" s="28"/>
      <c r="XCK9" s="28"/>
      <c r="XCL9" s="28"/>
      <c r="XCM9" s="28"/>
      <c r="XCN9" s="28"/>
      <c r="XCO9" s="28"/>
      <c r="XCP9" s="28"/>
      <c r="XCQ9" s="28"/>
      <c r="XCR9" s="28"/>
      <c r="XCS9" s="28"/>
      <c r="XCT9" s="28"/>
      <c r="XCU9" s="28"/>
      <c r="XCV9" s="28"/>
      <c r="XCW9" s="28"/>
      <c r="XCX9" s="28"/>
      <c r="XCY9" s="28"/>
      <c r="XCZ9" s="28"/>
      <c r="XDA9" s="28"/>
      <c r="XDB9" s="28"/>
      <c r="XDC9" s="28"/>
      <c r="XDD9" s="28"/>
      <c r="XDE9" s="28"/>
      <c r="XDF9" s="28"/>
      <c r="XDG9" s="28"/>
      <c r="XDH9" s="28"/>
      <c r="XDI9" s="28"/>
      <c r="XDJ9" s="28"/>
      <c r="XDK9" s="28"/>
      <c r="XDL9" s="28"/>
      <c r="XDM9" s="28"/>
      <c r="XDN9" s="28"/>
      <c r="XDO9" s="28"/>
      <c r="XDP9" s="28"/>
      <c r="XDQ9" s="28"/>
      <c r="XDR9" s="28"/>
      <c r="XDS9" s="28"/>
      <c r="XDT9" s="28"/>
      <c r="XDU9" s="28"/>
      <c r="XDV9" s="28"/>
      <c r="XDW9" s="28"/>
      <c r="XDX9" s="28"/>
      <c r="XDY9" s="28"/>
      <c r="XDZ9" s="28"/>
      <c r="XEA9" s="28"/>
      <c r="XEB9" s="28"/>
      <c r="XEC9" s="28"/>
      <c r="XED9" s="28"/>
      <c r="XEE9" s="28"/>
      <c r="XEF9" s="28"/>
      <c r="XEG9" s="28"/>
      <c r="XEH9" s="28"/>
      <c r="XEI9" s="28"/>
      <c r="XEJ9" s="28"/>
      <c r="XEK9" s="28"/>
      <c r="XEL9" s="28"/>
      <c r="XEM9" s="28"/>
      <c r="XEN9" s="28"/>
      <c r="XEO9" s="28"/>
      <c r="XEP9" s="28"/>
      <c r="XEQ9" s="28"/>
      <c r="XER9" s="28"/>
      <c r="XES9" s="28"/>
      <c r="XET9" s="28"/>
      <c r="XEU9" s="28"/>
      <c r="XEV9" s="28"/>
      <c r="XEW9" s="28"/>
      <c r="XEX9" s="28"/>
      <c r="XEY9" s="28"/>
      <c r="XEZ9" s="28"/>
      <c r="XFA9" s="28"/>
      <c r="XFB9" s="28"/>
      <c r="XFC9" s="28"/>
    </row>
    <row r="10" spans="1:16383" ht="60" customHeight="1" x14ac:dyDescent="0.35">
      <c r="A10" s="14" t="s">
        <v>141</v>
      </c>
      <c r="B10" s="14" t="s">
        <v>1330</v>
      </c>
      <c r="C10" s="16" t="s">
        <v>144</v>
      </c>
      <c r="D10" s="14" t="s">
        <v>2211</v>
      </c>
      <c r="E10" s="34" t="s">
        <v>2212</v>
      </c>
      <c r="F10" s="24" t="s">
        <v>2213</v>
      </c>
      <c r="G10" s="335" t="s">
        <v>1952</v>
      </c>
      <c r="H10" s="56"/>
      <c r="I10" s="18">
        <v>0</v>
      </c>
      <c r="J10" s="19" t="e">
        <v>#DIV/0!</v>
      </c>
      <c r="K10" s="263" t="s">
        <v>2214</v>
      </c>
      <c r="L10" s="14" t="s">
        <v>149</v>
      </c>
      <c r="M10" s="91" t="s">
        <v>2215</v>
      </c>
      <c r="N10" s="16" t="s">
        <v>265</v>
      </c>
      <c r="O10" s="413">
        <v>854.43</v>
      </c>
      <c r="P10" s="50">
        <v>37547621.877999999</v>
      </c>
      <c r="Q10" s="41">
        <v>1424.05</v>
      </c>
      <c r="R10" s="51">
        <v>62579466.563900001</v>
      </c>
      <c r="S10" s="42">
        <v>43707</v>
      </c>
      <c r="T10" s="61" t="s">
        <v>1734</v>
      </c>
      <c r="U10" s="91" t="s">
        <v>2216</v>
      </c>
      <c r="V10" s="14"/>
      <c r="W10" s="15">
        <v>1</v>
      </c>
      <c r="X10" s="15"/>
      <c r="Y10" s="15"/>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c r="ABP10" s="28"/>
      <c r="ABQ10" s="28"/>
      <c r="ABR10" s="28"/>
      <c r="ABS10" s="28"/>
      <c r="ABT10" s="28"/>
      <c r="ABU10" s="28"/>
      <c r="ABV10" s="28"/>
      <c r="ABW10" s="28"/>
      <c r="ABX10" s="28"/>
      <c r="ABY10" s="28"/>
      <c r="ABZ10" s="28"/>
      <c r="ACA10" s="28"/>
      <c r="ACB10" s="28"/>
      <c r="ACC10" s="28"/>
      <c r="ACD10" s="28"/>
      <c r="ACE10" s="28"/>
      <c r="ACF10" s="28"/>
      <c r="ACG10" s="28"/>
      <c r="ACH10" s="28"/>
      <c r="ACI10" s="28"/>
      <c r="ACJ10" s="28"/>
      <c r="ACK10" s="28"/>
      <c r="ACL10" s="28"/>
      <c r="ACM10" s="28"/>
      <c r="ACN10" s="28"/>
      <c r="ACO10" s="28"/>
      <c r="ACP10" s="28"/>
      <c r="ACQ10" s="28"/>
      <c r="ACR10" s="28"/>
      <c r="ACS10" s="28"/>
      <c r="ACT10" s="28"/>
      <c r="ACU10" s="28"/>
      <c r="ACV10" s="28"/>
      <c r="ACW10" s="28"/>
      <c r="ACX10" s="28"/>
      <c r="ACY10" s="28"/>
      <c r="ACZ10" s="28"/>
      <c r="ADA10" s="28"/>
      <c r="ADB10" s="28"/>
      <c r="ADC10" s="28"/>
      <c r="ADD10" s="28"/>
      <c r="ADE10" s="28"/>
      <c r="ADF10" s="28"/>
      <c r="ADG10" s="28"/>
      <c r="ADH10" s="28"/>
      <c r="ADI10" s="28"/>
      <c r="ADJ10" s="28"/>
      <c r="ADK10" s="28"/>
      <c r="ADL10" s="28"/>
      <c r="ADM10" s="28"/>
      <c r="ADN10" s="28"/>
      <c r="ADO10" s="28"/>
      <c r="ADP10" s="28"/>
      <c r="ADQ10" s="28"/>
      <c r="ADR10" s="28"/>
      <c r="ADS10" s="28"/>
      <c r="ADT10" s="28"/>
      <c r="ADU10" s="28"/>
      <c r="ADV10" s="28"/>
      <c r="ADW10" s="28"/>
      <c r="ADX10" s="28"/>
      <c r="ADY10" s="28"/>
      <c r="ADZ10" s="28"/>
      <c r="AEA10" s="28"/>
      <c r="AEB10" s="28"/>
      <c r="AEC10" s="28"/>
      <c r="AED10" s="28"/>
      <c r="AEE10" s="28"/>
      <c r="AEF10" s="28"/>
      <c r="AEG10" s="28"/>
      <c r="AEH10" s="28"/>
      <c r="AEI10" s="28"/>
      <c r="AEJ10" s="28"/>
      <c r="AEK10" s="28"/>
      <c r="AEL10" s="28"/>
      <c r="AEM10" s="28"/>
      <c r="AEN10" s="28"/>
      <c r="AEO10" s="28"/>
      <c r="AEP10" s="28"/>
      <c r="AEQ10" s="28"/>
      <c r="AER10" s="28"/>
      <c r="AES10" s="28"/>
      <c r="AET10" s="28"/>
      <c r="AEU10" s="28"/>
      <c r="AEV10" s="28"/>
      <c r="AEW10" s="28"/>
      <c r="AEX10" s="28"/>
      <c r="AEY10" s="28"/>
      <c r="AEZ10" s="28"/>
      <c r="AFA10" s="28"/>
      <c r="AFB10" s="28"/>
      <c r="AFC10" s="28"/>
      <c r="AFD10" s="28"/>
      <c r="AFE10" s="28"/>
      <c r="AFF10" s="28"/>
      <c r="AFG10" s="28"/>
      <c r="AFH10" s="28"/>
      <c r="AFI10" s="28"/>
      <c r="AFJ10" s="28"/>
      <c r="AFK10" s="28"/>
      <c r="AFL10" s="28"/>
      <c r="AFM10" s="28"/>
      <c r="AFN10" s="28"/>
      <c r="AFO10" s="28"/>
      <c r="AFP10" s="28"/>
      <c r="AFQ10" s="28"/>
      <c r="AFR10" s="28"/>
      <c r="AFS10" s="28"/>
      <c r="AFT10" s="28"/>
      <c r="AFU10" s="28"/>
      <c r="AFV10" s="28"/>
      <c r="AFW10" s="28"/>
      <c r="AFX10" s="28"/>
      <c r="AFY10" s="28"/>
      <c r="AFZ10" s="28"/>
      <c r="AGA10" s="28"/>
      <c r="AGB10" s="28"/>
      <c r="AGC10" s="28"/>
      <c r="AGD10" s="28"/>
      <c r="AGE10" s="28"/>
      <c r="AGF10" s="28"/>
      <c r="AGG10" s="28"/>
      <c r="AGH10" s="28"/>
      <c r="AGI10" s="28"/>
      <c r="AGJ10" s="28"/>
      <c r="AGK10" s="28"/>
      <c r="AGL10" s="28"/>
      <c r="AGM10" s="28"/>
      <c r="AGN10" s="28"/>
      <c r="AGO10" s="28"/>
      <c r="AGP10" s="28"/>
      <c r="AGQ10" s="28"/>
      <c r="AGR10" s="28"/>
      <c r="AGS10" s="28"/>
      <c r="AGT10" s="28"/>
      <c r="AGU10" s="28"/>
      <c r="AGV10" s="28"/>
      <c r="AGW10" s="28"/>
      <c r="AGX10" s="28"/>
      <c r="AGY10" s="28"/>
      <c r="AGZ10" s="28"/>
      <c r="AHA10" s="28"/>
      <c r="AHB10" s="28"/>
      <c r="AHC10" s="28"/>
      <c r="AHD10" s="28"/>
      <c r="AHE10" s="28"/>
      <c r="AHF10" s="28"/>
      <c r="AHG10" s="28"/>
      <c r="AHH10" s="28"/>
      <c r="AHI10" s="28"/>
      <c r="AHJ10" s="28"/>
      <c r="AHK10" s="28"/>
      <c r="AHL10" s="28"/>
      <c r="AHM10" s="28"/>
      <c r="AHN10" s="28"/>
      <c r="AHO10" s="28"/>
      <c r="AHP10" s="28"/>
      <c r="AHQ10" s="28"/>
      <c r="AHR10" s="28"/>
      <c r="AHS10" s="28"/>
      <c r="AHT10" s="28"/>
      <c r="AHU10" s="28"/>
      <c r="AHV10" s="28"/>
      <c r="AHW10" s="28"/>
      <c r="AHX10" s="28"/>
      <c r="AHY10" s="28"/>
      <c r="AHZ10" s="28"/>
      <c r="AIA10" s="28"/>
      <c r="AIB10" s="28"/>
      <c r="AIC10" s="28"/>
      <c r="AID10" s="28"/>
      <c r="AIE10" s="28"/>
      <c r="AIF10" s="28"/>
      <c r="AIG10" s="28"/>
      <c r="AIH10" s="28"/>
      <c r="AII10" s="28"/>
      <c r="AIJ10" s="28"/>
      <c r="AIK10" s="28"/>
      <c r="AIL10" s="28"/>
      <c r="AIM10" s="28"/>
      <c r="AIN10" s="28"/>
      <c r="AIO10" s="28"/>
      <c r="AIP10" s="28"/>
      <c r="AIQ10" s="28"/>
      <c r="AIR10" s="28"/>
      <c r="AIS10" s="28"/>
      <c r="AIT10" s="28"/>
      <c r="AIU10" s="28"/>
      <c r="AIV10" s="28"/>
      <c r="AIW10" s="28"/>
      <c r="AIX10" s="28"/>
      <c r="AIY10" s="28"/>
      <c r="AIZ10" s="28"/>
      <c r="AJA10" s="28"/>
      <c r="AJB10" s="28"/>
      <c r="AJC10" s="28"/>
      <c r="AJD10" s="28"/>
      <c r="AJE10" s="28"/>
      <c r="AJF10" s="28"/>
      <c r="AJG10" s="28"/>
      <c r="AJH10" s="28"/>
      <c r="AJI10" s="28"/>
      <c r="AJJ10" s="28"/>
      <c r="AJK10" s="28"/>
      <c r="AJL10" s="28"/>
      <c r="AJM10" s="28"/>
      <c r="AJN10" s="28"/>
      <c r="AJO10" s="28"/>
      <c r="AJP10" s="28"/>
      <c r="AJQ10" s="28"/>
      <c r="AJR10" s="28"/>
      <c r="AJS10" s="28"/>
      <c r="AJT10" s="28"/>
      <c r="AJU10" s="28"/>
      <c r="AJV10" s="28"/>
      <c r="AJW10" s="28"/>
      <c r="AJX10" s="28"/>
      <c r="AJY10" s="28"/>
      <c r="AJZ10" s="28"/>
      <c r="AKA10" s="28"/>
      <c r="AKB10" s="28"/>
      <c r="AKC10" s="28"/>
      <c r="AKD10" s="28"/>
      <c r="AKE10" s="28"/>
      <c r="AKF10" s="28"/>
      <c r="AKG10" s="28"/>
      <c r="AKH10" s="28"/>
      <c r="AKI10" s="28"/>
      <c r="AKJ10" s="28"/>
      <c r="AKK10" s="28"/>
      <c r="AKL10" s="28"/>
      <c r="AKM10" s="28"/>
      <c r="AKN10" s="28"/>
      <c r="AKO10" s="28"/>
      <c r="AKP10" s="28"/>
      <c r="AKQ10" s="28"/>
      <c r="AKR10" s="28"/>
      <c r="AKS10" s="28"/>
      <c r="AKT10" s="28"/>
      <c r="AKU10" s="28"/>
      <c r="AKV10" s="28"/>
      <c r="AKW10" s="28"/>
      <c r="AKX10" s="28"/>
      <c r="AKY10" s="28"/>
      <c r="AKZ10" s="28"/>
      <c r="ALA10" s="28"/>
      <c r="ALB10" s="28"/>
      <c r="ALC10" s="28"/>
      <c r="ALD10" s="28"/>
      <c r="ALE10" s="28"/>
      <c r="ALF10" s="28"/>
      <c r="ALG10" s="28"/>
      <c r="ALH10" s="28"/>
      <c r="ALI10" s="28"/>
      <c r="ALJ10" s="28"/>
      <c r="ALK10" s="28"/>
      <c r="ALL10" s="28"/>
      <c r="ALM10" s="28"/>
      <c r="ALN10" s="28"/>
      <c r="ALO10" s="28"/>
      <c r="ALP10" s="28"/>
      <c r="ALQ10" s="28"/>
      <c r="ALR10" s="28"/>
      <c r="ALS10" s="28"/>
      <c r="ALT10" s="28"/>
      <c r="ALU10" s="28"/>
      <c r="ALV10" s="28"/>
      <c r="ALW10" s="28"/>
      <c r="ALX10" s="28"/>
      <c r="ALY10" s="28"/>
      <c r="ALZ10" s="28"/>
      <c r="AMA10" s="28"/>
      <c r="AMB10" s="28"/>
      <c r="AMC10" s="28"/>
      <c r="AMD10" s="28"/>
      <c r="AME10" s="28"/>
      <c r="AMF10" s="28"/>
      <c r="AMG10" s="28"/>
      <c r="AMH10" s="28"/>
      <c r="AMI10" s="28"/>
      <c r="AMJ10" s="28"/>
      <c r="AMK10" s="28"/>
      <c r="AML10" s="28"/>
      <c r="AMM10" s="28"/>
      <c r="AMN10" s="28"/>
      <c r="AMO10" s="28"/>
      <c r="AMP10" s="28"/>
      <c r="AMQ10" s="28"/>
      <c r="AMR10" s="28"/>
      <c r="AMS10" s="28"/>
      <c r="AMT10" s="28"/>
      <c r="AMU10" s="28"/>
      <c r="AMV10" s="28"/>
      <c r="AMW10" s="28"/>
      <c r="AMX10" s="28"/>
      <c r="AMY10" s="28"/>
      <c r="AMZ10" s="28"/>
      <c r="ANA10" s="28"/>
      <c r="ANB10" s="28"/>
      <c r="ANC10" s="28"/>
      <c r="AND10" s="28"/>
      <c r="ANE10" s="28"/>
      <c r="ANF10" s="28"/>
      <c r="ANG10" s="28"/>
      <c r="ANH10" s="28"/>
      <c r="ANI10" s="28"/>
      <c r="ANJ10" s="28"/>
      <c r="ANK10" s="28"/>
      <c r="ANL10" s="28"/>
      <c r="ANM10" s="28"/>
      <c r="ANN10" s="28"/>
      <c r="ANO10" s="28"/>
      <c r="ANP10" s="28"/>
      <c r="ANQ10" s="28"/>
      <c r="ANR10" s="28"/>
      <c r="ANS10" s="28"/>
      <c r="ANT10" s="28"/>
      <c r="ANU10" s="28"/>
      <c r="ANV10" s="28"/>
      <c r="ANW10" s="28"/>
      <c r="ANX10" s="28"/>
      <c r="ANY10" s="28"/>
      <c r="ANZ10" s="28"/>
      <c r="AOA10" s="28"/>
      <c r="AOB10" s="28"/>
      <c r="AOC10" s="28"/>
      <c r="AOD10" s="28"/>
      <c r="AOE10" s="28"/>
      <c r="AOF10" s="28"/>
      <c r="AOG10" s="28"/>
      <c r="AOH10" s="28"/>
      <c r="AOI10" s="28"/>
      <c r="AOJ10" s="28"/>
      <c r="AOK10" s="28"/>
      <c r="AOL10" s="28"/>
      <c r="AOM10" s="28"/>
      <c r="AON10" s="28"/>
      <c r="AOO10" s="28"/>
      <c r="AOP10" s="28"/>
      <c r="AOQ10" s="28"/>
      <c r="AOR10" s="28"/>
      <c r="AOS10" s="28"/>
      <c r="AOT10" s="28"/>
      <c r="AOU10" s="28"/>
      <c r="AOV10" s="28"/>
      <c r="AOW10" s="28"/>
      <c r="AOX10" s="28"/>
      <c r="AOY10" s="28"/>
      <c r="AOZ10" s="28"/>
      <c r="APA10" s="28"/>
      <c r="APB10" s="28"/>
      <c r="APC10" s="28"/>
      <c r="APD10" s="28"/>
      <c r="APE10" s="28"/>
      <c r="APF10" s="28"/>
      <c r="APG10" s="28"/>
      <c r="APH10" s="28"/>
      <c r="API10" s="28"/>
      <c r="APJ10" s="28"/>
      <c r="APK10" s="28"/>
      <c r="APL10" s="28"/>
      <c r="APM10" s="28"/>
      <c r="APN10" s="28"/>
      <c r="APO10" s="28"/>
      <c r="APP10" s="28"/>
      <c r="APQ10" s="28"/>
      <c r="APR10" s="28"/>
      <c r="APS10" s="28"/>
      <c r="APT10" s="28"/>
      <c r="APU10" s="28"/>
      <c r="APV10" s="28"/>
      <c r="APW10" s="28"/>
      <c r="APX10" s="28"/>
      <c r="APY10" s="28"/>
      <c r="APZ10" s="28"/>
      <c r="AQA10" s="28"/>
      <c r="AQB10" s="28"/>
      <c r="AQC10" s="28"/>
      <c r="AQD10" s="28"/>
      <c r="AQE10" s="28"/>
      <c r="AQF10" s="28"/>
      <c r="AQG10" s="28"/>
      <c r="AQH10" s="28"/>
      <c r="AQI10" s="28"/>
      <c r="AQJ10" s="28"/>
      <c r="AQK10" s="28"/>
      <c r="AQL10" s="28"/>
      <c r="AQM10" s="28"/>
      <c r="AQN10" s="28"/>
      <c r="AQO10" s="28"/>
      <c r="AQP10" s="28"/>
      <c r="AQQ10" s="28"/>
      <c r="AQR10" s="28"/>
      <c r="AQS10" s="28"/>
      <c r="AQT10" s="28"/>
      <c r="AQU10" s="28"/>
      <c r="AQV10" s="28"/>
      <c r="AQW10" s="28"/>
      <c r="AQX10" s="28"/>
      <c r="AQY10" s="28"/>
      <c r="AQZ10" s="28"/>
      <c r="ARA10" s="28"/>
      <c r="ARB10" s="28"/>
      <c r="ARC10" s="28"/>
      <c r="ARD10" s="28"/>
      <c r="ARE10" s="28"/>
      <c r="ARF10" s="28"/>
      <c r="ARG10" s="28"/>
      <c r="ARH10" s="28"/>
      <c r="ARI10" s="28"/>
      <c r="ARJ10" s="28"/>
      <c r="ARK10" s="28"/>
      <c r="ARL10" s="28"/>
      <c r="ARM10" s="28"/>
      <c r="ARN10" s="28"/>
      <c r="ARO10" s="28"/>
      <c r="ARP10" s="28"/>
      <c r="ARQ10" s="28"/>
      <c r="ARR10" s="28"/>
      <c r="ARS10" s="28"/>
      <c r="ART10" s="28"/>
      <c r="ARU10" s="28"/>
      <c r="ARV10" s="28"/>
      <c r="ARW10" s="28"/>
      <c r="ARX10" s="28"/>
      <c r="ARY10" s="28"/>
      <c r="ARZ10" s="28"/>
      <c r="ASA10" s="28"/>
      <c r="ASB10" s="28"/>
      <c r="ASC10" s="28"/>
      <c r="ASD10" s="28"/>
      <c r="ASE10" s="28"/>
      <c r="ASF10" s="28"/>
      <c r="ASG10" s="28"/>
      <c r="ASH10" s="28"/>
      <c r="ASI10" s="28"/>
      <c r="ASJ10" s="28"/>
      <c r="ASK10" s="28"/>
      <c r="ASL10" s="28"/>
      <c r="ASM10" s="28"/>
      <c r="ASN10" s="28"/>
      <c r="ASO10" s="28"/>
      <c r="ASP10" s="28"/>
      <c r="ASQ10" s="28"/>
      <c r="ASR10" s="28"/>
      <c r="ASS10" s="28"/>
      <c r="AST10" s="28"/>
      <c r="ASU10" s="28"/>
      <c r="ASV10" s="28"/>
      <c r="ASW10" s="28"/>
      <c r="ASX10" s="28"/>
      <c r="ASY10" s="28"/>
      <c r="ASZ10" s="28"/>
      <c r="ATA10" s="28"/>
      <c r="ATB10" s="28"/>
      <c r="ATC10" s="28"/>
      <c r="ATD10" s="28"/>
      <c r="ATE10" s="28"/>
      <c r="ATF10" s="28"/>
      <c r="ATG10" s="28"/>
      <c r="ATH10" s="28"/>
      <c r="ATI10" s="28"/>
      <c r="ATJ10" s="28"/>
      <c r="ATK10" s="28"/>
      <c r="ATL10" s="28"/>
      <c r="ATM10" s="28"/>
      <c r="ATN10" s="28"/>
      <c r="ATO10" s="28"/>
      <c r="ATP10" s="28"/>
      <c r="ATQ10" s="28"/>
      <c r="ATR10" s="28"/>
      <c r="ATS10" s="28"/>
      <c r="ATT10" s="28"/>
      <c r="ATU10" s="28"/>
      <c r="ATV10" s="28"/>
      <c r="ATW10" s="28"/>
      <c r="ATX10" s="28"/>
      <c r="ATY10" s="28"/>
      <c r="ATZ10" s="28"/>
      <c r="AUA10" s="28"/>
      <c r="AUB10" s="28"/>
      <c r="AUC10" s="28"/>
      <c r="AUD10" s="28"/>
      <c r="AUE10" s="28"/>
      <c r="AUF10" s="28"/>
      <c r="AUG10" s="28"/>
      <c r="AUH10" s="28"/>
      <c r="AUI10" s="28"/>
      <c r="AUJ10" s="28"/>
      <c r="AUK10" s="28"/>
      <c r="AUL10" s="28"/>
      <c r="AUM10" s="28"/>
      <c r="AUN10" s="28"/>
      <c r="AUO10" s="28"/>
      <c r="AUP10" s="28"/>
      <c r="AUQ10" s="28"/>
      <c r="AUR10" s="28"/>
      <c r="AUS10" s="28"/>
      <c r="AUT10" s="28"/>
      <c r="AUU10" s="28"/>
      <c r="AUV10" s="28"/>
      <c r="AUW10" s="28"/>
      <c r="AUX10" s="28"/>
      <c r="AUY10" s="28"/>
      <c r="AUZ10" s="28"/>
      <c r="AVA10" s="28"/>
      <c r="AVB10" s="28"/>
      <c r="AVC10" s="28"/>
      <c r="AVD10" s="28"/>
      <c r="AVE10" s="28"/>
      <c r="AVF10" s="28"/>
      <c r="AVG10" s="28"/>
      <c r="AVH10" s="28"/>
      <c r="AVI10" s="28"/>
      <c r="AVJ10" s="28"/>
      <c r="AVK10" s="28"/>
      <c r="AVL10" s="28"/>
      <c r="AVM10" s="28"/>
      <c r="AVN10" s="28"/>
      <c r="AVO10" s="28"/>
      <c r="AVP10" s="28"/>
      <c r="AVQ10" s="28"/>
      <c r="AVR10" s="28"/>
      <c r="AVS10" s="28"/>
      <c r="AVT10" s="28"/>
      <c r="AVU10" s="28"/>
      <c r="AVV10" s="28"/>
      <c r="AVW10" s="28"/>
      <c r="AVX10" s="28"/>
      <c r="AVY10" s="28"/>
      <c r="AVZ10" s="28"/>
      <c r="AWA10" s="28"/>
      <c r="AWB10" s="28"/>
      <c r="AWC10" s="28"/>
      <c r="AWD10" s="28"/>
      <c r="AWE10" s="28"/>
      <c r="AWF10" s="28"/>
      <c r="AWG10" s="28"/>
      <c r="AWH10" s="28"/>
      <c r="AWI10" s="28"/>
      <c r="AWJ10" s="28"/>
      <c r="AWK10" s="28"/>
      <c r="AWL10" s="28"/>
      <c r="AWM10" s="28"/>
      <c r="AWN10" s="28"/>
      <c r="AWO10" s="28"/>
      <c r="AWP10" s="28"/>
      <c r="AWQ10" s="28"/>
      <c r="AWR10" s="28"/>
      <c r="AWS10" s="28"/>
      <c r="AWT10" s="28"/>
      <c r="AWU10" s="28"/>
      <c r="AWV10" s="28"/>
      <c r="AWW10" s="28"/>
      <c r="AWX10" s="28"/>
      <c r="AWY10" s="28"/>
      <c r="AWZ10" s="28"/>
      <c r="AXA10" s="28"/>
      <c r="AXB10" s="28"/>
      <c r="AXC10" s="28"/>
      <c r="AXD10" s="28"/>
      <c r="AXE10" s="28"/>
      <c r="AXF10" s="28"/>
      <c r="AXG10" s="28"/>
      <c r="AXH10" s="28"/>
      <c r="AXI10" s="28"/>
      <c r="AXJ10" s="28"/>
      <c r="AXK10" s="28"/>
      <c r="AXL10" s="28"/>
      <c r="AXM10" s="28"/>
      <c r="AXN10" s="28"/>
      <c r="AXO10" s="28"/>
      <c r="AXP10" s="28"/>
      <c r="AXQ10" s="28"/>
      <c r="AXR10" s="28"/>
      <c r="AXS10" s="28"/>
      <c r="AXT10" s="28"/>
      <c r="AXU10" s="28"/>
      <c r="AXV10" s="28"/>
      <c r="AXW10" s="28"/>
      <c r="AXX10" s="28"/>
      <c r="AXY10" s="28"/>
      <c r="AXZ10" s="28"/>
      <c r="AYA10" s="28"/>
      <c r="AYB10" s="28"/>
      <c r="AYC10" s="28"/>
      <c r="AYD10" s="28"/>
      <c r="AYE10" s="28"/>
      <c r="AYF10" s="28"/>
      <c r="AYG10" s="28"/>
      <c r="AYH10" s="28"/>
      <c r="AYI10" s="28"/>
      <c r="AYJ10" s="28"/>
      <c r="AYK10" s="28"/>
      <c r="AYL10" s="28"/>
      <c r="AYM10" s="28"/>
      <c r="AYN10" s="28"/>
      <c r="AYO10" s="28"/>
      <c r="AYP10" s="28"/>
      <c r="AYQ10" s="28"/>
      <c r="AYR10" s="28"/>
      <c r="AYS10" s="28"/>
      <c r="AYT10" s="28"/>
      <c r="AYU10" s="28"/>
      <c r="AYV10" s="28"/>
      <c r="AYW10" s="28"/>
      <c r="AYX10" s="28"/>
      <c r="AYY10" s="28"/>
      <c r="AYZ10" s="28"/>
      <c r="AZA10" s="28"/>
      <c r="AZB10" s="28"/>
      <c r="AZC10" s="28"/>
      <c r="AZD10" s="28"/>
      <c r="AZE10" s="28"/>
      <c r="AZF10" s="28"/>
      <c r="AZG10" s="28"/>
      <c r="AZH10" s="28"/>
      <c r="AZI10" s="28"/>
      <c r="AZJ10" s="28"/>
      <c r="AZK10" s="28"/>
      <c r="AZL10" s="28"/>
      <c r="AZM10" s="28"/>
      <c r="AZN10" s="28"/>
      <c r="AZO10" s="28"/>
      <c r="AZP10" s="28"/>
      <c r="AZQ10" s="28"/>
      <c r="AZR10" s="28"/>
      <c r="AZS10" s="28"/>
      <c r="AZT10" s="28"/>
      <c r="AZU10" s="28"/>
      <c r="AZV10" s="28"/>
      <c r="AZW10" s="28"/>
      <c r="AZX10" s="28"/>
      <c r="AZY10" s="28"/>
      <c r="AZZ10" s="28"/>
      <c r="BAA10" s="28"/>
      <c r="BAB10" s="28"/>
      <c r="BAC10" s="28"/>
      <c r="BAD10" s="28"/>
      <c r="BAE10" s="28"/>
      <c r="BAF10" s="28"/>
      <c r="BAG10" s="28"/>
      <c r="BAH10" s="28"/>
      <c r="BAI10" s="28"/>
      <c r="BAJ10" s="28"/>
      <c r="BAK10" s="28"/>
      <c r="BAL10" s="28"/>
      <c r="BAM10" s="28"/>
      <c r="BAN10" s="28"/>
      <c r="BAO10" s="28"/>
      <c r="BAP10" s="28"/>
      <c r="BAQ10" s="28"/>
      <c r="BAR10" s="28"/>
      <c r="BAS10" s="28"/>
      <c r="BAT10" s="28"/>
      <c r="BAU10" s="28"/>
      <c r="BAV10" s="28"/>
      <c r="BAW10" s="28"/>
      <c r="BAX10" s="28"/>
      <c r="BAY10" s="28"/>
      <c r="BAZ10" s="28"/>
      <c r="BBA10" s="28"/>
      <c r="BBB10" s="28"/>
      <c r="BBC10" s="28"/>
      <c r="BBD10" s="28"/>
      <c r="BBE10" s="28"/>
      <c r="BBF10" s="28"/>
      <c r="BBG10" s="28"/>
      <c r="BBH10" s="28"/>
      <c r="BBI10" s="28"/>
      <c r="BBJ10" s="28"/>
      <c r="BBK10" s="28"/>
      <c r="BBL10" s="28"/>
      <c r="BBM10" s="28"/>
      <c r="BBN10" s="28"/>
      <c r="BBO10" s="28"/>
      <c r="BBP10" s="28"/>
      <c r="BBQ10" s="28"/>
      <c r="BBR10" s="28"/>
      <c r="BBS10" s="28"/>
      <c r="BBT10" s="28"/>
      <c r="BBU10" s="28"/>
      <c r="BBV10" s="28"/>
      <c r="BBW10" s="28"/>
      <c r="BBX10" s="28"/>
      <c r="BBY10" s="28"/>
      <c r="BBZ10" s="28"/>
      <c r="BCA10" s="28"/>
      <c r="BCB10" s="28"/>
      <c r="BCC10" s="28"/>
      <c r="BCD10" s="28"/>
      <c r="BCE10" s="28"/>
      <c r="BCF10" s="28"/>
      <c r="BCG10" s="28"/>
      <c r="BCH10" s="28"/>
      <c r="BCI10" s="28"/>
      <c r="BCJ10" s="28"/>
      <c r="BCK10" s="28"/>
      <c r="BCL10" s="28"/>
      <c r="BCM10" s="28"/>
      <c r="BCN10" s="28"/>
      <c r="BCO10" s="28"/>
      <c r="BCP10" s="28"/>
      <c r="BCQ10" s="28"/>
      <c r="BCR10" s="28"/>
      <c r="BCS10" s="28"/>
      <c r="BCT10" s="28"/>
      <c r="BCU10" s="28"/>
      <c r="BCV10" s="28"/>
      <c r="BCW10" s="28"/>
      <c r="BCX10" s="28"/>
      <c r="BCY10" s="28"/>
      <c r="BCZ10" s="28"/>
      <c r="BDA10" s="28"/>
      <c r="BDB10" s="28"/>
      <c r="BDC10" s="28"/>
      <c r="BDD10" s="28"/>
      <c r="BDE10" s="28"/>
      <c r="BDF10" s="28"/>
      <c r="BDG10" s="28"/>
      <c r="BDH10" s="28"/>
      <c r="BDI10" s="28"/>
      <c r="BDJ10" s="28"/>
      <c r="BDK10" s="28"/>
      <c r="BDL10" s="28"/>
      <c r="BDM10" s="28"/>
      <c r="BDN10" s="28"/>
      <c r="BDO10" s="28"/>
      <c r="BDP10" s="28"/>
      <c r="BDQ10" s="28"/>
      <c r="BDR10" s="28"/>
      <c r="BDS10" s="28"/>
      <c r="BDT10" s="28"/>
      <c r="BDU10" s="28"/>
      <c r="BDV10" s="28"/>
      <c r="BDW10" s="28"/>
      <c r="BDX10" s="28"/>
      <c r="BDY10" s="28"/>
      <c r="BDZ10" s="28"/>
      <c r="BEA10" s="28"/>
      <c r="BEB10" s="28"/>
      <c r="BEC10" s="28"/>
      <c r="BED10" s="28"/>
      <c r="BEE10" s="28"/>
      <c r="BEF10" s="28"/>
      <c r="BEG10" s="28"/>
      <c r="BEH10" s="28"/>
      <c r="BEI10" s="28"/>
      <c r="BEJ10" s="28"/>
      <c r="BEK10" s="28"/>
      <c r="BEL10" s="28"/>
      <c r="BEM10" s="28"/>
      <c r="BEN10" s="28"/>
      <c r="BEO10" s="28"/>
      <c r="BEP10" s="28"/>
      <c r="BEQ10" s="28"/>
      <c r="BER10" s="28"/>
      <c r="BES10" s="28"/>
      <c r="BET10" s="28"/>
      <c r="BEU10" s="28"/>
      <c r="BEV10" s="28"/>
      <c r="BEW10" s="28"/>
      <c r="BEX10" s="28"/>
      <c r="BEY10" s="28"/>
      <c r="BEZ10" s="28"/>
      <c r="BFA10" s="28"/>
      <c r="BFB10" s="28"/>
      <c r="BFC10" s="28"/>
      <c r="BFD10" s="28"/>
      <c r="BFE10" s="28"/>
      <c r="BFF10" s="28"/>
      <c r="BFG10" s="28"/>
      <c r="BFH10" s="28"/>
      <c r="BFI10" s="28"/>
      <c r="BFJ10" s="28"/>
      <c r="BFK10" s="28"/>
      <c r="BFL10" s="28"/>
      <c r="BFM10" s="28"/>
      <c r="BFN10" s="28"/>
      <c r="BFO10" s="28"/>
      <c r="BFP10" s="28"/>
      <c r="BFQ10" s="28"/>
      <c r="BFR10" s="28"/>
      <c r="BFS10" s="28"/>
      <c r="BFT10" s="28"/>
      <c r="BFU10" s="28"/>
      <c r="BFV10" s="28"/>
      <c r="BFW10" s="28"/>
      <c r="BFX10" s="28"/>
      <c r="BFY10" s="28"/>
      <c r="BFZ10" s="28"/>
      <c r="BGA10" s="28"/>
      <c r="BGB10" s="28"/>
      <c r="BGC10" s="28"/>
      <c r="BGD10" s="28"/>
      <c r="BGE10" s="28"/>
      <c r="BGF10" s="28"/>
      <c r="BGG10" s="28"/>
      <c r="BGH10" s="28"/>
      <c r="BGI10" s="28"/>
      <c r="BGJ10" s="28"/>
      <c r="BGK10" s="28"/>
      <c r="BGL10" s="28"/>
      <c r="BGM10" s="28"/>
      <c r="BGN10" s="28"/>
      <c r="BGO10" s="28"/>
      <c r="BGP10" s="28"/>
      <c r="BGQ10" s="28"/>
      <c r="BGR10" s="28"/>
      <c r="BGS10" s="28"/>
      <c r="BGT10" s="28"/>
      <c r="BGU10" s="28"/>
      <c r="BGV10" s="28"/>
      <c r="BGW10" s="28"/>
      <c r="BGX10" s="28"/>
      <c r="BGY10" s="28"/>
      <c r="BGZ10" s="28"/>
      <c r="BHA10" s="28"/>
      <c r="BHB10" s="28"/>
      <c r="BHC10" s="28"/>
      <c r="BHD10" s="28"/>
      <c r="BHE10" s="28"/>
      <c r="BHF10" s="28"/>
      <c r="BHG10" s="28"/>
      <c r="BHH10" s="28"/>
      <c r="BHI10" s="28"/>
      <c r="BHJ10" s="28"/>
      <c r="BHK10" s="28"/>
      <c r="BHL10" s="28"/>
      <c r="BHM10" s="28"/>
      <c r="BHN10" s="28"/>
      <c r="BHO10" s="28"/>
      <c r="BHP10" s="28"/>
      <c r="BHQ10" s="28"/>
      <c r="BHR10" s="28"/>
      <c r="BHS10" s="28"/>
      <c r="BHT10" s="28"/>
      <c r="BHU10" s="28"/>
      <c r="BHV10" s="28"/>
      <c r="BHW10" s="28"/>
      <c r="BHX10" s="28"/>
      <c r="BHY10" s="28"/>
      <c r="BHZ10" s="28"/>
      <c r="BIA10" s="28"/>
      <c r="BIB10" s="28"/>
      <c r="BIC10" s="28"/>
      <c r="BID10" s="28"/>
      <c r="BIE10" s="28"/>
      <c r="BIF10" s="28"/>
      <c r="BIG10" s="28"/>
      <c r="BIH10" s="28"/>
      <c r="BII10" s="28"/>
      <c r="BIJ10" s="28"/>
      <c r="BIK10" s="28"/>
      <c r="BIL10" s="28"/>
      <c r="BIM10" s="28"/>
      <c r="BIN10" s="28"/>
      <c r="BIO10" s="28"/>
      <c r="BIP10" s="28"/>
      <c r="BIQ10" s="28"/>
      <c r="BIR10" s="28"/>
      <c r="BIS10" s="28"/>
      <c r="BIT10" s="28"/>
      <c r="BIU10" s="28"/>
      <c r="BIV10" s="28"/>
      <c r="BIW10" s="28"/>
      <c r="BIX10" s="28"/>
      <c r="BIY10" s="28"/>
      <c r="BIZ10" s="28"/>
      <c r="BJA10" s="28"/>
      <c r="BJB10" s="28"/>
      <c r="BJC10" s="28"/>
      <c r="BJD10" s="28"/>
      <c r="BJE10" s="28"/>
      <c r="BJF10" s="28"/>
      <c r="BJG10" s="28"/>
      <c r="BJH10" s="28"/>
      <c r="BJI10" s="28"/>
      <c r="BJJ10" s="28"/>
      <c r="BJK10" s="28"/>
      <c r="BJL10" s="28"/>
      <c r="BJM10" s="28"/>
      <c r="BJN10" s="28"/>
      <c r="BJO10" s="28"/>
      <c r="BJP10" s="28"/>
      <c r="BJQ10" s="28"/>
      <c r="BJR10" s="28"/>
      <c r="BJS10" s="28"/>
      <c r="BJT10" s="28"/>
      <c r="BJU10" s="28"/>
      <c r="BJV10" s="28"/>
      <c r="BJW10" s="28"/>
      <c r="BJX10" s="28"/>
      <c r="BJY10" s="28"/>
      <c r="BJZ10" s="28"/>
      <c r="BKA10" s="28"/>
      <c r="BKB10" s="28"/>
      <c r="BKC10" s="28"/>
      <c r="BKD10" s="28"/>
      <c r="BKE10" s="28"/>
      <c r="BKF10" s="28"/>
      <c r="BKG10" s="28"/>
      <c r="BKH10" s="28"/>
      <c r="BKI10" s="28"/>
      <c r="BKJ10" s="28"/>
      <c r="BKK10" s="28"/>
      <c r="BKL10" s="28"/>
      <c r="BKM10" s="28"/>
      <c r="BKN10" s="28"/>
      <c r="BKO10" s="28"/>
      <c r="BKP10" s="28"/>
      <c r="BKQ10" s="28"/>
      <c r="BKR10" s="28"/>
      <c r="BKS10" s="28"/>
      <c r="BKT10" s="28"/>
      <c r="BKU10" s="28"/>
      <c r="BKV10" s="28"/>
      <c r="BKW10" s="28"/>
      <c r="BKX10" s="28"/>
      <c r="BKY10" s="28"/>
      <c r="BKZ10" s="28"/>
      <c r="BLA10" s="28"/>
      <c r="BLB10" s="28"/>
      <c r="BLC10" s="28"/>
      <c r="BLD10" s="28"/>
      <c r="BLE10" s="28"/>
      <c r="BLF10" s="28"/>
      <c r="BLG10" s="28"/>
      <c r="BLH10" s="28"/>
      <c r="BLI10" s="28"/>
      <c r="BLJ10" s="28"/>
      <c r="BLK10" s="28"/>
      <c r="BLL10" s="28"/>
      <c r="BLM10" s="28"/>
      <c r="BLN10" s="28"/>
      <c r="BLO10" s="28"/>
      <c r="BLP10" s="28"/>
      <c r="BLQ10" s="28"/>
      <c r="BLR10" s="28"/>
      <c r="BLS10" s="28"/>
      <c r="BLT10" s="28"/>
      <c r="BLU10" s="28"/>
      <c r="BLV10" s="28"/>
      <c r="BLW10" s="28"/>
      <c r="BLX10" s="28"/>
      <c r="BLY10" s="28"/>
      <c r="BLZ10" s="28"/>
      <c r="BMA10" s="28"/>
      <c r="BMB10" s="28"/>
      <c r="BMC10" s="28"/>
      <c r="BMD10" s="28"/>
      <c r="BME10" s="28"/>
      <c r="BMF10" s="28"/>
      <c r="BMG10" s="28"/>
      <c r="BMH10" s="28"/>
      <c r="BMI10" s="28"/>
      <c r="BMJ10" s="28"/>
      <c r="BMK10" s="28"/>
      <c r="BML10" s="28"/>
      <c r="BMM10" s="28"/>
      <c r="BMN10" s="28"/>
      <c r="BMO10" s="28"/>
      <c r="BMP10" s="28"/>
      <c r="BMQ10" s="28"/>
      <c r="BMR10" s="28"/>
      <c r="BMS10" s="28"/>
      <c r="BMT10" s="28"/>
      <c r="BMU10" s="28"/>
      <c r="BMV10" s="28"/>
      <c r="BMW10" s="28"/>
      <c r="BMX10" s="28"/>
      <c r="BMY10" s="28"/>
      <c r="BMZ10" s="28"/>
      <c r="BNA10" s="28"/>
      <c r="BNB10" s="28"/>
      <c r="BNC10" s="28"/>
      <c r="BND10" s="28"/>
      <c r="BNE10" s="28"/>
      <c r="BNF10" s="28"/>
      <c r="BNG10" s="28"/>
      <c r="BNH10" s="28"/>
      <c r="BNI10" s="28"/>
      <c r="BNJ10" s="28"/>
      <c r="BNK10" s="28"/>
      <c r="BNL10" s="28"/>
      <c r="BNM10" s="28"/>
      <c r="BNN10" s="28"/>
      <c r="BNO10" s="28"/>
      <c r="BNP10" s="28"/>
      <c r="BNQ10" s="28"/>
      <c r="BNR10" s="28"/>
      <c r="BNS10" s="28"/>
      <c r="BNT10" s="28"/>
      <c r="BNU10" s="28"/>
      <c r="BNV10" s="28"/>
      <c r="BNW10" s="28"/>
      <c r="BNX10" s="28"/>
      <c r="BNY10" s="28"/>
      <c r="BNZ10" s="28"/>
      <c r="BOA10" s="28"/>
      <c r="BOB10" s="28"/>
      <c r="BOC10" s="28"/>
      <c r="BOD10" s="28"/>
      <c r="BOE10" s="28"/>
      <c r="BOF10" s="28"/>
      <c r="BOG10" s="28"/>
      <c r="BOH10" s="28"/>
      <c r="BOI10" s="28"/>
      <c r="BOJ10" s="28"/>
      <c r="BOK10" s="28"/>
      <c r="BOL10" s="28"/>
      <c r="BOM10" s="28"/>
      <c r="BON10" s="28"/>
      <c r="BOO10" s="28"/>
      <c r="BOP10" s="28"/>
      <c r="BOQ10" s="28"/>
      <c r="BOR10" s="28"/>
      <c r="BOS10" s="28"/>
      <c r="BOT10" s="28"/>
      <c r="BOU10" s="28"/>
      <c r="BOV10" s="28"/>
      <c r="BOW10" s="28"/>
      <c r="BOX10" s="28"/>
      <c r="BOY10" s="28"/>
      <c r="BOZ10" s="28"/>
      <c r="BPA10" s="28"/>
      <c r="BPB10" s="28"/>
      <c r="BPC10" s="28"/>
      <c r="BPD10" s="28"/>
      <c r="BPE10" s="28"/>
      <c r="BPF10" s="28"/>
      <c r="BPG10" s="28"/>
      <c r="BPH10" s="28"/>
      <c r="BPI10" s="28"/>
      <c r="BPJ10" s="28"/>
      <c r="BPK10" s="28"/>
      <c r="BPL10" s="28"/>
      <c r="BPM10" s="28"/>
      <c r="BPN10" s="28"/>
      <c r="BPO10" s="28"/>
      <c r="BPP10" s="28"/>
      <c r="BPQ10" s="28"/>
      <c r="BPR10" s="28"/>
      <c r="BPS10" s="28"/>
      <c r="BPT10" s="28"/>
      <c r="BPU10" s="28"/>
      <c r="BPV10" s="28"/>
      <c r="BPW10" s="28"/>
      <c r="BPX10" s="28"/>
      <c r="BPY10" s="28"/>
      <c r="BPZ10" s="28"/>
      <c r="BQA10" s="28"/>
      <c r="BQB10" s="28"/>
      <c r="BQC10" s="28"/>
      <c r="BQD10" s="28"/>
      <c r="BQE10" s="28"/>
      <c r="BQF10" s="28"/>
      <c r="BQG10" s="28"/>
      <c r="BQH10" s="28"/>
      <c r="BQI10" s="28"/>
      <c r="BQJ10" s="28"/>
      <c r="BQK10" s="28"/>
      <c r="BQL10" s="28"/>
      <c r="BQM10" s="28"/>
      <c r="BQN10" s="28"/>
      <c r="BQO10" s="28"/>
      <c r="BQP10" s="28"/>
      <c r="BQQ10" s="28"/>
      <c r="BQR10" s="28"/>
      <c r="BQS10" s="28"/>
      <c r="BQT10" s="28"/>
      <c r="BQU10" s="28"/>
      <c r="BQV10" s="28"/>
      <c r="BQW10" s="28"/>
      <c r="BQX10" s="28"/>
      <c r="BQY10" s="28"/>
      <c r="BQZ10" s="28"/>
      <c r="BRA10" s="28"/>
      <c r="BRB10" s="28"/>
      <c r="BRC10" s="28"/>
      <c r="BRD10" s="28"/>
      <c r="BRE10" s="28"/>
      <c r="BRF10" s="28"/>
      <c r="BRG10" s="28"/>
      <c r="BRH10" s="28"/>
      <c r="BRI10" s="28"/>
      <c r="BRJ10" s="28"/>
      <c r="BRK10" s="28"/>
      <c r="BRL10" s="28"/>
      <c r="BRM10" s="28"/>
      <c r="BRN10" s="28"/>
      <c r="BRO10" s="28"/>
      <c r="BRP10" s="28"/>
      <c r="BRQ10" s="28"/>
      <c r="BRR10" s="28"/>
      <c r="BRS10" s="28"/>
      <c r="BRT10" s="28"/>
      <c r="BRU10" s="28"/>
      <c r="BRV10" s="28"/>
      <c r="BRW10" s="28"/>
      <c r="BRX10" s="28"/>
      <c r="BRY10" s="28"/>
      <c r="BRZ10" s="28"/>
      <c r="BSA10" s="28"/>
      <c r="BSB10" s="28"/>
      <c r="BSC10" s="28"/>
      <c r="BSD10" s="28"/>
      <c r="BSE10" s="28"/>
      <c r="BSF10" s="28"/>
      <c r="BSG10" s="28"/>
      <c r="BSH10" s="28"/>
      <c r="BSI10" s="28"/>
      <c r="BSJ10" s="28"/>
      <c r="BSK10" s="28"/>
      <c r="BSL10" s="28"/>
      <c r="BSM10" s="28"/>
      <c r="BSN10" s="28"/>
      <c r="BSO10" s="28"/>
      <c r="BSP10" s="28"/>
      <c r="BSQ10" s="28"/>
      <c r="BSR10" s="28"/>
      <c r="BSS10" s="28"/>
      <c r="BST10" s="28"/>
      <c r="BSU10" s="28"/>
      <c r="BSV10" s="28"/>
      <c r="BSW10" s="28"/>
      <c r="BSX10" s="28"/>
      <c r="BSY10" s="28"/>
      <c r="BSZ10" s="28"/>
      <c r="BTA10" s="28"/>
      <c r="BTB10" s="28"/>
      <c r="BTC10" s="28"/>
      <c r="BTD10" s="28"/>
      <c r="BTE10" s="28"/>
      <c r="BTF10" s="28"/>
      <c r="BTG10" s="28"/>
      <c r="BTH10" s="28"/>
      <c r="BTI10" s="28"/>
      <c r="BTJ10" s="28"/>
      <c r="BTK10" s="28"/>
      <c r="BTL10" s="28"/>
      <c r="BTM10" s="28"/>
      <c r="BTN10" s="28"/>
      <c r="BTO10" s="28"/>
      <c r="BTP10" s="28"/>
      <c r="BTQ10" s="28"/>
      <c r="BTR10" s="28"/>
      <c r="BTS10" s="28"/>
      <c r="BTT10" s="28"/>
      <c r="BTU10" s="28"/>
      <c r="BTV10" s="28"/>
      <c r="BTW10" s="28"/>
      <c r="BTX10" s="28"/>
      <c r="BTY10" s="28"/>
      <c r="BTZ10" s="28"/>
      <c r="BUA10" s="28"/>
      <c r="BUB10" s="28"/>
      <c r="BUC10" s="28"/>
      <c r="BUD10" s="28"/>
      <c r="BUE10" s="28"/>
      <c r="BUF10" s="28"/>
      <c r="BUG10" s="28"/>
      <c r="BUH10" s="28"/>
      <c r="BUI10" s="28"/>
      <c r="BUJ10" s="28"/>
      <c r="BUK10" s="28"/>
      <c r="BUL10" s="28"/>
      <c r="BUM10" s="28"/>
      <c r="BUN10" s="28"/>
      <c r="BUO10" s="28"/>
      <c r="BUP10" s="28"/>
      <c r="BUQ10" s="28"/>
      <c r="BUR10" s="28"/>
      <c r="BUS10" s="28"/>
      <c r="BUT10" s="28"/>
      <c r="BUU10" s="28"/>
      <c r="BUV10" s="28"/>
      <c r="BUW10" s="28"/>
      <c r="BUX10" s="28"/>
      <c r="BUY10" s="28"/>
      <c r="BUZ10" s="28"/>
      <c r="BVA10" s="28"/>
      <c r="BVB10" s="28"/>
      <c r="BVC10" s="28"/>
      <c r="BVD10" s="28"/>
      <c r="BVE10" s="28"/>
      <c r="BVF10" s="28"/>
      <c r="BVG10" s="28"/>
      <c r="BVH10" s="28"/>
      <c r="BVI10" s="28"/>
      <c r="BVJ10" s="28"/>
      <c r="BVK10" s="28"/>
      <c r="BVL10" s="28"/>
      <c r="BVM10" s="28"/>
      <c r="BVN10" s="28"/>
      <c r="BVO10" s="28"/>
      <c r="BVP10" s="28"/>
      <c r="BVQ10" s="28"/>
      <c r="BVR10" s="28"/>
      <c r="BVS10" s="28"/>
      <c r="BVT10" s="28"/>
      <c r="BVU10" s="28"/>
      <c r="BVV10" s="28"/>
      <c r="BVW10" s="28"/>
      <c r="BVX10" s="28"/>
      <c r="BVY10" s="28"/>
      <c r="BVZ10" s="28"/>
      <c r="BWA10" s="28"/>
      <c r="BWB10" s="28"/>
      <c r="BWC10" s="28"/>
      <c r="BWD10" s="28"/>
      <c r="BWE10" s="28"/>
      <c r="BWF10" s="28"/>
      <c r="BWG10" s="28"/>
      <c r="BWH10" s="28"/>
      <c r="BWI10" s="28"/>
      <c r="BWJ10" s="28"/>
      <c r="BWK10" s="28"/>
      <c r="BWL10" s="28"/>
      <c r="BWM10" s="28"/>
      <c r="BWN10" s="28"/>
      <c r="BWO10" s="28"/>
      <c r="BWP10" s="28"/>
      <c r="BWQ10" s="28"/>
      <c r="BWR10" s="28"/>
      <c r="BWS10" s="28"/>
      <c r="BWT10" s="28"/>
      <c r="BWU10" s="28"/>
      <c r="BWV10" s="28"/>
      <c r="BWW10" s="28"/>
      <c r="BWX10" s="28"/>
      <c r="BWY10" s="28"/>
      <c r="BWZ10" s="28"/>
      <c r="BXA10" s="28"/>
      <c r="BXB10" s="28"/>
      <c r="BXC10" s="28"/>
      <c r="BXD10" s="28"/>
      <c r="BXE10" s="28"/>
      <c r="BXF10" s="28"/>
      <c r="BXG10" s="28"/>
      <c r="BXH10" s="28"/>
      <c r="BXI10" s="28"/>
      <c r="BXJ10" s="28"/>
      <c r="BXK10" s="28"/>
      <c r="BXL10" s="28"/>
      <c r="BXM10" s="28"/>
      <c r="BXN10" s="28"/>
      <c r="BXO10" s="28"/>
      <c r="BXP10" s="28"/>
      <c r="BXQ10" s="28"/>
      <c r="BXR10" s="28"/>
      <c r="BXS10" s="28"/>
      <c r="BXT10" s="28"/>
      <c r="BXU10" s="28"/>
      <c r="BXV10" s="28"/>
      <c r="BXW10" s="28"/>
      <c r="BXX10" s="28"/>
      <c r="BXY10" s="28"/>
      <c r="BXZ10" s="28"/>
      <c r="BYA10" s="28"/>
      <c r="BYB10" s="28"/>
      <c r="BYC10" s="28"/>
      <c r="BYD10" s="28"/>
      <c r="BYE10" s="28"/>
      <c r="BYF10" s="28"/>
      <c r="BYG10" s="28"/>
      <c r="BYH10" s="28"/>
      <c r="BYI10" s="28"/>
      <c r="BYJ10" s="28"/>
      <c r="BYK10" s="28"/>
      <c r="BYL10" s="28"/>
      <c r="BYM10" s="28"/>
      <c r="BYN10" s="28"/>
      <c r="BYO10" s="28"/>
      <c r="BYP10" s="28"/>
      <c r="BYQ10" s="28"/>
      <c r="BYR10" s="28"/>
      <c r="BYS10" s="28"/>
      <c r="BYT10" s="28"/>
      <c r="BYU10" s="28"/>
      <c r="BYV10" s="28"/>
      <c r="BYW10" s="28"/>
      <c r="BYX10" s="28"/>
      <c r="BYY10" s="28"/>
      <c r="BYZ10" s="28"/>
      <c r="BZA10" s="28"/>
      <c r="BZB10" s="28"/>
      <c r="BZC10" s="28"/>
      <c r="BZD10" s="28"/>
      <c r="BZE10" s="28"/>
      <c r="BZF10" s="28"/>
      <c r="BZG10" s="28"/>
      <c r="BZH10" s="28"/>
      <c r="BZI10" s="28"/>
      <c r="BZJ10" s="28"/>
      <c r="BZK10" s="28"/>
      <c r="BZL10" s="28"/>
      <c r="BZM10" s="28"/>
      <c r="BZN10" s="28"/>
      <c r="BZO10" s="28"/>
      <c r="BZP10" s="28"/>
      <c r="BZQ10" s="28"/>
      <c r="BZR10" s="28"/>
      <c r="BZS10" s="28"/>
      <c r="BZT10" s="28"/>
      <c r="BZU10" s="28"/>
      <c r="BZV10" s="28"/>
      <c r="BZW10" s="28"/>
      <c r="BZX10" s="28"/>
      <c r="BZY10" s="28"/>
      <c r="BZZ10" s="28"/>
      <c r="CAA10" s="28"/>
      <c r="CAB10" s="28"/>
      <c r="CAC10" s="28"/>
      <c r="CAD10" s="28"/>
      <c r="CAE10" s="28"/>
      <c r="CAF10" s="28"/>
      <c r="CAG10" s="28"/>
      <c r="CAH10" s="28"/>
      <c r="CAI10" s="28"/>
      <c r="CAJ10" s="28"/>
      <c r="CAK10" s="28"/>
      <c r="CAL10" s="28"/>
      <c r="CAM10" s="28"/>
      <c r="CAN10" s="28"/>
      <c r="CAO10" s="28"/>
      <c r="CAP10" s="28"/>
      <c r="CAQ10" s="28"/>
      <c r="CAR10" s="28"/>
      <c r="CAS10" s="28"/>
      <c r="CAT10" s="28"/>
      <c r="CAU10" s="28"/>
      <c r="CAV10" s="28"/>
      <c r="CAW10" s="28"/>
      <c r="CAX10" s="28"/>
      <c r="CAY10" s="28"/>
      <c r="CAZ10" s="28"/>
      <c r="CBA10" s="28"/>
      <c r="CBB10" s="28"/>
      <c r="CBC10" s="28"/>
      <c r="CBD10" s="28"/>
      <c r="CBE10" s="28"/>
      <c r="CBF10" s="28"/>
      <c r="CBG10" s="28"/>
      <c r="CBH10" s="28"/>
      <c r="CBI10" s="28"/>
      <c r="CBJ10" s="28"/>
      <c r="CBK10" s="28"/>
      <c r="CBL10" s="28"/>
      <c r="CBM10" s="28"/>
      <c r="CBN10" s="28"/>
      <c r="CBO10" s="28"/>
      <c r="CBP10" s="28"/>
      <c r="CBQ10" s="28"/>
      <c r="CBR10" s="28"/>
      <c r="CBS10" s="28"/>
      <c r="CBT10" s="28"/>
      <c r="CBU10" s="28"/>
      <c r="CBV10" s="28"/>
      <c r="CBW10" s="28"/>
      <c r="CBX10" s="28"/>
      <c r="CBY10" s="28"/>
      <c r="CBZ10" s="28"/>
      <c r="CCA10" s="28"/>
      <c r="CCB10" s="28"/>
      <c r="CCC10" s="28"/>
      <c r="CCD10" s="28"/>
      <c r="CCE10" s="28"/>
      <c r="CCF10" s="28"/>
      <c r="CCG10" s="28"/>
      <c r="CCH10" s="28"/>
      <c r="CCI10" s="28"/>
      <c r="CCJ10" s="28"/>
      <c r="CCK10" s="28"/>
      <c r="CCL10" s="28"/>
      <c r="CCM10" s="28"/>
      <c r="CCN10" s="28"/>
      <c r="CCO10" s="28"/>
      <c r="CCP10" s="28"/>
      <c r="CCQ10" s="28"/>
      <c r="CCR10" s="28"/>
      <c r="CCS10" s="28"/>
      <c r="CCT10" s="28"/>
      <c r="CCU10" s="28"/>
      <c r="CCV10" s="28"/>
      <c r="CCW10" s="28"/>
      <c r="CCX10" s="28"/>
      <c r="CCY10" s="28"/>
      <c r="CCZ10" s="28"/>
      <c r="CDA10" s="28"/>
      <c r="CDB10" s="28"/>
      <c r="CDC10" s="28"/>
      <c r="CDD10" s="28"/>
      <c r="CDE10" s="28"/>
      <c r="CDF10" s="28"/>
      <c r="CDG10" s="28"/>
      <c r="CDH10" s="28"/>
      <c r="CDI10" s="28"/>
      <c r="CDJ10" s="28"/>
      <c r="CDK10" s="28"/>
      <c r="CDL10" s="28"/>
      <c r="CDM10" s="28"/>
      <c r="CDN10" s="28"/>
      <c r="CDO10" s="28"/>
      <c r="CDP10" s="28"/>
      <c r="CDQ10" s="28"/>
      <c r="CDR10" s="28"/>
      <c r="CDS10" s="28"/>
      <c r="CDT10" s="28"/>
      <c r="CDU10" s="28"/>
      <c r="CDV10" s="28"/>
      <c r="CDW10" s="28"/>
      <c r="CDX10" s="28"/>
      <c r="CDY10" s="28"/>
      <c r="CDZ10" s="28"/>
      <c r="CEA10" s="28"/>
      <c r="CEB10" s="28"/>
      <c r="CEC10" s="28"/>
      <c r="CED10" s="28"/>
      <c r="CEE10" s="28"/>
      <c r="CEF10" s="28"/>
      <c r="CEG10" s="28"/>
      <c r="CEH10" s="28"/>
      <c r="CEI10" s="28"/>
      <c r="CEJ10" s="28"/>
      <c r="CEK10" s="28"/>
      <c r="CEL10" s="28"/>
      <c r="CEM10" s="28"/>
      <c r="CEN10" s="28"/>
      <c r="CEO10" s="28"/>
      <c r="CEP10" s="28"/>
      <c r="CEQ10" s="28"/>
      <c r="CER10" s="28"/>
      <c r="CES10" s="28"/>
      <c r="CET10" s="28"/>
      <c r="CEU10" s="28"/>
      <c r="CEV10" s="28"/>
      <c r="CEW10" s="28"/>
      <c r="CEX10" s="28"/>
      <c r="CEY10" s="28"/>
      <c r="CEZ10" s="28"/>
      <c r="CFA10" s="28"/>
      <c r="CFB10" s="28"/>
      <c r="CFC10" s="28"/>
      <c r="CFD10" s="28"/>
      <c r="CFE10" s="28"/>
      <c r="CFF10" s="28"/>
      <c r="CFG10" s="28"/>
      <c r="CFH10" s="28"/>
      <c r="CFI10" s="28"/>
      <c r="CFJ10" s="28"/>
      <c r="CFK10" s="28"/>
      <c r="CFL10" s="28"/>
      <c r="CFM10" s="28"/>
      <c r="CFN10" s="28"/>
      <c r="CFO10" s="28"/>
      <c r="CFP10" s="28"/>
      <c r="CFQ10" s="28"/>
      <c r="CFR10" s="28"/>
      <c r="CFS10" s="28"/>
      <c r="CFT10" s="28"/>
      <c r="CFU10" s="28"/>
      <c r="CFV10" s="28"/>
      <c r="CFW10" s="28"/>
      <c r="CFX10" s="28"/>
      <c r="CFY10" s="28"/>
      <c r="CFZ10" s="28"/>
      <c r="CGA10" s="28"/>
      <c r="CGB10" s="28"/>
      <c r="CGC10" s="28"/>
      <c r="CGD10" s="28"/>
      <c r="CGE10" s="28"/>
      <c r="CGF10" s="28"/>
      <c r="CGG10" s="28"/>
      <c r="CGH10" s="28"/>
      <c r="CGI10" s="28"/>
      <c r="CGJ10" s="28"/>
      <c r="CGK10" s="28"/>
      <c r="CGL10" s="28"/>
      <c r="CGM10" s="28"/>
      <c r="CGN10" s="28"/>
      <c r="CGO10" s="28"/>
      <c r="CGP10" s="28"/>
      <c r="CGQ10" s="28"/>
      <c r="CGR10" s="28"/>
      <c r="CGS10" s="28"/>
      <c r="CGT10" s="28"/>
      <c r="CGU10" s="28"/>
      <c r="CGV10" s="28"/>
      <c r="CGW10" s="28"/>
      <c r="CGX10" s="28"/>
      <c r="CGY10" s="28"/>
      <c r="CGZ10" s="28"/>
      <c r="CHA10" s="28"/>
      <c r="CHB10" s="28"/>
      <c r="CHC10" s="28"/>
      <c r="CHD10" s="28"/>
      <c r="CHE10" s="28"/>
      <c r="CHF10" s="28"/>
      <c r="CHG10" s="28"/>
      <c r="CHH10" s="28"/>
      <c r="CHI10" s="28"/>
      <c r="CHJ10" s="28"/>
      <c r="CHK10" s="28"/>
      <c r="CHL10" s="28"/>
      <c r="CHM10" s="28"/>
      <c r="CHN10" s="28"/>
      <c r="CHO10" s="28"/>
      <c r="CHP10" s="28"/>
      <c r="CHQ10" s="28"/>
      <c r="CHR10" s="28"/>
      <c r="CHS10" s="28"/>
      <c r="CHT10" s="28"/>
      <c r="CHU10" s="28"/>
      <c r="CHV10" s="28"/>
      <c r="CHW10" s="28"/>
      <c r="CHX10" s="28"/>
      <c r="CHY10" s="28"/>
      <c r="CHZ10" s="28"/>
      <c r="CIA10" s="28"/>
      <c r="CIB10" s="28"/>
      <c r="CIC10" s="28"/>
      <c r="CID10" s="28"/>
      <c r="CIE10" s="28"/>
      <c r="CIF10" s="28"/>
      <c r="CIG10" s="28"/>
      <c r="CIH10" s="28"/>
      <c r="CII10" s="28"/>
      <c r="CIJ10" s="28"/>
      <c r="CIK10" s="28"/>
      <c r="CIL10" s="28"/>
      <c r="CIM10" s="28"/>
      <c r="CIN10" s="28"/>
      <c r="CIO10" s="28"/>
      <c r="CIP10" s="28"/>
      <c r="CIQ10" s="28"/>
      <c r="CIR10" s="28"/>
      <c r="CIS10" s="28"/>
      <c r="CIT10" s="28"/>
      <c r="CIU10" s="28"/>
      <c r="CIV10" s="28"/>
      <c r="CIW10" s="28"/>
      <c r="CIX10" s="28"/>
      <c r="CIY10" s="28"/>
      <c r="CIZ10" s="28"/>
      <c r="CJA10" s="28"/>
      <c r="CJB10" s="28"/>
      <c r="CJC10" s="28"/>
      <c r="CJD10" s="28"/>
      <c r="CJE10" s="28"/>
      <c r="CJF10" s="28"/>
      <c r="CJG10" s="28"/>
      <c r="CJH10" s="28"/>
      <c r="CJI10" s="28"/>
      <c r="CJJ10" s="28"/>
      <c r="CJK10" s="28"/>
      <c r="CJL10" s="28"/>
      <c r="CJM10" s="28"/>
      <c r="CJN10" s="28"/>
      <c r="CJO10" s="28"/>
      <c r="CJP10" s="28"/>
      <c r="CJQ10" s="28"/>
      <c r="CJR10" s="28"/>
      <c r="CJS10" s="28"/>
      <c r="CJT10" s="28"/>
      <c r="CJU10" s="28"/>
      <c r="CJV10" s="28"/>
      <c r="CJW10" s="28"/>
      <c r="CJX10" s="28"/>
      <c r="CJY10" s="28"/>
      <c r="CJZ10" s="28"/>
      <c r="CKA10" s="28"/>
      <c r="CKB10" s="28"/>
      <c r="CKC10" s="28"/>
      <c r="CKD10" s="28"/>
      <c r="CKE10" s="28"/>
      <c r="CKF10" s="28"/>
      <c r="CKG10" s="28"/>
      <c r="CKH10" s="28"/>
      <c r="CKI10" s="28"/>
      <c r="CKJ10" s="28"/>
      <c r="CKK10" s="28"/>
      <c r="CKL10" s="28"/>
      <c r="CKM10" s="28"/>
      <c r="CKN10" s="28"/>
      <c r="CKO10" s="28"/>
      <c r="CKP10" s="28"/>
      <c r="CKQ10" s="28"/>
      <c r="CKR10" s="28"/>
      <c r="CKS10" s="28"/>
      <c r="CKT10" s="28"/>
      <c r="CKU10" s="28"/>
      <c r="CKV10" s="28"/>
      <c r="CKW10" s="28"/>
      <c r="CKX10" s="28"/>
      <c r="CKY10" s="28"/>
      <c r="CKZ10" s="28"/>
      <c r="CLA10" s="28"/>
      <c r="CLB10" s="28"/>
      <c r="CLC10" s="28"/>
      <c r="CLD10" s="28"/>
      <c r="CLE10" s="28"/>
      <c r="CLF10" s="28"/>
      <c r="CLG10" s="28"/>
      <c r="CLH10" s="28"/>
      <c r="CLI10" s="28"/>
      <c r="CLJ10" s="28"/>
      <c r="CLK10" s="28"/>
      <c r="CLL10" s="28"/>
      <c r="CLM10" s="28"/>
      <c r="CLN10" s="28"/>
      <c r="CLO10" s="28"/>
      <c r="CLP10" s="28"/>
      <c r="CLQ10" s="28"/>
      <c r="CLR10" s="28"/>
      <c r="CLS10" s="28"/>
      <c r="CLT10" s="28"/>
      <c r="CLU10" s="28"/>
      <c r="CLV10" s="28"/>
      <c r="CLW10" s="28"/>
      <c r="CLX10" s="28"/>
      <c r="CLY10" s="28"/>
      <c r="CLZ10" s="28"/>
      <c r="CMA10" s="28"/>
      <c r="CMB10" s="28"/>
      <c r="CMC10" s="28"/>
      <c r="CMD10" s="28"/>
      <c r="CME10" s="28"/>
      <c r="CMF10" s="28"/>
      <c r="CMG10" s="28"/>
      <c r="CMH10" s="28"/>
      <c r="CMI10" s="28"/>
      <c r="CMJ10" s="28"/>
      <c r="CMK10" s="28"/>
      <c r="CML10" s="28"/>
      <c r="CMM10" s="28"/>
      <c r="CMN10" s="28"/>
      <c r="CMO10" s="28"/>
      <c r="CMP10" s="28"/>
      <c r="CMQ10" s="28"/>
      <c r="CMR10" s="28"/>
      <c r="CMS10" s="28"/>
      <c r="CMT10" s="28"/>
      <c r="CMU10" s="28"/>
      <c r="CMV10" s="28"/>
      <c r="CMW10" s="28"/>
      <c r="CMX10" s="28"/>
      <c r="CMY10" s="28"/>
      <c r="CMZ10" s="28"/>
      <c r="CNA10" s="28"/>
      <c r="CNB10" s="28"/>
      <c r="CNC10" s="28"/>
      <c r="CND10" s="28"/>
      <c r="CNE10" s="28"/>
      <c r="CNF10" s="28"/>
      <c r="CNG10" s="28"/>
      <c r="CNH10" s="28"/>
      <c r="CNI10" s="28"/>
      <c r="CNJ10" s="28"/>
      <c r="CNK10" s="28"/>
      <c r="CNL10" s="28"/>
      <c r="CNM10" s="28"/>
      <c r="CNN10" s="28"/>
      <c r="CNO10" s="28"/>
      <c r="CNP10" s="28"/>
      <c r="CNQ10" s="28"/>
      <c r="CNR10" s="28"/>
      <c r="CNS10" s="28"/>
      <c r="CNT10" s="28"/>
      <c r="CNU10" s="28"/>
      <c r="CNV10" s="28"/>
      <c r="CNW10" s="28"/>
      <c r="CNX10" s="28"/>
      <c r="CNY10" s="28"/>
      <c r="CNZ10" s="28"/>
      <c r="COA10" s="28"/>
      <c r="COB10" s="28"/>
      <c r="COC10" s="28"/>
      <c r="COD10" s="28"/>
      <c r="COE10" s="28"/>
      <c r="COF10" s="28"/>
      <c r="COG10" s="28"/>
      <c r="COH10" s="28"/>
      <c r="COI10" s="28"/>
      <c r="COJ10" s="28"/>
      <c r="COK10" s="28"/>
      <c r="COL10" s="28"/>
      <c r="COM10" s="28"/>
      <c r="CON10" s="28"/>
      <c r="COO10" s="28"/>
      <c r="COP10" s="28"/>
      <c r="COQ10" s="28"/>
      <c r="COR10" s="28"/>
      <c r="COS10" s="28"/>
      <c r="COT10" s="28"/>
      <c r="COU10" s="28"/>
      <c r="COV10" s="28"/>
      <c r="COW10" s="28"/>
      <c r="COX10" s="28"/>
      <c r="COY10" s="28"/>
      <c r="COZ10" s="28"/>
      <c r="CPA10" s="28"/>
      <c r="CPB10" s="28"/>
      <c r="CPC10" s="28"/>
      <c r="CPD10" s="28"/>
      <c r="CPE10" s="28"/>
      <c r="CPF10" s="28"/>
      <c r="CPG10" s="28"/>
      <c r="CPH10" s="28"/>
      <c r="CPI10" s="28"/>
      <c r="CPJ10" s="28"/>
      <c r="CPK10" s="28"/>
      <c r="CPL10" s="28"/>
      <c r="CPM10" s="28"/>
      <c r="CPN10" s="28"/>
      <c r="CPO10" s="28"/>
      <c r="CPP10" s="28"/>
      <c r="CPQ10" s="28"/>
      <c r="CPR10" s="28"/>
      <c r="CPS10" s="28"/>
      <c r="CPT10" s="28"/>
      <c r="CPU10" s="28"/>
      <c r="CPV10" s="28"/>
      <c r="CPW10" s="28"/>
      <c r="CPX10" s="28"/>
      <c r="CPY10" s="28"/>
      <c r="CPZ10" s="28"/>
      <c r="CQA10" s="28"/>
      <c r="CQB10" s="28"/>
      <c r="CQC10" s="28"/>
      <c r="CQD10" s="28"/>
      <c r="CQE10" s="28"/>
      <c r="CQF10" s="28"/>
      <c r="CQG10" s="28"/>
      <c r="CQH10" s="28"/>
      <c r="CQI10" s="28"/>
      <c r="CQJ10" s="28"/>
      <c r="CQK10" s="28"/>
      <c r="CQL10" s="28"/>
      <c r="CQM10" s="28"/>
      <c r="CQN10" s="28"/>
      <c r="CQO10" s="28"/>
      <c r="CQP10" s="28"/>
      <c r="CQQ10" s="28"/>
      <c r="CQR10" s="28"/>
      <c r="CQS10" s="28"/>
      <c r="CQT10" s="28"/>
      <c r="CQU10" s="28"/>
      <c r="CQV10" s="28"/>
      <c r="CQW10" s="28"/>
      <c r="CQX10" s="28"/>
      <c r="CQY10" s="28"/>
      <c r="CQZ10" s="28"/>
      <c r="CRA10" s="28"/>
      <c r="CRB10" s="28"/>
      <c r="CRC10" s="28"/>
      <c r="CRD10" s="28"/>
      <c r="CRE10" s="28"/>
      <c r="CRF10" s="28"/>
      <c r="CRG10" s="28"/>
      <c r="CRH10" s="28"/>
      <c r="CRI10" s="28"/>
      <c r="CRJ10" s="28"/>
      <c r="CRK10" s="28"/>
      <c r="CRL10" s="28"/>
      <c r="CRM10" s="28"/>
      <c r="CRN10" s="28"/>
      <c r="CRO10" s="28"/>
      <c r="CRP10" s="28"/>
      <c r="CRQ10" s="28"/>
      <c r="CRR10" s="28"/>
      <c r="CRS10" s="28"/>
      <c r="CRT10" s="28"/>
      <c r="CRU10" s="28"/>
      <c r="CRV10" s="28"/>
      <c r="CRW10" s="28"/>
      <c r="CRX10" s="28"/>
      <c r="CRY10" s="28"/>
      <c r="CRZ10" s="28"/>
      <c r="CSA10" s="28"/>
      <c r="CSB10" s="28"/>
      <c r="CSC10" s="28"/>
      <c r="CSD10" s="28"/>
      <c r="CSE10" s="28"/>
      <c r="CSF10" s="28"/>
      <c r="CSG10" s="28"/>
      <c r="CSH10" s="28"/>
      <c r="CSI10" s="28"/>
      <c r="CSJ10" s="28"/>
      <c r="CSK10" s="28"/>
      <c r="CSL10" s="28"/>
      <c r="CSM10" s="28"/>
      <c r="CSN10" s="28"/>
      <c r="CSO10" s="28"/>
      <c r="CSP10" s="28"/>
      <c r="CSQ10" s="28"/>
      <c r="CSR10" s="28"/>
      <c r="CSS10" s="28"/>
      <c r="CST10" s="28"/>
      <c r="CSU10" s="28"/>
      <c r="CSV10" s="28"/>
      <c r="CSW10" s="28"/>
      <c r="CSX10" s="28"/>
      <c r="CSY10" s="28"/>
      <c r="CSZ10" s="28"/>
      <c r="CTA10" s="28"/>
      <c r="CTB10" s="28"/>
      <c r="CTC10" s="28"/>
      <c r="CTD10" s="28"/>
      <c r="CTE10" s="28"/>
      <c r="CTF10" s="28"/>
      <c r="CTG10" s="28"/>
      <c r="CTH10" s="28"/>
      <c r="CTI10" s="28"/>
      <c r="CTJ10" s="28"/>
      <c r="CTK10" s="28"/>
      <c r="CTL10" s="28"/>
      <c r="CTM10" s="28"/>
      <c r="CTN10" s="28"/>
      <c r="CTO10" s="28"/>
      <c r="CTP10" s="28"/>
      <c r="CTQ10" s="28"/>
      <c r="CTR10" s="28"/>
      <c r="CTS10" s="28"/>
      <c r="CTT10" s="28"/>
      <c r="CTU10" s="28"/>
      <c r="CTV10" s="28"/>
      <c r="CTW10" s="28"/>
      <c r="CTX10" s="28"/>
      <c r="CTY10" s="28"/>
      <c r="CTZ10" s="28"/>
      <c r="CUA10" s="28"/>
      <c r="CUB10" s="28"/>
      <c r="CUC10" s="28"/>
      <c r="CUD10" s="28"/>
      <c r="CUE10" s="28"/>
      <c r="CUF10" s="28"/>
      <c r="CUG10" s="28"/>
      <c r="CUH10" s="28"/>
      <c r="CUI10" s="28"/>
      <c r="CUJ10" s="28"/>
      <c r="CUK10" s="28"/>
      <c r="CUL10" s="28"/>
      <c r="CUM10" s="28"/>
      <c r="CUN10" s="28"/>
      <c r="CUO10" s="28"/>
      <c r="CUP10" s="28"/>
      <c r="CUQ10" s="28"/>
      <c r="CUR10" s="28"/>
      <c r="CUS10" s="28"/>
      <c r="CUT10" s="28"/>
      <c r="CUU10" s="28"/>
      <c r="CUV10" s="28"/>
      <c r="CUW10" s="28"/>
      <c r="CUX10" s="28"/>
      <c r="CUY10" s="28"/>
      <c r="CUZ10" s="28"/>
      <c r="CVA10" s="28"/>
      <c r="CVB10" s="28"/>
      <c r="CVC10" s="28"/>
      <c r="CVD10" s="28"/>
      <c r="CVE10" s="28"/>
      <c r="CVF10" s="28"/>
      <c r="CVG10" s="28"/>
      <c r="CVH10" s="28"/>
      <c r="CVI10" s="28"/>
      <c r="CVJ10" s="28"/>
      <c r="CVK10" s="28"/>
      <c r="CVL10" s="28"/>
      <c r="CVM10" s="28"/>
      <c r="CVN10" s="28"/>
      <c r="CVO10" s="28"/>
      <c r="CVP10" s="28"/>
      <c r="CVQ10" s="28"/>
      <c r="CVR10" s="28"/>
      <c r="CVS10" s="28"/>
      <c r="CVT10" s="28"/>
      <c r="CVU10" s="28"/>
      <c r="CVV10" s="28"/>
      <c r="CVW10" s="28"/>
      <c r="CVX10" s="28"/>
      <c r="CVY10" s="28"/>
      <c r="CVZ10" s="28"/>
      <c r="CWA10" s="28"/>
      <c r="CWB10" s="28"/>
      <c r="CWC10" s="28"/>
      <c r="CWD10" s="28"/>
      <c r="CWE10" s="28"/>
      <c r="CWF10" s="28"/>
      <c r="CWG10" s="28"/>
      <c r="CWH10" s="28"/>
      <c r="CWI10" s="28"/>
      <c r="CWJ10" s="28"/>
      <c r="CWK10" s="28"/>
      <c r="CWL10" s="28"/>
      <c r="CWM10" s="28"/>
      <c r="CWN10" s="28"/>
      <c r="CWO10" s="28"/>
      <c r="CWP10" s="28"/>
      <c r="CWQ10" s="28"/>
      <c r="CWR10" s="28"/>
      <c r="CWS10" s="28"/>
      <c r="CWT10" s="28"/>
      <c r="CWU10" s="28"/>
      <c r="CWV10" s="28"/>
      <c r="CWW10" s="28"/>
      <c r="CWX10" s="28"/>
      <c r="CWY10" s="28"/>
      <c r="CWZ10" s="28"/>
      <c r="CXA10" s="28"/>
      <c r="CXB10" s="28"/>
      <c r="CXC10" s="28"/>
      <c r="CXD10" s="28"/>
      <c r="CXE10" s="28"/>
      <c r="CXF10" s="28"/>
      <c r="CXG10" s="28"/>
      <c r="CXH10" s="28"/>
      <c r="CXI10" s="28"/>
      <c r="CXJ10" s="28"/>
      <c r="CXK10" s="28"/>
      <c r="CXL10" s="28"/>
      <c r="CXM10" s="28"/>
      <c r="CXN10" s="28"/>
      <c r="CXO10" s="28"/>
      <c r="CXP10" s="28"/>
      <c r="CXQ10" s="28"/>
      <c r="CXR10" s="28"/>
      <c r="CXS10" s="28"/>
      <c r="CXT10" s="28"/>
      <c r="CXU10" s="28"/>
      <c r="CXV10" s="28"/>
      <c r="CXW10" s="28"/>
      <c r="CXX10" s="28"/>
      <c r="CXY10" s="28"/>
      <c r="CXZ10" s="28"/>
      <c r="CYA10" s="28"/>
      <c r="CYB10" s="28"/>
      <c r="CYC10" s="28"/>
      <c r="CYD10" s="28"/>
      <c r="CYE10" s="28"/>
      <c r="CYF10" s="28"/>
      <c r="CYG10" s="28"/>
      <c r="CYH10" s="28"/>
      <c r="CYI10" s="28"/>
      <c r="CYJ10" s="28"/>
      <c r="CYK10" s="28"/>
      <c r="CYL10" s="28"/>
      <c r="CYM10" s="28"/>
      <c r="CYN10" s="28"/>
      <c r="CYO10" s="28"/>
      <c r="CYP10" s="28"/>
      <c r="CYQ10" s="28"/>
      <c r="CYR10" s="28"/>
      <c r="CYS10" s="28"/>
      <c r="CYT10" s="28"/>
      <c r="CYU10" s="28"/>
      <c r="CYV10" s="28"/>
      <c r="CYW10" s="28"/>
      <c r="CYX10" s="28"/>
      <c r="CYY10" s="28"/>
      <c r="CYZ10" s="28"/>
      <c r="CZA10" s="28"/>
      <c r="CZB10" s="28"/>
      <c r="CZC10" s="28"/>
      <c r="CZD10" s="28"/>
      <c r="CZE10" s="28"/>
      <c r="CZF10" s="28"/>
      <c r="CZG10" s="28"/>
      <c r="CZH10" s="28"/>
      <c r="CZI10" s="28"/>
      <c r="CZJ10" s="28"/>
      <c r="CZK10" s="28"/>
      <c r="CZL10" s="28"/>
      <c r="CZM10" s="28"/>
      <c r="CZN10" s="28"/>
      <c r="CZO10" s="28"/>
      <c r="CZP10" s="28"/>
      <c r="CZQ10" s="28"/>
      <c r="CZR10" s="28"/>
      <c r="CZS10" s="28"/>
      <c r="CZT10" s="28"/>
      <c r="CZU10" s="28"/>
      <c r="CZV10" s="28"/>
      <c r="CZW10" s="28"/>
      <c r="CZX10" s="28"/>
      <c r="CZY10" s="28"/>
      <c r="CZZ10" s="28"/>
      <c r="DAA10" s="28"/>
      <c r="DAB10" s="28"/>
      <c r="DAC10" s="28"/>
      <c r="DAD10" s="28"/>
      <c r="DAE10" s="28"/>
      <c r="DAF10" s="28"/>
      <c r="DAG10" s="28"/>
      <c r="DAH10" s="28"/>
      <c r="DAI10" s="28"/>
      <c r="DAJ10" s="28"/>
      <c r="DAK10" s="28"/>
      <c r="DAL10" s="28"/>
      <c r="DAM10" s="28"/>
      <c r="DAN10" s="28"/>
      <c r="DAO10" s="28"/>
      <c r="DAP10" s="28"/>
      <c r="DAQ10" s="28"/>
      <c r="DAR10" s="28"/>
      <c r="DAS10" s="28"/>
      <c r="DAT10" s="28"/>
      <c r="DAU10" s="28"/>
      <c r="DAV10" s="28"/>
      <c r="DAW10" s="28"/>
      <c r="DAX10" s="28"/>
      <c r="DAY10" s="28"/>
      <c r="DAZ10" s="28"/>
      <c r="DBA10" s="28"/>
      <c r="DBB10" s="28"/>
      <c r="DBC10" s="28"/>
      <c r="DBD10" s="28"/>
      <c r="DBE10" s="28"/>
      <c r="DBF10" s="28"/>
      <c r="DBG10" s="28"/>
      <c r="DBH10" s="28"/>
      <c r="DBI10" s="28"/>
      <c r="DBJ10" s="28"/>
      <c r="DBK10" s="28"/>
      <c r="DBL10" s="28"/>
      <c r="DBM10" s="28"/>
      <c r="DBN10" s="28"/>
      <c r="DBO10" s="28"/>
      <c r="DBP10" s="28"/>
      <c r="DBQ10" s="28"/>
      <c r="DBR10" s="28"/>
      <c r="DBS10" s="28"/>
      <c r="DBT10" s="28"/>
      <c r="DBU10" s="28"/>
      <c r="DBV10" s="28"/>
      <c r="DBW10" s="28"/>
      <c r="DBX10" s="28"/>
      <c r="DBY10" s="28"/>
      <c r="DBZ10" s="28"/>
      <c r="DCA10" s="28"/>
      <c r="DCB10" s="28"/>
      <c r="DCC10" s="28"/>
      <c r="DCD10" s="28"/>
      <c r="DCE10" s="28"/>
      <c r="DCF10" s="28"/>
      <c r="DCG10" s="28"/>
      <c r="DCH10" s="28"/>
      <c r="DCI10" s="28"/>
      <c r="DCJ10" s="28"/>
      <c r="DCK10" s="28"/>
      <c r="DCL10" s="28"/>
      <c r="DCM10" s="28"/>
      <c r="DCN10" s="28"/>
      <c r="DCO10" s="28"/>
      <c r="DCP10" s="28"/>
      <c r="DCQ10" s="28"/>
      <c r="DCR10" s="28"/>
      <c r="DCS10" s="28"/>
      <c r="DCT10" s="28"/>
      <c r="DCU10" s="28"/>
      <c r="DCV10" s="28"/>
      <c r="DCW10" s="28"/>
      <c r="DCX10" s="28"/>
      <c r="DCY10" s="28"/>
      <c r="DCZ10" s="28"/>
      <c r="DDA10" s="28"/>
      <c r="DDB10" s="28"/>
      <c r="DDC10" s="28"/>
      <c r="DDD10" s="28"/>
      <c r="DDE10" s="28"/>
      <c r="DDF10" s="28"/>
      <c r="DDG10" s="28"/>
      <c r="DDH10" s="28"/>
      <c r="DDI10" s="28"/>
      <c r="DDJ10" s="28"/>
      <c r="DDK10" s="28"/>
      <c r="DDL10" s="28"/>
      <c r="DDM10" s="28"/>
      <c r="DDN10" s="28"/>
      <c r="DDO10" s="28"/>
      <c r="DDP10" s="28"/>
      <c r="DDQ10" s="28"/>
      <c r="DDR10" s="28"/>
      <c r="DDS10" s="28"/>
      <c r="DDT10" s="28"/>
      <c r="DDU10" s="28"/>
      <c r="DDV10" s="28"/>
      <c r="DDW10" s="28"/>
      <c r="DDX10" s="28"/>
      <c r="DDY10" s="28"/>
      <c r="DDZ10" s="28"/>
      <c r="DEA10" s="28"/>
      <c r="DEB10" s="28"/>
      <c r="DEC10" s="28"/>
      <c r="DED10" s="28"/>
      <c r="DEE10" s="28"/>
      <c r="DEF10" s="28"/>
      <c r="DEG10" s="28"/>
      <c r="DEH10" s="28"/>
      <c r="DEI10" s="28"/>
      <c r="DEJ10" s="28"/>
      <c r="DEK10" s="28"/>
      <c r="DEL10" s="28"/>
      <c r="DEM10" s="28"/>
      <c r="DEN10" s="28"/>
      <c r="DEO10" s="28"/>
      <c r="DEP10" s="28"/>
      <c r="DEQ10" s="28"/>
      <c r="DER10" s="28"/>
      <c r="DES10" s="28"/>
      <c r="DET10" s="28"/>
      <c r="DEU10" s="28"/>
      <c r="DEV10" s="28"/>
      <c r="DEW10" s="28"/>
      <c r="DEX10" s="28"/>
      <c r="DEY10" s="28"/>
      <c r="DEZ10" s="28"/>
      <c r="DFA10" s="28"/>
      <c r="DFB10" s="28"/>
      <c r="DFC10" s="28"/>
      <c r="DFD10" s="28"/>
      <c r="DFE10" s="28"/>
      <c r="DFF10" s="28"/>
      <c r="DFG10" s="28"/>
      <c r="DFH10" s="28"/>
      <c r="DFI10" s="28"/>
      <c r="DFJ10" s="28"/>
      <c r="DFK10" s="28"/>
      <c r="DFL10" s="28"/>
      <c r="DFM10" s="28"/>
      <c r="DFN10" s="28"/>
      <c r="DFO10" s="28"/>
      <c r="DFP10" s="28"/>
      <c r="DFQ10" s="28"/>
      <c r="DFR10" s="28"/>
      <c r="DFS10" s="28"/>
      <c r="DFT10" s="28"/>
      <c r="DFU10" s="28"/>
      <c r="DFV10" s="28"/>
      <c r="DFW10" s="28"/>
      <c r="DFX10" s="28"/>
      <c r="DFY10" s="28"/>
      <c r="DFZ10" s="28"/>
      <c r="DGA10" s="28"/>
      <c r="DGB10" s="28"/>
      <c r="DGC10" s="28"/>
      <c r="DGD10" s="28"/>
      <c r="DGE10" s="28"/>
      <c r="DGF10" s="28"/>
      <c r="DGG10" s="28"/>
      <c r="DGH10" s="28"/>
      <c r="DGI10" s="28"/>
      <c r="DGJ10" s="28"/>
      <c r="DGK10" s="28"/>
      <c r="DGL10" s="28"/>
      <c r="DGM10" s="28"/>
      <c r="DGN10" s="28"/>
      <c r="DGO10" s="28"/>
      <c r="DGP10" s="28"/>
      <c r="DGQ10" s="28"/>
      <c r="DGR10" s="28"/>
      <c r="DGS10" s="28"/>
      <c r="DGT10" s="28"/>
      <c r="DGU10" s="28"/>
      <c r="DGV10" s="28"/>
      <c r="DGW10" s="28"/>
      <c r="DGX10" s="28"/>
      <c r="DGY10" s="28"/>
      <c r="DGZ10" s="28"/>
      <c r="DHA10" s="28"/>
      <c r="DHB10" s="28"/>
      <c r="DHC10" s="28"/>
      <c r="DHD10" s="28"/>
      <c r="DHE10" s="28"/>
      <c r="DHF10" s="28"/>
      <c r="DHG10" s="28"/>
      <c r="DHH10" s="28"/>
      <c r="DHI10" s="28"/>
      <c r="DHJ10" s="28"/>
      <c r="DHK10" s="28"/>
      <c r="DHL10" s="28"/>
      <c r="DHM10" s="28"/>
      <c r="DHN10" s="28"/>
      <c r="DHO10" s="28"/>
      <c r="DHP10" s="28"/>
      <c r="DHQ10" s="28"/>
      <c r="DHR10" s="28"/>
      <c r="DHS10" s="28"/>
      <c r="DHT10" s="28"/>
      <c r="DHU10" s="28"/>
      <c r="DHV10" s="28"/>
      <c r="DHW10" s="28"/>
      <c r="DHX10" s="28"/>
      <c r="DHY10" s="28"/>
      <c r="DHZ10" s="28"/>
      <c r="DIA10" s="28"/>
      <c r="DIB10" s="28"/>
      <c r="DIC10" s="28"/>
      <c r="DID10" s="28"/>
      <c r="DIE10" s="28"/>
      <c r="DIF10" s="28"/>
      <c r="DIG10" s="28"/>
      <c r="DIH10" s="28"/>
      <c r="DII10" s="28"/>
      <c r="DIJ10" s="28"/>
      <c r="DIK10" s="28"/>
      <c r="DIL10" s="28"/>
      <c r="DIM10" s="28"/>
      <c r="DIN10" s="28"/>
      <c r="DIO10" s="28"/>
      <c r="DIP10" s="28"/>
      <c r="DIQ10" s="28"/>
      <c r="DIR10" s="28"/>
      <c r="DIS10" s="28"/>
      <c r="DIT10" s="28"/>
      <c r="DIU10" s="28"/>
      <c r="DIV10" s="28"/>
      <c r="DIW10" s="28"/>
      <c r="DIX10" s="28"/>
      <c r="DIY10" s="28"/>
      <c r="DIZ10" s="28"/>
      <c r="DJA10" s="28"/>
      <c r="DJB10" s="28"/>
      <c r="DJC10" s="28"/>
      <c r="DJD10" s="28"/>
      <c r="DJE10" s="28"/>
      <c r="DJF10" s="28"/>
      <c r="DJG10" s="28"/>
      <c r="DJH10" s="28"/>
      <c r="DJI10" s="28"/>
      <c r="DJJ10" s="28"/>
      <c r="DJK10" s="28"/>
      <c r="DJL10" s="28"/>
      <c r="DJM10" s="28"/>
      <c r="DJN10" s="28"/>
      <c r="DJO10" s="28"/>
      <c r="DJP10" s="28"/>
      <c r="DJQ10" s="28"/>
      <c r="DJR10" s="28"/>
      <c r="DJS10" s="28"/>
      <c r="DJT10" s="28"/>
      <c r="DJU10" s="28"/>
      <c r="DJV10" s="28"/>
      <c r="DJW10" s="28"/>
      <c r="DJX10" s="28"/>
      <c r="DJY10" s="28"/>
      <c r="DJZ10" s="28"/>
      <c r="DKA10" s="28"/>
      <c r="DKB10" s="28"/>
      <c r="DKC10" s="28"/>
      <c r="DKD10" s="28"/>
      <c r="DKE10" s="28"/>
      <c r="DKF10" s="28"/>
      <c r="DKG10" s="28"/>
      <c r="DKH10" s="28"/>
      <c r="DKI10" s="28"/>
      <c r="DKJ10" s="28"/>
      <c r="DKK10" s="28"/>
      <c r="DKL10" s="28"/>
      <c r="DKM10" s="28"/>
      <c r="DKN10" s="28"/>
      <c r="DKO10" s="28"/>
      <c r="DKP10" s="28"/>
      <c r="DKQ10" s="28"/>
      <c r="DKR10" s="28"/>
      <c r="DKS10" s="28"/>
      <c r="DKT10" s="28"/>
      <c r="DKU10" s="28"/>
      <c r="DKV10" s="28"/>
      <c r="DKW10" s="28"/>
      <c r="DKX10" s="28"/>
      <c r="DKY10" s="28"/>
      <c r="DKZ10" s="28"/>
      <c r="DLA10" s="28"/>
      <c r="DLB10" s="28"/>
      <c r="DLC10" s="28"/>
      <c r="DLD10" s="28"/>
      <c r="DLE10" s="28"/>
      <c r="DLF10" s="28"/>
      <c r="DLG10" s="28"/>
      <c r="DLH10" s="28"/>
      <c r="DLI10" s="28"/>
      <c r="DLJ10" s="28"/>
      <c r="DLK10" s="28"/>
      <c r="DLL10" s="28"/>
      <c r="DLM10" s="28"/>
      <c r="DLN10" s="28"/>
      <c r="DLO10" s="28"/>
      <c r="DLP10" s="28"/>
      <c r="DLQ10" s="28"/>
      <c r="DLR10" s="28"/>
      <c r="DLS10" s="28"/>
      <c r="DLT10" s="28"/>
      <c r="DLU10" s="28"/>
      <c r="DLV10" s="28"/>
      <c r="DLW10" s="28"/>
      <c r="DLX10" s="28"/>
      <c r="DLY10" s="28"/>
      <c r="DLZ10" s="28"/>
      <c r="DMA10" s="28"/>
      <c r="DMB10" s="28"/>
      <c r="DMC10" s="28"/>
      <c r="DMD10" s="28"/>
      <c r="DME10" s="28"/>
      <c r="DMF10" s="28"/>
      <c r="DMG10" s="28"/>
      <c r="DMH10" s="28"/>
      <c r="DMI10" s="28"/>
      <c r="DMJ10" s="28"/>
      <c r="DMK10" s="28"/>
      <c r="DML10" s="28"/>
      <c r="DMM10" s="28"/>
      <c r="DMN10" s="28"/>
      <c r="DMO10" s="28"/>
      <c r="DMP10" s="28"/>
      <c r="DMQ10" s="28"/>
      <c r="DMR10" s="28"/>
      <c r="DMS10" s="28"/>
      <c r="DMT10" s="28"/>
      <c r="DMU10" s="28"/>
      <c r="DMV10" s="28"/>
      <c r="DMW10" s="28"/>
      <c r="DMX10" s="28"/>
      <c r="DMY10" s="28"/>
      <c r="DMZ10" s="28"/>
      <c r="DNA10" s="28"/>
      <c r="DNB10" s="28"/>
      <c r="DNC10" s="28"/>
      <c r="DND10" s="28"/>
      <c r="DNE10" s="28"/>
      <c r="DNF10" s="28"/>
      <c r="DNG10" s="28"/>
      <c r="DNH10" s="28"/>
      <c r="DNI10" s="28"/>
      <c r="DNJ10" s="28"/>
      <c r="DNK10" s="28"/>
      <c r="DNL10" s="28"/>
      <c r="DNM10" s="28"/>
      <c r="DNN10" s="28"/>
      <c r="DNO10" s="28"/>
      <c r="DNP10" s="28"/>
      <c r="DNQ10" s="28"/>
      <c r="DNR10" s="28"/>
      <c r="DNS10" s="28"/>
      <c r="DNT10" s="28"/>
      <c r="DNU10" s="28"/>
      <c r="DNV10" s="28"/>
      <c r="DNW10" s="28"/>
      <c r="DNX10" s="28"/>
      <c r="DNY10" s="28"/>
      <c r="DNZ10" s="28"/>
      <c r="DOA10" s="28"/>
      <c r="DOB10" s="28"/>
      <c r="DOC10" s="28"/>
      <c r="DOD10" s="28"/>
      <c r="DOE10" s="28"/>
      <c r="DOF10" s="28"/>
      <c r="DOG10" s="28"/>
      <c r="DOH10" s="28"/>
      <c r="DOI10" s="28"/>
      <c r="DOJ10" s="28"/>
      <c r="DOK10" s="28"/>
      <c r="DOL10" s="28"/>
      <c r="DOM10" s="28"/>
      <c r="DON10" s="28"/>
      <c r="DOO10" s="28"/>
      <c r="DOP10" s="28"/>
      <c r="DOQ10" s="28"/>
      <c r="DOR10" s="28"/>
      <c r="DOS10" s="28"/>
      <c r="DOT10" s="28"/>
      <c r="DOU10" s="28"/>
      <c r="DOV10" s="28"/>
      <c r="DOW10" s="28"/>
      <c r="DOX10" s="28"/>
      <c r="DOY10" s="28"/>
      <c r="DOZ10" s="28"/>
      <c r="DPA10" s="28"/>
      <c r="DPB10" s="28"/>
      <c r="DPC10" s="28"/>
      <c r="DPD10" s="28"/>
      <c r="DPE10" s="28"/>
      <c r="DPF10" s="28"/>
      <c r="DPG10" s="28"/>
      <c r="DPH10" s="28"/>
      <c r="DPI10" s="28"/>
      <c r="DPJ10" s="28"/>
      <c r="DPK10" s="28"/>
      <c r="DPL10" s="28"/>
      <c r="DPM10" s="28"/>
      <c r="DPN10" s="28"/>
      <c r="DPO10" s="28"/>
      <c r="DPP10" s="28"/>
      <c r="DPQ10" s="28"/>
      <c r="DPR10" s="28"/>
      <c r="DPS10" s="28"/>
      <c r="DPT10" s="28"/>
      <c r="DPU10" s="28"/>
      <c r="DPV10" s="28"/>
      <c r="DPW10" s="28"/>
      <c r="DPX10" s="28"/>
      <c r="DPY10" s="28"/>
      <c r="DPZ10" s="28"/>
      <c r="DQA10" s="28"/>
      <c r="DQB10" s="28"/>
      <c r="DQC10" s="28"/>
      <c r="DQD10" s="28"/>
      <c r="DQE10" s="28"/>
      <c r="DQF10" s="28"/>
      <c r="DQG10" s="28"/>
      <c r="DQH10" s="28"/>
      <c r="DQI10" s="28"/>
      <c r="DQJ10" s="28"/>
      <c r="DQK10" s="28"/>
      <c r="DQL10" s="28"/>
      <c r="DQM10" s="28"/>
      <c r="DQN10" s="28"/>
      <c r="DQO10" s="28"/>
      <c r="DQP10" s="28"/>
      <c r="DQQ10" s="28"/>
      <c r="DQR10" s="28"/>
      <c r="DQS10" s="28"/>
      <c r="DQT10" s="28"/>
      <c r="DQU10" s="28"/>
      <c r="DQV10" s="28"/>
      <c r="DQW10" s="28"/>
      <c r="DQX10" s="28"/>
      <c r="DQY10" s="28"/>
      <c r="DQZ10" s="28"/>
      <c r="DRA10" s="28"/>
      <c r="DRB10" s="28"/>
      <c r="DRC10" s="28"/>
      <c r="DRD10" s="28"/>
      <c r="DRE10" s="28"/>
      <c r="DRF10" s="28"/>
      <c r="DRG10" s="28"/>
      <c r="DRH10" s="28"/>
      <c r="DRI10" s="28"/>
      <c r="DRJ10" s="28"/>
      <c r="DRK10" s="28"/>
      <c r="DRL10" s="28"/>
      <c r="DRM10" s="28"/>
      <c r="DRN10" s="28"/>
      <c r="DRO10" s="28"/>
      <c r="DRP10" s="28"/>
      <c r="DRQ10" s="28"/>
      <c r="DRR10" s="28"/>
      <c r="DRS10" s="28"/>
      <c r="DRT10" s="28"/>
      <c r="DRU10" s="28"/>
      <c r="DRV10" s="28"/>
      <c r="DRW10" s="28"/>
      <c r="DRX10" s="28"/>
      <c r="DRY10" s="28"/>
      <c r="DRZ10" s="28"/>
      <c r="DSA10" s="28"/>
      <c r="DSB10" s="28"/>
      <c r="DSC10" s="28"/>
      <c r="DSD10" s="28"/>
      <c r="DSE10" s="28"/>
      <c r="DSF10" s="28"/>
      <c r="DSG10" s="28"/>
      <c r="DSH10" s="28"/>
      <c r="DSI10" s="28"/>
      <c r="DSJ10" s="28"/>
      <c r="DSK10" s="28"/>
      <c r="DSL10" s="28"/>
      <c r="DSM10" s="28"/>
      <c r="DSN10" s="28"/>
      <c r="DSO10" s="28"/>
      <c r="DSP10" s="28"/>
      <c r="DSQ10" s="28"/>
      <c r="DSR10" s="28"/>
      <c r="DSS10" s="28"/>
      <c r="DST10" s="28"/>
      <c r="DSU10" s="28"/>
      <c r="DSV10" s="28"/>
      <c r="DSW10" s="28"/>
      <c r="DSX10" s="28"/>
      <c r="DSY10" s="28"/>
      <c r="DSZ10" s="28"/>
      <c r="DTA10" s="28"/>
      <c r="DTB10" s="28"/>
      <c r="DTC10" s="28"/>
      <c r="DTD10" s="28"/>
      <c r="DTE10" s="28"/>
      <c r="DTF10" s="28"/>
      <c r="DTG10" s="28"/>
      <c r="DTH10" s="28"/>
      <c r="DTI10" s="28"/>
      <c r="DTJ10" s="28"/>
      <c r="DTK10" s="28"/>
      <c r="DTL10" s="28"/>
      <c r="DTM10" s="28"/>
      <c r="DTN10" s="28"/>
      <c r="DTO10" s="28"/>
      <c r="DTP10" s="28"/>
      <c r="DTQ10" s="28"/>
      <c r="DTR10" s="28"/>
      <c r="DTS10" s="28"/>
      <c r="DTT10" s="28"/>
      <c r="DTU10" s="28"/>
      <c r="DTV10" s="28"/>
      <c r="DTW10" s="28"/>
      <c r="DTX10" s="28"/>
      <c r="DTY10" s="28"/>
      <c r="DTZ10" s="28"/>
      <c r="DUA10" s="28"/>
      <c r="DUB10" s="28"/>
      <c r="DUC10" s="28"/>
      <c r="DUD10" s="28"/>
      <c r="DUE10" s="28"/>
      <c r="DUF10" s="28"/>
      <c r="DUG10" s="28"/>
      <c r="DUH10" s="28"/>
      <c r="DUI10" s="28"/>
      <c r="DUJ10" s="28"/>
      <c r="DUK10" s="28"/>
      <c r="DUL10" s="28"/>
      <c r="DUM10" s="28"/>
      <c r="DUN10" s="28"/>
      <c r="DUO10" s="28"/>
      <c r="DUP10" s="28"/>
      <c r="DUQ10" s="28"/>
      <c r="DUR10" s="28"/>
      <c r="DUS10" s="28"/>
      <c r="DUT10" s="28"/>
      <c r="DUU10" s="28"/>
      <c r="DUV10" s="28"/>
      <c r="DUW10" s="28"/>
      <c r="DUX10" s="28"/>
      <c r="DUY10" s="28"/>
      <c r="DUZ10" s="28"/>
      <c r="DVA10" s="28"/>
      <c r="DVB10" s="28"/>
      <c r="DVC10" s="28"/>
      <c r="DVD10" s="28"/>
      <c r="DVE10" s="28"/>
      <c r="DVF10" s="28"/>
      <c r="DVG10" s="28"/>
      <c r="DVH10" s="28"/>
      <c r="DVI10" s="28"/>
      <c r="DVJ10" s="28"/>
      <c r="DVK10" s="28"/>
      <c r="DVL10" s="28"/>
      <c r="DVM10" s="28"/>
      <c r="DVN10" s="28"/>
      <c r="DVO10" s="28"/>
      <c r="DVP10" s="28"/>
      <c r="DVQ10" s="28"/>
      <c r="DVR10" s="28"/>
      <c r="DVS10" s="28"/>
      <c r="DVT10" s="28"/>
      <c r="DVU10" s="28"/>
      <c r="DVV10" s="28"/>
      <c r="DVW10" s="28"/>
      <c r="DVX10" s="28"/>
      <c r="DVY10" s="28"/>
      <c r="DVZ10" s="28"/>
      <c r="DWA10" s="28"/>
      <c r="DWB10" s="28"/>
      <c r="DWC10" s="28"/>
      <c r="DWD10" s="28"/>
      <c r="DWE10" s="28"/>
      <c r="DWF10" s="28"/>
      <c r="DWG10" s="28"/>
      <c r="DWH10" s="28"/>
      <c r="DWI10" s="28"/>
      <c r="DWJ10" s="28"/>
      <c r="DWK10" s="28"/>
      <c r="DWL10" s="28"/>
      <c r="DWM10" s="28"/>
      <c r="DWN10" s="28"/>
      <c r="DWO10" s="28"/>
      <c r="DWP10" s="28"/>
      <c r="DWQ10" s="28"/>
      <c r="DWR10" s="28"/>
      <c r="DWS10" s="28"/>
      <c r="DWT10" s="28"/>
      <c r="DWU10" s="28"/>
      <c r="DWV10" s="28"/>
      <c r="DWW10" s="28"/>
      <c r="DWX10" s="28"/>
      <c r="DWY10" s="28"/>
      <c r="DWZ10" s="28"/>
      <c r="DXA10" s="28"/>
      <c r="DXB10" s="28"/>
      <c r="DXC10" s="28"/>
      <c r="DXD10" s="28"/>
      <c r="DXE10" s="28"/>
      <c r="DXF10" s="28"/>
      <c r="DXG10" s="28"/>
      <c r="DXH10" s="28"/>
      <c r="DXI10" s="28"/>
      <c r="DXJ10" s="28"/>
      <c r="DXK10" s="28"/>
      <c r="DXL10" s="28"/>
      <c r="DXM10" s="28"/>
      <c r="DXN10" s="28"/>
      <c r="DXO10" s="28"/>
      <c r="DXP10" s="28"/>
      <c r="DXQ10" s="28"/>
      <c r="DXR10" s="28"/>
      <c r="DXS10" s="28"/>
      <c r="DXT10" s="28"/>
      <c r="DXU10" s="28"/>
      <c r="DXV10" s="28"/>
      <c r="DXW10" s="28"/>
      <c r="DXX10" s="28"/>
      <c r="DXY10" s="28"/>
      <c r="DXZ10" s="28"/>
      <c r="DYA10" s="28"/>
      <c r="DYB10" s="28"/>
      <c r="DYC10" s="28"/>
      <c r="DYD10" s="28"/>
      <c r="DYE10" s="28"/>
      <c r="DYF10" s="28"/>
      <c r="DYG10" s="28"/>
      <c r="DYH10" s="28"/>
      <c r="DYI10" s="28"/>
      <c r="DYJ10" s="28"/>
      <c r="DYK10" s="28"/>
      <c r="DYL10" s="28"/>
      <c r="DYM10" s="28"/>
      <c r="DYN10" s="28"/>
      <c r="DYO10" s="28"/>
      <c r="DYP10" s="28"/>
      <c r="DYQ10" s="28"/>
      <c r="DYR10" s="28"/>
      <c r="DYS10" s="28"/>
      <c r="DYT10" s="28"/>
      <c r="DYU10" s="28"/>
      <c r="DYV10" s="28"/>
      <c r="DYW10" s="28"/>
      <c r="DYX10" s="28"/>
      <c r="DYY10" s="28"/>
      <c r="DYZ10" s="28"/>
      <c r="DZA10" s="28"/>
      <c r="DZB10" s="28"/>
      <c r="DZC10" s="28"/>
      <c r="DZD10" s="28"/>
      <c r="DZE10" s="28"/>
      <c r="DZF10" s="28"/>
      <c r="DZG10" s="28"/>
      <c r="DZH10" s="28"/>
      <c r="DZI10" s="28"/>
      <c r="DZJ10" s="28"/>
      <c r="DZK10" s="28"/>
      <c r="DZL10" s="28"/>
      <c r="DZM10" s="28"/>
      <c r="DZN10" s="28"/>
      <c r="DZO10" s="28"/>
      <c r="DZP10" s="28"/>
      <c r="DZQ10" s="28"/>
      <c r="DZR10" s="28"/>
      <c r="DZS10" s="28"/>
      <c r="DZT10" s="28"/>
      <c r="DZU10" s="28"/>
      <c r="DZV10" s="28"/>
      <c r="DZW10" s="28"/>
      <c r="DZX10" s="28"/>
      <c r="DZY10" s="28"/>
      <c r="DZZ10" s="28"/>
      <c r="EAA10" s="28"/>
      <c r="EAB10" s="28"/>
      <c r="EAC10" s="28"/>
      <c r="EAD10" s="28"/>
      <c r="EAE10" s="28"/>
      <c r="EAF10" s="28"/>
      <c r="EAG10" s="28"/>
      <c r="EAH10" s="28"/>
      <c r="EAI10" s="28"/>
      <c r="EAJ10" s="28"/>
      <c r="EAK10" s="28"/>
      <c r="EAL10" s="28"/>
      <c r="EAM10" s="28"/>
      <c r="EAN10" s="28"/>
      <c r="EAO10" s="28"/>
      <c r="EAP10" s="28"/>
      <c r="EAQ10" s="28"/>
      <c r="EAR10" s="28"/>
      <c r="EAS10" s="28"/>
      <c r="EAT10" s="28"/>
      <c r="EAU10" s="28"/>
      <c r="EAV10" s="28"/>
      <c r="EAW10" s="28"/>
      <c r="EAX10" s="28"/>
      <c r="EAY10" s="28"/>
      <c r="EAZ10" s="28"/>
      <c r="EBA10" s="28"/>
      <c r="EBB10" s="28"/>
      <c r="EBC10" s="28"/>
      <c r="EBD10" s="28"/>
      <c r="EBE10" s="28"/>
      <c r="EBF10" s="28"/>
      <c r="EBG10" s="28"/>
      <c r="EBH10" s="28"/>
      <c r="EBI10" s="28"/>
      <c r="EBJ10" s="28"/>
      <c r="EBK10" s="28"/>
      <c r="EBL10" s="28"/>
      <c r="EBM10" s="28"/>
      <c r="EBN10" s="28"/>
      <c r="EBO10" s="28"/>
      <c r="EBP10" s="28"/>
      <c r="EBQ10" s="28"/>
      <c r="EBR10" s="28"/>
      <c r="EBS10" s="28"/>
      <c r="EBT10" s="28"/>
      <c r="EBU10" s="28"/>
      <c r="EBV10" s="28"/>
      <c r="EBW10" s="28"/>
      <c r="EBX10" s="28"/>
      <c r="EBY10" s="28"/>
      <c r="EBZ10" s="28"/>
      <c r="ECA10" s="28"/>
      <c r="ECB10" s="28"/>
      <c r="ECC10" s="28"/>
      <c r="ECD10" s="28"/>
      <c r="ECE10" s="28"/>
      <c r="ECF10" s="28"/>
      <c r="ECG10" s="28"/>
      <c r="ECH10" s="28"/>
      <c r="ECI10" s="28"/>
      <c r="ECJ10" s="28"/>
      <c r="ECK10" s="28"/>
      <c r="ECL10" s="28"/>
      <c r="ECM10" s="28"/>
      <c r="ECN10" s="28"/>
      <c r="ECO10" s="28"/>
      <c r="ECP10" s="28"/>
      <c r="ECQ10" s="28"/>
      <c r="ECR10" s="28"/>
      <c r="ECS10" s="28"/>
      <c r="ECT10" s="28"/>
      <c r="ECU10" s="28"/>
      <c r="ECV10" s="28"/>
      <c r="ECW10" s="28"/>
      <c r="ECX10" s="28"/>
      <c r="ECY10" s="28"/>
      <c r="ECZ10" s="28"/>
      <c r="EDA10" s="28"/>
      <c r="EDB10" s="28"/>
      <c r="EDC10" s="28"/>
      <c r="EDD10" s="28"/>
      <c r="EDE10" s="28"/>
      <c r="EDF10" s="28"/>
      <c r="EDG10" s="28"/>
      <c r="EDH10" s="28"/>
      <c r="EDI10" s="28"/>
      <c r="EDJ10" s="28"/>
      <c r="EDK10" s="28"/>
      <c r="EDL10" s="28"/>
      <c r="EDM10" s="28"/>
      <c r="EDN10" s="28"/>
      <c r="EDO10" s="28"/>
      <c r="EDP10" s="28"/>
      <c r="EDQ10" s="28"/>
      <c r="EDR10" s="28"/>
      <c r="EDS10" s="28"/>
      <c r="EDT10" s="28"/>
      <c r="EDU10" s="28"/>
      <c r="EDV10" s="28"/>
      <c r="EDW10" s="28"/>
      <c r="EDX10" s="28"/>
      <c r="EDY10" s="28"/>
      <c r="EDZ10" s="28"/>
      <c r="EEA10" s="28"/>
      <c r="EEB10" s="28"/>
      <c r="EEC10" s="28"/>
      <c r="EED10" s="28"/>
      <c r="EEE10" s="28"/>
      <c r="EEF10" s="28"/>
      <c r="EEG10" s="28"/>
      <c r="EEH10" s="28"/>
      <c r="EEI10" s="28"/>
      <c r="EEJ10" s="28"/>
      <c r="EEK10" s="28"/>
      <c r="EEL10" s="28"/>
      <c r="EEM10" s="28"/>
      <c r="EEN10" s="28"/>
      <c r="EEO10" s="28"/>
      <c r="EEP10" s="28"/>
      <c r="EEQ10" s="28"/>
      <c r="EER10" s="28"/>
      <c r="EES10" s="28"/>
      <c r="EET10" s="28"/>
      <c r="EEU10" s="28"/>
      <c r="EEV10" s="28"/>
      <c r="EEW10" s="28"/>
      <c r="EEX10" s="28"/>
      <c r="EEY10" s="28"/>
      <c r="EEZ10" s="28"/>
      <c r="EFA10" s="28"/>
      <c r="EFB10" s="28"/>
      <c r="EFC10" s="28"/>
      <c r="EFD10" s="28"/>
      <c r="EFE10" s="28"/>
      <c r="EFF10" s="28"/>
      <c r="EFG10" s="28"/>
      <c r="EFH10" s="28"/>
      <c r="EFI10" s="28"/>
      <c r="EFJ10" s="28"/>
      <c r="EFK10" s="28"/>
      <c r="EFL10" s="28"/>
      <c r="EFM10" s="28"/>
      <c r="EFN10" s="28"/>
      <c r="EFO10" s="28"/>
      <c r="EFP10" s="28"/>
      <c r="EFQ10" s="28"/>
      <c r="EFR10" s="28"/>
      <c r="EFS10" s="28"/>
      <c r="EFT10" s="28"/>
      <c r="EFU10" s="28"/>
      <c r="EFV10" s="28"/>
      <c r="EFW10" s="28"/>
      <c r="EFX10" s="28"/>
      <c r="EFY10" s="28"/>
      <c r="EFZ10" s="28"/>
      <c r="EGA10" s="28"/>
      <c r="EGB10" s="28"/>
      <c r="EGC10" s="28"/>
      <c r="EGD10" s="28"/>
      <c r="EGE10" s="28"/>
      <c r="EGF10" s="28"/>
      <c r="EGG10" s="28"/>
      <c r="EGH10" s="28"/>
      <c r="EGI10" s="28"/>
      <c r="EGJ10" s="28"/>
      <c r="EGK10" s="28"/>
      <c r="EGL10" s="28"/>
      <c r="EGM10" s="28"/>
      <c r="EGN10" s="28"/>
      <c r="EGO10" s="28"/>
      <c r="EGP10" s="28"/>
      <c r="EGQ10" s="28"/>
      <c r="EGR10" s="28"/>
      <c r="EGS10" s="28"/>
      <c r="EGT10" s="28"/>
      <c r="EGU10" s="28"/>
      <c r="EGV10" s="28"/>
      <c r="EGW10" s="28"/>
      <c r="EGX10" s="28"/>
      <c r="EGY10" s="28"/>
      <c r="EGZ10" s="28"/>
      <c r="EHA10" s="28"/>
      <c r="EHB10" s="28"/>
      <c r="EHC10" s="28"/>
      <c r="EHD10" s="28"/>
      <c r="EHE10" s="28"/>
      <c r="EHF10" s="28"/>
      <c r="EHG10" s="28"/>
      <c r="EHH10" s="28"/>
      <c r="EHI10" s="28"/>
      <c r="EHJ10" s="28"/>
      <c r="EHK10" s="28"/>
      <c r="EHL10" s="28"/>
      <c r="EHM10" s="28"/>
      <c r="EHN10" s="28"/>
      <c r="EHO10" s="28"/>
      <c r="EHP10" s="28"/>
      <c r="EHQ10" s="28"/>
      <c r="EHR10" s="28"/>
      <c r="EHS10" s="28"/>
      <c r="EHT10" s="28"/>
      <c r="EHU10" s="28"/>
      <c r="EHV10" s="28"/>
      <c r="EHW10" s="28"/>
      <c r="EHX10" s="28"/>
      <c r="EHY10" s="28"/>
      <c r="EHZ10" s="28"/>
      <c r="EIA10" s="28"/>
      <c r="EIB10" s="28"/>
      <c r="EIC10" s="28"/>
      <c r="EID10" s="28"/>
      <c r="EIE10" s="28"/>
      <c r="EIF10" s="28"/>
      <c r="EIG10" s="28"/>
      <c r="EIH10" s="28"/>
      <c r="EII10" s="28"/>
      <c r="EIJ10" s="28"/>
      <c r="EIK10" s="28"/>
      <c r="EIL10" s="28"/>
      <c r="EIM10" s="28"/>
      <c r="EIN10" s="28"/>
      <c r="EIO10" s="28"/>
      <c r="EIP10" s="28"/>
      <c r="EIQ10" s="28"/>
      <c r="EIR10" s="28"/>
      <c r="EIS10" s="28"/>
      <c r="EIT10" s="28"/>
      <c r="EIU10" s="28"/>
      <c r="EIV10" s="28"/>
      <c r="EIW10" s="28"/>
      <c r="EIX10" s="28"/>
      <c r="EIY10" s="28"/>
      <c r="EIZ10" s="28"/>
      <c r="EJA10" s="28"/>
      <c r="EJB10" s="28"/>
      <c r="EJC10" s="28"/>
      <c r="EJD10" s="28"/>
      <c r="EJE10" s="28"/>
      <c r="EJF10" s="28"/>
      <c r="EJG10" s="28"/>
      <c r="EJH10" s="28"/>
      <c r="EJI10" s="28"/>
      <c r="EJJ10" s="28"/>
      <c r="EJK10" s="28"/>
      <c r="EJL10" s="28"/>
      <c r="EJM10" s="28"/>
      <c r="EJN10" s="28"/>
      <c r="EJO10" s="28"/>
      <c r="EJP10" s="28"/>
      <c r="EJQ10" s="28"/>
      <c r="EJR10" s="28"/>
      <c r="EJS10" s="28"/>
      <c r="EJT10" s="28"/>
      <c r="EJU10" s="28"/>
      <c r="EJV10" s="28"/>
      <c r="EJW10" s="28"/>
      <c r="EJX10" s="28"/>
      <c r="EJY10" s="28"/>
      <c r="EJZ10" s="28"/>
      <c r="EKA10" s="28"/>
      <c r="EKB10" s="28"/>
      <c r="EKC10" s="28"/>
      <c r="EKD10" s="28"/>
      <c r="EKE10" s="28"/>
      <c r="EKF10" s="28"/>
      <c r="EKG10" s="28"/>
      <c r="EKH10" s="28"/>
      <c r="EKI10" s="28"/>
      <c r="EKJ10" s="28"/>
      <c r="EKK10" s="28"/>
      <c r="EKL10" s="28"/>
      <c r="EKM10" s="28"/>
      <c r="EKN10" s="28"/>
      <c r="EKO10" s="28"/>
      <c r="EKP10" s="28"/>
      <c r="EKQ10" s="28"/>
      <c r="EKR10" s="28"/>
      <c r="EKS10" s="28"/>
      <c r="EKT10" s="28"/>
      <c r="EKU10" s="28"/>
      <c r="EKV10" s="28"/>
      <c r="EKW10" s="28"/>
      <c r="EKX10" s="28"/>
      <c r="EKY10" s="28"/>
      <c r="EKZ10" s="28"/>
      <c r="ELA10" s="28"/>
      <c r="ELB10" s="28"/>
      <c r="ELC10" s="28"/>
      <c r="ELD10" s="28"/>
      <c r="ELE10" s="28"/>
      <c r="ELF10" s="28"/>
      <c r="ELG10" s="28"/>
      <c r="ELH10" s="28"/>
      <c r="ELI10" s="28"/>
      <c r="ELJ10" s="28"/>
      <c r="ELK10" s="28"/>
      <c r="ELL10" s="28"/>
      <c r="ELM10" s="28"/>
      <c r="ELN10" s="28"/>
      <c r="ELO10" s="28"/>
      <c r="ELP10" s="28"/>
      <c r="ELQ10" s="28"/>
      <c r="ELR10" s="28"/>
      <c r="ELS10" s="28"/>
      <c r="ELT10" s="28"/>
      <c r="ELU10" s="28"/>
      <c r="ELV10" s="28"/>
      <c r="ELW10" s="28"/>
      <c r="ELX10" s="28"/>
      <c r="ELY10" s="28"/>
      <c r="ELZ10" s="28"/>
      <c r="EMA10" s="28"/>
      <c r="EMB10" s="28"/>
      <c r="EMC10" s="28"/>
      <c r="EMD10" s="28"/>
      <c r="EME10" s="28"/>
      <c r="EMF10" s="28"/>
      <c r="EMG10" s="28"/>
      <c r="EMH10" s="28"/>
      <c r="EMI10" s="28"/>
      <c r="EMJ10" s="28"/>
      <c r="EMK10" s="28"/>
      <c r="EML10" s="28"/>
      <c r="EMM10" s="28"/>
      <c r="EMN10" s="28"/>
      <c r="EMO10" s="28"/>
      <c r="EMP10" s="28"/>
      <c r="EMQ10" s="28"/>
      <c r="EMR10" s="28"/>
      <c r="EMS10" s="28"/>
      <c r="EMT10" s="28"/>
      <c r="EMU10" s="28"/>
      <c r="EMV10" s="28"/>
      <c r="EMW10" s="28"/>
      <c r="EMX10" s="28"/>
      <c r="EMY10" s="28"/>
      <c r="EMZ10" s="28"/>
      <c r="ENA10" s="28"/>
      <c r="ENB10" s="28"/>
      <c r="ENC10" s="28"/>
      <c r="END10" s="28"/>
      <c r="ENE10" s="28"/>
      <c r="ENF10" s="28"/>
      <c r="ENG10" s="28"/>
      <c r="ENH10" s="28"/>
      <c r="ENI10" s="28"/>
      <c r="ENJ10" s="28"/>
      <c r="ENK10" s="28"/>
      <c r="ENL10" s="28"/>
      <c r="ENM10" s="28"/>
      <c r="ENN10" s="28"/>
      <c r="ENO10" s="28"/>
      <c r="ENP10" s="28"/>
      <c r="ENQ10" s="28"/>
      <c r="ENR10" s="28"/>
      <c r="ENS10" s="28"/>
      <c r="ENT10" s="28"/>
      <c r="ENU10" s="28"/>
      <c r="ENV10" s="28"/>
      <c r="ENW10" s="28"/>
      <c r="ENX10" s="28"/>
      <c r="ENY10" s="28"/>
      <c r="ENZ10" s="28"/>
      <c r="EOA10" s="28"/>
      <c r="EOB10" s="28"/>
      <c r="EOC10" s="28"/>
      <c r="EOD10" s="28"/>
      <c r="EOE10" s="28"/>
      <c r="EOF10" s="28"/>
      <c r="EOG10" s="28"/>
      <c r="EOH10" s="28"/>
      <c r="EOI10" s="28"/>
      <c r="EOJ10" s="28"/>
      <c r="EOK10" s="28"/>
      <c r="EOL10" s="28"/>
      <c r="EOM10" s="28"/>
      <c r="EON10" s="28"/>
      <c r="EOO10" s="28"/>
      <c r="EOP10" s="28"/>
      <c r="EOQ10" s="28"/>
      <c r="EOR10" s="28"/>
      <c r="EOS10" s="28"/>
      <c r="EOT10" s="28"/>
      <c r="EOU10" s="28"/>
      <c r="EOV10" s="28"/>
      <c r="EOW10" s="28"/>
      <c r="EOX10" s="28"/>
      <c r="EOY10" s="28"/>
      <c r="EOZ10" s="28"/>
      <c r="EPA10" s="28"/>
      <c r="EPB10" s="28"/>
      <c r="EPC10" s="28"/>
      <c r="EPD10" s="28"/>
      <c r="EPE10" s="28"/>
      <c r="EPF10" s="28"/>
      <c r="EPG10" s="28"/>
      <c r="EPH10" s="28"/>
      <c r="EPI10" s="28"/>
      <c r="EPJ10" s="28"/>
      <c r="EPK10" s="28"/>
      <c r="EPL10" s="28"/>
      <c r="EPM10" s="28"/>
      <c r="EPN10" s="28"/>
      <c r="EPO10" s="28"/>
      <c r="EPP10" s="28"/>
      <c r="EPQ10" s="28"/>
      <c r="EPR10" s="28"/>
      <c r="EPS10" s="28"/>
      <c r="EPT10" s="28"/>
      <c r="EPU10" s="28"/>
      <c r="EPV10" s="28"/>
      <c r="EPW10" s="28"/>
      <c r="EPX10" s="28"/>
      <c r="EPY10" s="28"/>
      <c r="EPZ10" s="28"/>
      <c r="EQA10" s="28"/>
      <c r="EQB10" s="28"/>
      <c r="EQC10" s="28"/>
      <c r="EQD10" s="28"/>
      <c r="EQE10" s="28"/>
      <c r="EQF10" s="28"/>
      <c r="EQG10" s="28"/>
      <c r="EQH10" s="28"/>
      <c r="EQI10" s="28"/>
      <c r="EQJ10" s="28"/>
      <c r="EQK10" s="28"/>
      <c r="EQL10" s="28"/>
      <c r="EQM10" s="28"/>
      <c r="EQN10" s="28"/>
      <c r="EQO10" s="28"/>
      <c r="EQP10" s="28"/>
      <c r="EQQ10" s="28"/>
      <c r="EQR10" s="28"/>
      <c r="EQS10" s="28"/>
      <c r="EQT10" s="28"/>
      <c r="EQU10" s="28"/>
      <c r="EQV10" s="28"/>
      <c r="EQW10" s="28"/>
      <c r="EQX10" s="28"/>
      <c r="EQY10" s="28"/>
      <c r="EQZ10" s="28"/>
      <c r="ERA10" s="28"/>
      <c r="ERB10" s="28"/>
      <c r="ERC10" s="28"/>
      <c r="ERD10" s="28"/>
      <c r="ERE10" s="28"/>
      <c r="ERF10" s="28"/>
      <c r="ERG10" s="28"/>
      <c r="ERH10" s="28"/>
      <c r="ERI10" s="28"/>
      <c r="ERJ10" s="28"/>
      <c r="ERK10" s="28"/>
      <c r="ERL10" s="28"/>
      <c r="ERM10" s="28"/>
      <c r="ERN10" s="28"/>
      <c r="ERO10" s="28"/>
      <c r="ERP10" s="28"/>
      <c r="ERQ10" s="28"/>
      <c r="ERR10" s="28"/>
      <c r="ERS10" s="28"/>
      <c r="ERT10" s="28"/>
      <c r="ERU10" s="28"/>
      <c r="ERV10" s="28"/>
      <c r="ERW10" s="28"/>
      <c r="ERX10" s="28"/>
      <c r="ERY10" s="28"/>
      <c r="ERZ10" s="28"/>
      <c r="ESA10" s="28"/>
      <c r="ESB10" s="28"/>
      <c r="ESC10" s="28"/>
      <c r="ESD10" s="28"/>
      <c r="ESE10" s="28"/>
      <c r="ESF10" s="28"/>
      <c r="ESG10" s="28"/>
      <c r="ESH10" s="28"/>
      <c r="ESI10" s="28"/>
      <c r="ESJ10" s="28"/>
      <c r="ESK10" s="28"/>
      <c r="ESL10" s="28"/>
      <c r="ESM10" s="28"/>
      <c r="ESN10" s="28"/>
      <c r="ESO10" s="28"/>
      <c r="ESP10" s="28"/>
      <c r="ESQ10" s="28"/>
      <c r="ESR10" s="28"/>
      <c r="ESS10" s="28"/>
      <c r="EST10" s="28"/>
      <c r="ESU10" s="28"/>
      <c r="ESV10" s="28"/>
      <c r="ESW10" s="28"/>
      <c r="ESX10" s="28"/>
      <c r="ESY10" s="28"/>
      <c r="ESZ10" s="28"/>
      <c r="ETA10" s="28"/>
      <c r="ETB10" s="28"/>
      <c r="ETC10" s="28"/>
      <c r="ETD10" s="28"/>
      <c r="ETE10" s="28"/>
      <c r="ETF10" s="28"/>
      <c r="ETG10" s="28"/>
      <c r="ETH10" s="28"/>
      <c r="ETI10" s="28"/>
      <c r="ETJ10" s="28"/>
      <c r="ETK10" s="28"/>
      <c r="ETL10" s="28"/>
      <c r="ETM10" s="28"/>
      <c r="ETN10" s="28"/>
      <c r="ETO10" s="28"/>
      <c r="ETP10" s="28"/>
      <c r="ETQ10" s="28"/>
      <c r="ETR10" s="28"/>
      <c r="ETS10" s="28"/>
      <c r="ETT10" s="28"/>
      <c r="ETU10" s="28"/>
      <c r="ETV10" s="28"/>
      <c r="ETW10" s="28"/>
      <c r="ETX10" s="28"/>
      <c r="ETY10" s="28"/>
      <c r="ETZ10" s="28"/>
      <c r="EUA10" s="28"/>
      <c r="EUB10" s="28"/>
      <c r="EUC10" s="28"/>
      <c r="EUD10" s="28"/>
      <c r="EUE10" s="28"/>
      <c r="EUF10" s="28"/>
      <c r="EUG10" s="28"/>
      <c r="EUH10" s="28"/>
      <c r="EUI10" s="28"/>
      <c r="EUJ10" s="28"/>
      <c r="EUK10" s="28"/>
      <c r="EUL10" s="28"/>
      <c r="EUM10" s="28"/>
      <c r="EUN10" s="28"/>
      <c r="EUO10" s="28"/>
      <c r="EUP10" s="28"/>
      <c r="EUQ10" s="28"/>
      <c r="EUR10" s="28"/>
      <c r="EUS10" s="28"/>
      <c r="EUT10" s="28"/>
      <c r="EUU10" s="28"/>
      <c r="EUV10" s="28"/>
      <c r="EUW10" s="28"/>
      <c r="EUX10" s="28"/>
      <c r="EUY10" s="28"/>
      <c r="EUZ10" s="28"/>
      <c r="EVA10" s="28"/>
      <c r="EVB10" s="28"/>
      <c r="EVC10" s="28"/>
      <c r="EVD10" s="28"/>
      <c r="EVE10" s="28"/>
      <c r="EVF10" s="28"/>
      <c r="EVG10" s="28"/>
      <c r="EVH10" s="28"/>
      <c r="EVI10" s="28"/>
      <c r="EVJ10" s="28"/>
      <c r="EVK10" s="28"/>
      <c r="EVL10" s="28"/>
      <c r="EVM10" s="28"/>
      <c r="EVN10" s="28"/>
      <c r="EVO10" s="28"/>
      <c r="EVP10" s="28"/>
      <c r="EVQ10" s="28"/>
      <c r="EVR10" s="28"/>
      <c r="EVS10" s="28"/>
      <c r="EVT10" s="28"/>
      <c r="EVU10" s="28"/>
      <c r="EVV10" s="28"/>
      <c r="EVW10" s="28"/>
      <c r="EVX10" s="28"/>
      <c r="EVY10" s="28"/>
      <c r="EVZ10" s="28"/>
      <c r="EWA10" s="28"/>
      <c r="EWB10" s="28"/>
      <c r="EWC10" s="28"/>
      <c r="EWD10" s="28"/>
      <c r="EWE10" s="28"/>
      <c r="EWF10" s="28"/>
      <c r="EWG10" s="28"/>
      <c r="EWH10" s="28"/>
      <c r="EWI10" s="28"/>
      <c r="EWJ10" s="28"/>
      <c r="EWK10" s="28"/>
      <c r="EWL10" s="28"/>
      <c r="EWM10" s="28"/>
      <c r="EWN10" s="28"/>
      <c r="EWO10" s="28"/>
      <c r="EWP10" s="28"/>
      <c r="EWQ10" s="28"/>
      <c r="EWR10" s="28"/>
      <c r="EWS10" s="28"/>
      <c r="EWT10" s="28"/>
      <c r="EWU10" s="28"/>
      <c r="EWV10" s="28"/>
      <c r="EWW10" s="28"/>
      <c r="EWX10" s="28"/>
      <c r="EWY10" s="28"/>
      <c r="EWZ10" s="28"/>
      <c r="EXA10" s="28"/>
      <c r="EXB10" s="28"/>
      <c r="EXC10" s="28"/>
      <c r="EXD10" s="28"/>
      <c r="EXE10" s="28"/>
      <c r="EXF10" s="28"/>
      <c r="EXG10" s="28"/>
      <c r="EXH10" s="28"/>
      <c r="EXI10" s="28"/>
      <c r="EXJ10" s="28"/>
      <c r="EXK10" s="28"/>
      <c r="EXL10" s="28"/>
      <c r="EXM10" s="28"/>
      <c r="EXN10" s="28"/>
      <c r="EXO10" s="28"/>
      <c r="EXP10" s="28"/>
      <c r="EXQ10" s="28"/>
      <c r="EXR10" s="28"/>
      <c r="EXS10" s="28"/>
      <c r="EXT10" s="28"/>
      <c r="EXU10" s="28"/>
      <c r="EXV10" s="28"/>
      <c r="EXW10" s="28"/>
      <c r="EXX10" s="28"/>
      <c r="EXY10" s="28"/>
      <c r="EXZ10" s="28"/>
      <c r="EYA10" s="28"/>
      <c r="EYB10" s="28"/>
      <c r="EYC10" s="28"/>
      <c r="EYD10" s="28"/>
      <c r="EYE10" s="28"/>
      <c r="EYF10" s="28"/>
      <c r="EYG10" s="28"/>
      <c r="EYH10" s="28"/>
      <c r="EYI10" s="28"/>
      <c r="EYJ10" s="28"/>
      <c r="EYK10" s="28"/>
      <c r="EYL10" s="28"/>
      <c r="EYM10" s="28"/>
      <c r="EYN10" s="28"/>
      <c r="EYO10" s="28"/>
      <c r="EYP10" s="28"/>
      <c r="EYQ10" s="28"/>
      <c r="EYR10" s="28"/>
      <c r="EYS10" s="28"/>
      <c r="EYT10" s="28"/>
      <c r="EYU10" s="28"/>
      <c r="EYV10" s="28"/>
      <c r="EYW10" s="28"/>
      <c r="EYX10" s="28"/>
      <c r="EYY10" s="28"/>
      <c r="EYZ10" s="28"/>
      <c r="EZA10" s="28"/>
      <c r="EZB10" s="28"/>
      <c r="EZC10" s="28"/>
      <c r="EZD10" s="28"/>
      <c r="EZE10" s="28"/>
      <c r="EZF10" s="28"/>
      <c r="EZG10" s="28"/>
      <c r="EZH10" s="28"/>
      <c r="EZI10" s="28"/>
      <c r="EZJ10" s="28"/>
      <c r="EZK10" s="28"/>
      <c r="EZL10" s="28"/>
      <c r="EZM10" s="28"/>
      <c r="EZN10" s="28"/>
      <c r="EZO10" s="28"/>
      <c r="EZP10" s="28"/>
      <c r="EZQ10" s="28"/>
      <c r="EZR10" s="28"/>
      <c r="EZS10" s="28"/>
      <c r="EZT10" s="28"/>
      <c r="EZU10" s="28"/>
      <c r="EZV10" s="28"/>
      <c r="EZW10" s="28"/>
      <c r="EZX10" s="28"/>
      <c r="EZY10" s="28"/>
      <c r="EZZ10" s="28"/>
      <c r="FAA10" s="28"/>
      <c r="FAB10" s="28"/>
      <c r="FAC10" s="28"/>
      <c r="FAD10" s="28"/>
      <c r="FAE10" s="28"/>
      <c r="FAF10" s="28"/>
      <c r="FAG10" s="28"/>
      <c r="FAH10" s="28"/>
      <c r="FAI10" s="28"/>
      <c r="FAJ10" s="28"/>
      <c r="FAK10" s="28"/>
      <c r="FAL10" s="28"/>
      <c r="FAM10" s="28"/>
      <c r="FAN10" s="28"/>
      <c r="FAO10" s="28"/>
      <c r="FAP10" s="28"/>
      <c r="FAQ10" s="28"/>
      <c r="FAR10" s="28"/>
      <c r="FAS10" s="28"/>
      <c r="FAT10" s="28"/>
      <c r="FAU10" s="28"/>
      <c r="FAV10" s="28"/>
      <c r="FAW10" s="28"/>
      <c r="FAX10" s="28"/>
      <c r="FAY10" s="28"/>
      <c r="FAZ10" s="28"/>
      <c r="FBA10" s="28"/>
      <c r="FBB10" s="28"/>
      <c r="FBC10" s="28"/>
      <c r="FBD10" s="28"/>
      <c r="FBE10" s="28"/>
      <c r="FBF10" s="28"/>
      <c r="FBG10" s="28"/>
      <c r="FBH10" s="28"/>
      <c r="FBI10" s="28"/>
      <c r="FBJ10" s="28"/>
      <c r="FBK10" s="28"/>
      <c r="FBL10" s="28"/>
      <c r="FBM10" s="28"/>
      <c r="FBN10" s="28"/>
      <c r="FBO10" s="28"/>
      <c r="FBP10" s="28"/>
      <c r="FBQ10" s="28"/>
      <c r="FBR10" s="28"/>
      <c r="FBS10" s="28"/>
      <c r="FBT10" s="28"/>
      <c r="FBU10" s="28"/>
      <c r="FBV10" s="28"/>
      <c r="FBW10" s="28"/>
      <c r="FBX10" s="28"/>
      <c r="FBY10" s="28"/>
      <c r="FBZ10" s="28"/>
      <c r="FCA10" s="28"/>
      <c r="FCB10" s="28"/>
      <c r="FCC10" s="28"/>
      <c r="FCD10" s="28"/>
      <c r="FCE10" s="28"/>
      <c r="FCF10" s="28"/>
      <c r="FCG10" s="28"/>
      <c r="FCH10" s="28"/>
      <c r="FCI10" s="28"/>
      <c r="FCJ10" s="28"/>
      <c r="FCK10" s="28"/>
      <c r="FCL10" s="28"/>
      <c r="FCM10" s="28"/>
      <c r="FCN10" s="28"/>
      <c r="FCO10" s="28"/>
      <c r="FCP10" s="28"/>
      <c r="FCQ10" s="28"/>
      <c r="FCR10" s="28"/>
      <c r="FCS10" s="28"/>
      <c r="FCT10" s="28"/>
      <c r="FCU10" s="28"/>
      <c r="FCV10" s="28"/>
      <c r="FCW10" s="28"/>
      <c r="FCX10" s="28"/>
      <c r="FCY10" s="28"/>
      <c r="FCZ10" s="28"/>
      <c r="FDA10" s="28"/>
      <c r="FDB10" s="28"/>
      <c r="FDC10" s="28"/>
      <c r="FDD10" s="28"/>
      <c r="FDE10" s="28"/>
      <c r="FDF10" s="28"/>
      <c r="FDG10" s="28"/>
      <c r="FDH10" s="28"/>
      <c r="FDI10" s="28"/>
      <c r="FDJ10" s="28"/>
      <c r="FDK10" s="28"/>
      <c r="FDL10" s="28"/>
      <c r="FDM10" s="28"/>
      <c r="FDN10" s="28"/>
      <c r="FDO10" s="28"/>
      <c r="FDP10" s="28"/>
      <c r="FDQ10" s="28"/>
      <c r="FDR10" s="28"/>
      <c r="FDS10" s="28"/>
      <c r="FDT10" s="28"/>
      <c r="FDU10" s="28"/>
      <c r="FDV10" s="28"/>
      <c r="FDW10" s="28"/>
      <c r="FDX10" s="28"/>
      <c r="FDY10" s="28"/>
      <c r="FDZ10" s="28"/>
      <c r="FEA10" s="28"/>
      <c r="FEB10" s="28"/>
      <c r="FEC10" s="28"/>
      <c r="FED10" s="28"/>
      <c r="FEE10" s="28"/>
      <c r="FEF10" s="28"/>
      <c r="FEG10" s="28"/>
      <c r="FEH10" s="28"/>
      <c r="FEI10" s="28"/>
      <c r="FEJ10" s="28"/>
      <c r="FEK10" s="28"/>
      <c r="FEL10" s="28"/>
      <c r="FEM10" s="28"/>
      <c r="FEN10" s="28"/>
      <c r="FEO10" s="28"/>
      <c r="FEP10" s="28"/>
      <c r="FEQ10" s="28"/>
      <c r="FER10" s="28"/>
      <c r="FES10" s="28"/>
      <c r="FET10" s="28"/>
      <c r="FEU10" s="28"/>
      <c r="FEV10" s="28"/>
      <c r="FEW10" s="28"/>
      <c r="FEX10" s="28"/>
      <c r="FEY10" s="28"/>
      <c r="FEZ10" s="28"/>
      <c r="FFA10" s="28"/>
      <c r="FFB10" s="28"/>
      <c r="FFC10" s="28"/>
      <c r="FFD10" s="28"/>
      <c r="FFE10" s="28"/>
      <c r="FFF10" s="28"/>
      <c r="FFG10" s="28"/>
      <c r="FFH10" s="28"/>
      <c r="FFI10" s="28"/>
      <c r="FFJ10" s="28"/>
      <c r="FFK10" s="28"/>
      <c r="FFL10" s="28"/>
      <c r="FFM10" s="28"/>
      <c r="FFN10" s="28"/>
      <c r="FFO10" s="28"/>
      <c r="FFP10" s="28"/>
      <c r="FFQ10" s="28"/>
      <c r="FFR10" s="28"/>
      <c r="FFS10" s="28"/>
      <c r="FFT10" s="28"/>
      <c r="FFU10" s="28"/>
      <c r="FFV10" s="28"/>
      <c r="FFW10" s="28"/>
      <c r="FFX10" s="28"/>
      <c r="FFY10" s="28"/>
      <c r="FFZ10" s="28"/>
      <c r="FGA10" s="28"/>
      <c r="FGB10" s="28"/>
      <c r="FGC10" s="28"/>
      <c r="FGD10" s="28"/>
      <c r="FGE10" s="28"/>
      <c r="FGF10" s="28"/>
      <c r="FGG10" s="28"/>
      <c r="FGH10" s="28"/>
      <c r="FGI10" s="28"/>
      <c r="FGJ10" s="28"/>
      <c r="FGK10" s="28"/>
      <c r="FGL10" s="28"/>
      <c r="FGM10" s="28"/>
      <c r="FGN10" s="28"/>
      <c r="FGO10" s="28"/>
      <c r="FGP10" s="28"/>
      <c r="FGQ10" s="28"/>
      <c r="FGR10" s="28"/>
      <c r="FGS10" s="28"/>
      <c r="FGT10" s="28"/>
      <c r="FGU10" s="28"/>
      <c r="FGV10" s="28"/>
      <c r="FGW10" s="28"/>
      <c r="FGX10" s="28"/>
      <c r="FGY10" s="28"/>
      <c r="FGZ10" s="28"/>
      <c r="FHA10" s="28"/>
      <c r="FHB10" s="28"/>
      <c r="FHC10" s="28"/>
      <c r="FHD10" s="28"/>
      <c r="FHE10" s="28"/>
      <c r="FHF10" s="28"/>
      <c r="FHG10" s="28"/>
      <c r="FHH10" s="28"/>
      <c r="FHI10" s="28"/>
      <c r="FHJ10" s="28"/>
      <c r="FHK10" s="28"/>
      <c r="FHL10" s="28"/>
      <c r="FHM10" s="28"/>
      <c r="FHN10" s="28"/>
      <c r="FHO10" s="28"/>
      <c r="FHP10" s="28"/>
      <c r="FHQ10" s="28"/>
      <c r="FHR10" s="28"/>
      <c r="FHS10" s="28"/>
      <c r="FHT10" s="28"/>
      <c r="FHU10" s="28"/>
      <c r="FHV10" s="28"/>
      <c r="FHW10" s="28"/>
      <c r="FHX10" s="28"/>
      <c r="FHY10" s="28"/>
      <c r="FHZ10" s="28"/>
      <c r="FIA10" s="28"/>
      <c r="FIB10" s="28"/>
      <c r="FIC10" s="28"/>
      <c r="FID10" s="28"/>
      <c r="FIE10" s="28"/>
      <c r="FIF10" s="28"/>
      <c r="FIG10" s="28"/>
      <c r="FIH10" s="28"/>
      <c r="FII10" s="28"/>
      <c r="FIJ10" s="28"/>
      <c r="FIK10" s="28"/>
      <c r="FIL10" s="28"/>
      <c r="FIM10" s="28"/>
      <c r="FIN10" s="28"/>
      <c r="FIO10" s="28"/>
      <c r="FIP10" s="28"/>
      <c r="FIQ10" s="28"/>
      <c r="FIR10" s="28"/>
      <c r="FIS10" s="28"/>
      <c r="FIT10" s="28"/>
      <c r="FIU10" s="28"/>
      <c r="FIV10" s="28"/>
      <c r="FIW10" s="28"/>
      <c r="FIX10" s="28"/>
      <c r="FIY10" s="28"/>
      <c r="FIZ10" s="28"/>
      <c r="FJA10" s="28"/>
      <c r="FJB10" s="28"/>
      <c r="FJC10" s="28"/>
      <c r="FJD10" s="28"/>
      <c r="FJE10" s="28"/>
      <c r="FJF10" s="28"/>
      <c r="FJG10" s="28"/>
      <c r="FJH10" s="28"/>
      <c r="FJI10" s="28"/>
      <c r="FJJ10" s="28"/>
      <c r="FJK10" s="28"/>
      <c r="FJL10" s="28"/>
      <c r="FJM10" s="28"/>
      <c r="FJN10" s="28"/>
      <c r="FJO10" s="28"/>
      <c r="FJP10" s="28"/>
      <c r="FJQ10" s="28"/>
      <c r="FJR10" s="28"/>
      <c r="FJS10" s="28"/>
      <c r="FJT10" s="28"/>
      <c r="FJU10" s="28"/>
      <c r="FJV10" s="28"/>
      <c r="FJW10" s="28"/>
      <c r="FJX10" s="28"/>
      <c r="FJY10" s="28"/>
      <c r="FJZ10" s="28"/>
      <c r="FKA10" s="28"/>
      <c r="FKB10" s="28"/>
      <c r="FKC10" s="28"/>
      <c r="FKD10" s="28"/>
      <c r="FKE10" s="28"/>
      <c r="FKF10" s="28"/>
      <c r="FKG10" s="28"/>
      <c r="FKH10" s="28"/>
      <c r="FKI10" s="28"/>
      <c r="FKJ10" s="28"/>
      <c r="FKK10" s="28"/>
      <c r="FKL10" s="28"/>
      <c r="FKM10" s="28"/>
      <c r="FKN10" s="28"/>
      <c r="FKO10" s="28"/>
      <c r="FKP10" s="28"/>
      <c r="FKQ10" s="28"/>
      <c r="FKR10" s="28"/>
      <c r="FKS10" s="28"/>
      <c r="FKT10" s="28"/>
      <c r="FKU10" s="28"/>
      <c r="FKV10" s="28"/>
      <c r="FKW10" s="28"/>
      <c r="FKX10" s="28"/>
      <c r="FKY10" s="28"/>
      <c r="FKZ10" s="28"/>
      <c r="FLA10" s="28"/>
      <c r="FLB10" s="28"/>
      <c r="FLC10" s="28"/>
      <c r="FLD10" s="28"/>
      <c r="FLE10" s="28"/>
      <c r="FLF10" s="28"/>
      <c r="FLG10" s="28"/>
      <c r="FLH10" s="28"/>
      <c r="FLI10" s="28"/>
      <c r="FLJ10" s="28"/>
      <c r="FLK10" s="28"/>
      <c r="FLL10" s="28"/>
      <c r="FLM10" s="28"/>
      <c r="FLN10" s="28"/>
      <c r="FLO10" s="28"/>
      <c r="FLP10" s="28"/>
      <c r="FLQ10" s="28"/>
      <c r="FLR10" s="28"/>
      <c r="FLS10" s="28"/>
      <c r="FLT10" s="28"/>
      <c r="FLU10" s="28"/>
      <c r="FLV10" s="28"/>
      <c r="FLW10" s="28"/>
      <c r="FLX10" s="28"/>
      <c r="FLY10" s="28"/>
      <c r="FLZ10" s="28"/>
      <c r="FMA10" s="28"/>
      <c r="FMB10" s="28"/>
      <c r="FMC10" s="28"/>
      <c r="FMD10" s="28"/>
      <c r="FME10" s="28"/>
      <c r="FMF10" s="28"/>
      <c r="FMG10" s="28"/>
      <c r="FMH10" s="28"/>
      <c r="FMI10" s="28"/>
      <c r="FMJ10" s="28"/>
      <c r="FMK10" s="28"/>
      <c r="FML10" s="28"/>
      <c r="FMM10" s="28"/>
      <c r="FMN10" s="28"/>
      <c r="FMO10" s="28"/>
      <c r="FMP10" s="28"/>
      <c r="FMQ10" s="28"/>
      <c r="FMR10" s="28"/>
      <c r="FMS10" s="28"/>
      <c r="FMT10" s="28"/>
      <c r="FMU10" s="28"/>
      <c r="FMV10" s="28"/>
      <c r="FMW10" s="28"/>
      <c r="FMX10" s="28"/>
      <c r="FMY10" s="28"/>
      <c r="FMZ10" s="28"/>
      <c r="FNA10" s="28"/>
      <c r="FNB10" s="28"/>
      <c r="FNC10" s="28"/>
      <c r="FND10" s="28"/>
      <c r="FNE10" s="28"/>
      <c r="FNF10" s="28"/>
      <c r="FNG10" s="28"/>
      <c r="FNH10" s="28"/>
      <c r="FNI10" s="28"/>
      <c r="FNJ10" s="28"/>
      <c r="FNK10" s="28"/>
      <c r="FNL10" s="28"/>
      <c r="FNM10" s="28"/>
      <c r="FNN10" s="28"/>
      <c r="FNO10" s="28"/>
      <c r="FNP10" s="28"/>
      <c r="FNQ10" s="28"/>
      <c r="FNR10" s="28"/>
      <c r="FNS10" s="28"/>
      <c r="FNT10" s="28"/>
      <c r="FNU10" s="28"/>
      <c r="FNV10" s="28"/>
      <c r="FNW10" s="28"/>
      <c r="FNX10" s="28"/>
      <c r="FNY10" s="28"/>
      <c r="FNZ10" s="28"/>
      <c r="FOA10" s="28"/>
      <c r="FOB10" s="28"/>
      <c r="FOC10" s="28"/>
      <c r="FOD10" s="28"/>
      <c r="FOE10" s="28"/>
      <c r="FOF10" s="28"/>
      <c r="FOG10" s="28"/>
      <c r="FOH10" s="28"/>
      <c r="FOI10" s="28"/>
      <c r="FOJ10" s="28"/>
      <c r="FOK10" s="28"/>
      <c r="FOL10" s="28"/>
      <c r="FOM10" s="28"/>
      <c r="FON10" s="28"/>
      <c r="FOO10" s="28"/>
      <c r="FOP10" s="28"/>
      <c r="FOQ10" s="28"/>
      <c r="FOR10" s="28"/>
      <c r="FOS10" s="28"/>
      <c r="FOT10" s="28"/>
      <c r="FOU10" s="28"/>
      <c r="FOV10" s="28"/>
      <c r="FOW10" s="28"/>
      <c r="FOX10" s="28"/>
      <c r="FOY10" s="28"/>
      <c r="FOZ10" s="28"/>
      <c r="FPA10" s="28"/>
      <c r="FPB10" s="28"/>
      <c r="FPC10" s="28"/>
      <c r="FPD10" s="28"/>
      <c r="FPE10" s="28"/>
      <c r="FPF10" s="28"/>
      <c r="FPG10" s="28"/>
      <c r="FPH10" s="28"/>
      <c r="FPI10" s="28"/>
      <c r="FPJ10" s="28"/>
      <c r="FPK10" s="28"/>
      <c r="FPL10" s="28"/>
      <c r="FPM10" s="28"/>
      <c r="FPN10" s="28"/>
      <c r="FPO10" s="28"/>
      <c r="FPP10" s="28"/>
      <c r="FPQ10" s="28"/>
      <c r="FPR10" s="28"/>
      <c r="FPS10" s="28"/>
      <c r="FPT10" s="28"/>
      <c r="FPU10" s="28"/>
      <c r="FPV10" s="28"/>
      <c r="FPW10" s="28"/>
      <c r="FPX10" s="28"/>
      <c r="FPY10" s="28"/>
      <c r="FPZ10" s="28"/>
      <c r="FQA10" s="28"/>
      <c r="FQB10" s="28"/>
      <c r="FQC10" s="28"/>
      <c r="FQD10" s="28"/>
      <c r="FQE10" s="28"/>
      <c r="FQF10" s="28"/>
      <c r="FQG10" s="28"/>
      <c r="FQH10" s="28"/>
      <c r="FQI10" s="28"/>
      <c r="FQJ10" s="28"/>
      <c r="FQK10" s="28"/>
      <c r="FQL10" s="28"/>
      <c r="FQM10" s="28"/>
      <c r="FQN10" s="28"/>
      <c r="FQO10" s="28"/>
      <c r="FQP10" s="28"/>
      <c r="FQQ10" s="28"/>
      <c r="FQR10" s="28"/>
      <c r="FQS10" s="28"/>
      <c r="FQT10" s="28"/>
      <c r="FQU10" s="28"/>
      <c r="FQV10" s="28"/>
      <c r="FQW10" s="28"/>
      <c r="FQX10" s="28"/>
      <c r="FQY10" s="28"/>
      <c r="FQZ10" s="28"/>
      <c r="FRA10" s="28"/>
      <c r="FRB10" s="28"/>
      <c r="FRC10" s="28"/>
      <c r="FRD10" s="28"/>
      <c r="FRE10" s="28"/>
      <c r="FRF10" s="28"/>
      <c r="FRG10" s="28"/>
      <c r="FRH10" s="28"/>
      <c r="FRI10" s="28"/>
      <c r="FRJ10" s="28"/>
      <c r="FRK10" s="28"/>
      <c r="FRL10" s="28"/>
      <c r="FRM10" s="28"/>
      <c r="FRN10" s="28"/>
      <c r="FRO10" s="28"/>
      <c r="FRP10" s="28"/>
      <c r="FRQ10" s="28"/>
      <c r="FRR10" s="28"/>
      <c r="FRS10" s="28"/>
      <c r="FRT10" s="28"/>
      <c r="FRU10" s="28"/>
      <c r="FRV10" s="28"/>
      <c r="FRW10" s="28"/>
      <c r="FRX10" s="28"/>
      <c r="FRY10" s="28"/>
      <c r="FRZ10" s="28"/>
      <c r="FSA10" s="28"/>
      <c r="FSB10" s="28"/>
      <c r="FSC10" s="28"/>
      <c r="FSD10" s="28"/>
      <c r="FSE10" s="28"/>
      <c r="FSF10" s="28"/>
      <c r="FSG10" s="28"/>
      <c r="FSH10" s="28"/>
      <c r="FSI10" s="28"/>
      <c r="FSJ10" s="28"/>
      <c r="FSK10" s="28"/>
      <c r="FSL10" s="28"/>
      <c r="FSM10" s="28"/>
      <c r="FSN10" s="28"/>
      <c r="FSO10" s="28"/>
      <c r="FSP10" s="28"/>
      <c r="FSQ10" s="28"/>
      <c r="FSR10" s="28"/>
      <c r="FSS10" s="28"/>
      <c r="FST10" s="28"/>
      <c r="FSU10" s="28"/>
      <c r="FSV10" s="28"/>
      <c r="FSW10" s="28"/>
      <c r="FSX10" s="28"/>
      <c r="FSY10" s="28"/>
      <c r="FSZ10" s="28"/>
      <c r="FTA10" s="28"/>
      <c r="FTB10" s="28"/>
      <c r="FTC10" s="28"/>
      <c r="FTD10" s="28"/>
      <c r="FTE10" s="28"/>
      <c r="FTF10" s="28"/>
      <c r="FTG10" s="28"/>
      <c r="FTH10" s="28"/>
      <c r="FTI10" s="28"/>
      <c r="FTJ10" s="28"/>
      <c r="FTK10" s="28"/>
      <c r="FTL10" s="28"/>
      <c r="FTM10" s="28"/>
      <c r="FTN10" s="28"/>
      <c r="FTO10" s="28"/>
      <c r="FTP10" s="28"/>
      <c r="FTQ10" s="28"/>
      <c r="FTR10" s="28"/>
      <c r="FTS10" s="28"/>
      <c r="FTT10" s="28"/>
      <c r="FTU10" s="28"/>
      <c r="FTV10" s="28"/>
      <c r="FTW10" s="28"/>
      <c r="FTX10" s="28"/>
      <c r="FTY10" s="28"/>
      <c r="FTZ10" s="28"/>
      <c r="FUA10" s="28"/>
      <c r="FUB10" s="28"/>
      <c r="FUC10" s="28"/>
      <c r="FUD10" s="28"/>
      <c r="FUE10" s="28"/>
      <c r="FUF10" s="28"/>
      <c r="FUG10" s="28"/>
      <c r="FUH10" s="28"/>
      <c r="FUI10" s="28"/>
      <c r="FUJ10" s="28"/>
      <c r="FUK10" s="28"/>
      <c r="FUL10" s="28"/>
      <c r="FUM10" s="28"/>
      <c r="FUN10" s="28"/>
      <c r="FUO10" s="28"/>
      <c r="FUP10" s="28"/>
      <c r="FUQ10" s="28"/>
      <c r="FUR10" s="28"/>
      <c r="FUS10" s="28"/>
      <c r="FUT10" s="28"/>
      <c r="FUU10" s="28"/>
      <c r="FUV10" s="28"/>
      <c r="FUW10" s="28"/>
      <c r="FUX10" s="28"/>
      <c r="FUY10" s="28"/>
      <c r="FUZ10" s="28"/>
      <c r="FVA10" s="28"/>
      <c r="FVB10" s="28"/>
      <c r="FVC10" s="28"/>
      <c r="FVD10" s="28"/>
      <c r="FVE10" s="28"/>
      <c r="FVF10" s="28"/>
      <c r="FVG10" s="28"/>
      <c r="FVH10" s="28"/>
      <c r="FVI10" s="28"/>
      <c r="FVJ10" s="28"/>
      <c r="FVK10" s="28"/>
      <c r="FVL10" s="28"/>
      <c r="FVM10" s="28"/>
      <c r="FVN10" s="28"/>
      <c r="FVO10" s="28"/>
      <c r="FVP10" s="28"/>
      <c r="FVQ10" s="28"/>
      <c r="FVR10" s="28"/>
      <c r="FVS10" s="28"/>
      <c r="FVT10" s="28"/>
      <c r="FVU10" s="28"/>
      <c r="FVV10" s="28"/>
      <c r="FVW10" s="28"/>
      <c r="FVX10" s="28"/>
      <c r="FVY10" s="28"/>
      <c r="FVZ10" s="28"/>
      <c r="FWA10" s="28"/>
      <c r="FWB10" s="28"/>
      <c r="FWC10" s="28"/>
      <c r="FWD10" s="28"/>
      <c r="FWE10" s="28"/>
      <c r="FWF10" s="28"/>
      <c r="FWG10" s="28"/>
      <c r="FWH10" s="28"/>
      <c r="FWI10" s="28"/>
      <c r="FWJ10" s="28"/>
      <c r="FWK10" s="28"/>
      <c r="FWL10" s="28"/>
      <c r="FWM10" s="28"/>
      <c r="FWN10" s="28"/>
      <c r="FWO10" s="28"/>
      <c r="FWP10" s="28"/>
      <c r="FWQ10" s="28"/>
      <c r="FWR10" s="28"/>
      <c r="FWS10" s="28"/>
      <c r="FWT10" s="28"/>
      <c r="FWU10" s="28"/>
      <c r="FWV10" s="28"/>
      <c r="FWW10" s="28"/>
      <c r="FWX10" s="28"/>
      <c r="FWY10" s="28"/>
      <c r="FWZ10" s="28"/>
      <c r="FXA10" s="28"/>
      <c r="FXB10" s="28"/>
      <c r="FXC10" s="28"/>
      <c r="FXD10" s="28"/>
      <c r="FXE10" s="28"/>
      <c r="FXF10" s="28"/>
      <c r="FXG10" s="28"/>
      <c r="FXH10" s="28"/>
      <c r="FXI10" s="28"/>
      <c r="FXJ10" s="28"/>
      <c r="FXK10" s="28"/>
      <c r="FXL10" s="28"/>
      <c r="FXM10" s="28"/>
      <c r="FXN10" s="28"/>
      <c r="FXO10" s="28"/>
      <c r="FXP10" s="28"/>
      <c r="FXQ10" s="28"/>
      <c r="FXR10" s="28"/>
      <c r="FXS10" s="28"/>
      <c r="FXT10" s="28"/>
      <c r="FXU10" s="28"/>
      <c r="FXV10" s="28"/>
      <c r="FXW10" s="28"/>
      <c r="FXX10" s="28"/>
      <c r="FXY10" s="28"/>
      <c r="FXZ10" s="28"/>
      <c r="FYA10" s="28"/>
      <c r="FYB10" s="28"/>
      <c r="FYC10" s="28"/>
      <c r="FYD10" s="28"/>
      <c r="FYE10" s="28"/>
      <c r="FYF10" s="28"/>
      <c r="FYG10" s="28"/>
      <c r="FYH10" s="28"/>
      <c r="FYI10" s="28"/>
      <c r="FYJ10" s="28"/>
      <c r="FYK10" s="28"/>
      <c r="FYL10" s="28"/>
      <c r="FYM10" s="28"/>
      <c r="FYN10" s="28"/>
      <c r="FYO10" s="28"/>
      <c r="FYP10" s="28"/>
      <c r="FYQ10" s="28"/>
      <c r="FYR10" s="28"/>
      <c r="FYS10" s="28"/>
      <c r="FYT10" s="28"/>
      <c r="FYU10" s="28"/>
      <c r="FYV10" s="28"/>
      <c r="FYW10" s="28"/>
      <c r="FYX10" s="28"/>
      <c r="FYY10" s="28"/>
      <c r="FYZ10" s="28"/>
      <c r="FZA10" s="28"/>
      <c r="FZB10" s="28"/>
      <c r="FZC10" s="28"/>
      <c r="FZD10" s="28"/>
      <c r="FZE10" s="28"/>
      <c r="FZF10" s="28"/>
      <c r="FZG10" s="28"/>
      <c r="FZH10" s="28"/>
      <c r="FZI10" s="28"/>
      <c r="FZJ10" s="28"/>
      <c r="FZK10" s="28"/>
      <c r="FZL10" s="28"/>
      <c r="FZM10" s="28"/>
      <c r="FZN10" s="28"/>
      <c r="FZO10" s="28"/>
      <c r="FZP10" s="28"/>
      <c r="FZQ10" s="28"/>
      <c r="FZR10" s="28"/>
      <c r="FZS10" s="28"/>
      <c r="FZT10" s="28"/>
      <c r="FZU10" s="28"/>
      <c r="FZV10" s="28"/>
      <c r="FZW10" s="28"/>
      <c r="FZX10" s="28"/>
      <c r="FZY10" s="28"/>
      <c r="FZZ10" s="28"/>
      <c r="GAA10" s="28"/>
      <c r="GAB10" s="28"/>
      <c r="GAC10" s="28"/>
      <c r="GAD10" s="28"/>
      <c r="GAE10" s="28"/>
      <c r="GAF10" s="28"/>
      <c r="GAG10" s="28"/>
      <c r="GAH10" s="28"/>
      <c r="GAI10" s="28"/>
      <c r="GAJ10" s="28"/>
      <c r="GAK10" s="28"/>
      <c r="GAL10" s="28"/>
      <c r="GAM10" s="28"/>
      <c r="GAN10" s="28"/>
      <c r="GAO10" s="28"/>
      <c r="GAP10" s="28"/>
      <c r="GAQ10" s="28"/>
      <c r="GAR10" s="28"/>
      <c r="GAS10" s="28"/>
      <c r="GAT10" s="28"/>
      <c r="GAU10" s="28"/>
      <c r="GAV10" s="28"/>
      <c r="GAW10" s="28"/>
      <c r="GAX10" s="28"/>
      <c r="GAY10" s="28"/>
      <c r="GAZ10" s="28"/>
      <c r="GBA10" s="28"/>
      <c r="GBB10" s="28"/>
      <c r="GBC10" s="28"/>
      <c r="GBD10" s="28"/>
      <c r="GBE10" s="28"/>
      <c r="GBF10" s="28"/>
      <c r="GBG10" s="28"/>
      <c r="GBH10" s="28"/>
      <c r="GBI10" s="28"/>
      <c r="GBJ10" s="28"/>
      <c r="GBK10" s="28"/>
      <c r="GBL10" s="28"/>
      <c r="GBM10" s="28"/>
      <c r="GBN10" s="28"/>
      <c r="GBO10" s="28"/>
      <c r="GBP10" s="28"/>
      <c r="GBQ10" s="28"/>
      <c r="GBR10" s="28"/>
      <c r="GBS10" s="28"/>
      <c r="GBT10" s="28"/>
      <c r="GBU10" s="28"/>
      <c r="GBV10" s="28"/>
      <c r="GBW10" s="28"/>
      <c r="GBX10" s="28"/>
      <c r="GBY10" s="28"/>
      <c r="GBZ10" s="28"/>
      <c r="GCA10" s="28"/>
      <c r="GCB10" s="28"/>
      <c r="GCC10" s="28"/>
      <c r="GCD10" s="28"/>
      <c r="GCE10" s="28"/>
      <c r="GCF10" s="28"/>
      <c r="GCG10" s="28"/>
      <c r="GCH10" s="28"/>
      <c r="GCI10" s="28"/>
      <c r="GCJ10" s="28"/>
      <c r="GCK10" s="28"/>
      <c r="GCL10" s="28"/>
      <c r="GCM10" s="28"/>
      <c r="GCN10" s="28"/>
      <c r="GCO10" s="28"/>
      <c r="GCP10" s="28"/>
      <c r="GCQ10" s="28"/>
      <c r="GCR10" s="28"/>
      <c r="GCS10" s="28"/>
      <c r="GCT10" s="28"/>
      <c r="GCU10" s="28"/>
      <c r="GCV10" s="28"/>
      <c r="GCW10" s="28"/>
      <c r="GCX10" s="28"/>
      <c r="GCY10" s="28"/>
      <c r="GCZ10" s="28"/>
      <c r="GDA10" s="28"/>
      <c r="GDB10" s="28"/>
      <c r="GDC10" s="28"/>
      <c r="GDD10" s="28"/>
      <c r="GDE10" s="28"/>
      <c r="GDF10" s="28"/>
      <c r="GDG10" s="28"/>
      <c r="GDH10" s="28"/>
      <c r="GDI10" s="28"/>
      <c r="GDJ10" s="28"/>
      <c r="GDK10" s="28"/>
      <c r="GDL10" s="28"/>
      <c r="GDM10" s="28"/>
      <c r="GDN10" s="28"/>
      <c r="GDO10" s="28"/>
      <c r="GDP10" s="28"/>
      <c r="GDQ10" s="28"/>
      <c r="GDR10" s="28"/>
      <c r="GDS10" s="28"/>
      <c r="GDT10" s="28"/>
      <c r="GDU10" s="28"/>
      <c r="GDV10" s="28"/>
      <c r="GDW10" s="28"/>
      <c r="GDX10" s="28"/>
      <c r="GDY10" s="28"/>
      <c r="GDZ10" s="28"/>
      <c r="GEA10" s="28"/>
      <c r="GEB10" s="28"/>
      <c r="GEC10" s="28"/>
      <c r="GED10" s="28"/>
      <c r="GEE10" s="28"/>
      <c r="GEF10" s="28"/>
      <c r="GEG10" s="28"/>
      <c r="GEH10" s="28"/>
      <c r="GEI10" s="28"/>
      <c r="GEJ10" s="28"/>
      <c r="GEK10" s="28"/>
      <c r="GEL10" s="28"/>
      <c r="GEM10" s="28"/>
      <c r="GEN10" s="28"/>
      <c r="GEO10" s="28"/>
      <c r="GEP10" s="28"/>
      <c r="GEQ10" s="28"/>
      <c r="GER10" s="28"/>
      <c r="GES10" s="28"/>
      <c r="GET10" s="28"/>
      <c r="GEU10" s="28"/>
      <c r="GEV10" s="28"/>
      <c r="GEW10" s="28"/>
      <c r="GEX10" s="28"/>
      <c r="GEY10" s="28"/>
      <c r="GEZ10" s="28"/>
      <c r="GFA10" s="28"/>
      <c r="GFB10" s="28"/>
      <c r="GFC10" s="28"/>
      <c r="GFD10" s="28"/>
      <c r="GFE10" s="28"/>
      <c r="GFF10" s="28"/>
      <c r="GFG10" s="28"/>
      <c r="GFH10" s="28"/>
      <c r="GFI10" s="28"/>
      <c r="GFJ10" s="28"/>
      <c r="GFK10" s="28"/>
      <c r="GFL10" s="28"/>
      <c r="GFM10" s="28"/>
      <c r="GFN10" s="28"/>
      <c r="GFO10" s="28"/>
      <c r="GFP10" s="28"/>
      <c r="GFQ10" s="28"/>
      <c r="GFR10" s="28"/>
      <c r="GFS10" s="28"/>
      <c r="GFT10" s="28"/>
      <c r="GFU10" s="28"/>
      <c r="GFV10" s="28"/>
      <c r="GFW10" s="28"/>
      <c r="GFX10" s="28"/>
      <c r="GFY10" s="28"/>
      <c r="GFZ10" s="28"/>
      <c r="GGA10" s="28"/>
      <c r="GGB10" s="28"/>
      <c r="GGC10" s="28"/>
      <c r="GGD10" s="28"/>
      <c r="GGE10" s="28"/>
      <c r="GGF10" s="28"/>
      <c r="GGG10" s="28"/>
      <c r="GGH10" s="28"/>
      <c r="GGI10" s="28"/>
      <c r="GGJ10" s="28"/>
      <c r="GGK10" s="28"/>
      <c r="GGL10" s="28"/>
      <c r="GGM10" s="28"/>
      <c r="GGN10" s="28"/>
      <c r="GGO10" s="28"/>
      <c r="GGP10" s="28"/>
      <c r="GGQ10" s="28"/>
      <c r="GGR10" s="28"/>
      <c r="GGS10" s="28"/>
      <c r="GGT10" s="28"/>
      <c r="GGU10" s="28"/>
      <c r="GGV10" s="28"/>
      <c r="GGW10" s="28"/>
      <c r="GGX10" s="28"/>
      <c r="GGY10" s="28"/>
      <c r="GGZ10" s="28"/>
      <c r="GHA10" s="28"/>
      <c r="GHB10" s="28"/>
      <c r="GHC10" s="28"/>
      <c r="GHD10" s="28"/>
      <c r="GHE10" s="28"/>
      <c r="GHF10" s="28"/>
      <c r="GHG10" s="28"/>
      <c r="GHH10" s="28"/>
      <c r="GHI10" s="28"/>
      <c r="GHJ10" s="28"/>
      <c r="GHK10" s="28"/>
      <c r="GHL10" s="28"/>
      <c r="GHM10" s="28"/>
      <c r="GHN10" s="28"/>
      <c r="GHO10" s="28"/>
      <c r="GHP10" s="28"/>
      <c r="GHQ10" s="28"/>
      <c r="GHR10" s="28"/>
      <c r="GHS10" s="28"/>
      <c r="GHT10" s="28"/>
      <c r="GHU10" s="28"/>
      <c r="GHV10" s="28"/>
      <c r="GHW10" s="28"/>
      <c r="GHX10" s="28"/>
      <c r="GHY10" s="28"/>
      <c r="GHZ10" s="28"/>
      <c r="GIA10" s="28"/>
      <c r="GIB10" s="28"/>
      <c r="GIC10" s="28"/>
      <c r="GID10" s="28"/>
      <c r="GIE10" s="28"/>
      <c r="GIF10" s="28"/>
      <c r="GIG10" s="28"/>
      <c r="GIH10" s="28"/>
      <c r="GII10" s="28"/>
      <c r="GIJ10" s="28"/>
      <c r="GIK10" s="28"/>
      <c r="GIL10" s="28"/>
      <c r="GIM10" s="28"/>
      <c r="GIN10" s="28"/>
      <c r="GIO10" s="28"/>
      <c r="GIP10" s="28"/>
      <c r="GIQ10" s="28"/>
      <c r="GIR10" s="28"/>
      <c r="GIS10" s="28"/>
      <c r="GIT10" s="28"/>
      <c r="GIU10" s="28"/>
      <c r="GIV10" s="28"/>
      <c r="GIW10" s="28"/>
      <c r="GIX10" s="28"/>
      <c r="GIY10" s="28"/>
      <c r="GIZ10" s="28"/>
      <c r="GJA10" s="28"/>
      <c r="GJB10" s="28"/>
      <c r="GJC10" s="28"/>
      <c r="GJD10" s="28"/>
      <c r="GJE10" s="28"/>
      <c r="GJF10" s="28"/>
      <c r="GJG10" s="28"/>
      <c r="GJH10" s="28"/>
      <c r="GJI10" s="28"/>
      <c r="GJJ10" s="28"/>
      <c r="GJK10" s="28"/>
      <c r="GJL10" s="28"/>
      <c r="GJM10" s="28"/>
      <c r="GJN10" s="28"/>
      <c r="GJO10" s="28"/>
      <c r="GJP10" s="28"/>
      <c r="GJQ10" s="28"/>
      <c r="GJR10" s="28"/>
      <c r="GJS10" s="28"/>
      <c r="GJT10" s="28"/>
      <c r="GJU10" s="28"/>
      <c r="GJV10" s="28"/>
      <c r="GJW10" s="28"/>
      <c r="GJX10" s="28"/>
      <c r="GJY10" s="28"/>
      <c r="GJZ10" s="28"/>
      <c r="GKA10" s="28"/>
      <c r="GKB10" s="28"/>
      <c r="GKC10" s="28"/>
      <c r="GKD10" s="28"/>
      <c r="GKE10" s="28"/>
      <c r="GKF10" s="28"/>
      <c r="GKG10" s="28"/>
      <c r="GKH10" s="28"/>
      <c r="GKI10" s="28"/>
      <c r="GKJ10" s="28"/>
      <c r="GKK10" s="28"/>
      <c r="GKL10" s="28"/>
      <c r="GKM10" s="28"/>
      <c r="GKN10" s="28"/>
      <c r="GKO10" s="28"/>
      <c r="GKP10" s="28"/>
      <c r="GKQ10" s="28"/>
      <c r="GKR10" s="28"/>
      <c r="GKS10" s="28"/>
      <c r="GKT10" s="28"/>
      <c r="GKU10" s="28"/>
      <c r="GKV10" s="28"/>
      <c r="GKW10" s="28"/>
      <c r="GKX10" s="28"/>
      <c r="GKY10" s="28"/>
      <c r="GKZ10" s="28"/>
      <c r="GLA10" s="28"/>
      <c r="GLB10" s="28"/>
      <c r="GLC10" s="28"/>
      <c r="GLD10" s="28"/>
      <c r="GLE10" s="28"/>
      <c r="GLF10" s="28"/>
      <c r="GLG10" s="28"/>
      <c r="GLH10" s="28"/>
      <c r="GLI10" s="28"/>
      <c r="GLJ10" s="28"/>
      <c r="GLK10" s="28"/>
      <c r="GLL10" s="28"/>
      <c r="GLM10" s="28"/>
      <c r="GLN10" s="28"/>
      <c r="GLO10" s="28"/>
      <c r="GLP10" s="28"/>
      <c r="GLQ10" s="28"/>
      <c r="GLR10" s="28"/>
      <c r="GLS10" s="28"/>
      <c r="GLT10" s="28"/>
      <c r="GLU10" s="28"/>
      <c r="GLV10" s="28"/>
      <c r="GLW10" s="28"/>
      <c r="GLX10" s="28"/>
      <c r="GLY10" s="28"/>
      <c r="GLZ10" s="28"/>
      <c r="GMA10" s="28"/>
      <c r="GMB10" s="28"/>
      <c r="GMC10" s="28"/>
      <c r="GMD10" s="28"/>
      <c r="GME10" s="28"/>
      <c r="GMF10" s="28"/>
      <c r="GMG10" s="28"/>
      <c r="GMH10" s="28"/>
      <c r="GMI10" s="28"/>
      <c r="GMJ10" s="28"/>
      <c r="GMK10" s="28"/>
      <c r="GML10" s="28"/>
      <c r="GMM10" s="28"/>
      <c r="GMN10" s="28"/>
      <c r="GMO10" s="28"/>
      <c r="GMP10" s="28"/>
      <c r="GMQ10" s="28"/>
      <c r="GMR10" s="28"/>
      <c r="GMS10" s="28"/>
      <c r="GMT10" s="28"/>
      <c r="GMU10" s="28"/>
      <c r="GMV10" s="28"/>
      <c r="GMW10" s="28"/>
      <c r="GMX10" s="28"/>
      <c r="GMY10" s="28"/>
      <c r="GMZ10" s="28"/>
      <c r="GNA10" s="28"/>
      <c r="GNB10" s="28"/>
      <c r="GNC10" s="28"/>
      <c r="GND10" s="28"/>
      <c r="GNE10" s="28"/>
      <c r="GNF10" s="28"/>
      <c r="GNG10" s="28"/>
      <c r="GNH10" s="28"/>
      <c r="GNI10" s="28"/>
      <c r="GNJ10" s="28"/>
      <c r="GNK10" s="28"/>
      <c r="GNL10" s="28"/>
      <c r="GNM10" s="28"/>
      <c r="GNN10" s="28"/>
      <c r="GNO10" s="28"/>
      <c r="GNP10" s="28"/>
      <c r="GNQ10" s="28"/>
      <c r="GNR10" s="28"/>
      <c r="GNS10" s="28"/>
      <c r="GNT10" s="28"/>
      <c r="GNU10" s="28"/>
      <c r="GNV10" s="28"/>
      <c r="GNW10" s="28"/>
      <c r="GNX10" s="28"/>
      <c r="GNY10" s="28"/>
      <c r="GNZ10" s="28"/>
      <c r="GOA10" s="28"/>
      <c r="GOB10" s="28"/>
      <c r="GOC10" s="28"/>
      <c r="GOD10" s="28"/>
      <c r="GOE10" s="28"/>
      <c r="GOF10" s="28"/>
      <c r="GOG10" s="28"/>
      <c r="GOH10" s="28"/>
      <c r="GOI10" s="28"/>
      <c r="GOJ10" s="28"/>
      <c r="GOK10" s="28"/>
      <c r="GOL10" s="28"/>
      <c r="GOM10" s="28"/>
      <c r="GON10" s="28"/>
      <c r="GOO10" s="28"/>
      <c r="GOP10" s="28"/>
      <c r="GOQ10" s="28"/>
      <c r="GOR10" s="28"/>
      <c r="GOS10" s="28"/>
      <c r="GOT10" s="28"/>
      <c r="GOU10" s="28"/>
      <c r="GOV10" s="28"/>
      <c r="GOW10" s="28"/>
      <c r="GOX10" s="28"/>
      <c r="GOY10" s="28"/>
      <c r="GOZ10" s="28"/>
      <c r="GPA10" s="28"/>
      <c r="GPB10" s="28"/>
      <c r="GPC10" s="28"/>
      <c r="GPD10" s="28"/>
      <c r="GPE10" s="28"/>
      <c r="GPF10" s="28"/>
      <c r="GPG10" s="28"/>
      <c r="GPH10" s="28"/>
      <c r="GPI10" s="28"/>
      <c r="GPJ10" s="28"/>
      <c r="GPK10" s="28"/>
      <c r="GPL10" s="28"/>
      <c r="GPM10" s="28"/>
      <c r="GPN10" s="28"/>
      <c r="GPO10" s="28"/>
      <c r="GPP10" s="28"/>
      <c r="GPQ10" s="28"/>
      <c r="GPR10" s="28"/>
      <c r="GPS10" s="28"/>
      <c r="GPT10" s="28"/>
      <c r="GPU10" s="28"/>
      <c r="GPV10" s="28"/>
      <c r="GPW10" s="28"/>
      <c r="GPX10" s="28"/>
      <c r="GPY10" s="28"/>
      <c r="GPZ10" s="28"/>
      <c r="GQA10" s="28"/>
      <c r="GQB10" s="28"/>
      <c r="GQC10" s="28"/>
      <c r="GQD10" s="28"/>
      <c r="GQE10" s="28"/>
      <c r="GQF10" s="28"/>
      <c r="GQG10" s="28"/>
      <c r="GQH10" s="28"/>
      <c r="GQI10" s="28"/>
      <c r="GQJ10" s="28"/>
      <c r="GQK10" s="28"/>
      <c r="GQL10" s="28"/>
      <c r="GQM10" s="28"/>
      <c r="GQN10" s="28"/>
      <c r="GQO10" s="28"/>
      <c r="GQP10" s="28"/>
      <c r="GQQ10" s="28"/>
      <c r="GQR10" s="28"/>
      <c r="GQS10" s="28"/>
      <c r="GQT10" s="28"/>
      <c r="GQU10" s="28"/>
      <c r="GQV10" s="28"/>
      <c r="GQW10" s="28"/>
      <c r="GQX10" s="28"/>
      <c r="GQY10" s="28"/>
      <c r="GQZ10" s="28"/>
      <c r="GRA10" s="28"/>
      <c r="GRB10" s="28"/>
      <c r="GRC10" s="28"/>
      <c r="GRD10" s="28"/>
      <c r="GRE10" s="28"/>
      <c r="GRF10" s="28"/>
      <c r="GRG10" s="28"/>
      <c r="GRH10" s="28"/>
      <c r="GRI10" s="28"/>
      <c r="GRJ10" s="28"/>
      <c r="GRK10" s="28"/>
      <c r="GRL10" s="28"/>
      <c r="GRM10" s="28"/>
      <c r="GRN10" s="28"/>
      <c r="GRO10" s="28"/>
      <c r="GRP10" s="28"/>
      <c r="GRQ10" s="28"/>
      <c r="GRR10" s="28"/>
      <c r="GRS10" s="28"/>
      <c r="GRT10" s="28"/>
      <c r="GRU10" s="28"/>
      <c r="GRV10" s="28"/>
      <c r="GRW10" s="28"/>
      <c r="GRX10" s="28"/>
      <c r="GRY10" s="28"/>
      <c r="GRZ10" s="28"/>
      <c r="GSA10" s="28"/>
      <c r="GSB10" s="28"/>
      <c r="GSC10" s="28"/>
      <c r="GSD10" s="28"/>
      <c r="GSE10" s="28"/>
      <c r="GSF10" s="28"/>
      <c r="GSG10" s="28"/>
      <c r="GSH10" s="28"/>
      <c r="GSI10" s="28"/>
      <c r="GSJ10" s="28"/>
      <c r="GSK10" s="28"/>
      <c r="GSL10" s="28"/>
      <c r="GSM10" s="28"/>
      <c r="GSN10" s="28"/>
      <c r="GSO10" s="28"/>
      <c r="GSP10" s="28"/>
      <c r="GSQ10" s="28"/>
      <c r="GSR10" s="28"/>
      <c r="GSS10" s="28"/>
      <c r="GST10" s="28"/>
      <c r="GSU10" s="28"/>
      <c r="GSV10" s="28"/>
      <c r="GSW10" s="28"/>
      <c r="GSX10" s="28"/>
      <c r="GSY10" s="28"/>
      <c r="GSZ10" s="28"/>
      <c r="GTA10" s="28"/>
      <c r="GTB10" s="28"/>
      <c r="GTC10" s="28"/>
      <c r="GTD10" s="28"/>
      <c r="GTE10" s="28"/>
      <c r="GTF10" s="28"/>
      <c r="GTG10" s="28"/>
      <c r="GTH10" s="28"/>
      <c r="GTI10" s="28"/>
      <c r="GTJ10" s="28"/>
      <c r="GTK10" s="28"/>
      <c r="GTL10" s="28"/>
      <c r="GTM10" s="28"/>
      <c r="GTN10" s="28"/>
      <c r="GTO10" s="28"/>
      <c r="GTP10" s="28"/>
      <c r="GTQ10" s="28"/>
      <c r="GTR10" s="28"/>
      <c r="GTS10" s="28"/>
      <c r="GTT10" s="28"/>
      <c r="GTU10" s="28"/>
      <c r="GTV10" s="28"/>
      <c r="GTW10" s="28"/>
      <c r="GTX10" s="28"/>
      <c r="GTY10" s="28"/>
      <c r="GTZ10" s="28"/>
      <c r="GUA10" s="28"/>
      <c r="GUB10" s="28"/>
      <c r="GUC10" s="28"/>
      <c r="GUD10" s="28"/>
      <c r="GUE10" s="28"/>
      <c r="GUF10" s="28"/>
      <c r="GUG10" s="28"/>
      <c r="GUH10" s="28"/>
      <c r="GUI10" s="28"/>
      <c r="GUJ10" s="28"/>
      <c r="GUK10" s="28"/>
      <c r="GUL10" s="28"/>
      <c r="GUM10" s="28"/>
      <c r="GUN10" s="28"/>
      <c r="GUO10" s="28"/>
      <c r="GUP10" s="28"/>
      <c r="GUQ10" s="28"/>
      <c r="GUR10" s="28"/>
      <c r="GUS10" s="28"/>
      <c r="GUT10" s="28"/>
      <c r="GUU10" s="28"/>
      <c r="GUV10" s="28"/>
      <c r="GUW10" s="28"/>
      <c r="GUX10" s="28"/>
      <c r="GUY10" s="28"/>
      <c r="GUZ10" s="28"/>
      <c r="GVA10" s="28"/>
      <c r="GVB10" s="28"/>
      <c r="GVC10" s="28"/>
      <c r="GVD10" s="28"/>
      <c r="GVE10" s="28"/>
      <c r="GVF10" s="28"/>
      <c r="GVG10" s="28"/>
      <c r="GVH10" s="28"/>
      <c r="GVI10" s="28"/>
      <c r="GVJ10" s="28"/>
      <c r="GVK10" s="28"/>
      <c r="GVL10" s="28"/>
      <c r="GVM10" s="28"/>
      <c r="GVN10" s="28"/>
      <c r="GVO10" s="28"/>
      <c r="GVP10" s="28"/>
      <c r="GVQ10" s="28"/>
      <c r="GVR10" s="28"/>
      <c r="GVS10" s="28"/>
      <c r="GVT10" s="28"/>
      <c r="GVU10" s="28"/>
      <c r="GVV10" s="28"/>
      <c r="GVW10" s="28"/>
      <c r="GVX10" s="28"/>
      <c r="GVY10" s="28"/>
      <c r="GVZ10" s="28"/>
      <c r="GWA10" s="28"/>
      <c r="GWB10" s="28"/>
      <c r="GWC10" s="28"/>
      <c r="GWD10" s="28"/>
      <c r="GWE10" s="28"/>
      <c r="GWF10" s="28"/>
      <c r="GWG10" s="28"/>
      <c r="GWH10" s="28"/>
      <c r="GWI10" s="28"/>
      <c r="GWJ10" s="28"/>
      <c r="GWK10" s="28"/>
      <c r="GWL10" s="28"/>
      <c r="GWM10" s="28"/>
      <c r="GWN10" s="28"/>
      <c r="GWO10" s="28"/>
      <c r="GWP10" s="28"/>
      <c r="GWQ10" s="28"/>
      <c r="GWR10" s="28"/>
      <c r="GWS10" s="28"/>
      <c r="GWT10" s="28"/>
      <c r="GWU10" s="28"/>
      <c r="GWV10" s="28"/>
      <c r="GWW10" s="28"/>
      <c r="GWX10" s="28"/>
      <c r="GWY10" s="28"/>
      <c r="GWZ10" s="28"/>
      <c r="GXA10" s="28"/>
      <c r="GXB10" s="28"/>
      <c r="GXC10" s="28"/>
      <c r="GXD10" s="28"/>
      <c r="GXE10" s="28"/>
      <c r="GXF10" s="28"/>
      <c r="GXG10" s="28"/>
      <c r="GXH10" s="28"/>
      <c r="GXI10" s="28"/>
      <c r="GXJ10" s="28"/>
      <c r="GXK10" s="28"/>
      <c r="GXL10" s="28"/>
      <c r="GXM10" s="28"/>
      <c r="GXN10" s="28"/>
      <c r="GXO10" s="28"/>
      <c r="GXP10" s="28"/>
      <c r="GXQ10" s="28"/>
      <c r="GXR10" s="28"/>
      <c r="GXS10" s="28"/>
      <c r="GXT10" s="28"/>
      <c r="GXU10" s="28"/>
      <c r="GXV10" s="28"/>
      <c r="GXW10" s="28"/>
      <c r="GXX10" s="28"/>
      <c r="GXY10" s="28"/>
      <c r="GXZ10" s="28"/>
      <c r="GYA10" s="28"/>
      <c r="GYB10" s="28"/>
      <c r="GYC10" s="28"/>
      <c r="GYD10" s="28"/>
      <c r="GYE10" s="28"/>
      <c r="GYF10" s="28"/>
      <c r="GYG10" s="28"/>
      <c r="GYH10" s="28"/>
      <c r="GYI10" s="28"/>
      <c r="GYJ10" s="28"/>
      <c r="GYK10" s="28"/>
      <c r="GYL10" s="28"/>
      <c r="GYM10" s="28"/>
      <c r="GYN10" s="28"/>
      <c r="GYO10" s="28"/>
      <c r="GYP10" s="28"/>
      <c r="GYQ10" s="28"/>
      <c r="GYR10" s="28"/>
      <c r="GYS10" s="28"/>
      <c r="GYT10" s="28"/>
      <c r="GYU10" s="28"/>
      <c r="GYV10" s="28"/>
      <c r="GYW10" s="28"/>
      <c r="GYX10" s="28"/>
      <c r="GYY10" s="28"/>
      <c r="GYZ10" s="28"/>
      <c r="GZA10" s="28"/>
      <c r="GZB10" s="28"/>
      <c r="GZC10" s="28"/>
      <c r="GZD10" s="28"/>
      <c r="GZE10" s="28"/>
      <c r="GZF10" s="28"/>
      <c r="GZG10" s="28"/>
      <c r="GZH10" s="28"/>
      <c r="GZI10" s="28"/>
      <c r="GZJ10" s="28"/>
      <c r="GZK10" s="28"/>
      <c r="GZL10" s="28"/>
      <c r="GZM10" s="28"/>
      <c r="GZN10" s="28"/>
      <c r="GZO10" s="28"/>
      <c r="GZP10" s="28"/>
      <c r="GZQ10" s="28"/>
      <c r="GZR10" s="28"/>
      <c r="GZS10" s="28"/>
      <c r="GZT10" s="28"/>
      <c r="GZU10" s="28"/>
      <c r="GZV10" s="28"/>
      <c r="GZW10" s="28"/>
      <c r="GZX10" s="28"/>
      <c r="GZY10" s="28"/>
      <c r="GZZ10" s="28"/>
      <c r="HAA10" s="28"/>
      <c r="HAB10" s="28"/>
      <c r="HAC10" s="28"/>
      <c r="HAD10" s="28"/>
      <c r="HAE10" s="28"/>
      <c r="HAF10" s="28"/>
      <c r="HAG10" s="28"/>
      <c r="HAH10" s="28"/>
      <c r="HAI10" s="28"/>
      <c r="HAJ10" s="28"/>
      <c r="HAK10" s="28"/>
      <c r="HAL10" s="28"/>
      <c r="HAM10" s="28"/>
      <c r="HAN10" s="28"/>
      <c r="HAO10" s="28"/>
      <c r="HAP10" s="28"/>
      <c r="HAQ10" s="28"/>
      <c r="HAR10" s="28"/>
      <c r="HAS10" s="28"/>
      <c r="HAT10" s="28"/>
      <c r="HAU10" s="28"/>
      <c r="HAV10" s="28"/>
      <c r="HAW10" s="28"/>
      <c r="HAX10" s="28"/>
      <c r="HAY10" s="28"/>
      <c r="HAZ10" s="28"/>
      <c r="HBA10" s="28"/>
      <c r="HBB10" s="28"/>
      <c r="HBC10" s="28"/>
      <c r="HBD10" s="28"/>
      <c r="HBE10" s="28"/>
      <c r="HBF10" s="28"/>
      <c r="HBG10" s="28"/>
      <c r="HBH10" s="28"/>
      <c r="HBI10" s="28"/>
      <c r="HBJ10" s="28"/>
      <c r="HBK10" s="28"/>
      <c r="HBL10" s="28"/>
      <c r="HBM10" s="28"/>
      <c r="HBN10" s="28"/>
      <c r="HBO10" s="28"/>
      <c r="HBP10" s="28"/>
      <c r="HBQ10" s="28"/>
      <c r="HBR10" s="28"/>
      <c r="HBS10" s="28"/>
      <c r="HBT10" s="28"/>
      <c r="HBU10" s="28"/>
      <c r="HBV10" s="28"/>
      <c r="HBW10" s="28"/>
      <c r="HBX10" s="28"/>
      <c r="HBY10" s="28"/>
      <c r="HBZ10" s="28"/>
      <c r="HCA10" s="28"/>
      <c r="HCB10" s="28"/>
      <c r="HCC10" s="28"/>
      <c r="HCD10" s="28"/>
      <c r="HCE10" s="28"/>
      <c r="HCF10" s="28"/>
      <c r="HCG10" s="28"/>
      <c r="HCH10" s="28"/>
      <c r="HCI10" s="28"/>
      <c r="HCJ10" s="28"/>
      <c r="HCK10" s="28"/>
      <c r="HCL10" s="28"/>
      <c r="HCM10" s="28"/>
      <c r="HCN10" s="28"/>
      <c r="HCO10" s="28"/>
      <c r="HCP10" s="28"/>
      <c r="HCQ10" s="28"/>
      <c r="HCR10" s="28"/>
      <c r="HCS10" s="28"/>
      <c r="HCT10" s="28"/>
      <c r="HCU10" s="28"/>
      <c r="HCV10" s="28"/>
      <c r="HCW10" s="28"/>
      <c r="HCX10" s="28"/>
      <c r="HCY10" s="28"/>
      <c r="HCZ10" s="28"/>
      <c r="HDA10" s="28"/>
      <c r="HDB10" s="28"/>
      <c r="HDC10" s="28"/>
      <c r="HDD10" s="28"/>
      <c r="HDE10" s="28"/>
      <c r="HDF10" s="28"/>
      <c r="HDG10" s="28"/>
      <c r="HDH10" s="28"/>
      <c r="HDI10" s="28"/>
      <c r="HDJ10" s="28"/>
      <c r="HDK10" s="28"/>
      <c r="HDL10" s="28"/>
      <c r="HDM10" s="28"/>
      <c r="HDN10" s="28"/>
      <c r="HDO10" s="28"/>
      <c r="HDP10" s="28"/>
      <c r="HDQ10" s="28"/>
      <c r="HDR10" s="28"/>
      <c r="HDS10" s="28"/>
      <c r="HDT10" s="28"/>
      <c r="HDU10" s="28"/>
      <c r="HDV10" s="28"/>
      <c r="HDW10" s="28"/>
      <c r="HDX10" s="28"/>
      <c r="HDY10" s="28"/>
      <c r="HDZ10" s="28"/>
      <c r="HEA10" s="28"/>
      <c r="HEB10" s="28"/>
      <c r="HEC10" s="28"/>
      <c r="HED10" s="28"/>
      <c r="HEE10" s="28"/>
      <c r="HEF10" s="28"/>
      <c r="HEG10" s="28"/>
      <c r="HEH10" s="28"/>
      <c r="HEI10" s="28"/>
      <c r="HEJ10" s="28"/>
      <c r="HEK10" s="28"/>
      <c r="HEL10" s="28"/>
      <c r="HEM10" s="28"/>
      <c r="HEN10" s="28"/>
      <c r="HEO10" s="28"/>
      <c r="HEP10" s="28"/>
      <c r="HEQ10" s="28"/>
      <c r="HER10" s="28"/>
      <c r="HES10" s="28"/>
      <c r="HET10" s="28"/>
      <c r="HEU10" s="28"/>
      <c r="HEV10" s="28"/>
      <c r="HEW10" s="28"/>
      <c r="HEX10" s="28"/>
      <c r="HEY10" s="28"/>
      <c r="HEZ10" s="28"/>
      <c r="HFA10" s="28"/>
      <c r="HFB10" s="28"/>
      <c r="HFC10" s="28"/>
      <c r="HFD10" s="28"/>
      <c r="HFE10" s="28"/>
      <c r="HFF10" s="28"/>
      <c r="HFG10" s="28"/>
      <c r="HFH10" s="28"/>
      <c r="HFI10" s="28"/>
      <c r="HFJ10" s="28"/>
      <c r="HFK10" s="28"/>
      <c r="HFL10" s="28"/>
      <c r="HFM10" s="28"/>
      <c r="HFN10" s="28"/>
      <c r="HFO10" s="28"/>
      <c r="HFP10" s="28"/>
      <c r="HFQ10" s="28"/>
      <c r="HFR10" s="28"/>
      <c r="HFS10" s="28"/>
      <c r="HFT10" s="28"/>
      <c r="HFU10" s="28"/>
      <c r="HFV10" s="28"/>
      <c r="HFW10" s="28"/>
      <c r="HFX10" s="28"/>
      <c r="HFY10" s="28"/>
      <c r="HFZ10" s="28"/>
      <c r="HGA10" s="28"/>
      <c r="HGB10" s="28"/>
      <c r="HGC10" s="28"/>
      <c r="HGD10" s="28"/>
      <c r="HGE10" s="28"/>
      <c r="HGF10" s="28"/>
      <c r="HGG10" s="28"/>
      <c r="HGH10" s="28"/>
      <c r="HGI10" s="28"/>
      <c r="HGJ10" s="28"/>
      <c r="HGK10" s="28"/>
      <c r="HGL10" s="28"/>
      <c r="HGM10" s="28"/>
      <c r="HGN10" s="28"/>
      <c r="HGO10" s="28"/>
      <c r="HGP10" s="28"/>
      <c r="HGQ10" s="28"/>
      <c r="HGR10" s="28"/>
      <c r="HGS10" s="28"/>
      <c r="HGT10" s="28"/>
      <c r="HGU10" s="28"/>
      <c r="HGV10" s="28"/>
      <c r="HGW10" s="28"/>
      <c r="HGX10" s="28"/>
      <c r="HGY10" s="28"/>
      <c r="HGZ10" s="28"/>
      <c r="HHA10" s="28"/>
      <c r="HHB10" s="28"/>
      <c r="HHC10" s="28"/>
      <c r="HHD10" s="28"/>
      <c r="HHE10" s="28"/>
      <c r="HHF10" s="28"/>
      <c r="HHG10" s="28"/>
      <c r="HHH10" s="28"/>
      <c r="HHI10" s="28"/>
      <c r="HHJ10" s="28"/>
      <c r="HHK10" s="28"/>
      <c r="HHL10" s="28"/>
      <c r="HHM10" s="28"/>
      <c r="HHN10" s="28"/>
      <c r="HHO10" s="28"/>
      <c r="HHP10" s="28"/>
      <c r="HHQ10" s="28"/>
      <c r="HHR10" s="28"/>
      <c r="HHS10" s="28"/>
      <c r="HHT10" s="28"/>
      <c r="HHU10" s="28"/>
      <c r="HHV10" s="28"/>
      <c r="HHW10" s="28"/>
      <c r="HHX10" s="28"/>
      <c r="HHY10" s="28"/>
      <c r="HHZ10" s="28"/>
      <c r="HIA10" s="28"/>
      <c r="HIB10" s="28"/>
      <c r="HIC10" s="28"/>
      <c r="HID10" s="28"/>
      <c r="HIE10" s="28"/>
      <c r="HIF10" s="28"/>
      <c r="HIG10" s="28"/>
      <c r="HIH10" s="28"/>
      <c r="HII10" s="28"/>
      <c r="HIJ10" s="28"/>
      <c r="HIK10" s="28"/>
      <c r="HIL10" s="28"/>
      <c r="HIM10" s="28"/>
      <c r="HIN10" s="28"/>
      <c r="HIO10" s="28"/>
      <c r="HIP10" s="28"/>
      <c r="HIQ10" s="28"/>
      <c r="HIR10" s="28"/>
      <c r="HIS10" s="28"/>
      <c r="HIT10" s="28"/>
      <c r="HIU10" s="28"/>
      <c r="HIV10" s="28"/>
      <c r="HIW10" s="28"/>
      <c r="HIX10" s="28"/>
      <c r="HIY10" s="28"/>
      <c r="HIZ10" s="28"/>
      <c r="HJA10" s="28"/>
      <c r="HJB10" s="28"/>
      <c r="HJC10" s="28"/>
      <c r="HJD10" s="28"/>
      <c r="HJE10" s="28"/>
      <c r="HJF10" s="28"/>
      <c r="HJG10" s="28"/>
      <c r="HJH10" s="28"/>
      <c r="HJI10" s="28"/>
      <c r="HJJ10" s="28"/>
      <c r="HJK10" s="28"/>
      <c r="HJL10" s="28"/>
      <c r="HJM10" s="28"/>
      <c r="HJN10" s="28"/>
      <c r="HJO10" s="28"/>
      <c r="HJP10" s="28"/>
      <c r="HJQ10" s="28"/>
      <c r="HJR10" s="28"/>
      <c r="HJS10" s="28"/>
      <c r="HJT10" s="28"/>
      <c r="HJU10" s="28"/>
      <c r="HJV10" s="28"/>
      <c r="HJW10" s="28"/>
      <c r="HJX10" s="28"/>
      <c r="HJY10" s="28"/>
      <c r="HJZ10" s="28"/>
      <c r="HKA10" s="28"/>
      <c r="HKB10" s="28"/>
      <c r="HKC10" s="28"/>
      <c r="HKD10" s="28"/>
      <c r="HKE10" s="28"/>
      <c r="HKF10" s="28"/>
      <c r="HKG10" s="28"/>
      <c r="HKH10" s="28"/>
      <c r="HKI10" s="28"/>
      <c r="HKJ10" s="28"/>
      <c r="HKK10" s="28"/>
      <c r="HKL10" s="28"/>
      <c r="HKM10" s="28"/>
      <c r="HKN10" s="28"/>
      <c r="HKO10" s="28"/>
      <c r="HKP10" s="28"/>
      <c r="HKQ10" s="28"/>
      <c r="HKR10" s="28"/>
      <c r="HKS10" s="28"/>
      <c r="HKT10" s="28"/>
      <c r="HKU10" s="28"/>
      <c r="HKV10" s="28"/>
      <c r="HKW10" s="28"/>
      <c r="HKX10" s="28"/>
      <c r="HKY10" s="28"/>
      <c r="HKZ10" s="28"/>
      <c r="HLA10" s="28"/>
      <c r="HLB10" s="28"/>
      <c r="HLC10" s="28"/>
      <c r="HLD10" s="28"/>
      <c r="HLE10" s="28"/>
      <c r="HLF10" s="28"/>
      <c r="HLG10" s="28"/>
      <c r="HLH10" s="28"/>
      <c r="HLI10" s="28"/>
      <c r="HLJ10" s="28"/>
      <c r="HLK10" s="28"/>
      <c r="HLL10" s="28"/>
      <c r="HLM10" s="28"/>
      <c r="HLN10" s="28"/>
      <c r="HLO10" s="28"/>
      <c r="HLP10" s="28"/>
      <c r="HLQ10" s="28"/>
      <c r="HLR10" s="28"/>
      <c r="HLS10" s="28"/>
      <c r="HLT10" s="28"/>
      <c r="HLU10" s="28"/>
      <c r="HLV10" s="28"/>
      <c r="HLW10" s="28"/>
      <c r="HLX10" s="28"/>
      <c r="HLY10" s="28"/>
      <c r="HLZ10" s="28"/>
      <c r="HMA10" s="28"/>
      <c r="HMB10" s="28"/>
      <c r="HMC10" s="28"/>
      <c r="HMD10" s="28"/>
      <c r="HME10" s="28"/>
      <c r="HMF10" s="28"/>
      <c r="HMG10" s="28"/>
      <c r="HMH10" s="28"/>
      <c r="HMI10" s="28"/>
      <c r="HMJ10" s="28"/>
      <c r="HMK10" s="28"/>
      <c r="HML10" s="28"/>
      <c r="HMM10" s="28"/>
      <c r="HMN10" s="28"/>
      <c r="HMO10" s="28"/>
      <c r="HMP10" s="28"/>
      <c r="HMQ10" s="28"/>
      <c r="HMR10" s="28"/>
      <c r="HMS10" s="28"/>
      <c r="HMT10" s="28"/>
      <c r="HMU10" s="28"/>
      <c r="HMV10" s="28"/>
      <c r="HMW10" s="28"/>
      <c r="HMX10" s="28"/>
      <c r="HMY10" s="28"/>
      <c r="HMZ10" s="28"/>
      <c r="HNA10" s="28"/>
      <c r="HNB10" s="28"/>
      <c r="HNC10" s="28"/>
      <c r="HND10" s="28"/>
      <c r="HNE10" s="28"/>
      <c r="HNF10" s="28"/>
      <c r="HNG10" s="28"/>
      <c r="HNH10" s="28"/>
      <c r="HNI10" s="28"/>
      <c r="HNJ10" s="28"/>
      <c r="HNK10" s="28"/>
      <c r="HNL10" s="28"/>
      <c r="HNM10" s="28"/>
      <c r="HNN10" s="28"/>
      <c r="HNO10" s="28"/>
      <c r="HNP10" s="28"/>
      <c r="HNQ10" s="28"/>
      <c r="HNR10" s="28"/>
      <c r="HNS10" s="28"/>
      <c r="HNT10" s="28"/>
      <c r="HNU10" s="28"/>
      <c r="HNV10" s="28"/>
      <c r="HNW10" s="28"/>
      <c r="HNX10" s="28"/>
      <c r="HNY10" s="28"/>
      <c r="HNZ10" s="28"/>
      <c r="HOA10" s="28"/>
      <c r="HOB10" s="28"/>
      <c r="HOC10" s="28"/>
      <c r="HOD10" s="28"/>
      <c r="HOE10" s="28"/>
      <c r="HOF10" s="28"/>
      <c r="HOG10" s="28"/>
      <c r="HOH10" s="28"/>
      <c r="HOI10" s="28"/>
      <c r="HOJ10" s="28"/>
      <c r="HOK10" s="28"/>
      <c r="HOL10" s="28"/>
      <c r="HOM10" s="28"/>
      <c r="HON10" s="28"/>
      <c r="HOO10" s="28"/>
      <c r="HOP10" s="28"/>
      <c r="HOQ10" s="28"/>
      <c r="HOR10" s="28"/>
      <c r="HOS10" s="28"/>
      <c r="HOT10" s="28"/>
      <c r="HOU10" s="28"/>
      <c r="HOV10" s="28"/>
      <c r="HOW10" s="28"/>
      <c r="HOX10" s="28"/>
      <c r="HOY10" s="28"/>
      <c r="HOZ10" s="28"/>
      <c r="HPA10" s="28"/>
      <c r="HPB10" s="28"/>
      <c r="HPC10" s="28"/>
      <c r="HPD10" s="28"/>
      <c r="HPE10" s="28"/>
      <c r="HPF10" s="28"/>
      <c r="HPG10" s="28"/>
      <c r="HPH10" s="28"/>
      <c r="HPI10" s="28"/>
      <c r="HPJ10" s="28"/>
      <c r="HPK10" s="28"/>
      <c r="HPL10" s="28"/>
      <c r="HPM10" s="28"/>
      <c r="HPN10" s="28"/>
      <c r="HPO10" s="28"/>
      <c r="HPP10" s="28"/>
      <c r="HPQ10" s="28"/>
      <c r="HPR10" s="28"/>
      <c r="HPS10" s="28"/>
      <c r="HPT10" s="28"/>
      <c r="HPU10" s="28"/>
      <c r="HPV10" s="28"/>
      <c r="HPW10" s="28"/>
      <c r="HPX10" s="28"/>
      <c r="HPY10" s="28"/>
      <c r="HPZ10" s="28"/>
      <c r="HQA10" s="28"/>
      <c r="HQB10" s="28"/>
      <c r="HQC10" s="28"/>
      <c r="HQD10" s="28"/>
      <c r="HQE10" s="28"/>
      <c r="HQF10" s="28"/>
      <c r="HQG10" s="28"/>
      <c r="HQH10" s="28"/>
      <c r="HQI10" s="28"/>
      <c r="HQJ10" s="28"/>
      <c r="HQK10" s="28"/>
      <c r="HQL10" s="28"/>
      <c r="HQM10" s="28"/>
      <c r="HQN10" s="28"/>
      <c r="HQO10" s="28"/>
      <c r="HQP10" s="28"/>
      <c r="HQQ10" s="28"/>
      <c r="HQR10" s="28"/>
      <c r="HQS10" s="28"/>
      <c r="HQT10" s="28"/>
      <c r="HQU10" s="28"/>
      <c r="HQV10" s="28"/>
      <c r="HQW10" s="28"/>
      <c r="HQX10" s="28"/>
      <c r="HQY10" s="28"/>
      <c r="HQZ10" s="28"/>
      <c r="HRA10" s="28"/>
      <c r="HRB10" s="28"/>
      <c r="HRC10" s="28"/>
      <c r="HRD10" s="28"/>
      <c r="HRE10" s="28"/>
      <c r="HRF10" s="28"/>
      <c r="HRG10" s="28"/>
      <c r="HRH10" s="28"/>
      <c r="HRI10" s="28"/>
      <c r="HRJ10" s="28"/>
      <c r="HRK10" s="28"/>
      <c r="HRL10" s="28"/>
      <c r="HRM10" s="28"/>
      <c r="HRN10" s="28"/>
      <c r="HRO10" s="28"/>
      <c r="HRP10" s="28"/>
      <c r="HRQ10" s="28"/>
      <c r="HRR10" s="28"/>
      <c r="HRS10" s="28"/>
      <c r="HRT10" s="28"/>
      <c r="HRU10" s="28"/>
      <c r="HRV10" s="28"/>
      <c r="HRW10" s="28"/>
      <c r="HRX10" s="28"/>
      <c r="HRY10" s="28"/>
      <c r="HRZ10" s="28"/>
      <c r="HSA10" s="28"/>
      <c r="HSB10" s="28"/>
      <c r="HSC10" s="28"/>
      <c r="HSD10" s="28"/>
      <c r="HSE10" s="28"/>
      <c r="HSF10" s="28"/>
      <c r="HSG10" s="28"/>
      <c r="HSH10" s="28"/>
      <c r="HSI10" s="28"/>
      <c r="HSJ10" s="28"/>
      <c r="HSK10" s="28"/>
      <c r="HSL10" s="28"/>
      <c r="HSM10" s="28"/>
      <c r="HSN10" s="28"/>
      <c r="HSO10" s="28"/>
      <c r="HSP10" s="28"/>
      <c r="HSQ10" s="28"/>
      <c r="HSR10" s="28"/>
      <c r="HSS10" s="28"/>
      <c r="HST10" s="28"/>
      <c r="HSU10" s="28"/>
      <c r="HSV10" s="28"/>
      <c r="HSW10" s="28"/>
      <c r="HSX10" s="28"/>
      <c r="HSY10" s="28"/>
      <c r="HSZ10" s="28"/>
      <c r="HTA10" s="28"/>
      <c r="HTB10" s="28"/>
      <c r="HTC10" s="28"/>
      <c r="HTD10" s="28"/>
      <c r="HTE10" s="28"/>
      <c r="HTF10" s="28"/>
      <c r="HTG10" s="28"/>
      <c r="HTH10" s="28"/>
      <c r="HTI10" s="28"/>
      <c r="HTJ10" s="28"/>
      <c r="HTK10" s="28"/>
      <c r="HTL10" s="28"/>
      <c r="HTM10" s="28"/>
      <c r="HTN10" s="28"/>
      <c r="HTO10" s="28"/>
      <c r="HTP10" s="28"/>
      <c r="HTQ10" s="28"/>
      <c r="HTR10" s="28"/>
      <c r="HTS10" s="28"/>
      <c r="HTT10" s="28"/>
      <c r="HTU10" s="28"/>
      <c r="HTV10" s="28"/>
      <c r="HTW10" s="28"/>
      <c r="HTX10" s="28"/>
      <c r="HTY10" s="28"/>
      <c r="HTZ10" s="28"/>
      <c r="HUA10" s="28"/>
      <c r="HUB10" s="28"/>
      <c r="HUC10" s="28"/>
      <c r="HUD10" s="28"/>
      <c r="HUE10" s="28"/>
      <c r="HUF10" s="28"/>
      <c r="HUG10" s="28"/>
      <c r="HUH10" s="28"/>
      <c r="HUI10" s="28"/>
      <c r="HUJ10" s="28"/>
      <c r="HUK10" s="28"/>
      <c r="HUL10" s="28"/>
      <c r="HUM10" s="28"/>
      <c r="HUN10" s="28"/>
      <c r="HUO10" s="28"/>
      <c r="HUP10" s="28"/>
      <c r="HUQ10" s="28"/>
      <c r="HUR10" s="28"/>
      <c r="HUS10" s="28"/>
      <c r="HUT10" s="28"/>
      <c r="HUU10" s="28"/>
      <c r="HUV10" s="28"/>
      <c r="HUW10" s="28"/>
      <c r="HUX10" s="28"/>
      <c r="HUY10" s="28"/>
      <c r="HUZ10" s="28"/>
      <c r="HVA10" s="28"/>
      <c r="HVB10" s="28"/>
      <c r="HVC10" s="28"/>
      <c r="HVD10" s="28"/>
      <c r="HVE10" s="28"/>
      <c r="HVF10" s="28"/>
      <c r="HVG10" s="28"/>
      <c r="HVH10" s="28"/>
      <c r="HVI10" s="28"/>
      <c r="HVJ10" s="28"/>
      <c r="HVK10" s="28"/>
      <c r="HVL10" s="28"/>
      <c r="HVM10" s="28"/>
      <c r="HVN10" s="28"/>
      <c r="HVO10" s="28"/>
      <c r="HVP10" s="28"/>
      <c r="HVQ10" s="28"/>
      <c r="HVR10" s="28"/>
      <c r="HVS10" s="28"/>
      <c r="HVT10" s="28"/>
      <c r="HVU10" s="28"/>
      <c r="HVV10" s="28"/>
      <c r="HVW10" s="28"/>
      <c r="HVX10" s="28"/>
      <c r="HVY10" s="28"/>
      <c r="HVZ10" s="28"/>
      <c r="HWA10" s="28"/>
      <c r="HWB10" s="28"/>
      <c r="HWC10" s="28"/>
      <c r="HWD10" s="28"/>
      <c r="HWE10" s="28"/>
      <c r="HWF10" s="28"/>
      <c r="HWG10" s="28"/>
      <c r="HWH10" s="28"/>
      <c r="HWI10" s="28"/>
      <c r="HWJ10" s="28"/>
      <c r="HWK10" s="28"/>
      <c r="HWL10" s="28"/>
      <c r="HWM10" s="28"/>
      <c r="HWN10" s="28"/>
      <c r="HWO10" s="28"/>
      <c r="HWP10" s="28"/>
      <c r="HWQ10" s="28"/>
      <c r="HWR10" s="28"/>
      <c r="HWS10" s="28"/>
      <c r="HWT10" s="28"/>
      <c r="HWU10" s="28"/>
      <c r="HWV10" s="28"/>
      <c r="HWW10" s="28"/>
      <c r="HWX10" s="28"/>
      <c r="HWY10" s="28"/>
      <c r="HWZ10" s="28"/>
      <c r="HXA10" s="28"/>
      <c r="HXB10" s="28"/>
      <c r="HXC10" s="28"/>
      <c r="HXD10" s="28"/>
      <c r="HXE10" s="28"/>
      <c r="HXF10" s="28"/>
      <c r="HXG10" s="28"/>
      <c r="HXH10" s="28"/>
      <c r="HXI10" s="28"/>
      <c r="HXJ10" s="28"/>
      <c r="HXK10" s="28"/>
      <c r="HXL10" s="28"/>
      <c r="HXM10" s="28"/>
      <c r="HXN10" s="28"/>
      <c r="HXO10" s="28"/>
      <c r="HXP10" s="28"/>
      <c r="HXQ10" s="28"/>
      <c r="HXR10" s="28"/>
      <c r="HXS10" s="28"/>
      <c r="HXT10" s="28"/>
      <c r="HXU10" s="28"/>
      <c r="HXV10" s="28"/>
      <c r="HXW10" s="28"/>
      <c r="HXX10" s="28"/>
      <c r="HXY10" s="28"/>
      <c r="HXZ10" s="28"/>
      <c r="HYA10" s="28"/>
      <c r="HYB10" s="28"/>
      <c r="HYC10" s="28"/>
      <c r="HYD10" s="28"/>
      <c r="HYE10" s="28"/>
      <c r="HYF10" s="28"/>
      <c r="HYG10" s="28"/>
      <c r="HYH10" s="28"/>
      <c r="HYI10" s="28"/>
      <c r="HYJ10" s="28"/>
      <c r="HYK10" s="28"/>
      <c r="HYL10" s="28"/>
      <c r="HYM10" s="28"/>
      <c r="HYN10" s="28"/>
      <c r="HYO10" s="28"/>
      <c r="HYP10" s="28"/>
      <c r="HYQ10" s="28"/>
      <c r="HYR10" s="28"/>
      <c r="HYS10" s="28"/>
      <c r="HYT10" s="28"/>
      <c r="HYU10" s="28"/>
      <c r="HYV10" s="28"/>
      <c r="HYW10" s="28"/>
      <c r="HYX10" s="28"/>
      <c r="HYY10" s="28"/>
      <c r="HYZ10" s="28"/>
      <c r="HZA10" s="28"/>
      <c r="HZB10" s="28"/>
      <c r="HZC10" s="28"/>
      <c r="HZD10" s="28"/>
      <c r="HZE10" s="28"/>
      <c r="HZF10" s="28"/>
      <c r="HZG10" s="28"/>
      <c r="HZH10" s="28"/>
      <c r="HZI10" s="28"/>
      <c r="HZJ10" s="28"/>
      <c r="HZK10" s="28"/>
      <c r="HZL10" s="28"/>
      <c r="HZM10" s="28"/>
      <c r="HZN10" s="28"/>
      <c r="HZO10" s="28"/>
      <c r="HZP10" s="28"/>
      <c r="HZQ10" s="28"/>
      <c r="HZR10" s="28"/>
      <c r="HZS10" s="28"/>
      <c r="HZT10" s="28"/>
      <c r="HZU10" s="28"/>
      <c r="HZV10" s="28"/>
      <c r="HZW10" s="28"/>
      <c r="HZX10" s="28"/>
      <c r="HZY10" s="28"/>
      <c r="HZZ10" s="28"/>
      <c r="IAA10" s="28"/>
      <c r="IAB10" s="28"/>
      <c r="IAC10" s="28"/>
      <c r="IAD10" s="28"/>
      <c r="IAE10" s="28"/>
      <c r="IAF10" s="28"/>
      <c r="IAG10" s="28"/>
      <c r="IAH10" s="28"/>
      <c r="IAI10" s="28"/>
      <c r="IAJ10" s="28"/>
      <c r="IAK10" s="28"/>
      <c r="IAL10" s="28"/>
      <c r="IAM10" s="28"/>
      <c r="IAN10" s="28"/>
      <c r="IAO10" s="28"/>
      <c r="IAP10" s="28"/>
      <c r="IAQ10" s="28"/>
      <c r="IAR10" s="28"/>
      <c r="IAS10" s="28"/>
      <c r="IAT10" s="28"/>
      <c r="IAU10" s="28"/>
      <c r="IAV10" s="28"/>
      <c r="IAW10" s="28"/>
      <c r="IAX10" s="28"/>
      <c r="IAY10" s="28"/>
      <c r="IAZ10" s="28"/>
      <c r="IBA10" s="28"/>
      <c r="IBB10" s="28"/>
      <c r="IBC10" s="28"/>
      <c r="IBD10" s="28"/>
      <c r="IBE10" s="28"/>
      <c r="IBF10" s="28"/>
      <c r="IBG10" s="28"/>
      <c r="IBH10" s="28"/>
      <c r="IBI10" s="28"/>
      <c r="IBJ10" s="28"/>
      <c r="IBK10" s="28"/>
      <c r="IBL10" s="28"/>
      <c r="IBM10" s="28"/>
      <c r="IBN10" s="28"/>
      <c r="IBO10" s="28"/>
      <c r="IBP10" s="28"/>
      <c r="IBQ10" s="28"/>
      <c r="IBR10" s="28"/>
      <c r="IBS10" s="28"/>
      <c r="IBT10" s="28"/>
      <c r="IBU10" s="28"/>
      <c r="IBV10" s="28"/>
      <c r="IBW10" s="28"/>
      <c r="IBX10" s="28"/>
      <c r="IBY10" s="28"/>
      <c r="IBZ10" s="28"/>
      <c r="ICA10" s="28"/>
      <c r="ICB10" s="28"/>
      <c r="ICC10" s="28"/>
      <c r="ICD10" s="28"/>
      <c r="ICE10" s="28"/>
      <c r="ICF10" s="28"/>
      <c r="ICG10" s="28"/>
      <c r="ICH10" s="28"/>
      <c r="ICI10" s="28"/>
      <c r="ICJ10" s="28"/>
      <c r="ICK10" s="28"/>
      <c r="ICL10" s="28"/>
      <c r="ICM10" s="28"/>
      <c r="ICN10" s="28"/>
      <c r="ICO10" s="28"/>
      <c r="ICP10" s="28"/>
      <c r="ICQ10" s="28"/>
      <c r="ICR10" s="28"/>
      <c r="ICS10" s="28"/>
      <c r="ICT10" s="28"/>
      <c r="ICU10" s="28"/>
      <c r="ICV10" s="28"/>
      <c r="ICW10" s="28"/>
      <c r="ICX10" s="28"/>
      <c r="ICY10" s="28"/>
      <c r="ICZ10" s="28"/>
      <c r="IDA10" s="28"/>
      <c r="IDB10" s="28"/>
      <c r="IDC10" s="28"/>
      <c r="IDD10" s="28"/>
      <c r="IDE10" s="28"/>
      <c r="IDF10" s="28"/>
      <c r="IDG10" s="28"/>
      <c r="IDH10" s="28"/>
      <c r="IDI10" s="28"/>
      <c r="IDJ10" s="28"/>
      <c r="IDK10" s="28"/>
      <c r="IDL10" s="28"/>
      <c r="IDM10" s="28"/>
      <c r="IDN10" s="28"/>
      <c r="IDO10" s="28"/>
      <c r="IDP10" s="28"/>
      <c r="IDQ10" s="28"/>
      <c r="IDR10" s="28"/>
      <c r="IDS10" s="28"/>
      <c r="IDT10" s="28"/>
      <c r="IDU10" s="28"/>
      <c r="IDV10" s="28"/>
      <c r="IDW10" s="28"/>
      <c r="IDX10" s="28"/>
      <c r="IDY10" s="28"/>
      <c r="IDZ10" s="28"/>
      <c r="IEA10" s="28"/>
      <c r="IEB10" s="28"/>
      <c r="IEC10" s="28"/>
      <c r="IED10" s="28"/>
      <c r="IEE10" s="28"/>
      <c r="IEF10" s="28"/>
      <c r="IEG10" s="28"/>
      <c r="IEH10" s="28"/>
      <c r="IEI10" s="28"/>
      <c r="IEJ10" s="28"/>
      <c r="IEK10" s="28"/>
      <c r="IEL10" s="28"/>
      <c r="IEM10" s="28"/>
      <c r="IEN10" s="28"/>
      <c r="IEO10" s="28"/>
      <c r="IEP10" s="28"/>
      <c r="IEQ10" s="28"/>
      <c r="IER10" s="28"/>
      <c r="IES10" s="28"/>
      <c r="IET10" s="28"/>
      <c r="IEU10" s="28"/>
      <c r="IEV10" s="28"/>
      <c r="IEW10" s="28"/>
      <c r="IEX10" s="28"/>
      <c r="IEY10" s="28"/>
      <c r="IEZ10" s="28"/>
      <c r="IFA10" s="28"/>
      <c r="IFB10" s="28"/>
      <c r="IFC10" s="28"/>
      <c r="IFD10" s="28"/>
      <c r="IFE10" s="28"/>
      <c r="IFF10" s="28"/>
      <c r="IFG10" s="28"/>
      <c r="IFH10" s="28"/>
      <c r="IFI10" s="28"/>
      <c r="IFJ10" s="28"/>
      <c r="IFK10" s="28"/>
      <c r="IFL10" s="28"/>
      <c r="IFM10" s="28"/>
      <c r="IFN10" s="28"/>
      <c r="IFO10" s="28"/>
      <c r="IFP10" s="28"/>
      <c r="IFQ10" s="28"/>
      <c r="IFR10" s="28"/>
      <c r="IFS10" s="28"/>
      <c r="IFT10" s="28"/>
      <c r="IFU10" s="28"/>
      <c r="IFV10" s="28"/>
      <c r="IFW10" s="28"/>
      <c r="IFX10" s="28"/>
      <c r="IFY10" s="28"/>
      <c r="IFZ10" s="28"/>
      <c r="IGA10" s="28"/>
      <c r="IGB10" s="28"/>
      <c r="IGC10" s="28"/>
      <c r="IGD10" s="28"/>
      <c r="IGE10" s="28"/>
      <c r="IGF10" s="28"/>
      <c r="IGG10" s="28"/>
      <c r="IGH10" s="28"/>
      <c r="IGI10" s="28"/>
      <c r="IGJ10" s="28"/>
      <c r="IGK10" s="28"/>
      <c r="IGL10" s="28"/>
      <c r="IGM10" s="28"/>
      <c r="IGN10" s="28"/>
      <c r="IGO10" s="28"/>
      <c r="IGP10" s="28"/>
      <c r="IGQ10" s="28"/>
      <c r="IGR10" s="28"/>
      <c r="IGS10" s="28"/>
      <c r="IGT10" s="28"/>
      <c r="IGU10" s="28"/>
      <c r="IGV10" s="28"/>
      <c r="IGW10" s="28"/>
      <c r="IGX10" s="28"/>
      <c r="IGY10" s="28"/>
      <c r="IGZ10" s="28"/>
      <c r="IHA10" s="28"/>
      <c r="IHB10" s="28"/>
      <c r="IHC10" s="28"/>
      <c r="IHD10" s="28"/>
      <c r="IHE10" s="28"/>
      <c r="IHF10" s="28"/>
      <c r="IHG10" s="28"/>
      <c r="IHH10" s="28"/>
      <c r="IHI10" s="28"/>
      <c r="IHJ10" s="28"/>
      <c r="IHK10" s="28"/>
      <c r="IHL10" s="28"/>
      <c r="IHM10" s="28"/>
      <c r="IHN10" s="28"/>
      <c r="IHO10" s="28"/>
      <c r="IHP10" s="28"/>
      <c r="IHQ10" s="28"/>
      <c r="IHR10" s="28"/>
      <c r="IHS10" s="28"/>
      <c r="IHT10" s="28"/>
      <c r="IHU10" s="28"/>
      <c r="IHV10" s="28"/>
      <c r="IHW10" s="28"/>
      <c r="IHX10" s="28"/>
      <c r="IHY10" s="28"/>
      <c r="IHZ10" s="28"/>
      <c r="IIA10" s="28"/>
      <c r="IIB10" s="28"/>
      <c r="IIC10" s="28"/>
      <c r="IID10" s="28"/>
      <c r="IIE10" s="28"/>
      <c r="IIF10" s="28"/>
      <c r="IIG10" s="28"/>
      <c r="IIH10" s="28"/>
      <c r="III10" s="28"/>
      <c r="IIJ10" s="28"/>
      <c r="IIK10" s="28"/>
      <c r="IIL10" s="28"/>
      <c r="IIM10" s="28"/>
      <c r="IIN10" s="28"/>
      <c r="IIO10" s="28"/>
      <c r="IIP10" s="28"/>
      <c r="IIQ10" s="28"/>
      <c r="IIR10" s="28"/>
      <c r="IIS10" s="28"/>
      <c r="IIT10" s="28"/>
      <c r="IIU10" s="28"/>
      <c r="IIV10" s="28"/>
      <c r="IIW10" s="28"/>
      <c r="IIX10" s="28"/>
      <c r="IIY10" s="28"/>
      <c r="IIZ10" s="28"/>
      <c r="IJA10" s="28"/>
      <c r="IJB10" s="28"/>
      <c r="IJC10" s="28"/>
      <c r="IJD10" s="28"/>
      <c r="IJE10" s="28"/>
      <c r="IJF10" s="28"/>
      <c r="IJG10" s="28"/>
      <c r="IJH10" s="28"/>
      <c r="IJI10" s="28"/>
      <c r="IJJ10" s="28"/>
      <c r="IJK10" s="28"/>
      <c r="IJL10" s="28"/>
      <c r="IJM10" s="28"/>
      <c r="IJN10" s="28"/>
      <c r="IJO10" s="28"/>
      <c r="IJP10" s="28"/>
      <c r="IJQ10" s="28"/>
      <c r="IJR10" s="28"/>
      <c r="IJS10" s="28"/>
      <c r="IJT10" s="28"/>
      <c r="IJU10" s="28"/>
      <c r="IJV10" s="28"/>
      <c r="IJW10" s="28"/>
      <c r="IJX10" s="28"/>
      <c r="IJY10" s="28"/>
      <c r="IJZ10" s="28"/>
      <c r="IKA10" s="28"/>
      <c r="IKB10" s="28"/>
      <c r="IKC10" s="28"/>
      <c r="IKD10" s="28"/>
      <c r="IKE10" s="28"/>
      <c r="IKF10" s="28"/>
      <c r="IKG10" s="28"/>
      <c r="IKH10" s="28"/>
      <c r="IKI10" s="28"/>
      <c r="IKJ10" s="28"/>
      <c r="IKK10" s="28"/>
      <c r="IKL10" s="28"/>
      <c r="IKM10" s="28"/>
      <c r="IKN10" s="28"/>
      <c r="IKO10" s="28"/>
      <c r="IKP10" s="28"/>
      <c r="IKQ10" s="28"/>
      <c r="IKR10" s="28"/>
      <c r="IKS10" s="28"/>
      <c r="IKT10" s="28"/>
      <c r="IKU10" s="28"/>
      <c r="IKV10" s="28"/>
      <c r="IKW10" s="28"/>
      <c r="IKX10" s="28"/>
      <c r="IKY10" s="28"/>
      <c r="IKZ10" s="28"/>
      <c r="ILA10" s="28"/>
      <c r="ILB10" s="28"/>
      <c r="ILC10" s="28"/>
      <c r="ILD10" s="28"/>
      <c r="ILE10" s="28"/>
      <c r="ILF10" s="28"/>
      <c r="ILG10" s="28"/>
      <c r="ILH10" s="28"/>
      <c r="ILI10" s="28"/>
      <c r="ILJ10" s="28"/>
      <c r="ILK10" s="28"/>
      <c r="ILL10" s="28"/>
      <c r="ILM10" s="28"/>
      <c r="ILN10" s="28"/>
      <c r="ILO10" s="28"/>
      <c r="ILP10" s="28"/>
      <c r="ILQ10" s="28"/>
      <c r="ILR10" s="28"/>
      <c r="ILS10" s="28"/>
      <c r="ILT10" s="28"/>
      <c r="ILU10" s="28"/>
      <c r="ILV10" s="28"/>
      <c r="ILW10" s="28"/>
      <c r="ILX10" s="28"/>
      <c r="ILY10" s="28"/>
      <c r="ILZ10" s="28"/>
      <c r="IMA10" s="28"/>
      <c r="IMB10" s="28"/>
      <c r="IMC10" s="28"/>
      <c r="IMD10" s="28"/>
      <c r="IME10" s="28"/>
      <c r="IMF10" s="28"/>
      <c r="IMG10" s="28"/>
      <c r="IMH10" s="28"/>
      <c r="IMI10" s="28"/>
      <c r="IMJ10" s="28"/>
      <c r="IMK10" s="28"/>
      <c r="IML10" s="28"/>
      <c r="IMM10" s="28"/>
      <c r="IMN10" s="28"/>
      <c r="IMO10" s="28"/>
      <c r="IMP10" s="28"/>
      <c r="IMQ10" s="28"/>
      <c r="IMR10" s="28"/>
      <c r="IMS10" s="28"/>
      <c r="IMT10" s="28"/>
      <c r="IMU10" s="28"/>
      <c r="IMV10" s="28"/>
      <c r="IMW10" s="28"/>
      <c r="IMX10" s="28"/>
      <c r="IMY10" s="28"/>
      <c r="IMZ10" s="28"/>
      <c r="INA10" s="28"/>
      <c r="INB10" s="28"/>
      <c r="INC10" s="28"/>
      <c r="IND10" s="28"/>
      <c r="INE10" s="28"/>
      <c r="INF10" s="28"/>
      <c r="ING10" s="28"/>
      <c r="INH10" s="28"/>
      <c r="INI10" s="28"/>
      <c r="INJ10" s="28"/>
      <c r="INK10" s="28"/>
      <c r="INL10" s="28"/>
      <c r="INM10" s="28"/>
      <c r="INN10" s="28"/>
      <c r="INO10" s="28"/>
      <c r="INP10" s="28"/>
      <c r="INQ10" s="28"/>
      <c r="INR10" s="28"/>
      <c r="INS10" s="28"/>
      <c r="INT10" s="28"/>
      <c r="INU10" s="28"/>
      <c r="INV10" s="28"/>
      <c r="INW10" s="28"/>
      <c r="INX10" s="28"/>
      <c r="INY10" s="28"/>
      <c r="INZ10" s="28"/>
      <c r="IOA10" s="28"/>
      <c r="IOB10" s="28"/>
      <c r="IOC10" s="28"/>
      <c r="IOD10" s="28"/>
      <c r="IOE10" s="28"/>
      <c r="IOF10" s="28"/>
      <c r="IOG10" s="28"/>
      <c r="IOH10" s="28"/>
      <c r="IOI10" s="28"/>
      <c r="IOJ10" s="28"/>
      <c r="IOK10" s="28"/>
      <c r="IOL10" s="28"/>
      <c r="IOM10" s="28"/>
      <c r="ION10" s="28"/>
      <c r="IOO10" s="28"/>
      <c r="IOP10" s="28"/>
      <c r="IOQ10" s="28"/>
      <c r="IOR10" s="28"/>
      <c r="IOS10" s="28"/>
      <c r="IOT10" s="28"/>
      <c r="IOU10" s="28"/>
      <c r="IOV10" s="28"/>
      <c r="IOW10" s="28"/>
      <c r="IOX10" s="28"/>
      <c r="IOY10" s="28"/>
      <c r="IOZ10" s="28"/>
      <c r="IPA10" s="28"/>
      <c r="IPB10" s="28"/>
      <c r="IPC10" s="28"/>
      <c r="IPD10" s="28"/>
      <c r="IPE10" s="28"/>
      <c r="IPF10" s="28"/>
      <c r="IPG10" s="28"/>
      <c r="IPH10" s="28"/>
      <c r="IPI10" s="28"/>
      <c r="IPJ10" s="28"/>
      <c r="IPK10" s="28"/>
      <c r="IPL10" s="28"/>
      <c r="IPM10" s="28"/>
      <c r="IPN10" s="28"/>
      <c r="IPO10" s="28"/>
      <c r="IPP10" s="28"/>
      <c r="IPQ10" s="28"/>
      <c r="IPR10" s="28"/>
      <c r="IPS10" s="28"/>
      <c r="IPT10" s="28"/>
      <c r="IPU10" s="28"/>
      <c r="IPV10" s="28"/>
      <c r="IPW10" s="28"/>
      <c r="IPX10" s="28"/>
      <c r="IPY10" s="28"/>
      <c r="IPZ10" s="28"/>
      <c r="IQA10" s="28"/>
      <c r="IQB10" s="28"/>
      <c r="IQC10" s="28"/>
      <c r="IQD10" s="28"/>
      <c r="IQE10" s="28"/>
      <c r="IQF10" s="28"/>
      <c r="IQG10" s="28"/>
      <c r="IQH10" s="28"/>
      <c r="IQI10" s="28"/>
      <c r="IQJ10" s="28"/>
      <c r="IQK10" s="28"/>
      <c r="IQL10" s="28"/>
      <c r="IQM10" s="28"/>
      <c r="IQN10" s="28"/>
      <c r="IQO10" s="28"/>
      <c r="IQP10" s="28"/>
      <c r="IQQ10" s="28"/>
      <c r="IQR10" s="28"/>
      <c r="IQS10" s="28"/>
      <c r="IQT10" s="28"/>
      <c r="IQU10" s="28"/>
      <c r="IQV10" s="28"/>
      <c r="IQW10" s="28"/>
      <c r="IQX10" s="28"/>
      <c r="IQY10" s="28"/>
      <c r="IQZ10" s="28"/>
      <c r="IRA10" s="28"/>
      <c r="IRB10" s="28"/>
      <c r="IRC10" s="28"/>
      <c r="IRD10" s="28"/>
      <c r="IRE10" s="28"/>
      <c r="IRF10" s="28"/>
      <c r="IRG10" s="28"/>
      <c r="IRH10" s="28"/>
      <c r="IRI10" s="28"/>
      <c r="IRJ10" s="28"/>
      <c r="IRK10" s="28"/>
      <c r="IRL10" s="28"/>
      <c r="IRM10" s="28"/>
      <c r="IRN10" s="28"/>
      <c r="IRO10" s="28"/>
      <c r="IRP10" s="28"/>
      <c r="IRQ10" s="28"/>
      <c r="IRR10" s="28"/>
      <c r="IRS10" s="28"/>
      <c r="IRT10" s="28"/>
      <c r="IRU10" s="28"/>
      <c r="IRV10" s="28"/>
      <c r="IRW10" s="28"/>
      <c r="IRX10" s="28"/>
      <c r="IRY10" s="28"/>
      <c r="IRZ10" s="28"/>
      <c r="ISA10" s="28"/>
      <c r="ISB10" s="28"/>
      <c r="ISC10" s="28"/>
      <c r="ISD10" s="28"/>
      <c r="ISE10" s="28"/>
      <c r="ISF10" s="28"/>
      <c r="ISG10" s="28"/>
      <c r="ISH10" s="28"/>
      <c r="ISI10" s="28"/>
      <c r="ISJ10" s="28"/>
      <c r="ISK10" s="28"/>
      <c r="ISL10" s="28"/>
      <c r="ISM10" s="28"/>
      <c r="ISN10" s="28"/>
      <c r="ISO10" s="28"/>
      <c r="ISP10" s="28"/>
      <c r="ISQ10" s="28"/>
      <c r="ISR10" s="28"/>
      <c r="ISS10" s="28"/>
      <c r="IST10" s="28"/>
      <c r="ISU10" s="28"/>
      <c r="ISV10" s="28"/>
      <c r="ISW10" s="28"/>
      <c r="ISX10" s="28"/>
      <c r="ISY10" s="28"/>
      <c r="ISZ10" s="28"/>
      <c r="ITA10" s="28"/>
      <c r="ITB10" s="28"/>
      <c r="ITC10" s="28"/>
      <c r="ITD10" s="28"/>
      <c r="ITE10" s="28"/>
      <c r="ITF10" s="28"/>
      <c r="ITG10" s="28"/>
      <c r="ITH10" s="28"/>
      <c r="ITI10" s="28"/>
      <c r="ITJ10" s="28"/>
      <c r="ITK10" s="28"/>
      <c r="ITL10" s="28"/>
      <c r="ITM10" s="28"/>
      <c r="ITN10" s="28"/>
      <c r="ITO10" s="28"/>
      <c r="ITP10" s="28"/>
      <c r="ITQ10" s="28"/>
      <c r="ITR10" s="28"/>
      <c r="ITS10" s="28"/>
      <c r="ITT10" s="28"/>
      <c r="ITU10" s="28"/>
      <c r="ITV10" s="28"/>
      <c r="ITW10" s="28"/>
      <c r="ITX10" s="28"/>
      <c r="ITY10" s="28"/>
      <c r="ITZ10" s="28"/>
      <c r="IUA10" s="28"/>
      <c r="IUB10" s="28"/>
      <c r="IUC10" s="28"/>
      <c r="IUD10" s="28"/>
      <c r="IUE10" s="28"/>
      <c r="IUF10" s="28"/>
      <c r="IUG10" s="28"/>
      <c r="IUH10" s="28"/>
      <c r="IUI10" s="28"/>
      <c r="IUJ10" s="28"/>
      <c r="IUK10" s="28"/>
      <c r="IUL10" s="28"/>
      <c r="IUM10" s="28"/>
      <c r="IUN10" s="28"/>
      <c r="IUO10" s="28"/>
      <c r="IUP10" s="28"/>
      <c r="IUQ10" s="28"/>
      <c r="IUR10" s="28"/>
      <c r="IUS10" s="28"/>
      <c r="IUT10" s="28"/>
      <c r="IUU10" s="28"/>
      <c r="IUV10" s="28"/>
      <c r="IUW10" s="28"/>
      <c r="IUX10" s="28"/>
      <c r="IUY10" s="28"/>
      <c r="IUZ10" s="28"/>
      <c r="IVA10" s="28"/>
      <c r="IVB10" s="28"/>
      <c r="IVC10" s="28"/>
      <c r="IVD10" s="28"/>
      <c r="IVE10" s="28"/>
      <c r="IVF10" s="28"/>
      <c r="IVG10" s="28"/>
      <c r="IVH10" s="28"/>
      <c r="IVI10" s="28"/>
      <c r="IVJ10" s="28"/>
      <c r="IVK10" s="28"/>
      <c r="IVL10" s="28"/>
      <c r="IVM10" s="28"/>
      <c r="IVN10" s="28"/>
      <c r="IVO10" s="28"/>
      <c r="IVP10" s="28"/>
      <c r="IVQ10" s="28"/>
      <c r="IVR10" s="28"/>
      <c r="IVS10" s="28"/>
      <c r="IVT10" s="28"/>
      <c r="IVU10" s="28"/>
      <c r="IVV10" s="28"/>
      <c r="IVW10" s="28"/>
      <c r="IVX10" s="28"/>
      <c r="IVY10" s="28"/>
      <c r="IVZ10" s="28"/>
      <c r="IWA10" s="28"/>
      <c r="IWB10" s="28"/>
      <c r="IWC10" s="28"/>
      <c r="IWD10" s="28"/>
      <c r="IWE10" s="28"/>
      <c r="IWF10" s="28"/>
      <c r="IWG10" s="28"/>
      <c r="IWH10" s="28"/>
      <c r="IWI10" s="28"/>
      <c r="IWJ10" s="28"/>
      <c r="IWK10" s="28"/>
      <c r="IWL10" s="28"/>
      <c r="IWM10" s="28"/>
      <c r="IWN10" s="28"/>
      <c r="IWO10" s="28"/>
      <c r="IWP10" s="28"/>
      <c r="IWQ10" s="28"/>
      <c r="IWR10" s="28"/>
      <c r="IWS10" s="28"/>
      <c r="IWT10" s="28"/>
      <c r="IWU10" s="28"/>
      <c r="IWV10" s="28"/>
      <c r="IWW10" s="28"/>
      <c r="IWX10" s="28"/>
      <c r="IWY10" s="28"/>
      <c r="IWZ10" s="28"/>
      <c r="IXA10" s="28"/>
      <c r="IXB10" s="28"/>
      <c r="IXC10" s="28"/>
      <c r="IXD10" s="28"/>
      <c r="IXE10" s="28"/>
      <c r="IXF10" s="28"/>
      <c r="IXG10" s="28"/>
      <c r="IXH10" s="28"/>
      <c r="IXI10" s="28"/>
      <c r="IXJ10" s="28"/>
      <c r="IXK10" s="28"/>
      <c r="IXL10" s="28"/>
      <c r="IXM10" s="28"/>
      <c r="IXN10" s="28"/>
      <c r="IXO10" s="28"/>
      <c r="IXP10" s="28"/>
      <c r="IXQ10" s="28"/>
      <c r="IXR10" s="28"/>
      <c r="IXS10" s="28"/>
      <c r="IXT10" s="28"/>
      <c r="IXU10" s="28"/>
      <c r="IXV10" s="28"/>
      <c r="IXW10" s="28"/>
      <c r="IXX10" s="28"/>
      <c r="IXY10" s="28"/>
      <c r="IXZ10" s="28"/>
      <c r="IYA10" s="28"/>
      <c r="IYB10" s="28"/>
      <c r="IYC10" s="28"/>
      <c r="IYD10" s="28"/>
      <c r="IYE10" s="28"/>
      <c r="IYF10" s="28"/>
      <c r="IYG10" s="28"/>
      <c r="IYH10" s="28"/>
      <c r="IYI10" s="28"/>
      <c r="IYJ10" s="28"/>
      <c r="IYK10" s="28"/>
      <c r="IYL10" s="28"/>
      <c r="IYM10" s="28"/>
      <c r="IYN10" s="28"/>
      <c r="IYO10" s="28"/>
      <c r="IYP10" s="28"/>
      <c r="IYQ10" s="28"/>
      <c r="IYR10" s="28"/>
      <c r="IYS10" s="28"/>
      <c r="IYT10" s="28"/>
      <c r="IYU10" s="28"/>
      <c r="IYV10" s="28"/>
      <c r="IYW10" s="28"/>
      <c r="IYX10" s="28"/>
      <c r="IYY10" s="28"/>
      <c r="IYZ10" s="28"/>
      <c r="IZA10" s="28"/>
      <c r="IZB10" s="28"/>
      <c r="IZC10" s="28"/>
      <c r="IZD10" s="28"/>
      <c r="IZE10" s="28"/>
      <c r="IZF10" s="28"/>
      <c r="IZG10" s="28"/>
      <c r="IZH10" s="28"/>
      <c r="IZI10" s="28"/>
      <c r="IZJ10" s="28"/>
      <c r="IZK10" s="28"/>
      <c r="IZL10" s="28"/>
      <c r="IZM10" s="28"/>
      <c r="IZN10" s="28"/>
      <c r="IZO10" s="28"/>
      <c r="IZP10" s="28"/>
      <c r="IZQ10" s="28"/>
      <c r="IZR10" s="28"/>
      <c r="IZS10" s="28"/>
      <c r="IZT10" s="28"/>
      <c r="IZU10" s="28"/>
      <c r="IZV10" s="28"/>
      <c r="IZW10" s="28"/>
      <c r="IZX10" s="28"/>
      <c r="IZY10" s="28"/>
      <c r="IZZ10" s="28"/>
      <c r="JAA10" s="28"/>
      <c r="JAB10" s="28"/>
      <c r="JAC10" s="28"/>
      <c r="JAD10" s="28"/>
      <c r="JAE10" s="28"/>
      <c r="JAF10" s="28"/>
      <c r="JAG10" s="28"/>
      <c r="JAH10" s="28"/>
      <c r="JAI10" s="28"/>
      <c r="JAJ10" s="28"/>
      <c r="JAK10" s="28"/>
      <c r="JAL10" s="28"/>
      <c r="JAM10" s="28"/>
      <c r="JAN10" s="28"/>
      <c r="JAO10" s="28"/>
      <c r="JAP10" s="28"/>
      <c r="JAQ10" s="28"/>
      <c r="JAR10" s="28"/>
      <c r="JAS10" s="28"/>
      <c r="JAT10" s="28"/>
      <c r="JAU10" s="28"/>
      <c r="JAV10" s="28"/>
      <c r="JAW10" s="28"/>
      <c r="JAX10" s="28"/>
      <c r="JAY10" s="28"/>
      <c r="JAZ10" s="28"/>
      <c r="JBA10" s="28"/>
      <c r="JBB10" s="28"/>
      <c r="JBC10" s="28"/>
      <c r="JBD10" s="28"/>
      <c r="JBE10" s="28"/>
      <c r="JBF10" s="28"/>
      <c r="JBG10" s="28"/>
      <c r="JBH10" s="28"/>
      <c r="JBI10" s="28"/>
      <c r="JBJ10" s="28"/>
      <c r="JBK10" s="28"/>
      <c r="JBL10" s="28"/>
      <c r="JBM10" s="28"/>
      <c r="JBN10" s="28"/>
      <c r="JBO10" s="28"/>
      <c r="JBP10" s="28"/>
      <c r="JBQ10" s="28"/>
      <c r="JBR10" s="28"/>
      <c r="JBS10" s="28"/>
      <c r="JBT10" s="28"/>
      <c r="JBU10" s="28"/>
      <c r="JBV10" s="28"/>
      <c r="JBW10" s="28"/>
      <c r="JBX10" s="28"/>
      <c r="JBY10" s="28"/>
      <c r="JBZ10" s="28"/>
      <c r="JCA10" s="28"/>
      <c r="JCB10" s="28"/>
      <c r="JCC10" s="28"/>
      <c r="JCD10" s="28"/>
      <c r="JCE10" s="28"/>
      <c r="JCF10" s="28"/>
      <c r="JCG10" s="28"/>
      <c r="JCH10" s="28"/>
      <c r="JCI10" s="28"/>
      <c r="JCJ10" s="28"/>
      <c r="JCK10" s="28"/>
      <c r="JCL10" s="28"/>
      <c r="JCM10" s="28"/>
      <c r="JCN10" s="28"/>
      <c r="JCO10" s="28"/>
      <c r="JCP10" s="28"/>
      <c r="JCQ10" s="28"/>
      <c r="JCR10" s="28"/>
      <c r="JCS10" s="28"/>
      <c r="JCT10" s="28"/>
      <c r="JCU10" s="28"/>
      <c r="JCV10" s="28"/>
      <c r="JCW10" s="28"/>
      <c r="JCX10" s="28"/>
      <c r="JCY10" s="28"/>
      <c r="JCZ10" s="28"/>
      <c r="JDA10" s="28"/>
      <c r="JDB10" s="28"/>
      <c r="JDC10" s="28"/>
      <c r="JDD10" s="28"/>
      <c r="JDE10" s="28"/>
      <c r="JDF10" s="28"/>
      <c r="JDG10" s="28"/>
      <c r="JDH10" s="28"/>
      <c r="JDI10" s="28"/>
      <c r="JDJ10" s="28"/>
      <c r="JDK10" s="28"/>
      <c r="JDL10" s="28"/>
      <c r="JDM10" s="28"/>
      <c r="JDN10" s="28"/>
      <c r="JDO10" s="28"/>
      <c r="JDP10" s="28"/>
      <c r="JDQ10" s="28"/>
      <c r="JDR10" s="28"/>
      <c r="JDS10" s="28"/>
      <c r="JDT10" s="28"/>
      <c r="JDU10" s="28"/>
      <c r="JDV10" s="28"/>
      <c r="JDW10" s="28"/>
      <c r="JDX10" s="28"/>
      <c r="JDY10" s="28"/>
      <c r="JDZ10" s="28"/>
      <c r="JEA10" s="28"/>
      <c r="JEB10" s="28"/>
      <c r="JEC10" s="28"/>
      <c r="JED10" s="28"/>
      <c r="JEE10" s="28"/>
      <c r="JEF10" s="28"/>
      <c r="JEG10" s="28"/>
      <c r="JEH10" s="28"/>
      <c r="JEI10" s="28"/>
      <c r="JEJ10" s="28"/>
      <c r="JEK10" s="28"/>
      <c r="JEL10" s="28"/>
      <c r="JEM10" s="28"/>
      <c r="JEN10" s="28"/>
      <c r="JEO10" s="28"/>
      <c r="JEP10" s="28"/>
      <c r="JEQ10" s="28"/>
      <c r="JER10" s="28"/>
      <c r="JES10" s="28"/>
      <c r="JET10" s="28"/>
      <c r="JEU10" s="28"/>
      <c r="JEV10" s="28"/>
      <c r="JEW10" s="28"/>
      <c r="JEX10" s="28"/>
      <c r="JEY10" s="28"/>
      <c r="JEZ10" s="28"/>
      <c r="JFA10" s="28"/>
      <c r="JFB10" s="28"/>
      <c r="JFC10" s="28"/>
      <c r="JFD10" s="28"/>
      <c r="JFE10" s="28"/>
      <c r="JFF10" s="28"/>
      <c r="JFG10" s="28"/>
      <c r="JFH10" s="28"/>
      <c r="JFI10" s="28"/>
      <c r="JFJ10" s="28"/>
      <c r="JFK10" s="28"/>
      <c r="JFL10" s="28"/>
      <c r="JFM10" s="28"/>
      <c r="JFN10" s="28"/>
      <c r="JFO10" s="28"/>
      <c r="JFP10" s="28"/>
      <c r="JFQ10" s="28"/>
      <c r="JFR10" s="28"/>
      <c r="JFS10" s="28"/>
      <c r="JFT10" s="28"/>
      <c r="JFU10" s="28"/>
      <c r="JFV10" s="28"/>
      <c r="JFW10" s="28"/>
      <c r="JFX10" s="28"/>
      <c r="JFY10" s="28"/>
      <c r="JFZ10" s="28"/>
      <c r="JGA10" s="28"/>
      <c r="JGB10" s="28"/>
      <c r="JGC10" s="28"/>
      <c r="JGD10" s="28"/>
      <c r="JGE10" s="28"/>
      <c r="JGF10" s="28"/>
      <c r="JGG10" s="28"/>
      <c r="JGH10" s="28"/>
      <c r="JGI10" s="28"/>
      <c r="JGJ10" s="28"/>
      <c r="JGK10" s="28"/>
      <c r="JGL10" s="28"/>
      <c r="JGM10" s="28"/>
      <c r="JGN10" s="28"/>
      <c r="JGO10" s="28"/>
      <c r="JGP10" s="28"/>
      <c r="JGQ10" s="28"/>
      <c r="JGR10" s="28"/>
      <c r="JGS10" s="28"/>
      <c r="JGT10" s="28"/>
      <c r="JGU10" s="28"/>
      <c r="JGV10" s="28"/>
      <c r="JGW10" s="28"/>
      <c r="JGX10" s="28"/>
      <c r="JGY10" s="28"/>
      <c r="JGZ10" s="28"/>
      <c r="JHA10" s="28"/>
      <c r="JHB10" s="28"/>
      <c r="JHC10" s="28"/>
      <c r="JHD10" s="28"/>
      <c r="JHE10" s="28"/>
      <c r="JHF10" s="28"/>
      <c r="JHG10" s="28"/>
      <c r="JHH10" s="28"/>
      <c r="JHI10" s="28"/>
      <c r="JHJ10" s="28"/>
      <c r="JHK10" s="28"/>
      <c r="JHL10" s="28"/>
      <c r="JHM10" s="28"/>
      <c r="JHN10" s="28"/>
      <c r="JHO10" s="28"/>
      <c r="JHP10" s="28"/>
      <c r="JHQ10" s="28"/>
      <c r="JHR10" s="28"/>
      <c r="JHS10" s="28"/>
      <c r="JHT10" s="28"/>
      <c r="JHU10" s="28"/>
      <c r="JHV10" s="28"/>
      <c r="JHW10" s="28"/>
      <c r="JHX10" s="28"/>
      <c r="JHY10" s="28"/>
      <c r="JHZ10" s="28"/>
      <c r="JIA10" s="28"/>
      <c r="JIB10" s="28"/>
      <c r="JIC10" s="28"/>
      <c r="JID10" s="28"/>
      <c r="JIE10" s="28"/>
      <c r="JIF10" s="28"/>
      <c r="JIG10" s="28"/>
      <c r="JIH10" s="28"/>
      <c r="JII10" s="28"/>
      <c r="JIJ10" s="28"/>
      <c r="JIK10" s="28"/>
      <c r="JIL10" s="28"/>
      <c r="JIM10" s="28"/>
      <c r="JIN10" s="28"/>
      <c r="JIO10" s="28"/>
      <c r="JIP10" s="28"/>
      <c r="JIQ10" s="28"/>
      <c r="JIR10" s="28"/>
      <c r="JIS10" s="28"/>
      <c r="JIT10" s="28"/>
      <c r="JIU10" s="28"/>
      <c r="JIV10" s="28"/>
      <c r="JIW10" s="28"/>
      <c r="JIX10" s="28"/>
      <c r="JIY10" s="28"/>
      <c r="JIZ10" s="28"/>
      <c r="JJA10" s="28"/>
      <c r="JJB10" s="28"/>
      <c r="JJC10" s="28"/>
      <c r="JJD10" s="28"/>
      <c r="JJE10" s="28"/>
      <c r="JJF10" s="28"/>
      <c r="JJG10" s="28"/>
      <c r="JJH10" s="28"/>
      <c r="JJI10" s="28"/>
      <c r="JJJ10" s="28"/>
      <c r="JJK10" s="28"/>
      <c r="JJL10" s="28"/>
      <c r="JJM10" s="28"/>
      <c r="JJN10" s="28"/>
      <c r="JJO10" s="28"/>
      <c r="JJP10" s="28"/>
      <c r="JJQ10" s="28"/>
      <c r="JJR10" s="28"/>
      <c r="JJS10" s="28"/>
      <c r="JJT10" s="28"/>
      <c r="JJU10" s="28"/>
      <c r="JJV10" s="28"/>
      <c r="JJW10" s="28"/>
      <c r="JJX10" s="28"/>
      <c r="JJY10" s="28"/>
      <c r="JJZ10" s="28"/>
      <c r="JKA10" s="28"/>
      <c r="JKB10" s="28"/>
      <c r="JKC10" s="28"/>
      <c r="JKD10" s="28"/>
      <c r="JKE10" s="28"/>
      <c r="JKF10" s="28"/>
      <c r="JKG10" s="28"/>
      <c r="JKH10" s="28"/>
      <c r="JKI10" s="28"/>
      <c r="JKJ10" s="28"/>
      <c r="JKK10" s="28"/>
      <c r="JKL10" s="28"/>
      <c r="JKM10" s="28"/>
      <c r="JKN10" s="28"/>
      <c r="JKO10" s="28"/>
      <c r="JKP10" s="28"/>
      <c r="JKQ10" s="28"/>
      <c r="JKR10" s="28"/>
      <c r="JKS10" s="28"/>
      <c r="JKT10" s="28"/>
      <c r="JKU10" s="28"/>
      <c r="JKV10" s="28"/>
      <c r="JKW10" s="28"/>
      <c r="JKX10" s="28"/>
      <c r="JKY10" s="28"/>
      <c r="JKZ10" s="28"/>
      <c r="JLA10" s="28"/>
      <c r="JLB10" s="28"/>
      <c r="JLC10" s="28"/>
      <c r="JLD10" s="28"/>
      <c r="JLE10" s="28"/>
      <c r="JLF10" s="28"/>
      <c r="JLG10" s="28"/>
      <c r="JLH10" s="28"/>
      <c r="JLI10" s="28"/>
      <c r="JLJ10" s="28"/>
      <c r="JLK10" s="28"/>
      <c r="JLL10" s="28"/>
      <c r="JLM10" s="28"/>
      <c r="JLN10" s="28"/>
      <c r="JLO10" s="28"/>
      <c r="JLP10" s="28"/>
      <c r="JLQ10" s="28"/>
      <c r="JLR10" s="28"/>
      <c r="JLS10" s="28"/>
      <c r="JLT10" s="28"/>
      <c r="JLU10" s="28"/>
      <c r="JLV10" s="28"/>
      <c r="JLW10" s="28"/>
      <c r="JLX10" s="28"/>
      <c r="JLY10" s="28"/>
      <c r="JLZ10" s="28"/>
      <c r="JMA10" s="28"/>
      <c r="JMB10" s="28"/>
      <c r="JMC10" s="28"/>
      <c r="JMD10" s="28"/>
      <c r="JME10" s="28"/>
      <c r="JMF10" s="28"/>
      <c r="JMG10" s="28"/>
      <c r="JMH10" s="28"/>
      <c r="JMI10" s="28"/>
      <c r="JMJ10" s="28"/>
      <c r="JMK10" s="28"/>
      <c r="JML10" s="28"/>
      <c r="JMM10" s="28"/>
      <c r="JMN10" s="28"/>
      <c r="JMO10" s="28"/>
      <c r="JMP10" s="28"/>
      <c r="JMQ10" s="28"/>
      <c r="JMR10" s="28"/>
      <c r="JMS10" s="28"/>
      <c r="JMT10" s="28"/>
      <c r="JMU10" s="28"/>
      <c r="JMV10" s="28"/>
      <c r="JMW10" s="28"/>
      <c r="JMX10" s="28"/>
      <c r="JMY10" s="28"/>
      <c r="JMZ10" s="28"/>
      <c r="JNA10" s="28"/>
      <c r="JNB10" s="28"/>
      <c r="JNC10" s="28"/>
      <c r="JND10" s="28"/>
      <c r="JNE10" s="28"/>
      <c r="JNF10" s="28"/>
      <c r="JNG10" s="28"/>
      <c r="JNH10" s="28"/>
      <c r="JNI10" s="28"/>
      <c r="JNJ10" s="28"/>
      <c r="JNK10" s="28"/>
      <c r="JNL10" s="28"/>
      <c r="JNM10" s="28"/>
      <c r="JNN10" s="28"/>
      <c r="JNO10" s="28"/>
      <c r="JNP10" s="28"/>
      <c r="JNQ10" s="28"/>
      <c r="JNR10" s="28"/>
      <c r="JNS10" s="28"/>
      <c r="JNT10" s="28"/>
      <c r="JNU10" s="28"/>
      <c r="JNV10" s="28"/>
      <c r="JNW10" s="28"/>
      <c r="JNX10" s="28"/>
      <c r="JNY10" s="28"/>
      <c r="JNZ10" s="28"/>
      <c r="JOA10" s="28"/>
      <c r="JOB10" s="28"/>
      <c r="JOC10" s="28"/>
      <c r="JOD10" s="28"/>
      <c r="JOE10" s="28"/>
      <c r="JOF10" s="28"/>
      <c r="JOG10" s="28"/>
      <c r="JOH10" s="28"/>
      <c r="JOI10" s="28"/>
      <c r="JOJ10" s="28"/>
      <c r="JOK10" s="28"/>
      <c r="JOL10" s="28"/>
      <c r="JOM10" s="28"/>
      <c r="JON10" s="28"/>
      <c r="JOO10" s="28"/>
      <c r="JOP10" s="28"/>
      <c r="JOQ10" s="28"/>
      <c r="JOR10" s="28"/>
      <c r="JOS10" s="28"/>
      <c r="JOT10" s="28"/>
      <c r="JOU10" s="28"/>
      <c r="JOV10" s="28"/>
      <c r="JOW10" s="28"/>
      <c r="JOX10" s="28"/>
      <c r="JOY10" s="28"/>
      <c r="JOZ10" s="28"/>
      <c r="JPA10" s="28"/>
      <c r="JPB10" s="28"/>
      <c r="JPC10" s="28"/>
      <c r="JPD10" s="28"/>
      <c r="JPE10" s="28"/>
      <c r="JPF10" s="28"/>
      <c r="JPG10" s="28"/>
      <c r="JPH10" s="28"/>
      <c r="JPI10" s="28"/>
      <c r="JPJ10" s="28"/>
      <c r="JPK10" s="28"/>
      <c r="JPL10" s="28"/>
      <c r="JPM10" s="28"/>
      <c r="JPN10" s="28"/>
      <c r="JPO10" s="28"/>
      <c r="JPP10" s="28"/>
      <c r="JPQ10" s="28"/>
      <c r="JPR10" s="28"/>
      <c r="JPS10" s="28"/>
      <c r="JPT10" s="28"/>
      <c r="JPU10" s="28"/>
      <c r="JPV10" s="28"/>
      <c r="JPW10" s="28"/>
      <c r="JPX10" s="28"/>
      <c r="JPY10" s="28"/>
      <c r="JPZ10" s="28"/>
      <c r="JQA10" s="28"/>
      <c r="JQB10" s="28"/>
      <c r="JQC10" s="28"/>
      <c r="JQD10" s="28"/>
      <c r="JQE10" s="28"/>
      <c r="JQF10" s="28"/>
      <c r="JQG10" s="28"/>
      <c r="JQH10" s="28"/>
      <c r="JQI10" s="28"/>
      <c r="JQJ10" s="28"/>
      <c r="JQK10" s="28"/>
      <c r="JQL10" s="28"/>
      <c r="JQM10" s="28"/>
      <c r="JQN10" s="28"/>
      <c r="JQO10" s="28"/>
      <c r="JQP10" s="28"/>
      <c r="JQQ10" s="28"/>
      <c r="JQR10" s="28"/>
      <c r="JQS10" s="28"/>
      <c r="JQT10" s="28"/>
      <c r="JQU10" s="28"/>
      <c r="JQV10" s="28"/>
      <c r="JQW10" s="28"/>
      <c r="JQX10" s="28"/>
      <c r="JQY10" s="28"/>
      <c r="JQZ10" s="28"/>
      <c r="JRA10" s="28"/>
      <c r="JRB10" s="28"/>
      <c r="JRC10" s="28"/>
      <c r="JRD10" s="28"/>
      <c r="JRE10" s="28"/>
      <c r="JRF10" s="28"/>
      <c r="JRG10" s="28"/>
      <c r="JRH10" s="28"/>
      <c r="JRI10" s="28"/>
      <c r="JRJ10" s="28"/>
      <c r="JRK10" s="28"/>
      <c r="JRL10" s="28"/>
      <c r="JRM10" s="28"/>
      <c r="JRN10" s="28"/>
      <c r="JRO10" s="28"/>
      <c r="JRP10" s="28"/>
      <c r="JRQ10" s="28"/>
      <c r="JRR10" s="28"/>
      <c r="JRS10" s="28"/>
      <c r="JRT10" s="28"/>
      <c r="JRU10" s="28"/>
      <c r="JRV10" s="28"/>
      <c r="JRW10" s="28"/>
      <c r="JRX10" s="28"/>
      <c r="JRY10" s="28"/>
      <c r="JRZ10" s="28"/>
      <c r="JSA10" s="28"/>
      <c r="JSB10" s="28"/>
      <c r="JSC10" s="28"/>
      <c r="JSD10" s="28"/>
      <c r="JSE10" s="28"/>
      <c r="JSF10" s="28"/>
      <c r="JSG10" s="28"/>
      <c r="JSH10" s="28"/>
      <c r="JSI10" s="28"/>
      <c r="JSJ10" s="28"/>
      <c r="JSK10" s="28"/>
      <c r="JSL10" s="28"/>
      <c r="JSM10" s="28"/>
      <c r="JSN10" s="28"/>
      <c r="JSO10" s="28"/>
      <c r="JSP10" s="28"/>
      <c r="JSQ10" s="28"/>
      <c r="JSR10" s="28"/>
      <c r="JSS10" s="28"/>
      <c r="JST10" s="28"/>
      <c r="JSU10" s="28"/>
      <c r="JSV10" s="28"/>
      <c r="JSW10" s="28"/>
      <c r="JSX10" s="28"/>
      <c r="JSY10" s="28"/>
      <c r="JSZ10" s="28"/>
      <c r="JTA10" s="28"/>
      <c r="JTB10" s="28"/>
      <c r="JTC10" s="28"/>
      <c r="JTD10" s="28"/>
      <c r="JTE10" s="28"/>
      <c r="JTF10" s="28"/>
      <c r="JTG10" s="28"/>
      <c r="JTH10" s="28"/>
      <c r="JTI10" s="28"/>
      <c r="JTJ10" s="28"/>
      <c r="JTK10" s="28"/>
      <c r="JTL10" s="28"/>
      <c r="JTM10" s="28"/>
      <c r="JTN10" s="28"/>
      <c r="JTO10" s="28"/>
      <c r="JTP10" s="28"/>
      <c r="JTQ10" s="28"/>
      <c r="JTR10" s="28"/>
      <c r="JTS10" s="28"/>
      <c r="JTT10" s="28"/>
      <c r="JTU10" s="28"/>
      <c r="JTV10" s="28"/>
      <c r="JTW10" s="28"/>
      <c r="JTX10" s="28"/>
      <c r="JTY10" s="28"/>
      <c r="JTZ10" s="28"/>
      <c r="JUA10" s="28"/>
      <c r="JUB10" s="28"/>
      <c r="JUC10" s="28"/>
      <c r="JUD10" s="28"/>
      <c r="JUE10" s="28"/>
      <c r="JUF10" s="28"/>
      <c r="JUG10" s="28"/>
      <c r="JUH10" s="28"/>
      <c r="JUI10" s="28"/>
      <c r="JUJ10" s="28"/>
      <c r="JUK10" s="28"/>
      <c r="JUL10" s="28"/>
      <c r="JUM10" s="28"/>
      <c r="JUN10" s="28"/>
      <c r="JUO10" s="28"/>
      <c r="JUP10" s="28"/>
      <c r="JUQ10" s="28"/>
      <c r="JUR10" s="28"/>
      <c r="JUS10" s="28"/>
      <c r="JUT10" s="28"/>
      <c r="JUU10" s="28"/>
      <c r="JUV10" s="28"/>
      <c r="JUW10" s="28"/>
      <c r="JUX10" s="28"/>
      <c r="JUY10" s="28"/>
      <c r="JUZ10" s="28"/>
      <c r="JVA10" s="28"/>
      <c r="JVB10" s="28"/>
      <c r="JVC10" s="28"/>
      <c r="JVD10" s="28"/>
      <c r="JVE10" s="28"/>
      <c r="JVF10" s="28"/>
      <c r="JVG10" s="28"/>
      <c r="JVH10" s="28"/>
      <c r="JVI10" s="28"/>
      <c r="JVJ10" s="28"/>
      <c r="JVK10" s="28"/>
      <c r="JVL10" s="28"/>
      <c r="JVM10" s="28"/>
      <c r="JVN10" s="28"/>
      <c r="JVO10" s="28"/>
      <c r="JVP10" s="28"/>
      <c r="JVQ10" s="28"/>
      <c r="JVR10" s="28"/>
      <c r="JVS10" s="28"/>
      <c r="JVT10" s="28"/>
      <c r="JVU10" s="28"/>
      <c r="JVV10" s="28"/>
      <c r="JVW10" s="28"/>
      <c r="JVX10" s="28"/>
      <c r="JVY10" s="28"/>
      <c r="JVZ10" s="28"/>
      <c r="JWA10" s="28"/>
      <c r="JWB10" s="28"/>
      <c r="JWC10" s="28"/>
      <c r="JWD10" s="28"/>
      <c r="JWE10" s="28"/>
      <c r="JWF10" s="28"/>
      <c r="JWG10" s="28"/>
      <c r="JWH10" s="28"/>
      <c r="JWI10" s="28"/>
      <c r="JWJ10" s="28"/>
      <c r="JWK10" s="28"/>
      <c r="JWL10" s="28"/>
      <c r="JWM10" s="28"/>
      <c r="JWN10" s="28"/>
      <c r="JWO10" s="28"/>
      <c r="JWP10" s="28"/>
      <c r="JWQ10" s="28"/>
      <c r="JWR10" s="28"/>
      <c r="JWS10" s="28"/>
      <c r="JWT10" s="28"/>
      <c r="JWU10" s="28"/>
      <c r="JWV10" s="28"/>
      <c r="JWW10" s="28"/>
      <c r="JWX10" s="28"/>
      <c r="JWY10" s="28"/>
      <c r="JWZ10" s="28"/>
      <c r="JXA10" s="28"/>
      <c r="JXB10" s="28"/>
      <c r="JXC10" s="28"/>
      <c r="JXD10" s="28"/>
      <c r="JXE10" s="28"/>
      <c r="JXF10" s="28"/>
      <c r="JXG10" s="28"/>
      <c r="JXH10" s="28"/>
      <c r="JXI10" s="28"/>
      <c r="JXJ10" s="28"/>
      <c r="JXK10" s="28"/>
      <c r="JXL10" s="28"/>
      <c r="JXM10" s="28"/>
      <c r="JXN10" s="28"/>
      <c r="JXO10" s="28"/>
      <c r="JXP10" s="28"/>
      <c r="JXQ10" s="28"/>
      <c r="JXR10" s="28"/>
      <c r="JXS10" s="28"/>
      <c r="JXT10" s="28"/>
      <c r="JXU10" s="28"/>
      <c r="JXV10" s="28"/>
      <c r="JXW10" s="28"/>
      <c r="JXX10" s="28"/>
      <c r="JXY10" s="28"/>
      <c r="JXZ10" s="28"/>
      <c r="JYA10" s="28"/>
      <c r="JYB10" s="28"/>
      <c r="JYC10" s="28"/>
      <c r="JYD10" s="28"/>
      <c r="JYE10" s="28"/>
      <c r="JYF10" s="28"/>
      <c r="JYG10" s="28"/>
      <c r="JYH10" s="28"/>
      <c r="JYI10" s="28"/>
      <c r="JYJ10" s="28"/>
      <c r="JYK10" s="28"/>
      <c r="JYL10" s="28"/>
      <c r="JYM10" s="28"/>
      <c r="JYN10" s="28"/>
      <c r="JYO10" s="28"/>
      <c r="JYP10" s="28"/>
      <c r="JYQ10" s="28"/>
      <c r="JYR10" s="28"/>
      <c r="JYS10" s="28"/>
      <c r="JYT10" s="28"/>
      <c r="JYU10" s="28"/>
      <c r="JYV10" s="28"/>
      <c r="JYW10" s="28"/>
      <c r="JYX10" s="28"/>
      <c r="JYY10" s="28"/>
      <c r="JYZ10" s="28"/>
      <c r="JZA10" s="28"/>
      <c r="JZB10" s="28"/>
      <c r="JZC10" s="28"/>
      <c r="JZD10" s="28"/>
      <c r="JZE10" s="28"/>
      <c r="JZF10" s="28"/>
      <c r="JZG10" s="28"/>
      <c r="JZH10" s="28"/>
      <c r="JZI10" s="28"/>
      <c r="JZJ10" s="28"/>
      <c r="JZK10" s="28"/>
      <c r="JZL10" s="28"/>
      <c r="JZM10" s="28"/>
      <c r="JZN10" s="28"/>
      <c r="JZO10" s="28"/>
      <c r="JZP10" s="28"/>
      <c r="JZQ10" s="28"/>
      <c r="JZR10" s="28"/>
      <c r="JZS10" s="28"/>
      <c r="JZT10" s="28"/>
      <c r="JZU10" s="28"/>
      <c r="JZV10" s="28"/>
      <c r="JZW10" s="28"/>
      <c r="JZX10" s="28"/>
      <c r="JZY10" s="28"/>
      <c r="JZZ10" s="28"/>
      <c r="KAA10" s="28"/>
      <c r="KAB10" s="28"/>
      <c r="KAC10" s="28"/>
      <c r="KAD10" s="28"/>
      <c r="KAE10" s="28"/>
      <c r="KAF10" s="28"/>
      <c r="KAG10" s="28"/>
      <c r="KAH10" s="28"/>
      <c r="KAI10" s="28"/>
      <c r="KAJ10" s="28"/>
      <c r="KAK10" s="28"/>
      <c r="KAL10" s="28"/>
      <c r="KAM10" s="28"/>
      <c r="KAN10" s="28"/>
      <c r="KAO10" s="28"/>
      <c r="KAP10" s="28"/>
      <c r="KAQ10" s="28"/>
      <c r="KAR10" s="28"/>
      <c r="KAS10" s="28"/>
      <c r="KAT10" s="28"/>
      <c r="KAU10" s="28"/>
      <c r="KAV10" s="28"/>
      <c r="KAW10" s="28"/>
      <c r="KAX10" s="28"/>
      <c r="KAY10" s="28"/>
      <c r="KAZ10" s="28"/>
      <c r="KBA10" s="28"/>
      <c r="KBB10" s="28"/>
      <c r="KBC10" s="28"/>
      <c r="KBD10" s="28"/>
      <c r="KBE10" s="28"/>
      <c r="KBF10" s="28"/>
      <c r="KBG10" s="28"/>
      <c r="KBH10" s="28"/>
      <c r="KBI10" s="28"/>
      <c r="KBJ10" s="28"/>
      <c r="KBK10" s="28"/>
      <c r="KBL10" s="28"/>
      <c r="KBM10" s="28"/>
      <c r="KBN10" s="28"/>
      <c r="KBO10" s="28"/>
      <c r="KBP10" s="28"/>
      <c r="KBQ10" s="28"/>
      <c r="KBR10" s="28"/>
      <c r="KBS10" s="28"/>
      <c r="KBT10" s="28"/>
      <c r="KBU10" s="28"/>
      <c r="KBV10" s="28"/>
      <c r="KBW10" s="28"/>
      <c r="KBX10" s="28"/>
      <c r="KBY10" s="28"/>
      <c r="KBZ10" s="28"/>
      <c r="KCA10" s="28"/>
      <c r="KCB10" s="28"/>
      <c r="KCC10" s="28"/>
      <c r="KCD10" s="28"/>
      <c r="KCE10" s="28"/>
      <c r="KCF10" s="28"/>
      <c r="KCG10" s="28"/>
      <c r="KCH10" s="28"/>
      <c r="KCI10" s="28"/>
      <c r="KCJ10" s="28"/>
      <c r="KCK10" s="28"/>
      <c r="KCL10" s="28"/>
      <c r="KCM10" s="28"/>
      <c r="KCN10" s="28"/>
      <c r="KCO10" s="28"/>
      <c r="KCP10" s="28"/>
      <c r="KCQ10" s="28"/>
      <c r="KCR10" s="28"/>
      <c r="KCS10" s="28"/>
      <c r="KCT10" s="28"/>
      <c r="KCU10" s="28"/>
      <c r="KCV10" s="28"/>
      <c r="KCW10" s="28"/>
      <c r="KCX10" s="28"/>
      <c r="KCY10" s="28"/>
      <c r="KCZ10" s="28"/>
      <c r="KDA10" s="28"/>
      <c r="KDB10" s="28"/>
      <c r="KDC10" s="28"/>
      <c r="KDD10" s="28"/>
      <c r="KDE10" s="28"/>
      <c r="KDF10" s="28"/>
      <c r="KDG10" s="28"/>
      <c r="KDH10" s="28"/>
      <c r="KDI10" s="28"/>
      <c r="KDJ10" s="28"/>
      <c r="KDK10" s="28"/>
      <c r="KDL10" s="28"/>
      <c r="KDM10" s="28"/>
      <c r="KDN10" s="28"/>
      <c r="KDO10" s="28"/>
      <c r="KDP10" s="28"/>
      <c r="KDQ10" s="28"/>
      <c r="KDR10" s="28"/>
      <c r="KDS10" s="28"/>
      <c r="KDT10" s="28"/>
      <c r="KDU10" s="28"/>
      <c r="KDV10" s="28"/>
      <c r="KDW10" s="28"/>
      <c r="KDX10" s="28"/>
      <c r="KDY10" s="28"/>
      <c r="KDZ10" s="28"/>
      <c r="KEA10" s="28"/>
      <c r="KEB10" s="28"/>
      <c r="KEC10" s="28"/>
      <c r="KED10" s="28"/>
      <c r="KEE10" s="28"/>
      <c r="KEF10" s="28"/>
      <c r="KEG10" s="28"/>
      <c r="KEH10" s="28"/>
      <c r="KEI10" s="28"/>
      <c r="KEJ10" s="28"/>
      <c r="KEK10" s="28"/>
      <c r="KEL10" s="28"/>
      <c r="KEM10" s="28"/>
      <c r="KEN10" s="28"/>
      <c r="KEO10" s="28"/>
      <c r="KEP10" s="28"/>
      <c r="KEQ10" s="28"/>
      <c r="KER10" s="28"/>
      <c r="KES10" s="28"/>
      <c r="KET10" s="28"/>
      <c r="KEU10" s="28"/>
      <c r="KEV10" s="28"/>
      <c r="KEW10" s="28"/>
      <c r="KEX10" s="28"/>
      <c r="KEY10" s="28"/>
      <c r="KEZ10" s="28"/>
      <c r="KFA10" s="28"/>
      <c r="KFB10" s="28"/>
      <c r="KFC10" s="28"/>
      <c r="KFD10" s="28"/>
      <c r="KFE10" s="28"/>
      <c r="KFF10" s="28"/>
      <c r="KFG10" s="28"/>
      <c r="KFH10" s="28"/>
      <c r="KFI10" s="28"/>
      <c r="KFJ10" s="28"/>
      <c r="KFK10" s="28"/>
      <c r="KFL10" s="28"/>
      <c r="KFM10" s="28"/>
      <c r="KFN10" s="28"/>
      <c r="KFO10" s="28"/>
      <c r="KFP10" s="28"/>
      <c r="KFQ10" s="28"/>
      <c r="KFR10" s="28"/>
      <c r="KFS10" s="28"/>
      <c r="KFT10" s="28"/>
      <c r="KFU10" s="28"/>
      <c r="KFV10" s="28"/>
      <c r="KFW10" s="28"/>
      <c r="KFX10" s="28"/>
      <c r="KFY10" s="28"/>
      <c r="KFZ10" s="28"/>
      <c r="KGA10" s="28"/>
      <c r="KGB10" s="28"/>
      <c r="KGC10" s="28"/>
      <c r="KGD10" s="28"/>
      <c r="KGE10" s="28"/>
      <c r="KGF10" s="28"/>
      <c r="KGG10" s="28"/>
      <c r="KGH10" s="28"/>
      <c r="KGI10" s="28"/>
      <c r="KGJ10" s="28"/>
      <c r="KGK10" s="28"/>
      <c r="KGL10" s="28"/>
      <c r="KGM10" s="28"/>
      <c r="KGN10" s="28"/>
      <c r="KGO10" s="28"/>
      <c r="KGP10" s="28"/>
      <c r="KGQ10" s="28"/>
      <c r="KGR10" s="28"/>
      <c r="KGS10" s="28"/>
      <c r="KGT10" s="28"/>
      <c r="KGU10" s="28"/>
      <c r="KGV10" s="28"/>
      <c r="KGW10" s="28"/>
      <c r="KGX10" s="28"/>
      <c r="KGY10" s="28"/>
      <c r="KGZ10" s="28"/>
      <c r="KHA10" s="28"/>
      <c r="KHB10" s="28"/>
      <c r="KHC10" s="28"/>
      <c r="KHD10" s="28"/>
      <c r="KHE10" s="28"/>
      <c r="KHF10" s="28"/>
      <c r="KHG10" s="28"/>
      <c r="KHH10" s="28"/>
      <c r="KHI10" s="28"/>
      <c r="KHJ10" s="28"/>
      <c r="KHK10" s="28"/>
      <c r="KHL10" s="28"/>
      <c r="KHM10" s="28"/>
      <c r="KHN10" s="28"/>
      <c r="KHO10" s="28"/>
      <c r="KHP10" s="28"/>
      <c r="KHQ10" s="28"/>
      <c r="KHR10" s="28"/>
      <c r="KHS10" s="28"/>
      <c r="KHT10" s="28"/>
      <c r="KHU10" s="28"/>
      <c r="KHV10" s="28"/>
      <c r="KHW10" s="28"/>
      <c r="KHX10" s="28"/>
      <c r="KHY10" s="28"/>
      <c r="KHZ10" s="28"/>
      <c r="KIA10" s="28"/>
      <c r="KIB10" s="28"/>
      <c r="KIC10" s="28"/>
      <c r="KID10" s="28"/>
      <c r="KIE10" s="28"/>
      <c r="KIF10" s="28"/>
      <c r="KIG10" s="28"/>
      <c r="KIH10" s="28"/>
      <c r="KII10" s="28"/>
      <c r="KIJ10" s="28"/>
      <c r="KIK10" s="28"/>
      <c r="KIL10" s="28"/>
      <c r="KIM10" s="28"/>
      <c r="KIN10" s="28"/>
      <c r="KIO10" s="28"/>
      <c r="KIP10" s="28"/>
      <c r="KIQ10" s="28"/>
      <c r="KIR10" s="28"/>
      <c r="KIS10" s="28"/>
      <c r="KIT10" s="28"/>
      <c r="KIU10" s="28"/>
      <c r="KIV10" s="28"/>
      <c r="KIW10" s="28"/>
      <c r="KIX10" s="28"/>
      <c r="KIY10" s="28"/>
      <c r="KIZ10" s="28"/>
      <c r="KJA10" s="28"/>
      <c r="KJB10" s="28"/>
      <c r="KJC10" s="28"/>
      <c r="KJD10" s="28"/>
      <c r="KJE10" s="28"/>
      <c r="KJF10" s="28"/>
      <c r="KJG10" s="28"/>
      <c r="KJH10" s="28"/>
      <c r="KJI10" s="28"/>
      <c r="KJJ10" s="28"/>
      <c r="KJK10" s="28"/>
      <c r="KJL10" s="28"/>
      <c r="KJM10" s="28"/>
      <c r="KJN10" s="28"/>
      <c r="KJO10" s="28"/>
      <c r="KJP10" s="28"/>
      <c r="KJQ10" s="28"/>
      <c r="KJR10" s="28"/>
      <c r="KJS10" s="28"/>
      <c r="KJT10" s="28"/>
      <c r="KJU10" s="28"/>
      <c r="KJV10" s="28"/>
      <c r="KJW10" s="28"/>
      <c r="KJX10" s="28"/>
      <c r="KJY10" s="28"/>
      <c r="KJZ10" s="28"/>
      <c r="KKA10" s="28"/>
      <c r="KKB10" s="28"/>
      <c r="KKC10" s="28"/>
      <c r="KKD10" s="28"/>
      <c r="KKE10" s="28"/>
      <c r="KKF10" s="28"/>
      <c r="KKG10" s="28"/>
      <c r="KKH10" s="28"/>
      <c r="KKI10" s="28"/>
      <c r="KKJ10" s="28"/>
      <c r="KKK10" s="28"/>
      <c r="KKL10" s="28"/>
      <c r="KKM10" s="28"/>
      <c r="KKN10" s="28"/>
      <c r="KKO10" s="28"/>
      <c r="KKP10" s="28"/>
      <c r="KKQ10" s="28"/>
      <c r="KKR10" s="28"/>
      <c r="KKS10" s="28"/>
      <c r="KKT10" s="28"/>
      <c r="KKU10" s="28"/>
      <c r="KKV10" s="28"/>
      <c r="KKW10" s="28"/>
      <c r="KKX10" s="28"/>
      <c r="KKY10" s="28"/>
      <c r="KKZ10" s="28"/>
      <c r="KLA10" s="28"/>
      <c r="KLB10" s="28"/>
      <c r="KLC10" s="28"/>
      <c r="KLD10" s="28"/>
      <c r="KLE10" s="28"/>
      <c r="KLF10" s="28"/>
      <c r="KLG10" s="28"/>
      <c r="KLH10" s="28"/>
      <c r="KLI10" s="28"/>
      <c r="KLJ10" s="28"/>
      <c r="KLK10" s="28"/>
      <c r="KLL10" s="28"/>
      <c r="KLM10" s="28"/>
      <c r="KLN10" s="28"/>
      <c r="KLO10" s="28"/>
      <c r="KLP10" s="28"/>
      <c r="KLQ10" s="28"/>
      <c r="KLR10" s="28"/>
      <c r="KLS10" s="28"/>
      <c r="KLT10" s="28"/>
      <c r="KLU10" s="28"/>
      <c r="KLV10" s="28"/>
      <c r="KLW10" s="28"/>
      <c r="KLX10" s="28"/>
      <c r="KLY10" s="28"/>
      <c r="KLZ10" s="28"/>
      <c r="KMA10" s="28"/>
      <c r="KMB10" s="28"/>
      <c r="KMC10" s="28"/>
      <c r="KMD10" s="28"/>
      <c r="KME10" s="28"/>
      <c r="KMF10" s="28"/>
      <c r="KMG10" s="28"/>
      <c r="KMH10" s="28"/>
      <c r="KMI10" s="28"/>
      <c r="KMJ10" s="28"/>
      <c r="KMK10" s="28"/>
      <c r="KML10" s="28"/>
      <c r="KMM10" s="28"/>
      <c r="KMN10" s="28"/>
      <c r="KMO10" s="28"/>
      <c r="KMP10" s="28"/>
      <c r="KMQ10" s="28"/>
      <c r="KMR10" s="28"/>
      <c r="KMS10" s="28"/>
      <c r="KMT10" s="28"/>
      <c r="KMU10" s="28"/>
      <c r="KMV10" s="28"/>
      <c r="KMW10" s="28"/>
      <c r="KMX10" s="28"/>
      <c r="KMY10" s="28"/>
      <c r="KMZ10" s="28"/>
      <c r="KNA10" s="28"/>
      <c r="KNB10" s="28"/>
      <c r="KNC10" s="28"/>
      <c r="KND10" s="28"/>
      <c r="KNE10" s="28"/>
      <c r="KNF10" s="28"/>
      <c r="KNG10" s="28"/>
      <c r="KNH10" s="28"/>
      <c r="KNI10" s="28"/>
      <c r="KNJ10" s="28"/>
      <c r="KNK10" s="28"/>
      <c r="KNL10" s="28"/>
      <c r="KNM10" s="28"/>
      <c r="KNN10" s="28"/>
      <c r="KNO10" s="28"/>
      <c r="KNP10" s="28"/>
      <c r="KNQ10" s="28"/>
      <c r="KNR10" s="28"/>
      <c r="KNS10" s="28"/>
      <c r="KNT10" s="28"/>
      <c r="KNU10" s="28"/>
      <c r="KNV10" s="28"/>
      <c r="KNW10" s="28"/>
      <c r="KNX10" s="28"/>
      <c r="KNY10" s="28"/>
      <c r="KNZ10" s="28"/>
      <c r="KOA10" s="28"/>
      <c r="KOB10" s="28"/>
      <c r="KOC10" s="28"/>
      <c r="KOD10" s="28"/>
      <c r="KOE10" s="28"/>
      <c r="KOF10" s="28"/>
      <c r="KOG10" s="28"/>
      <c r="KOH10" s="28"/>
      <c r="KOI10" s="28"/>
      <c r="KOJ10" s="28"/>
      <c r="KOK10" s="28"/>
      <c r="KOL10" s="28"/>
      <c r="KOM10" s="28"/>
      <c r="KON10" s="28"/>
      <c r="KOO10" s="28"/>
      <c r="KOP10" s="28"/>
      <c r="KOQ10" s="28"/>
      <c r="KOR10" s="28"/>
      <c r="KOS10" s="28"/>
      <c r="KOT10" s="28"/>
      <c r="KOU10" s="28"/>
      <c r="KOV10" s="28"/>
      <c r="KOW10" s="28"/>
      <c r="KOX10" s="28"/>
      <c r="KOY10" s="28"/>
      <c r="KOZ10" s="28"/>
      <c r="KPA10" s="28"/>
      <c r="KPB10" s="28"/>
      <c r="KPC10" s="28"/>
      <c r="KPD10" s="28"/>
      <c r="KPE10" s="28"/>
      <c r="KPF10" s="28"/>
      <c r="KPG10" s="28"/>
      <c r="KPH10" s="28"/>
      <c r="KPI10" s="28"/>
      <c r="KPJ10" s="28"/>
      <c r="KPK10" s="28"/>
      <c r="KPL10" s="28"/>
      <c r="KPM10" s="28"/>
      <c r="KPN10" s="28"/>
      <c r="KPO10" s="28"/>
      <c r="KPP10" s="28"/>
      <c r="KPQ10" s="28"/>
      <c r="KPR10" s="28"/>
      <c r="KPS10" s="28"/>
      <c r="KPT10" s="28"/>
      <c r="KPU10" s="28"/>
      <c r="KPV10" s="28"/>
      <c r="KPW10" s="28"/>
      <c r="KPX10" s="28"/>
      <c r="KPY10" s="28"/>
      <c r="KPZ10" s="28"/>
      <c r="KQA10" s="28"/>
      <c r="KQB10" s="28"/>
      <c r="KQC10" s="28"/>
      <c r="KQD10" s="28"/>
      <c r="KQE10" s="28"/>
      <c r="KQF10" s="28"/>
      <c r="KQG10" s="28"/>
      <c r="KQH10" s="28"/>
      <c r="KQI10" s="28"/>
      <c r="KQJ10" s="28"/>
      <c r="KQK10" s="28"/>
      <c r="KQL10" s="28"/>
      <c r="KQM10" s="28"/>
      <c r="KQN10" s="28"/>
      <c r="KQO10" s="28"/>
      <c r="KQP10" s="28"/>
      <c r="KQQ10" s="28"/>
      <c r="KQR10" s="28"/>
      <c r="KQS10" s="28"/>
      <c r="KQT10" s="28"/>
      <c r="KQU10" s="28"/>
      <c r="KQV10" s="28"/>
      <c r="KQW10" s="28"/>
      <c r="KQX10" s="28"/>
      <c r="KQY10" s="28"/>
      <c r="KQZ10" s="28"/>
      <c r="KRA10" s="28"/>
      <c r="KRB10" s="28"/>
      <c r="KRC10" s="28"/>
      <c r="KRD10" s="28"/>
      <c r="KRE10" s="28"/>
      <c r="KRF10" s="28"/>
      <c r="KRG10" s="28"/>
      <c r="KRH10" s="28"/>
      <c r="KRI10" s="28"/>
      <c r="KRJ10" s="28"/>
      <c r="KRK10" s="28"/>
      <c r="KRL10" s="28"/>
      <c r="KRM10" s="28"/>
      <c r="KRN10" s="28"/>
      <c r="KRO10" s="28"/>
      <c r="KRP10" s="28"/>
      <c r="KRQ10" s="28"/>
      <c r="KRR10" s="28"/>
      <c r="KRS10" s="28"/>
      <c r="KRT10" s="28"/>
      <c r="KRU10" s="28"/>
      <c r="KRV10" s="28"/>
      <c r="KRW10" s="28"/>
      <c r="KRX10" s="28"/>
      <c r="KRY10" s="28"/>
      <c r="KRZ10" s="28"/>
      <c r="KSA10" s="28"/>
      <c r="KSB10" s="28"/>
      <c r="KSC10" s="28"/>
      <c r="KSD10" s="28"/>
      <c r="KSE10" s="28"/>
      <c r="KSF10" s="28"/>
      <c r="KSG10" s="28"/>
      <c r="KSH10" s="28"/>
      <c r="KSI10" s="28"/>
      <c r="KSJ10" s="28"/>
      <c r="KSK10" s="28"/>
      <c r="KSL10" s="28"/>
      <c r="KSM10" s="28"/>
      <c r="KSN10" s="28"/>
      <c r="KSO10" s="28"/>
      <c r="KSP10" s="28"/>
      <c r="KSQ10" s="28"/>
      <c r="KSR10" s="28"/>
      <c r="KSS10" s="28"/>
      <c r="KST10" s="28"/>
      <c r="KSU10" s="28"/>
      <c r="KSV10" s="28"/>
      <c r="KSW10" s="28"/>
      <c r="KSX10" s="28"/>
      <c r="KSY10" s="28"/>
      <c r="KSZ10" s="28"/>
      <c r="KTA10" s="28"/>
      <c r="KTB10" s="28"/>
      <c r="KTC10" s="28"/>
      <c r="KTD10" s="28"/>
      <c r="KTE10" s="28"/>
      <c r="KTF10" s="28"/>
      <c r="KTG10" s="28"/>
      <c r="KTH10" s="28"/>
      <c r="KTI10" s="28"/>
      <c r="KTJ10" s="28"/>
      <c r="KTK10" s="28"/>
      <c r="KTL10" s="28"/>
      <c r="KTM10" s="28"/>
      <c r="KTN10" s="28"/>
      <c r="KTO10" s="28"/>
      <c r="KTP10" s="28"/>
      <c r="KTQ10" s="28"/>
      <c r="KTR10" s="28"/>
      <c r="KTS10" s="28"/>
      <c r="KTT10" s="28"/>
      <c r="KTU10" s="28"/>
      <c r="KTV10" s="28"/>
      <c r="KTW10" s="28"/>
      <c r="KTX10" s="28"/>
      <c r="KTY10" s="28"/>
      <c r="KTZ10" s="28"/>
      <c r="KUA10" s="28"/>
      <c r="KUB10" s="28"/>
      <c r="KUC10" s="28"/>
      <c r="KUD10" s="28"/>
      <c r="KUE10" s="28"/>
      <c r="KUF10" s="28"/>
      <c r="KUG10" s="28"/>
      <c r="KUH10" s="28"/>
      <c r="KUI10" s="28"/>
      <c r="KUJ10" s="28"/>
      <c r="KUK10" s="28"/>
      <c r="KUL10" s="28"/>
      <c r="KUM10" s="28"/>
      <c r="KUN10" s="28"/>
      <c r="KUO10" s="28"/>
      <c r="KUP10" s="28"/>
      <c r="KUQ10" s="28"/>
      <c r="KUR10" s="28"/>
      <c r="KUS10" s="28"/>
      <c r="KUT10" s="28"/>
      <c r="KUU10" s="28"/>
      <c r="KUV10" s="28"/>
      <c r="KUW10" s="28"/>
      <c r="KUX10" s="28"/>
      <c r="KUY10" s="28"/>
      <c r="KUZ10" s="28"/>
      <c r="KVA10" s="28"/>
      <c r="KVB10" s="28"/>
      <c r="KVC10" s="28"/>
      <c r="KVD10" s="28"/>
      <c r="KVE10" s="28"/>
      <c r="KVF10" s="28"/>
      <c r="KVG10" s="28"/>
      <c r="KVH10" s="28"/>
      <c r="KVI10" s="28"/>
      <c r="KVJ10" s="28"/>
      <c r="KVK10" s="28"/>
      <c r="KVL10" s="28"/>
      <c r="KVM10" s="28"/>
      <c r="KVN10" s="28"/>
      <c r="KVO10" s="28"/>
      <c r="KVP10" s="28"/>
      <c r="KVQ10" s="28"/>
      <c r="KVR10" s="28"/>
      <c r="KVS10" s="28"/>
      <c r="KVT10" s="28"/>
      <c r="KVU10" s="28"/>
      <c r="KVV10" s="28"/>
      <c r="KVW10" s="28"/>
      <c r="KVX10" s="28"/>
      <c r="KVY10" s="28"/>
      <c r="KVZ10" s="28"/>
      <c r="KWA10" s="28"/>
      <c r="KWB10" s="28"/>
      <c r="KWC10" s="28"/>
      <c r="KWD10" s="28"/>
      <c r="KWE10" s="28"/>
      <c r="KWF10" s="28"/>
      <c r="KWG10" s="28"/>
      <c r="KWH10" s="28"/>
      <c r="KWI10" s="28"/>
      <c r="KWJ10" s="28"/>
      <c r="KWK10" s="28"/>
      <c r="KWL10" s="28"/>
      <c r="KWM10" s="28"/>
      <c r="KWN10" s="28"/>
      <c r="KWO10" s="28"/>
      <c r="KWP10" s="28"/>
      <c r="KWQ10" s="28"/>
      <c r="KWR10" s="28"/>
      <c r="KWS10" s="28"/>
      <c r="KWT10" s="28"/>
      <c r="KWU10" s="28"/>
      <c r="KWV10" s="28"/>
      <c r="KWW10" s="28"/>
      <c r="KWX10" s="28"/>
      <c r="KWY10" s="28"/>
      <c r="KWZ10" s="28"/>
      <c r="KXA10" s="28"/>
      <c r="KXB10" s="28"/>
      <c r="KXC10" s="28"/>
      <c r="KXD10" s="28"/>
      <c r="KXE10" s="28"/>
      <c r="KXF10" s="28"/>
      <c r="KXG10" s="28"/>
      <c r="KXH10" s="28"/>
      <c r="KXI10" s="28"/>
      <c r="KXJ10" s="28"/>
      <c r="KXK10" s="28"/>
      <c r="KXL10" s="28"/>
      <c r="KXM10" s="28"/>
      <c r="KXN10" s="28"/>
      <c r="KXO10" s="28"/>
      <c r="KXP10" s="28"/>
      <c r="KXQ10" s="28"/>
      <c r="KXR10" s="28"/>
      <c r="KXS10" s="28"/>
      <c r="KXT10" s="28"/>
      <c r="KXU10" s="28"/>
      <c r="KXV10" s="28"/>
      <c r="KXW10" s="28"/>
      <c r="KXX10" s="28"/>
      <c r="KXY10" s="28"/>
      <c r="KXZ10" s="28"/>
      <c r="KYA10" s="28"/>
      <c r="KYB10" s="28"/>
      <c r="KYC10" s="28"/>
      <c r="KYD10" s="28"/>
      <c r="KYE10" s="28"/>
      <c r="KYF10" s="28"/>
      <c r="KYG10" s="28"/>
      <c r="KYH10" s="28"/>
      <c r="KYI10" s="28"/>
      <c r="KYJ10" s="28"/>
      <c r="KYK10" s="28"/>
      <c r="KYL10" s="28"/>
      <c r="KYM10" s="28"/>
      <c r="KYN10" s="28"/>
      <c r="KYO10" s="28"/>
      <c r="KYP10" s="28"/>
      <c r="KYQ10" s="28"/>
      <c r="KYR10" s="28"/>
      <c r="KYS10" s="28"/>
      <c r="KYT10" s="28"/>
      <c r="KYU10" s="28"/>
      <c r="KYV10" s="28"/>
      <c r="KYW10" s="28"/>
      <c r="KYX10" s="28"/>
      <c r="KYY10" s="28"/>
      <c r="KYZ10" s="28"/>
      <c r="KZA10" s="28"/>
      <c r="KZB10" s="28"/>
      <c r="KZC10" s="28"/>
      <c r="KZD10" s="28"/>
      <c r="KZE10" s="28"/>
      <c r="KZF10" s="28"/>
      <c r="KZG10" s="28"/>
      <c r="KZH10" s="28"/>
      <c r="KZI10" s="28"/>
      <c r="KZJ10" s="28"/>
      <c r="KZK10" s="28"/>
      <c r="KZL10" s="28"/>
      <c r="KZM10" s="28"/>
      <c r="KZN10" s="28"/>
      <c r="KZO10" s="28"/>
      <c r="KZP10" s="28"/>
      <c r="KZQ10" s="28"/>
      <c r="KZR10" s="28"/>
      <c r="KZS10" s="28"/>
      <c r="KZT10" s="28"/>
      <c r="KZU10" s="28"/>
      <c r="KZV10" s="28"/>
      <c r="KZW10" s="28"/>
      <c r="KZX10" s="28"/>
      <c r="KZY10" s="28"/>
      <c r="KZZ10" s="28"/>
      <c r="LAA10" s="28"/>
      <c r="LAB10" s="28"/>
      <c r="LAC10" s="28"/>
      <c r="LAD10" s="28"/>
      <c r="LAE10" s="28"/>
      <c r="LAF10" s="28"/>
      <c r="LAG10" s="28"/>
      <c r="LAH10" s="28"/>
      <c r="LAI10" s="28"/>
      <c r="LAJ10" s="28"/>
      <c r="LAK10" s="28"/>
      <c r="LAL10" s="28"/>
      <c r="LAM10" s="28"/>
      <c r="LAN10" s="28"/>
      <c r="LAO10" s="28"/>
      <c r="LAP10" s="28"/>
      <c r="LAQ10" s="28"/>
      <c r="LAR10" s="28"/>
      <c r="LAS10" s="28"/>
      <c r="LAT10" s="28"/>
      <c r="LAU10" s="28"/>
      <c r="LAV10" s="28"/>
      <c r="LAW10" s="28"/>
      <c r="LAX10" s="28"/>
      <c r="LAY10" s="28"/>
      <c r="LAZ10" s="28"/>
      <c r="LBA10" s="28"/>
      <c r="LBB10" s="28"/>
      <c r="LBC10" s="28"/>
      <c r="LBD10" s="28"/>
      <c r="LBE10" s="28"/>
      <c r="LBF10" s="28"/>
      <c r="LBG10" s="28"/>
      <c r="LBH10" s="28"/>
      <c r="LBI10" s="28"/>
      <c r="LBJ10" s="28"/>
      <c r="LBK10" s="28"/>
      <c r="LBL10" s="28"/>
      <c r="LBM10" s="28"/>
      <c r="LBN10" s="28"/>
      <c r="LBO10" s="28"/>
      <c r="LBP10" s="28"/>
      <c r="LBQ10" s="28"/>
      <c r="LBR10" s="28"/>
      <c r="LBS10" s="28"/>
      <c r="LBT10" s="28"/>
      <c r="LBU10" s="28"/>
      <c r="LBV10" s="28"/>
      <c r="LBW10" s="28"/>
      <c r="LBX10" s="28"/>
      <c r="LBY10" s="28"/>
      <c r="LBZ10" s="28"/>
      <c r="LCA10" s="28"/>
      <c r="LCB10" s="28"/>
      <c r="LCC10" s="28"/>
      <c r="LCD10" s="28"/>
      <c r="LCE10" s="28"/>
      <c r="LCF10" s="28"/>
      <c r="LCG10" s="28"/>
      <c r="LCH10" s="28"/>
      <c r="LCI10" s="28"/>
      <c r="LCJ10" s="28"/>
      <c r="LCK10" s="28"/>
      <c r="LCL10" s="28"/>
      <c r="LCM10" s="28"/>
      <c r="LCN10" s="28"/>
      <c r="LCO10" s="28"/>
      <c r="LCP10" s="28"/>
      <c r="LCQ10" s="28"/>
      <c r="LCR10" s="28"/>
      <c r="LCS10" s="28"/>
      <c r="LCT10" s="28"/>
      <c r="LCU10" s="28"/>
      <c r="LCV10" s="28"/>
      <c r="LCW10" s="28"/>
      <c r="LCX10" s="28"/>
      <c r="LCY10" s="28"/>
      <c r="LCZ10" s="28"/>
      <c r="LDA10" s="28"/>
      <c r="LDB10" s="28"/>
      <c r="LDC10" s="28"/>
      <c r="LDD10" s="28"/>
      <c r="LDE10" s="28"/>
      <c r="LDF10" s="28"/>
      <c r="LDG10" s="28"/>
      <c r="LDH10" s="28"/>
      <c r="LDI10" s="28"/>
      <c r="LDJ10" s="28"/>
      <c r="LDK10" s="28"/>
      <c r="LDL10" s="28"/>
      <c r="LDM10" s="28"/>
      <c r="LDN10" s="28"/>
      <c r="LDO10" s="28"/>
      <c r="LDP10" s="28"/>
      <c r="LDQ10" s="28"/>
      <c r="LDR10" s="28"/>
      <c r="LDS10" s="28"/>
      <c r="LDT10" s="28"/>
      <c r="LDU10" s="28"/>
      <c r="LDV10" s="28"/>
      <c r="LDW10" s="28"/>
      <c r="LDX10" s="28"/>
      <c r="LDY10" s="28"/>
      <c r="LDZ10" s="28"/>
      <c r="LEA10" s="28"/>
      <c r="LEB10" s="28"/>
      <c r="LEC10" s="28"/>
      <c r="LED10" s="28"/>
      <c r="LEE10" s="28"/>
      <c r="LEF10" s="28"/>
      <c r="LEG10" s="28"/>
      <c r="LEH10" s="28"/>
      <c r="LEI10" s="28"/>
      <c r="LEJ10" s="28"/>
      <c r="LEK10" s="28"/>
      <c r="LEL10" s="28"/>
      <c r="LEM10" s="28"/>
      <c r="LEN10" s="28"/>
      <c r="LEO10" s="28"/>
      <c r="LEP10" s="28"/>
      <c r="LEQ10" s="28"/>
      <c r="LER10" s="28"/>
      <c r="LES10" s="28"/>
      <c r="LET10" s="28"/>
      <c r="LEU10" s="28"/>
      <c r="LEV10" s="28"/>
      <c r="LEW10" s="28"/>
      <c r="LEX10" s="28"/>
      <c r="LEY10" s="28"/>
      <c r="LEZ10" s="28"/>
      <c r="LFA10" s="28"/>
      <c r="LFB10" s="28"/>
      <c r="LFC10" s="28"/>
      <c r="LFD10" s="28"/>
      <c r="LFE10" s="28"/>
      <c r="LFF10" s="28"/>
      <c r="LFG10" s="28"/>
      <c r="LFH10" s="28"/>
      <c r="LFI10" s="28"/>
      <c r="LFJ10" s="28"/>
      <c r="LFK10" s="28"/>
      <c r="LFL10" s="28"/>
      <c r="LFM10" s="28"/>
      <c r="LFN10" s="28"/>
      <c r="LFO10" s="28"/>
      <c r="LFP10" s="28"/>
      <c r="LFQ10" s="28"/>
      <c r="LFR10" s="28"/>
      <c r="LFS10" s="28"/>
      <c r="LFT10" s="28"/>
      <c r="LFU10" s="28"/>
      <c r="LFV10" s="28"/>
      <c r="LFW10" s="28"/>
      <c r="LFX10" s="28"/>
      <c r="LFY10" s="28"/>
      <c r="LFZ10" s="28"/>
      <c r="LGA10" s="28"/>
      <c r="LGB10" s="28"/>
      <c r="LGC10" s="28"/>
      <c r="LGD10" s="28"/>
      <c r="LGE10" s="28"/>
      <c r="LGF10" s="28"/>
      <c r="LGG10" s="28"/>
      <c r="LGH10" s="28"/>
      <c r="LGI10" s="28"/>
      <c r="LGJ10" s="28"/>
      <c r="LGK10" s="28"/>
      <c r="LGL10" s="28"/>
      <c r="LGM10" s="28"/>
      <c r="LGN10" s="28"/>
      <c r="LGO10" s="28"/>
      <c r="LGP10" s="28"/>
      <c r="LGQ10" s="28"/>
      <c r="LGR10" s="28"/>
      <c r="LGS10" s="28"/>
      <c r="LGT10" s="28"/>
      <c r="LGU10" s="28"/>
      <c r="LGV10" s="28"/>
      <c r="LGW10" s="28"/>
      <c r="LGX10" s="28"/>
      <c r="LGY10" s="28"/>
      <c r="LGZ10" s="28"/>
      <c r="LHA10" s="28"/>
      <c r="LHB10" s="28"/>
      <c r="LHC10" s="28"/>
      <c r="LHD10" s="28"/>
      <c r="LHE10" s="28"/>
      <c r="LHF10" s="28"/>
      <c r="LHG10" s="28"/>
      <c r="LHH10" s="28"/>
      <c r="LHI10" s="28"/>
      <c r="LHJ10" s="28"/>
      <c r="LHK10" s="28"/>
      <c r="LHL10" s="28"/>
      <c r="LHM10" s="28"/>
      <c r="LHN10" s="28"/>
      <c r="LHO10" s="28"/>
      <c r="LHP10" s="28"/>
      <c r="LHQ10" s="28"/>
      <c r="LHR10" s="28"/>
      <c r="LHS10" s="28"/>
      <c r="LHT10" s="28"/>
      <c r="LHU10" s="28"/>
      <c r="LHV10" s="28"/>
      <c r="LHW10" s="28"/>
      <c r="LHX10" s="28"/>
      <c r="LHY10" s="28"/>
      <c r="LHZ10" s="28"/>
      <c r="LIA10" s="28"/>
      <c r="LIB10" s="28"/>
      <c r="LIC10" s="28"/>
      <c r="LID10" s="28"/>
      <c r="LIE10" s="28"/>
      <c r="LIF10" s="28"/>
      <c r="LIG10" s="28"/>
      <c r="LIH10" s="28"/>
      <c r="LII10" s="28"/>
      <c r="LIJ10" s="28"/>
      <c r="LIK10" s="28"/>
      <c r="LIL10" s="28"/>
      <c r="LIM10" s="28"/>
      <c r="LIN10" s="28"/>
      <c r="LIO10" s="28"/>
      <c r="LIP10" s="28"/>
      <c r="LIQ10" s="28"/>
      <c r="LIR10" s="28"/>
      <c r="LIS10" s="28"/>
      <c r="LIT10" s="28"/>
      <c r="LIU10" s="28"/>
      <c r="LIV10" s="28"/>
      <c r="LIW10" s="28"/>
      <c r="LIX10" s="28"/>
      <c r="LIY10" s="28"/>
      <c r="LIZ10" s="28"/>
      <c r="LJA10" s="28"/>
      <c r="LJB10" s="28"/>
      <c r="LJC10" s="28"/>
      <c r="LJD10" s="28"/>
      <c r="LJE10" s="28"/>
      <c r="LJF10" s="28"/>
      <c r="LJG10" s="28"/>
      <c r="LJH10" s="28"/>
      <c r="LJI10" s="28"/>
      <c r="LJJ10" s="28"/>
      <c r="LJK10" s="28"/>
      <c r="LJL10" s="28"/>
      <c r="LJM10" s="28"/>
      <c r="LJN10" s="28"/>
      <c r="LJO10" s="28"/>
      <c r="LJP10" s="28"/>
      <c r="LJQ10" s="28"/>
      <c r="LJR10" s="28"/>
      <c r="LJS10" s="28"/>
      <c r="LJT10" s="28"/>
      <c r="LJU10" s="28"/>
      <c r="LJV10" s="28"/>
      <c r="LJW10" s="28"/>
      <c r="LJX10" s="28"/>
      <c r="LJY10" s="28"/>
      <c r="LJZ10" s="28"/>
      <c r="LKA10" s="28"/>
      <c r="LKB10" s="28"/>
      <c r="LKC10" s="28"/>
      <c r="LKD10" s="28"/>
      <c r="LKE10" s="28"/>
      <c r="LKF10" s="28"/>
      <c r="LKG10" s="28"/>
      <c r="LKH10" s="28"/>
      <c r="LKI10" s="28"/>
      <c r="LKJ10" s="28"/>
      <c r="LKK10" s="28"/>
      <c r="LKL10" s="28"/>
      <c r="LKM10" s="28"/>
      <c r="LKN10" s="28"/>
      <c r="LKO10" s="28"/>
      <c r="LKP10" s="28"/>
      <c r="LKQ10" s="28"/>
      <c r="LKR10" s="28"/>
      <c r="LKS10" s="28"/>
      <c r="LKT10" s="28"/>
      <c r="LKU10" s="28"/>
      <c r="LKV10" s="28"/>
      <c r="LKW10" s="28"/>
      <c r="LKX10" s="28"/>
      <c r="LKY10" s="28"/>
      <c r="LKZ10" s="28"/>
      <c r="LLA10" s="28"/>
      <c r="LLB10" s="28"/>
      <c r="LLC10" s="28"/>
      <c r="LLD10" s="28"/>
      <c r="LLE10" s="28"/>
      <c r="LLF10" s="28"/>
      <c r="LLG10" s="28"/>
      <c r="LLH10" s="28"/>
      <c r="LLI10" s="28"/>
      <c r="LLJ10" s="28"/>
      <c r="LLK10" s="28"/>
      <c r="LLL10" s="28"/>
      <c r="LLM10" s="28"/>
      <c r="LLN10" s="28"/>
      <c r="LLO10" s="28"/>
      <c r="LLP10" s="28"/>
      <c r="LLQ10" s="28"/>
      <c r="LLR10" s="28"/>
      <c r="LLS10" s="28"/>
      <c r="LLT10" s="28"/>
      <c r="LLU10" s="28"/>
      <c r="LLV10" s="28"/>
      <c r="LLW10" s="28"/>
      <c r="LLX10" s="28"/>
      <c r="LLY10" s="28"/>
      <c r="LLZ10" s="28"/>
      <c r="LMA10" s="28"/>
      <c r="LMB10" s="28"/>
      <c r="LMC10" s="28"/>
      <c r="LMD10" s="28"/>
      <c r="LME10" s="28"/>
      <c r="LMF10" s="28"/>
      <c r="LMG10" s="28"/>
      <c r="LMH10" s="28"/>
      <c r="LMI10" s="28"/>
      <c r="LMJ10" s="28"/>
      <c r="LMK10" s="28"/>
      <c r="LML10" s="28"/>
      <c r="LMM10" s="28"/>
      <c r="LMN10" s="28"/>
      <c r="LMO10" s="28"/>
      <c r="LMP10" s="28"/>
      <c r="LMQ10" s="28"/>
      <c r="LMR10" s="28"/>
      <c r="LMS10" s="28"/>
      <c r="LMT10" s="28"/>
      <c r="LMU10" s="28"/>
      <c r="LMV10" s="28"/>
      <c r="LMW10" s="28"/>
      <c r="LMX10" s="28"/>
      <c r="LMY10" s="28"/>
      <c r="LMZ10" s="28"/>
      <c r="LNA10" s="28"/>
      <c r="LNB10" s="28"/>
      <c r="LNC10" s="28"/>
      <c r="LND10" s="28"/>
      <c r="LNE10" s="28"/>
      <c r="LNF10" s="28"/>
      <c r="LNG10" s="28"/>
      <c r="LNH10" s="28"/>
      <c r="LNI10" s="28"/>
      <c r="LNJ10" s="28"/>
      <c r="LNK10" s="28"/>
      <c r="LNL10" s="28"/>
      <c r="LNM10" s="28"/>
      <c r="LNN10" s="28"/>
      <c r="LNO10" s="28"/>
      <c r="LNP10" s="28"/>
      <c r="LNQ10" s="28"/>
      <c r="LNR10" s="28"/>
      <c r="LNS10" s="28"/>
      <c r="LNT10" s="28"/>
      <c r="LNU10" s="28"/>
      <c r="LNV10" s="28"/>
      <c r="LNW10" s="28"/>
      <c r="LNX10" s="28"/>
      <c r="LNY10" s="28"/>
      <c r="LNZ10" s="28"/>
      <c r="LOA10" s="28"/>
      <c r="LOB10" s="28"/>
      <c r="LOC10" s="28"/>
      <c r="LOD10" s="28"/>
      <c r="LOE10" s="28"/>
      <c r="LOF10" s="28"/>
      <c r="LOG10" s="28"/>
      <c r="LOH10" s="28"/>
      <c r="LOI10" s="28"/>
      <c r="LOJ10" s="28"/>
      <c r="LOK10" s="28"/>
      <c r="LOL10" s="28"/>
      <c r="LOM10" s="28"/>
      <c r="LON10" s="28"/>
      <c r="LOO10" s="28"/>
      <c r="LOP10" s="28"/>
      <c r="LOQ10" s="28"/>
      <c r="LOR10" s="28"/>
      <c r="LOS10" s="28"/>
      <c r="LOT10" s="28"/>
      <c r="LOU10" s="28"/>
      <c r="LOV10" s="28"/>
      <c r="LOW10" s="28"/>
      <c r="LOX10" s="28"/>
      <c r="LOY10" s="28"/>
      <c r="LOZ10" s="28"/>
      <c r="LPA10" s="28"/>
      <c r="LPB10" s="28"/>
      <c r="LPC10" s="28"/>
      <c r="LPD10" s="28"/>
      <c r="LPE10" s="28"/>
      <c r="LPF10" s="28"/>
      <c r="LPG10" s="28"/>
      <c r="LPH10" s="28"/>
      <c r="LPI10" s="28"/>
      <c r="LPJ10" s="28"/>
      <c r="LPK10" s="28"/>
      <c r="LPL10" s="28"/>
      <c r="LPM10" s="28"/>
      <c r="LPN10" s="28"/>
      <c r="LPO10" s="28"/>
      <c r="LPP10" s="28"/>
      <c r="LPQ10" s="28"/>
      <c r="LPR10" s="28"/>
      <c r="LPS10" s="28"/>
      <c r="LPT10" s="28"/>
      <c r="LPU10" s="28"/>
      <c r="LPV10" s="28"/>
      <c r="LPW10" s="28"/>
      <c r="LPX10" s="28"/>
      <c r="LPY10" s="28"/>
      <c r="LPZ10" s="28"/>
      <c r="LQA10" s="28"/>
      <c r="LQB10" s="28"/>
      <c r="LQC10" s="28"/>
      <c r="LQD10" s="28"/>
      <c r="LQE10" s="28"/>
      <c r="LQF10" s="28"/>
      <c r="LQG10" s="28"/>
      <c r="LQH10" s="28"/>
      <c r="LQI10" s="28"/>
      <c r="LQJ10" s="28"/>
      <c r="LQK10" s="28"/>
      <c r="LQL10" s="28"/>
      <c r="LQM10" s="28"/>
      <c r="LQN10" s="28"/>
      <c r="LQO10" s="28"/>
      <c r="LQP10" s="28"/>
      <c r="LQQ10" s="28"/>
      <c r="LQR10" s="28"/>
      <c r="LQS10" s="28"/>
      <c r="LQT10" s="28"/>
      <c r="LQU10" s="28"/>
      <c r="LQV10" s="28"/>
      <c r="LQW10" s="28"/>
      <c r="LQX10" s="28"/>
      <c r="LQY10" s="28"/>
      <c r="LQZ10" s="28"/>
      <c r="LRA10" s="28"/>
      <c r="LRB10" s="28"/>
      <c r="LRC10" s="28"/>
      <c r="LRD10" s="28"/>
      <c r="LRE10" s="28"/>
      <c r="LRF10" s="28"/>
      <c r="LRG10" s="28"/>
      <c r="LRH10" s="28"/>
      <c r="LRI10" s="28"/>
      <c r="LRJ10" s="28"/>
      <c r="LRK10" s="28"/>
      <c r="LRL10" s="28"/>
      <c r="LRM10" s="28"/>
      <c r="LRN10" s="28"/>
      <c r="LRO10" s="28"/>
      <c r="LRP10" s="28"/>
      <c r="LRQ10" s="28"/>
      <c r="LRR10" s="28"/>
      <c r="LRS10" s="28"/>
      <c r="LRT10" s="28"/>
      <c r="LRU10" s="28"/>
      <c r="LRV10" s="28"/>
      <c r="LRW10" s="28"/>
      <c r="LRX10" s="28"/>
      <c r="LRY10" s="28"/>
      <c r="LRZ10" s="28"/>
      <c r="LSA10" s="28"/>
      <c r="LSB10" s="28"/>
      <c r="LSC10" s="28"/>
      <c r="LSD10" s="28"/>
      <c r="LSE10" s="28"/>
      <c r="LSF10" s="28"/>
      <c r="LSG10" s="28"/>
      <c r="LSH10" s="28"/>
      <c r="LSI10" s="28"/>
      <c r="LSJ10" s="28"/>
      <c r="LSK10" s="28"/>
      <c r="LSL10" s="28"/>
      <c r="LSM10" s="28"/>
      <c r="LSN10" s="28"/>
      <c r="LSO10" s="28"/>
      <c r="LSP10" s="28"/>
      <c r="LSQ10" s="28"/>
      <c r="LSR10" s="28"/>
      <c r="LSS10" s="28"/>
      <c r="LST10" s="28"/>
      <c r="LSU10" s="28"/>
      <c r="LSV10" s="28"/>
      <c r="LSW10" s="28"/>
      <c r="LSX10" s="28"/>
      <c r="LSY10" s="28"/>
      <c r="LSZ10" s="28"/>
      <c r="LTA10" s="28"/>
      <c r="LTB10" s="28"/>
      <c r="LTC10" s="28"/>
      <c r="LTD10" s="28"/>
      <c r="LTE10" s="28"/>
      <c r="LTF10" s="28"/>
      <c r="LTG10" s="28"/>
      <c r="LTH10" s="28"/>
      <c r="LTI10" s="28"/>
      <c r="LTJ10" s="28"/>
      <c r="LTK10" s="28"/>
      <c r="LTL10" s="28"/>
      <c r="LTM10" s="28"/>
      <c r="LTN10" s="28"/>
      <c r="LTO10" s="28"/>
      <c r="LTP10" s="28"/>
      <c r="LTQ10" s="28"/>
      <c r="LTR10" s="28"/>
      <c r="LTS10" s="28"/>
      <c r="LTT10" s="28"/>
      <c r="LTU10" s="28"/>
      <c r="LTV10" s="28"/>
      <c r="LTW10" s="28"/>
      <c r="LTX10" s="28"/>
      <c r="LTY10" s="28"/>
      <c r="LTZ10" s="28"/>
      <c r="LUA10" s="28"/>
      <c r="LUB10" s="28"/>
      <c r="LUC10" s="28"/>
      <c r="LUD10" s="28"/>
      <c r="LUE10" s="28"/>
      <c r="LUF10" s="28"/>
      <c r="LUG10" s="28"/>
      <c r="LUH10" s="28"/>
      <c r="LUI10" s="28"/>
      <c r="LUJ10" s="28"/>
      <c r="LUK10" s="28"/>
      <c r="LUL10" s="28"/>
      <c r="LUM10" s="28"/>
      <c r="LUN10" s="28"/>
      <c r="LUO10" s="28"/>
      <c r="LUP10" s="28"/>
      <c r="LUQ10" s="28"/>
      <c r="LUR10" s="28"/>
      <c r="LUS10" s="28"/>
      <c r="LUT10" s="28"/>
      <c r="LUU10" s="28"/>
      <c r="LUV10" s="28"/>
      <c r="LUW10" s="28"/>
      <c r="LUX10" s="28"/>
      <c r="LUY10" s="28"/>
      <c r="LUZ10" s="28"/>
      <c r="LVA10" s="28"/>
      <c r="LVB10" s="28"/>
      <c r="LVC10" s="28"/>
      <c r="LVD10" s="28"/>
      <c r="LVE10" s="28"/>
      <c r="LVF10" s="28"/>
      <c r="LVG10" s="28"/>
      <c r="LVH10" s="28"/>
      <c r="LVI10" s="28"/>
      <c r="LVJ10" s="28"/>
      <c r="LVK10" s="28"/>
      <c r="LVL10" s="28"/>
      <c r="LVM10" s="28"/>
      <c r="LVN10" s="28"/>
      <c r="LVO10" s="28"/>
      <c r="LVP10" s="28"/>
      <c r="LVQ10" s="28"/>
      <c r="LVR10" s="28"/>
      <c r="LVS10" s="28"/>
      <c r="LVT10" s="28"/>
      <c r="LVU10" s="28"/>
      <c r="LVV10" s="28"/>
      <c r="LVW10" s="28"/>
      <c r="LVX10" s="28"/>
      <c r="LVY10" s="28"/>
      <c r="LVZ10" s="28"/>
      <c r="LWA10" s="28"/>
      <c r="LWB10" s="28"/>
      <c r="LWC10" s="28"/>
      <c r="LWD10" s="28"/>
      <c r="LWE10" s="28"/>
      <c r="LWF10" s="28"/>
      <c r="LWG10" s="28"/>
      <c r="LWH10" s="28"/>
      <c r="LWI10" s="28"/>
      <c r="LWJ10" s="28"/>
      <c r="LWK10" s="28"/>
      <c r="LWL10" s="28"/>
      <c r="LWM10" s="28"/>
      <c r="LWN10" s="28"/>
      <c r="LWO10" s="28"/>
      <c r="LWP10" s="28"/>
      <c r="LWQ10" s="28"/>
      <c r="LWR10" s="28"/>
      <c r="LWS10" s="28"/>
      <c r="LWT10" s="28"/>
      <c r="LWU10" s="28"/>
      <c r="LWV10" s="28"/>
      <c r="LWW10" s="28"/>
      <c r="LWX10" s="28"/>
      <c r="LWY10" s="28"/>
      <c r="LWZ10" s="28"/>
      <c r="LXA10" s="28"/>
      <c r="LXB10" s="28"/>
      <c r="LXC10" s="28"/>
      <c r="LXD10" s="28"/>
      <c r="LXE10" s="28"/>
      <c r="LXF10" s="28"/>
      <c r="LXG10" s="28"/>
      <c r="LXH10" s="28"/>
      <c r="LXI10" s="28"/>
      <c r="LXJ10" s="28"/>
      <c r="LXK10" s="28"/>
      <c r="LXL10" s="28"/>
      <c r="LXM10" s="28"/>
      <c r="LXN10" s="28"/>
      <c r="LXO10" s="28"/>
      <c r="LXP10" s="28"/>
      <c r="LXQ10" s="28"/>
      <c r="LXR10" s="28"/>
      <c r="LXS10" s="28"/>
      <c r="LXT10" s="28"/>
      <c r="LXU10" s="28"/>
      <c r="LXV10" s="28"/>
      <c r="LXW10" s="28"/>
      <c r="LXX10" s="28"/>
      <c r="LXY10" s="28"/>
      <c r="LXZ10" s="28"/>
      <c r="LYA10" s="28"/>
      <c r="LYB10" s="28"/>
      <c r="LYC10" s="28"/>
      <c r="LYD10" s="28"/>
      <c r="LYE10" s="28"/>
      <c r="LYF10" s="28"/>
      <c r="LYG10" s="28"/>
      <c r="LYH10" s="28"/>
      <c r="LYI10" s="28"/>
      <c r="LYJ10" s="28"/>
      <c r="LYK10" s="28"/>
      <c r="LYL10" s="28"/>
      <c r="LYM10" s="28"/>
      <c r="LYN10" s="28"/>
      <c r="LYO10" s="28"/>
      <c r="LYP10" s="28"/>
      <c r="LYQ10" s="28"/>
      <c r="LYR10" s="28"/>
      <c r="LYS10" s="28"/>
      <c r="LYT10" s="28"/>
      <c r="LYU10" s="28"/>
      <c r="LYV10" s="28"/>
      <c r="LYW10" s="28"/>
      <c r="LYX10" s="28"/>
      <c r="LYY10" s="28"/>
      <c r="LYZ10" s="28"/>
      <c r="LZA10" s="28"/>
      <c r="LZB10" s="28"/>
      <c r="LZC10" s="28"/>
      <c r="LZD10" s="28"/>
      <c r="LZE10" s="28"/>
      <c r="LZF10" s="28"/>
      <c r="LZG10" s="28"/>
      <c r="LZH10" s="28"/>
      <c r="LZI10" s="28"/>
      <c r="LZJ10" s="28"/>
      <c r="LZK10" s="28"/>
      <c r="LZL10" s="28"/>
      <c r="LZM10" s="28"/>
      <c r="LZN10" s="28"/>
      <c r="LZO10" s="28"/>
      <c r="LZP10" s="28"/>
      <c r="LZQ10" s="28"/>
      <c r="LZR10" s="28"/>
      <c r="LZS10" s="28"/>
      <c r="LZT10" s="28"/>
      <c r="LZU10" s="28"/>
      <c r="LZV10" s="28"/>
      <c r="LZW10" s="28"/>
      <c r="LZX10" s="28"/>
      <c r="LZY10" s="28"/>
      <c r="LZZ10" s="28"/>
      <c r="MAA10" s="28"/>
      <c r="MAB10" s="28"/>
      <c r="MAC10" s="28"/>
      <c r="MAD10" s="28"/>
      <c r="MAE10" s="28"/>
      <c r="MAF10" s="28"/>
      <c r="MAG10" s="28"/>
      <c r="MAH10" s="28"/>
      <c r="MAI10" s="28"/>
      <c r="MAJ10" s="28"/>
      <c r="MAK10" s="28"/>
      <c r="MAL10" s="28"/>
      <c r="MAM10" s="28"/>
      <c r="MAN10" s="28"/>
      <c r="MAO10" s="28"/>
      <c r="MAP10" s="28"/>
      <c r="MAQ10" s="28"/>
      <c r="MAR10" s="28"/>
      <c r="MAS10" s="28"/>
      <c r="MAT10" s="28"/>
      <c r="MAU10" s="28"/>
      <c r="MAV10" s="28"/>
      <c r="MAW10" s="28"/>
      <c r="MAX10" s="28"/>
      <c r="MAY10" s="28"/>
      <c r="MAZ10" s="28"/>
      <c r="MBA10" s="28"/>
      <c r="MBB10" s="28"/>
      <c r="MBC10" s="28"/>
      <c r="MBD10" s="28"/>
      <c r="MBE10" s="28"/>
      <c r="MBF10" s="28"/>
      <c r="MBG10" s="28"/>
      <c r="MBH10" s="28"/>
      <c r="MBI10" s="28"/>
      <c r="MBJ10" s="28"/>
      <c r="MBK10" s="28"/>
      <c r="MBL10" s="28"/>
      <c r="MBM10" s="28"/>
      <c r="MBN10" s="28"/>
      <c r="MBO10" s="28"/>
      <c r="MBP10" s="28"/>
      <c r="MBQ10" s="28"/>
      <c r="MBR10" s="28"/>
      <c r="MBS10" s="28"/>
      <c r="MBT10" s="28"/>
      <c r="MBU10" s="28"/>
      <c r="MBV10" s="28"/>
      <c r="MBW10" s="28"/>
      <c r="MBX10" s="28"/>
      <c r="MBY10" s="28"/>
      <c r="MBZ10" s="28"/>
      <c r="MCA10" s="28"/>
      <c r="MCB10" s="28"/>
      <c r="MCC10" s="28"/>
      <c r="MCD10" s="28"/>
      <c r="MCE10" s="28"/>
      <c r="MCF10" s="28"/>
      <c r="MCG10" s="28"/>
      <c r="MCH10" s="28"/>
      <c r="MCI10" s="28"/>
      <c r="MCJ10" s="28"/>
      <c r="MCK10" s="28"/>
      <c r="MCL10" s="28"/>
      <c r="MCM10" s="28"/>
      <c r="MCN10" s="28"/>
      <c r="MCO10" s="28"/>
      <c r="MCP10" s="28"/>
      <c r="MCQ10" s="28"/>
      <c r="MCR10" s="28"/>
      <c r="MCS10" s="28"/>
      <c r="MCT10" s="28"/>
      <c r="MCU10" s="28"/>
      <c r="MCV10" s="28"/>
      <c r="MCW10" s="28"/>
      <c r="MCX10" s="28"/>
      <c r="MCY10" s="28"/>
      <c r="MCZ10" s="28"/>
      <c r="MDA10" s="28"/>
      <c r="MDB10" s="28"/>
      <c r="MDC10" s="28"/>
      <c r="MDD10" s="28"/>
      <c r="MDE10" s="28"/>
      <c r="MDF10" s="28"/>
      <c r="MDG10" s="28"/>
      <c r="MDH10" s="28"/>
      <c r="MDI10" s="28"/>
      <c r="MDJ10" s="28"/>
      <c r="MDK10" s="28"/>
      <c r="MDL10" s="28"/>
      <c r="MDM10" s="28"/>
      <c r="MDN10" s="28"/>
      <c r="MDO10" s="28"/>
      <c r="MDP10" s="28"/>
      <c r="MDQ10" s="28"/>
      <c r="MDR10" s="28"/>
      <c r="MDS10" s="28"/>
      <c r="MDT10" s="28"/>
      <c r="MDU10" s="28"/>
      <c r="MDV10" s="28"/>
      <c r="MDW10" s="28"/>
      <c r="MDX10" s="28"/>
      <c r="MDY10" s="28"/>
      <c r="MDZ10" s="28"/>
      <c r="MEA10" s="28"/>
      <c r="MEB10" s="28"/>
      <c r="MEC10" s="28"/>
      <c r="MED10" s="28"/>
      <c r="MEE10" s="28"/>
      <c r="MEF10" s="28"/>
      <c r="MEG10" s="28"/>
      <c r="MEH10" s="28"/>
      <c r="MEI10" s="28"/>
      <c r="MEJ10" s="28"/>
      <c r="MEK10" s="28"/>
      <c r="MEL10" s="28"/>
      <c r="MEM10" s="28"/>
      <c r="MEN10" s="28"/>
      <c r="MEO10" s="28"/>
      <c r="MEP10" s="28"/>
      <c r="MEQ10" s="28"/>
      <c r="MER10" s="28"/>
      <c r="MES10" s="28"/>
      <c r="MET10" s="28"/>
      <c r="MEU10" s="28"/>
      <c r="MEV10" s="28"/>
      <c r="MEW10" s="28"/>
      <c r="MEX10" s="28"/>
      <c r="MEY10" s="28"/>
      <c r="MEZ10" s="28"/>
      <c r="MFA10" s="28"/>
      <c r="MFB10" s="28"/>
      <c r="MFC10" s="28"/>
      <c r="MFD10" s="28"/>
      <c r="MFE10" s="28"/>
      <c r="MFF10" s="28"/>
      <c r="MFG10" s="28"/>
      <c r="MFH10" s="28"/>
      <c r="MFI10" s="28"/>
      <c r="MFJ10" s="28"/>
      <c r="MFK10" s="28"/>
      <c r="MFL10" s="28"/>
      <c r="MFM10" s="28"/>
      <c r="MFN10" s="28"/>
      <c r="MFO10" s="28"/>
      <c r="MFP10" s="28"/>
      <c r="MFQ10" s="28"/>
      <c r="MFR10" s="28"/>
      <c r="MFS10" s="28"/>
      <c r="MFT10" s="28"/>
      <c r="MFU10" s="28"/>
      <c r="MFV10" s="28"/>
      <c r="MFW10" s="28"/>
      <c r="MFX10" s="28"/>
      <c r="MFY10" s="28"/>
      <c r="MFZ10" s="28"/>
      <c r="MGA10" s="28"/>
      <c r="MGB10" s="28"/>
      <c r="MGC10" s="28"/>
      <c r="MGD10" s="28"/>
      <c r="MGE10" s="28"/>
      <c r="MGF10" s="28"/>
      <c r="MGG10" s="28"/>
      <c r="MGH10" s="28"/>
      <c r="MGI10" s="28"/>
      <c r="MGJ10" s="28"/>
      <c r="MGK10" s="28"/>
      <c r="MGL10" s="28"/>
      <c r="MGM10" s="28"/>
      <c r="MGN10" s="28"/>
      <c r="MGO10" s="28"/>
      <c r="MGP10" s="28"/>
      <c r="MGQ10" s="28"/>
      <c r="MGR10" s="28"/>
      <c r="MGS10" s="28"/>
      <c r="MGT10" s="28"/>
      <c r="MGU10" s="28"/>
      <c r="MGV10" s="28"/>
      <c r="MGW10" s="28"/>
      <c r="MGX10" s="28"/>
      <c r="MGY10" s="28"/>
      <c r="MGZ10" s="28"/>
      <c r="MHA10" s="28"/>
      <c r="MHB10" s="28"/>
      <c r="MHC10" s="28"/>
      <c r="MHD10" s="28"/>
      <c r="MHE10" s="28"/>
      <c r="MHF10" s="28"/>
      <c r="MHG10" s="28"/>
      <c r="MHH10" s="28"/>
      <c r="MHI10" s="28"/>
      <c r="MHJ10" s="28"/>
      <c r="MHK10" s="28"/>
      <c r="MHL10" s="28"/>
      <c r="MHM10" s="28"/>
      <c r="MHN10" s="28"/>
      <c r="MHO10" s="28"/>
      <c r="MHP10" s="28"/>
      <c r="MHQ10" s="28"/>
      <c r="MHR10" s="28"/>
      <c r="MHS10" s="28"/>
      <c r="MHT10" s="28"/>
      <c r="MHU10" s="28"/>
      <c r="MHV10" s="28"/>
      <c r="MHW10" s="28"/>
      <c r="MHX10" s="28"/>
      <c r="MHY10" s="28"/>
      <c r="MHZ10" s="28"/>
      <c r="MIA10" s="28"/>
      <c r="MIB10" s="28"/>
      <c r="MIC10" s="28"/>
      <c r="MID10" s="28"/>
      <c r="MIE10" s="28"/>
      <c r="MIF10" s="28"/>
      <c r="MIG10" s="28"/>
      <c r="MIH10" s="28"/>
      <c r="MII10" s="28"/>
      <c r="MIJ10" s="28"/>
      <c r="MIK10" s="28"/>
      <c r="MIL10" s="28"/>
      <c r="MIM10" s="28"/>
      <c r="MIN10" s="28"/>
      <c r="MIO10" s="28"/>
      <c r="MIP10" s="28"/>
      <c r="MIQ10" s="28"/>
      <c r="MIR10" s="28"/>
      <c r="MIS10" s="28"/>
      <c r="MIT10" s="28"/>
      <c r="MIU10" s="28"/>
      <c r="MIV10" s="28"/>
      <c r="MIW10" s="28"/>
      <c r="MIX10" s="28"/>
      <c r="MIY10" s="28"/>
      <c r="MIZ10" s="28"/>
      <c r="MJA10" s="28"/>
      <c r="MJB10" s="28"/>
      <c r="MJC10" s="28"/>
      <c r="MJD10" s="28"/>
      <c r="MJE10" s="28"/>
      <c r="MJF10" s="28"/>
      <c r="MJG10" s="28"/>
      <c r="MJH10" s="28"/>
      <c r="MJI10" s="28"/>
      <c r="MJJ10" s="28"/>
      <c r="MJK10" s="28"/>
      <c r="MJL10" s="28"/>
      <c r="MJM10" s="28"/>
      <c r="MJN10" s="28"/>
      <c r="MJO10" s="28"/>
      <c r="MJP10" s="28"/>
      <c r="MJQ10" s="28"/>
      <c r="MJR10" s="28"/>
      <c r="MJS10" s="28"/>
      <c r="MJT10" s="28"/>
      <c r="MJU10" s="28"/>
      <c r="MJV10" s="28"/>
      <c r="MJW10" s="28"/>
      <c r="MJX10" s="28"/>
      <c r="MJY10" s="28"/>
      <c r="MJZ10" s="28"/>
      <c r="MKA10" s="28"/>
      <c r="MKB10" s="28"/>
      <c r="MKC10" s="28"/>
      <c r="MKD10" s="28"/>
      <c r="MKE10" s="28"/>
      <c r="MKF10" s="28"/>
      <c r="MKG10" s="28"/>
      <c r="MKH10" s="28"/>
      <c r="MKI10" s="28"/>
      <c r="MKJ10" s="28"/>
      <c r="MKK10" s="28"/>
      <c r="MKL10" s="28"/>
      <c r="MKM10" s="28"/>
      <c r="MKN10" s="28"/>
      <c r="MKO10" s="28"/>
      <c r="MKP10" s="28"/>
      <c r="MKQ10" s="28"/>
      <c r="MKR10" s="28"/>
      <c r="MKS10" s="28"/>
      <c r="MKT10" s="28"/>
      <c r="MKU10" s="28"/>
      <c r="MKV10" s="28"/>
      <c r="MKW10" s="28"/>
      <c r="MKX10" s="28"/>
      <c r="MKY10" s="28"/>
      <c r="MKZ10" s="28"/>
      <c r="MLA10" s="28"/>
      <c r="MLB10" s="28"/>
      <c r="MLC10" s="28"/>
      <c r="MLD10" s="28"/>
      <c r="MLE10" s="28"/>
      <c r="MLF10" s="28"/>
      <c r="MLG10" s="28"/>
      <c r="MLH10" s="28"/>
      <c r="MLI10" s="28"/>
      <c r="MLJ10" s="28"/>
      <c r="MLK10" s="28"/>
      <c r="MLL10" s="28"/>
      <c r="MLM10" s="28"/>
      <c r="MLN10" s="28"/>
      <c r="MLO10" s="28"/>
      <c r="MLP10" s="28"/>
      <c r="MLQ10" s="28"/>
      <c r="MLR10" s="28"/>
      <c r="MLS10" s="28"/>
      <c r="MLT10" s="28"/>
      <c r="MLU10" s="28"/>
      <c r="MLV10" s="28"/>
      <c r="MLW10" s="28"/>
      <c r="MLX10" s="28"/>
      <c r="MLY10" s="28"/>
      <c r="MLZ10" s="28"/>
      <c r="MMA10" s="28"/>
      <c r="MMB10" s="28"/>
      <c r="MMC10" s="28"/>
      <c r="MMD10" s="28"/>
      <c r="MME10" s="28"/>
      <c r="MMF10" s="28"/>
      <c r="MMG10" s="28"/>
      <c r="MMH10" s="28"/>
      <c r="MMI10" s="28"/>
      <c r="MMJ10" s="28"/>
      <c r="MMK10" s="28"/>
      <c r="MML10" s="28"/>
      <c r="MMM10" s="28"/>
      <c r="MMN10" s="28"/>
      <c r="MMO10" s="28"/>
      <c r="MMP10" s="28"/>
      <c r="MMQ10" s="28"/>
      <c r="MMR10" s="28"/>
      <c r="MMS10" s="28"/>
      <c r="MMT10" s="28"/>
      <c r="MMU10" s="28"/>
      <c r="MMV10" s="28"/>
      <c r="MMW10" s="28"/>
      <c r="MMX10" s="28"/>
      <c r="MMY10" s="28"/>
      <c r="MMZ10" s="28"/>
      <c r="MNA10" s="28"/>
      <c r="MNB10" s="28"/>
      <c r="MNC10" s="28"/>
      <c r="MND10" s="28"/>
      <c r="MNE10" s="28"/>
      <c r="MNF10" s="28"/>
      <c r="MNG10" s="28"/>
      <c r="MNH10" s="28"/>
      <c r="MNI10" s="28"/>
      <c r="MNJ10" s="28"/>
      <c r="MNK10" s="28"/>
      <c r="MNL10" s="28"/>
      <c r="MNM10" s="28"/>
      <c r="MNN10" s="28"/>
      <c r="MNO10" s="28"/>
      <c r="MNP10" s="28"/>
      <c r="MNQ10" s="28"/>
      <c r="MNR10" s="28"/>
      <c r="MNS10" s="28"/>
      <c r="MNT10" s="28"/>
      <c r="MNU10" s="28"/>
      <c r="MNV10" s="28"/>
      <c r="MNW10" s="28"/>
      <c r="MNX10" s="28"/>
      <c r="MNY10" s="28"/>
      <c r="MNZ10" s="28"/>
      <c r="MOA10" s="28"/>
      <c r="MOB10" s="28"/>
      <c r="MOC10" s="28"/>
      <c r="MOD10" s="28"/>
      <c r="MOE10" s="28"/>
      <c r="MOF10" s="28"/>
      <c r="MOG10" s="28"/>
      <c r="MOH10" s="28"/>
      <c r="MOI10" s="28"/>
      <c r="MOJ10" s="28"/>
      <c r="MOK10" s="28"/>
      <c r="MOL10" s="28"/>
      <c r="MOM10" s="28"/>
      <c r="MON10" s="28"/>
      <c r="MOO10" s="28"/>
      <c r="MOP10" s="28"/>
      <c r="MOQ10" s="28"/>
      <c r="MOR10" s="28"/>
      <c r="MOS10" s="28"/>
      <c r="MOT10" s="28"/>
      <c r="MOU10" s="28"/>
      <c r="MOV10" s="28"/>
      <c r="MOW10" s="28"/>
      <c r="MOX10" s="28"/>
      <c r="MOY10" s="28"/>
      <c r="MOZ10" s="28"/>
      <c r="MPA10" s="28"/>
      <c r="MPB10" s="28"/>
      <c r="MPC10" s="28"/>
      <c r="MPD10" s="28"/>
      <c r="MPE10" s="28"/>
      <c r="MPF10" s="28"/>
      <c r="MPG10" s="28"/>
      <c r="MPH10" s="28"/>
      <c r="MPI10" s="28"/>
      <c r="MPJ10" s="28"/>
      <c r="MPK10" s="28"/>
      <c r="MPL10" s="28"/>
      <c r="MPM10" s="28"/>
      <c r="MPN10" s="28"/>
      <c r="MPO10" s="28"/>
      <c r="MPP10" s="28"/>
      <c r="MPQ10" s="28"/>
      <c r="MPR10" s="28"/>
      <c r="MPS10" s="28"/>
      <c r="MPT10" s="28"/>
      <c r="MPU10" s="28"/>
      <c r="MPV10" s="28"/>
      <c r="MPW10" s="28"/>
      <c r="MPX10" s="28"/>
      <c r="MPY10" s="28"/>
      <c r="MPZ10" s="28"/>
      <c r="MQA10" s="28"/>
      <c r="MQB10" s="28"/>
      <c r="MQC10" s="28"/>
      <c r="MQD10" s="28"/>
      <c r="MQE10" s="28"/>
      <c r="MQF10" s="28"/>
      <c r="MQG10" s="28"/>
      <c r="MQH10" s="28"/>
      <c r="MQI10" s="28"/>
      <c r="MQJ10" s="28"/>
      <c r="MQK10" s="28"/>
      <c r="MQL10" s="28"/>
      <c r="MQM10" s="28"/>
      <c r="MQN10" s="28"/>
      <c r="MQO10" s="28"/>
      <c r="MQP10" s="28"/>
      <c r="MQQ10" s="28"/>
      <c r="MQR10" s="28"/>
      <c r="MQS10" s="28"/>
      <c r="MQT10" s="28"/>
      <c r="MQU10" s="28"/>
      <c r="MQV10" s="28"/>
      <c r="MQW10" s="28"/>
      <c r="MQX10" s="28"/>
      <c r="MQY10" s="28"/>
      <c r="MQZ10" s="28"/>
      <c r="MRA10" s="28"/>
      <c r="MRB10" s="28"/>
      <c r="MRC10" s="28"/>
      <c r="MRD10" s="28"/>
      <c r="MRE10" s="28"/>
      <c r="MRF10" s="28"/>
      <c r="MRG10" s="28"/>
      <c r="MRH10" s="28"/>
      <c r="MRI10" s="28"/>
      <c r="MRJ10" s="28"/>
      <c r="MRK10" s="28"/>
      <c r="MRL10" s="28"/>
      <c r="MRM10" s="28"/>
      <c r="MRN10" s="28"/>
      <c r="MRO10" s="28"/>
      <c r="MRP10" s="28"/>
      <c r="MRQ10" s="28"/>
      <c r="MRR10" s="28"/>
      <c r="MRS10" s="28"/>
      <c r="MRT10" s="28"/>
      <c r="MRU10" s="28"/>
      <c r="MRV10" s="28"/>
      <c r="MRW10" s="28"/>
      <c r="MRX10" s="28"/>
      <c r="MRY10" s="28"/>
      <c r="MRZ10" s="28"/>
      <c r="MSA10" s="28"/>
      <c r="MSB10" s="28"/>
      <c r="MSC10" s="28"/>
      <c r="MSD10" s="28"/>
      <c r="MSE10" s="28"/>
      <c r="MSF10" s="28"/>
      <c r="MSG10" s="28"/>
      <c r="MSH10" s="28"/>
      <c r="MSI10" s="28"/>
      <c r="MSJ10" s="28"/>
      <c r="MSK10" s="28"/>
      <c r="MSL10" s="28"/>
      <c r="MSM10" s="28"/>
      <c r="MSN10" s="28"/>
      <c r="MSO10" s="28"/>
      <c r="MSP10" s="28"/>
      <c r="MSQ10" s="28"/>
      <c r="MSR10" s="28"/>
      <c r="MSS10" s="28"/>
      <c r="MST10" s="28"/>
      <c r="MSU10" s="28"/>
      <c r="MSV10" s="28"/>
      <c r="MSW10" s="28"/>
      <c r="MSX10" s="28"/>
      <c r="MSY10" s="28"/>
      <c r="MSZ10" s="28"/>
      <c r="MTA10" s="28"/>
      <c r="MTB10" s="28"/>
      <c r="MTC10" s="28"/>
      <c r="MTD10" s="28"/>
      <c r="MTE10" s="28"/>
      <c r="MTF10" s="28"/>
      <c r="MTG10" s="28"/>
      <c r="MTH10" s="28"/>
      <c r="MTI10" s="28"/>
      <c r="MTJ10" s="28"/>
      <c r="MTK10" s="28"/>
      <c r="MTL10" s="28"/>
      <c r="MTM10" s="28"/>
      <c r="MTN10" s="28"/>
      <c r="MTO10" s="28"/>
      <c r="MTP10" s="28"/>
      <c r="MTQ10" s="28"/>
      <c r="MTR10" s="28"/>
      <c r="MTS10" s="28"/>
      <c r="MTT10" s="28"/>
      <c r="MTU10" s="28"/>
      <c r="MTV10" s="28"/>
      <c r="MTW10" s="28"/>
      <c r="MTX10" s="28"/>
      <c r="MTY10" s="28"/>
      <c r="MTZ10" s="28"/>
      <c r="MUA10" s="28"/>
      <c r="MUB10" s="28"/>
      <c r="MUC10" s="28"/>
      <c r="MUD10" s="28"/>
      <c r="MUE10" s="28"/>
      <c r="MUF10" s="28"/>
      <c r="MUG10" s="28"/>
      <c r="MUH10" s="28"/>
      <c r="MUI10" s="28"/>
      <c r="MUJ10" s="28"/>
      <c r="MUK10" s="28"/>
      <c r="MUL10" s="28"/>
      <c r="MUM10" s="28"/>
      <c r="MUN10" s="28"/>
      <c r="MUO10" s="28"/>
      <c r="MUP10" s="28"/>
      <c r="MUQ10" s="28"/>
      <c r="MUR10" s="28"/>
      <c r="MUS10" s="28"/>
      <c r="MUT10" s="28"/>
      <c r="MUU10" s="28"/>
      <c r="MUV10" s="28"/>
      <c r="MUW10" s="28"/>
      <c r="MUX10" s="28"/>
      <c r="MUY10" s="28"/>
      <c r="MUZ10" s="28"/>
      <c r="MVA10" s="28"/>
      <c r="MVB10" s="28"/>
      <c r="MVC10" s="28"/>
      <c r="MVD10" s="28"/>
      <c r="MVE10" s="28"/>
      <c r="MVF10" s="28"/>
      <c r="MVG10" s="28"/>
      <c r="MVH10" s="28"/>
      <c r="MVI10" s="28"/>
      <c r="MVJ10" s="28"/>
      <c r="MVK10" s="28"/>
      <c r="MVL10" s="28"/>
      <c r="MVM10" s="28"/>
      <c r="MVN10" s="28"/>
      <c r="MVO10" s="28"/>
      <c r="MVP10" s="28"/>
      <c r="MVQ10" s="28"/>
      <c r="MVR10" s="28"/>
      <c r="MVS10" s="28"/>
      <c r="MVT10" s="28"/>
      <c r="MVU10" s="28"/>
      <c r="MVV10" s="28"/>
      <c r="MVW10" s="28"/>
      <c r="MVX10" s="28"/>
      <c r="MVY10" s="28"/>
      <c r="MVZ10" s="28"/>
      <c r="MWA10" s="28"/>
      <c r="MWB10" s="28"/>
      <c r="MWC10" s="28"/>
      <c r="MWD10" s="28"/>
      <c r="MWE10" s="28"/>
      <c r="MWF10" s="28"/>
      <c r="MWG10" s="28"/>
      <c r="MWH10" s="28"/>
      <c r="MWI10" s="28"/>
      <c r="MWJ10" s="28"/>
      <c r="MWK10" s="28"/>
      <c r="MWL10" s="28"/>
      <c r="MWM10" s="28"/>
      <c r="MWN10" s="28"/>
      <c r="MWO10" s="28"/>
      <c r="MWP10" s="28"/>
      <c r="MWQ10" s="28"/>
      <c r="MWR10" s="28"/>
      <c r="MWS10" s="28"/>
      <c r="MWT10" s="28"/>
      <c r="MWU10" s="28"/>
      <c r="MWV10" s="28"/>
      <c r="MWW10" s="28"/>
      <c r="MWX10" s="28"/>
      <c r="MWY10" s="28"/>
      <c r="MWZ10" s="28"/>
      <c r="MXA10" s="28"/>
      <c r="MXB10" s="28"/>
      <c r="MXC10" s="28"/>
      <c r="MXD10" s="28"/>
      <c r="MXE10" s="28"/>
      <c r="MXF10" s="28"/>
      <c r="MXG10" s="28"/>
      <c r="MXH10" s="28"/>
      <c r="MXI10" s="28"/>
      <c r="MXJ10" s="28"/>
      <c r="MXK10" s="28"/>
      <c r="MXL10" s="28"/>
      <c r="MXM10" s="28"/>
      <c r="MXN10" s="28"/>
      <c r="MXO10" s="28"/>
      <c r="MXP10" s="28"/>
      <c r="MXQ10" s="28"/>
      <c r="MXR10" s="28"/>
      <c r="MXS10" s="28"/>
      <c r="MXT10" s="28"/>
      <c r="MXU10" s="28"/>
      <c r="MXV10" s="28"/>
      <c r="MXW10" s="28"/>
      <c r="MXX10" s="28"/>
      <c r="MXY10" s="28"/>
      <c r="MXZ10" s="28"/>
      <c r="MYA10" s="28"/>
      <c r="MYB10" s="28"/>
      <c r="MYC10" s="28"/>
      <c r="MYD10" s="28"/>
      <c r="MYE10" s="28"/>
      <c r="MYF10" s="28"/>
      <c r="MYG10" s="28"/>
      <c r="MYH10" s="28"/>
      <c r="MYI10" s="28"/>
      <c r="MYJ10" s="28"/>
      <c r="MYK10" s="28"/>
      <c r="MYL10" s="28"/>
      <c r="MYM10" s="28"/>
      <c r="MYN10" s="28"/>
      <c r="MYO10" s="28"/>
      <c r="MYP10" s="28"/>
      <c r="MYQ10" s="28"/>
      <c r="MYR10" s="28"/>
      <c r="MYS10" s="28"/>
      <c r="MYT10" s="28"/>
      <c r="MYU10" s="28"/>
      <c r="MYV10" s="28"/>
      <c r="MYW10" s="28"/>
      <c r="MYX10" s="28"/>
      <c r="MYY10" s="28"/>
      <c r="MYZ10" s="28"/>
      <c r="MZA10" s="28"/>
      <c r="MZB10" s="28"/>
      <c r="MZC10" s="28"/>
      <c r="MZD10" s="28"/>
      <c r="MZE10" s="28"/>
      <c r="MZF10" s="28"/>
      <c r="MZG10" s="28"/>
      <c r="MZH10" s="28"/>
      <c r="MZI10" s="28"/>
      <c r="MZJ10" s="28"/>
      <c r="MZK10" s="28"/>
      <c r="MZL10" s="28"/>
      <c r="MZM10" s="28"/>
      <c r="MZN10" s="28"/>
      <c r="MZO10" s="28"/>
      <c r="MZP10" s="28"/>
      <c r="MZQ10" s="28"/>
      <c r="MZR10" s="28"/>
      <c r="MZS10" s="28"/>
      <c r="MZT10" s="28"/>
      <c r="MZU10" s="28"/>
      <c r="MZV10" s="28"/>
      <c r="MZW10" s="28"/>
      <c r="MZX10" s="28"/>
      <c r="MZY10" s="28"/>
      <c r="MZZ10" s="28"/>
      <c r="NAA10" s="28"/>
      <c r="NAB10" s="28"/>
      <c r="NAC10" s="28"/>
      <c r="NAD10" s="28"/>
      <c r="NAE10" s="28"/>
      <c r="NAF10" s="28"/>
      <c r="NAG10" s="28"/>
      <c r="NAH10" s="28"/>
      <c r="NAI10" s="28"/>
      <c r="NAJ10" s="28"/>
      <c r="NAK10" s="28"/>
      <c r="NAL10" s="28"/>
      <c r="NAM10" s="28"/>
      <c r="NAN10" s="28"/>
      <c r="NAO10" s="28"/>
      <c r="NAP10" s="28"/>
      <c r="NAQ10" s="28"/>
      <c r="NAR10" s="28"/>
      <c r="NAS10" s="28"/>
      <c r="NAT10" s="28"/>
      <c r="NAU10" s="28"/>
      <c r="NAV10" s="28"/>
      <c r="NAW10" s="28"/>
      <c r="NAX10" s="28"/>
      <c r="NAY10" s="28"/>
      <c r="NAZ10" s="28"/>
      <c r="NBA10" s="28"/>
      <c r="NBB10" s="28"/>
      <c r="NBC10" s="28"/>
      <c r="NBD10" s="28"/>
      <c r="NBE10" s="28"/>
      <c r="NBF10" s="28"/>
      <c r="NBG10" s="28"/>
      <c r="NBH10" s="28"/>
      <c r="NBI10" s="28"/>
      <c r="NBJ10" s="28"/>
      <c r="NBK10" s="28"/>
      <c r="NBL10" s="28"/>
      <c r="NBM10" s="28"/>
      <c r="NBN10" s="28"/>
      <c r="NBO10" s="28"/>
      <c r="NBP10" s="28"/>
      <c r="NBQ10" s="28"/>
      <c r="NBR10" s="28"/>
      <c r="NBS10" s="28"/>
      <c r="NBT10" s="28"/>
      <c r="NBU10" s="28"/>
      <c r="NBV10" s="28"/>
      <c r="NBW10" s="28"/>
      <c r="NBX10" s="28"/>
      <c r="NBY10" s="28"/>
      <c r="NBZ10" s="28"/>
      <c r="NCA10" s="28"/>
      <c r="NCB10" s="28"/>
      <c r="NCC10" s="28"/>
      <c r="NCD10" s="28"/>
      <c r="NCE10" s="28"/>
      <c r="NCF10" s="28"/>
      <c r="NCG10" s="28"/>
      <c r="NCH10" s="28"/>
      <c r="NCI10" s="28"/>
      <c r="NCJ10" s="28"/>
      <c r="NCK10" s="28"/>
      <c r="NCL10" s="28"/>
      <c r="NCM10" s="28"/>
      <c r="NCN10" s="28"/>
      <c r="NCO10" s="28"/>
      <c r="NCP10" s="28"/>
      <c r="NCQ10" s="28"/>
      <c r="NCR10" s="28"/>
      <c r="NCS10" s="28"/>
      <c r="NCT10" s="28"/>
      <c r="NCU10" s="28"/>
      <c r="NCV10" s="28"/>
      <c r="NCW10" s="28"/>
      <c r="NCX10" s="28"/>
      <c r="NCY10" s="28"/>
      <c r="NCZ10" s="28"/>
      <c r="NDA10" s="28"/>
      <c r="NDB10" s="28"/>
      <c r="NDC10" s="28"/>
      <c r="NDD10" s="28"/>
      <c r="NDE10" s="28"/>
      <c r="NDF10" s="28"/>
      <c r="NDG10" s="28"/>
      <c r="NDH10" s="28"/>
      <c r="NDI10" s="28"/>
      <c r="NDJ10" s="28"/>
      <c r="NDK10" s="28"/>
      <c r="NDL10" s="28"/>
      <c r="NDM10" s="28"/>
      <c r="NDN10" s="28"/>
      <c r="NDO10" s="28"/>
      <c r="NDP10" s="28"/>
      <c r="NDQ10" s="28"/>
      <c r="NDR10" s="28"/>
      <c r="NDS10" s="28"/>
      <c r="NDT10" s="28"/>
      <c r="NDU10" s="28"/>
      <c r="NDV10" s="28"/>
      <c r="NDW10" s="28"/>
      <c r="NDX10" s="28"/>
      <c r="NDY10" s="28"/>
      <c r="NDZ10" s="28"/>
      <c r="NEA10" s="28"/>
      <c r="NEB10" s="28"/>
      <c r="NEC10" s="28"/>
      <c r="NED10" s="28"/>
      <c r="NEE10" s="28"/>
      <c r="NEF10" s="28"/>
      <c r="NEG10" s="28"/>
      <c r="NEH10" s="28"/>
      <c r="NEI10" s="28"/>
      <c r="NEJ10" s="28"/>
      <c r="NEK10" s="28"/>
      <c r="NEL10" s="28"/>
      <c r="NEM10" s="28"/>
      <c r="NEN10" s="28"/>
      <c r="NEO10" s="28"/>
      <c r="NEP10" s="28"/>
      <c r="NEQ10" s="28"/>
      <c r="NER10" s="28"/>
      <c r="NES10" s="28"/>
      <c r="NET10" s="28"/>
      <c r="NEU10" s="28"/>
      <c r="NEV10" s="28"/>
      <c r="NEW10" s="28"/>
      <c r="NEX10" s="28"/>
      <c r="NEY10" s="28"/>
      <c r="NEZ10" s="28"/>
      <c r="NFA10" s="28"/>
      <c r="NFB10" s="28"/>
      <c r="NFC10" s="28"/>
      <c r="NFD10" s="28"/>
      <c r="NFE10" s="28"/>
      <c r="NFF10" s="28"/>
      <c r="NFG10" s="28"/>
      <c r="NFH10" s="28"/>
      <c r="NFI10" s="28"/>
      <c r="NFJ10" s="28"/>
      <c r="NFK10" s="28"/>
      <c r="NFL10" s="28"/>
      <c r="NFM10" s="28"/>
      <c r="NFN10" s="28"/>
      <c r="NFO10" s="28"/>
      <c r="NFP10" s="28"/>
      <c r="NFQ10" s="28"/>
      <c r="NFR10" s="28"/>
      <c r="NFS10" s="28"/>
      <c r="NFT10" s="28"/>
      <c r="NFU10" s="28"/>
      <c r="NFV10" s="28"/>
      <c r="NFW10" s="28"/>
      <c r="NFX10" s="28"/>
      <c r="NFY10" s="28"/>
      <c r="NFZ10" s="28"/>
      <c r="NGA10" s="28"/>
      <c r="NGB10" s="28"/>
      <c r="NGC10" s="28"/>
      <c r="NGD10" s="28"/>
      <c r="NGE10" s="28"/>
      <c r="NGF10" s="28"/>
      <c r="NGG10" s="28"/>
      <c r="NGH10" s="28"/>
      <c r="NGI10" s="28"/>
      <c r="NGJ10" s="28"/>
      <c r="NGK10" s="28"/>
      <c r="NGL10" s="28"/>
      <c r="NGM10" s="28"/>
      <c r="NGN10" s="28"/>
      <c r="NGO10" s="28"/>
      <c r="NGP10" s="28"/>
      <c r="NGQ10" s="28"/>
      <c r="NGR10" s="28"/>
      <c r="NGS10" s="28"/>
      <c r="NGT10" s="28"/>
      <c r="NGU10" s="28"/>
      <c r="NGV10" s="28"/>
      <c r="NGW10" s="28"/>
      <c r="NGX10" s="28"/>
      <c r="NGY10" s="28"/>
      <c r="NGZ10" s="28"/>
      <c r="NHA10" s="28"/>
      <c r="NHB10" s="28"/>
      <c r="NHC10" s="28"/>
      <c r="NHD10" s="28"/>
      <c r="NHE10" s="28"/>
      <c r="NHF10" s="28"/>
      <c r="NHG10" s="28"/>
      <c r="NHH10" s="28"/>
      <c r="NHI10" s="28"/>
      <c r="NHJ10" s="28"/>
      <c r="NHK10" s="28"/>
      <c r="NHL10" s="28"/>
      <c r="NHM10" s="28"/>
      <c r="NHN10" s="28"/>
      <c r="NHO10" s="28"/>
      <c r="NHP10" s="28"/>
      <c r="NHQ10" s="28"/>
      <c r="NHR10" s="28"/>
      <c r="NHS10" s="28"/>
      <c r="NHT10" s="28"/>
      <c r="NHU10" s="28"/>
      <c r="NHV10" s="28"/>
      <c r="NHW10" s="28"/>
      <c r="NHX10" s="28"/>
      <c r="NHY10" s="28"/>
      <c r="NHZ10" s="28"/>
      <c r="NIA10" s="28"/>
      <c r="NIB10" s="28"/>
      <c r="NIC10" s="28"/>
      <c r="NID10" s="28"/>
      <c r="NIE10" s="28"/>
      <c r="NIF10" s="28"/>
      <c r="NIG10" s="28"/>
      <c r="NIH10" s="28"/>
      <c r="NII10" s="28"/>
      <c r="NIJ10" s="28"/>
      <c r="NIK10" s="28"/>
      <c r="NIL10" s="28"/>
      <c r="NIM10" s="28"/>
      <c r="NIN10" s="28"/>
      <c r="NIO10" s="28"/>
      <c r="NIP10" s="28"/>
      <c r="NIQ10" s="28"/>
      <c r="NIR10" s="28"/>
      <c r="NIS10" s="28"/>
      <c r="NIT10" s="28"/>
      <c r="NIU10" s="28"/>
      <c r="NIV10" s="28"/>
      <c r="NIW10" s="28"/>
      <c r="NIX10" s="28"/>
      <c r="NIY10" s="28"/>
      <c r="NIZ10" s="28"/>
      <c r="NJA10" s="28"/>
      <c r="NJB10" s="28"/>
      <c r="NJC10" s="28"/>
      <c r="NJD10" s="28"/>
      <c r="NJE10" s="28"/>
      <c r="NJF10" s="28"/>
      <c r="NJG10" s="28"/>
      <c r="NJH10" s="28"/>
      <c r="NJI10" s="28"/>
      <c r="NJJ10" s="28"/>
      <c r="NJK10" s="28"/>
      <c r="NJL10" s="28"/>
      <c r="NJM10" s="28"/>
      <c r="NJN10" s="28"/>
      <c r="NJO10" s="28"/>
      <c r="NJP10" s="28"/>
      <c r="NJQ10" s="28"/>
      <c r="NJR10" s="28"/>
      <c r="NJS10" s="28"/>
      <c r="NJT10" s="28"/>
      <c r="NJU10" s="28"/>
      <c r="NJV10" s="28"/>
      <c r="NJW10" s="28"/>
      <c r="NJX10" s="28"/>
      <c r="NJY10" s="28"/>
      <c r="NJZ10" s="28"/>
      <c r="NKA10" s="28"/>
      <c r="NKB10" s="28"/>
      <c r="NKC10" s="28"/>
      <c r="NKD10" s="28"/>
      <c r="NKE10" s="28"/>
      <c r="NKF10" s="28"/>
      <c r="NKG10" s="28"/>
      <c r="NKH10" s="28"/>
      <c r="NKI10" s="28"/>
      <c r="NKJ10" s="28"/>
      <c r="NKK10" s="28"/>
      <c r="NKL10" s="28"/>
      <c r="NKM10" s="28"/>
      <c r="NKN10" s="28"/>
      <c r="NKO10" s="28"/>
      <c r="NKP10" s="28"/>
      <c r="NKQ10" s="28"/>
      <c r="NKR10" s="28"/>
      <c r="NKS10" s="28"/>
      <c r="NKT10" s="28"/>
      <c r="NKU10" s="28"/>
      <c r="NKV10" s="28"/>
      <c r="NKW10" s="28"/>
      <c r="NKX10" s="28"/>
      <c r="NKY10" s="28"/>
      <c r="NKZ10" s="28"/>
      <c r="NLA10" s="28"/>
      <c r="NLB10" s="28"/>
      <c r="NLC10" s="28"/>
      <c r="NLD10" s="28"/>
      <c r="NLE10" s="28"/>
      <c r="NLF10" s="28"/>
      <c r="NLG10" s="28"/>
      <c r="NLH10" s="28"/>
      <c r="NLI10" s="28"/>
      <c r="NLJ10" s="28"/>
      <c r="NLK10" s="28"/>
      <c r="NLL10" s="28"/>
      <c r="NLM10" s="28"/>
      <c r="NLN10" s="28"/>
      <c r="NLO10" s="28"/>
      <c r="NLP10" s="28"/>
      <c r="NLQ10" s="28"/>
      <c r="NLR10" s="28"/>
      <c r="NLS10" s="28"/>
      <c r="NLT10" s="28"/>
      <c r="NLU10" s="28"/>
      <c r="NLV10" s="28"/>
      <c r="NLW10" s="28"/>
      <c r="NLX10" s="28"/>
      <c r="NLY10" s="28"/>
      <c r="NLZ10" s="28"/>
      <c r="NMA10" s="28"/>
      <c r="NMB10" s="28"/>
      <c r="NMC10" s="28"/>
      <c r="NMD10" s="28"/>
      <c r="NME10" s="28"/>
      <c r="NMF10" s="28"/>
      <c r="NMG10" s="28"/>
      <c r="NMH10" s="28"/>
      <c r="NMI10" s="28"/>
      <c r="NMJ10" s="28"/>
      <c r="NMK10" s="28"/>
      <c r="NML10" s="28"/>
      <c r="NMM10" s="28"/>
      <c r="NMN10" s="28"/>
      <c r="NMO10" s="28"/>
      <c r="NMP10" s="28"/>
      <c r="NMQ10" s="28"/>
      <c r="NMR10" s="28"/>
      <c r="NMS10" s="28"/>
      <c r="NMT10" s="28"/>
      <c r="NMU10" s="28"/>
      <c r="NMV10" s="28"/>
      <c r="NMW10" s="28"/>
      <c r="NMX10" s="28"/>
      <c r="NMY10" s="28"/>
      <c r="NMZ10" s="28"/>
      <c r="NNA10" s="28"/>
      <c r="NNB10" s="28"/>
      <c r="NNC10" s="28"/>
      <c r="NND10" s="28"/>
      <c r="NNE10" s="28"/>
      <c r="NNF10" s="28"/>
      <c r="NNG10" s="28"/>
      <c r="NNH10" s="28"/>
      <c r="NNI10" s="28"/>
      <c r="NNJ10" s="28"/>
      <c r="NNK10" s="28"/>
      <c r="NNL10" s="28"/>
      <c r="NNM10" s="28"/>
      <c r="NNN10" s="28"/>
      <c r="NNO10" s="28"/>
      <c r="NNP10" s="28"/>
      <c r="NNQ10" s="28"/>
      <c r="NNR10" s="28"/>
      <c r="NNS10" s="28"/>
      <c r="NNT10" s="28"/>
      <c r="NNU10" s="28"/>
      <c r="NNV10" s="28"/>
      <c r="NNW10" s="28"/>
      <c r="NNX10" s="28"/>
      <c r="NNY10" s="28"/>
      <c r="NNZ10" s="28"/>
      <c r="NOA10" s="28"/>
      <c r="NOB10" s="28"/>
      <c r="NOC10" s="28"/>
      <c r="NOD10" s="28"/>
      <c r="NOE10" s="28"/>
      <c r="NOF10" s="28"/>
      <c r="NOG10" s="28"/>
      <c r="NOH10" s="28"/>
      <c r="NOI10" s="28"/>
      <c r="NOJ10" s="28"/>
      <c r="NOK10" s="28"/>
      <c r="NOL10" s="28"/>
      <c r="NOM10" s="28"/>
      <c r="NON10" s="28"/>
      <c r="NOO10" s="28"/>
      <c r="NOP10" s="28"/>
      <c r="NOQ10" s="28"/>
      <c r="NOR10" s="28"/>
      <c r="NOS10" s="28"/>
      <c r="NOT10" s="28"/>
      <c r="NOU10" s="28"/>
      <c r="NOV10" s="28"/>
      <c r="NOW10" s="28"/>
      <c r="NOX10" s="28"/>
      <c r="NOY10" s="28"/>
      <c r="NOZ10" s="28"/>
      <c r="NPA10" s="28"/>
      <c r="NPB10" s="28"/>
      <c r="NPC10" s="28"/>
      <c r="NPD10" s="28"/>
      <c r="NPE10" s="28"/>
      <c r="NPF10" s="28"/>
      <c r="NPG10" s="28"/>
      <c r="NPH10" s="28"/>
      <c r="NPI10" s="28"/>
      <c r="NPJ10" s="28"/>
      <c r="NPK10" s="28"/>
      <c r="NPL10" s="28"/>
      <c r="NPM10" s="28"/>
      <c r="NPN10" s="28"/>
      <c r="NPO10" s="28"/>
      <c r="NPP10" s="28"/>
      <c r="NPQ10" s="28"/>
      <c r="NPR10" s="28"/>
      <c r="NPS10" s="28"/>
      <c r="NPT10" s="28"/>
      <c r="NPU10" s="28"/>
      <c r="NPV10" s="28"/>
      <c r="NPW10" s="28"/>
      <c r="NPX10" s="28"/>
      <c r="NPY10" s="28"/>
      <c r="NPZ10" s="28"/>
      <c r="NQA10" s="28"/>
      <c r="NQB10" s="28"/>
      <c r="NQC10" s="28"/>
      <c r="NQD10" s="28"/>
      <c r="NQE10" s="28"/>
      <c r="NQF10" s="28"/>
      <c r="NQG10" s="28"/>
      <c r="NQH10" s="28"/>
      <c r="NQI10" s="28"/>
      <c r="NQJ10" s="28"/>
      <c r="NQK10" s="28"/>
      <c r="NQL10" s="28"/>
      <c r="NQM10" s="28"/>
      <c r="NQN10" s="28"/>
      <c r="NQO10" s="28"/>
      <c r="NQP10" s="28"/>
      <c r="NQQ10" s="28"/>
      <c r="NQR10" s="28"/>
      <c r="NQS10" s="28"/>
      <c r="NQT10" s="28"/>
      <c r="NQU10" s="28"/>
      <c r="NQV10" s="28"/>
      <c r="NQW10" s="28"/>
      <c r="NQX10" s="28"/>
      <c r="NQY10" s="28"/>
      <c r="NQZ10" s="28"/>
      <c r="NRA10" s="28"/>
      <c r="NRB10" s="28"/>
      <c r="NRC10" s="28"/>
      <c r="NRD10" s="28"/>
      <c r="NRE10" s="28"/>
      <c r="NRF10" s="28"/>
      <c r="NRG10" s="28"/>
      <c r="NRH10" s="28"/>
      <c r="NRI10" s="28"/>
      <c r="NRJ10" s="28"/>
      <c r="NRK10" s="28"/>
      <c r="NRL10" s="28"/>
      <c r="NRM10" s="28"/>
      <c r="NRN10" s="28"/>
      <c r="NRO10" s="28"/>
      <c r="NRP10" s="28"/>
      <c r="NRQ10" s="28"/>
      <c r="NRR10" s="28"/>
      <c r="NRS10" s="28"/>
      <c r="NRT10" s="28"/>
      <c r="NRU10" s="28"/>
      <c r="NRV10" s="28"/>
      <c r="NRW10" s="28"/>
      <c r="NRX10" s="28"/>
      <c r="NRY10" s="28"/>
      <c r="NRZ10" s="28"/>
      <c r="NSA10" s="28"/>
      <c r="NSB10" s="28"/>
      <c r="NSC10" s="28"/>
      <c r="NSD10" s="28"/>
      <c r="NSE10" s="28"/>
      <c r="NSF10" s="28"/>
      <c r="NSG10" s="28"/>
      <c r="NSH10" s="28"/>
      <c r="NSI10" s="28"/>
      <c r="NSJ10" s="28"/>
      <c r="NSK10" s="28"/>
      <c r="NSL10" s="28"/>
      <c r="NSM10" s="28"/>
      <c r="NSN10" s="28"/>
      <c r="NSO10" s="28"/>
      <c r="NSP10" s="28"/>
      <c r="NSQ10" s="28"/>
      <c r="NSR10" s="28"/>
      <c r="NSS10" s="28"/>
      <c r="NST10" s="28"/>
      <c r="NSU10" s="28"/>
      <c r="NSV10" s="28"/>
      <c r="NSW10" s="28"/>
      <c r="NSX10" s="28"/>
      <c r="NSY10" s="28"/>
      <c r="NSZ10" s="28"/>
      <c r="NTA10" s="28"/>
      <c r="NTB10" s="28"/>
      <c r="NTC10" s="28"/>
      <c r="NTD10" s="28"/>
      <c r="NTE10" s="28"/>
      <c r="NTF10" s="28"/>
      <c r="NTG10" s="28"/>
      <c r="NTH10" s="28"/>
      <c r="NTI10" s="28"/>
      <c r="NTJ10" s="28"/>
      <c r="NTK10" s="28"/>
      <c r="NTL10" s="28"/>
      <c r="NTM10" s="28"/>
      <c r="NTN10" s="28"/>
      <c r="NTO10" s="28"/>
      <c r="NTP10" s="28"/>
      <c r="NTQ10" s="28"/>
      <c r="NTR10" s="28"/>
      <c r="NTS10" s="28"/>
      <c r="NTT10" s="28"/>
      <c r="NTU10" s="28"/>
      <c r="NTV10" s="28"/>
      <c r="NTW10" s="28"/>
      <c r="NTX10" s="28"/>
      <c r="NTY10" s="28"/>
      <c r="NTZ10" s="28"/>
      <c r="NUA10" s="28"/>
      <c r="NUB10" s="28"/>
      <c r="NUC10" s="28"/>
      <c r="NUD10" s="28"/>
      <c r="NUE10" s="28"/>
      <c r="NUF10" s="28"/>
      <c r="NUG10" s="28"/>
      <c r="NUH10" s="28"/>
      <c r="NUI10" s="28"/>
      <c r="NUJ10" s="28"/>
      <c r="NUK10" s="28"/>
      <c r="NUL10" s="28"/>
      <c r="NUM10" s="28"/>
      <c r="NUN10" s="28"/>
      <c r="NUO10" s="28"/>
      <c r="NUP10" s="28"/>
      <c r="NUQ10" s="28"/>
      <c r="NUR10" s="28"/>
      <c r="NUS10" s="28"/>
      <c r="NUT10" s="28"/>
      <c r="NUU10" s="28"/>
      <c r="NUV10" s="28"/>
      <c r="NUW10" s="28"/>
      <c r="NUX10" s="28"/>
      <c r="NUY10" s="28"/>
      <c r="NUZ10" s="28"/>
      <c r="NVA10" s="28"/>
      <c r="NVB10" s="28"/>
      <c r="NVC10" s="28"/>
      <c r="NVD10" s="28"/>
      <c r="NVE10" s="28"/>
      <c r="NVF10" s="28"/>
      <c r="NVG10" s="28"/>
      <c r="NVH10" s="28"/>
      <c r="NVI10" s="28"/>
      <c r="NVJ10" s="28"/>
      <c r="NVK10" s="28"/>
      <c r="NVL10" s="28"/>
      <c r="NVM10" s="28"/>
      <c r="NVN10" s="28"/>
      <c r="NVO10" s="28"/>
      <c r="NVP10" s="28"/>
      <c r="NVQ10" s="28"/>
      <c r="NVR10" s="28"/>
      <c r="NVS10" s="28"/>
      <c r="NVT10" s="28"/>
      <c r="NVU10" s="28"/>
      <c r="NVV10" s="28"/>
      <c r="NVW10" s="28"/>
      <c r="NVX10" s="28"/>
      <c r="NVY10" s="28"/>
      <c r="NVZ10" s="28"/>
      <c r="NWA10" s="28"/>
      <c r="NWB10" s="28"/>
      <c r="NWC10" s="28"/>
      <c r="NWD10" s="28"/>
      <c r="NWE10" s="28"/>
      <c r="NWF10" s="28"/>
      <c r="NWG10" s="28"/>
      <c r="NWH10" s="28"/>
      <c r="NWI10" s="28"/>
      <c r="NWJ10" s="28"/>
      <c r="NWK10" s="28"/>
      <c r="NWL10" s="28"/>
      <c r="NWM10" s="28"/>
      <c r="NWN10" s="28"/>
      <c r="NWO10" s="28"/>
      <c r="NWP10" s="28"/>
      <c r="NWQ10" s="28"/>
      <c r="NWR10" s="28"/>
      <c r="NWS10" s="28"/>
      <c r="NWT10" s="28"/>
      <c r="NWU10" s="28"/>
      <c r="NWV10" s="28"/>
      <c r="NWW10" s="28"/>
      <c r="NWX10" s="28"/>
      <c r="NWY10" s="28"/>
      <c r="NWZ10" s="28"/>
      <c r="NXA10" s="28"/>
      <c r="NXB10" s="28"/>
      <c r="NXC10" s="28"/>
      <c r="NXD10" s="28"/>
      <c r="NXE10" s="28"/>
      <c r="NXF10" s="28"/>
      <c r="NXG10" s="28"/>
      <c r="NXH10" s="28"/>
      <c r="NXI10" s="28"/>
      <c r="NXJ10" s="28"/>
      <c r="NXK10" s="28"/>
      <c r="NXL10" s="28"/>
      <c r="NXM10" s="28"/>
      <c r="NXN10" s="28"/>
      <c r="NXO10" s="28"/>
      <c r="NXP10" s="28"/>
      <c r="NXQ10" s="28"/>
      <c r="NXR10" s="28"/>
      <c r="NXS10" s="28"/>
      <c r="NXT10" s="28"/>
      <c r="NXU10" s="28"/>
      <c r="NXV10" s="28"/>
      <c r="NXW10" s="28"/>
      <c r="NXX10" s="28"/>
      <c r="NXY10" s="28"/>
      <c r="NXZ10" s="28"/>
      <c r="NYA10" s="28"/>
      <c r="NYB10" s="28"/>
      <c r="NYC10" s="28"/>
      <c r="NYD10" s="28"/>
      <c r="NYE10" s="28"/>
      <c r="NYF10" s="28"/>
      <c r="NYG10" s="28"/>
      <c r="NYH10" s="28"/>
      <c r="NYI10" s="28"/>
      <c r="NYJ10" s="28"/>
      <c r="NYK10" s="28"/>
      <c r="NYL10" s="28"/>
      <c r="NYM10" s="28"/>
      <c r="NYN10" s="28"/>
      <c r="NYO10" s="28"/>
      <c r="NYP10" s="28"/>
      <c r="NYQ10" s="28"/>
      <c r="NYR10" s="28"/>
      <c r="NYS10" s="28"/>
      <c r="NYT10" s="28"/>
      <c r="NYU10" s="28"/>
      <c r="NYV10" s="28"/>
      <c r="NYW10" s="28"/>
      <c r="NYX10" s="28"/>
      <c r="NYY10" s="28"/>
      <c r="NYZ10" s="28"/>
      <c r="NZA10" s="28"/>
      <c r="NZB10" s="28"/>
      <c r="NZC10" s="28"/>
      <c r="NZD10" s="28"/>
      <c r="NZE10" s="28"/>
      <c r="NZF10" s="28"/>
      <c r="NZG10" s="28"/>
      <c r="NZH10" s="28"/>
      <c r="NZI10" s="28"/>
      <c r="NZJ10" s="28"/>
      <c r="NZK10" s="28"/>
      <c r="NZL10" s="28"/>
      <c r="NZM10" s="28"/>
      <c r="NZN10" s="28"/>
      <c r="NZO10" s="28"/>
      <c r="NZP10" s="28"/>
      <c r="NZQ10" s="28"/>
      <c r="NZR10" s="28"/>
      <c r="NZS10" s="28"/>
      <c r="NZT10" s="28"/>
      <c r="NZU10" s="28"/>
      <c r="NZV10" s="28"/>
      <c r="NZW10" s="28"/>
      <c r="NZX10" s="28"/>
      <c r="NZY10" s="28"/>
      <c r="NZZ10" s="28"/>
      <c r="OAA10" s="28"/>
      <c r="OAB10" s="28"/>
      <c r="OAC10" s="28"/>
      <c r="OAD10" s="28"/>
      <c r="OAE10" s="28"/>
      <c r="OAF10" s="28"/>
      <c r="OAG10" s="28"/>
      <c r="OAH10" s="28"/>
      <c r="OAI10" s="28"/>
      <c r="OAJ10" s="28"/>
      <c r="OAK10" s="28"/>
      <c r="OAL10" s="28"/>
      <c r="OAM10" s="28"/>
      <c r="OAN10" s="28"/>
      <c r="OAO10" s="28"/>
      <c r="OAP10" s="28"/>
      <c r="OAQ10" s="28"/>
      <c r="OAR10" s="28"/>
      <c r="OAS10" s="28"/>
      <c r="OAT10" s="28"/>
      <c r="OAU10" s="28"/>
      <c r="OAV10" s="28"/>
      <c r="OAW10" s="28"/>
      <c r="OAX10" s="28"/>
      <c r="OAY10" s="28"/>
      <c r="OAZ10" s="28"/>
      <c r="OBA10" s="28"/>
      <c r="OBB10" s="28"/>
      <c r="OBC10" s="28"/>
      <c r="OBD10" s="28"/>
      <c r="OBE10" s="28"/>
      <c r="OBF10" s="28"/>
      <c r="OBG10" s="28"/>
      <c r="OBH10" s="28"/>
      <c r="OBI10" s="28"/>
      <c r="OBJ10" s="28"/>
      <c r="OBK10" s="28"/>
      <c r="OBL10" s="28"/>
      <c r="OBM10" s="28"/>
      <c r="OBN10" s="28"/>
      <c r="OBO10" s="28"/>
      <c r="OBP10" s="28"/>
      <c r="OBQ10" s="28"/>
      <c r="OBR10" s="28"/>
      <c r="OBS10" s="28"/>
      <c r="OBT10" s="28"/>
      <c r="OBU10" s="28"/>
      <c r="OBV10" s="28"/>
      <c r="OBW10" s="28"/>
      <c r="OBX10" s="28"/>
      <c r="OBY10" s="28"/>
      <c r="OBZ10" s="28"/>
      <c r="OCA10" s="28"/>
      <c r="OCB10" s="28"/>
      <c r="OCC10" s="28"/>
      <c r="OCD10" s="28"/>
      <c r="OCE10" s="28"/>
      <c r="OCF10" s="28"/>
      <c r="OCG10" s="28"/>
      <c r="OCH10" s="28"/>
      <c r="OCI10" s="28"/>
      <c r="OCJ10" s="28"/>
      <c r="OCK10" s="28"/>
      <c r="OCL10" s="28"/>
      <c r="OCM10" s="28"/>
      <c r="OCN10" s="28"/>
      <c r="OCO10" s="28"/>
      <c r="OCP10" s="28"/>
      <c r="OCQ10" s="28"/>
      <c r="OCR10" s="28"/>
      <c r="OCS10" s="28"/>
      <c r="OCT10" s="28"/>
      <c r="OCU10" s="28"/>
      <c r="OCV10" s="28"/>
      <c r="OCW10" s="28"/>
      <c r="OCX10" s="28"/>
      <c r="OCY10" s="28"/>
      <c r="OCZ10" s="28"/>
      <c r="ODA10" s="28"/>
      <c r="ODB10" s="28"/>
      <c r="ODC10" s="28"/>
      <c r="ODD10" s="28"/>
      <c r="ODE10" s="28"/>
      <c r="ODF10" s="28"/>
      <c r="ODG10" s="28"/>
      <c r="ODH10" s="28"/>
      <c r="ODI10" s="28"/>
      <c r="ODJ10" s="28"/>
      <c r="ODK10" s="28"/>
      <c r="ODL10" s="28"/>
      <c r="ODM10" s="28"/>
      <c r="ODN10" s="28"/>
      <c r="ODO10" s="28"/>
      <c r="ODP10" s="28"/>
      <c r="ODQ10" s="28"/>
      <c r="ODR10" s="28"/>
      <c r="ODS10" s="28"/>
      <c r="ODT10" s="28"/>
      <c r="ODU10" s="28"/>
      <c r="ODV10" s="28"/>
      <c r="ODW10" s="28"/>
      <c r="ODX10" s="28"/>
      <c r="ODY10" s="28"/>
      <c r="ODZ10" s="28"/>
      <c r="OEA10" s="28"/>
      <c r="OEB10" s="28"/>
      <c r="OEC10" s="28"/>
      <c r="OED10" s="28"/>
      <c r="OEE10" s="28"/>
      <c r="OEF10" s="28"/>
      <c r="OEG10" s="28"/>
      <c r="OEH10" s="28"/>
      <c r="OEI10" s="28"/>
      <c r="OEJ10" s="28"/>
      <c r="OEK10" s="28"/>
      <c r="OEL10" s="28"/>
      <c r="OEM10" s="28"/>
      <c r="OEN10" s="28"/>
      <c r="OEO10" s="28"/>
      <c r="OEP10" s="28"/>
      <c r="OEQ10" s="28"/>
      <c r="OER10" s="28"/>
      <c r="OES10" s="28"/>
      <c r="OET10" s="28"/>
      <c r="OEU10" s="28"/>
      <c r="OEV10" s="28"/>
      <c r="OEW10" s="28"/>
      <c r="OEX10" s="28"/>
      <c r="OEY10" s="28"/>
      <c r="OEZ10" s="28"/>
      <c r="OFA10" s="28"/>
      <c r="OFB10" s="28"/>
      <c r="OFC10" s="28"/>
      <c r="OFD10" s="28"/>
      <c r="OFE10" s="28"/>
      <c r="OFF10" s="28"/>
      <c r="OFG10" s="28"/>
      <c r="OFH10" s="28"/>
      <c r="OFI10" s="28"/>
      <c r="OFJ10" s="28"/>
      <c r="OFK10" s="28"/>
      <c r="OFL10" s="28"/>
      <c r="OFM10" s="28"/>
      <c r="OFN10" s="28"/>
      <c r="OFO10" s="28"/>
      <c r="OFP10" s="28"/>
      <c r="OFQ10" s="28"/>
      <c r="OFR10" s="28"/>
      <c r="OFS10" s="28"/>
      <c r="OFT10" s="28"/>
      <c r="OFU10" s="28"/>
      <c r="OFV10" s="28"/>
      <c r="OFW10" s="28"/>
      <c r="OFX10" s="28"/>
      <c r="OFY10" s="28"/>
      <c r="OFZ10" s="28"/>
      <c r="OGA10" s="28"/>
      <c r="OGB10" s="28"/>
      <c r="OGC10" s="28"/>
      <c r="OGD10" s="28"/>
      <c r="OGE10" s="28"/>
      <c r="OGF10" s="28"/>
      <c r="OGG10" s="28"/>
      <c r="OGH10" s="28"/>
      <c r="OGI10" s="28"/>
      <c r="OGJ10" s="28"/>
      <c r="OGK10" s="28"/>
      <c r="OGL10" s="28"/>
      <c r="OGM10" s="28"/>
      <c r="OGN10" s="28"/>
      <c r="OGO10" s="28"/>
      <c r="OGP10" s="28"/>
      <c r="OGQ10" s="28"/>
      <c r="OGR10" s="28"/>
      <c r="OGS10" s="28"/>
      <c r="OGT10" s="28"/>
      <c r="OGU10" s="28"/>
      <c r="OGV10" s="28"/>
      <c r="OGW10" s="28"/>
      <c r="OGX10" s="28"/>
      <c r="OGY10" s="28"/>
      <c r="OGZ10" s="28"/>
      <c r="OHA10" s="28"/>
      <c r="OHB10" s="28"/>
      <c r="OHC10" s="28"/>
      <c r="OHD10" s="28"/>
      <c r="OHE10" s="28"/>
      <c r="OHF10" s="28"/>
      <c r="OHG10" s="28"/>
      <c r="OHH10" s="28"/>
      <c r="OHI10" s="28"/>
      <c r="OHJ10" s="28"/>
      <c r="OHK10" s="28"/>
      <c r="OHL10" s="28"/>
      <c r="OHM10" s="28"/>
      <c r="OHN10" s="28"/>
      <c r="OHO10" s="28"/>
      <c r="OHP10" s="28"/>
      <c r="OHQ10" s="28"/>
      <c r="OHR10" s="28"/>
      <c r="OHS10" s="28"/>
      <c r="OHT10" s="28"/>
      <c r="OHU10" s="28"/>
      <c r="OHV10" s="28"/>
      <c r="OHW10" s="28"/>
      <c r="OHX10" s="28"/>
      <c r="OHY10" s="28"/>
      <c r="OHZ10" s="28"/>
      <c r="OIA10" s="28"/>
      <c r="OIB10" s="28"/>
      <c r="OIC10" s="28"/>
      <c r="OID10" s="28"/>
      <c r="OIE10" s="28"/>
      <c r="OIF10" s="28"/>
      <c r="OIG10" s="28"/>
      <c r="OIH10" s="28"/>
      <c r="OII10" s="28"/>
      <c r="OIJ10" s="28"/>
      <c r="OIK10" s="28"/>
      <c r="OIL10" s="28"/>
      <c r="OIM10" s="28"/>
      <c r="OIN10" s="28"/>
      <c r="OIO10" s="28"/>
      <c r="OIP10" s="28"/>
      <c r="OIQ10" s="28"/>
      <c r="OIR10" s="28"/>
      <c r="OIS10" s="28"/>
      <c r="OIT10" s="28"/>
      <c r="OIU10" s="28"/>
      <c r="OIV10" s="28"/>
      <c r="OIW10" s="28"/>
      <c r="OIX10" s="28"/>
      <c r="OIY10" s="28"/>
      <c r="OIZ10" s="28"/>
      <c r="OJA10" s="28"/>
      <c r="OJB10" s="28"/>
      <c r="OJC10" s="28"/>
      <c r="OJD10" s="28"/>
      <c r="OJE10" s="28"/>
      <c r="OJF10" s="28"/>
      <c r="OJG10" s="28"/>
      <c r="OJH10" s="28"/>
      <c r="OJI10" s="28"/>
      <c r="OJJ10" s="28"/>
      <c r="OJK10" s="28"/>
      <c r="OJL10" s="28"/>
      <c r="OJM10" s="28"/>
      <c r="OJN10" s="28"/>
      <c r="OJO10" s="28"/>
      <c r="OJP10" s="28"/>
      <c r="OJQ10" s="28"/>
      <c r="OJR10" s="28"/>
      <c r="OJS10" s="28"/>
      <c r="OJT10" s="28"/>
      <c r="OJU10" s="28"/>
      <c r="OJV10" s="28"/>
      <c r="OJW10" s="28"/>
      <c r="OJX10" s="28"/>
      <c r="OJY10" s="28"/>
      <c r="OJZ10" s="28"/>
      <c r="OKA10" s="28"/>
      <c r="OKB10" s="28"/>
      <c r="OKC10" s="28"/>
      <c r="OKD10" s="28"/>
      <c r="OKE10" s="28"/>
      <c r="OKF10" s="28"/>
      <c r="OKG10" s="28"/>
      <c r="OKH10" s="28"/>
      <c r="OKI10" s="28"/>
      <c r="OKJ10" s="28"/>
      <c r="OKK10" s="28"/>
      <c r="OKL10" s="28"/>
      <c r="OKM10" s="28"/>
      <c r="OKN10" s="28"/>
      <c r="OKO10" s="28"/>
      <c r="OKP10" s="28"/>
      <c r="OKQ10" s="28"/>
      <c r="OKR10" s="28"/>
      <c r="OKS10" s="28"/>
      <c r="OKT10" s="28"/>
      <c r="OKU10" s="28"/>
      <c r="OKV10" s="28"/>
      <c r="OKW10" s="28"/>
      <c r="OKX10" s="28"/>
      <c r="OKY10" s="28"/>
      <c r="OKZ10" s="28"/>
      <c r="OLA10" s="28"/>
      <c r="OLB10" s="28"/>
      <c r="OLC10" s="28"/>
      <c r="OLD10" s="28"/>
      <c r="OLE10" s="28"/>
      <c r="OLF10" s="28"/>
      <c r="OLG10" s="28"/>
      <c r="OLH10" s="28"/>
      <c r="OLI10" s="28"/>
      <c r="OLJ10" s="28"/>
      <c r="OLK10" s="28"/>
      <c r="OLL10" s="28"/>
      <c r="OLM10" s="28"/>
      <c r="OLN10" s="28"/>
      <c r="OLO10" s="28"/>
      <c r="OLP10" s="28"/>
      <c r="OLQ10" s="28"/>
      <c r="OLR10" s="28"/>
      <c r="OLS10" s="28"/>
      <c r="OLT10" s="28"/>
      <c r="OLU10" s="28"/>
      <c r="OLV10" s="28"/>
      <c r="OLW10" s="28"/>
      <c r="OLX10" s="28"/>
      <c r="OLY10" s="28"/>
      <c r="OLZ10" s="28"/>
      <c r="OMA10" s="28"/>
      <c r="OMB10" s="28"/>
      <c r="OMC10" s="28"/>
      <c r="OMD10" s="28"/>
      <c r="OME10" s="28"/>
      <c r="OMF10" s="28"/>
      <c r="OMG10" s="28"/>
      <c r="OMH10" s="28"/>
      <c r="OMI10" s="28"/>
      <c r="OMJ10" s="28"/>
      <c r="OMK10" s="28"/>
      <c r="OML10" s="28"/>
      <c r="OMM10" s="28"/>
      <c r="OMN10" s="28"/>
      <c r="OMO10" s="28"/>
      <c r="OMP10" s="28"/>
      <c r="OMQ10" s="28"/>
      <c r="OMR10" s="28"/>
      <c r="OMS10" s="28"/>
      <c r="OMT10" s="28"/>
      <c r="OMU10" s="28"/>
      <c r="OMV10" s="28"/>
      <c r="OMW10" s="28"/>
      <c r="OMX10" s="28"/>
      <c r="OMY10" s="28"/>
      <c r="OMZ10" s="28"/>
      <c r="ONA10" s="28"/>
      <c r="ONB10" s="28"/>
      <c r="ONC10" s="28"/>
      <c r="OND10" s="28"/>
      <c r="ONE10" s="28"/>
      <c r="ONF10" s="28"/>
      <c r="ONG10" s="28"/>
      <c r="ONH10" s="28"/>
      <c r="ONI10" s="28"/>
      <c r="ONJ10" s="28"/>
      <c r="ONK10" s="28"/>
      <c r="ONL10" s="28"/>
      <c r="ONM10" s="28"/>
      <c r="ONN10" s="28"/>
      <c r="ONO10" s="28"/>
      <c r="ONP10" s="28"/>
      <c r="ONQ10" s="28"/>
      <c r="ONR10" s="28"/>
      <c r="ONS10" s="28"/>
      <c r="ONT10" s="28"/>
      <c r="ONU10" s="28"/>
      <c r="ONV10" s="28"/>
      <c r="ONW10" s="28"/>
      <c r="ONX10" s="28"/>
      <c r="ONY10" s="28"/>
      <c r="ONZ10" s="28"/>
      <c r="OOA10" s="28"/>
      <c r="OOB10" s="28"/>
      <c r="OOC10" s="28"/>
      <c r="OOD10" s="28"/>
      <c r="OOE10" s="28"/>
      <c r="OOF10" s="28"/>
      <c r="OOG10" s="28"/>
      <c r="OOH10" s="28"/>
      <c r="OOI10" s="28"/>
      <c r="OOJ10" s="28"/>
      <c r="OOK10" s="28"/>
      <c r="OOL10" s="28"/>
      <c r="OOM10" s="28"/>
      <c r="OON10" s="28"/>
      <c r="OOO10" s="28"/>
      <c r="OOP10" s="28"/>
      <c r="OOQ10" s="28"/>
      <c r="OOR10" s="28"/>
      <c r="OOS10" s="28"/>
      <c r="OOT10" s="28"/>
      <c r="OOU10" s="28"/>
      <c r="OOV10" s="28"/>
      <c r="OOW10" s="28"/>
      <c r="OOX10" s="28"/>
      <c r="OOY10" s="28"/>
      <c r="OOZ10" s="28"/>
      <c r="OPA10" s="28"/>
      <c r="OPB10" s="28"/>
      <c r="OPC10" s="28"/>
      <c r="OPD10" s="28"/>
      <c r="OPE10" s="28"/>
      <c r="OPF10" s="28"/>
      <c r="OPG10" s="28"/>
      <c r="OPH10" s="28"/>
      <c r="OPI10" s="28"/>
      <c r="OPJ10" s="28"/>
      <c r="OPK10" s="28"/>
      <c r="OPL10" s="28"/>
      <c r="OPM10" s="28"/>
      <c r="OPN10" s="28"/>
      <c r="OPO10" s="28"/>
      <c r="OPP10" s="28"/>
      <c r="OPQ10" s="28"/>
      <c r="OPR10" s="28"/>
      <c r="OPS10" s="28"/>
      <c r="OPT10" s="28"/>
      <c r="OPU10" s="28"/>
      <c r="OPV10" s="28"/>
      <c r="OPW10" s="28"/>
      <c r="OPX10" s="28"/>
      <c r="OPY10" s="28"/>
      <c r="OPZ10" s="28"/>
      <c r="OQA10" s="28"/>
      <c r="OQB10" s="28"/>
      <c r="OQC10" s="28"/>
      <c r="OQD10" s="28"/>
      <c r="OQE10" s="28"/>
      <c r="OQF10" s="28"/>
      <c r="OQG10" s="28"/>
      <c r="OQH10" s="28"/>
      <c r="OQI10" s="28"/>
      <c r="OQJ10" s="28"/>
      <c r="OQK10" s="28"/>
      <c r="OQL10" s="28"/>
      <c r="OQM10" s="28"/>
      <c r="OQN10" s="28"/>
      <c r="OQO10" s="28"/>
      <c r="OQP10" s="28"/>
      <c r="OQQ10" s="28"/>
      <c r="OQR10" s="28"/>
      <c r="OQS10" s="28"/>
      <c r="OQT10" s="28"/>
      <c r="OQU10" s="28"/>
      <c r="OQV10" s="28"/>
      <c r="OQW10" s="28"/>
      <c r="OQX10" s="28"/>
      <c r="OQY10" s="28"/>
      <c r="OQZ10" s="28"/>
      <c r="ORA10" s="28"/>
      <c r="ORB10" s="28"/>
      <c r="ORC10" s="28"/>
      <c r="ORD10" s="28"/>
      <c r="ORE10" s="28"/>
      <c r="ORF10" s="28"/>
      <c r="ORG10" s="28"/>
      <c r="ORH10" s="28"/>
      <c r="ORI10" s="28"/>
      <c r="ORJ10" s="28"/>
      <c r="ORK10" s="28"/>
      <c r="ORL10" s="28"/>
      <c r="ORM10" s="28"/>
      <c r="ORN10" s="28"/>
      <c r="ORO10" s="28"/>
      <c r="ORP10" s="28"/>
      <c r="ORQ10" s="28"/>
      <c r="ORR10" s="28"/>
      <c r="ORS10" s="28"/>
      <c r="ORT10" s="28"/>
      <c r="ORU10" s="28"/>
      <c r="ORV10" s="28"/>
      <c r="ORW10" s="28"/>
      <c r="ORX10" s="28"/>
      <c r="ORY10" s="28"/>
      <c r="ORZ10" s="28"/>
      <c r="OSA10" s="28"/>
      <c r="OSB10" s="28"/>
      <c r="OSC10" s="28"/>
      <c r="OSD10" s="28"/>
      <c r="OSE10" s="28"/>
      <c r="OSF10" s="28"/>
      <c r="OSG10" s="28"/>
      <c r="OSH10" s="28"/>
      <c r="OSI10" s="28"/>
      <c r="OSJ10" s="28"/>
      <c r="OSK10" s="28"/>
      <c r="OSL10" s="28"/>
      <c r="OSM10" s="28"/>
      <c r="OSN10" s="28"/>
      <c r="OSO10" s="28"/>
      <c r="OSP10" s="28"/>
      <c r="OSQ10" s="28"/>
      <c r="OSR10" s="28"/>
      <c r="OSS10" s="28"/>
      <c r="OST10" s="28"/>
      <c r="OSU10" s="28"/>
      <c r="OSV10" s="28"/>
      <c r="OSW10" s="28"/>
      <c r="OSX10" s="28"/>
      <c r="OSY10" s="28"/>
      <c r="OSZ10" s="28"/>
      <c r="OTA10" s="28"/>
      <c r="OTB10" s="28"/>
      <c r="OTC10" s="28"/>
      <c r="OTD10" s="28"/>
      <c r="OTE10" s="28"/>
      <c r="OTF10" s="28"/>
      <c r="OTG10" s="28"/>
      <c r="OTH10" s="28"/>
      <c r="OTI10" s="28"/>
      <c r="OTJ10" s="28"/>
      <c r="OTK10" s="28"/>
      <c r="OTL10" s="28"/>
      <c r="OTM10" s="28"/>
      <c r="OTN10" s="28"/>
      <c r="OTO10" s="28"/>
      <c r="OTP10" s="28"/>
      <c r="OTQ10" s="28"/>
      <c r="OTR10" s="28"/>
      <c r="OTS10" s="28"/>
      <c r="OTT10" s="28"/>
      <c r="OTU10" s="28"/>
      <c r="OTV10" s="28"/>
      <c r="OTW10" s="28"/>
      <c r="OTX10" s="28"/>
      <c r="OTY10" s="28"/>
      <c r="OTZ10" s="28"/>
      <c r="OUA10" s="28"/>
      <c r="OUB10" s="28"/>
      <c r="OUC10" s="28"/>
      <c r="OUD10" s="28"/>
      <c r="OUE10" s="28"/>
      <c r="OUF10" s="28"/>
      <c r="OUG10" s="28"/>
      <c r="OUH10" s="28"/>
      <c r="OUI10" s="28"/>
      <c r="OUJ10" s="28"/>
      <c r="OUK10" s="28"/>
      <c r="OUL10" s="28"/>
      <c r="OUM10" s="28"/>
      <c r="OUN10" s="28"/>
      <c r="OUO10" s="28"/>
      <c r="OUP10" s="28"/>
      <c r="OUQ10" s="28"/>
      <c r="OUR10" s="28"/>
      <c r="OUS10" s="28"/>
      <c r="OUT10" s="28"/>
      <c r="OUU10" s="28"/>
      <c r="OUV10" s="28"/>
      <c r="OUW10" s="28"/>
      <c r="OUX10" s="28"/>
      <c r="OUY10" s="28"/>
      <c r="OUZ10" s="28"/>
      <c r="OVA10" s="28"/>
      <c r="OVB10" s="28"/>
      <c r="OVC10" s="28"/>
      <c r="OVD10" s="28"/>
      <c r="OVE10" s="28"/>
      <c r="OVF10" s="28"/>
      <c r="OVG10" s="28"/>
      <c r="OVH10" s="28"/>
      <c r="OVI10" s="28"/>
      <c r="OVJ10" s="28"/>
      <c r="OVK10" s="28"/>
      <c r="OVL10" s="28"/>
      <c r="OVM10" s="28"/>
      <c r="OVN10" s="28"/>
      <c r="OVO10" s="28"/>
      <c r="OVP10" s="28"/>
      <c r="OVQ10" s="28"/>
      <c r="OVR10" s="28"/>
      <c r="OVS10" s="28"/>
      <c r="OVT10" s="28"/>
      <c r="OVU10" s="28"/>
      <c r="OVV10" s="28"/>
      <c r="OVW10" s="28"/>
      <c r="OVX10" s="28"/>
      <c r="OVY10" s="28"/>
      <c r="OVZ10" s="28"/>
      <c r="OWA10" s="28"/>
      <c r="OWB10" s="28"/>
      <c r="OWC10" s="28"/>
      <c r="OWD10" s="28"/>
      <c r="OWE10" s="28"/>
      <c r="OWF10" s="28"/>
      <c r="OWG10" s="28"/>
      <c r="OWH10" s="28"/>
      <c r="OWI10" s="28"/>
      <c r="OWJ10" s="28"/>
      <c r="OWK10" s="28"/>
      <c r="OWL10" s="28"/>
      <c r="OWM10" s="28"/>
      <c r="OWN10" s="28"/>
      <c r="OWO10" s="28"/>
      <c r="OWP10" s="28"/>
      <c r="OWQ10" s="28"/>
      <c r="OWR10" s="28"/>
      <c r="OWS10" s="28"/>
      <c r="OWT10" s="28"/>
      <c r="OWU10" s="28"/>
      <c r="OWV10" s="28"/>
      <c r="OWW10" s="28"/>
      <c r="OWX10" s="28"/>
      <c r="OWY10" s="28"/>
      <c r="OWZ10" s="28"/>
      <c r="OXA10" s="28"/>
      <c r="OXB10" s="28"/>
      <c r="OXC10" s="28"/>
      <c r="OXD10" s="28"/>
      <c r="OXE10" s="28"/>
      <c r="OXF10" s="28"/>
      <c r="OXG10" s="28"/>
      <c r="OXH10" s="28"/>
      <c r="OXI10" s="28"/>
      <c r="OXJ10" s="28"/>
      <c r="OXK10" s="28"/>
      <c r="OXL10" s="28"/>
      <c r="OXM10" s="28"/>
      <c r="OXN10" s="28"/>
      <c r="OXO10" s="28"/>
      <c r="OXP10" s="28"/>
      <c r="OXQ10" s="28"/>
      <c r="OXR10" s="28"/>
      <c r="OXS10" s="28"/>
      <c r="OXT10" s="28"/>
      <c r="OXU10" s="28"/>
      <c r="OXV10" s="28"/>
      <c r="OXW10" s="28"/>
      <c r="OXX10" s="28"/>
      <c r="OXY10" s="28"/>
      <c r="OXZ10" s="28"/>
      <c r="OYA10" s="28"/>
      <c r="OYB10" s="28"/>
      <c r="OYC10" s="28"/>
      <c r="OYD10" s="28"/>
      <c r="OYE10" s="28"/>
      <c r="OYF10" s="28"/>
      <c r="OYG10" s="28"/>
      <c r="OYH10" s="28"/>
      <c r="OYI10" s="28"/>
      <c r="OYJ10" s="28"/>
      <c r="OYK10" s="28"/>
      <c r="OYL10" s="28"/>
      <c r="OYM10" s="28"/>
      <c r="OYN10" s="28"/>
      <c r="OYO10" s="28"/>
      <c r="OYP10" s="28"/>
      <c r="OYQ10" s="28"/>
      <c r="OYR10" s="28"/>
      <c r="OYS10" s="28"/>
      <c r="OYT10" s="28"/>
      <c r="OYU10" s="28"/>
      <c r="OYV10" s="28"/>
      <c r="OYW10" s="28"/>
      <c r="OYX10" s="28"/>
      <c r="OYY10" s="28"/>
      <c r="OYZ10" s="28"/>
      <c r="OZA10" s="28"/>
      <c r="OZB10" s="28"/>
      <c r="OZC10" s="28"/>
      <c r="OZD10" s="28"/>
      <c r="OZE10" s="28"/>
      <c r="OZF10" s="28"/>
      <c r="OZG10" s="28"/>
      <c r="OZH10" s="28"/>
      <c r="OZI10" s="28"/>
      <c r="OZJ10" s="28"/>
      <c r="OZK10" s="28"/>
      <c r="OZL10" s="28"/>
      <c r="OZM10" s="28"/>
      <c r="OZN10" s="28"/>
      <c r="OZO10" s="28"/>
      <c r="OZP10" s="28"/>
      <c r="OZQ10" s="28"/>
      <c r="OZR10" s="28"/>
      <c r="OZS10" s="28"/>
      <c r="OZT10" s="28"/>
      <c r="OZU10" s="28"/>
      <c r="OZV10" s="28"/>
      <c r="OZW10" s="28"/>
      <c r="OZX10" s="28"/>
      <c r="OZY10" s="28"/>
      <c r="OZZ10" s="28"/>
      <c r="PAA10" s="28"/>
      <c r="PAB10" s="28"/>
      <c r="PAC10" s="28"/>
      <c r="PAD10" s="28"/>
      <c r="PAE10" s="28"/>
      <c r="PAF10" s="28"/>
      <c r="PAG10" s="28"/>
      <c r="PAH10" s="28"/>
      <c r="PAI10" s="28"/>
      <c r="PAJ10" s="28"/>
      <c r="PAK10" s="28"/>
      <c r="PAL10" s="28"/>
      <c r="PAM10" s="28"/>
      <c r="PAN10" s="28"/>
      <c r="PAO10" s="28"/>
      <c r="PAP10" s="28"/>
      <c r="PAQ10" s="28"/>
      <c r="PAR10" s="28"/>
      <c r="PAS10" s="28"/>
      <c r="PAT10" s="28"/>
      <c r="PAU10" s="28"/>
      <c r="PAV10" s="28"/>
      <c r="PAW10" s="28"/>
      <c r="PAX10" s="28"/>
      <c r="PAY10" s="28"/>
      <c r="PAZ10" s="28"/>
      <c r="PBA10" s="28"/>
      <c r="PBB10" s="28"/>
      <c r="PBC10" s="28"/>
      <c r="PBD10" s="28"/>
      <c r="PBE10" s="28"/>
      <c r="PBF10" s="28"/>
      <c r="PBG10" s="28"/>
      <c r="PBH10" s="28"/>
      <c r="PBI10" s="28"/>
      <c r="PBJ10" s="28"/>
      <c r="PBK10" s="28"/>
      <c r="PBL10" s="28"/>
      <c r="PBM10" s="28"/>
      <c r="PBN10" s="28"/>
      <c r="PBO10" s="28"/>
      <c r="PBP10" s="28"/>
      <c r="PBQ10" s="28"/>
      <c r="PBR10" s="28"/>
      <c r="PBS10" s="28"/>
      <c r="PBT10" s="28"/>
      <c r="PBU10" s="28"/>
      <c r="PBV10" s="28"/>
      <c r="PBW10" s="28"/>
      <c r="PBX10" s="28"/>
      <c r="PBY10" s="28"/>
      <c r="PBZ10" s="28"/>
      <c r="PCA10" s="28"/>
      <c r="PCB10" s="28"/>
      <c r="PCC10" s="28"/>
      <c r="PCD10" s="28"/>
      <c r="PCE10" s="28"/>
      <c r="PCF10" s="28"/>
      <c r="PCG10" s="28"/>
      <c r="PCH10" s="28"/>
      <c r="PCI10" s="28"/>
      <c r="PCJ10" s="28"/>
      <c r="PCK10" s="28"/>
      <c r="PCL10" s="28"/>
      <c r="PCM10" s="28"/>
      <c r="PCN10" s="28"/>
      <c r="PCO10" s="28"/>
      <c r="PCP10" s="28"/>
      <c r="PCQ10" s="28"/>
      <c r="PCR10" s="28"/>
      <c r="PCS10" s="28"/>
      <c r="PCT10" s="28"/>
      <c r="PCU10" s="28"/>
      <c r="PCV10" s="28"/>
      <c r="PCW10" s="28"/>
      <c r="PCX10" s="28"/>
      <c r="PCY10" s="28"/>
      <c r="PCZ10" s="28"/>
      <c r="PDA10" s="28"/>
      <c r="PDB10" s="28"/>
      <c r="PDC10" s="28"/>
      <c r="PDD10" s="28"/>
      <c r="PDE10" s="28"/>
      <c r="PDF10" s="28"/>
      <c r="PDG10" s="28"/>
      <c r="PDH10" s="28"/>
      <c r="PDI10" s="28"/>
      <c r="PDJ10" s="28"/>
      <c r="PDK10" s="28"/>
      <c r="PDL10" s="28"/>
      <c r="PDM10" s="28"/>
      <c r="PDN10" s="28"/>
      <c r="PDO10" s="28"/>
      <c r="PDP10" s="28"/>
      <c r="PDQ10" s="28"/>
      <c r="PDR10" s="28"/>
      <c r="PDS10" s="28"/>
      <c r="PDT10" s="28"/>
      <c r="PDU10" s="28"/>
      <c r="PDV10" s="28"/>
      <c r="PDW10" s="28"/>
      <c r="PDX10" s="28"/>
      <c r="PDY10" s="28"/>
      <c r="PDZ10" s="28"/>
      <c r="PEA10" s="28"/>
      <c r="PEB10" s="28"/>
      <c r="PEC10" s="28"/>
      <c r="PED10" s="28"/>
      <c r="PEE10" s="28"/>
      <c r="PEF10" s="28"/>
      <c r="PEG10" s="28"/>
      <c r="PEH10" s="28"/>
      <c r="PEI10" s="28"/>
      <c r="PEJ10" s="28"/>
      <c r="PEK10" s="28"/>
      <c r="PEL10" s="28"/>
      <c r="PEM10" s="28"/>
      <c r="PEN10" s="28"/>
      <c r="PEO10" s="28"/>
      <c r="PEP10" s="28"/>
      <c r="PEQ10" s="28"/>
      <c r="PER10" s="28"/>
      <c r="PES10" s="28"/>
      <c r="PET10" s="28"/>
      <c r="PEU10" s="28"/>
      <c r="PEV10" s="28"/>
      <c r="PEW10" s="28"/>
      <c r="PEX10" s="28"/>
      <c r="PEY10" s="28"/>
      <c r="PEZ10" s="28"/>
      <c r="PFA10" s="28"/>
      <c r="PFB10" s="28"/>
      <c r="PFC10" s="28"/>
      <c r="PFD10" s="28"/>
      <c r="PFE10" s="28"/>
      <c r="PFF10" s="28"/>
      <c r="PFG10" s="28"/>
      <c r="PFH10" s="28"/>
      <c r="PFI10" s="28"/>
      <c r="PFJ10" s="28"/>
      <c r="PFK10" s="28"/>
      <c r="PFL10" s="28"/>
      <c r="PFM10" s="28"/>
      <c r="PFN10" s="28"/>
      <c r="PFO10" s="28"/>
      <c r="PFP10" s="28"/>
      <c r="PFQ10" s="28"/>
      <c r="PFR10" s="28"/>
      <c r="PFS10" s="28"/>
      <c r="PFT10" s="28"/>
      <c r="PFU10" s="28"/>
      <c r="PFV10" s="28"/>
      <c r="PFW10" s="28"/>
      <c r="PFX10" s="28"/>
      <c r="PFY10" s="28"/>
      <c r="PFZ10" s="28"/>
      <c r="PGA10" s="28"/>
      <c r="PGB10" s="28"/>
      <c r="PGC10" s="28"/>
      <c r="PGD10" s="28"/>
      <c r="PGE10" s="28"/>
      <c r="PGF10" s="28"/>
      <c r="PGG10" s="28"/>
      <c r="PGH10" s="28"/>
      <c r="PGI10" s="28"/>
      <c r="PGJ10" s="28"/>
      <c r="PGK10" s="28"/>
      <c r="PGL10" s="28"/>
      <c r="PGM10" s="28"/>
      <c r="PGN10" s="28"/>
      <c r="PGO10" s="28"/>
      <c r="PGP10" s="28"/>
      <c r="PGQ10" s="28"/>
      <c r="PGR10" s="28"/>
      <c r="PGS10" s="28"/>
      <c r="PGT10" s="28"/>
      <c r="PGU10" s="28"/>
      <c r="PGV10" s="28"/>
      <c r="PGW10" s="28"/>
      <c r="PGX10" s="28"/>
      <c r="PGY10" s="28"/>
      <c r="PGZ10" s="28"/>
      <c r="PHA10" s="28"/>
      <c r="PHB10" s="28"/>
      <c r="PHC10" s="28"/>
      <c r="PHD10" s="28"/>
      <c r="PHE10" s="28"/>
      <c r="PHF10" s="28"/>
      <c r="PHG10" s="28"/>
      <c r="PHH10" s="28"/>
      <c r="PHI10" s="28"/>
      <c r="PHJ10" s="28"/>
      <c r="PHK10" s="28"/>
      <c r="PHL10" s="28"/>
      <c r="PHM10" s="28"/>
      <c r="PHN10" s="28"/>
      <c r="PHO10" s="28"/>
      <c r="PHP10" s="28"/>
      <c r="PHQ10" s="28"/>
      <c r="PHR10" s="28"/>
      <c r="PHS10" s="28"/>
      <c r="PHT10" s="28"/>
      <c r="PHU10" s="28"/>
      <c r="PHV10" s="28"/>
      <c r="PHW10" s="28"/>
      <c r="PHX10" s="28"/>
      <c r="PHY10" s="28"/>
      <c r="PHZ10" s="28"/>
      <c r="PIA10" s="28"/>
      <c r="PIB10" s="28"/>
      <c r="PIC10" s="28"/>
      <c r="PID10" s="28"/>
      <c r="PIE10" s="28"/>
      <c r="PIF10" s="28"/>
      <c r="PIG10" s="28"/>
      <c r="PIH10" s="28"/>
      <c r="PII10" s="28"/>
      <c r="PIJ10" s="28"/>
      <c r="PIK10" s="28"/>
      <c r="PIL10" s="28"/>
      <c r="PIM10" s="28"/>
      <c r="PIN10" s="28"/>
      <c r="PIO10" s="28"/>
      <c r="PIP10" s="28"/>
      <c r="PIQ10" s="28"/>
      <c r="PIR10" s="28"/>
      <c r="PIS10" s="28"/>
      <c r="PIT10" s="28"/>
      <c r="PIU10" s="28"/>
      <c r="PIV10" s="28"/>
      <c r="PIW10" s="28"/>
      <c r="PIX10" s="28"/>
      <c r="PIY10" s="28"/>
      <c r="PIZ10" s="28"/>
      <c r="PJA10" s="28"/>
      <c r="PJB10" s="28"/>
      <c r="PJC10" s="28"/>
      <c r="PJD10" s="28"/>
      <c r="PJE10" s="28"/>
      <c r="PJF10" s="28"/>
      <c r="PJG10" s="28"/>
      <c r="PJH10" s="28"/>
      <c r="PJI10" s="28"/>
      <c r="PJJ10" s="28"/>
      <c r="PJK10" s="28"/>
      <c r="PJL10" s="28"/>
      <c r="PJM10" s="28"/>
      <c r="PJN10" s="28"/>
      <c r="PJO10" s="28"/>
      <c r="PJP10" s="28"/>
      <c r="PJQ10" s="28"/>
      <c r="PJR10" s="28"/>
      <c r="PJS10" s="28"/>
      <c r="PJT10" s="28"/>
      <c r="PJU10" s="28"/>
      <c r="PJV10" s="28"/>
      <c r="PJW10" s="28"/>
      <c r="PJX10" s="28"/>
      <c r="PJY10" s="28"/>
      <c r="PJZ10" s="28"/>
      <c r="PKA10" s="28"/>
      <c r="PKB10" s="28"/>
      <c r="PKC10" s="28"/>
      <c r="PKD10" s="28"/>
      <c r="PKE10" s="28"/>
      <c r="PKF10" s="28"/>
      <c r="PKG10" s="28"/>
      <c r="PKH10" s="28"/>
      <c r="PKI10" s="28"/>
      <c r="PKJ10" s="28"/>
      <c r="PKK10" s="28"/>
      <c r="PKL10" s="28"/>
      <c r="PKM10" s="28"/>
      <c r="PKN10" s="28"/>
      <c r="PKO10" s="28"/>
      <c r="PKP10" s="28"/>
      <c r="PKQ10" s="28"/>
      <c r="PKR10" s="28"/>
      <c r="PKS10" s="28"/>
      <c r="PKT10" s="28"/>
      <c r="PKU10" s="28"/>
      <c r="PKV10" s="28"/>
      <c r="PKW10" s="28"/>
      <c r="PKX10" s="28"/>
      <c r="PKY10" s="28"/>
      <c r="PKZ10" s="28"/>
      <c r="PLA10" s="28"/>
      <c r="PLB10" s="28"/>
      <c r="PLC10" s="28"/>
      <c r="PLD10" s="28"/>
      <c r="PLE10" s="28"/>
      <c r="PLF10" s="28"/>
      <c r="PLG10" s="28"/>
      <c r="PLH10" s="28"/>
      <c r="PLI10" s="28"/>
      <c r="PLJ10" s="28"/>
      <c r="PLK10" s="28"/>
      <c r="PLL10" s="28"/>
      <c r="PLM10" s="28"/>
      <c r="PLN10" s="28"/>
      <c r="PLO10" s="28"/>
      <c r="PLP10" s="28"/>
      <c r="PLQ10" s="28"/>
      <c r="PLR10" s="28"/>
      <c r="PLS10" s="28"/>
      <c r="PLT10" s="28"/>
      <c r="PLU10" s="28"/>
      <c r="PLV10" s="28"/>
      <c r="PLW10" s="28"/>
      <c r="PLX10" s="28"/>
      <c r="PLY10" s="28"/>
      <c r="PLZ10" s="28"/>
      <c r="PMA10" s="28"/>
      <c r="PMB10" s="28"/>
      <c r="PMC10" s="28"/>
      <c r="PMD10" s="28"/>
      <c r="PME10" s="28"/>
      <c r="PMF10" s="28"/>
      <c r="PMG10" s="28"/>
      <c r="PMH10" s="28"/>
      <c r="PMI10" s="28"/>
      <c r="PMJ10" s="28"/>
      <c r="PMK10" s="28"/>
      <c r="PML10" s="28"/>
      <c r="PMM10" s="28"/>
      <c r="PMN10" s="28"/>
      <c r="PMO10" s="28"/>
      <c r="PMP10" s="28"/>
      <c r="PMQ10" s="28"/>
      <c r="PMR10" s="28"/>
      <c r="PMS10" s="28"/>
      <c r="PMT10" s="28"/>
      <c r="PMU10" s="28"/>
      <c r="PMV10" s="28"/>
      <c r="PMW10" s="28"/>
      <c r="PMX10" s="28"/>
      <c r="PMY10" s="28"/>
      <c r="PMZ10" s="28"/>
      <c r="PNA10" s="28"/>
      <c r="PNB10" s="28"/>
      <c r="PNC10" s="28"/>
      <c r="PND10" s="28"/>
      <c r="PNE10" s="28"/>
      <c r="PNF10" s="28"/>
      <c r="PNG10" s="28"/>
      <c r="PNH10" s="28"/>
      <c r="PNI10" s="28"/>
      <c r="PNJ10" s="28"/>
      <c r="PNK10" s="28"/>
      <c r="PNL10" s="28"/>
      <c r="PNM10" s="28"/>
      <c r="PNN10" s="28"/>
      <c r="PNO10" s="28"/>
      <c r="PNP10" s="28"/>
      <c r="PNQ10" s="28"/>
      <c r="PNR10" s="28"/>
      <c r="PNS10" s="28"/>
      <c r="PNT10" s="28"/>
      <c r="PNU10" s="28"/>
      <c r="PNV10" s="28"/>
      <c r="PNW10" s="28"/>
      <c r="PNX10" s="28"/>
      <c r="PNY10" s="28"/>
      <c r="PNZ10" s="28"/>
      <c r="POA10" s="28"/>
      <c r="POB10" s="28"/>
      <c r="POC10" s="28"/>
      <c r="POD10" s="28"/>
      <c r="POE10" s="28"/>
      <c r="POF10" s="28"/>
      <c r="POG10" s="28"/>
      <c r="POH10" s="28"/>
      <c r="POI10" s="28"/>
      <c r="POJ10" s="28"/>
      <c r="POK10" s="28"/>
      <c r="POL10" s="28"/>
      <c r="POM10" s="28"/>
      <c r="PON10" s="28"/>
      <c r="POO10" s="28"/>
      <c r="POP10" s="28"/>
      <c r="POQ10" s="28"/>
      <c r="POR10" s="28"/>
      <c r="POS10" s="28"/>
      <c r="POT10" s="28"/>
      <c r="POU10" s="28"/>
      <c r="POV10" s="28"/>
      <c r="POW10" s="28"/>
      <c r="POX10" s="28"/>
      <c r="POY10" s="28"/>
      <c r="POZ10" s="28"/>
      <c r="PPA10" s="28"/>
      <c r="PPB10" s="28"/>
      <c r="PPC10" s="28"/>
      <c r="PPD10" s="28"/>
      <c r="PPE10" s="28"/>
      <c r="PPF10" s="28"/>
      <c r="PPG10" s="28"/>
      <c r="PPH10" s="28"/>
      <c r="PPI10" s="28"/>
      <c r="PPJ10" s="28"/>
      <c r="PPK10" s="28"/>
      <c r="PPL10" s="28"/>
      <c r="PPM10" s="28"/>
      <c r="PPN10" s="28"/>
      <c r="PPO10" s="28"/>
      <c r="PPP10" s="28"/>
      <c r="PPQ10" s="28"/>
      <c r="PPR10" s="28"/>
      <c r="PPS10" s="28"/>
      <c r="PPT10" s="28"/>
      <c r="PPU10" s="28"/>
      <c r="PPV10" s="28"/>
      <c r="PPW10" s="28"/>
      <c r="PPX10" s="28"/>
      <c r="PPY10" s="28"/>
      <c r="PPZ10" s="28"/>
      <c r="PQA10" s="28"/>
      <c r="PQB10" s="28"/>
      <c r="PQC10" s="28"/>
      <c r="PQD10" s="28"/>
      <c r="PQE10" s="28"/>
      <c r="PQF10" s="28"/>
      <c r="PQG10" s="28"/>
      <c r="PQH10" s="28"/>
      <c r="PQI10" s="28"/>
      <c r="PQJ10" s="28"/>
      <c r="PQK10" s="28"/>
      <c r="PQL10" s="28"/>
      <c r="PQM10" s="28"/>
      <c r="PQN10" s="28"/>
      <c r="PQO10" s="28"/>
      <c r="PQP10" s="28"/>
      <c r="PQQ10" s="28"/>
      <c r="PQR10" s="28"/>
      <c r="PQS10" s="28"/>
      <c r="PQT10" s="28"/>
      <c r="PQU10" s="28"/>
      <c r="PQV10" s="28"/>
      <c r="PQW10" s="28"/>
      <c r="PQX10" s="28"/>
      <c r="PQY10" s="28"/>
      <c r="PQZ10" s="28"/>
      <c r="PRA10" s="28"/>
      <c r="PRB10" s="28"/>
      <c r="PRC10" s="28"/>
      <c r="PRD10" s="28"/>
      <c r="PRE10" s="28"/>
      <c r="PRF10" s="28"/>
      <c r="PRG10" s="28"/>
      <c r="PRH10" s="28"/>
      <c r="PRI10" s="28"/>
      <c r="PRJ10" s="28"/>
      <c r="PRK10" s="28"/>
      <c r="PRL10" s="28"/>
      <c r="PRM10" s="28"/>
      <c r="PRN10" s="28"/>
      <c r="PRO10" s="28"/>
      <c r="PRP10" s="28"/>
      <c r="PRQ10" s="28"/>
      <c r="PRR10" s="28"/>
      <c r="PRS10" s="28"/>
      <c r="PRT10" s="28"/>
      <c r="PRU10" s="28"/>
      <c r="PRV10" s="28"/>
      <c r="PRW10" s="28"/>
      <c r="PRX10" s="28"/>
      <c r="PRY10" s="28"/>
      <c r="PRZ10" s="28"/>
      <c r="PSA10" s="28"/>
      <c r="PSB10" s="28"/>
      <c r="PSC10" s="28"/>
      <c r="PSD10" s="28"/>
      <c r="PSE10" s="28"/>
      <c r="PSF10" s="28"/>
      <c r="PSG10" s="28"/>
      <c r="PSH10" s="28"/>
      <c r="PSI10" s="28"/>
      <c r="PSJ10" s="28"/>
      <c r="PSK10" s="28"/>
      <c r="PSL10" s="28"/>
      <c r="PSM10" s="28"/>
      <c r="PSN10" s="28"/>
      <c r="PSO10" s="28"/>
      <c r="PSP10" s="28"/>
      <c r="PSQ10" s="28"/>
      <c r="PSR10" s="28"/>
      <c r="PSS10" s="28"/>
      <c r="PST10" s="28"/>
      <c r="PSU10" s="28"/>
      <c r="PSV10" s="28"/>
      <c r="PSW10" s="28"/>
      <c r="PSX10" s="28"/>
      <c r="PSY10" s="28"/>
      <c r="PSZ10" s="28"/>
      <c r="PTA10" s="28"/>
      <c r="PTB10" s="28"/>
      <c r="PTC10" s="28"/>
      <c r="PTD10" s="28"/>
      <c r="PTE10" s="28"/>
      <c r="PTF10" s="28"/>
      <c r="PTG10" s="28"/>
      <c r="PTH10" s="28"/>
      <c r="PTI10" s="28"/>
      <c r="PTJ10" s="28"/>
      <c r="PTK10" s="28"/>
      <c r="PTL10" s="28"/>
      <c r="PTM10" s="28"/>
      <c r="PTN10" s="28"/>
      <c r="PTO10" s="28"/>
      <c r="PTP10" s="28"/>
      <c r="PTQ10" s="28"/>
      <c r="PTR10" s="28"/>
      <c r="PTS10" s="28"/>
      <c r="PTT10" s="28"/>
      <c r="PTU10" s="28"/>
      <c r="PTV10" s="28"/>
      <c r="PTW10" s="28"/>
      <c r="PTX10" s="28"/>
      <c r="PTY10" s="28"/>
      <c r="PTZ10" s="28"/>
      <c r="PUA10" s="28"/>
      <c r="PUB10" s="28"/>
      <c r="PUC10" s="28"/>
      <c r="PUD10" s="28"/>
      <c r="PUE10" s="28"/>
      <c r="PUF10" s="28"/>
      <c r="PUG10" s="28"/>
      <c r="PUH10" s="28"/>
      <c r="PUI10" s="28"/>
      <c r="PUJ10" s="28"/>
      <c r="PUK10" s="28"/>
      <c r="PUL10" s="28"/>
      <c r="PUM10" s="28"/>
      <c r="PUN10" s="28"/>
      <c r="PUO10" s="28"/>
      <c r="PUP10" s="28"/>
      <c r="PUQ10" s="28"/>
      <c r="PUR10" s="28"/>
      <c r="PUS10" s="28"/>
      <c r="PUT10" s="28"/>
      <c r="PUU10" s="28"/>
      <c r="PUV10" s="28"/>
      <c r="PUW10" s="28"/>
      <c r="PUX10" s="28"/>
      <c r="PUY10" s="28"/>
      <c r="PUZ10" s="28"/>
      <c r="PVA10" s="28"/>
      <c r="PVB10" s="28"/>
      <c r="PVC10" s="28"/>
      <c r="PVD10" s="28"/>
      <c r="PVE10" s="28"/>
      <c r="PVF10" s="28"/>
      <c r="PVG10" s="28"/>
      <c r="PVH10" s="28"/>
      <c r="PVI10" s="28"/>
      <c r="PVJ10" s="28"/>
      <c r="PVK10" s="28"/>
      <c r="PVL10" s="28"/>
      <c r="PVM10" s="28"/>
      <c r="PVN10" s="28"/>
      <c r="PVO10" s="28"/>
      <c r="PVP10" s="28"/>
      <c r="PVQ10" s="28"/>
      <c r="PVR10" s="28"/>
      <c r="PVS10" s="28"/>
      <c r="PVT10" s="28"/>
      <c r="PVU10" s="28"/>
      <c r="PVV10" s="28"/>
      <c r="PVW10" s="28"/>
      <c r="PVX10" s="28"/>
      <c r="PVY10" s="28"/>
      <c r="PVZ10" s="28"/>
      <c r="PWA10" s="28"/>
      <c r="PWB10" s="28"/>
      <c r="PWC10" s="28"/>
      <c r="PWD10" s="28"/>
      <c r="PWE10" s="28"/>
      <c r="PWF10" s="28"/>
      <c r="PWG10" s="28"/>
      <c r="PWH10" s="28"/>
      <c r="PWI10" s="28"/>
      <c r="PWJ10" s="28"/>
      <c r="PWK10" s="28"/>
      <c r="PWL10" s="28"/>
      <c r="PWM10" s="28"/>
      <c r="PWN10" s="28"/>
      <c r="PWO10" s="28"/>
      <c r="PWP10" s="28"/>
      <c r="PWQ10" s="28"/>
      <c r="PWR10" s="28"/>
      <c r="PWS10" s="28"/>
      <c r="PWT10" s="28"/>
      <c r="PWU10" s="28"/>
      <c r="PWV10" s="28"/>
      <c r="PWW10" s="28"/>
      <c r="PWX10" s="28"/>
      <c r="PWY10" s="28"/>
      <c r="PWZ10" s="28"/>
      <c r="PXA10" s="28"/>
      <c r="PXB10" s="28"/>
      <c r="PXC10" s="28"/>
      <c r="PXD10" s="28"/>
      <c r="PXE10" s="28"/>
      <c r="PXF10" s="28"/>
      <c r="PXG10" s="28"/>
      <c r="PXH10" s="28"/>
      <c r="PXI10" s="28"/>
      <c r="PXJ10" s="28"/>
      <c r="PXK10" s="28"/>
      <c r="PXL10" s="28"/>
      <c r="PXM10" s="28"/>
      <c r="PXN10" s="28"/>
      <c r="PXO10" s="28"/>
      <c r="PXP10" s="28"/>
      <c r="PXQ10" s="28"/>
      <c r="PXR10" s="28"/>
      <c r="PXS10" s="28"/>
      <c r="PXT10" s="28"/>
      <c r="PXU10" s="28"/>
      <c r="PXV10" s="28"/>
      <c r="PXW10" s="28"/>
      <c r="PXX10" s="28"/>
      <c r="PXY10" s="28"/>
      <c r="PXZ10" s="28"/>
      <c r="PYA10" s="28"/>
      <c r="PYB10" s="28"/>
      <c r="PYC10" s="28"/>
      <c r="PYD10" s="28"/>
      <c r="PYE10" s="28"/>
      <c r="PYF10" s="28"/>
      <c r="PYG10" s="28"/>
      <c r="PYH10" s="28"/>
      <c r="PYI10" s="28"/>
      <c r="PYJ10" s="28"/>
      <c r="PYK10" s="28"/>
      <c r="PYL10" s="28"/>
      <c r="PYM10" s="28"/>
      <c r="PYN10" s="28"/>
      <c r="PYO10" s="28"/>
      <c r="PYP10" s="28"/>
      <c r="PYQ10" s="28"/>
      <c r="PYR10" s="28"/>
      <c r="PYS10" s="28"/>
      <c r="PYT10" s="28"/>
      <c r="PYU10" s="28"/>
      <c r="PYV10" s="28"/>
      <c r="PYW10" s="28"/>
      <c r="PYX10" s="28"/>
      <c r="PYY10" s="28"/>
      <c r="PYZ10" s="28"/>
      <c r="PZA10" s="28"/>
      <c r="PZB10" s="28"/>
      <c r="PZC10" s="28"/>
      <c r="PZD10" s="28"/>
      <c r="PZE10" s="28"/>
      <c r="PZF10" s="28"/>
      <c r="PZG10" s="28"/>
      <c r="PZH10" s="28"/>
      <c r="PZI10" s="28"/>
      <c r="PZJ10" s="28"/>
      <c r="PZK10" s="28"/>
      <c r="PZL10" s="28"/>
      <c r="PZM10" s="28"/>
      <c r="PZN10" s="28"/>
      <c r="PZO10" s="28"/>
      <c r="PZP10" s="28"/>
      <c r="PZQ10" s="28"/>
      <c r="PZR10" s="28"/>
      <c r="PZS10" s="28"/>
      <c r="PZT10" s="28"/>
      <c r="PZU10" s="28"/>
      <c r="PZV10" s="28"/>
      <c r="PZW10" s="28"/>
      <c r="PZX10" s="28"/>
      <c r="PZY10" s="28"/>
      <c r="PZZ10" s="28"/>
      <c r="QAA10" s="28"/>
      <c r="QAB10" s="28"/>
      <c r="QAC10" s="28"/>
      <c r="QAD10" s="28"/>
      <c r="QAE10" s="28"/>
      <c r="QAF10" s="28"/>
      <c r="QAG10" s="28"/>
      <c r="QAH10" s="28"/>
      <c r="QAI10" s="28"/>
      <c r="QAJ10" s="28"/>
      <c r="QAK10" s="28"/>
      <c r="QAL10" s="28"/>
      <c r="QAM10" s="28"/>
      <c r="QAN10" s="28"/>
      <c r="QAO10" s="28"/>
      <c r="QAP10" s="28"/>
      <c r="QAQ10" s="28"/>
      <c r="QAR10" s="28"/>
      <c r="QAS10" s="28"/>
      <c r="QAT10" s="28"/>
      <c r="QAU10" s="28"/>
      <c r="QAV10" s="28"/>
      <c r="QAW10" s="28"/>
      <c r="QAX10" s="28"/>
      <c r="QAY10" s="28"/>
      <c r="QAZ10" s="28"/>
      <c r="QBA10" s="28"/>
      <c r="QBB10" s="28"/>
      <c r="QBC10" s="28"/>
      <c r="QBD10" s="28"/>
      <c r="QBE10" s="28"/>
      <c r="QBF10" s="28"/>
      <c r="QBG10" s="28"/>
      <c r="QBH10" s="28"/>
      <c r="QBI10" s="28"/>
      <c r="QBJ10" s="28"/>
      <c r="QBK10" s="28"/>
      <c r="QBL10" s="28"/>
      <c r="QBM10" s="28"/>
      <c r="QBN10" s="28"/>
      <c r="QBO10" s="28"/>
      <c r="QBP10" s="28"/>
      <c r="QBQ10" s="28"/>
      <c r="QBR10" s="28"/>
      <c r="QBS10" s="28"/>
      <c r="QBT10" s="28"/>
      <c r="QBU10" s="28"/>
      <c r="QBV10" s="28"/>
      <c r="QBW10" s="28"/>
      <c r="QBX10" s="28"/>
      <c r="QBY10" s="28"/>
      <c r="QBZ10" s="28"/>
      <c r="QCA10" s="28"/>
      <c r="QCB10" s="28"/>
      <c r="QCC10" s="28"/>
      <c r="QCD10" s="28"/>
      <c r="QCE10" s="28"/>
      <c r="QCF10" s="28"/>
      <c r="QCG10" s="28"/>
      <c r="QCH10" s="28"/>
      <c r="QCI10" s="28"/>
      <c r="QCJ10" s="28"/>
      <c r="QCK10" s="28"/>
      <c r="QCL10" s="28"/>
      <c r="QCM10" s="28"/>
      <c r="QCN10" s="28"/>
      <c r="QCO10" s="28"/>
      <c r="QCP10" s="28"/>
      <c r="QCQ10" s="28"/>
      <c r="QCR10" s="28"/>
      <c r="QCS10" s="28"/>
      <c r="QCT10" s="28"/>
      <c r="QCU10" s="28"/>
      <c r="QCV10" s="28"/>
      <c r="QCW10" s="28"/>
      <c r="QCX10" s="28"/>
      <c r="QCY10" s="28"/>
      <c r="QCZ10" s="28"/>
      <c r="QDA10" s="28"/>
      <c r="QDB10" s="28"/>
      <c r="QDC10" s="28"/>
      <c r="QDD10" s="28"/>
      <c r="QDE10" s="28"/>
      <c r="QDF10" s="28"/>
      <c r="QDG10" s="28"/>
      <c r="QDH10" s="28"/>
      <c r="QDI10" s="28"/>
      <c r="QDJ10" s="28"/>
      <c r="QDK10" s="28"/>
      <c r="QDL10" s="28"/>
      <c r="QDM10" s="28"/>
      <c r="QDN10" s="28"/>
      <c r="QDO10" s="28"/>
      <c r="QDP10" s="28"/>
      <c r="QDQ10" s="28"/>
      <c r="QDR10" s="28"/>
      <c r="QDS10" s="28"/>
      <c r="QDT10" s="28"/>
      <c r="QDU10" s="28"/>
      <c r="QDV10" s="28"/>
      <c r="QDW10" s="28"/>
      <c r="QDX10" s="28"/>
      <c r="QDY10" s="28"/>
      <c r="QDZ10" s="28"/>
      <c r="QEA10" s="28"/>
      <c r="QEB10" s="28"/>
      <c r="QEC10" s="28"/>
      <c r="QED10" s="28"/>
      <c r="QEE10" s="28"/>
      <c r="QEF10" s="28"/>
      <c r="QEG10" s="28"/>
      <c r="QEH10" s="28"/>
      <c r="QEI10" s="28"/>
      <c r="QEJ10" s="28"/>
      <c r="QEK10" s="28"/>
      <c r="QEL10" s="28"/>
      <c r="QEM10" s="28"/>
      <c r="QEN10" s="28"/>
      <c r="QEO10" s="28"/>
      <c r="QEP10" s="28"/>
      <c r="QEQ10" s="28"/>
      <c r="QER10" s="28"/>
      <c r="QES10" s="28"/>
      <c r="QET10" s="28"/>
      <c r="QEU10" s="28"/>
      <c r="QEV10" s="28"/>
      <c r="QEW10" s="28"/>
      <c r="QEX10" s="28"/>
      <c r="QEY10" s="28"/>
      <c r="QEZ10" s="28"/>
      <c r="QFA10" s="28"/>
      <c r="QFB10" s="28"/>
      <c r="QFC10" s="28"/>
      <c r="QFD10" s="28"/>
      <c r="QFE10" s="28"/>
      <c r="QFF10" s="28"/>
      <c r="QFG10" s="28"/>
      <c r="QFH10" s="28"/>
      <c r="QFI10" s="28"/>
      <c r="QFJ10" s="28"/>
      <c r="QFK10" s="28"/>
      <c r="QFL10" s="28"/>
      <c r="QFM10" s="28"/>
      <c r="QFN10" s="28"/>
      <c r="QFO10" s="28"/>
      <c r="QFP10" s="28"/>
      <c r="QFQ10" s="28"/>
      <c r="QFR10" s="28"/>
      <c r="QFS10" s="28"/>
      <c r="QFT10" s="28"/>
      <c r="QFU10" s="28"/>
      <c r="QFV10" s="28"/>
      <c r="QFW10" s="28"/>
      <c r="QFX10" s="28"/>
      <c r="QFY10" s="28"/>
      <c r="QFZ10" s="28"/>
      <c r="QGA10" s="28"/>
      <c r="QGB10" s="28"/>
      <c r="QGC10" s="28"/>
      <c r="QGD10" s="28"/>
      <c r="QGE10" s="28"/>
      <c r="QGF10" s="28"/>
      <c r="QGG10" s="28"/>
      <c r="QGH10" s="28"/>
      <c r="QGI10" s="28"/>
      <c r="QGJ10" s="28"/>
      <c r="QGK10" s="28"/>
      <c r="QGL10" s="28"/>
      <c r="QGM10" s="28"/>
      <c r="QGN10" s="28"/>
      <c r="QGO10" s="28"/>
      <c r="QGP10" s="28"/>
      <c r="QGQ10" s="28"/>
      <c r="QGR10" s="28"/>
      <c r="QGS10" s="28"/>
      <c r="QGT10" s="28"/>
      <c r="QGU10" s="28"/>
      <c r="QGV10" s="28"/>
      <c r="QGW10" s="28"/>
      <c r="QGX10" s="28"/>
      <c r="QGY10" s="28"/>
      <c r="QGZ10" s="28"/>
      <c r="QHA10" s="28"/>
      <c r="QHB10" s="28"/>
      <c r="QHC10" s="28"/>
      <c r="QHD10" s="28"/>
      <c r="QHE10" s="28"/>
      <c r="QHF10" s="28"/>
      <c r="QHG10" s="28"/>
      <c r="QHH10" s="28"/>
      <c r="QHI10" s="28"/>
      <c r="QHJ10" s="28"/>
      <c r="QHK10" s="28"/>
      <c r="QHL10" s="28"/>
      <c r="QHM10" s="28"/>
      <c r="QHN10" s="28"/>
      <c r="QHO10" s="28"/>
      <c r="QHP10" s="28"/>
      <c r="QHQ10" s="28"/>
      <c r="QHR10" s="28"/>
      <c r="QHS10" s="28"/>
      <c r="QHT10" s="28"/>
      <c r="QHU10" s="28"/>
      <c r="QHV10" s="28"/>
      <c r="QHW10" s="28"/>
      <c r="QHX10" s="28"/>
      <c r="QHY10" s="28"/>
      <c r="QHZ10" s="28"/>
      <c r="QIA10" s="28"/>
      <c r="QIB10" s="28"/>
      <c r="QIC10" s="28"/>
      <c r="QID10" s="28"/>
      <c r="QIE10" s="28"/>
      <c r="QIF10" s="28"/>
      <c r="QIG10" s="28"/>
      <c r="QIH10" s="28"/>
      <c r="QII10" s="28"/>
      <c r="QIJ10" s="28"/>
      <c r="QIK10" s="28"/>
      <c r="QIL10" s="28"/>
      <c r="QIM10" s="28"/>
      <c r="QIN10" s="28"/>
      <c r="QIO10" s="28"/>
      <c r="QIP10" s="28"/>
      <c r="QIQ10" s="28"/>
      <c r="QIR10" s="28"/>
      <c r="QIS10" s="28"/>
      <c r="QIT10" s="28"/>
      <c r="QIU10" s="28"/>
      <c r="QIV10" s="28"/>
      <c r="QIW10" s="28"/>
      <c r="QIX10" s="28"/>
      <c r="QIY10" s="28"/>
      <c r="QIZ10" s="28"/>
      <c r="QJA10" s="28"/>
      <c r="QJB10" s="28"/>
      <c r="QJC10" s="28"/>
      <c r="QJD10" s="28"/>
      <c r="QJE10" s="28"/>
      <c r="QJF10" s="28"/>
      <c r="QJG10" s="28"/>
      <c r="QJH10" s="28"/>
      <c r="QJI10" s="28"/>
      <c r="QJJ10" s="28"/>
      <c r="QJK10" s="28"/>
      <c r="QJL10" s="28"/>
      <c r="QJM10" s="28"/>
      <c r="QJN10" s="28"/>
      <c r="QJO10" s="28"/>
      <c r="QJP10" s="28"/>
      <c r="QJQ10" s="28"/>
      <c r="QJR10" s="28"/>
      <c r="QJS10" s="28"/>
      <c r="QJT10" s="28"/>
      <c r="QJU10" s="28"/>
      <c r="QJV10" s="28"/>
      <c r="QJW10" s="28"/>
      <c r="QJX10" s="28"/>
      <c r="QJY10" s="28"/>
      <c r="QJZ10" s="28"/>
      <c r="QKA10" s="28"/>
      <c r="QKB10" s="28"/>
      <c r="QKC10" s="28"/>
      <c r="QKD10" s="28"/>
      <c r="QKE10" s="28"/>
      <c r="QKF10" s="28"/>
      <c r="QKG10" s="28"/>
      <c r="QKH10" s="28"/>
      <c r="QKI10" s="28"/>
      <c r="QKJ10" s="28"/>
      <c r="QKK10" s="28"/>
      <c r="QKL10" s="28"/>
      <c r="QKM10" s="28"/>
      <c r="QKN10" s="28"/>
      <c r="QKO10" s="28"/>
      <c r="QKP10" s="28"/>
      <c r="QKQ10" s="28"/>
      <c r="QKR10" s="28"/>
      <c r="QKS10" s="28"/>
      <c r="QKT10" s="28"/>
      <c r="QKU10" s="28"/>
      <c r="QKV10" s="28"/>
      <c r="QKW10" s="28"/>
      <c r="QKX10" s="28"/>
      <c r="QKY10" s="28"/>
      <c r="QKZ10" s="28"/>
      <c r="QLA10" s="28"/>
      <c r="QLB10" s="28"/>
      <c r="QLC10" s="28"/>
      <c r="QLD10" s="28"/>
      <c r="QLE10" s="28"/>
      <c r="QLF10" s="28"/>
      <c r="QLG10" s="28"/>
      <c r="QLH10" s="28"/>
      <c r="QLI10" s="28"/>
      <c r="QLJ10" s="28"/>
      <c r="QLK10" s="28"/>
      <c r="QLL10" s="28"/>
      <c r="QLM10" s="28"/>
      <c r="QLN10" s="28"/>
      <c r="QLO10" s="28"/>
      <c r="QLP10" s="28"/>
      <c r="QLQ10" s="28"/>
      <c r="QLR10" s="28"/>
      <c r="QLS10" s="28"/>
      <c r="QLT10" s="28"/>
      <c r="QLU10" s="28"/>
      <c r="QLV10" s="28"/>
      <c r="QLW10" s="28"/>
      <c r="QLX10" s="28"/>
      <c r="QLY10" s="28"/>
      <c r="QLZ10" s="28"/>
      <c r="QMA10" s="28"/>
      <c r="QMB10" s="28"/>
      <c r="QMC10" s="28"/>
      <c r="QMD10" s="28"/>
      <c r="QME10" s="28"/>
      <c r="QMF10" s="28"/>
      <c r="QMG10" s="28"/>
      <c r="QMH10" s="28"/>
      <c r="QMI10" s="28"/>
      <c r="QMJ10" s="28"/>
      <c r="QMK10" s="28"/>
      <c r="QML10" s="28"/>
      <c r="QMM10" s="28"/>
      <c r="QMN10" s="28"/>
      <c r="QMO10" s="28"/>
      <c r="QMP10" s="28"/>
      <c r="QMQ10" s="28"/>
      <c r="QMR10" s="28"/>
      <c r="QMS10" s="28"/>
      <c r="QMT10" s="28"/>
      <c r="QMU10" s="28"/>
      <c r="QMV10" s="28"/>
      <c r="QMW10" s="28"/>
      <c r="QMX10" s="28"/>
      <c r="QMY10" s="28"/>
      <c r="QMZ10" s="28"/>
      <c r="QNA10" s="28"/>
      <c r="QNB10" s="28"/>
      <c r="QNC10" s="28"/>
      <c r="QND10" s="28"/>
      <c r="QNE10" s="28"/>
      <c r="QNF10" s="28"/>
      <c r="QNG10" s="28"/>
      <c r="QNH10" s="28"/>
      <c r="QNI10" s="28"/>
      <c r="QNJ10" s="28"/>
      <c r="QNK10" s="28"/>
      <c r="QNL10" s="28"/>
      <c r="QNM10" s="28"/>
      <c r="QNN10" s="28"/>
      <c r="QNO10" s="28"/>
      <c r="QNP10" s="28"/>
      <c r="QNQ10" s="28"/>
      <c r="QNR10" s="28"/>
      <c r="QNS10" s="28"/>
      <c r="QNT10" s="28"/>
      <c r="QNU10" s="28"/>
      <c r="QNV10" s="28"/>
      <c r="QNW10" s="28"/>
      <c r="QNX10" s="28"/>
      <c r="QNY10" s="28"/>
      <c r="QNZ10" s="28"/>
      <c r="QOA10" s="28"/>
      <c r="QOB10" s="28"/>
      <c r="QOC10" s="28"/>
      <c r="QOD10" s="28"/>
      <c r="QOE10" s="28"/>
      <c r="QOF10" s="28"/>
      <c r="QOG10" s="28"/>
      <c r="QOH10" s="28"/>
      <c r="QOI10" s="28"/>
      <c r="QOJ10" s="28"/>
      <c r="QOK10" s="28"/>
      <c r="QOL10" s="28"/>
      <c r="QOM10" s="28"/>
      <c r="QON10" s="28"/>
      <c r="QOO10" s="28"/>
      <c r="QOP10" s="28"/>
      <c r="QOQ10" s="28"/>
      <c r="QOR10" s="28"/>
      <c r="QOS10" s="28"/>
      <c r="QOT10" s="28"/>
      <c r="QOU10" s="28"/>
      <c r="QOV10" s="28"/>
      <c r="QOW10" s="28"/>
      <c r="QOX10" s="28"/>
      <c r="QOY10" s="28"/>
      <c r="QOZ10" s="28"/>
      <c r="QPA10" s="28"/>
      <c r="QPB10" s="28"/>
      <c r="QPC10" s="28"/>
      <c r="QPD10" s="28"/>
      <c r="QPE10" s="28"/>
      <c r="QPF10" s="28"/>
      <c r="QPG10" s="28"/>
      <c r="QPH10" s="28"/>
      <c r="QPI10" s="28"/>
      <c r="QPJ10" s="28"/>
      <c r="QPK10" s="28"/>
      <c r="QPL10" s="28"/>
      <c r="QPM10" s="28"/>
      <c r="QPN10" s="28"/>
      <c r="QPO10" s="28"/>
      <c r="QPP10" s="28"/>
      <c r="QPQ10" s="28"/>
      <c r="QPR10" s="28"/>
      <c r="QPS10" s="28"/>
      <c r="QPT10" s="28"/>
      <c r="QPU10" s="28"/>
      <c r="QPV10" s="28"/>
      <c r="QPW10" s="28"/>
      <c r="QPX10" s="28"/>
      <c r="QPY10" s="28"/>
      <c r="QPZ10" s="28"/>
      <c r="QQA10" s="28"/>
      <c r="QQB10" s="28"/>
      <c r="QQC10" s="28"/>
      <c r="QQD10" s="28"/>
      <c r="QQE10" s="28"/>
      <c r="QQF10" s="28"/>
      <c r="QQG10" s="28"/>
      <c r="QQH10" s="28"/>
      <c r="QQI10" s="28"/>
      <c r="QQJ10" s="28"/>
      <c r="QQK10" s="28"/>
      <c r="QQL10" s="28"/>
      <c r="QQM10" s="28"/>
      <c r="QQN10" s="28"/>
      <c r="QQO10" s="28"/>
      <c r="QQP10" s="28"/>
      <c r="QQQ10" s="28"/>
      <c r="QQR10" s="28"/>
      <c r="QQS10" s="28"/>
      <c r="QQT10" s="28"/>
      <c r="QQU10" s="28"/>
      <c r="QQV10" s="28"/>
      <c r="QQW10" s="28"/>
      <c r="QQX10" s="28"/>
      <c r="QQY10" s="28"/>
      <c r="QQZ10" s="28"/>
      <c r="QRA10" s="28"/>
      <c r="QRB10" s="28"/>
      <c r="QRC10" s="28"/>
      <c r="QRD10" s="28"/>
      <c r="QRE10" s="28"/>
      <c r="QRF10" s="28"/>
      <c r="QRG10" s="28"/>
      <c r="QRH10" s="28"/>
      <c r="QRI10" s="28"/>
      <c r="QRJ10" s="28"/>
      <c r="QRK10" s="28"/>
      <c r="QRL10" s="28"/>
      <c r="QRM10" s="28"/>
      <c r="QRN10" s="28"/>
      <c r="QRO10" s="28"/>
      <c r="QRP10" s="28"/>
      <c r="QRQ10" s="28"/>
      <c r="QRR10" s="28"/>
      <c r="QRS10" s="28"/>
      <c r="QRT10" s="28"/>
      <c r="QRU10" s="28"/>
      <c r="QRV10" s="28"/>
      <c r="QRW10" s="28"/>
      <c r="QRX10" s="28"/>
      <c r="QRY10" s="28"/>
      <c r="QRZ10" s="28"/>
      <c r="QSA10" s="28"/>
      <c r="QSB10" s="28"/>
      <c r="QSC10" s="28"/>
      <c r="QSD10" s="28"/>
      <c r="QSE10" s="28"/>
      <c r="QSF10" s="28"/>
      <c r="QSG10" s="28"/>
      <c r="QSH10" s="28"/>
      <c r="QSI10" s="28"/>
      <c r="QSJ10" s="28"/>
      <c r="QSK10" s="28"/>
      <c r="QSL10" s="28"/>
      <c r="QSM10" s="28"/>
      <c r="QSN10" s="28"/>
      <c r="QSO10" s="28"/>
      <c r="QSP10" s="28"/>
      <c r="QSQ10" s="28"/>
      <c r="QSR10" s="28"/>
      <c r="QSS10" s="28"/>
      <c r="QST10" s="28"/>
      <c r="QSU10" s="28"/>
      <c r="QSV10" s="28"/>
      <c r="QSW10" s="28"/>
      <c r="QSX10" s="28"/>
      <c r="QSY10" s="28"/>
      <c r="QSZ10" s="28"/>
      <c r="QTA10" s="28"/>
      <c r="QTB10" s="28"/>
      <c r="QTC10" s="28"/>
      <c r="QTD10" s="28"/>
      <c r="QTE10" s="28"/>
      <c r="QTF10" s="28"/>
      <c r="QTG10" s="28"/>
      <c r="QTH10" s="28"/>
      <c r="QTI10" s="28"/>
      <c r="QTJ10" s="28"/>
      <c r="QTK10" s="28"/>
      <c r="QTL10" s="28"/>
      <c r="QTM10" s="28"/>
      <c r="QTN10" s="28"/>
      <c r="QTO10" s="28"/>
      <c r="QTP10" s="28"/>
      <c r="QTQ10" s="28"/>
      <c r="QTR10" s="28"/>
      <c r="QTS10" s="28"/>
      <c r="QTT10" s="28"/>
      <c r="QTU10" s="28"/>
      <c r="QTV10" s="28"/>
      <c r="QTW10" s="28"/>
      <c r="QTX10" s="28"/>
      <c r="QTY10" s="28"/>
      <c r="QTZ10" s="28"/>
      <c r="QUA10" s="28"/>
      <c r="QUB10" s="28"/>
      <c r="QUC10" s="28"/>
      <c r="QUD10" s="28"/>
      <c r="QUE10" s="28"/>
      <c r="QUF10" s="28"/>
      <c r="QUG10" s="28"/>
      <c r="QUH10" s="28"/>
      <c r="QUI10" s="28"/>
      <c r="QUJ10" s="28"/>
      <c r="QUK10" s="28"/>
      <c r="QUL10" s="28"/>
      <c r="QUM10" s="28"/>
      <c r="QUN10" s="28"/>
      <c r="QUO10" s="28"/>
      <c r="QUP10" s="28"/>
      <c r="QUQ10" s="28"/>
      <c r="QUR10" s="28"/>
      <c r="QUS10" s="28"/>
      <c r="QUT10" s="28"/>
      <c r="QUU10" s="28"/>
      <c r="QUV10" s="28"/>
      <c r="QUW10" s="28"/>
      <c r="QUX10" s="28"/>
      <c r="QUY10" s="28"/>
      <c r="QUZ10" s="28"/>
      <c r="QVA10" s="28"/>
      <c r="QVB10" s="28"/>
      <c r="QVC10" s="28"/>
      <c r="QVD10" s="28"/>
      <c r="QVE10" s="28"/>
      <c r="QVF10" s="28"/>
      <c r="QVG10" s="28"/>
      <c r="QVH10" s="28"/>
      <c r="QVI10" s="28"/>
      <c r="QVJ10" s="28"/>
      <c r="QVK10" s="28"/>
      <c r="QVL10" s="28"/>
      <c r="QVM10" s="28"/>
      <c r="QVN10" s="28"/>
      <c r="QVO10" s="28"/>
      <c r="QVP10" s="28"/>
      <c r="QVQ10" s="28"/>
      <c r="QVR10" s="28"/>
      <c r="QVS10" s="28"/>
      <c r="QVT10" s="28"/>
      <c r="QVU10" s="28"/>
      <c r="QVV10" s="28"/>
      <c r="QVW10" s="28"/>
      <c r="QVX10" s="28"/>
      <c r="QVY10" s="28"/>
      <c r="QVZ10" s="28"/>
      <c r="QWA10" s="28"/>
      <c r="QWB10" s="28"/>
      <c r="QWC10" s="28"/>
      <c r="QWD10" s="28"/>
      <c r="QWE10" s="28"/>
      <c r="QWF10" s="28"/>
      <c r="QWG10" s="28"/>
      <c r="QWH10" s="28"/>
      <c r="QWI10" s="28"/>
      <c r="QWJ10" s="28"/>
      <c r="QWK10" s="28"/>
      <c r="QWL10" s="28"/>
      <c r="QWM10" s="28"/>
      <c r="QWN10" s="28"/>
      <c r="QWO10" s="28"/>
      <c r="QWP10" s="28"/>
      <c r="QWQ10" s="28"/>
      <c r="QWR10" s="28"/>
      <c r="QWS10" s="28"/>
      <c r="QWT10" s="28"/>
      <c r="QWU10" s="28"/>
      <c r="QWV10" s="28"/>
      <c r="QWW10" s="28"/>
      <c r="QWX10" s="28"/>
      <c r="QWY10" s="28"/>
      <c r="QWZ10" s="28"/>
      <c r="QXA10" s="28"/>
      <c r="QXB10" s="28"/>
      <c r="QXC10" s="28"/>
      <c r="QXD10" s="28"/>
      <c r="QXE10" s="28"/>
      <c r="QXF10" s="28"/>
      <c r="QXG10" s="28"/>
      <c r="QXH10" s="28"/>
      <c r="QXI10" s="28"/>
      <c r="QXJ10" s="28"/>
      <c r="QXK10" s="28"/>
      <c r="QXL10" s="28"/>
      <c r="QXM10" s="28"/>
      <c r="QXN10" s="28"/>
      <c r="QXO10" s="28"/>
      <c r="QXP10" s="28"/>
      <c r="QXQ10" s="28"/>
      <c r="QXR10" s="28"/>
      <c r="QXS10" s="28"/>
      <c r="QXT10" s="28"/>
      <c r="QXU10" s="28"/>
      <c r="QXV10" s="28"/>
      <c r="QXW10" s="28"/>
      <c r="QXX10" s="28"/>
      <c r="QXY10" s="28"/>
      <c r="QXZ10" s="28"/>
      <c r="QYA10" s="28"/>
      <c r="QYB10" s="28"/>
      <c r="QYC10" s="28"/>
      <c r="QYD10" s="28"/>
      <c r="QYE10" s="28"/>
      <c r="QYF10" s="28"/>
      <c r="QYG10" s="28"/>
      <c r="QYH10" s="28"/>
      <c r="QYI10" s="28"/>
      <c r="QYJ10" s="28"/>
      <c r="QYK10" s="28"/>
      <c r="QYL10" s="28"/>
      <c r="QYM10" s="28"/>
      <c r="QYN10" s="28"/>
      <c r="QYO10" s="28"/>
      <c r="QYP10" s="28"/>
      <c r="QYQ10" s="28"/>
      <c r="QYR10" s="28"/>
      <c r="QYS10" s="28"/>
      <c r="QYT10" s="28"/>
      <c r="QYU10" s="28"/>
      <c r="QYV10" s="28"/>
      <c r="QYW10" s="28"/>
      <c r="QYX10" s="28"/>
      <c r="QYY10" s="28"/>
      <c r="QYZ10" s="28"/>
      <c r="QZA10" s="28"/>
      <c r="QZB10" s="28"/>
      <c r="QZC10" s="28"/>
      <c r="QZD10" s="28"/>
      <c r="QZE10" s="28"/>
      <c r="QZF10" s="28"/>
      <c r="QZG10" s="28"/>
      <c r="QZH10" s="28"/>
      <c r="QZI10" s="28"/>
      <c r="QZJ10" s="28"/>
      <c r="QZK10" s="28"/>
      <c r="QZL10" s="28"/>
      <c r="QZM10" s="28"/>
      <c r="QZN10" s="28"/>
      <c r="QZO10" s="28"/>
      <c r="QZP10" s="28"/>
      <c r="QZQ10" s="28"/>
      <c r="QZR10" s="28"/>
      <c r="QZS10" s="28"/>
      <c r="QZT10" s="28"/>
      <c r="QZU10" s="28"/>
      <c r="QZV10" s="28"/>
      <c r="QZW10" s="28"/>
      <c r="QZX10" s="28"/>
      <c r="QZY10" s="28"/>
      <c r="QZZ10" s="28"/>
      <c r="RAA10" s="28"/>
      <c r="RAB10" s="28"/>
      <c r="RAC10" s="28"/>
      <c r="RAD10" s="28"/>
      <c r="RAE10" s="28"/>
      <c r="RAF10" s="28"/>
      <c r="RAG10" s="28"/>
      <c r="RAH10" s="28"/>
      <c r="RAI10" s="28"/>
      <c r="RAJ10" s="28"/>
      <c r="RAK10" s="28"/>
      <c r="RAL10" s="28"/>
      <c r="RAM10" s="28"/>
      <c r="RAN10" s="28"/>
      <c r="RAO10" s="28"/>
      <c r="RAP10" s="28"/>
      <c r="RAQ10" s="28"/>
      <c r="RAR10" s="28"/>
      <c r="RAS10" s="28"/>
      <c r="RAT10" s="28"/>
      <c r="RAU10" s="28"/>
      <c r="RAV10" s="28"/>
      <c r="RAW10" s="28"/>
      <c r="RAX10" s="28"/>
      <c r="RAY10" s="28"/>
      <c r="RAZ10" s="28"/>
      <c r="RBA10" s="28"/>
      <c r="RBB10" s="28"/>
      <c r="RBC10" s="28"/>
      <c r="RBD10" s="28"/>
      <c r="RBE10" s="28"/>
      <c r="RBF10" s="28"/>
      <c r="RBG10" s="28"/>
      <c r="RBH10" s="28"/>
      <c r="RBI10" s="28"/>
      <c r="RBJ10" s="28"/>
      <c r="RBK10" s="28"/>
      <c r="RBL10" s="28"/>
      <c r="RBM10" s="28"/>
      <c r="RBN10" s="28"/>
      <c r="RBO10" s="28"/>
      <c r="RBP10" s="28"/>
      <c r="RBQ10" s="28"/>
      <c r="RBR10" s="28"/>
      <c r="RBS10" s="28"/>
      <c r="RBT10" s="28"/>
      <c r="RBU10" s="28"/>
      <c r="RBV10" s="28"/>
      <c r="RBW10" s="28"/>
      <c r="RBX10" s="28"/>
      <c r="RBY10" s="28"/>
      <c r="RBZ10" s="28"/>
      <c r="RCA10" s="28"/>
      <c r="RCB10" s="28"/>
      <c r="RCC10" s="28"/>
      <c r="RCD10" s="28"/>
      <c r="RCE10" s="28"/>
      <c r="RCF10" s="28"/>
      <c r="RCG10" s="28"/>
      <c r="RCH10" s="28"/>
      <c r="RCI10" s="28"/>
      <c r="RCJ10" s="28"/>
      <c r="RCK10" s="28"/>
      <c r="RCL10" s="28"/>
      <c r="RCM10" s="28"/>
      <c r="RCN10" s="28"/>
      <c r="RCO10" s="28"/>
      <c r="RCP10" s="28"/>
      <c r="RCQ10" s="28"/>
      <c r="RCR10" s="28"/>
      <c r="RCS10" s="28"/>
      <c r="RCT10" s="28"/>
      <c r="RCU10" s="28"/>
      <c r="RCV10" s="28"/>
      <c r="RCW10" s="28"/>
      <c r="RCX10" s="28"/>
      <c r="RCY10" s="28"/>
      <c r="RCZ10" s="28"/>
      <c r="RDA10" s="28"/>
      <c r="RDB10" s="28"/>
      <c r="RDC10" s="28"/>
      <c r="RDD10" s="28"/>
      <c r="RDE10" s="28"/>
      <c r="RDF10" s="28"/>
      <c r="RDG10" s="28"/>
      <c r="RDH10" s="28"/>
      <c r="RDI10" s="28"/>
      <c r="RDJ10" s="28"/>
      <c r="RDK10" s="28"/>
      <c r="RDL10" s="28"/>
      <c r="RDM10" s="28"/>
      <c r="RDN10" s="28"/>
      <c r="RDO10" s="28"/>
      <c r="RDP10" s="28"/>
      <c r="RDQ10" s="28"/>
      <c r="RDR10" s="28"/>
      <c r="RDS10" s="28"/>
      <c r="RDT10" s="28"/>
      <c r="RDU10" s="28"/>
      <c r="RDV10" s="28"/>
      <c r="RDW10" s="28"/>
      <c r="RDX10" s="28"/>
      <c r="RDY10" s="28"/>
      <c r="RDZ10" s="28"/>
      <c r="REA10" s="28"/>
      <c r="REB10" s="28"/>
      <c r="REC10" s="28"/>
      <c r="RED10" s="28"/>
      <c r="REE10" s="28"/>
      <c r="REF10" s="28"/>
      <c r="REG10" s="28"/>
      <c r="REH10" s="28"/>
      <c r="REI10" s="28"/>
      <c r="REJ10" s="28"/>
      <c r="REK10" s="28"/>
      <c r="REL10" s="28"/>
      <c r="REM10" s="28"/>
      <c r="REN10" s="28"/>
      <c r="REO10" s="28"/>
      <c r="REP10" s="28"/>
      <c r="REQ10" s="28"/>
      <c r="RER10" s="28"/>
      <c r="RES10" s="28"/>
      <c r="RET10" s="28"/>
      <c r="REU10" s="28"/>
      <c r="REV10" s="28"/>
      <c r="REW10" s="28"/>
      <c r="REX10" s="28"/>
      <c r="REY10" s="28"/>
      <c r="REZ10" s="28"/>
      <c r="RFA10" s="28"/>
      <c r="RFB10" s="28"/>
      <c r="RFC10" s="28"/>
      <c r="RFD10" s="28"/>
      <c r="RFE10" s="28"/>
      <c r="RFF10" s="28"/>
      <c r="RFG10" s="28"/>
      <c r="RFH10" s="28"/>
      <c r="RFI10" s="28"/>
      <c r="RFJ10" s="28"/>
      <c r="RFK10" s="28"/>
      <c r="RFL10" s="28"/>
      <c r="RFM10" s="28"/>
      <c r="RFN10" s="28"/>
      <c r="RFO10" s="28"/>
      <c r="RFP10" s="28"/>
      <c r="RFQ10" s="28"/>
      <c r="RFR10" s="28"/>
      <c r="RFS10" s="28"/>
      <c r="RFT10" s="28"/>
      <c r="RFU10" s="28"/>
      <c r="RFV10" s="28"/>
      <c r="RFW10" s="28"/>
      <c r="RFX10" s="28"/>
      <c r="RFY10" s="28"/>
      <c r="RFZ10" s="28"/>
      <c r="RGA10" s="28"/>
      <c r="RGB10" s="28"/>
      <c r="RGC10" s="28"/>
      <c r="RGD10" s="28"/>
      <c r="RGE10" s="28"/>
      <c r="RGF10" s="28"/>
      <c r="RGG10" s="28"/>
      <c r="RGH10" s="28"/>
      <c r="RGI10" s="28"/>
      <c r="RGJ10" s="28"/>
      <c r="RGK10" s="28"/>
      <c r="RGL10" s="28"/>
      <c r="RGM10" s="28"/>
      <c r="RGN10" s="28"/>
      <c r="RGO10" s="28"/>
      <c r="RGP10" s="28"/>
      <c r="RGQ10" s="28"/>
      <c r="RGR10" s="28"/>
      <c r="RGS10" s="28"/>
      <c r="RGT10" s="28"/>
      <c r="RGU10" s="28"/>
      <c r="RGV10" s="28"/>
      <c r="RGW10" s="28"/>
      <c r="RGX10" s="28"/>
      <c r="RGY10" s="28"/>
      <c r="RGZ10" s="28"/>
      <c r="RHA10" s="28"/>
      <c r="RHB10" s="28"/>
      <c r="RHC10" s="28"/>
      <c r="RHD10" s="28"/>
      <c r="RHE10" s="28"/>
      <c r="RHF10" s="28"/>
      <c r="RHG10" s="28"/>
      <c r="RHH10" s="28"/>
      <c r="RHI10" s="28"/>
      <c r="RHJ10" s="28"/>
      <c r="RHK10" s="28"/>
      <c r="RHL10" s="28"/>
      <c r="RHM10" s="28"/>
      <c r="RHN10" s="28"/>
      <c r="RHO10" s="28"/>
      <c r="RHP10" s="28"/>
      <c r="RHQ10" s="28"/>
      <c r="RHR10" s="28"/>
      <c r="RHS10" s="28"/>
      <c r="RHT10" s="28"/>
      <c r="RHU10" s="28"/>
      <c r="RHV10" s="28"/>
      <c r="RHW10" s="28"/>
      <c r="RHX10" s="28"/>
      <c r="RHY10" s="28"/>
      <c r="RHZ10" s="28"/>
      <c r="RIA10" s="28"/>
      <c r="RIB10" s="28"/>
      <c r="RIC10" s="28"/>
      <c r="RID10" s="28"/>
      <c r="RIE10" s="28"/>
      <c r="RIF10" s="28"/>
      <c r="RIG10" s="28"/>
      <c r="RIH10" s="28"/>
      <c r="RII10" s="28"/>
      <c r="RIJ10" s="28"/>
      <c r="RIK10" s="28"/>
      <c r="RIL10" s="28"/>
      <c r="RIM10" s="28"/>
      <c r="RIN10" s="28"/>
      <c r="RIO10" s="28"/>
      <c r="RIP10" s="28"/>
      <c r="RIQ10" s="28"/>
      <c r="RIR10" s="28"/>
      <c r="RIS10" s="28"/>
      <c r="RIT10" s="28"/>
      <c r="RIU10" s="28"/>
      <c r="RIV10" s="28"/>
      <c r="RIW10" s="28"/>
      <c r="RIX10" s="28"/>
      <c r="RIY10" s="28"/>
      <c r="RIZ10" s="28"/>
      <c r="RJA10" s="28"/>
      <c r="RJB10" s="28"/>
      <c r="RJC10" s="28"/>
      <c r="RJD10" s="28"/>
      <c r="RJE10" s="28"/>
      <c r="RJF10" s="28"/>
      <c r="RJG10" s="28"/>
      <c r="RJH10" s="28"/>
      <c r="RJI10" s="28"/>
      <c r="RJJ10" s="28"/>
      <c r="RJK10" s="28"/>
      <c r="RJL10" s="28"/>
      <c r="RJM10" s="28"/>
      <c r="RJN10" s="28"/>
      <c r="RJO10" s="28"/>
      <c r="RJP10" s="28"/>
      <c r="RJQ10" s="28"/>
      <c r="RJR10" s="28"/>
      <c r="RJS10" s="28"/>
      <c r="RJT10" s="28"/>
      <c r="RJU10" s="28"/>
      <c r="RJV10" s="28"/>
      <c r="RJW10" s="28"/>
      <c r="RJX10" s="28"/>
      <c r="RJY10" s="28"/>
      <c r="RJZ10" s="28"/>
      <c r="RKA10" s="28"/>
      <c r="RKB10" s="28"/>
      <c r="RKC10" s="28"/>
      <c r="RKD10" s="28"/>
      <c r="RKE10" s="28"/>
      <c r="RKF10" s="28"/>
      <c r="RKG10" s="28"/>
      <c r="RKH10" s="28"/>
      <c r="RKI10" s="28"/>
      <c r="RKJ10" s="28"/>
      <c r="RKK10" s="28"/>
      <c r="RKL10" s="28"/>
      <c r="RKM10" s="28"/>
      <c r="RKN10" s="28"/>
      <c r="RKO10" s="28"/>
      <c r="RKP10" s="28"/>
      <c r="RKQ10" s="28"/>
      <c r="RKR10" s="28"/>
      <c r="RKS10" s="28"/>
      <c r="RKT10" s="28"/>
      <c r="RKU10" s="28"/>
      <c r="RKV10" s="28"/>
      <c r="RKW10" s="28"/>
      <c r="RKX10" s="28"/>
      <c r="RKY10" s="28"/>
      <c r="RKZ10" s="28"/>
      <c r="RLA10" s="28"/>
      <c r="RLB10" s="28"/>
      <c r="RLC10" s="28"/>
      <c r="RLD10" s="28"/>
      <c r="RLE10" s="28"/>
      <c r="RLF10" s="28"/>
      <c r="RLG10" s="28"/>
      <c r="RLH10" s="28"/>
      <c r="RLI10" s="28"/>
      <c r="RLJ10" s="28"/>
      <c r="RLK10" s="28"/>
      <c r="RLL10" s="28"/>
      <c r="RLM10" s="28"/>
      <c r="RLN10" s="28"/>
      <c r="RLO10" s="28"/>
      <c r="RLP10" s="28"/>
      <c r="RLQ10" s="28"/>
      <c r="RLR10" s="28"/>
      <c r="RLS10" s="28"/>
      <c r="RLT10" s="28"/>
      <c r="RLU10" s="28"/>
      <c r="RLV10" s="28"/>
      <c r="RLW10" s="28"/>
      <c r="RLX10" s="28"/>
      <c r="RLY10" s="28"/>
      <c r="RLZ10" s="28"/>
      <c r="RMA10" s="28"/>
      <c r="RMB10" s="28"/>
      <c r="RMC10" s="28"/>
      <c r="RMD10" s="28"/>
      <c r="RME10" s="28"/>
      <c r="RMF10" s="28"/>
      <c r="RMG10" s="28"/>
      <c r="RMH10" s="28"/>
      <c r="RMI10" s="28"/>
      <c r="RMJ10" s="28"/>
      <c r="RMK10" s="28"/>
      <c r="RML10" s="28"/>
      <c r="RMM10" s="28"/>
      <c r="RMN10" s="28"/>
      <c r="RMO10" s="28"/>
      <c r="RMP10" s="28"/>
      <c r="RMQ10" s="28"/>
      <c r="RMR10" s="28"/>
      <c r="RMS10" s="28"/>
      <c r="RMT10" s="28"/>
      <c r="RMU10" s="28"/>
      <c r="RMV10" s="28"/>
      <c r="RMW10" s="28"/>
      <c r="RMX10" s="28"/>
      <c r="RMY10" s="28"/>
      <c r="RMZ10" s="28"/>
      <c r="RNA10" s="28"/>
      <c r="RNB10" s="28"/>
      <c r="RNC10" s="28"/>
      <c r="RND10" s="28"/>
      <c r="RNE10" s="28"/>
      <c r="RNF10" s="28"/>
      <c r="RNG10" s="28"/>
      <c r="RNH10" s="28"/>
      <c r="RNI10" s="28"/>
      <c r="RNJ10" s="28"/>
      <c r="RNK10" s="28"/>
      <c r="RNL10" s="28"/>
      <c r="RNM10" s="28"/>
      <c r="RNN10" s="28"/>
      <c r="RNO10" s="28"/>
      <c r="RNP10" s="28"/>
      <c r="RNQ10" s="28"/>
      <c r="RNR10" s="28"/>
      <c r="RNS10" s="28"/>
      <c r="RNT10" s="28"/>
      <c r="RNU10" s="28"/>
      <c r="RNV10" s="28"/>
      <c r="RNW10" s="28"/>
      <c r="RNX10" s="28"/>
      <c r="RNY10" s="28"/>
      <c r="RNZ10" s="28"/>
      <c r="ROA10" s="28"/>
      <c r="ROB10" s="28"/>
      <c r="ROC10" s="28"/>
      <c r="ROD10" s="28"/>
      <c r="ROE10" s="28"/>
      <c r="ROF10" s="28"/>
      <c r="ROG10" s="28"/>
      <c r="ROH10" s="28"/>
      <c r="ROI10" s="28"/>
      <c r="ROJ10" s="28"/>
      <c r="ROK10" s="28"/>
      <c r="ROL10" s="28"/>
      <c r="ROM10" s="28"/>
      <c r="RON10" s="28"/>
      <c r="ROO10" s="28"/>
      <c r="ROP10" s="28"/>
      <c r="ROQ10" s="28"/>
      <c r="ROR10" s="28"/>
      <c r="ROS10" s="28"/>
      <c r="ROT10" s="28"/>
      <c r="ROU10" s="28"/>
      <c r="ROV10" s="28"/>
      <c r="ROW10" s="28"/>
      <c r="ROX10" s="28"/>
      <c r="ROY10" s="28"/>
      <c r="ROZ10" s="28"/>
      <c r="RPA10" s="28"/>
      <c r="RPB10" s="28"/>
      <c r="RPC10" s="28"/>
      <c r="RPD10" s="28"/>
      <c r="RPE10" s="28"/>
      <c r="RPF10" s="28"/>
      <c r="RPG10" s="28"/>
      <c r="RPH10" s="28"/>
      <c r="RPI10" s="28"/>
      <c r="RPJ10" s="28"/>
      <c r="RPK10" s="28"/>
      <c r="RPL10" s="28"/>
      <c r="RPM10" s="28"/>
      <c r="RPN10" s="28"/>
      <c r="RPO10" s="28"/>
      <c r="RPP10" s="28"/>
      <c r="RPQ10" s="28"/>
      <c r="RPR10" s="28"/>
      <c r="RPS10" s="28"/>
      <c r="RPT10" s="28"/>
      <c r="RPU10" s="28"/>
      <c r="RPV10" s="28"/>
      <c r="RPW10" s="28"/>
      <c r="RPX10" s="28"/>
      <c r="RPY10" s="28"/>
      <c r="RPZ10" s="28"/>
      <c r="RQA10" s="28"/>
      <c r="RQB10" s="28"/>
      <c r="RQC10" s="28"/>
      <c r="RQD10" s="28"/>
      <c r="RQE10" s="28"/>
      <c r="RQF10" s="28"/>
      <c r="RQG10" s="28"/>
      <c r="RQH10" s="28"/>
      <c r="RQI10" s="28"/>
      <c r="RQJ10" s="28"/>
      <c r="RQK10" s="28"/>
      <c r="RQL10" s="28"/>
      <c r="RQM10" s="28"/>
      <c r="RQN10" s="28"/>
      <c r="RQO10" s="28"/>
      <c r="RQP10" s="28"/>
      <c r="RQQ10" s="28"/>
      <c r="RQR10" s="28"/>
      <c r="RQS10" s="28"/>
      <c r="RQT10" s="28"/>
      <c r="RQU10" s="28"/>
      <c r="RQV10" s="28"/>
      <c r="RQW10" s="28"/>
      <c r="RQX10" s="28"/>
      <c r="RQY10" s="28"/>
      <c r="RQZ10" s="28"/>
      <c r="RRA10" s="28"/>
      <c r="RRB10" s="28"/>
      <c r="RRC10" s="28"/>
      <c r="RRD10" s="28"/>
      <c r="RRE10" s="28"/>
      <c r="RRF10" s="28"/>
      <c r="RRG10" s="28"/>
      <c r="RRH10" s="28"/>
      <c r="RRI10" s="28"/>
      <c r="RRJ10" s="28"/>
      <c r="RRK10" s="28"/>
      <c r="RRL10" s="28"/>
      <c r="RRM10" s="28"/>
      <c r="RRN10" s="28"/>
      <c r="RRO10" s="28"/>
      <c r="RRP10" s="28"/>
      <c r="RRQ10" s="28"/>
      <c r="RRR10" s="28"/>
      <c r="RRS10" s="28"/>
      <c r="RRT10" s="28"/>
      <c r="RRU10" s="28"/>
      <c r="RRV10" s="28"/>
      <c r="RRW10" s="28"/>
      <c r="RRX10" s="28"/>
      <c r="RRY10" s="28"/>
      <c r="RRZ10" s="28"/>
      <c r="RSA10" s="28"/>
      <c r="RSB10" s="28"/>
      <c r="RSC10" s="28"/>
      <c r="RSD10" s="28"/>
      <c r="RSE10" s="28"/>
      <c r="RSF10" s="28"/>
      <c r="RSG10" s="28"/>
      <c r="RSH10" s="28"/>
      <c r="RSI10" s="28"/>
      <c r="RSJ10" s="28"/>
      <c r="RSK10" s="28"/>
      <c r="RSL10" s="28"/>
      <c r="RSM10" s="28"/>
      <c r="RSN10" s="28"/>
      <c r="RSO10" s="28"/>
      <c r="RSP10" s="28"/>
      <c r="RSQ10" s="28"/>
      <c r="RSR10" s="28"/>
      <c r="RSS10" s="28"/>
      <c r="RST10" s="28"/>
      <c r="RSU10" s="28"/>
      <c r="RSV10" s="28"/>
      <c r="RSW10" s="28"/>
      <c r="RSX10" s="28"/>
      <c r="RSY10" s="28"/>
      <c r="RSZ10" s="28"/>
      <c r="RTA10" s="28"/>
      <c r="RTB10" s="28"/>
      <c r="RTC10" s="28"/>
      <c r="RTD10" s="28"/>
      <c r="RTE10" s="28"/>
      <c r="RTF10" s="28"/>
      <c r="RTG10" s="28"/>
      <c r="RTH10" s="28"/>
      <c r="RTI10" s="28"/>
      <c r="RTJ10" s="28"/>
      <c r="RTK10" s="28"/>
      <c r="RTL10" s="28"/>
      <c r="RTM10" s="28"/>
      <c r="RTN10" s="28"/>
      <c r="RTO10" s="28"/>
      <c r="RTP10" s="28"/>
      <c r="RTQ10" s="28"/>
      <c r="RTR10" s="28"/>
      <c r="RTS10" s="28"/>
      <c r="RTT10" s="28"/>
      <c r="RTU10" s="28"/>
      <c r="RTV10" s="28"/>
      <c r="RTW10" s="28"/>
      <c r="RTX10" s="28"/>
      <c r="RTY10" s="28"/>
      <c r="RTZ10" s="28"/>
      <c r="RUA10" s="28"/>
      <c r="RUB10" s="28"/>
      <c r="RUC10" s="28"/>
      <c r="RUD10" s="28"/>
      <c r="RUE10" s="28"/>
      <c r="RUF10" s="28"/>
      <c r="RUG10" s="28"/>
      <c r="RUH10" s="28"/>
      <c r="RUI10" s="28"/>
      <c r="RUJ10" s="28"/>
      <c r="RUK10" s="28"/>
      <c r="RUL10" s="28"/>
      <c r="RUM10" s="28"/>
      <c r="RUN10" s="28"/>
      <c r="RUO10" s="28"/>
      <c r="RUP10" s="28"/>
      <c r="RUQ10" s="28"/>
      <c r="RUR10" s="28"/>
      <c r="RUS10" s="28"/>
      <c r="RUT10" s="28"/>
      <c r="RUU10" s="28"/>
      <c r="RUV10" s="28"/>
      <c r="RUW10" s="28"/>
      <c r="RUX10" s="28"/>
      <c r="RUY10" s="28"/>
      <c r="RUZ10" s="28"/>
      <c r="RVA10" s="28"/>
      <c r="RVB10" s="28"/>
      <c r="RVC10" s="28"/>
      <c r="RVD10" s="28"/>
      <c r="RVE10" s="28"/>
      <c r="RVF10" s="28"/>
      <c r="RVG10" s="28"/>
      <c r="RVH10" s="28"/>
      <c r="RVI10" s="28"/>
      <c r="RVJ10" s="28"/>
      <c r="RVK10" s="28"/>
      <c r="RVL10" s="28"/>
      <c r="RVM10" s="28"/>
      <c r="RVN10" s="28"/>
      <c r="RVO10" s="28"/>
      <c r="RVP10" s="28"/>
      <c r="RVQ10" s="28"/>
      <c r="RVR10" s="28"/>
      <c r="RVS10" s="28"/>
      <c r="RVT10" s="28"/>
      <c r="RVU10" s="28"/>
      <c r="RVV10" s="28"/>
      <c r="RVW10" s="28"/>
      <c r="RVX10" s="28"/>
      <c r="RVY10" s="28"/>
      <c r="RVZ10" s="28"/>
      <c r="RWA10" s="28"/>
      <c r="RWB10" s="28"/>
      <c r="RWC10" s="28"/>
      <c r="RWD10" s="28"/>
      <c r="RWE10" s="28"/>
      <c r="RWF10" s="28"/>
      <c r="RWG10" s="28"/>
      <c r="RWH10" s="28"/>
      <c r="RWI10" s="28"/>
      <c r="RWJ10" s="28"/>
      <c r="RWK10" s="28"/>
      <c r="RWL10" s="28"/>
      <c r="RWM10" s="28"/>
      <c r="RWN10" s="28"/>
      <c r="RWO10" s="28"/>
      <c r="RWP10" s="28"/>
      <c r="RWQ10" s="28"/>
      <c r="RWR10" s="28"/>
      <c r="RWS10" s="28"/>
      <c r="RWT10" s="28"/>
      <c r="RWU10" s="28"/>
      <c r="RWV10" s="28"/>
      <c r="RWW10" s="28"/>
      <c r="RWX10" s="28"/>
      <c r="RWY10" s="28"/>
      <c r="RWZ10" s="28"/>
      <c r="RXA10" s="28"/>
      <c r="RXB10" s="28"/>
      <c r="RXC10" s="28"/>
      <c r="RXD10" s="28"/>
      <c r="RXE10" s="28"/>
      <c r="RXF10" s="28"/>
      <c r="RXG10" s="28"/>
      <c r="RXH10" s="28"/>
      <c r="RXI10" s="28"/>
      <c r="RXJ10" s="28"/>
      <c r="RXK10" s="28"/>
      <c r="RXL10" s="28"/>
      <c r="RXM10" s="28"/>
      <c r="RXN10" s="28"/>
      <c r="RXO10" s="28"/>
      <c r="RXP10" s="28"/>
      <c r="RXQ10" s="28"/>
      <c r="RXR10" s="28"/>
      <c r="RXS10" s="28"/>
      <c r="RXT10" s="28"/>
      <c r="RXU10" s="28"/>
      <c r="RXV10" s="28"/>
      <c r="RXW10" s="28"/>
      <c r="RXX10" s="28"/>
      <c r="RXY10" s="28"/>
      <c r="RXZ10" s="28"/>
      <c r="RYA10" s="28"/>
      <c r="RYB10" s="28"/>
      <c r="RYC10" s="28"/>
      <c r="RYD10" s="28"/>
      <c r="RYE10" s="28"/>
      <c r="RYF10" s="28"/>
      <c r="RYG10" s="28"/>
      <c r="RYH10" s="28"/>
      <c r="RYI10" s="28"/>
      <c r="RYJ10" s="28"/>
      <c r="RYK10" s="28"/>
      <c r="RYL10" s="28"/>
      <c r="RYM10" s="28"/>
      <c r="RYN10" s="28"/>
      <c r="RYO10" s="28"/>
      <c r="RYP10" s="28"/>
      <c r="RYQ10" s="28"/>
      <c r="RYR10" s="28"/>
      <c r="RYS10" s="28"/>
      <c r="RYT10" s="28"/>
      <c r="RYU10" s="28"/>
      <c r="RYV10" s="28"/>
      <c r="RYW10" s="28"/>
      <c r="RYX10" s="28"/>
      <c r="RYY10" s="28"/>
      <c r="RYZ10" s="28"/>
      <c r="RZA10" s="28"/>
      <c r="RZB10" s="28"/>
      <c r="RZC10" s="28"/>
      <c r="RZD10" s="28"/>
      <c r="RZE10" s="28"/>
      <c r="RZF10" s="28"/>
      <c r="RZG10" s="28"/>
      <c r="RZH10" s="28"/>
      <c r="RZI10" s="28"/>
      <c r="RZJ10" s="28"/>
      <c r="RZK10" s="28"/>
      <c r="RZL10" s="28"/>
      <c r="RZM10" s="28"/>
      <c r="RZN10" s="28"/>
      <c r="RZO10" s="28"/>
      <c r="RZP10" s="28"/>
      <c r="RZQ10" s="28"/>
      <c r="RZR10" s="28"/>
      <c r="RZS10" s="28"/>
      <c r="RZT10" s="28"/>
      <c r="RZU10" s="28"/>
      <c r="RZV10" s="28"/>
      <c r="RZW10" s="28"/>
      <c r="RZX10" s="28"/>
      <c r="RZY10" s="28"/>
      <c r="RZZ10" s="28"/>
      <c r="SAA10" s="28"/>
      <c r="SAB10" s="28"/>
      <c r="SAC10" s="28"/>
      <c r="SAD10" s="28"/>
      <c r="SAE10" s="28"/>
      <c r="SAF10" s="28"/>
      <c r="SAG10" s="28"/>
      <c r="SAH10" s="28"/>
      <c r="SAI10" s="28"/>
      <c r="SAJ10" s="28"/>
      <c r="SAK10" s="28"/>
      <c r="SAL10" s="28"/>
      <c r="SAM10" s="28"/>
      <c r="SAN10" s="28"/>
      <c r="SAO10" s="28"/>
      <c r="SAP10" s="28"/>
      <c r="SAQ10" s="28"/>
      <c r="SAR10" s="28"/>
      <c r="SAS10" s="28"/>
      <c r="SAT10" s="28"/>
      <c r="SAU10" s="28"/>
      <c r="SAV10" s="28"/>
      <c r="SAW10" s="28"/>
      <c r="SAX10" s="28"/>
      <c r="SAY10" s="28"/>
      <c r="SAZ10" s="28"/>
      <c r="SBA10" s="28"/>
      <c r="SBB10" s="28"/>
      <c r="SBC10" s="28"/>
      <c r="SBD10" s="28"/>
      <c r="SBE10" s="28"/>
      <c r="SBF10" s="28"/>
      <c r="SBG10" s="28"/>
      <c r="SBH10" s="28"/>
      <c r="SBI10" s="28"/>
      <c r="SBJ10" s="28"/>
      <c r="SBK10" s="28"/>
      <c r="SBL10" s="28"/>
      <c r="SBM10" s="28"/>
      <c r="SBN10" s="28"/>
      <c r="SBO10" s="28"/>
      <c r="SBP10" s="28"/>
      <c r="SBQ10" s="28"/>
      <c r="SBR10" s="28"/>
      <c r="SBS10" s="28"/>
      <c r="SBT10" s="28"/>
      <c r="SBU10" s="28"/>
      <c r="SBV10" s="28"/>
      <c r="SBW10" s="28"/>
      <c r="SBX10" s="28"/>
      <c r="SBY10" s="28"/>
      <c r="SBZ10" s="28"/>
      <c r="SCA10" s="28"/>
      <c r="SCB10" s="28"/>
      <c r="SCC10" s="28"/>
      <c r="SCD10" s="28"/>
      <c r="SCE10" s="28"/>
      <c r="SCF10" s="28"/>
      <c r="SCG10" s="28"/>
      <c r="SCH10" s="28"/>
      <c r="SCI10" s="28"/>
      <c r="SCJ10" s="28"/>
      <c r="SCK10" s="28"/>
      <c r="SCL10" s="28"/>
      <c r="SCM10" s="28"/>
      <c r="SCN10" s="28"/>
      <c r="SCO10" s="28"/>
      <c r="SCP10" s="28"/>
      <c r="SCQ10" s="28"/>
      <c r="SCR10" s="28"/>
      <c r="SCS10" s="28"/>
      <c r="SCT10" s="28"/>
      <c r="SCU10" s="28"/>
      <c r="SCV10" s="28"/>
      <c r="SCW10" s="28"/>
      <c r="SCX10" s="28"/>
      <c r="SCY10" s="28"/>
      <c r="SCZ10" s="28"/>
      <c r="SDA10" s="28"/>
      <c r="SDB10" s="28"/>
      <c r="SDC10" s="28"/>
      <c r="SDD10" s="28"/>
      <c r="SDE10" s="28"/>
      <c r="SDF10" s="28"/>
      <c r="SDG10" s="28"/>
      <c r="SDH10" s="28"/>
      <c r="SDI10" s="28"/>
      <c r="SDJ10" s="28"/>
      <c r="SDK10" s="28"/>
      <c r="SDL10" s="28"/>
      <c r="SDM10" s="28"/>
      <c r="SDN10" s="28"/>
      <c r="SDO10" s="28"/>
      <c r="SDP10" s="28"/>
      <c r="SDQ10" s="28"/>
      <c r="SDR10" s="28"/>
      <c r="SDS10" s="28"/>
      <c r="SDT10" s="28"/>
      <c r="SDU10" s="28"/>
      <c r="SDV10" s="28"/>
      <c r="SDW10" s="28"/>
      <c r="SDX10" s="28"/>
      <c r="SDY10" s="28"/>
      <c r="SDZ10" s="28"/>
      <c r="SEA10" s="28"/>
      <c r="SEB10" s="28"/>
      <c r="SEC10" s="28"/>
      <c r="SED10" s="28"/>
      <c r="SEE10" s="28"/>
      <c r="SEF10" s="28"/>
      <c r="SEG10" s="28"/>
      <c r="SEH10" s="28"/>
      <c r="SEI10" s="28"/>
      <c r="SEJ10" s="28"/>
      <c r="SEK10" s="28"/>
      <c r="SEL10" s="28"/>
      <c r="SEM10" s="28"/>
      <c r="SEN10" s="28"/>
      <c r="SEO10" s="28"/>
      <c r="SEP10" s="28"/>
      <c r="SEQ10" s="28"/>
      <c r="SER10" s="28"/>
      <c r="SES10" s="28"/>
      <c r="SET10" s="28"/>
      <c r="SEU10" s="28"/>
      <c r="SEV10" s="28"/>
      <c r="SEW10" s="28"/>
      <c r="SEX10" s="28"/>
      <c r="SEY10" s="28"/>
      <c r="SEZ10" s="28"/>
      <c r="SFA10" s="28"/>
      <c r="SFB10" s="28"/>
      <c r="SFC10" s="28"/>
      <c r="SFD10" s="28"/>
      <c r="SFE10" s="28"/>
      <c r="SFF10" s="28"/>
      <c r="SFG10" s="28"/>
      <c r="SFH10" s="28"/>
      <c r="SFI10" s="28"/>
      <c r="SFJ10" s="28"/>
      <c r="SFK10" s="28"/>
      <c r="SFL10" s="28"/>
      <c r="SFM10" s="28"/>
      <c r="SFN10" s="28"/>
      <c r="SFO10" s="28"/>
      <c r="SFP10" s="28"/>
      <c r="SFQ10" s="28"/>
      <c r="SFR10" s="28"/>
      <c r="SFS10" s="28"/>
      <c r="SFT10" s="28"/>
      <c r="SFU10" s="28"/>
      <c r="SFV10" s="28"/>
      <c r="SFW10" s="28"/>
      <c r="SFX10" s="28"/>
      <c r="SFY10" s="28"/>
      <c r="SFZ10" s="28"/>
      <c r="SGA10" s="28"/>
      <c r="SGB10" s="28"/>
      <c r="SGC10" s="28"/>
      <c r="SGD10" s="28"/>
      <c r="SGE10" s="28"/>
      <c r="SGF10" s="28"/>
      <c r="SGG10" s="28"/>
      <c r="SGH10" s="28"/>
      <c r="SGI10" s="28"/>
      <c r="SGJ10" s="28"/>
      <c r="SGK10" s="28"/>
      <c r="SGL10" s="28"/>
      <c r="SGM10" s="28"/>
      <c r="SGN10" s="28"/>
      <c r="SGO10" s="28"/>
      <c r="SGP10" s="28"/>
      <c r="SGQ10" s="28"/>
      <c r="SGR10" s="28"/>
      <c r="SGS10" s="28"/>
      <c r="SGT10" s="28"/>
      <c r="SGU10" s="28"/>
      <c r="SGV10" s="28"/>
      <c r="SGW10" s="28"/>
      <c r="SGX10" s="28"/>
      <c r="SGY10" s="28"/>
      <c r="SGZ10" s="28"/>
      <c r="SHA10" s="28"/>
      <c r="SHB10" s="28"/>
      <c r="SHC10" s="28"/>
      <c r="SHD10" s="28"/>
      <c r="SHE10" s="28"/>
      <c r="SHF10" s="28"/>
      <c r="SHG10" s="28"/>
      <c r="SHH10" s="28"/>
      <c r="SHI10" s="28"/>
      <c r="SHJ10" s="28"/>
      <c r="SHK10" s="28"/>
      <c r="SHL10" s="28"/>
      <c r="SHM10" s="28"/>
      <c r="SHN10" s="28"/>
      <c r="SHO10" s="28"/>
      <c r="SHP10" s="28"/>
      <c r="SHQ10" s="28"/>
      <c r="SHR10" s="28"/>
      <c r="SHS10" s="28"/>
      <c r="SHT10" s="28"/>
      <c r="SHU10" s="28"/>
      <c r="SHV10" s="28"/>
      <c r="SHW10" s="28"/>
      <c r="SHX10" s="28"/>
      <c r="SHY10" s="28"/>
      <c r="SHZ10" s="28"/>
      <c r="SIA10" s="28"/>
      <c r="SIB10" s="28"/>
      <c r="SIC10" s="28"/>
      <c r="SID10" s="28"/>
      <c r="SIE10" s="28"/>
      <c r="SIF10" s="28"/>
      <c r="SIG10" s="28"/>
      <c r="SIH10" s="28"/>
      <c r="SII10" s="28"/>
      <c r="SIJ10" s="28"/>
      <c r="SIK10" s="28"/>
      <c r="SIL10" s="28"/>
      <c r="SIM10" s="28"/>
      <c r="SIN10" s="28"/>
      <c r="SIO10" s="28"/>
      <c r="SIP10" s="28"/>
      <c r="SIQ10" s="28"/>
      <c r="SIR10" s="28"/>
      <c r="SIS10" s="28"/>
      <c r="SIT10" s="28"/>
      <c r="SIU10" s="28"/>
      <c r="SIV10" s="28"/>
      <c r="SIW10" s="28"/>
      <c r="SIX10" s="28"/>
      <c r="SIY10" s="28"/>
      <c r="SIZ10" s="28"/>
      <c r="SJA10" s="28"/>
      <c r="SJB10" s="28"/>
      <c r="SJC10" s="28"/>
      <c r="SJD10" s="28"/>
      <c r="SJE10" s="28"/>
      <c r="SJF10" s="28"/>
      <c r="SJG10" s="28"/>
      <c r="SJH10" s="28"/>
      <c r="SJI10" s="28"/>
      <c r="SJJ10" s="28"/>
      <c r="SJK10" s="28"/>
      <c r="SJL10" s="28"/>
      <c r="SJM10" s="28"/>
      <c r="SJN10" s="28"/>
      <c r="SJO10" s="28"/>
      <c r="SJP10" s="28"/>
      <c r="SJQ10" s="28"/>
      <c r="SJR10" s="28"/>
      <c r="SJS10" s="28"/>
      <c r="SJT10" s="28"/>
      <c r="SJU10" s="28"/>
      <c r="SJV10" s="28"/>
      <c r="SJW10" s="28"/>
      <c r="SJX10" s="28"/>
      <c r="SJY10" s="28"/>
      <c r="SJZ10" s="28"/>
      <c r="SKA10" s="28"/>
      <c r="SKB10" s="28"/>
      <c r="SKC10" s="28"/>
      <c r="SKD10" s="28"/>
      <c r="SKE10" s="28"/>
      <c r="SKF10" s="28"/>
      <c r="SKG10" s="28"/>
      <c r="SKH10" s="28"/>
      <c r="SKI10" s="28"/>
      <c r="SKJ10" s="28"/>
      <c r="SKK10" s="28"/>
      <c r="SKL10" s="28"/>
      <c r="SKM10" s="28"/>
      <c r="SKN10" s="28"/>
      <c r="SKO10" s="28"/>
      <c r="SKP10" s="28"/>
      <c r="SKQ10" s="28"/>
      <c r="SKR10" s="28"/>
      <c r="SKS10" s="28"/>
      <c r="SKT10" s="28"/>
      <c r="SKU10" s="28"/>
      <c r="SKV10" s="28"/>
      <c r="SKW10" s="28"/>
      <c r="SKX10" s="28"/>
      <c r="SKY10" s="28"/>
      <c r="SKZ10" s="28"/>
      <c r="SLA10" s="28"/>
      <c r="SLB10" s="28"/>
      <c r="SLC10" s="28"/>
      <c r="SLD10" s="28"/>
      <c r="SLE10" s="28"/>
      <c r="SLF10" s="28"/>
      <c r="SLG10" s="28"/>
      <c r="SLH10" s="28"/>
      <c r="SLI10" s="28"/>
      <c r="SLJ10" s="28"/>
      <c r="SLK10" s="28"/>
      <c r="SLL10" s="28"/>
      <c r="SLM10" s="28"/>
      <c r="SLN10" s="28"/>
      <c r="SLO10" s="28"/>
      <c r="SLP10" s="28"/>
      <c r="SLQ10" s="28"/>
      <c r="SLR10" s="28"/>
      <c r="SLS10" s="28"/>
      <c r="SLT10" s="28"/>
      <c r="SLU10" s="28"/>
      <c r="SLV10" s="28"/>
      <c r="SLW10" s="28"/>
      <c r="SLX10" s="28"/>
      <c r="SLY10" s="28"/>
      <c r="SLZ10" s="28"/>
      <c r="SMA10" s="28"/>
      <c r="SMB10" s="28"/>
      <c r="SMC10" s="28"/>
      <c r="SMD10" s="28"/>
      <c r="SME10" s="28"/>
      <c r="SMF10" s="28"/>
      <c r="SMG10" s="28"/>
      <c r="SMH10" s="28"/>
      <c r="SMI10" s="28"/>
      <c r="SMJ10" s="28"/>
      <c r="SMK10" s="28"/>
      <c r="SML10" s="28"/>
      <c r="SMM10" s="28"/>
      <c r="SMN10" s="28"/>
      <c r="SMO10" s="28"/>
      <c r="SMP10" s="28"/>
      <c r="SMQ10" s="28"/>
      <c r="SMR10" s="28"/>
      <c r="SMS10" s="28"/>
      <c r="SMT10" s="28"/>
      <c r="SMU10" s="28"/>
      <c r="SMV10" s="28"/>
      <c r="SMW10" s="28"/>
      <c r="SMX10" s="28"/>
      <c r="SMY10" s="28"/>
      <c r="SMZ10" s="28"/>
      <c r="SNA10" s="28"/>
      <c r="SNB10" s="28"/>
      <c r="SNC10" s="28"/>
      <c r="SND10" s="28"/>
      <c r="SNE10" s="28"/>
      <c r="SNF10" s="28"/>
      <c r="SNG10" s="28"/>
      <c r="SNH10" s="28"/>
      <c r="SNI10" s="28"/>
      <c r="SNJ10" s="28"/>
      <c r="SNK10" s="28"/>
      <c r="SNL10" s="28"/>
      <c r="SNM10" s="28"/>
      <c r="SNN10" s="28"/>
      <c r="SNO10" s="28"/>
      <c r="SNP10" s="28"/>
      <c r="SNQ10" s="28"/>
      <c r="SNR10" s="28"/>
      <c r="SNS10" s="28"/>
      <c r="SNT10" s="28"/>
      <c r="SNU10" s="28"/>
      <c r="SNV10" s="28"/>
      <c r="SNW10" s="28"/>
      <c r="SNX10" s="28"/>
      <c r="SNY10" s="28"/>
      <c r="SNZ10" s="28"/>
      <c r="SOA10" s="28"/>
      <c r="SOB10" s="28"/>
      <c r="SOC10" s="28"/>
      <c r="SOD10" s="28"/>
      <c r="SOE10" s="28"/>
      <c r="SOF10" s="28"/>
      <c r="SOG10" s="28"/>
      <c r="SOH10" s="28"/>
      <c r="SOI10" s="28"/>
      <c r="SOJ10" s="28"/>
      <c r="SOK10" s="28"/>
      <c r="SOL10" s="28"/>
      <c r="SOM10" s="28"/>
      <c r="SON10" s="28"/>
      <c r="SOO10" s="28"/>
      <c r="SOP10" s="28"/>
      <c r="SOQ10" s="28"/>
      <c r="SOR10" s="28"/>
      <c r="SOS10" s="28"/>
      <c r="SOT10" s="28"/>
      <c r="SOU10" s="28"/>
      <c r="SOV10" s="28"/>
      <c r="SOW10" s="28"/>
      <c r="SOX10" s="28"/>
      <c r="SOY10" s="28"/>
      <c r="SOZ10" s="28"/>
      <c r="SPA10" s="28"/>
      <c r="SPB10" s="28"/>
      <c r="SPC10" s="28"/>
      <c r="SPD10" s="28"/>
      <c r="SPE10" s="28"/>
      <c r="SPF10" s="28"/>
      <c r="SPG10" s="28"/>
      <c r="SPH10" s="28"/>
      <c r="SPI10" s="28"/>
      <c r="SPJ10" s="28"/>
      <c r="SPK10" s="28"/>
      <c r="SPL10" s="28"/>
      <c r="SPM10" s="28"/>
      <c r="SPN10" s="28"/>
      <c r="SPO10" s="28"/>
      <c r="SPP10" s="28"/>
      <c r="SPQ10" s="28"/>
      <c r="SPR10" s="28"/>
      <c r="SPS10" s="28"/>
      <c r="SPT10" s="28"/>
      <c r="SPU10" s="28"/>
      <c r="SPV10" s="28"/>
      <c r="SPW10" s="28"/>
      <c r="SPX10" s="28"/>
      <c r="SPY10" s="28"/>
      <c r="SPZ10" s="28"/>
      <c r="SQA10" s="28"/>
      <c r="SQB10" s="28"/>
      <c r="SQC10" s="28"/>
      <c r="SQD10" s="28"/>
      <c r="SQE10" s="28"/>
      <c r="SQF10" s="28"/>
      <c r="SQG10" s="28"/>
      <c r="SQH10" s="28"/>
      <c r="SQI10" s="28"/>
      <c r="SQJ10" s="28"/>
      <c r="SQK10" s="28"/>
      <c r="SQL10" s="28"/>
      <c r="SQM10" s="28"/>
      <c r="SQN10" s="28"/>
      <c r="SQO10" s="28"/>
      <c r="SQP10" s="28"/>
      <c r="SQQ10" s="28"/>
      <c r="SQR10" s="28"/>
      <c r="SQS10" s="28"/>
      <c r="SQT10" s="28"/>
      <c r="SQU10" s="28"/>
      <c r="SQV10" s="28"/>
      <c r="SQW10" s="28"/>
      <c r="SQX10" s="28"/>
      <c r="SQY10" s="28"/>
      <c r="SQZ10" s="28"/>
      <c r="SRA10" s="28"/>
      <c r="SRB10" s="28"/>
      <c r="SRC10" s="28"/>
      <c r="SRD10" s="28"/>
      <c r="SRE10" s="28"/>
      <c r="SRF10" s="28"/>
      <c r="SRG10" s="28"/>
      <c r="SRH10" s="28"/>
      <c r="SRI10" s="28"/>
      <c r="SRJ10" s="28"/>
      <c r="SRK10" s="28"/>
      <c r="SRL10" s="28"/>
      <c r="SRM10" s="28"/>
      <c r="SRN10" s="28"/>
      <c r="SRO10" s="28"/>
      <c r="SRP10" s="28"/>
      <c r="SRQ10" s="28"/>
      <c r="SRR10" s="28"/>
      <c r="SRS10" s="28"/>
      <c r="SRT10" s="28"/>
      <c r="SRU10" s="28"/>
      <c r="SRV10" s="28"/>
      <c r="SRW10" s="28"/>
      <c r="SRX10" s="28"/>
      <c r="SRY10" s="28"/>
      <c r="SRZ10" s="28"/>
      <c r="SSA10" s="28"/>
      <c r="SSB10" s="28"/>
      <c r="SSC10" s="28"/>
      <c r="SSD10" s="28"/>
      <c r="SSE10" s="28"/>
      <c r="SSF10" s="28"/>
      <c r="SSG10" s="28"/>
      <c r="SSH10" s="28"/>
      <c r="SSI10" s="28"/>
      <c r="SSJ10" s="28"/>
      <c r="SSK10" s="28"/>
      <c r="SSL10" s="28"/>
      <c r="SSM10" s="28"/>
      <c r="SSN10" s="28"/>
      <c r="SSO10" s="28"/>
      <c r="SSP10" s="28"/>
      <c r="SSQ10" s="28"/>
      <c r="SSR10" s="28"/>
      <c r="SSS10" s="28"/>
      <c r="SST10" s="28"/>
      <c r="SSU10" s="28"/>
      <c r="SSV10" s="28"/>
      <c r="SSW10" s="28"/>
      <c r="SSX10" s="28"/>
      <c r="SSY10" s="28"/>
      <c r="SSZ10" s="28"/>
      <c r="STA10" s="28"/>
      <c r="STB10" s="28"/>
      <c r="STC10" s="28"/>
      <c r="STD10" s="28"/>
      <c r="STE10" s="28"/>
      <c r="STF10" s="28"/>
      <c r="STG10" s="28"/>
      <c r="STH10" s="28"/>
      <c r="STI10" s="28"/>
      <c r="STJ10" s="28"/>
      <c r="STK10" s="28"/>
      <c r="STL10" s="28"/>
      <c r="STM10" s="28"/>
      <c r="STN10" s="28"/>
      <c r="STO10" s="28"/>
      <c r="STP10" s="28"/>
      <c r="STQ10" s="28"/>
      <c r="STR10" s="28"/>
      <c r="STS10" s="28"/>
      <c r="STT10" s="28"/>
      <c r="STU10" s="28"/>
      <c r="STV10" s="28"/>
      <c r="STW10" s="28"/>
      <c r="STX10" s="28"/>
      <c r="STY10" s="28"/>
      <c r="STZ10" s="28"/>
      <c r="SUA10" s="28"/>
      <c r="SUB10" s="28"/>
      <c r="SUC10" s="28"/>
      <c r="SUD10" s="28"/>
      <c r="SUE10" s="28"/>
      <c r="SUF10" s="28"/>
      <c r="SUG10" s="28"/>
      <c r="SUH10" s="28"/>
      <c r="SUI10" s="28"/>
      <c r="SUJ10" s="28"/>
      <c r="SUK10" s="28"/>
      <c r="SUL10" s="28"/>
      <c r="SUM10" s="28"/>
      <c r="SUN10" s="28"/>
      <c r="SUO10" s="28"/>
      <c r="SUP10" s="28"/>
      <c r="SUQ10" s="28"/>
      <c r="SUR10" s="28"/>
      <c r="SUS10" s="28"/>
      <c r="SUT10" s="28"/>
      <c r="SUU10" s="28"/>
      <c r="SUV10" s="28"/>
      <c r="SUW10" s="28"/>
      <c r="SUX10" s="28"/>
      <c r="SUY10" s="28"/>
      <c r="SUZ10" s="28"/>
      <c r="SVA10" s="28"/>
      <c r="SVB10" s="28"/>
      <c r="SVC10" s="28"/>
      <c r="SVD10" s="28"/>
      <c r="SVE10" s="28"/>
      <c r="SVF10" s="28"/>
      <c r="SVG10" s="28"/>
      <c r="SVH10" s="28"/>
      <c r="SVI10" s="28"/>
      <c r="SVJ10" s="28"/>
      <c r="SVK10" s="28"/>
      <c r="SVL10" s="28"/>
      <c r="SVM10" s="28"/>
      <c r="SVN10" s="28"/>
      <c r="SVO10" s="28"/>
      <c r="SVP10" s="28"/>
      <c r="SVQ10" s="28"/>
      <c r="SVR10" s="28"/>
      <c r="SVS10" s="28"/>
      <c r="SVT10" s="28"/>
      <c r="SVU10" s="28"/>
      <c r="SVV10" s="28"/>
      <c r="SVW10" s="28"/>
      <c r="SVX10" s="28"/>
      <c r="SVY10" s="28"/>
      <c r="SVZ10" s="28"/>
      <c r="SWA10" s="28"/>
      <c r="SWB10" s="28"/>
      <c r="SWC10" s="28"/>
      <c r="SWD10" s="28"/>
      <c r="SWE10" s="28"/>
      <c r="SWF10" s="28"/>
      <c r="SWG10" s="28"/>
      <c r="SWH10" s="28"/>
      <c r="SWI10" s="28"/>
      <c r="SWJ10" s="28"/>
      <c r="SWK10" s="28"/>
      <c r="SWL10" s="28"/>
      <c r="SWM10" s="28"/>
      <c r="SWN10" s="28"/>
      <c r="SWO10" s="28"/>
      <c r="SWP10" s="28"/>
      <c r="SWQ10" s="28"/>
      <c r="SWR10" s="28"/>
      <c r="SWS10" s="28"/>
      <c r="SWT10" s="28"/>
      <c r="SWU10" s="28"/>
      <c r="SWV10" s="28"/>
      <c r="SWW10" s="28"/>
      <c r="SWX10" s="28"/>
      <c r="SWY10" s="28"/>
      <c r="SWZ10" s="28"/>
      <c r="SXA10" s="28"/>
      <c r="SXB10" s="28"/>
      <c r="SXC10" s="28"/>
      <c r="SXD10" s="28"/>
      <c r="SXE10" s="28"/>
      <c r="SXF10" s="28"/>
      <c r="SXG10" s="28"/>
      <c r="SXH10" s="28"/>
      <c r="SXI10" s="28"/>
      <c r="SXJ10" s="28"/>
      <c r="SXK10" s="28"/>
      <c r="SXL10" s="28"/>
      <c r="SXM10" s="28"/>
      <c r="SXN10" s="28"/>
      <c r="SXO10" s="28"/>
      <c r="SXP10" s="28"/>
      <c r="SXQ10" s="28"/>
      <c r="SXR10" s="28"/>
      <c r="SXS10" s="28"/>
      <c r="SXT10" s="28"/>
      <c r="SXU10" s="28"/>
      <c r="SXV10" s="28"/>
      <c r="SXW10" s="28"/>
      <c r="SXX10" s="28"/>
      <c r="SXY10" s="28"/>
      <c r="SXZ10" s="28"/>
      <c r="SYA10" s="28"/>
      <c r="SYB10" s="28"/>
      <c r="SYC10" s="28"/>
      <c r="SYD10" s="28"/>
      <c r="SYE10" s="28"/>
      <c r="SYF10" s="28"/>
      <c r="SYG10" s="28"/>
      <c r="SYH10" s="28"/>
      <c r="SYI10" s="28"/>
      <c r="SYJ10" s="28"/>
      <c r="SYK10" s="28"/>
      <c r="SYL10" s="28"/>
      <c r="SYM10" s="28"/>
      <c r="SYN10" s="28"/>
      <c r="SYO10" s="28"/>
      <c r="SYP10" s="28"/>
      <c r="SYQ10" s="28"/>
      <c r="SYR10" s="28"/>
      <c r="SYS10" s="28"/>
      <c r="SYT10" s="28"/>
      <c r="SYU10" s="28"/>
      <c r="SYV10" s="28"/>
      <c r="SYW10" s="28"/>
      <c r="SYX10" s="28"/>
      <c r="SYY10" s="28"/>
      <c r="SYZ10" s="28"/>
      <c r="SZA10" s="28"/>
      <c r="SZB10" s="28"/>
      <c r="SZC10" s="28"/>
      <c r="SZD10" s="28"/>
      <c r="SZE10" s="28"/>
      <c r="SZF10" s="28"/>
      <c r="SZG10" s="28"/>
      <c r="SZH10" s="28"/>
      <c r="SZI10" s="28"/>
      <c r="SZJ10" s="28"/>
      <c r="SZK10" s="28"/>
      <c r="SZL10" s="28"/>
      <c r="SZM10" s="28"/>
      <c r="SZN10" s="28"/>
      <c r="SZO10" s="28"/>
      <c r="SZP10" s="28"/>
      <c r="SZQ10" s="28"/>
      <c r="SZR10" s="28"/>
      <c r="SZS10" s="28"/>
      <c r="SZT10" s="28"/>
      <c r="SZU10" s="28"/>
      <c r="SZV10" s="28"/>
      <c r="SZW10" s="28"/>
      <c r="SZX10" s="28"/>
      <c r="SZY10" s="28"/>
      <c r="SZZ10" s="28"/>
      <c r="TAA10" s="28"/>
      <c r="TAB10" s="28"/>
      <c r="TAC10" s="28"/>
      <c r="TAD10" s="28"/>
      <c r="TAE10" s="28"/>
      <c r="TAF10" s="28"/>
      <c r="TAG10" s="28"/>
      <c r="TAH10" s="28"/>
      <c r="TAI10" s="28"/>
      <c r="TAJ10" s="28"/>
      <c r="TAK10" s="28"/>
      <c r="TAL10" s="28"/>
      <c r="TAM10" s="28"/>
      <c r="TAN10" s="28"/>
      <c r="TAO10" s="28"/>
      <c r="TAP10" s="28"/>
      <c r="TAQ10" s="28"/>
      <c r="TAR10" s="28"/>
      <c r="TAS10" s="28"/>
      <c r="TAT10" s="28"/>
      <c r="TAU10" s="28"/>
      <c r="TAV10" s="28"/>
      <c r="TAW10" s="28"/>
      <c r="TAX10" s="28"/>
      <c r="TAY10" s="28"/>
      <c r="TAZ10" s="28"/>
      <c r="TBA10" s="28"/>
      <c r="TBB10" s="28"/>
      <c r="TBC10" s="28"/>
      <c r="TBD10" s="28"/>
      <c r="TBE10" s="28"/>
      <c r="TBF10" s="28"/>
      <c r="TBG10" s="28"/>
      <c r="TBH10" s="28"/>
      <c r="TBI10" s="28"/>
      <c r="TBJ10" s="28"/>
      <c r="TBK10" s="28"/>
      <c r="TBL10" s="28"/>
      <c r="TBM10" s="28"/>
      <c r="TBN10" s="28"/>
      <c r="TBO10" s="28"/>
      <c r="TBP10" s="28"/>
      <c r="TBQ10" s="28"/>
      <c r="TBR10" s="28"/>
      <c r="TBS10" s="28"/>
      <c r="TBT10" s="28"/>
      <c r="TBU10" s="28"/>
      <c r="TBV10" s="28"/>
      <c r="TBW10" s="28"/>
      <c r="TBX10" s="28"/>
      <c r="TBY10" s="28"/>
      <c r="TBZ10" s="28"/>
      <c r="TCA10" s="28"/>
      <c r="TCB10" s="28"/>
      <c r="TCC10" s="28"/>
      <c r="TCD10" s="28"/>
      <c r="TCE10" s="28"/>
      <c r="TCF10" s="28"/>
      <c r="TCG10" s="28"/>
      <c r="TCH10" s="28"/>
      <c r="TCI10" s="28"/>
      <c r="TCJ10" s="28"/>
      <c r="TCK10" s="28"/>
      <c r="TCL10" s="28"/>
      <c r="TCM10" s="28"/>
      <c r="TCN10" s="28"/>
      <c r="TCO10" s="28"/>
      <c r="TCP10" s="28"/>
      <c r="TCQ10" s="28"/>
      <c r="TCR10" s="28"/>
      <c r="TCS10" s="28"/>
      <c r="TCT10" s="28"/>
      <c r="TCU10" s="28"/>
      <c r="TCV10" s="28"/>
      <c r="TCW10" s="28"/>
      <c r="TCX10" s="28"/>
      <c r="TCY10" s="28"/>
      <c r="TCZ10" s="28"/>
      <c r="TDA10" s="28"/>
      <c r="TDB10" s="28"/>
      <c r="TDC10" s="28"/>
      <c r="TDD10" s="28"/>
      <c r="TDE10" s="28"/>
      <c r="TDF10" s="28"/>
      <c r="TDG10" s="28"/>
      <c r="TDH10" s="28"/>
      <c r="TDI10" s="28"/>
      <c r="TDJ10" s="28"/>
      <c r="TDK10" s="28"/>
      <c r="TDL10" s="28"/>
      <c r="TDM10" s="28"/>
      <c r="TDN10" s="28"/>
      <c r="TDO10" s="28"/>
      <c r="TDP10" s="28"/>
      <c r="TDQ10" s="28"/>
      <c r="TDR10" s="28"/>
      <c r="TDS10" s="28"/>
      <c r="TDT10" s="28"/>
      <c r="TDU10" s="28"/>
      <c r="TDV10" s="28"/>
      <c r="TDW10" s="28"/>
      <c r="TDX10" s="28"/>
      <c r="TDY10" s="28"/>
      <c r="TDZ10" s="28"/>
      <c r="TEA10" s="28"/>
      <c r="TEB10" s="28"/>
      <c r="TEC10" s="28"/>
      <c r="TED10" s="28"/>
      <c r="TEE10" s="28"/>
      <c r="TEF10" s="28"/>
      <c r="TEG10" s="28"/>
      <c r="TEH10" s="28"/>
      <c r="TEI10" s="28"/>
      <c r="TEJ10" s="28"/>
      <c r="TEK10" s="28"/>
      <c r="TEL10" s="28"/>
      <c r="TEM10" s="28"/>
      <c r="TEN10" s="28"/>
      <c r="TEO10" s="28"/>
      <c r="TEP10" s="28"/>
      <c r="TEQ10" s="28"/>
      <c r="TER10" s="28"/>
      <c r="TES10" s="28"/>
      <c r="TET10" s="28"/>
      <c r="TEU10" s="28"/>
      <c r="TEV10" s="28"/>
      <c r="TEW10" s="28"/>
      <c r="TEX10" s="28"/>
      <c r="TEY10" s="28"/>
      <c r="TEZ10" s="28"/>
      <c r="TFA10" s="28"/>
      <c r="TFB10" s="28"/>
      <c r="TFC10" s="28"/>
      <c r="TFD10" s="28"/>
      <c r="TFE10" s="28"/>
      <c r="TFF10" s="28"/>
      <c r="TFG10" s="28"/>
      <c r="TFH10" s="28"/>
      <c r="TFI10" s="28"/>
      <c r="TFJ10" s="28"/>
      <c r="TFK10" s="28"/>
      <c r="TFL10" s="28"/>
      <c r="TFM10" s="28"/>
      <c r="TFN10" s="28"/>
      <c r="TFO10" s="28"/>
      <c r="TFP10" s="28"/>
      <c r="TFQ10" s="28"/>
      <c r="TFR10" s="28"/>
      <c r="TFS10" s="28"/>
      <c r="TFT10" s="28"/>
      <c r="TFU10" s="28"/>
      <c r="TFV10" s="28"/>
      <c r="TFW10" s="28"/>
      <c r="TFX10" s="28"/>
      <c r="TFY10" s="28"/>
      <c r="TFZ10" s="28"/>
      <c r="TGA10" s="28"/>
      <c r="TGB10" s="28"/>
      <c r="TGC10" s="28"/>
      <c r="TGD10" s="28"/>
      <c r="TGE10" s="28"/>
      <c r="TGF10" s="28"/>
      <c r="TGG10" s="28"/>
      <c r="TGH10" s="28"/>
      <c r="TGI10" s="28"/>
      <c r="TGJ10" s="28"/>
      <c r="TGK10" s="28"/>
      <c r="TGL10" s="28"/>
      <c r="TGM10" s="28"/>
      <c r="TGN10" s="28"/>
      <c r="TGO10" s="28"/>
      <c r="TGP10" s="28"/>
      <c r="TGQ10" s="28"/>
      <c r="TGR10" s="28"/>
      <c r="TGS10" s="28"/>
      <c r="TGT10" s="28"/>
      <c r="TGU10" s="28"/>
      <c r="TGV10" s="28"/>
      <c r="TGW10" s="28"/>
      <c r="TGX10" s="28"/>
      <c r="TGY10" s="28"/>
      <c r="TGZ10" s="28"/>
      <c r="THA10" s="28"/>
      <c r="THB10" s="28"/>
      <c r="THC10" s="28"/>
      <c r="THD10" s="28"/>
      <c r="THE10" s="28"/>
      <c r="THF10" s="28"/>
      <c r="THG10" s="28"/>
      <c r="THH10" s="28"/>
      <c r="THI10" s="28"/>
      <c r="THJ10" s="28"/>
      <c r="THK10" s="28"/>
      <c r="THL10" s="28"/>
      <c r="THM10" s="28"/>
      <c r="THN10" s="28"/>
      <c r="THO10" s="28"/>
      <c r="THP10" s="28"/>
      <c r="THQ10" s="28"/>
      <c r="THR10" s="28"/>
      <c r="THS10" s="28"/>
      <c r="THT10" s="28"/>
      <c r="THU10" s="28"/>
      <c r="THV10" s="28"/>
      <c r="THW10" s="28"/>
      <c r="THX10" s="28"/>
      <c r="THY10" s="28"/>
      <c r="THZ10" s="28"/>
      <c r="TIA10" s="28"/>
      <c r="TIB10" s="28"/>
      <c r="TIC10" s="28"/>
      <c r="TID10" s="28"/>
      <c r="TIE10" s="28"/>
      <c r="TIF10" s="28"/>
      <c r="TIG10" s="28"/>
      <c r="TIH10" s="28"/>
      <c r="TII10" s="28"/>
      <c r="TIJ10" s="28"/>
      <c r="TIK10" s="28"/>
      <c r="TIL10" s="28"/>
      <c r="TIM10" s="28"/>
      <c r="TIN10" s="28"/>
      <c r="TIO10" s="28"/>
      <c r="TIP10" s="28"/>
      <c r="TIQ10" s="28"/>
      <c r="TIR10" s="28"/>
      <c r="TIS10" s="28"/>
      <c r="TIT10" s="28"/>
      <c r="TIU10" s="28"/>
      <c r="TIV10" s="28"/>
      <c r="TIW10" s="28"/>
      <c r="TIX10" s="28"/>
      <c r="TIY10" s="28"/>
      <c r="TIZ10" s="28"/>
      <c r="TJA10" s="28"/>
      <c r="TJB10" s="28"/>
      <c r="TJC10" s="28"/>
      <c r="TJD10" s="28"/>
      <c r="TJE10" s="28"/>
      <c r="TJF10" s="28"/>
      <c r="TJG10" s="28"/>
      <c r="TJH10" s="28"/>
      <c r="TJI10" s="28"/>
      <c r="TJJ10" s="28"/>
      <c r="TJK10" s="28"/>
      <c r="TJL10" s="28"/>
      <c r="TJM10" s="28"/>
      <c r="TJN10" s="28"/>
      <c r="TJO10" s="28"/>
      <c r="TJP10" s="28"/>
      <c r="TJQ10" s="28"/>
      <c r="TJR10" s="28"/>
      <c r="TJS10" s="28"/>
      <c r="TJT10" s="28"/>
      <c r="TJU10" s="28"/>
      <c r="TJV10" s="28"/>
      <c r="TJW10" s="28"/>
      <c r="TJX10" s="28"/>
      <c r="TJY10" s="28"/>
      <c r="TJZ10" s="28"/>
      <c r="TKA10" s="28"/>
      <c r="TKB10" s="28"/>
      <c r="TKC10" s="28"/>
      <c r="TKD10" s="28"/>
      <c r="TKE10" s="28"/>
      <c r="TKF10" s="28"/>
      <c r="TKG10" s="28"/>
      <c r="TKH10" s="28"/>
      <c r="TKI10" s="28"/>
      <c r="TKJ10" s="28"/>
      <c r="TKK10" s="28"/>
      <c r="TKL10" s="28"/>
      <c r="TKM10" s="28"/>
      <c r="TKN10" s="28"/>
      <c r="TKO10" s="28"/>
      <c r="TKP10" s="28"/>
      <c r="TKQ10" s="28"/>
      <c r="TKR10" s="28"/>
      <c r="TKS10" s="28"/>
      <c r="TKT10" s="28"/>
      <c r="TKU10" s="28"/>
      <c r="TKV10" s="28"/>
      <c r="TKW10" s="28"/>
      <c r="TKX10" s="28"/>
      <c r="TKY10" s="28"/>
      <c r="TKZ10" s="28"/>
      <c r="TLA10" s="28"/>
      <c r="TLB10" s="28"/>
      <c r="TLC10" s="28"/>
      <c r="TLD10" s="28"/>
      <c r="TLE10" s="28"/>
      <c r="TLF10" s="28"/>
      <c r="TLG10" s="28"/>
      <c r="TLH10" s="28"/>
      <c r="TLI10" s="28"/>
      <c r="TLJ10" s="28"/>
      <c r="TLK10" s="28"/>
      <c r="TLL10" s="28"/>
      <c r="TLM10" s="28"/>
      <c r="TLN10" s="28"/>
      <c r="TLO10" s="28"/>
      <c r="TLP10" s="28"/>
      <c r="TLQ10" s="28"/>
      <c r="TLR10" s="28"/>
      <c r="TLS10" s="28"/>
      <c r="TLT10" s="28"/>
      <c r="TLU10" s="28"/>
      <c r="TLV10" s="28"/>
      <c r="TLW10" s="28"/>
      <c r="TLX10" s="28"/>
      <c r="TLY10" s="28"/>
      <c r="TLZ10" s="28"/>
      <c r="TMA10" s="28"/>
      <c r="TMB10" s="28"/>
      <c r="TMC10" s="28"/>
      <c r="TMD10" s="28"/>
      <c r="TME10" s="28"/>
      <c r="TMF10" s="28"/>
      <c r="TMG10" s="28"/>
      <c r="TMH10" s="28"/>
      <c r="TMI10" s="28"/>
      <c r="TMJ10" s="28"/>
      <c r="TMK10" s="28"/>
      <c r="TML10" s="28"/>
      <c r="TMM10" s="28"/>
      <c r="TMN10" s="28"/>
      <c r="TMO10" s="28"/>
      <c r="TMP10" s="28"/>
      <c r="TMQ10" s="28"/>
      <c r="TMR10" s="28"/>
      <c r="TMS10" s="28"/>
      <c r="TMT10" s="28"/>
      <c r="TMU10" s="28"/>
      <c r="TMV10" s="28"/>
      <c r="TMW10" s="28"/>
      <c r="TMX10" s="28"/>
      <c r="TMY10" s="28"/>
      <c r="TMZ10" s="28"/>
      <c r="TNA10" s="28"/>
      <c r="TNB10" s="28"/>
      <c r="TNC10" s="28"/>
      <c r="TND10" s="28"/>
      <c r="TNE10" s="28"/>
      <c r="TNF10" s="28"/>
      <c r="TNG10" s="28"/>
      <c r="TNH10" s="28"/>
      <c r="TNI10" s="28"/>
      <c r="TNJ10" s="28"/>
      <c r="TNK10" s="28"/>
      <c r="TNL10" s="28"/>
      <c r="TNM10" s="28"/>
      <c r="TNN10" s="28"/>
      <c r="TNO10" s="28"/>
      <c r="TNP10" s="28"/>
      <c r="TNQ10" s="28"/>
      <c r="TNR10" s="28"/>
      <c r="TNS10" s="28"/>
      <c r="TNT10" s="28"/>
      <c r="TNU10" s="28"/>
      <c r="TNV10" s="28"/>
      <c r="TNW10" s="28"/>
      <c r="TNX10" s="28"/>
      <c r="TNY10" s="28"/>
      <c r="TNZ10" s="28"/>
      <c r="TOA10" s="28"/>
      <c r="TOB10" s="28"/>
      <c r="TOC10" s="28"/>
      <c r="TOD10" s="28"/>
      <c r="TOE10" s="28"/>
      <c r="TOF10" s="28"/>
      <c r="TOG10" s="28"/>
      <c r="TOH10" s="28"/>
      <c r="TOI10" s="28"/>
      <c r="TOJ10" s="28"/>
      <c r="TOK10" s="28"/>
      <c r="TOL10" s="28"/>
      <c r="TOM10" s="28"/>
      <c r="TON10" s="28"/>
      <c r="TOO10" s="28"/>
      <c r="TOP10" s="28"/>
      <c r="TOQ10" s="28"/>
      <c r="TOR10" s="28"/>
      <c r="TOS10" s="28"/>
      <c r="TOT10" s="28"/>
      <c r="TOU10" s="28"/>
      <c r="TOV10" s="28"/>
      <c r="TOW10" s="28"/>
      <c r="TOX10" s="28"/>
      <c r="TOY10" s="28"/>
      <c r="TOZ10" s="28"/>
      <c r="TPA10" s="28"/>
      <c r="TPB10" s="28"/>
      <c r="TPC10" s="28"/>
      <c r="TPD10" s="28"/>
      <c r="TPE10" s="28"/>
      <c r="TPF10" s="28"/>
      <c r="TPG10" s="28"/>
      <c r="TPH10" s="28"/>
      <c r="TPI10" s="28"/>
      <c r="TPJ10" s="28"/>
      <c r="TPK10" s="28"/>
      <c r="TPL10" s="28"/>
      <c r="TPM10" s="28"/>
      <c r="TPN10" s="28"/>
      <c r="TPO10" s="28"/>
      <c r="TPP10" s="28"/>
      <c r="TPQ10" s="28"/>
      <c r="TPR10" s="28"/>
      <c r="TPS10" s="28"/>
      <c r="TPT10" s="28"/>
      <c r="TPU10" s="28"/>
      <c r="TPV10" s="28"/>
      <c r="TPW10" s="28"/>
      <c r="TPX10" s="28"/>
      <c r="TPY10" s="28"/>
      <c r="TPZ10" s="28"/>
      <c r="TQA10" s="28"/>
      <c r="TQB10" s="28"/>
      <c r="TQC10" s="28"/>
      <c r="TQD10" s="28"/>
      <c r="TQE10" s="28"/>
      <c r="TQF10" s="28"/>
      <c r="TQG10" s="28"/>
      <c r="TQH10" s="28"/>
      <c r="TQI10" s="28"/>
      <c r="TQJ10" s="28"/>
      <c r="TQK10" s="28"/>
      <c r="TQL10" s="28"/>
      <c r="TQM10" s="28"/>
      <c r="TQN10" s="28"/>
      <c r="TQO10" s="28"/>
      <c r="TQP10" s="28"/>
      <c r="TQQ10" s="28"/>
      <c r="TQR10" s="28"/>
      <c r="TQS10" s="28"/>
      <c r="TQT10" s="28"/>
      <c r="TQU10" s="28"/>
      <c r="TQV10" s="28"/>
      <c r="TQW10" s="28"/>
      <c r="TQX10" s="28"/>
      <c r="TQY10" s="28"/>
      <c r="TQZ10" s="28"/>
      <c r="TRA10" s="28"/>
      <c r="TRB10" s="28"/>
      <c r="TRC10" s="28"/>
      <c r="TRD10" s="28"/>
      <c r="TRE10" s="28"/>
      <c r="TRF10" s="28"/>
      <c r="TRG10" s="28"/>
      <c r="TRH10" s="28"/>
      <c r="TRI10" s="28"/>
      <c r="TRJ10" s="28"/>
      <c r="TRK10" s="28"/>
      <c r="TRL10" s="28"/>
      <c r="TRM10" s="28"/>
      <c r="TRN10" s="28"/>
      <c r="TRO10" s="28"/>
      <c r="TRP10" s="28"/>
      <c r="TRQ10" s="28"/>
      <c r="TRR10" s="28"/>
      <c r="TRS10" s="28"/>
      <c r="TRT10" s="28"/>
      <c r="TRU10" s="28"/>
      <c r="TRV10" s="28"/>
      <c r="TRW10" s="28"/>
      <c r="TRX10" s="28"/>
      <c r="TRY10" s="28"/>
      <c r="TRZ10" s="28"/>
      <c r="TSA10" s="28"/>
      <c r="TSB10" s="28"/>
      <c r="TSC10" s="28"/>
      <c r="TSD10" s="28"/>
      <c r="TSE10" s="28"/>
      <c r="TSF10" s="28"/>
      <c r="TSG10" s="28"/>
      <c r="TSH10" s="28"/>
      <c r="TSI10" s="28"/>
      <c r="TSJ10" s="28"/>
      <c r="TSK10" s="28"/>
      <c r="TSL10" s="28"/>
      <c r="TSM10" s="28"/>
      <c r="TSN10" s="28"/>
      <c r="TSO10" s="28"/>
      <c r="TSP10" s="28"/>
      <c r="TSQ10" s="28"/>
      <c r="TSR10" s="28"/>
      <c r="TSS10" s="28"/>
      <c r="TST10" s="28"/>
      <c r="TSU10" s="28"/>
      <c r="TSV10" s="28"/>
      <c r="TSW10" s="28"/>
      <c r="TSX10" s="28"/>
      <c r="TSY10" s="28"/>
      <c r="TSZ10" s="28"/>
      <c r="TTA10" s="28"/>
      <c r="TTB10" s="28"/>
      <c r="TTC10" s="28"/>
      <c r="TTD10" s="28"/>
      <c r="TTE10" s="28"/>
      <c r="TTF10" s="28"/>
      <c r="TTG10" s="28"/>
      <c r="TTH10" s="28"/>
      <c r="TTI10" s="28"/>
      <c r="TTJ10" s="28"/>
      <c r="TTK10" s="28"/>
      <c r="TTL10" s="28"/>
      <c r="TTM10" s="28"/>
      <c r="TTN10" s="28"/>
      <c r="TTO10" s="28"/>
      <c r="TTP10" s="28"/>
      <c r="TTQ10" s="28"/>
      <c r="TTR10" s="28"/>
      <c r="TTS10" s="28"/>
      <c r="TTT10" s="28"/>
      <c r="TTU10" s="28"/>
      <c r="TTV10" s="28"/>
      <c r="TTW10" s="28"/>
      <c r="TTX10" s="28"/>
      <c r="TTY10" s="28"/>
      <c r="TTZ10" s="28"/>
      <c r="TUA10" s="28"/>
      <c r="TUB10" s="28"/>
      <c r="TUC10" s="28"/>
      <c r="TUD10" s="28"/>
      <c r="TUE10" s="28"/>
      <c r="TUF10" s="28"/>
      <c r="TUG10" s="28"/>
      <c r="TUH10" s="28"/>
      <c r="TUI10" s="28"/>
      <c r="TUJ10" s="28"/>
      <c r="TUK10" s="28"/>
      <c r="TUL10" s="28"/>
      <c r="TUM10" s="28"/>
      <c r="TUN10" s="28"/>
      <c r="TUO10" s="28"/>
      <c r="TUP10" s="28"/>
      <c r="TUQ10" s="28"/>
      <c r="TUR10" s="28"/>
      <c r="TUS10" s="28"/>
      <c r="TUT10" s="28"/>
      <c r="TUU10" s="28"/>
      <c r="TUV10" s="28"/>
      <c r="TUW10" s="28"/>
      <c r="TUX10" s="28"/>
      <c r="TUY10" s="28"/>
      <c r="TUZ10" s="28"/>
      <c r="TVA10" s="28"/>
      <c r="TVB10" s="28"/>
      <c r="TVC10" s="28"/>
      <c r="TVD10" s="28"/>
      <c r="TVE10" s="28"/>
      <c r="TVF10" s="28"/>
      <c r="TVG10" s="28"/>
      <c r="TVH10" s="28"/>
      <c r="TVI10" s="28"/>
      <c r="TVJ10" s="28"/>
      <c r="TVK10" s="28"/>
      <c r="TVL10" s="28"/>
      <c r="TVM10" s="28"/>
      <c r="TVN10" s="28"/>
      <c r="TVO10" s="28"/>
      <c r="TVP10" s="28"/>
      <c r="TVQ10" s="28"/>
      <c r="TVR10" s="28"/>
      <c r="TVS10" s="28"/>
      <c r="TVT10" s="28"/>
      <c r="TVU10" s="28"/>
      <c r="TVV10" s="28"/>
      <c r="TVW10" s="28"/>
      <c r="TVX10" s="28"/>
      <c r="TVY10" s="28"/>
      <c r="TVZ10" s="28"/>
      <c r="TWA10" s="28"/>
      <c r="TWB10" s="28"/>
      <c r="TWC10" s="28"/>
      <c r="TWD10" s="28"/>
      <c r="TWE10" s="28"/>
      <c r="TWF10" s="28"/>
      <c r="TWG10" s="28"/>
      <c r="TWH10" s="28"/>
      <c r="TWI10" s="28"/>
      <c r="TWJ10" s="28"/>
      <c r="TWK10" s="28"/>
      <c r="TWL10" s="28"/>
      <c r="TWM10" s="28"/>
      <c r="TWN10" s="28"/>
      <c r="TWO10" s="28"/>
      <c r="TWP10" s="28"/>
      <c r="TWQ10" s="28"/>
      <c r="TWR10" s="28"/>
      <c r="TWS10" s="28"/>
      <c r="TWT10" s="28"/>
      <c r="TWU10" s="28"/>
      <c r="TWV10" s="28"/>
      <c r="TWW10" s="28"/>
      <c r="TWX10" s="28"/>
      <c r="TWY10" s="28"/>
      <c r="TWZ10" s="28"/>
      <c r="TXA10" s="28"/>
      <c r="TXB10" s="28"/>
      <c r="TXC10" s="28"/>
      <c r="TXD10" s="28"/>
      <c r="TXE10" s="28"/>
      <c r="TXF10" s="28"/>
      <c r="TXG10" s="28"/>
      <c r="TXH10" s="28"/>
      <c r="TXI10" s="28"/>
      <c r="TXJ10" s="28"/>
      <c r="TXK10" s="28"/>
      <c r="TXL10" s="28"/>
      <c r="TXM10" s="28"/>
      <c r="TXN10" s="28"/>
      <c r="TXO10" s="28"/>
      <c r="TXP10" s="28"/>
      <c r="TXQ10" s="28"/>
      <c r="TXR10" s="28"/>
      <c r="TXS10" s="28"/>
      <c r="TXT10" s="28"/>
      <c r="TXU10" s="28"/>
      <c r="TXV10" s="28"/>
      <c r="TXW10" s="28"/>
      <c r="TXX10" s="28"/>
      <c r="TXY10" s="28"/>
      <c r="TXZ10" s="28"/>
      <c r="TYA10" s="28"/>
      <c r="TYB10" s="28"/>
      <c r="TYC10" s="28"/>
      <c r="TYD10" s="28"/>
      <c r="TYE10" s="28"/>
      <c r="TYF10" s="28"/>
      <c r="TYG10" s="28"/>
      <c r="TYH10" s="28"/>
      <c r="TYI10" s="28"/>
      <c r="TYJ10" s="28"/>
      <c r="TYK10" s="28"/>
      <c r="TYL10" s="28"/>
      <c r="TYM10" s="28"/>
      <c r="TYN10" s="28"/>
      <c r="TYO10" s="28"/>
      <c r="TYP10" s="28"/>
      <c r="TYQ10" s="28"/>
      <c r="TYR10" s="28"/>
      <c r="TYS10" s="28"/>
      <c r="TYT10" s="28"/>
      <c r="TYU10" s="28"/>
      <c r="TYV10" s="28"/>
      <c r="TYW10" s="28"/>
      <c r="TYX10" s="28"/>
      <c r="TYY10" s="28"/>
      <c r="TYZ10" s="28"/>
      <c r="TZA10" s="28"/>
      <c r="TZB10" s="28"/>
      <c r="TZC10" s="28"/>
      <c r="TZD10" s="28"/>
      <c r="TZE10" s="28"/>
      <c r="TZF10" s="28"/>
      <c r="TZG10" s="28"/>
      <c r="TZH10" s="28"/>
      <c r="TZI10" s="28"/>
      <c r="TZJ10" s="28"/>
      <c r="TZK10" s="28"/>
      <c r="TZL10" s="28"/>
      <c r="TZM10" s="28"/>
      <c r="TZN10" s="28"/>
      <c r="TZO10" s="28"/>
      <c r="TZP10" s="28"/>
      <c r="TZQ10" s="28"/>
      <c r="TZR10" s="28"/>
      <c r="TZS10" s="28"/>
      <c r="TZT10" s="28"/>
      <c r="TZU10" s="28"/>
      <c r="TZV10" s="28"/>
      <c r="TZW10" s="28"/>
      <c r="TZX10" s="28"/>
      <c r="TZY10" s="28"/>
      <c r="TZZ10" s="28"/>
      <c r="UAA10" s="28"/>
      <c r="UAB10" s="28"/>
      <c r="UAC10" s="28"/>
      <c r="UAD10" s="28"/>
      <c r="UAE10" s="28"/>
      <c r="UAF10" s="28"/>
      <c r="UAG10" s="28"/>
      <c r="UAH10" s="28"/>
      <c r="UAI10" s="28"/>
      <c r="UAJ10" s="28"/>
      <c r="UAK10" s="28"/>
      <c r="UAL10" s="28"/>
      <c r="UAM10" s="28"/>
      <c r="UAN10" s="28"/>
      <c r="UAO10" s="28"/>
      <c r="UAP10" s="28"/>
      <c r="UAQ10" s="28"/>
      <c r="UAR10" s="28"/>
      <c r="UAS10" s="28"/>
      <c r="UAT10" s="28"/>
      <c r="UAU10" s="28"/>
      <c r="UAV10" s="28"/>
      <c r="UAW10" s="28"/>
      <c r="UAX10" s="28"/>
      <c r="UAY10" s="28"/>
      <c r="UAZ10" s="28"/>
      <c r="UBA10" s="28"/>
      <c r="UBB10" s="28"/>
      <c r="UBC10" s="28"/>
      <c r="UBD10" s="28"/>
      <c r="UBE10" s="28"/>
      <c r="UBF10" s="28"/>
      <c r="UBG10" s="28"/>
      <c r="UBH10" s="28"/>
      <c r="UBI10" s="28"/>
      <c r="UBJ10" s="28"/>
      <c r="UBK10" s="28"/>
      <c r="UBL10" s="28"/>
      <c r="UBM10" s="28"/>
      <c r="UBN10" s="28"/>
      <c r="UBO10" s="28"/>
      <c r="UBP10" s="28"/>
      <c r="UBQ10" s="28"/>
      <c r="UBR10" s="28"/>
      <c r="UBS10" s="28"/>
      <c r="UBT10" s="28"/>
      <c r="UBU10" s="28"/>
      <c r="UBV10" s="28"/>
      <c r="UBW10" s="28"/>
      <c r="UBX10" s="28"/>
      <c r="UBY10" s="28"/>
      <c r="UBZ10" s="28"/>
      <c r="UCA10" s="28"/>
      <c r="UCB10" s="28"/>
      <c r="UCC10" s="28"/>
      <c r="UCD10" s="28"/>
      <c r="UCE10" s="28"/>
      <c r="UCF10" s="28"/>
      <c r="UCG10" s="28"/>
      <c r="UCH10" s="28"/>
      <c r="UCI10" s="28"/>
      <c r="UCJ10" s="28"/>
      <c r="UCK10" s="28"/>
      <c r="UCL10" s="28"/>
      <c r="UCM10" s="28"/>
      <c r="UCN10" s="28"/>
      <c r="UCO10" s="28"/>
      <c r="UCP10" s="28"/>
      <c r="UCQ10" s="28"/>
      <c r="UCR10" s="28"/>
      <c r="UCS10" s="28"/>
      <c r="UCT10" s="28"/>
      <c r="UCU10" s="28"/>
      <c r="UCV10" s="28"/>
      <c r="UCW10" s="28"/>
      <c r="UCX10" s="28"/>
      <c r="UCY10" s="28"/>
      <c r="UCZ10" s="28"/>
      <c r="UDA10" s="28"/>
      <c r="UDB10" s="28"/>
      <c r="UDC10" s="28"/>
      <c r="UDD10" s="28"/>
      <c r="UDE10" s="28"/>
      <c r="UDF10" s="28"/>
      <c r="UDG10" s="28"/>
      <c r="UDH10" s="28"/>
      <c r="UDI10" s="28"/>
      <c r="UDJ10" s="28"/>
      <c r="UDK10" s="28"/>
      <c r="UDL10" s="28"/>
      <c r="UDM10" s="28"/>
      <c r="UDN10" s="28"/>
      <c r="UDO10" s="28"/>
      <c r="UDP10" s="28"/>
      <c r="UDQ10" s="28"/>
      <c r="UDR10" s="28"/>
      <c r="UDS10" s="28"/>
      <c r="UDT10" s="28"/>
      <c r="UDU10" s="28"/>
      <c r="UDV10" s="28"/>
      <c r="UDW10" s="28"/>
      <c r="UDX10" s="28"/>
      <c r="UDY10" s="28"/>
      <c r="UDZ10" s="28"/>
      <c r="UEA10" s="28"/>
      <c r="UEB10" s="28"/>
      <c r="UEC10" s="28"/>
      <c r="UED10" s="28"/>
      <c r="UEE10" s="28"/>
      <c r="UEF10" s="28"/>
      <c r="UEG10" s="28"/>
      <c r="UEH10" s="28"/>
      <c r="UEI10" s="28"/>
      <c r="UEJ10" s="28"/>
      <c r="UEK10" s="28"/>
      <c r="UEL10" s="28"/>
      <c r="UEM10" s="28"/>
      <c r="UEN10" s="28"/>
      <c r="UEO10" s="28"/>
      <c r="UEP10" s="28"/>
      <c r="UEQ10" s="28"/>
      <c r="UER10" s="28"/>
      <c r="UES10" s="28"/>
      <c r="UET10" s="28"/>
      <c r="UEU10" s="28"/>
      <c r="UEV10" s="28"/>
      <c r="UEW10" s="28"/>
      <c r="UEX10" s="28"/>
      <c r="UEY10" s="28"/>
      <c r="UEZ10" s="28"/>
      <c r="UFA10" s="28"/>
      <c r="UFB10" s="28"/>
      <c r="UFC10" s="28"/>
      <c r="UFD10" s="28"/>
      <c r="UFE10" s="28"/>
      <c r="UFF10" s="28"/>
      <c r="UFG10" s="28"/>
      <c r="UFH10" s="28"/>
      <c r="UFI10" s="28"/>
      <c r="UFJ10" s="28"/>
      <c r="UFK10" s="28"/>
      <c r="UFL10" s="28"/>
      <c r="UFM10" s="28"/>
      <c r="UFN10" s="28"/>
      <c r="UFO10" s="28"/>
      <c r="UFP10" s="28"/>
      <c r="UFQ10" s="28"/>
      <c r="UFR10" s="28"/>
      <c r="UFS10" s="28"/>
      <c r="UFT10" s="28"/>
      <c r="UFU10" s="28"/>
      <c r="UFV10" s="28"/>
      <c r="UFW10" s="28"/>
      <c r="UFX10" s="28"/>
      <c r="UFY10" s="28"/>
      <c r="UFZ10" s="28"/>
      <c r="UGA10" s="28"/>
      <c r="UGB10" s="28"/>
      <c r="UGC10" s="28"/>
      <c r="UGD10" s="28"/>
      <c r="UGE10" s="28"/>
      <c r="UGF10" s="28"/>
      <c r="UGG10" s="28"/>
      <c r="UGH10" s="28"/>
      <c r="UGI10" s="28"/>
      <c r="UGJ10" s="28"/>
      <c r="UGK10" s="28"/>
      <c r="UGL10" s="28"/>
      <c r="UGM10" s="28"/>
      <c r="UGN10" s="28"/>
      <c r="UGO10" s="28"/>
      <c r="UGP10" s="28"/>
      <c r="UGQ10" s="28"/>
      <c r="UGR10" s="28"/>
      <c r="UGS10" s="28"/>
      <c r="UGT10" s="28"/>
      <c r="UGU10" s="28"/>
      <c r="UGV10" s="28"/>
      <c r="UGW10" s="28"/>
      <c r="UGX10" s="28"/>
      <c r="UGY10" s="28"/>
      <c r="UGZ10" s="28"/>
      <c r="UHA10" s="28"/>
      <c r="UHB10" s="28"/>
      <c r="UHC10" s="28"/>
      <c r="UHD10" s="28"/>
      <c r="UHE10" s="28"/>
      <c r="UHF10" s="28"/>
      <c r="UHG10" s="28"/>
      <c r="UHH10" s="28"/>
      <c r="UHI10" s="28"/>
      <c r="UHJ10" s="28"/>
      <c r="UHK10" s="28"/>
      <c r="UHL10" s="28"/>
      <c r="UHM10" s="28"/>
      <c r="UHN10" s="28"/>
      <c r="UHO10" s="28"/>
      <c r="UHP10" s="28"/>
      <c r="UHQ10" s="28"/>
      <c r="UHR10" s="28"/>
      <c r="UHS10" s="28"/>
      <c r="UHT10" s="28"/>
      <c r="UHU10" s="28"/>
      <c r="UHV10" s="28"/>
      <c r="UHW10" s="28"/>
      <c r="UHX10" s="28"/>
      <c r="UHY10" s="28"/>
      <c r="UHZ10" s="28"/>
      <c r="UIA10" s="28"/>
      <c r="UIB10" s="28"/>
      <c r="UIC10" s="28"/>
      <c r="UID10" s="28"/>
      <c r="UIE10" s="28"/>
      <c r="UIF10" s="28"/>
      <c r="UIG10" s="28"/>
      <c r="UIH10" s="28"/>
      <c r="UII10" s="28"/>
      <c r="UIJ10" s="28"/>
      <c r="UIK10" s="28"/>
      <c r="UIL10" s="28"/>
      <c r="UIM10" s="28"/>
      <c r="UIN10" s="28"/>
      <c r="UIO10" s="28"/>
      <c r="UIP10" s="28"/>
      <c r="UIQ10" s="28"/>
      <c r="UIR10" s="28"/>
      <c r="UIS10" s="28"/>
      <c r="UIT10" s="28"/>
      <c r="UIU10" s="28"/>
      <c r="UIV10" s="28"/>
      <c r="UIW10" s="28"/>
      <c r="UIX10" s="28"/>
      <c r="UIY10" s="28"/>
      <c r="UIZ10" s="28"/>
      <c r="UJA10" s="28"/>
      <c r="UJB10" s="28"/>
      <c r="UJC10" s="28"/>
      <c r="UJD10" s="28"/>
      <c r="UJE10" s="28"/>
      <c r="UJF10" s="28"/>
      <c r="UJG10" s="28"/>
      <c r="UJH10" s="28"/>
      <c r="UJI10" s="28"/>
      <c r="UJJ10" s="28"/>
      <c r="UJK10" s="28"/>
      <c r="UJL10" s="28"/>
      <c r="UJM10" s="28"/>
      <c r="UJN10" s="28"/>
      <c r="UJO10" s="28"/>
      <c r="UJP10" s="28"/>
      <c r="UJQ10" s="28"/>
      <c r="UJR10" s="28"/>
      <c r="UJS10" s="28"/>
      <c r="UJT10" s="28"/>
      <c r="UJU10" s="28"/>
      <c r="UJV10" s="28"/>
      <c r="UJW10" s="28"/>
      <c r="UJX10" s="28"/>
      <c r="UJY10" s="28"/>
      <c r="UJZ10" s="28"/>
      <c r="UKA10" s="28"/>
      <c r="UKB10" s="28"/>
      <c r="UKC10" s="28"/>
      <c r="UKD10" s="28"/>
      <c r="UKE10" s="28"/>
      <c r="UKF10" s="28"/>
      <c r="UKG10" s="28"/>
      <c r="UKH10" s="28"/>
      <c r="UKI10" s="28"/>
      <c r="UKJ10" s="28"/>
      <c r="UKK10" s="28"/>
      <c r="UKL10" s="28"/>
      <c r="UKM10" s="28"/>
      <c r="UKN10" s="28"/>
      <c r="UKO10" s="28"/>
      <c r="UKP10" s="28"/>
      <c r="UKQ10" s="28"/>
      <c r="UKR10" s="28"/>
      <c r="UKS10" s="28"/>
      <c r="UKT10" s="28"/>
      <c r="UKU10" s="28"/>
      <c r="UKV10" s="28"/>
      <c r="UKW10" s="28"/>
      <c r="UKX10" s="28"/>
      <c r="UKY10" s="28"/>
      <c r="UKZ10" s="28"/>
      <c r="ULA10" s="28"/>
      <c r="ULB10" s="28"/>
      <c r="ULC10" s="28"/>
      <c r="ULD10" s="28"/>
      <c r="ULE10" s="28"/>
      <c r="ULF10" s="28"/>
      <c r="ULG10" s="28"/>
      <c r="ULH10" s="28"/>
      <c r="ULI10" s="28"/>
      <c r="ULJ10" s="28"/>
      <c r="ULK10" s="28"/>
      <c r="ULL10" s="28"/>
      <c r="ULM10" s="28"/>
      <c r="ULN10" s="28"/>
      <c r="ULO10" s="28"/>
      <c r="ULP10" s="28"/>
      <c r="ULQ10" s="28"/>
      <c r="ULR10" s="28"/>
      <c r="ULS10" s="28"/>
      <c r="ULT10" s="28"/>
      <c r="ULU10" s="28"/>
      <c r="ULV10" s="28"/>
      <c r="ULW10" s="28"/>
      <c r="ULX10" s="28"/>
      <c r="ULY10" s="28"/>
      <c r="ULZ10" s="28"/>
      <c r="UMA10" s="28"/>
      <c r="UMB10" s="28"/>
      <c r="UMC10" s="28"/>
      <c r="UMD10" s="28"/>
      <c r="UME10" s="28"/>
      <c r="UMF10" s="28"/>
      <c r="UMG10" s="28"/>
      <c r="UMH10" s="28"/>
      <c r="UMI10" s="28"/>
      <c r="UMJ10" s="28"/>
      <c r="UMK10" s="28"/>
      <c r="UML10" s="28"/>
      <c r="UMM10" s="28"/>
      <c r="UMN10" s="28"/>
      <c r="UMO10" s="28"/>
      <c r="UMP10" s="28"/>
      <c r="UMQ10" s="28"/>
      <c r="UMR10" s="28"/>
      <c r="UMS10" s="28"/>
      <c r="UMT10" s="28"/>
      <c r="UMU10" s="28"/>
      <c r="UMV10" s="28"/>
      <c r="UMW10" s="28"/>
      <c r="UMX10" s="28"/>
      <c r="UMY10" s="28"/>
      <c r="UMZ10" s="28"/>
      <c r="UNA10" s="28"/>
      <c r="UNB10" s="28"/>
      <c r="UNC10" s="28"/>
      <c r="UND10" s="28"/>
      <c r="UNE10" s="28"/>
      <c r="UNF10" s="28"/>
      <c r="UNG10" s="28"/>
      <c r="UNH10" s="28"/>
      <c r="UNI10" s="28"/>
      <c r="UNJ10" s="28"/>
      <c r="UNK10" s="28"/>
      <c r="UNL10" s="28"/>
      <c r="UNM10" s="28"/>
      <c r="UNN10" s="28"/>
      <c r="UNO10" s="28"/>
      <c r="UNP10" s="28"/>
      <c r="UNQ10" s="28"/>
      <c r="UNR10" s="28"/>
      <c r="UNS10" s="28"/>
      <c r="UNT10" s="28"/>
      <c r="UNU10" s="28"/>
      <c r="UNV10" s="28"/>
      <c r="UNW10" s="28"/>
      <c r="UNX10" s="28"/>
      <c r="UNY10" s="28"/>
      <c r="UNZ10" s="28"/>
      <c r="UOA10" s="28"/>
      <c r="UOB10" s="28"/>
      <c r="UOC10" s="28"/>
      <c r="UOD10" s="28"/>
      <c r="UOE10" s="28"/>
      <c r="UOF10" s="28"/>
      <c r="UOG10" s="28"/>
      <c r="UOH10" s="28"/>
      <c r="UOI10" s="28"/>
      <c r="UOJ10" s="28"/>
      <c r="UOK10" s="28"/>
      <c r="UOL10" s="28"/>
      <c r="UOM10" s="28"/>
      <c r="UON10" s="28"/>
      <c r="UOO10" s="28"/>
      <c r="UOP10" s="28"/>
      <c r="UOQ10" s="28"/>
      <c r="UOR10" s="28"/>
      <c r="UOS10" s="28"/>
      <c r="UOT10" s="28"/>
      <c r="UOU10" s="28"/>
      <c r="UOV10" s="28"/>
      <c r="UOW10" s="28"/>
      <c r="UOX10" s="28"/>
      <c r="UOY10" s="28"/>
      <c r="UOZ10" s="28"/>
      <c r="UPA10" s="28"/>
      <c r="UPB10" s="28"/>
      <c r="UPC10" s="28"/>
      <c r="UPD10" s="28"/>
      <c r="UPE10" s="28"/>
      <c r="UPF10" s="28"/>
      <c r="UPG10" s="28"/>
      <c r="UPH10" s="28"/>
      <c r="UPI10" s="28"/>
      <c r="UPJ10" s="28"/>
      <c r="UPK10" s="28"/>
      <c r="UPL10" s="28"/>
      <c r="UPM10" s="28"/>
      <c r="UPN10" s="28"/>
      <c r="UPO10" s="28"/>
      <c r="UPP10" s="28"/>
      <c r="UPQ10" s="28"/>
      <c r="UPR10" s="28"/>
      <c r="UPS10" s="28"/>
      <c r="UPT10" s="28"/>
      <c r="UPU10" s="28"/>
      <c r="UPV10" s="28"/>
      <c r="UPW10" s="28"/>
      <c r="UPX10" s="28"/>
      <c r="UPY10" s="28"/>
      <c r="UPZ10" s="28"/>
      <c r="UQA10" s="28"/>
      <c r="UQB10" s="28"/>
      <c r="UQC10" s="28"/>
      <c r="UQD10" s="28"/>
      <c r="UQE10" s="28"/>
      <c r="UQF10" s="28"/>
      <c r="UQG10" s="28"/>
      <c r="UQH10" s="28"/>
      <c r="UQI10" s="28"/>
      <c r="UQJ10" s="28"/>
      <c r="UQK10" s="28"/>
      <c r="UQL10" s="28"/>
      <c r="UQM10" s="28"/>
      <c r="UQN10" s="28"/>
      <c r="UQO10" s="28"/>
      <c r="UQP10" s="28"/>
      <c r="UQQ10" s="28"/>
      <c r="UQR10" s="28"/>
      <c r="UQS10" s="28"/>
      <c r="UQT10" s="28"/>
      <c r="UQU10" s="28"/>
      <c r="UQV10" s="28"/>
      <c r="UQW10" s="28"/>
      <c r="UQX10" s="28"/>
      <c r="UQY10" s="28"/>
      <c r="UQZ10" s="28"/>
      <c r="URA10" s="28"/>
      <c r="URB10" s="28"/>
      <c r="URC10" s="28"/>
      <c r="URD10" s="28"/>
      <c r="URE10" s="28"/>
      <c r="URF10" s="28"/>
      <c r="URG10" s="28"/>
      <c r="URH10" s="28"/>
      <c r="URI10" s="28"/>
      <c r="URJ10" s="28"/>
      <c r="URK10" s="28"/>
      <c r="URL10" s="28"/>
      <c r="URM10" s="28"/>
      <c r="URN10" s="28"/>
      <c r="URO10" s="28"/>
      <c r="URP10" s="28"/>
      <c r="URQ10" s="28"/>
      <c r="URR10" s="28"/>
      <c r="URS10" s="28"/>
      <c r="URT10" s="28"/>
      <c r="URU10" s="28"/>
      <c r="URV10" s="28"/>
      <c r="URW10" s="28"/>
      <c r="URX10" s="28"/>
      <c r="URY10" s="28"/>
      <c r="URZ10" s="28"/>
      <c r="USA10" s="28"/>
      <c r="USB10" s="28"/>
      <c r="USC10" s="28"/>
      <c r="USD10" s="28"/>
      <c r="USE10" s="28"/>
      <c r="USF10" s="28"/>
      <c r="USG10" s="28"/>
      <c r="USH10" s="28"/>
      <c r="USI10" s="28"/>
      <c r="USJ10" s="28"/>
      <c r="USK10" s="28"/>
      <c r="USL10" s="28"/>
      <c r="USM10" s="28"/>
      <c r="USN10" s="28"/>
      <c r="USO10" s="28"/>
      <c r="USP10" s="28"/>
      <c r="USQ10" s="28"/>
      <c r="USR10" s="28"/>
      <c r="USS10" s="28"/>
      <c r="UST10" s="28"/>
      <c r="USU10" s="28"/>
      <c r="USV10" s="28"/>
      <c r="USW10" s="28"/>
      <c r="USX10" s="28"/>
      <c r="USY10" s="28"/>
      <c r="USZ10" s="28"/>
      <c r="UTA10" s="28"/>
      <c r="UTB10" s="28"/>
      <c r="UTC10" s="28"/>
      <c r="UTD10" s="28"/>
      <c r="UTE10" s="28"/>
      <c r="UTF10" s="28"/>
      <c r="UTG10" s="28"/>
      <c r="UTH10" s="28"/>
      <c r="UTI10" s="28"/>
      <c r="UTJ10" s="28"/>
      <c r="UTK10" s="28"/>
      <c r="UTL10" s="28"/>
      <c r="UTM10" s="28"/>
      <c r="UTN10" s="28"/>
      <c r="UTO10" s="28"/>
      <c r="UTP10" s="28"/>
      <c r="UTQ10" s="28"/>
      <c r="UTR10" s="28"/>
      <c r="UTS10" s="28"/>
      <c r="UTT10" s="28"/>
      <c r="UTU10" s="28"/>
      <c r="UTV10" s="28"/>
      <c r="UTW10" s="28"/>
      <c r="UTX10" s="28"/>
      <c r="UTY10" s="28"/>
      <c r="UTZ10" s="28"/>
      <c r="UUA10" s="28"/>
      <c r="UUB10" s="28"/>
      <c r="UUC10" s="28"/>
      <c r="UUD10" s="28"/>
      <c r="UUE10" s="28"/>
      <c r="UUF10" s="28"/>
      <c r="UUG10" s="28"/>
      <c r="UUH10" s="28"/>
      <c r="UUI10" s="28"/>
      <c r="UUJ10" s="28"/>
      <c r="UUK10" s="28"/>
      <c r="UUL10" s="28"/>
      <c r="UUM10" s="28"/>
      <c r="UUN10" s="28"/>
      <c r="UUO10" s="28"/>
      <c r="UUP10" s="28"/>
      <c r="UUQ10" s="28"/>
      <c r="UUR10" s="28"/>
      <c r="UUS10" s="28"/>
      <c r="UUT10" s="28"/>
      <c r="UUU10" s="28"/>
      <c r="UUV10" s="28"/>
      <c r="UUW10" s="28"/>
      <c r="UUX10" s="28"/>
      <c r="UUY10" s="28"/>
      <c r="UUZ10" s="28"/>
      <c r="UVA10" s="28"/>
      <c r="UVB10" s="28"/>
      <c r="UVC10" s="28"/>
      <c r="UVD10" s="28"/>
      <c r="UVE10" s="28"/>
      <c r="UVF10" s="28"/>
      <c r="UVG10" s="28"/>
      <c r="UVH10" s="28"/>
      <c r="UVI10" s="28"/>
      <c r="UVJ10" s="28"/>
      <c r="UVK10" s="28"/>
      <c r="UVL10" s="28"/>
      <c r="UVM10" s="28"/>
      <c r="UVN10" s="28"/>
      <c r="UVO10" s="28"/>
      <c r="UVP10" s="28"/>
      <c r="UVQ10" s="28"/>
      <c r="UVR10" s="28"/>
      <c r="UVS10" s="28"/>
      <c r="UVT10" s="28"/>
      <c r="UVU10" s="28"/>
      <c r="UVV10" s="28"/>
      <c r="UVW10" s="28"/>
      <c r="UVX10" s="28"/>
      <c r="UVY10" s="28"/>
      <c r="UVZ10" s="28"/>
      <c r="UWA10" s="28"/>
      <c r="UWB10" s="28"/>
      <c r="UWC10" s="28"/>
      <c r="UWD10" s="28"/>
      <c r="UWE10" s="28"/>
      <c r="UWF10" s="28"/>
      <c r="UWG10" s="28"/>
      <c r="UWH10" s="28"/>
      <c r="UWI10" s="28"/>
      <c r="UWJ10" s="28"/>
      <c r="UWK10" s="28"/>
      <c r="UWL10" s="28"/>
      <c r="UWM10" s="28"/>
      <c r="UWN10" s="28"/>
      <c r="UWO10" s="28"/>
      <c r="UWP10" s="28"/>
      <c r="UWQ10" s="28"/>
      <c r="UWR10" s="28"/>
      <c r="UWS10" s="28"/>
      <c r="UWT10" s="28"/>
      <c r="UWU10" s="28"/>
      <c r="UWV10" s="28"/>
      <c r="UWW10" s="28"/>
      <c r="UWX10" s="28"/>
      <c r="UWY10" s="28"/>
      <c r="UWZ10" s="28"/>
      <c r="UXA10" s="28"/>
      <c r="UXB10" s="28"/>
      <c r="UXC10" s="28"/>
      <c r="UXD10" s="28"/>
      <c r="UXE10" s="28"/>
      <c r="UXF10" s="28"/>
      <c r="UXG10" s="28"/>
      <c r="UXH10" s="28"/>
      <c r="UXI10" s="28"/>
      <c r="UXJ10" s="28"/>
      <c r="UXK10" s="28"/>
      <c r="UXL10" s="28"/>
      <c r="UXM10" s="28"/>
      <c r="UXN10" s="28"/>
      <c r="UXO10" s="28"/>
      <c r="UXP10" s="28"/>
      <c r="UXQ10" s="28"/>
      <c r="UXR10" s="28"/>
      <c r="UXS10" s="28"/>
      <c r="UXT10" s="28"/>
      <c r="UXU10" s="28"/>
      <c r="UXV10" s="28"/>
      <c r="UXW10" s="28"/>
      <c r="UXX10" s="28"/>
      <c r="UXY10" s="28"/>
      <c r="UXZ10" s="28"/>
      <c r="UYA10" s="28"/>
      <c r="UYB10" s="28"/>
      <c r="UYC10" s="28"/>
      <c r="UYD10" s="28"/>
      <c r="UYE10" s="28"/>
      <c r="UYF10" s="28"/>
      <c r="UYG10" s="28"/>
      <c r="UYH10" s="28"/>
      <c r="UYI10" s="28"/>
      <c r="UYJ10" s="28"/>
      <c r="UYK10" s="28"/>
      <c r="UYL10" s="28"/>
      <c r="UYM10" s="28"/>
      <c r="UYN10" s="28"/>
      <c r="UYO10" s="28"/>
      <c r="UYP10" s="28"/>
      <c r="UYQ10" s="28"/>
      <c r="UYR10" s="28"/>
      <c r="UYS10" s="28"/>
      <c r="UYT10" s="28"/>
      <c r="UYU10" s="28"/>
      <c r="UYV10" s="28"/>
      <c r="UYW10" s="28"/>
      <c r="UYX10" s="28"/>
      <c r="UYY10" s="28"/>
      <c r="UYZ10" s="28"/>
      <c r="UZA10" s="28"/>
      <c r="UZB10" s="28"/>
      <c r="UZC10" s="28"/>
      <c r="UZD10" s="28"/>
      <c r="UZE10" s="28"/>
      <c r="UZF10" s="28"/>
      <c r="UZG10" s="28"/>
      <c r="UZH10" s="28"/>
      <c r="UZI10" s="28"/>
      <c r="UZJ10" s="28"/>
      <c r="UZK10" s="28"/>
      <c r="UZL10" s="28"/>
      <c r="UZM10" s="28"/>
      <c r="UZN10" s="28"/>
      <c r="UZO10" s="28"/>
      <c r="UZP10" s="28"/>
      <c r="UZQ10" s="28"/>
      <c r="UZR10" s="28"/>
      <c r="UZS10" s="28"/>
      <c r="UZT10" s="28"/>
      <c r="UZU10" s="28"/>
      <c r="UZV10" s="28"/>
      <c r="UZW10" s="28"/>
      <c r="UZX10" s="28"/>
      <c r="UZY10" s="28"/>
      <c r="UZZ10" s="28"/>
      <c r="VAA10" s="28"/>
      <c r="VAB10" s="28"/>
      <c r="VAC10" s="28"/>
      <c r="VAD10" s="28"/>
      <c r="VAE10" s="28"/>
      <c r="VAF10" s="28"/>
      <c r="VAG10" s="28"/>
      <c r="VAH10" s="28"/>
      <c r="VAI10" s="28"/>
      <c r="VAJ10" s="28"/>
      <c r="VAK10" s="28"/>
      <c r="VAL10" s="28"/>
      <c r="VAM10" s="28"/>
      <c r="VAN10" s="28"/>
      <c r="VAO10" s="28"/>
      <c r="VAP10" s="28"/>
      <c r="VAQ10" s="28"/>
      <c r="VAR10" s="28"/>
      <c r="VAS10" s="28"/>
      <c r="VAT10" s="28"/>
      <c r="VAU10" s="28"/>
      <c r="VAV10" s="28"/>
      <c r="VAW10" s="28"/>
      <c r="VAX10" s="28"/>
      <c r="VAY10" s="28"/>
      <c r="VAZ10" s="28"/>
      <c r="VBA10" s="28"/>
      <c r="VBB10" s="28"/>
      <c r="VBC10" s="28"/>
      <c r="VBD10" s="28"/>
      <c r="VBE10" s="28"/>
      <c r="VBF10" s="28"/>
      <c r="VBG10" s="28"/>
      <c r="VBH10" s="28"/>
      <c r="VBI10" s="28"/>
      <c r="VBJ10" s="28"/>
      <c r="VBK10" s="28"/>
      <c r="VBL10" s="28"/>
      <c r="VBM10" s="28"/>
      <c r="VBN10" s="28"/>
      <c r="VBO10" s="28"/>
      <c r="VBP10" s="28"/>
      <c r="VBQ10" s="28"/>
      <c r="VBR10" s="28"/>
      <c r="VBS10" s="28"/>
      <c r="VBT10" s="28"/>
      <c r="VBU10" s="28"/>
      <c r="VBV10" s="28"/>
      <c r="VBW10" s="28"/>
      <c r="VBX10" s="28"/>
      <c r="VBY10" s="28"/>
      <c r="VBZ10" s="28"/>
      <c r="VCA10" s="28"/>
      <c r="VCB10" s="28"/>
      <c r="VCC10" s="28"/>
      <c r="VCD10" s="28"/>
      <c r="VCE10" s="28"/>
      <c r="VCF10" s="28"/>
      <c r="VCG10" s="28"/>
      <c r="VCH10" s="28"/>
      <c r="VCI10" s="28"/>
      <c r="VCJ10" s="28"/>
      <c r="VCK10" s="28"/>
      <c r="VCL10" s="28"/>
      <c r="VCM10" s="28"/>
      <c r="VCN10" s="28"/>
      <c r="VCO10" s="28"/>
      <c r="VCP10" s="28"/>
      <c r="VCQ10" s="28"/>
      <c r="VCR10" s="28"/>
      <c r="VCS10" s="28"/>
      <c r="VCT10" s="28"/>
      <c r="VCU10" s="28"/>
      <c r="VCV10" s="28"/>
      <c r="VCW10" s="28"/>
      <c r="VCX10" s="28"/>
      <c r="VCY10" s="28"/>
      <c r="VCZ10" s="28"/>
      <c r="VDA10" s="28"/>
      <c r="VDB10" s="28"/>
      <c r="VDC10" s="28"/>
      <c r="VDD10" s="28"/>
      <c r="VDE10" s="28"/>
      <c r="VDF10" s="28"/>
      <c r="VDG10" s="28"/>
      <c r="VDH10" s="28"/>
      <c r="VDI10" s="28"/>
      <c r="VDJ10" s="28"/>
      <c r="VDK10" s="28"/>
      <c r="VDL10" s="28"/>
      <c r="VDM10" s="28"/>
      <c r="VDN10" s="28"/>
      <c r="VDO10" s="28"/>
      <c r="VDP10" s="28"/>
      <c r="VDQ10" s="28"/>
      <c r="VDR10" s="28"/>
      <c r="VDS10" s="28"/>
      <c r="VDT10" s="28"/>
      <c r="VDU10" s="28"/>
      <c r="VDV10" s="28"/>
      <c r="VDW10" s="28"/>
      <c r="VDX10" s="28"/>
      <c r="VDY10" s="28"/>
      <c r="VDZ10" s="28"/>
      <c r="VEA10" s="28"/>
      <c r="VEB10" s="28"/>
      <c r="VEC10" s="28"/>
      <c r="VED10" s="28"/>
      <c r="VEE10" s="28"/>
      <c r="VEF10" s="28"/>
      <c r="VEG10" s="28"/>
      <c r="VEH10" s="28"/>
      <c r="VEI10" s="28"/>
      <c r="VEJ10" s="28"/>
      <c r="VEK10" s="28"/>
      <c r="VEL10" s="28"/>
      <c r="VEM10" s="28"/>
      <c r="VEN10" s="28"/>
      <c r="VEO10" s="28"/>
      <c r="VEP10" s="28"/>
      <c r="VEQ10" s="28"/>
      <c r="VER10" s="28"/>
      <c r="VES10" s="28"/>
      <c r="VET10" s="28"/>
      <c r="VEU10" s="28"/>
      <c r="VEV10" s="28"/>
      <c r="VEW10" s="28"/>
      <c r="VEX10" s="28"/>
      <c r="VEY10" s="28"/>
      <c r="VEZ10" s="28"/>
      <c r="VFA10" s="28"/>
      <c r="VFB10" s="28"/>
      <c r="VFC10" s="28"/>
      <c r="VFD10" s="28"/>
      <c r="VFE10" s="28"/>
      <c r="VFF10" s="28"/>
      <c r="VFG10" s="28"/>
      <c r="VFH10" s="28"/>
      <c r="VFI10" s="28"/>
      <c r="VFJ10" s="28"/>
      <c r="VFK10" s="28"/>
      <c r="VFL10" s="28"/>
      <c r="VFM10" s="28"/>
      <c r="VFN10" s="28"/>
      <c r="VFO10" s="28"/>
      <c r="VFP10" s="28"/>
      <c r="VFQ10" s="28"/>
      <c r="VFR10" s="28"/>
      <c r="VFS10" s="28"/>
      <c r="VFT10" s="28"/>
      <c r="VFU10" s="28"/>
      <c r="VFV10" s="28"/>
      <c r="VFW10" s="28"/>
      <c r="VFX10" s="28"/>
      <c r="VFY10" s="28"/>
      <c r="VFZ10" s="28"/>
      <c r="VGA10" s="28"/>
      <c r="VGB10" s="28"/>
      <c r="VGC10" s="28"/>
      <c r="VGD10" s="28"/>
      <c r="VGE10" s="28"/>
      <c r="VGF10" s="28"/>
      <c r="VGG10" s="28"/>
      <c r="VGH10" s="28"/>
      <c r="VGI10" s="28"/>
      <c r="VGJ10" s="28"/>
      <c r="VGK10" s="28"/>
      <c r="VGL10" s="28"/>
      <c r="VGM10" s="28"/>
      <c r="VGN10" s="28"/>
      <c r="VGO10" s="28"/>
      <c r="VGP10" s="28"/>
      <c r="VGQ10" s="28"/>
      <c r="VGR10" s="28"/>
      <c r="VGS10" s="28"/>
      <c r="VGT10" s="28"/>
      <c r="VGU10" s="28"/>
      <c r="VGV10" s="28"/>
      <c r="VGW10" s="28"/>
      <c r="VGX10" s="28"/>
      <c r="VGY10" s="28"/>
      <c r="VGZ10" s="28"/>
      <c r="VHA10" s="28"/>
      <c r="VHB10" s="28"/>
      <c r="VHC10" s="28"/>
      <c r="VHD10" s="28"/>
      <c r="VHE10" s="28"/>
      <c r="VHF10" s="28"/>
      <c r="VHG10" s="28"/>
      <c r="VHH10" s="28"/>
      <c r="VHI10" s="28"/>
      <c r="VHJ10" s="28"/>
      <c r="VHK10" s="28"/>
      <c r="VHL10" s="28"/>
      <c r="VHM10" s="28"/>
      <c r="VHN10" s="28"/>
      <c r="VHO10" s="28"/>
      <c r="VHP10" s="28"/>
      <c r="VHQ10" s="28"/>
      <c r="VHR10" s="28"/>
      <c r="VHS10" s="28"/>
      <c r="VHT10" s="28"/>
      <c r="VHU10" s="28"/>
      <c r="VHV10" s="28"/>
      <c r="VHW10" s="28"/>
      <c r="VHX10" s="28"/>
      <c r="VHY10" s="28"/>
      <c r="VHZ10" s="28"/>
      <c r="VIA10" s="28"/>
      <c r="VIB10" s="28"/>
      <c r="VIC10" s="28"/>
      <c r="VID10" s="28"/>
      <c r="VIE10" s="28"/>
      <c r="VIF10" s="28"/>
      <c r="VIG10" s="28"/>
      <c r="VIH10" s="28"/>
      <c r="VII10" s="28"/>
      <c r="VIJ10" s="28"/>
      <c r="VIK10" s="28"/>
      <c r="VIL10" s="28"/>
      <c r="VIM10" s="28"/>
      <c r="VIN10" s="28"/>
      <c r="VIO10" s="28"/>
      <c r="VIP10" s="28"/>
      <c r="VIQ10" s="28"/>
      <c r="VIR10" s="28"/>
      <c r="VIS10" s="28"/>
      <c r="VIT10" s="28"/>
      <c r="VIU10" s="28"/>
      <c r="VIV10" s="28"/>
      <c r="VIW10" s="28"/>
      <c r="VIX10" s="28"/>
      <c r="VIY10" s="28"/>
      <c r="VIZ10" s="28"/>
      <c r="VJA10" s="28"/>
      <c r="VJB10" s="28"/>
      <c r="VJC10" s="28"/>
      <c r="VJD10" s="28"/>
      <c r="VJE10" s="28"/>
      <c r="VJF10" s="28"/>
      <c r="VJG10" s="28"/>
      <c r="VJH10" s="28"/>
      <c r="VJI10" s="28"/>
      <c r="VJJ10" s="28"/>
      <c r="VJK10" s="28"/>
      <c r="VJL10" s="28"/>
      <c r="VJM10" s="28"/>
      <c r="VJN10" s="28"/>
      <c r="VJO10" s="28"/>
      <c r="VJP10" s="28"/>
      <c r="VJQ10" s="28"/>
      <c r="VJR10" s="28"/>
      <c r="VJS10" s="28"/>
      <c r="VJT10" s="28"/>
      <c r="VJU10" s="28"/>
      <c r="VJV10" s="28"/>
      <c r="VJW10" s="28"/>
      <c r="VJX10" s="28"/>
      <c r="VJY10" s="28"/>
      <c r="VJZ10" s="28"/>
      <c r="VKA10" s="28"/>
      <c r="VKB10" s="28"/>
      <c r="VKC10" s="28"/>
      <c r="VKD10" s="28"/>
      <c r="VKE10" s="28"/>
      <c r="VKF10" s="28"/>
      <c r="VKG10" s="28"/>
      <c r="VKH10" s="28"/>
      <c r="VKI10" s="28"/>
      <c r="VKJ10" s="28"/>
      <c r="VKK10" s="28"/>
      <c r="VKL10" s="28"/>
      <c r="VKM10" s="28"/>
      <c r="VKN10" s="28"/>
      <c r="VKO10" s="28"/>
      <c r="VKP10" s="28"/>
      <c r="VKQ10" s="28"/>
      <c r="VKR10" s="28"/>
      <c r="VKS10" s="28"/>
      <c r="VKT10" s="28"/>
      <c r="VKU10" s="28"/>
      <c r="VKV10" s="28"/>
      <c r="VKW10" s="28"/>
      <c r="VKX10" s="28"/>
      <c r="VKY10" s="28"/>
      <c r="VKZ10" s="28"/>
      <c r="VLA10" s="28"/>
      <c r="VLB10" s="28"/>
      <c r="VLC10" s="28"/>
      <c r="VLD10" s="28"/>
      <c r="VLE10" s="28"/>
      <c r="VLF10" s="28"/>
      <c r="VLG10" s="28"/>
      <c r="VLH10" s="28"/>
      <c r="VLI10" s="28"/>
      <c r="VLJ10" s="28"/>
      <c r="VLK10" s="28"/>
      <c r="VLL10" s="28"/>
      <c r="VLM10" s="28"/>
      <c r="VLN10" s="28"/>
      <c r="VLO10" s="28"/>
      <c r="VLP10" s="28"/>
      <c r="VLQ10" s="28"/>
      <c r="VLR10" s="28"/>
      <c r="VLS10" s="28"/>
      <c r="VLT10" s="28"/>
      <c r="VLU10" s="28"/>
      <c r="VLV10" s="28"/>
      <c r="VLW10" s="28"/>
      <c r="VLX10" s="28"/>
      <c r="VLY10" s="28"/>
      <c r="VLZ10" s="28"/>
      <c r="VMA10" s="28"/>
      <c r="VMB10" s="28"/>
      <c r="VMC10" s="28"/>
      <c r="VMD10" s="28"/>
      <c r="VME10" s="28"/>
      <c r="VMF10" s="28"/>
      <c r="VMG10" s="28"/>
      <c r="VMH10" s="28"/>
      <c r="VMI10" s="28"/>
      <c r="VMJ10" s="28"/>
      <c r="VMK10" s="28"/>
      <c r="VML10" s="28"/>
      <c r="VMM10" s="28"/>
      <c r="VMN10" s="28"/>
      <c r="VMO10" s="28"/>
      <c r="VMP10" s="28"/>
      <c r="VMQ10" s="28"/>
      <c r="VMR10" s="28"/>
      <c r="VMS10" s="28"/>
      <c r="VMT10" s="28"/>
      <c r="VMU10" s="28"/>
      <c r="VMV10" s="28"/>
      <c r="VMW10" s="28"/>
      <c r="VMX10" s="28"/>
      <c r="VMY10" s="28"/>
      <c r="VMZ10" s="28"/>
      <c r="VNA10" s="28"/>
      <c r="VNB10" s="28"/>
      <c r="VNC10" s="28"/>
      <c r="VND10" s="28"/>
      <c r="VNE10" s="28"/>
      <c r="VNF10" s="28"/>
      <c r="VNG10" s="28"/>
      <c r="VNH10" s="28"/>
      <c r="VNI10" s="28"/>
      <c r="VNJ10" s="28"/>
      <c r="VNK10" s="28"/>
      <c r="VNL10" s="28"/>
      <c r="VNM10" s="28"/>
      <c r="VNN10" s="28"/>
      <c r="VNO10" s="28"/>
      <c r="VNP10" s="28"/>
      <c r="VNQ10" s="28"/>
      <c r="VNR10" s="28"/>
      <c r="VNS10" s="28"/>
      <c r="VNT10" s="28"/>
      <c r="VNU10" s="28"/>
      <c r="VNV10" s="28"/>
      <c r="VNW10" s="28"/>
      <c r="VNX10" s="28"/>
      <c r="VNY10" s="28"/>
      <c r="VNZ10" s="28"/>
      <c r="VOA10" s="28"/>
      <c r="VOB10" s="28"/>
      <c r="VOC10" s="28"/>
      <c r="VOD10" s="28"/>
      <c r="VOE10" s="28"/>
      <c r="VOF10" s="28"/>
      <c r="VOG10" s="28"/>
      <c r="VOH10" s="28"/>
      <c r="VOI10" s="28"/>
      <c r="VOJ10" s="28"/>
      <c r="VOK10" s="28"/>
      <c r="VOL10" s="28"/>
      <c r="VOM10" s="28"/>
      <c r="VON10" s="28"/>
      <c r="VOO10" s="28"/>
      <c r="VOP10" s="28"/>
      <c r="VOQ10" s="28"/>
      <c r="VOR10" s="28"/>
      <c r="VOS10" s="28"/>
      <c r="VOT10" s="28"/>
      <c r="VOU10" s="28"/>
      <c r="VOV10" s="28"/>
      <c r="VOW10" s="28"/>
      <c r="VOX10" s="28"/>
      <c r="VOY10" s="28"/>
      <c r="VOZ10" s="28"/>
      <c r="VPA10" s="28"/>
      <c r="VPB10" s="28"/>
      <c r="VPC10" s="28"/>
      <c r="VPD10" s="28"/>
      <c r="VPE10" s="28"/>
      <c r="VPF10" s="28"/>
      <c r="VPG10" s="28"/>
      <c r="VPH10" s="28"/>
      <c r="VPI10" s="28"/>
      <c r="VPJ10" s="28"/>
      <c r="VPK10" s="28"/>
      <c r="VPL10" s="28"/>
      <c r="VPM10" s="28"/>
      <c r="VPN10" s="28"/>
      <c r="VPO10" s="28"/>
      <c r="VPP10" s="28"/>
      <c r="VPQ10" s="28"/>
      <c r="VPR10" s="28"/>
      <c r="VPS10" s="28"/>
      <c r="VPT10" s="28"/>
      <c r="VPU10" s="28"/>
      <c r="VPV10" s="28"/>
      <c r="VPW10" s="28"/>
      <c r="VPX10" s="28"/>
      <c r="VPY10" s="28"/>
      <c r="VPZ10" s="28"/>
      <c r="VQA10" s="28"/>
      <c r="VQB10" s="28"/>
      <c r="VQC10" s="28"/>
      <c r="VQD10" s="28"/>
      <c r="VQE10" s="28"/>
      <c r="VQF10" s="28"/>
      <c r="VQG10" s="28"/>
      <c r="VQH10" s="28"/>
      <c r="VQI10" s="28"/>
      <c r="VQJ10" s="28"/>
      <c r="VQK10" s="28"/>
      <c r="VQL10" s="28"/>
      <c r="VQM10" s="28"/>
      <c r="VQN10" s="28"/>
      <c r="VQO10" s="28"/>
      <c r="VQP10" s="28"/>
      <c r="VQQ10" s="28"/>
      <c r="VQR10" s="28"/>
      <c r="VQS10" s="28"/>
      <c r="VQT10" s="28"/>
      <c r="VQU10" s="28"/>
      <c r="VQV10" s="28"/>
      <c r="VQW10" s="28"/>
      <c r="VQX10" s="28"/>
      <c r="VQY10" s="28"/>
      <c r="VQZ10" s="28"/>
      <c r="VRA10" s="28"/>
      <c r="VRB10" s="28"/>
      <c r="VRC10" s="28"/>
      <c r="VRD10" s="28"/>
      <c r="VRE10" s="28"/>
      <c r="VRF10" s="28"/>
      <c r="VRG10" s="28"/>
      <c r="VRH10" s="28"/>
      <c r="VRI10" s="28"/>
      <c r="VRJ10" s="28"/>
      <c r="VRK10" s="28"/>
      <c r="VRL10" s="28"/>
      <c r="VRM10" s="28"/>
      <c r="VRN10" s="28"/>
      <c r="VRO10" s="28"/>
      <c r="VRP10" s="28"/>
      <c r="VRQ10" s="28"/>
      <c r="VRR10" s="28"/>
      <c r="VRS10" s="28"/>
      <c r="VRT10" s="28"/>
      <c r="VRU10" s="28"/>
      <c r="VRV10" s="28"/>
      <c r="VRW10" s="28"/>
      <c r="VRX10" s="28"/>
      <c r="VRY10" s="28"/>
      <c r="VRZ10" s="28"/>
      <c r="VSA10" s="28"/>
      <c r="VSB10" s="28"/>
      <c r="VSC10" s="28"/>
      <c r="VSD10" s="28"/>
      <c r="VSE10" s="28"/>
      <c r="VSF10" s="28"/>
      <c r="VSG10" s="28"/>
      <c r="VSH10" s="28"/>
      <c r="VSI10" s="28"/>
      <c r="VSJ10" s="28"/>
      <c r="VSK10" s="28"/>
      <c r="VSL10" s="28"/>
      <c r="VSM10" s="28"/>
      <c r="VSN10" s="28"/>
      <c r="VSO10" s="28"/>
      <c r="VSP10" s="28"/>
      <c r="VSQ10" s="28"/>
      <c r="VSR10" s="28"/>
      <c r="VSS10" s="28"/>
      <c r="VST10" s="28"/>
      <c r="VSU10" s="28"/>
      <c r="VSV10" s="28"/>
      <c r="VSW10" s="28"/>
      <c r="VSX10" s="28"/>
      <c r="VSY10" s="28"/>
      <c r="VSZ10" s="28"/>
      <c r="VTA10" s="28"/>
      <c r="VTB10" s="28"/>
      <c r="VTC10" s="28"/>
      <c r="VTD10" s="28"/>
      <c r="VTE10" s="28"/>
      <c r="VTF10" s="28"/>
      <c r="VTG10" s="28"/>
      <c r="VTH10" s="28"/>
      <c r="VTI10" s="28"/>
      <c r="VTJ10" s="28"/>
      <c r="VTK10" s="28"/>
      <c r="VTL10" s="28"/>
      <c r="VTM10" s="28"/>
      <c r="VTN10" s="28"/>
      <c r="VTO10" s="28"/>
      <c r="VTP10" s="28"/>
      <c r="VTQ10" s="28"/>
      <c r="VTR10" s="28"/>
      <c r="VTS10" s="28"/>
      <c r="VTT10" s="28"/>
      <c r="VTU10" s="28"/>
      <c r="VTV10" s="28"/>
      <c r="VTW10" s="28"/>
      <c r="VTX10" s="28"/>
      <c r="VTY10" s="28"/>
      <c r="VTZ10" s="28"/>
      <c r="VUA10" s="28"/>
      <c r="VUB10" s="28"/>
      <c r="VUC10" s="28"/>
      <c r="VUD10" s="28"/>
      <c r="VUE10" s="28"/>
      <c r="VUF10" s="28"/>
      <c r="VUG10" s="28"/>
      <c r="VUH10" s="28"/>
      <c r="VUI10" s="28"/>
      <c r="VUJ10" s="28"/>
      <c r="VUK10" s="28"/>
      <c r="VUL10" s="28"/>
      <c r="VUM10" s="28"/>
      <c r="VUN10" s="28"/>
      <c r="VUO10" s="28"/>
      <c r="VUP10" s="28"/>
      <c r="VUQ10" s="28"/>
      <c r="VUR10" s="28"/>
      <c r="VUS10" s="28"/>
      <c r="VUT10" s="28"/>
      <c r="VUU10" s="28"/>
      <c r="VUV10" s="28"/>
      <c r="VUW10" s="28"/>
      <c r="VUX10" s="28"/>
      <c r="VUY10" s="28"/>
      <c r="VUZ10" s="28"/>
      <c r="VVA10" s="28"/>
      <c r="VVB10" s="28"/>
      <c r="VVC10" s="28"/>
      <c r="VVD10" s="28"/>
      <c r="VVE10" s="28"/>
      <c r="VVF10" s="28"/>
      <c r="VVG10" s="28"/>
      <c r="VVH10" s="28"/>
      <c r="VVI10" s="28"/>
      <c r="VVJ10" s="28"/>
      <c r="VVK10" s="28"/>
      <c r="VVL10" s="28"/>
      <c r="VVM10" s="28"/>
      <c r="VVN10" s="28"/>
      <c r="VVO10" s="28"/>
      <c r="VVP10" s="28"/>
      <c r="VVQ10" s="28"/>
      <c r="VVR10" s="28"/>
      <c r="VVS10" s="28"/>
      <c r="VVT10" s="28"/>
      <c r="VVU10" s="28"/>
      <c r="VVV10" s="28"/>
      <c r="VVW10" s="28"/>
      <c r="VVX10" s="28"/>
      <c r="VVY10" s="28"/>
      <c r="VVZ10" s="28"/>
      <c r="VWA10" s="28"/>
      <c r="VWB10" s="28"/>
      <c r="VWC10" s="28"/>
      <c r="VWD10" s="28"/>
      <c r="VWE10" s="28"/>
      <c r="VWF10" s="28"/>
      <c r="VWG10" s="28"/>
      <c r="VWH10" s="28"/>
      <c r="VWI10" s="28"/>
      <c r="VWJ10" s="28"/>
      <c r="VWK10" s="28"/>
      <c r="VWL10" s="28"/>
      <c r="VWM10" s="28"/>
      <c r="VWN10" s="28"/>
      <c r="VWO10" s="28"/>
      <c r="VWP10" s="28"/>
      <c r="VWQ10" s="28"/>
      <c r="VWR10" s="28"/>
      <c r="VWS10" s="28"/>
      <c r="VWT10" s="28"/>
      <c r="VWU10" s="28"/>
      <c r="VWV10" s="28"/>
      <c r="VWW10" s="28"/>
      <c r="VWX10" s="28"/>
      <c r="VWY10" s="28"/>
      <c r="VWZ10" s="28"/>
      <c r="VXA10" s="28"/>
      <c r="VXB10" s="28"/>
      <c r="VXC10" s="28"/>
      <c r="VXD10" s="28"/>
      <c r="VXE10" s="28"/>
      <c r="VXF10" s="28"/>
      <c r="VXG10" s="28"/>
      <c r="VXH10" s="28"/>
      <c r="VXI10" s="28"/>
      <c r="VXJ10" s="28"/>
      <c r="VXK10" s="28"/>
      <c r="VXL10" s="28"/>
      <c r="VXM10" s="28"/>
      <c r="VXN10" s="28"/>
      <c r="VXO10" s="28"/>
      <c r="VXP10" s="28"/>
      <c r="VXQ10" s="28"/>
      <c r="VXR10" s="28"/>
      <c r="VXS10" s="28"/>
      <c r="VXT10" s="28"/>
      <c r="VXU10" s="28"/>
      <c r="VXV10" s="28"/>
      <c r="VXW10" s="28"/>
      <c r="VXX10" s="28"/>
      <c r="VXY10" s="28"/>
      <c r="VXZ10" s="28"/>
      <c r="VYA10" s="28"/>
      <c r="VYB10" s="28"/>
      <c r="VYC10" s="28"/>
      <c r="VYD10" s="28"/>
      <c r="VYE10" s="28"/>
      <c r="VYF10" s="28"/>
      <c r="VYG10" s="28"/>
      <c r="VYH10" s="28"/>
      <c r="VYI10" s="28"/>
      <c r="VYJ10" s="28"/>
      <c r="VYK10" s="28"/>
      <c r="VYL10" s="28"/>
      <c r="VYM10" s="28"/>
      <c r="VYN10" s="28"/>
      <c r="VYO10" s="28"/>
      <c r="VYP10" s="28"/>
      <c r="VYQ10" s="28"/>
      <c r="VYR10" s="28"/>
      <c r="VYS10" s="28"/>
      <c r="VYT10" s="28"/>
      <c r="VYU10" s="28"/>
      <c r="VYV10" s="28"/>
      <c r="VYW10" s="28"/>
      <c r="VYX10" s="28"/>
      <c r="VYY10" s="28"/>
      <c r="VYZ10" s="28"/>
      <c r="VZA10" s="28"/>
      <c r="VZB10" s="28"/>
      <c r="VZC10" s="28"/>
      <c r="VZD10" s="28"/>
      <c r="VZE10" s="28"/>
      <c r="VZF10" s="28"/>
      <c r="VZG10" s="28"/>
      <c r="VZH10" s="28"/>
      <c r="VZI10" s="28"/>
      <c r="VZJ10" s="28"/>
      <c r="VZK10" s="28"/>
      <c r="VZL10" s="28"/>
      <c r="VZM10" s="28"/>
      <c r="VZN10" s="28"/>
      <c r="VZO10" s="28"/>
      <c r="VZP10" s="28"/>
      <c r="VZQ10" s="28"/>
      <c r="VZR10" s="28"/>
      <c r="VZS10" s="28"/>
      <c r="VZT10" s="28"/>
      <c r="VZU10" s="28"/>
      <c r="VZV10" s="28"/>
      <c r="VZW10" s="28"/>
      <c r="VZX10" s="28"/>
      <c r="VZY10" s="28"/>
      <c r="VZZ10" s="28"/>
      <c r="WAA10" s="28"/>
      <c r="WAB10" s="28"/>
      <c r="WAC10" s="28"/>
      <c r="WAD10" s="28"/>
      <c r="WAE10" s="28"/>
      <c r="WAF10" s="28"/>
      <c r="WAG10" s="28"/>
      <c r="WAH10" s="28"/>
      <c r="WAI10" s="28"/>
      <c r="WAJ10" s="28"/>
      <c r="WAK10" s="28"/>
      <c r="WAL10" s="28"/>
      <c r="WAM10" s="28"/>
      <c r="WAN10" s="28"/>
      <c r="WAO10" s="28"/>
      <c r="WAP10" s="28"/>
      <c r="WAQ10" s="28"/>
      <c r="WAR10" s="28"/>
      <c r="WAS10" s="28"/>
      <c r="WAT10" s="28"/>
      <c r="WAU10" s="28"/>
      <c r="WAV10" s="28"/>
      <c r="WAW10" s="28"/>
      <c r="WAX10" s="28"/>
      <c r="WAY10" s="28"/>
      <c r="WAZ10" s="28"/>
      <c r="WBA10" s="28"/>
      <c r="WBB10" s="28"/>
      <c r="WBC10" s="28"/>
      <c r="WBD10" s="28"/>
      <c r="WBE10" s="28"/>
      <c r="WBF10" s="28"/>
      <c r="WBG10" s="28"/>
      <c r="WBH10" s="28"/>
      <c r="WBI10" s="28"/>
      <c r="WBJ10" s="28"/>
      <c r="WBK10" s="28"/>
      <c r="WBL10" s="28"/>
      <c r="WBM10" s="28"/>
      <c r="WBN10" s="28"/>
      <c r="WBO10" s="28"/>
      <c r="WBP10" s="28"/>
      <c r="WBQ10" s="28"/>
      <c r="WBR10" s="28"/>
      <c r="WBS10" s="28"/>
      <c r="WBT10" s="28"/>
      <c r="WBU10" s="28"/>
      <c r="WBV10" s="28"/>
      <c r="WBW10" s="28"/>
      <c r="WBX10" s="28"/>
      <c r="WBY10" s="28"/>
      <c r="WBZ10" s="28"/>
      <c r="WCA10" s="28"/>
      <c r="WCB10" s="28"/>
      <c r="WCC10" s="28"/>
      <c r="WCD10" s="28"/>
      <c r="WCE10" s="28"/>
      <c r="WCF10" s="28"/>
      <c r="WCG10" s="28"/>
      <c r="WCH10" s="28"/>
      <c r="WCI10" s="28"/>
      <c r="WCJ10" s="28"/>
      <c r="WCK10" s="28"/>
      <c r="WCL10" s="28"/>
      <c r="WCM10" s="28"/>
      <c r="WCN10" s="28"/>
      <c r="WCO10" s="28"/>
      <c r="WCP10" s="28"/>
      <c r="WCQ10" s="28"/>
      <c r="WCR10" s="28"/>
      <c r="WCS10" s="28"/>
      <c r="WCT10" s="28"/>
      <c r="WCU10" s="28"/>
      <c r="WCV10" s="28"/>
      <c r="WCW10" s="28"/>
      <c r="WCX10" s="28"/>
      <c r="WCY10" s="28"/>
      <c r="WCZ10" s="28"/>
      <c r="WDA10" s="28"/>
      <c r="WDB10" s="28"/>
      <c r="WDC10" s="28"/>
      <c r="WDD10" s="28"/>
      <c r="WDE10" s="28"/>
      <c r="WDF10" s="28"/>
      <c r="WDG10" s="28"/>
      <c r="WDH10" s="28"/>
      <c r="WDI10" s="28"/>
      <c r="WDJ10" s="28"/>
      <c r="WDK10" s="28"/>
      <c r="WDL10" s="28"/>
      <c r="WDM10" s="28"/>
      <c r="WDN10" s="28"/>
      <c r="WDO10" s="28"/>
      <c r="WDP10" s="28"/>
      <c r="WDQ10" s="28"/>
      <c r="WDR10" s="28"/>
      <c r="WDS10" s="28"/>
      <c r="WDT10" s="28"/>
      <c r="WDU10" s="28"/>
      <c r="WDV10" s="28"/>
      <c r="WDW10" s="28"/>
      <c r="WDX10" s="28"/>
      <c r="WDY10" s="28"/>
      <c r="WDZ10" s="28"/>
      <c r="WEA10" s="28"/>
      <c r="WEB10" s="28"/>
      <c r="WEC10" s="28"/>
      <c r="WED10" s="28"/>
      <c r="WEE10" s="28"/>
      <c r="WEF10" s="28"/>
      <c r="WEG10" s="28"/>
      <c r="WEH10" s="28"/>
      <c r="WEI10" s="28"/>
      <c r="WEJ10" s="28"/>
      <c r="WEK10" s="28"/>
      <c r="WEL10" s="28"/>
      <c r="WEM10" s="28"/>
      <c r="WEN10" s="28"/>
      <c r="WEO10" s="28"/>
      <c r="WEP10" s="28"/>
      <c r="WEQ10" s="28"/>
      <c r="WER10" s="28"/>
      <c r="WES10" s="28"/>
      <c r="WET10" s="28"/>
      <c r="WEU10" s="28"/>
      <c r="WEV10" s="28"/>
      <c r="WEW10" s="28"/>
      <c r="WEX10" s="28"/>
      <c r="WEY10" s="28"/>
      <c r="WEZ10" s="28"/>
      <c r="WFA10" s="28"/>
      <c r="WFB10" s="28"/>
      <c r="WFC10" s="28"/>
      <c r="WFD10" s="28"/>
      <c r="WFE10" s="28"/>
      <c r="WFF10" s="28"/>
      <c r="WFG10" s="28"/>
      <c r="WFH10" s="28"/>
      <c r="WFI10" s="28"/>
      <c r="WFJ10" s="28"/>
      <c r="WFK10" s="28"/>
      <c r="WFL10" s="28"/>
      <c r="WFM10" s="28"/>
      <c r="WFN10" s="28"/>
      <c r="WFO10" s="28"/>
      <c r="WFP10" s="28"/>
      <c r="WFQ10" s="28"/>
      <c r="WFR10" s="28"/>
      <c r="WFS10" s="28"/>
      <c r="WFT10" s="28"/>
      <c r="WFU10" s="28"/>
      <c r="WFV10" s="28"/>
      <c r="WFW10" s="28"/>
      <c r="WFX10" s="28"/>
      <c r="WFY10" s="28"/>
      <c r="WFZ10" s="28"/>
      <c r="WGA10" s="28"/>
      <c r="WGB10" s="28"/>
      <c r="WGC10" s="28"/>
      <c r="WGD10" s="28"/>
      <c r="WGE10" s="28"/>
      <c r="WGF10" s="28"/>
      <c r="WGG10" s="28"/>
      <c r="WGH10" s="28"/>
      <c r="WGI10" s="28"/>
      <c r="WGJ10" s="28"/>
      <c r="WGK10" s="28"/>
      <c r="WGL10" s="28"/>
      <c r="WGM10" s="28"/>
      <c r="WGN10" s="28"/>
      <c r="WGO10" s="28"/>
      <c r="WGP10" s="28"/>
      <c r="WGQ10" s="28"/>
      <c r="WGR10" s="28"/>
      <c r="WGS10" s="28"/>
      <c r="WGT10" s="28"/>
      <c r="WGU10" s="28"/>
      <c r="WGV10" s="28"/>
      <c r="WGW10" s="28"/>
      <c r="WGX10" s="28"/>
      <c r="WGY10" s="28"/>
      <c r="WGZ10" s="28"/>
      <c r="WHA10" s="28"/>
      <c r="WHB10" s="28"/>
      <c r="WHC10" s="28"/>
      <c r="WHD10" s="28"/>
      <c r="WHE10" s="28"/>
      <c r="WHF10" s="28"/>
      <c r="WHG10" s="28"/>
      <c r="WHH10" s="28"/>
      <c r="WHI10" s="28"/>
      <c r="WHJ10" s="28"/>
      <c r="WHK10" s="28"/>
      <c r="WHL10" s="28"/>
      <c r="WHM10" s="28"/>
      <c r="WHN10" s="28"/>
      <c r="WHO10" s="28"/>
      <c r="WHP10" s="28"/>
      <c r="WHQ10" s="28"/>
      <c r="WHR10" s="28"/>
      <c r="WHS10" s="28"/>
      <c r="WHT10" s="28"/>
      <c r="WHU10" s="28"/>
      <c r="WHV10" s="28"/>
      <c r="WHW10" s="28"/>
      <c r="WHX10" s="28"/>
      <c r="WHY10" s="28"/>
      <c r="WHZ10" s="28"/>
      <c r="WIA10" s="28"/>
      <c r="WIB10" s="28"/>
      <c r="WIC10" s="28"/>
      <c r="WID10" s="28"/>
      <c r="WIE10" s="28"/>
      <c r="WIF10" s="28"/>
      <c r="WIG10" s="28"/>
      <c r="WIH10" s="28"/>
      <c r="WII10" s="28"/>
      <c r="WIJ10" s="28"/>
      <c r="WIK10" s="28"/>
      <c r="WIL10" s="28"/>
      <c r="WIM10" s="28"/>
      <c r="WIN10" s="28"/>
      <c r="WIO10" s="28"/>
      <c r="WIP10" s="28"/>
      <c r="WIQ10" s="28"/>
      <c r="WIR10" s="28"/>
      <c r="WIS10" s="28"/>
      <c r="WIT10" s="28"/>
      <c r="WIU10" s="28"/>
      <c r="WIV10" s="28"/>
      <c r="WIW10" s="28"/>
      <c r="WIX10" s="28"/>
      <c r="WIY10" s="28"/>
      <c r="WIZ10" s="28"/>
      <c r="WJA10" s="28"/>
      <c r="WJB10" s="28"/>
      <c r="WJC10" s="28"/>
      <c r="WJD10" s="28"/>
      <c r="WJE10" s="28"/>
      <c r="WJF10" s="28"/>
      <c r="WJG10" s="28"/>
      <c r="WJH10" s="28"/>
      <c r="WJI10" s="28"/>
      <c r="WJJ10" s="28"/>
      <c r="WJK10" s="28"/>
      <c r="WJL10" s="28"/>
      <c r="WJM10" s="28"/>
      <c r="WJN10" s="28"/>
      <c r="WJO10" s="28"/>
      <c r="WJP10" s="28"/>
      <c r="WJQ10" s="28"/>
      <c r="WJR10" s="28"/>
      <c r="WJS10" s="28"/>
      <c r="WJT10" s="28"/>
      <c r="WJU10" s="28"/>
      <c r="WJV10" s="28"/>
      <c r="WJW10" s="28"/>
      <c r="WJX10" s="28"/>
      <c r="WJY10" s="28"/>
      <c r="WJZ10" s="28"/>
      <c r="WKA10" s="28"/>
      <c r="WKB10" s="28"/>
      <c r="WKC10" s="28"/>
      <c r="WKD10" s="28"/>
      <c r="WKE10" s="28"/>
      <c r="WKF10" s="28"/>
      <c r="WKG10" s="28"/>
      <c r="WKH10" s="28"/>
      <c r="WKI10" s="28"/>
      <c r="WKJ10" s="28"/>
      <c r="WKK10" s="28"/>
      <c r="WKL10" s="28"/>
      <c r="WKM10" s="28"/>
      <c r="WKN10" s="28"/>
      <c r="WKO10" s="28"/>
      <c r="WKP10" s="28"/>
      <c r="WKQ10" s="28"/>
      <c r="WKR10" s="28"/>
      <c r="WKS10" s="28"/>
      <c r="WKT10" s="28"/>
      <c r="WKU10" s="28"/>
      <c r="WKV10" s="28"/>
      <c r="WKW10" s="28"/>
      <c r="WKX10" s="28"/>
      <c r="WKY10" s="28"/>
      <c r="WKZ10" s="28"/>
      <c r="WLA10" s="28"/>
      <c r="WLB10" s="28"/>
      <c r="WLC10" s="28"/>
      <c r="WLD10" s="28"/>
      <c r="WLE10" s="28"/>
      <c r="WLF10" s="28"/>
      <c r="WLG10" s="28"/>
      <c r="WLH10" s="28"/>
      <c r="WLI10" s="28"/>
      <c r="WLJ10" s="28"/>
      <c r="WLK10" s="28"/>
      <c r="WLL10" s="28"/>
      <c r="WLM10" s="28"/>
      <c r="WLN10" s="28"/>
      <c r="WLO10" s="28"/>
      <c r="WLP10" s="28"/>
      <c r="WLQ10" s="28"/>
      <c r="WLR10" s="28"/>
      <c r="WLS10" s="28"/>
      <c r="WLT10" s="28"/>
      <c r="WLU10" s="28"/>
      <c r="WLV10" s="28"/>
      <c r="WLW10" s="28"/>
      <c r="WLX10" s="28"/>
      <c r="WLY10" s="28"/>
      <c r="WLZ10" s="28"/>
      <c r="WMA10" s="28"/>
      <c r="WMB10" s="28"/>
      <c r="WMC10" s="28"/>
      <c r="WMD10" s="28"/>
      <c r="WME10" s="28"/>
      <c r="WMF10" s="28"/>
      <c r="WMG10" s="28"/>
      <c r="WMH10" s="28"/>
      <c r="WMI10" s="28"/>
      <c r="WMJ10" s="28"/>
      <c r="WMK10" s="28"/>
      <c r="WML10" s="28"/>
      <c r="WMM10" s="28"/>
      <c r="WMN10" s="28"/>
      <c r="WMO10" s="28"/>
      <c r="WMP10" s="28"/>
      <c r="WMQ10" s="28"/>
      <c r="WMR10" s="28"/>
      <c r="WMS10" s="28"/>
      <c r="WMT10" s="28"/>
      <c r="WMU10" s="28"/>
      <c r="WMV10" s="28"/>
      <c r="WMW10" s="28"/>
      <c r="WMX10" s="28"/>
      <c r="WMY10" s="28"/>
      <c r="WMZ10" s="28"/>
      <c r="WNA10" s="28"/>
      <c r="WNB10" s="28"/>
      <c r="WNC10" s="28"/>
      <c r="WND10" s="28"/>
      <c r="WNE10" s="28"/>
      <c r="WNF10" s="28"/>
      <c r="WNG10" s="28"/>
      <c r="WNH10" s="28"/>
      <c r="WNI10" s="28"/>
      <c r="WNJ10" s="28"/>
      <c r="WNK10" s="28"/>
      <c r="WNL10" s="28"/>
      <c r="WNM10" s="28"/>
      <c r="WNN10" s="28"/>
      <c r="WNO10" s="28"/>
      <c r="WNP10" s="28"/>
      <c r="WNQ10" s="28"/>
      <c r="WNR10" s="28"/>
      <c r="WNS10" s="28"/>
      <c r="WNT10" s="28"/>
      <c r="WNU10" s="28"/>
      <c r="WNV10" s="28"/>
      <c r="WNW10" s="28"/>
      <c r="WNX10" s="28"/>
      <c r="WNY10" s="28"/>
      <c r="WNZ10" s="28"/>
      <c r="WOA10" s="28"/>
      <c r="WOB10" s="28"/>
      <c r="WOC10" s="28"/>
      <c r="WOD10" s="28"/>
      <c r="WOE10" s="28"/>
      <c r="WOF10" s="28"/>
      <c r="WOG10" s="28"/>
      <c r="WOH10" s="28"/>
      <c r="WOI10" s="28"/>
      <c r="WOJ10" s="28"/>
      <c r="WOK10" s="28"/>
      <c r="WOL10" s="28"/>
      <c r="WOM10" s="28"/>
      <c r="WON10" s="28"/>
      <c r="WOO10" s="28"/>
      <c r="WOP10" s="28"/>
      <c r="WOQ10" s="28"/>
      <c r="WOR10" s="28"/>
      <c r="WOS10" s="28"/>
      <c r="WOT10" s="28"/>
      <c r="WOU10" s="28"/>
      <c r="WOV10" s="28"/>
      <c r="WOW10" s="28"/>
      <c r="WOX10" s="28"/>
      <c r="WOY10" s="28"/>
      <c r="WOZ10" s="28"/>
      <c r="WPA10" s="28"/>
      <c r="WPB10" s="28"/>
      <c r="WPC10" s="28"/>
      <c r="WPD10" s="28"/>
      <c r="WPE10" s="28"/>
      <c r="WPF10" s="28"/>
      <c r="WPG10" s="28"/>
      <c r="WPH10" s="28"/>
      <c r="WPI10" s="28"/>
      <c r="WPJ10" s="28"/>
      <c r="WPK10" s="28"/>
      <c r="WPL10" s="28"/>
      <c r="WPM10" s="28"/>
      <c r="WPN10" s="28"/>
      <c r="WPO10" s="28"/>
      <c r="WPP10" s="28"/>
      <c r="WPQ10" s="28"/>
      <c r="WPR10" s="28"/>
      <c r="WPS10" s="28"/>
      <c r="WPT10" s="28"/>
      <c r="WPU10" s="28"/>
      <c r="WPV10" s="28"/>
      <c r="WPW10" s="28"/>
      <c r="WPX10" s="28"/>
      <c r="WPY10" s="28"/>
      <c r="WPZ10" s="28"/>
      <c r="WQA10" s="28"/>
      <c r="WQB10" s="28"/>
      <c r="WQC10" s="28"/>
      <c r="WQD10" s="28"/>
      <c r="WQE10" s="28"/>
      <c r="WQF10" s="28"/>
      <c r="WQG10" s="28"/>
      <c r="WQH10" s="28"/>
      <c r="WQI10" s="28"/>
      <c r="WQJ10" s="28"/>
      <c r="WQK10" s="28"/>
      <c r="WQL10" s="28"/>
      <c r="WQM10" s="28"/>
      <c r="WQN10" s="28"/>
      <c r="WQO10" s="28"/>
      <c r="WQP10" s="28"/>
      <c r="WQQ10" s="28"/>
      <c r="WQR10" s="28"/>
      <c r="WQS10" s="28"/>
      <c r="WQT10" s="28"/>
      <c r="WQU10" s="28"/>
      <c r="WQV10" s="28"/>
      <c r="WQW10" s="28"/>
      <c r="WQX10" s="28"/>
      <c r="WQY10" s="28"/>
      <c r="WQZ10" s="28"/>
      <c r="WRA10" s="28"/>
      <c r="WRB10" s="28"/>
      <c r="WRC10" s="28"/>
      <c r="WRD10" s="28"/>
      <c r="WRE10" s="28"/>
      <c r="WRF10" s="28"/>
      <c r="WRG10" s="28"/>
      <c r="WRH10" s="28"/>
      <c r="WRI10" s="28"/>
      <c r="WRJ10" s="28"/>
      <c r="WRK10" s="28"/>
      <c r="WRL10" s="28"/>
      <c r="WRM10" s="28"/>
      <c r="WRN10" s="28"/>
      <c r="WRO10" s="28"/>
      <c r="WRP10" s="28"/>
      <c r="WRQ10" s="28"/>
      <c r="WRR10" s="28"/>
      <c r="WRS10" s="28"/>
      <c r="WRT10" s="28"/>
      <c r="WRU10" s="28"/>
      <c r="WRV10" s="28"/>
      <c r="WRW10" s="28"/>
      <c r="WRX10" s="28"/>
      <c r="WRY10" s="28"/>
      <c r="WRZ10" s="28"/>
      <c r="WSA10" s="28"/>
      <c r="WSB10" s="28"/>
      <c r="WSC10" s="28"/>
      <c r="WSD10" s="28"/>
      <c r="WSE10" s="28"/>
      <c r="WSF10" s="28"/>
      <c r="WSG10" s="28"/>
      <c r="WSH10" s="28"/>
      <c r="WSI10" s="28"/>
      <c r="WSJ10" s="28"/>
      <c r="WSK10" s="28"/>
      <c r="WSL10" s="28"/>
      <c r="WSM10" s="28"/>
      <c r="WSN10" s="28"/>
      <c r="WSO10" s="28"/>
      <c r="WSP10" s="28"/>
      <c r="WSQ10" s="28"/>
      <c r="WSR10" s="28"/>
      <c r="WSS10" s="28"/>
      <c r="WST10" s="28"/>
      <c r="WSU10" s="28"/>
      <c r="WSV10" s="28"/>
      <c r="WSW10" s="28"/>
      <c r="WSX10" s="28"/>
      <c r="WSY10" s="28"/>
      <c r="WSZ10" s="28"/>
      <c r="WTA10" s="28"/>
      <c r="WTB10" s="28"/>
      <c r="WTC10" s="28"/>
      <c r="WTD10" s="28"/>
      <c r="WTE10" s="28"/>
      <c r="WTF10" s="28"/>
      <c r="WTG10" s="28"/>
      <c r="WTH10" s="28"/>
      <c r="WTI10" s="28"/>
      <c r="WTJ10" s="28"/>
      <c r="WTK10" s="28"/>
      <c r="WTL10" s="28"/>
      <c r="WTM10" s="28"/>
      <c r="WTN10" s="28"/>
      <c r="WTO10" s="28"/>
      <c r="WTP10" s="28"/>
      <c r="WTQ10" s="28"/>
      <c r="WTR10" s="28"/>
      <c r="WTS10" s="28"/>
      <c r="WTT10" s="28"/>
      <c r="WTU10" s="28"/>
      <c r="WTV10" s="28"/>
      <c r="WTW10" s="28"/>
      <c r="WTX10" s="28"/>
      <c r="WTY10" s="28"/>
      <c r="WTZ10" s="28"/>
      <c r="WUA10" s="28"/>
      <c r="WUB10" s="28"/>
      <c r="WUC10" s="28"/>
      <c r="WUD10" s="28"/>
      <c r="WUE10" s="28"/>
      <c r="WUF10" s="28"/>
      <c r="WUG10" s="28"/>
      <c r="WUH10" s="28"/>
      <c r="WUI10" s="28"/>
      <c r="WUJ10" s="28"/>
      <c r="WUK10" s="28"/>
      <c r="WUL10" s="28"/>
      <c r="WUM10" s="28"/>
      <c r="WUN10" s="28"/>
      <c r="WUO10" s="28"/>
      <c r="WUP10" s="28"/>
      <c r="WUQ10" s="28"/>
      <c r="WUR10" s="28"/>
      <c r="WUS10" s="28"/>
      <c r="WUT10" s="28"/>
      <c r="WUU10" s="28"/>
      <c r="WUV10" s="28"/>
      <c r="WUW10" s="28"/>
      <c r="WUX10" s="28"/>
      <c r="WUY10" s="28"/>
      <c r="WUZ10" s="28"/>
      <c r="WVA10" s="28"/>
      <c r="WVB10" s="28"/>
      <c r="WVC10" s="28"/>
      <c r="WVD10" s="28"/>
      <c r="WVE10" s="28"/>
      <c r="WVF10" s="28"/>
      <c r="WVG10" s="28"/>
      <c r="WVH10" s="28"/>
      <c r="WVI10" s="28"/>
      <c r="WVJ10" s="28"/>
      <c r="WVK10" s="28"/>
      <c r="WVL10" s="28"/>
      <c r="WVM10" s="28"/>
      <c r="WVN10" s="28"/>
      <c r="WVO10" s="28"/>
      <c r="WVP10" s="28"/>
      <c r="WVQ10" s="28"/>
      <c r="WVR10" s="28"/>
      <c r="WVS10" s="28"/>
      <c r="WVT10" s="28"/>
      <c r="WVU10" s="28"/>
      <c r="WVV10" s="28"/>
      <c r="WVW10" s="28"/>
      <c r="WVX10" s="28"/>
      <c r="WVY10" s="28"/>
      <c r="WVZ10" s="28"/>
      <c r="WWA10" s="28"/>
      <c r="WWB10" s="28"/>
      <c r="WWC10" s="28"/>
      <c r="WWD10" s="28"/>
      <c r="WWE10" s="28"/>
      <c r="WWF10" s="28"/>
      <c r="WWG10" s="28"/>
      <c r="WWH10" s="28"/>
      <c r="WWI10" s="28"/>
      <c r="WWJ10" s="28"/>
      <c r="WWK10" s="28"/>
      <c r="WWL10" s="28"/>
      <c r="WWM10" s="28"/>
      <c r="WWN10" s="28"/>
      <c r="WWO10" s="28"/>
      <c r="WWP10" s="28"/>
      <c r="WWQ10" s="28"/>
      <c r="WWR10" s="28"/>
      <c r="WWS10" s="28"/>
      <c r="WWT10" s="28"/>
      <c r="WWU10" s="28"/>
      <c r="WWV10" s="28"/>
      <c r="WWW10" s="28"/>
      <c r="WWX10" s="28"/>
      <c r="WWY10" s="28"/>
      <c r="WWZ10" s="28"/>
      <c r="WXA10" s="28"/>
      <c r="WXB10" s="28"/>
      <c r="WXC10" s="28"/>
      <c r="WXD10" s="28"/>
      <c r="WXE10" s="28"/>
      <c r="WXF10" s="28"/>
      <c r="WXG10" s="28"/>
      <c r="WXH10" s="28"/>
      <c r="WXI10" s="28"/>
      <c r="WXJ10" s="28"/>
      <c r="WXK10" s="28"/>
      <c r="WXL10" s="28"/>
      <c r="WXM10" s="28"/>
      <c r="WXN10" s="28"/>
      <c r="WXO10" s="28"/>
      <c r="WXP10" s="28"/>
      <c r="WXQ10" s="28"/>
      <c r="WXR10" s="28"/>
      <c r="WXS10" s="28"/>
      <c r="WXT10" s="28"/>
      <c r="WXU10" s="28"/>
      <c r="WXV10" s="28"/>
      <c r="WXW10" s="28"/>
      <c r="WXX10" s="28"/>
      <c r="WXY10" s="28"/>
      <c r="WXZ10" s="28"/>
      <c r="WYA10" s="28"/>
      <c r="WYB10" s="28"/>
      <c r="WYC10" s="28"/>
      <c r="WYD10" s="28"/>
      <c r="WYE10" s="28"/>
      <c r="WYF10" s="28"/>
      <c r="WYG10" s="28"/>
      <c r="WYH10" s="28"/>
      <c r="WYI10" s="28"/>
      <c r="WYJ10" s="28"/>
      <c r="WYK10" s="28"/>
      <c r="WYL10" s="28"/>
      <c r="WYM10" s="28"/>
      <c r="WYN10" s="28"/>
      <c r="WYO10" s="28"/>
      <c r="WYP10" s="28"/>
      <c r="WYQ10" s="28"/>
      <c r="WYR10" s="28"/>
      <c r="WYS10" s="28"/>
      <c r="WYT10" s="28"/>
      <c r="WYU10" s="28"/>
      <c r="WYV10" s="28"/>
      <c r="WYW10" s="28"/>
      <c r="WYX10" s="28"/>
      <c r="WYY10" s="28"/>
      <c r="WYZ10" s="28"/>
      <c r="WZA10" s="28"/>
      <c r="WZB10" s="28"/>
      <c r="WZC10" s="28"/>
      <c r="WZD10" s="28"/>
      <c r="WZE10" s="28"/>
      <c r="WZF10" s="28"/>
      <c r="WZG10" s="28"/>
      <c r="WZH10" s="28"/>
      <c r="WZI10" s="28"/>
      <c r="WZJ10" s="28"/>
      <c r="WZK10" s="28"/>
      <c r="WZL10" s="28"/>
      <c r="WZM10" s="28"/>
      <c r="WZN10" s="28"/>
      <c r="WZO10" s="28"/>
      <c r="WZP10" s="28"/>
      <c r="WZQ10" s="28"/>
      <c r="WZR10" s="28"/>
      <c r="WZS10" s="28"/>
      <c r="WZT10" s="28"/>
      <c r="WZU10" s="28"/>
      <c r="WZV10" s="28"/>
      <c r="WZW10" s="28"/>
      <c r="WZX10" s="28"/>
      <c r="WZY10" s="28"/>
      <c r="WZZ10" s="28"/>
      <c r="XAA10" s="28"/>
      <c r="XAB10" s="28"/>
      <c r="XAC10" s="28"/>
      <c r="XAD10" s="28"/>
      <c r="XAE10" s="28"/>
      <c r="XAF10" s="28"/>
      <c r="XAG10" s="28"/>
      <c r="XAH10" s="28"/>
      <c r="XAI10" s="28"/>
      <c r="XAJ10" s="28"/>
      <c r="XAK10" s="28"/>
      <c r="XAL10" s="28"/>
      <c r="XAM10" s="28"/>
      <c r="XAN10" s="28"/>
      <c r="XAO10" s="28"/>
      <c r="XAP10" s="28"/>
      <c r="XAQ10" s="28"/>
      <c r="XAR10" s="28"/>
      <c r="XAS10" s="28"/>
      <c r="XAT10" s="28"/>
      <c r="XAU10" s="28"/>
      <c r="XAV10" s="28"/>
      <c r="XAW10" s="28"/>
      <c r="XAX10" s="28"/>
      <c r="XAY10" s="28"/>
      <c r="XAZ10" s="28"/>
      <c r="XBA10" s="28"/>
      <c r="XBB10" s="28"/>
      <c r="XBC10" s="28"/>
      <c r="XBD10" s="28"/>
      <c r="XBE10" s="28"/>
      <c r="XBF10" s="28"/>
      <c r="XBG10" s="28"/>
      <c r="XBH10" s="28"/>
      <c r="XBI10" s="28"/>
      <c r="XBJ10" s="28"/>
      <c r="XBK10" s="28"/>
      <c r="XBL10" s="28"/>
      <c r="XBM10" s="28"/>
      <c r="XBN10" s="28"/>
      <c r="XBO10" s="28"/>
      <c r="XBP10" s="28"/>
      <c r="XBQ10" s="28"/>
      <c r="XBR10" s="28"/>
      <c r="XBS10" s="28"/>
      <c r="XBT10" s="28"/>
      <c r="XBU10" s="28"/>
      <c r="XBV10" s="28"/>
      <c r="XBW10" s="28"/>
      <c r="XBX10" s="28"/>
      <c r="XBY10" s="28"/>
      <c r="XBZ10" s="28"/>
      <c r="XCA10" s="28"/>
      <c r="XCB10" s="28"/>
      <c r="XCC10" s="28"/>
      <c r="XCD10" s="28"/>
      <c r="XCE10" s="28"/>
      <c r="XCF10" s="28"/>
      <c r="XCG10" s="28"/>
      <c r="XCH10" s="28"/>
      <c r="XCI10" s="28"/>
      <c r="XCJ10" s="28"/>
      <c r="XCK10" s="28"/>
      <c r="XCL10" s="28"/>
      <c r="XCM10" s="28"/>
      <c r="XCN10" s="28"/>
      <c r="XCO10" s="28"/>
      <c r="XCP10" s="28"/>
      <c r="XCQ10" s="28"/>
      <c r="XCR10" s="28"/>
      <c r="XCS10" s="28"/>
      <c r="XCT10" s="28"/>
      <c r="XCU10" s="28"/>
      <c r="XCV10" s="28"/>
      <c r="XCW10" s="28"/>
      <c r="XCX10" s="28"/>
      <c r="XCY10" s="28"/>
      <c r="XCZ10" s="28"/>
      <c r="XDA10" s="28"/>
      <c r="XDB10" s="28"/>
      <c r="XDC10" s="28"/>
      <c r="XDD10" s="28"/>
      <c r="XDE10" s="28"/>
      <c r="XDF10" s="28"/>
      <c r="XDG10" s="28"/>
      <c r="XDH10" s="28"/>
      <c r="XDI10" s="28"/>
      <c r="XDJ10" s="28"/>
      <c r="XDK10" s="28"/>
      <c r="XDL10" s="28"/>
      <c r="XDM10" s="28"/>
      <c r="XDN10" s="28"/>
      <c r="XDO10" s="28"/>
      <c r="XDP10" s="28"/>
      <c r="XDQ10" s="28"/>
      <c r="XDR10" s="28"/>
      <c r="XDS10" s="28"/>
      <c r="XDT10" s="28"/>
      <c r="XDU10" s="28"/>
      <c r="XDV10" s="28"/>
      <c r="XDW10" s="28"/>
      <c r="XDX10" s="28"/>
      <c r="XDY10" s="28"/>
      <c r="XDZ10" s="28"/>
      <c r="XEA10" s="28"/>
      <c r="XEB10" s="28"/>
      <c r="XEC10" s="28"/>
      <c r="XED10" s="28"/>
      <c r="XEE10" s="28"/>
      <c r="XEF10" s="28"/>
      <c r="XEG10" s="28"/>
      <c r="XEH10" s="28"/>
      <c r="XEI10" s="28"/>
      <c r="XEJ10" s="28"/>
      <c r="XEK10" s="28"/>
      <c r="XEL10" s="28"/>
      <c r="XEM10" s="28"/>
      <c r="XEN10" s="28"/>
      <c r="XEO10" s="28"/>
      <c r="XEP10" s="28"/>
      <c r="XEQ10" s="28"/>
      <c r="XER10" s="28"/>
      <c r="XES10" s="28"/>
      <c r="XET10" s="28"/>
      <c r="XEU10" s="28"/>
      <c r="XEV10" s="28"/>
      <c r="XEW10" s="28"/>
      <c r="XEX10" s="28"/>
      <c r="XEY10" s="28"/>
      <c r="XEZ10" s="28"/>
      <c r="XFA10" s="28"/>
      <c r="XFB10" s="28"/>
      <c r="XFC10" s="28"/>
    </row>
    <row r="11" spans="1:16383" ht="58.5" customHeight="1" x14ac:dyDescent="0.35">
      <c r="A11" s="14" t="s">
        <v>141</v>
      </c>
      <c r="B11" s="14" t="s">
        <v>1330</v>
      </c>
      <c r="C11" s="16" t="s">
        <v>323</v>
      </c>
      <c r="D11" s="14" t="s">
        <v>2217</v>
      </c>
      <c r="E11" s="347" t="s">
        <v>2218</v>
      </c>
      <c r="F11" s="91" t="s">
        <v>2219</v>
      </c>
      <c r="G11" s="95" t="s">
        <v>1952</v>
      </c>
      <c r="H11" s="56"/>
      <c r="I11" s="18">
        <v>0</v>
      </c>
      <c r="J11" s="19" t="e">
        <v>#DIV/0!</v>
      </c>
      <c r="K11" s="756" t="s">
        <v>2219</v>
      </c>
      <c r="L11" s="14" t="s">
        <v>149</v>
      </c>
      <c r="M11" s="321" t="s">
        <v>2220</v>
      </c>
      <c r="N11" s="61" t="s">
        <v>233</v>
      </c>
      <c r="O11" s="97">
        <v>427.21199999999999</v>
      </c>
      <c r="P11" s="50">
        <v>9823228.9245999996</v>
      </c>
      <c r="Q11" s="401">
        <v>712.02</v>
      </c>
      <c r="R11" s="51">
        <v>16372144.9749</v>
      </c>
      <c r="S11" s="42">
        <v>42950</v>
      </c>
      <c r="T11" s="61"/>
      <c r="U11" s="91" t="s">
        <v>2221</v>
      </c>
      <c r="V11" s="14" t="s">
        <v>2222</v>
      </c>
      <c r="W11" s="15">
        <v>1</v>
      </c>
      <c r="X11" s="15"/>
      <c r="Y11" s="15"/>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c r="ABP11" s="28"/>
      <c r="ABQ11" s="28"/>
      <c r="ABR11" s="28"/>
      <c r="ABS11" s="28"/>
      <c r="ABT11" s="28"/>
      <c r="ABU11" s="28"/>
      <c r="ABV11" s="28"/>
      <c r="ABW11" s="28"/>
      <c r="ABX11" s="28"/>
      <c r="ABY11" s="28"/>
      <c r="ABZ11" s="28"/>
      <c r="ACA11" s="28"/>
      <c r="ACB11" s="28"/>
      <c r="ACC11" s="28"/>
      <c r="ACD11" s="28"/>
      <c r="ACE11" s="28"/>
      <c r="ACF11" s="28"/>
      <c r="ACG11" s="28"/>
      <c r="ACH11" s="28"/>
      <c r="ACI11" s="28"/>
      <c r="ACJ11" s="28"/>
      <c r="ACK11" s="28"/>
      <c r="ACL11" s="28"/>
      <c r="ACM11" s="28"/>
      <c r="ACN11" s="28"/>
      <c r="ACO11" s="28"/>
      <c r="ACP11" s="28"/>
      <c r="ACQ11" s="28"/>
      <c r="ACR11" s="28"/>
      <c r="ACS11" s="28"/>
      <c r="ACT11" s="28"/>
      <c r="ACU11" s="28"/>
      <c r="ACV11" s="28"/>
      <c r="ACW11" s="28"/>
      <c r="ACX11" s="28"/>
      <c r="ACY11" s="28"/>
      <c r="ACZ11" s="28"/>
      <c r="ADA11" s="28"/>
      <c r="ADB11" s="28"/>
      <c r="ADC11" s="28"/>
      <c r="ADD11" s="28"/>
      <c r="ADE11" s="28"/>
      <c r="ADF11" s="28"/>
      <c r="ADG11" s="28"/>
      <c r="ADH11" s="28"/>
      <c r="ADI11" s="28"/>
      <c r="ADJ11" s="28"/>
      <c r="ADK11" s="28"/>
      <c r="ADL11" s="28"/>
      <c r="ADM11" s="28"/>
      <c r="ADN11" s="28"/>
      <c r="ADO11" s="28"/>
      <c r="ADP11" s="28"/>
      <c r="ADQ11" s="28"/>
      <c r="ADR11" s="28"/>
      <c r="ADS11" s="28"/>
      <c r="ADT11" s="28"/>
      <c r="ADU11" s="28"/>
      <c r="ADV11" s="28"/>
      <c r="ADW11" s="28"/>
      <c r="ADX11" s="28"/>
      <c r="ADY11" s="28"/>
      <c r="ADZ11" s="28"/>
      <c r="AEA11" s="28"/>
      <c r="AEB11" s="28"/>
      <c r="AEC11" s="28"/>
      <c r="AED11" s="28"/>
      <c r="AEE11" s="28"/>
      <c r="AEF11" s="28"/>
      <c r="AEG11" s="28"/>
      <c r="AEH11" s="28"/>
      <c r="AEI11" s="28"/>
      <c r="AEJ11" s="28"/>
      <c r="AEK11" s="28"/>
      <c r="AEL11" s="28"/>
      <c r="AEM11" s="28"/>
      <c r="AEN11" s="28"/>
      <c r="AEO11" s="28"/>
      <c r="AEP11" s="28"/>
      <c r="AEQ11" s="28"/>
      <c r="AER11" s="28"/>
      <c r="AES11" s="28"/>
      <c r="AET11" s="28"/>
      <c r="AEU11" s="28"/>
      <c r="AEV11" s="28"/>
      <c r="AEW11" s="28"/>
      <c r="AEX11" s="28"/>
      <c r="AEY11" s="28"/>
      <c r="AEZ11" s="28"/>
      <c r="AFA11" s="28"/>
      <c r="AFB11" s="28"/>
      <c r="AFC11" s="28"/>
      <c r="AFD11" s="28"/>
      <c r="AFE11" s="28"/>
      <c r="AFF11" s="28"/>
      <c r="AFG11" s="28"/>
      <c r="AFH11" s="28"/>
      <c r="AFI11" s="28"/>
      <c r="AFJ11" s="28"/>
      <c r="AFK11" s="28"/>
      <c r="AFL11" s="28"/>
      <c r="AFM11" s="28"/>
      <c r="AFN11" s="28"/>
      <c r="AFO11" s="28"/>
      <c r="AFP11" s="28"/>
      <c r="AFQ11" s="28"/>
      <c r="AFR11" s="28"/>
      <c r="AFS11" s="28"/>
      <c r="AFT11" s="28"/>
      <c r="AFU11" s="28"/>
      <c r="AFV11" s="28"/>
      <c r="AFW11" s="28"/>
      <c r="AFX11" s="28"/>
      <c r="AFY11" s="28"/>
      <c r="AFZ11" s="28"/>
      <c r="AGA11" s="28"/>
      <c r="AGB11" s="28"/>
      <c r="AGC11" s="28"/>
      <c r="AGD11" s="28"/>
      <c r="AGE11" s="28"/>
      <c r="AGF11" s="28"/>
      <c r="AGG11" s="28"/>
      <c r="AGH11" s="28"/>
      <c r="AGI11" s="28"/>
      <c r="AGJ11" s="28"/>
      <c r="AGK11" s="28"/>
      <c r="AGL11" s="28"/>
      <c r="AGM11" s="28"/>
      <c r="AGN11" s="28"/>
      <c r="AGO11" s="28"/>
      <c r="AGP11" s="28"/>
      <c r="AGQ11" s="28"/>
      <c r="AGR11" s="28"/>
      <c r="AGS11" s="28"/>
      <c r="AGT11" s="28"/>
      <c r="AGU11" s="28"/>
      <c r="AGV11" s="28"/>
      <c r="AGW11" s="28"/>
      <c r="AGX11" s="28"/>
      <c r="AGY11" s="28"/>
      <c r="AGZ11" s="28"/>
      <c r="AHA11" s="28"/>
      <c r="AHB11" s="28"/>
      <c r="AHC11" s="28"/>
      <c r="AHD11" s="28"/>
      <c r="AHE11" s="28"/>
      <c r="AHF11" s="28"/>
      <c r="AHG11" s="28"/>
      <c r="AHH11" s="28"/>
      <c r="AHI11" s="28"/>
      <c r="AHJ11" s="28"/>
      <c r="AHK11" s="28"/>
      <c r="AHL11" s="28"/>
      <c r="AHM11" s="28"/>
      <c r="AHN11" s="28"/>
      <c r="AHO11" s="28"/>
      <c r="AHP11" s="28"/>
      <c r="AHQ11" s="28"/>
      <c r="AHR11" s="28"/>
      <c r="AHS11" s="28"/>
      <c r="AHT11" s="28"/>
      <c r="AHU11" s="28"/>
      <c r="AHV11" s="28"/>
      <c r="AHW11" s="28"/>
      <c r="AHX11" s="28"/>
      <c r="AHY11" s="28"/>
      <c r="AHZ11" s="28"/>
      <c r="AIA11" s="28"/>
      <c r="AIB11" s="28"/>
      <c r="AIC11" s="28"/>
      <c r="AID11" s="28"/>
      <c r="AIE11" s="28"/>
      <c r="AIF11" s="28"/>
      <c r="AIG11" s="28"/>
      <c r="AIH11" s="28"/>
      <c r="AII11" s="28"/>
      <c r="AIJ11" s="28"/>
      <c r="AIK11" s="28"/>
      <c r="AIL11" s="28"/>
      <c r="AIM11" s="28"/>
      <c r="AIN11" s="28"/>
      <c r="AIO11" s="28"/>
      <c r="AIP11" s="28"/>
      <c r="AIQ11" s="28"/>
      <c r="AIR11" s="28"/>
      <c r="AIS11" s="28"/>
      <c r="AIT11" s="28"/>
      <c r="AIU11" s="28"/>
      <c r="AIV11" s="28"/>
      <c r="AIW11" s="28"/>
      <c r="AIX11" s="28"/>
      <c r="AIY11" s="28"/>
      <c r="AIZ11" s="28"/>
      <c r="AJA11" s="28"/>
      <c r="AJB11" s="28"/>
      <c r="AJC11" s="28"/>
      <c r="AJD11" s="28"/>
      <c r="AJE11" s="28"/>
      <c r="AJF11" s="28"/>
      <c r="AJG11" s="28"/>
      <c r="AJH11" s="28"/>
      <c r="AJI11" s="28"/>
      <c r="AJJ11" s="28"/>
      <c r="AJK11" s="28"/>
      <c r="AJL11" s="28"/>
      <c r="AJM11" s="28"/>
      <c r="AJN11" s="28"/>
      <c r="AJO11" s="28"/>
      <c r="AJP11" s="28"/>
      <c r="AJQ11" s="28"/>
      <c r="AJR11" s="28"/>
      <c r="AJS11" s="28"/>
      <c r="AJT11" s="28"/>
      <c r="AJU11" s="28"/>
      <c r="AJV11" s="28"/>
      <c r="AJW11" s="28"/>
      <c r="AJX11" s="28"/>
      <c r="AJY11" s="28"/>
      <c r="AJZ11" s="28"/>
      <c r="AKA11" s="28"/>
      <c r="AKB11" s="28"/>
      <c r="AKC11" s="28"/>
      <c r="AKD11" s="28"/>
      <c r="AKE11" s="28"/>
      <c r="AKF11" s="28"/>
      <c r="AKG11" s="28"/>
      <c r="AKH11" s="28"/>
      <c r="AKI11" s="28"/>
      <c r="AKJ11" s="28"/>
      <c r="AKK11" s="28"/>
      <c r="AKL11" s="28"/>
      <c r="AKM11" s="28"/>
      <c r="AKN11" s="28"/>
      <c r="AKO11" s="28"/>
      <c r="AKP11" s="28"/>
      <c r="AKQ11" s="28"/>
      <c r="AKR11" s="28"/>
      <c r="AKS11" s="28"/>
      <c r="AKT11" s="28"/>
      <c r="AKU11" s="28"/>
      <c r="AKV11" s="28"/>
      <c r="AKW11" s="28"/>
      <c r="AKX11" s="28"/>
      <c r="AKY11" s="28"/>
      <c r="AKZ11" s="28"/>
      <c r="ALA11" s="28"/>
      <c r="ALB11" s="28"/>
      <c r="ALC11" s="28"/>
      <c r="ALD11" s="28"/>
      <c r="ALE11" s="28"/>
      <c r="ALF11" s="28"/>
      <c r="ALG11" s="28"/>
      <c r="ALH11" s="28"/>
      <c r="ALI11" s="28"/>
      <c r="ALJ11" s="28"/>
      <c r="ALK11" s="28"/>
      <c r="ALL11" s="28"/>
      <c r="ALM11" s="28"/>
      <c r="ALN11" s="28"/>
      <c r="ALO11" s="28"/>
      <c r="ALP11" s="28"/>
      <c r="ALQ11" s="28"/>
      <c r="ALR11" s="28"/>
      <c r="ALS11" s="28"/>
      <c r="ALT11" s="28"/>
      <c r="ALU11" s="28"/>
      <c r="ALV11" s="28"/>
      <c r="ALW11" s="28"/>
      <c r="ALX11" s="28"/>
      <c r="ALY11" s="28"/>
      <c r="ALZ11" s="28"/>
      <c r="AMA11" s="28"/>
      <c r="AMB11" s="28"/>
      <c r="AMC11" s="28"/>
      <c r="AMD11" s="28"/>
      <c r="AME11" s="28"/>
      <c r="AMF11" s="28"/>
      <c r="AMG11" s="28"/>
      <c r="AMH11" s="28"/>
      <c r="AMI11" s="28"/>
      <c r="AMJ11" s="28"/>
      <c r="AMK11" s="28"/>
      <c r="AML11" s="28"/>
      <c r="AMM11" s="28"/>
      <c r="AMN11" s="28"/>
      <c r="AMO11" s="28"/>
      <c r="AMP11" s="28"/>
      <c r="AMQ11" s="28"/>
      <c r="AMR11" s="28"/>
      <c r="AMS11" s="28"/>
      <c r="AMT11" s="28"/>
      <c r="AMU11" s="28"/>
      <c r="AMV11" s="28"/>
      <c r="AMW11" s="28"/>
      <c r="AMX11" s="28"/>
      <c r="AMY11" s="28"/>
      <c r="AMZ11" s="28"/>
      <c r="ANA11" s="28"/>
      <c r="ANB11" s="28"/>
      <c r="ANC11" s="28"/>
      <c r="AND11" s="28"/>
      <c r="ANE11" s="28"/>
      <c r="ANF11" s="28"/>
      <c r="ANG11" s="28"/>
      <c r="ANH11" s="28"/>
      <c r="ANI11" s="28"/>
      <c r="ANJ11" s="28"/>
      <c r="ANK11" s="28"/>
      <c r="ANL11" s="28"/>
      <c r="ANM11" s="28"/>
      <c r="ANN11" s="28"/>
      <c r="ANO11" s="28"/>
      <c r="ANP11" s="28"/>
      <c r="ANQ11" s="28"/>
      <c r="ANR11" s="28"/>
      <c r="ANS11" s="28"/>
      <c r="ANT11" s="28"/>
      <c r="ANU11" s="28"/>
      <c r="ANV11" s="28"/>
      <c r="ANW11" s="28"/>
      <c r="ANX11" s="28"/>
      <c r="ANY11" s="28"/>
      <c r="ANZ11" s="28"/>
      <c r="AOA11" s="28"/>
      <c r="AOB11" s="28"/>
      <c r="AOC11" s="28"/>
      <c r="AOD11" s="28"/>
      <c r="AOE11" s="28"/>
      <c r="AOF11" s="28"/>
      <c r="AOG11" s="28"/>
      <c r="AOH11" s="28"/>
      <c r="AOI11" s="28"/>
      <c r="AOJ11" s="28"/>
      <c r="AOK11" s="28"/>
      <c r="AOL11" s="28"/>
      <c r="AOM11" s="28"/>
      <c r="AON11" s="28"/>
      <c r="AOO11" s="28"/>
      <c r="AOP11" s="28"/>
      <c r="AOQ11" s="28"/>
      <c r="AOR11" s="28"/>
      <c r="AOS11" s="28"/>
      <c r="AOT11" s="28"/>
      <c r="AOU11" s="28"/>
      <c r="AOV11" s="28"/>
      <c r="AOW11" s="28"/>
      <c r="AOX11" s="28"/>
      <c r="AOY11" s="28"/>
      <c r="AOZ11" s="28"/>
      <c r="APA11" s="28"/>
      <c r="APB11" s="28"/>
      <c r="APC11" s="28"/>
      <c r="APD11" s="28"/>
      <c r="APE11" s="28"/>
      <c r="APF11" s="28"/>
      <c r="APG11" s="28"/>
      <c r="APH11" s="28"/>
      <c r="API11" s="28"/>
      <c r="APJ11" s="28"/>
      <c r="APK11" s="28"/>
      <c r="APL11" s="28"/>
      <c r="APM11" s="28"/>
      <c r="APN11" s="28"/>
      <c r="APO11" s="28"/>
      <c r="APP11" s="28"/>
      <c r="APQ11" s="28"/>
      <c r="APR11" s="28"/>
      <c r="APS11" s="28"/>
      <c r="APT11" s="28"/>
      <c r="APU11" s="28"/>
      <c r="APV11" s="28"/>
      <c r="APW11" s="28"/>
      <c r="APX11" s="28"/>
      <c r="APY11" s="28"/>
      <c r="APZ11" s="28"/>
      <c r="AQA11" s="28"/>
      <c r="AQB11" s="28"/>
      <c r="AQC11" s="28"/>
      <c r="AQD11" s="28"/>
      <c r="AQE11" s="28"/>
      <c r="AQF11" s="28"/>
      <c r="AQG11" s="28"/>
      <c r="AQH11" s="28"/>
      <c r="AQI11" s="28"/>
      <c r="AQJ11" s="28"/>
      <c r="AQK11" s="28"/>
      <c r="AQL11" s="28"/>
      <c r="AQM11" s="28"/>
      <c r="AQN11" s="28"/>
      <c r="AQO11" s="28"/>
      <c r="AQP11" s="28"/>
      <c r="AQQ11" s="28"/>
      <c r="AQR11" s="28"/>
      <c r="AQS11" s="28"/>
      <c r="AQT11" s="28"/>
      <c r="AQU11" s="28"/>
      <c r="AQV11" s="28"/>
      <c r="AQW11" s="28"/>
      <c r="AQX11" s="28"/>
      <c r="AQY11" s="28"/>
      <c r="AQZ11" s="28"/>
      <c r="ARA11" s="28"/>
      <c r="ARB11" s="28"/>
      <c r="ARC11" s="28"/>
      <c r="ARD11" s="28"/>
      <c r="ARE11" s="28"/>
      <c r="ARF11" s="28"/>
      <c r="ARG11" s="28"/>
      <c r="ARH11" s="28"/>
      <c r="ARI11" s="28"/>
      <c r="ARJ11" s="28"/>
      <c r="ARK11" s="28"/>
      <c r="ARL11" s="28"/>
      <c r="ARM11" s="28"/>
      <c r="ARN11" s="28"/>
      <c r="ARO11" s="28"/>
      <c r="ARP11" s="28"/>
      <c r="ARQ11" s="28"/>
      <c r="ARR11" s="28"/>
      <c r="ARS11" s="28"/>
      <c r="ART11" s="28"/>
      <c r="ARU11" s="28"/>
      <c r="ARV11" s="28"/>
      <c r="ARW11" s="28"/>
      <c r="ARX11" s="28"/>
      <c r="ARY11" s="28"/>
      <c r="ARZ11" s="28"/>
      <c r="ASA11" s="28"/>
      <c r="ASB11" s="28"/>
      <c r="ASC11" s="28"/>
      <c r="ASD11" s="28"/>
      <c r="ASE11" s="28"/>
      <c r="ASF11" s="28"/>
      <c r="ASG11" s="28"/>
      <c r="ASH11" s="28"/>
      <c r="ASI11" s="28"/>
      <c r="ASJ11" s="28"/>
      <c r="ASK11" s="28"/>
      <c r="ASL11" s="28"/>
      <c r="ASM11" s="28"/>
      <c r="ASN11" s="28"/>
      <c r="ASO11" s="28"/>
      <c r="ASP11" s="28"/>
      <c r="ASQ11" s="28"/>
      <c r="ASR11" s="28"/>
      <c r="ASS11" s="28"/>
      <c r="AST11" s="28"/>
      <c r="ASU11" s="28"/>
      <c r="ASV11" s="28"/>
      <c r="ASW11" s="28"/>
      <c r="ASX11" s="28"/>
      <c r="ASY11" s="28"/>
      <c r="ASZ11" s="28"/>
      <c r="ATA11" s="28"/>
      <c r="ATB11" s="28"/>
      <c r="ATC11" s="28"/>
      <c r="ATD11" s="28"/>
      <c r="ATE11" s="28"/>
      <c r="ATF11" s="28"/>
      <c r="ATG11" s="28"/>
      <c r="ATH11" s="28"/>
      <c r="ATI11" s="28"/>
      <c r="ATJ11" s="28"/>
      <c r="ATK11" s="28"/>
      <c r="ATL11" s="28"/>
      <c r="ATM11" s="28"/>
      <c r="ATN11" s="28"/>
      <c r="ATO11" s="28"/>
      <c r="ATP11" s="28"/>
      <c r="ATQ11" s="28"/>
      <c r="ATR11" s="28"/>
      <c r="ATS11" s="28"/>
      <c r="ATT11" s="28"/>
      <c r="ATU11" s="28"/>
      <c r="ATV11" s="28"/>
      <c r="ATW11" s="28"/>
      <c r="ATX11" s="28"/>
      <c r="ATY11" s="28"/>
      <c r="ATZ11" s="28"/>
      <c r="AUA11" s="28"/>
      <c r="AUB11" s="28"/>
      <c r="AUC11" s="28"/>
      <c r="AUD11" s="28"/>
      <c r="AUE11" s="28"/>
      <c r="AUF11" s="28"/>
      <c r="AUG11" s="28"/>
      <c r="AUH11" s="28"/>
      <c r="AUI11" s="28"/>
      <c r="AUJ11" s="28"/>
      <c r="AUK11" s="28"/>
      <c r="AUL11" s="28"/>
      <c r="AUM11" s="28"/>
      <c r="AUN11" s="28"/>
      <c r="AUO11" s="28"/>
      <c r="AUP11" s="28"/>
      <c r="AUQ11" s="28"/>
      <c r="AUR11" s="28"/>
      <c r="AUS11" s="28"/>
      <c r="AUT11" s="28"/>
      <c r="AUU11" s="28"/>
      <c r="AUV11" s="28"/>
      <c r="AUW11" s="28"/>
      <c r="AUX11" s="28"/>
      <c r="AUY11" s="28"/>
      <c r="AUZ11" s="28"/>
      <c r="AVA11" s="28"/>
      <c r="AVB11" s="28"/>
      <c r="AVC11" s="28"/>
      <c r="AVD11" s="28"/>
      <c r="AVE11" s="28"/>
      <c r="AVF11" s="28"/>
      <c r="AVG11" s="28"/>
      <c r="AVH11" s="28"/>
      <c r="AVI11" s="28"/>
      <c r="AVJ11" s="28"/>
      <c r="AVK11" s="28"/>
      <c r="AVL11" s="28"/>
      <c r="AVM11" s="28"/>
      <c r="AVN11" s="28"/>
      <c r="AVO11" s="28"/>
      <c r="AVP11" s="28"/>
      <c r="AVQ11" s="28"/>
      <c r="AVR11" s="28"/>
      <c r="AVS11" s="28"/>
      <c r="AVT11" s="28"/>
      <c r="AVU11" s="28"/>
      <c r="AVV11" s="28"/>
      <c r="AVW11" s="28"/>
      <c r="AVX11" s="28"/>
      <c r="AVY11" s="28"/>
      <c r="AVZ11" s="28"/>
      <c r="AWA11" s="28"/>
      <c r="AWB11" s="28"/>
      <c r="AWC11" s="28"/>
      <c r="AWD11" s="28"/>
      <c r="AWE11" s="28"/>
      <c r="AWF11" s="28"/>
      <c r="AWG11" s="28"/>
      <c r="AWH11" s="28"/>
      <c r="AWI11" s="28"/>
      <c r="AWJ11" s="28"/>
      <c r="AWK11" s="28"/>
      <c r="AWL11" s="28"/>
      <c r="AWM11" s="28"/>
      <c r="AWN11" s="28"/>
      <c r="AWO11" s="28"/>
      <c r="AWP11" s="28"/>
      <c r="AWQ11" s="28"/>
      <c r="AWR11" s="28"/>
      <c r="AWS11" s="28"/>
      <c r="AWT11" s="28"/>
      <c r="AWU11" s="28"/>
      <c r="AWV11" s="28"/>
      <c r="AWW11" s="28"/>
      <c r="AWX11" s="28"/>
      <c r="AWY11" s="28"/>
      <c r="AWZ11" s="28"/>
      <c r="AXA11" s="28"/>
      <c r="AXB11" s="28"/>
      <c r="AXC11" s="28"/>
      <c r="AXD11" s="28"/>
      <c r="AXE11" s="28"/>
      <c r="AXF11" s="28"/>
      <c r="AXG11" s="28"/>
      <c r="AXH11" s="28"/>
      <c r="AXI11" s="28"/>
      <c r="AXJ11" s="28"/>
      <c r="AXK11" s="28"/>
      <c r="AXL11" s="28"/>
      <c r="AXM11" s="28"/>
      <c r="AXN11" s="28"/>
      <c r="AXO11" s="28"/>
      <c r="AXP11" s="28"/>
      <c r="AXQ11" s="28"/>
      <c r="AXR11" s="28"/>
      <c r="AXS11" s="28"/>
      <c r="AXT11" s="28"/>
      <c r="AXU11" s="28"/>
      <c r="AXV11" s="28"/>
      <c r="AXW11" s="28"/>
      <c r="AXX11" s="28"/>
      <c r="AXY11" s="28"/>
      <c r="AXZ11" s="28"/>
      <c r="AYA11" s="28"/>
      <c r="AYB11" s="28"/>
      <c r="AYC11" s="28"/>
      <c r="AYD11" s="28"/>
      <c r="AYE11" s="28"/>
      <c r="AYF11" s="28"/>
      <c r="AYG11" s="28"/>
      <c r="AYH11" s="28"/>
      <c r="AYI11" s="28"/>
      <c r="AYJ11" s="28"/>
      <c r="AYK11" s="28"/>
      <c r="AYL11" s="28"/>
      <c r="AYM11" s="28"/>
      <c r="AYN11" s="28"/>
      <c r="AYO11" s="28"/>
      <c r="AYP11" s="28"/>
      <c r="AYQ11" s="28"/>
      <c r="AYR11" s="28"/>
      <c r="AYS11" s="28"/>
      <c r="AYT11" s="28"/>
      <c r="AYU11" s="28"/>
      <c r="AYV11" s="28"/>
      <c r="AYW11" s="28"/>
      <c r="AYX11" s="28"/>
      <c r="AYY11" s="28"/>
      <c r="AYZ11" s="28"/>
      <c r="AZA11" s="28"/>
      <c r="AZB11" s="28"/>
      <c r="AZC11" s="28"/>
      <c r="AZD11" s="28"/>
      <c r="AZE11" s="28"/>
      <c r="AZF11" s="28"/>
      <c r="AZG11" s="28"/>
      <c r="AZH11" s="28"/>
      <c r="AZI11" s="28"/>
      <c r="AZJ11" s="28"/>
      <c r="AZK11" s="28"/>
      <c r="AZL11" s="28"/>
      <c r="AZM11" s="28"/>
      <c r="AZN11" s="28"/>
      <c r="AZO11" s="28"/>
      <c r="AZP11" s="28"/>
      <c r="AZQ11" s="28"/>
      <c r="AZR11" s="28"/>
      <c r="AZS11" s="28"/>
      <c r="AZT11" s="28"/>
      <c r="AZU11" s="28"/>
      <c r="AZV11" s="28"/>
      <c r="AZW11" s="28"/>
      <c r="AZX11" s="28"/>
      <c r="AZY11" s="28"/>
      <c r="AZZ11" s="28"/>
      <c r="BAA11" s="28"/>
      <c r="BAB11" s="28"/>
      <c r="BAC11" s="28"/>
      <c r="BAD11" s="28"/>
      <c r="BAE11" s="28"/>
      <c r="BAF11" s="28"/>
      <c r="BAG11" s="28"/>
      <c r="BAH11" s="28"/>
      <c r="BAI11" s="28"/>
      <c r="BAJ11" s="28"/>
      <c r="BAK11" s="28"/>
      <c r="BAL11" s="28"/>
      <c r="BAM11" s="28"/>
      <c r="BAN11" s="28"/>
      <c r="BAO11" s="28"/>
      <c r="BAP11" s="28"/>
      <c r="BAQ11" s="28"/>
      <c r="BAR11" s="28"/>
      <c r="BAS11" s="28"/>
      <c r="BAT11" s="28"/>
      <c r="BAU11" s="28"/>
      <c r="BAV11" s="28"/>
      <c r="BAW11" s="28"/>
      <c r="BAX11" s="28"/>
      <c r="BAY11" s="28"/>
      <c r="BAZ11" s="28"/>
      <c r="BBA11" s="28"/>
      <c r="BBB11" s="28"/>
      <c r="BBC11" s="28"/>
      <c r="BBD11" s="28"/>
      <c r="BBE11" s="28"/>
      <c r="BBF11" s="28"/>
      <c r="BBG11" s="28"/>
      <c r="BBH11" s="28"/>
      <c r="BBI11" s="28"/>
      <c r="BBJ11" s="28"/>
      <c r="BBK11" s="28"/>
      <c r="BBL11" s="28"/>
      <c r="BBM11" s="28"/>
      <c r="BBN11" s="28"/>
      <c r="BBO11" s="28"/>
      <c r="BBP11" s="28"/>
      <c r="BBQ11" s="28"/>
      <c r="BBR11" s="28"/>
      <c r="BBS11" s="28"/>
      <c r="BBT11" s="28"/>
      <c r="BBU11" s="28"/>
      <c r="BBV11" s="28"/>
      <c r="BBW11" s="28"/>
      <c r="BBX11" s="28"/>
      <c r="BBY11" s="28"/>
      <c r="BBZ11" s="28"/>
      <c r="BCA11" s="28"/>
      <c r="BCB11" s="28"/>
      <c r="BCC11" s="28"/>
      <c r="BCD11" s="28"/>
      <c r="BCE11" s="28"/>
      <c r="BCF11" s="28"/>
      <c r="BCG11" s="28"/>
      <c r="BCH11" s="28"/>
      <c r="BCI11" s="28"/>
      <c r="BCJ11" s="28"/>
      <c r="BCK11" s="28"/>
      <c r="BCL11" s="28"/>
      <c r="BCM11" s="28"/>
      <c r="BCN11" s="28"/>
      <c r="BCO11" s="28"/>
      <c r="BCP11" s="28"/>
      <c r="BCQ11" s="28"/>
      <c r="BCR11" s="28"/>
      <c r="BCS11" s="28"/>
      <c r="BCT11" s="28"/>
      <c r="BCU11" s="28"/>
      <c r="BCV11" s="28"/>
      <c r="BCW11" s="28"/>
      <c r="BCX11" s="28"/>
      <c r="BCY11" s="28"/>
      <c r="BCZ11" s="28"/>
      <c r="BDA11" s="28"/>
      <c r="BDB11" s="28"/>
      <c r="BDC11" s="28"/>
      <c r="BDD11" s="28"/>
      <c r="BDE11" s="28"/>
      <c r="BDF11" s="28"/>
      <c r="BDG11" s="28"/>
      <c r="BDH11" s="28"/>
      <c r="BDI11" s="28"/>
      <c r="BDJ11" s="28"/>
      <c r="BDK11" s="28"/>
      <c r="BDL11" s="28"/>
      <c r="BDM11" s="28"/>
      <c r="BDN11" s="28"/>
      <c r="BDO11" s="28"/>
      <c r="BDP11" s="28"/>
      <c r="BDQ11" s="28"/>
      <c r="BDR11" s="28"/>
      <c r="BDS11" s="28"/>
      <c r="BDT11" s="28"/>
      <c r="BDU11" s="28"/>
      <c r="BDV11" s="28"/>
      <c r="BDW11" s="28"/>
      <c r="BDX11" s="28"/>
      <c r="BDY11" s="28"/>
      <c r="BDZ11" s="28"/>
      <c r="BEA11" s="28"/>
      <c r="BEB11" s="28"/>
      <c r="BEC11" s="28"/>
      <c r="BED11" s="28"/>
      <c r="BEE11" s="28"/>
      <c r="BEF11" s="28"/>
      <c r="BEG11" s="28"/>
      <c r="BEH11" s="28"/>
      <c r="BEI11" s="28"/>
      <c r="BEJ11" s="28"/>
      <c r="BEK11" s="28"/>
      <c r="BEL11" s="28"/>
      <c r="BEM11" s="28"/>
      <c r="BEN11" s="28"/>
      <c r="BEO11" s="28"/>
      <c r="BEP11" s="28"/>
      <c r="BEQ11" s="28"/>
      <c r="BER11" s="28"/>
      <c r="BES11" s="28"/>
      <c r="BET11" s="28"/>
      <c r="BEU11" s="28"/>
      <c r="BEV11" s="28"/>
      <c r="BEW11" s="28"/>
      <c r="BEX11" s="28"/>
      <c r="BEY11" s="28"/>
      <c r="BEZ11" s="28"/>
      <c r="BFA11" s="28"/>
      <c r="BFB11" s="28"/>
      <c r="BFC11" s="28"/>
      <c r="BFD11" s="28"/>
      <c r="BFE11" s="28"/>
      <c r="BFF11" s="28"/>
      <c r="BFG11" s="28"/>
      <c r="BFH11" s="28"/>
      <c r="BFI11" s="28"/>
      <c r="BFJ11" s="28"/>
      <c r="BFK11" s="28"/>
      <c r="BFL11" s="28"/>
      <c r="BFM11" s="28"/>
      <c r="BFN11" s="28"/>
      <c r="BFO11" s="28"/>
      <c r="BFP11" s="28"/>
      <c r="BFQ11" s="28"/>
      <c r="BFR11" s="28"/>
      <c r="BFS11" s="28"/>
      <c r="BFT11" s="28"/>
      <c r="BFU11" s="28"/>
      <c r="BFV11" s="28"/>
      <c r="BFW11" s="28"/>
      <c r="BFX11" s="28"/>
      <c r="BFY11" s="28"/>
      <c r="BFZ11" s="28"/>
      <c r="BGA11" s="28"/>
      <c r="BGB11" s="28"/>
      <c r="BGC11" s="28"/>
      <c r="BGD11" s="28"/>
      <c r="BGE11" s="28"/>
      <c r="BGF11" s="28"/>
      <c r="BGG11" s="28"/>
      <c r="BGH11" s="28"/>
      <c r="BGI11" s="28"/>
      <c r="BGJ11" s="28"/>
      <c r="BGK11" s="28"/>
      <c r="BGL11" s="28"/>
      <c r="BGM11" s="28"/>
      <c r="BGN11" s="28"/>
      <c r="BGO11" s="28"/>
      <c r="BGP11" s="28"/>
      <c r="BGQ11" s="28"/>
      <c r="BGR11" s="28"/>
      <c r="BGS11" s="28"/>
      <c r="BGT11" s="28"/>
      <c r="BGU11" s="28"/>
      <c r="BGV11" s="28"/>
      <c r="BGW11" s="28"/>
      <c r="BGX11" s="28"/>
      <c r="BGY11" s="28"/>
      <c r="BGZ11" s="28"/>
      <c r="BHA11" s="28"/>
      <c r="BHB11" s="28"/>
      <c r="BHC11" s="28"/>
      <c r="BHD11" s="28"/>
      <c r="BHE11" s="28"/>
      <c r="BHF11" s="28"/>
      <c r="BHG11" s="28"/>
      <c r="BHH11" s="28"/>
      <c r="BHI11" s="28"/>
      <c r="BHJ11" s="28"/>
      <c r="BHK11" s="28"/>
      <c r="BHL11" s="28"/>
      <c r="BHM11" s="28"/>
      <c r="BHN11" s="28"/>
      <c r="BHO11" s="28"/>
      <c r="BHP11" s="28"/>
      <c r="BHQ11" s="28"/>
      <c r="BHR11" s="28"/>
      <c r="BHS11" s="28"/>
      <c r="BHT11" s="28"/>
      <c r="BHU11" s="28"/>
      <c r="BHV11" s="28"/>
      <c r="BHW11" s="28"/>
      <c r="BHX11" s="28"/>
      <c r="BHY11" s="28"/>
      <c r="BHZ11" s="28"/>
      <c r="BIA11" s="28"/>
      <c r="BIB11" s="28"/>
      <c r="BIC11" s="28"/>
      <c r="BID11" s="28"/>
      <c r="BIE11" s="28"/>
      <c r="BIF11" s="28"/>
      <c r="BIG11" s="28"/>
      <c r="BIH11" s="28"/>
      <c r="BII11" s="28"/>
      <c r="BIJ11" s="28"/>
      <c r="BIK11" s="28"/>
      <c r="BIL11" s="28"/>
      <c r="BIM11" s="28"/>
      <c r="BIN11" s="28"/>
      <c r="BIO11" s="28"/>
      <c r="BIP11" s="28"/>
      <c r="BIQ11" s="28"/>
      <c r="BIR11" s="28"/>
      <c r="BIS11" s="28"/>
      <c r="BIT11" s="28"/>
      <c r="BIU11" s="28"/>
      <c r="BIV11" s="28"/>
      <c r="BIW11" s="28"/>
      <c r="BIX11" s="28"/>
      <c r="BIY11" s="28"/>
      <c r="BIZ11" s="28"/>
      <c r="BJA11" s="28"/>
      <c r="BJB11" s="28"/>
      <c r="BJC11" s="28"/>
      <c r="BJD11" s="28"/>
      <c r="BJE11" s="28"/>
      <c r="BJF11" s="28"/>
      <c r="BJG11" s="28"/>
      <c r="BJH11" s="28"/>
      <c r="BJI11" s="28"/>
      <c r="BJJ11" s="28"/>
      <c r="BJK11" s="28"/>
      <c r="BJL11" s="28"/>
      <c r="BJM11" s="28"/>
      <c r="BJN11" s="28"/>
      <c r="BJO11" s="28"/>
      <c r="BJP11" s="28"/>
      <c r="BJQ11" s="28"/>
      <c r="BJR11" s="28"/>
      <c r="BJS11" s="28"/>
      <c r="BJT11" s="28"/>
      <c r="BJU11" s="28"/>
      <c r="BJV11" s="28"/>
      <c r="BJW11" s="28"/>
      <c r="BJX11" s="28"/>
      <c r="BJY11" s="28"/>
      <c r="BJZ11" s="28"/>
      <c r="BKA11" s="28"/>
      <c r="BKB11" s="28"/>
      <c r="BKC11" s="28"/>
      <c r="BKD11" s="28"/>
      <c r="BKE11" s="28"/>
      <c r="BKF11" s="28"/>
      <c r="BKG11" s="28"/>
      <c r="BKH11" s="28"/>
      <c r="BKI11" s="28"/>
      <c r="BKJ11" s="28"/>
      <c r="BKK11" s="28"/>
      <c r="BKL11" s="28"/>
      <c r="BKM11" s="28"/>
      <c r="BKN11" s="28"/>
      <c r="BKO11" s="28"/>
      <c r="BKP11" s="28"/>
      <c r="BKQ11" s="28"/>
      <c r="BKR11" s="28"/>
      <c r="BKS11" s="28"/>
      <c r="BKT11" s="28"/>
      <c r="BKU11" s="28"/>
      <c r="BKV11" s="28"/>
      <c r="BKW11" s="28"/>
      <c r="BKX11" s="28"/>
      <c r="BKY11" s="28"/>
      <c r="BKZ11" s="28"/>
      <c r="BLA11" s="28"/>
      <c r="BLB11" s="28"/>
      <c r="BLC11" s="28"/>
      <c r="BLD11" s="28"/>
      <c r="BLE11" s="28"/>
      <c r="BLF11" s="28"/>
      <c r="BLG11" s="28"/>
      <c r="BLH11" s="28"/>
      <c r="BLI11" s="28"/>
      <c r="BLJ11" s="28"/>
      <c r="BLK11" s="28"/>
      <c r="BLL11" s="28"/>
      <c r="BLM11" s="28"/>
      <c r="BLN11" s="28"/>
      <c r="BLO11" s="28"/>
      <c r="BLP11" s="28"/>
      <c r="BLQ11" s="28"/>
      <c r="BLR11" s="28"/>
      <c r="BLS11" s="28"/>
      <c r="BLT11" s="28"/>
      <c r="BLU11" s="28"/>
      <c r="BLV11" s="28"/>
      <c r="BLW11" s="28"/>
      <c r="BLX11" s="28"/>
      <c r="BLY11" s="28"/>
      <c r="BLZ11" s="28"/>
      <c r="BMA11" s="28"/>
      <c r="BMB11" s="28"/>
      <c r="BMC11" s="28"/>
      <c r="BMD11" s="28"/>
      <c r="BME11" s="28"/>
      <c r="BMF11" s="28"/>
      <c r="BMG11" s="28"/>
      <c r="BMH11" s="28"/>
      <c r="BMI11" s="28"/>
      <c r="BMJ11" s="28"/>
      <c r="BMK11" s="28"/>
      <c r="BML11" s="28"/>
      <c r="BMM11" s="28"/>
      <c r="BMN11" s="28"/>
      <c r="BMO11" s="28"/>
      <c r="BMP11" s="28"/>
      <c r="BMQ11" s="28"/>
      <c r="BMR11" s="28"/>
      <c r="BMS11" s="28"/>
      <c r="BMT11" s="28"/>
      <c r="BMU11" s="28"/>
      <c r="BMV11" s="28"/>
      <c r="BMW11" s="28"/>
      <c r="BMX11" s="28"/>
      <c r="BMY11" s="28"/>
      <c r="BMZ11" s="28"/>
      <c r="BNA11" s="28"/>
      <c r="BNB11" s="28"/>
      <c r="BNC11" s="28"/>
      <c r="BND11" s="28"/>
      <c r="BNE11" s="28"/>
      <c r="BNF11" s="28"/>
      <c r="BNG11" s="28"/>
      <c r="BNH11" s="28"/>
      <c r="BNI11" s="28"/>
      <c r="BNJ11" s="28"/>
      <c r="BNK11" s="28"/>
      <c r="BNL11" s="28"/>
      <c r="BNM11" s="28"/>
      <c r="BNN11" s="28"/>
      <c r="BNO11" s="28"/>
      <c r="BNP11" s="28"/>
      <c r="BNQ11" s="28"/>
      <c r="BNR11" s="28"/>
      <c r="BNS11" s="28"/>
      <c r="BNT11" s="28"/>
      <c r="BNU11" s="28"/>
      <c r="BNV11" s="28"/>
      <c r="BNW11" s="28"/>
      <c r="BNX11" s="28"/>
      <c r="BNY11" s="28"/>
      <c r="BNZ11" s="28"/>
      <c r="BOA11" s="28"/>
      <c r="BOB11" s="28"/>
      <c r="BOC11" s="28"/>
      <c r="BOD11" s="28"/>
      <c r="BOE11" s="28"/>
      <c r="BOF11" s="28"/>
      <c r="BOG11" s="28"/>
      <c r="BOH11" s="28"/>
      <c r="BOI11" s="28"/>
      <c r="BOJ11" s="28"/>
      <c r="BOK11" s="28"/>
      <c r="BOL11" s="28"/>
      <c r="BOM11" s="28"/>
      <c r="BON11" s="28"/>
      <c r="BOO11" s="28"/>
      <c r="BOP11" s="28"/>
      <c r="BOQ11" s="28"/>
      <c r="BOR11" s="28"/>
      <c r="BOS11" s="28"/>
      <c r="BOT11" s="28"/>
      <c r="BOU11" s="28"/>
      <c r="BOV11" s="28"/>
      <c r="BOW11" s="28"/>
      <c r="BOX11" s="28"/>
      <c r="BOY11" s="28"/>
      <c r="BOZ11" s="28"/>
      <c r="BPA11" s="28"/>
      <c r="BPB11" s="28"/>
      <c r="BPC11" s="28"/>
      <c r="BPD11" s="28"/>
      <c r="BPE11" s="28"/>
      <c r="BPF11" s="28"/>
      <c r="BPG11" s="28"/>
      <c r="BPH11" s="28"/>
      <c r="BPI11" s="28"/>
      <c r="BPJ11" s="28"/>
      <c r="BPK11" s="28"/>
      <c r="BPL11" s="28"/>
      <c r="BPM11" s="28"/>
      <c r="BPN11" s="28"/>
      <c r="BPO11" s="28"/>
      <c r="BPP11" s="28"/>
      <c r="BPQ11" s="28"/>
      <c r="BPR11" s="28"/>
      <c r="BPS11" s="28"/>
      <c r="BPT11" s="28"/>
      <c r="BPU11" s="28"/>
      <c r="BPV11" s="28"/>
      <c r="BPW11" s="28"/>
      <c r="BPX11" s="28"/>
      <c r="BPY11" s="28"/>
      <c r="BPZ11" s="28"/>
      <c r="BQA11" s="28"/>
      <c r="BQB11" s="28"/>
      <c r="BQC11" s="28"/>
      <c r="BQD11" s="28"/>
      <c r="BQE11" s="28"/>
      <c r="BQF11" s="28"/>
      <c r="BQG11" s="28"/>
      <c r="BQH11" s="28"/>
      <c r="BQI11" s="28"/>
      <c r="BQJ11" s="28"/>
      <c r="BQK11" s="28"/>
      <c r="BQL11" s="28"/>
      <c r="BQM11" s="28"/>
      <c r="BQN11" s="28"/>
      <c r="BQO11" s="28"/>
      <c r="BQP11" s="28"/>
      <c r="BQQ11" s="28"/>
      <c r="BQR11" s="28"/>
      <c r="BQS11" s="28"/>
      <c r="BQT11" s="28"/>
      <c r="BQU11" s="28"/>
      <c r="BQV11" s="28"/>
      <c r="BQW11" s="28"/>
      <c r="BQX11" s="28"/>
      <c r="BQY11" s="28"/>
      <c r="BQZ11" s="28"/>
      <c r="BRA11" s="28"/>
      <c r="BRB11" s="28"/>
      <c r="BRC11" s="28"/>
      <c r="BRD11" s="28"/>
      <c r="BRE11" s="28"/>
      <c r="BRF11" s="28"/>
      <c r="BRG11" s="28"/>
      <c r="BRH11" s="28"/>
      <c r="BRI11" s="28"/>
      <c r="BRJ11" s="28"/>
      <c r="BRK11" s="28"/>
      <c r="BRL11" s="28"/>
      <c r="BRM11" s="28"/>
      <c r="BRN11" s="28"/>
      <c r="BRO11" s="28"/>
      <c r="BRP11" s="28"/>
      <c r="BRQ11" s="28"/>
      <c r="BRR11" s="28"/>
      <c r="BRS11" s="28"/>
      <c r="BRT11" s="28"/>
      <c r="BRU11" s="28"/>
      <c r="BRV11" s="28"/>
      <c r="BRW11" s="28"/>
      <c r="BRX11" s="28"/>
      <c r="BRY11" s="28"/>
      <c r="BRZ11" s="28"/>
      <c r="BSA11" s="28"/>
      <c r="BSB11" s="28"/>
      <c r="BSC11" s="28"/>
      <c r="BSD11" s="28"/>
      <c r="BSE11" s="28"/>
      <c r="BSF11" s="28"/>
      <c r="BSG11" s="28"/>
      <c r="BSH11" s="28"/>
      <c r="BSI11" s="28"/>
      <c r="BSJ11" s="28"/>
      <c r="BSK11" s="28"/>
      <c r="BSL11" s="28"/>
      <c r="BSM11" s="28"/>
      <c r="BSN11" s="28"/>
      <c r="BSO11" s="28"/>
      <c r="BSP11" s="28"/>
      <c r="BSQ11" s="28"/>
      <c r="BSR11" s="28"/>
      <c r="BSS11" s="28"/>
      <c r="BST11" s="28"/>
      <c r="BSU11" s="28"/>
      <c r="BSV11" s="28"/>
      <c r="BSW11" s="28"/>
      <c r="BSX11" s="28"/>
      <c r="BSY11" s="28"/>
      <c r="BSZ11" s="28"/>
      <c r="BTA11" s="28"/>
      <c r="BTB11" s="28"/>
      <c r="BTC11" s="28"/>
      <c r="BTD11" s="28"/>
      <c r="BTE11" s="28"/>
      <c r="BTF11" s="28"/>
      <c r="BTG11" s="28"/>
      <c r="BTH11" s="28"/>
      <c r="BTI11" s="28"/>
      <c r="BTJ11" s="28"/>
      <c r="BTK11" s="28"/>
      <c r="BTL11" s="28"/>
      <c r="BTM11" s="28"/>
      <c r="BTN11" s="28"/>
      <c r="BTO11" s="28"/>
      <c r="BTP11" s="28"/>
      <c r="BTQ11" s="28"/>
      <c r="BTR11" s="28"/>
      <c r="BTS11" s="28"/>
      <c r="BTT11" s="28"/>
      <c r="BTU11" s="28"/>
      <c r="BTV11" s="28"/>
      <c r="BTW11" s="28"/>
      <c r="BTX11" s="28"/>
      <c r="BTY11" s="28"/>
      <c r="BTZ11" s="28"/>
      <c r="BUA11" s="28"/>
      <c r="BUB11" s="28"/>
      <c r="BUC11" s="28"/>
      <c r="BUD11" s="28"/>
      <c r="BUE11" s="28"/>
      <c r="BUF11" s="28"/>
      <c r="BUG11" s="28"/>
      <c r="BUH11" s="28"/>
      <c r="BUI11" s="28"/>
      <c r="BUJ11" s="28"/>
      <c r="BUK11" s="28"/>
      <c r="BUL11" s="28"/>
      <c r="BUM11" s="28"/>
      <c r="BUN11" s="28"/>
      <c r="BUO11" s="28"/>
      <c r="BUP11" s="28"/>
      <c r="BUQ11" s="28"/>
      <c r="BUR11" s="28"/>
      <c r="BUS11" s="28"/>
      <c r="BUT11" s="28"/>
      <c r="BUU11" s="28"/>
      <c r="BUV11" s="28"/>
      <c r="BUW11" s="28"/>
      <c r="BUX11" s="28"/>
      <c r="BUY11" s="28"/>
      <c r="BUZ11" s="28"/>
      <c r="BVA11" s="28"/>
      <c r="BVB11" s="28"/>
      <c r="BVC11" s="28"/>
      <c r="BVD11" s="28"/>
      <c r="BVE11" s="28"/>
      <c r="BVF11" s="28"/>
      <c r="BVG11" s="28"/>
      <c r="BVH11" s="28"/>
      <c r="BVI11" s="28"/>
      <c r="BVJ11" s="28"/>
      <c r="BVK11" s="28"/>
      <c r="BVL11" s="28"/>
      <c r="BVM11" s="28"/>
      <c r="BVN11" s="28"/>
      <c r="BVO11" s="28"/>
      <c r="BVP11" s="28"/>
      <c r="BVQ11" s="28"/>
      <c r="BVR11" s="28"/>
      <c r="BVS11" s="28"/>
      <c r="BVT11" s="28"/>
      <c r="BVU11" s="28"/>
      <c r="BVV11" s="28"/>
      <c r="BVW11" s="28"/>
      <c r="BVX11" s="28"/>
      <c r="BVY11" s="28"/>
      <c r="BVZ11" s="28"/>
      <c r="BWA11" s="28"/>
      <c r="BWB11" s="28"/>
      <c r="BWC11" s="28"/>
      <c r="BWD11" s="28"/>
      <c r="BWE11" s="28"/>
      <c r="BWF11" s="28"/>
      <c r="BWG11" s="28"/>
      <c r="BWH11" s="28"/>
      <c r="BWI11" s="28"/>
      <c r="BWJ11" s="28"/>
      <c r="BWK11" s="28"/>
      <c r="BWL11" s="28"/>
      <c r="BWM11" s="28"/>
      <c r="BWN11" s="28"/>
      <c r="BWO11" s="28"/>
      <c r="BWP11" s="28"/>
      <c r="BWQ11" s="28"/>
      <c r="BWR11" s="28"/>
      <c r="BWS11" s="28"/>
      <c r="BWT11" s="28"/>
      <c r="BWU11" s="28"/>
      <c r="BWV11" s="28"/>
      <c r="BWW11" s="28"/>
      <c r="BWX11" s="28"/>
      <c r="BWY11" s="28"/>
      <c r="BWZ11" s="28"/>
      <c r="BXA11" s="28"/>
      <c r="BXB11" s="28"/>
      <c r="BXC11" s="28"/>
      <c r="BXD11" s="28"/>
      <c r="BXE11" s="28"/>
      <c r="BXF11" s="28"/>
      <c r="BXG11" s="28"/>
      <c r="BXH11" s="28"/>
      <c r="BXI11" s="28"/>
      <c r="BXJ11" s="28"/>
      <c r="BXK11" s="28"/>
      <c r="BXL11" s="28"/>
      <c r="BXM11" s="28"/>
      <c r="BXN11" s="28"/>
      <c r="BXO11" s="28"/>
      <c r="BXP11" s="28"/>
      <c r="BXQ11" s="28"/>
      <c r="BXR11" s="28"/>
      <c r="BXS11" s="28"/>
      <c r="BXT11" s="28"/>
      <c r="BXU11" s="28"/>
      <c r="BXV11" s="28"/>
      <c r="BXW11" s="28"/>
      <c r="BXX11" s="28"/>
      <c r="BXY11" s="28"/>
      <c r="BXZ11" s="28"/>
      <c r="BYA11" s="28"/>
      <c r="BYB11" s="28"/>
      <c r="BYC11" s="28"/>
      <c r="BYD11" s="28"/>
      <c r="BYE11" s="28"/>
      <c r="BYF11" s="28"/>
      <c r="BYG11" s="28"/>
      <c r="BYH11" s="28"/>
      <c r="BYI11" s="28"/>
      <c r="BYJ11" s="28"/>
      <c r="BYK11" s="28"/>
      <c r="BYL11" s="28"/>
      <c r="BYM11" s="28"/>
      <c r="BYN11" s="28"/>
      <c r="BYO11" s="28"/>
      <c r="BYP11" s="28"/>
      <c r="BYQ11" s="28"/>
      <c r="BYR11" s="28"/>
      <c r="BYS11" s="28"/>
      <c r="BYT11" s="28"/>
      <c r="BYU11" s="28"/>
      <c r="BYV11" s="28"/>
      <c r="BYW11" s="28"/>
      <c r="BYX11" s="28"/>
      <c r="BYY11" s="28"/>
      <c r="BYZ11" s="28"/>
      <c r="BZA11" s="28"/>
      <c r="BZB11" s="28"/>
      <c r="BZC11" s="28"/>
      <c r="BZD11" s="28"/>
      <c r="BZE11" s="28"/>
      <c r="BZF11" s="28"/>
      <c r="BZG11" s="28"/>
      <c r="BZH11" s="28"/>
      <c r="BZI11" s="28"/>
      <c r="BZJ11" s="28"/>
      <c r="BZK11" s="28"/>
      <c r="BZL11" s="28"/>
      <c r="BZM11" s="28"/>
      <c r="BZN11" s="28"/>
      <c r="BZO11" s="28"/>
      <c r="BZP11" s="28"/>
      <c r="BZQ11" s="28"/>
      <c r="BZR11" s="28"/>
      <c r="BZS11" s="28"/>
      <c r="BZT11" s="28"/>
      <c r="BZU11" s="28"/>
      <c r="BZV11" s="28"/>
      <c r="BZW11" s="28"/>
      <c r="BZX11" s="28"/>
      <c r="BZY11" s="28"/>
      <c r="BZZ11" s="28"/>
      <c r="CAA11" s="28"/>
      <c r="CAB11" s="28"/>
      <c r="CAC11" s="28"/>
      <c r="CAD11" s="28"/>
      <c r="CAE11" s="28"/>
      <c r="CAF11" s="28"/>
      <c r="CAG11" s="28"/>
      <c r="CAH11" s="28"/>
      <c r="CAI11" s="28"/>
      <c r="CAJ11" s="28"/>
      <c r="CAK11" s="28"/>
      <c r="CAL11" s="28"/>
      <c r="CAM11" s="28"/>
      <c r="CAN11" s="28"/>
      <c r="CAO11" s="28"/>
      <c r="CAP11" s="28"/>
      <c r="CAQ11" s="28"/>
      <c r="CAR11" s="28"/>
      <c r="CAS11" s="28"/>
      <c r="CAT11" s="28"/>
      <c r="CAU11" s="28"/>
      <c r="CAV11" s="28"/>
      <c r="CAW11" s="28"/>
      <c r="CAX11" s="28"/>
      <c r="CAY11" s="28"/>
      <c r="CAZ11" s="28"/>
      <c r="CBA11" s="28"/>
      <c r="CBB11" s="28"/>
      <c r="CBC11" s="28"/>
      <c r="CBD11" s="28"/>
      <c r="CBE11" s="28"/>
      <c r="CBF11" s="28"/>
      <c r="CBG11" s="28"/>
      <c r="CBH11" s="28"/>
      <c r="CBI11" s="28"/>
      <c r="CBJ11" s="28"/>
      <c r="CBK11" s="28"/>
      <c r="CBL11" s="28"/>
      <c r="CBM11" s="28"/>
      <c r="CBN11" s="28"/>
      <c r="CBO11" s="28"/>
      <c r="CBP11" s="28"/>
      <c r="CBQ11" s="28"/>
      <c r="CBR11" s="28"/>
      <c r="CBS11" s="28"/>
      <c r="CBT11" s="28"/>
      <c r="CBU11" s="28"/>
      <c r="CBV11" s="28"/>
      <c r="CBW11" s="28"/>
      <c r="CBX11" s="28"/>
      <c r="CBY11" s="28"/>
      <c r="CBZ11" s="28"/>
      <c r="CCA11" s="28"/>
      <c r="CCB11" s="28"/>
      <c r="CCC11" s="28"/>
      <c r="CCD11" s="28"/>
      <c r="CCE11" s="28"/>
      <c r="CCF11" s="28"/>
      <c r="CCG11" s="28"/>
      <c r="CCH11" s="28"/>
      <c r="CCI11" s="28"/>
      <c r="CCJ11" s="28"/>
      <c r="CCK11" s="28"/>
      <c r="CCL11" s="28"/>
      <c r="CCM11" s="28"/>
      <c r="CCN11" s="28"/>
      <c r="CCO11" s="28"/>
      <c r="CCP11" s="28"/>
      <c r="CCQ11" s="28"/>
      <c r="CCR11" s="28"/>
      <c r="CCS11" s="28"/>
      <c r="CCT11" s="28"/>
      <c r="CCU11" s="28"/>
      <c r="CCV11" s="28"/>
      <c r="CCW11" s="28"/>
      <c r="CCX11" s="28"/>
      <c r="CCY11" s="28"/>
      <c r="CCZ11" s="28"/>
      <c r="CDA11" s="28"/>
      <c r="CDB11" s="28"/>
      <c r="CDC11" s="28"/>
      <c r="CDD11" s="28"/>
      <c r="CDE11" s="28"/>
      <c r="CDF11" s="28"/>
      <c r="CDG11" s="28"/>
      <c r="CDH11" s="28"/>
      <c r="CDI11" s="28"/>
      <c r="CDJ11" s="28"/>
      <c r="CDK11" s="28"/>
      <c r="CDL11" s="28"/>
      <c r="CDM11" s="28"/>
      <c r="CDN11" s="28"/>
      <c r="CDO11" s="28"/>
      <c r="CDP11" s="28"/>
      <c r="CDQ11" s="28"/>
      <c r="CDR11" s="28"/>
      <c r="CDS11" s="28"/>
      <c r="CDT11" s="28"/>
      <c r="CDU11" s="28"/>
      <c r="CDV11" s="28"/>
      <c r="CDW11" s="28"/>
      <c r="CDX11" s="28"/>
      <c r="CDY11" s="28"/>
      <c r="CDZ11" s="28"/>
      <c r="CEA11" s="28"/>
      <c r="CEB11" s="28"/>
      <c r="CEC11" s="28"/>
      <c r="CED11" s="28"/>
      <c r="CEE11" s="28"/>
      <c r="CEF11" s="28"/>
      <c r="CEG11" s="28"/>
      <c r="CEH11" s="28"/>
      <c r="CEI11" s="28"/>
      <c r="CEJ11" s="28"/>
      <c r="CEK11" s="28"/>
      <c r="CEL11" s="28"/>
      <c r="CEM11" s="28"/>
      <c r="CEN11" s="28"/>
      <c r="CEO11" s="28"/>
      <c r="CEP11" s="28"/>
      <c r="CEQ11" s="28"/>
      <c r="CER11" s="28"/>
      <c r="CES11" s="28"/>
      <c r="CET11" s="28"/>
      <c r="CEU11" s="28"/>
      <c r="CEV11" s="28"/>
      <c r="CEW11" s="28"/>
      <c r="CEX11" s="28"/>
      <c r="CEY11" s="28"/>
      <c r="CEZ11" s="28"/>
      <c r="CFA11" s="28"/>
      <c r="CFB11" s="28"/>
      <c r="CFC11" s="28"/>
      <c r="CFD11" s="28"/>
      <c r="CFE11" s="28"/>
      <c r="CFF11" s="28"/>
      <c r="CFG11" s="28"/>
      <c r="CFH11" s="28"/>
      <c r="CFI11" s="28"/>
      <c r="CFJ11" s="28"/>
      <c r="CFK11" s="28"/>
      <c r="CFL11" s="28"/>
      <c r="CFM11" s="28"/>
      <c r="CFN11" s="28"/>
      <c r="CFO11" s="28"/>
      <c r="CFP11" s="28"/>
      <c r="CFQ11" s="28"/>
      <c r="CFR11" s="28"/>
      <c r="CFS11" s="28"/>
      <c r="CFT11" s="28"/>
      <c r="CFU11" s="28"/>
      <c r="CFV11" s="28"/>
      <c r="CFW11" s="28"/>
      <c r="CFX11" s="28"/>
      <c r="CFY11" s="28"/>
      <c r="CFZ11" s="28"/>
      <c r="CGA11" s="28"/>
      <c r="CGB11" s="28"/>
      <c r="CGC11" s="28"/>
      <c r="CGD11" s="28"/>
      <c r="CGE11" s="28"/>
      <c r="CGF11" s="28"/>
      <c r="CGG11" s="28"/>
      <c r="CGH11" s="28"/>
      <c r="CGI11" s="28"/>
      <c r="CGJ11" s="28"/>
      <c r="CGK11" s="28"/>
      <c r="CGL11" s="28"/>
      <c r="CGM11" s="28"/>
      <c r="CGN11" s="28"/>
      <c r="CGO11" s="28"/>
      <c r="CGP11" s="28"/>
      <c r="CGQ11" s="28"/>
      <c r="CGR11" s="28"/>
      <c r="CGS11" s="28"/>
      <c r="CGT11" s="28"/>
      <c r="CGU11" s="28"/>
      <c r="CGV11" s="28"/>
      <c r="CGW11" s="28"/>
      <c r="CGX11" s="28"/>
      <c r="CGY11" s="28"/>
      <c r="CGZ11" s="28"/>
      <c r="CHA11" s="28"/>
      <c r="CHB11" s="28"/>
      <c r="CHC11" s="28"/>
      <c r="CHD11" s="28"/>
      <c r="CHE11" s="28"/>
      <c r="CHF11" s="28"/>
      <c r="CHG11" s="28"/>
      <c r="CHH11" s="28"/>
      <c r="CHI11" s="28"/>
      <c r="CHJ11" s="28"/>
      <c r="CHK11" s="28"/>
      <c r="CHL11" s="28"/>
      <c r="CHM11" s="28"/>
      <c r="CHN11" s="28"/>
      <c r="CHO11" s="28"/>
      <c r="CHP11" s="28"/>
      <c r="CHQ11" s="28"/>
      <c r="CHR11" s="28"/>
      <c r="CHS11" s="28"/>
      <c r="CHT11" s="28"/>
      <c r="CHU11" s="28"/>
      <c r="CHV11" s="28"/>
      <c r="CHW11" s="28"/>
      <c r="CHX11" s="28"/>
      <c r="CHY11" s="28"/>
      <c r="CHZ11" s="28"/>
      <c r="CIA11" s="28"/>
      <c r="CIB11" s="28"/>
      <c r="CIC11" s="28"/>
      <c r="CID11" s="28"/>
      <c r="CIE11" s="28"/>
      <c r="CIF11" s="28"/>
      <c r="CIG11" s="28"/>
      <c r="CIH11" s="28"/>
      <c r="CII11" s="28"/>
      <c r="CIJ11" s="28"/>
      <c r="CIK11" s="28"/>
      <c r="CIL11" s="28"/>
      <c r="CIM11" s="28"/>
      <c r="CIN11" s="28"/>
      <c r="CIO11" s="28"/>
      <c r="CIP11" s="28"/>
      <c r="CIQ11" s="28"/>
      <c r="CIR11" s="28"/>
      <c r="CIS11" s="28"/>
      <c r="CIT11" s="28"/>
      <c r="CIU11" s="28"/>
      <c r="CIV11" s="28"/>
      <c r="CIW11" s="28"/>
      <c r="CIX11" s="28"/>
      <c r="CIY11" s="28"/>
      <c r="CIZ11" s="28"/>
      <c r="CJA11" s="28"/>
      <c r="CJB11" s="28"/>
      <c r="CJC11" s="28"/>
      <c r="CJD11" s="28"/>
      <c r="CJE11" s="28"/>
      <c r="CJF11" s="28"/>
      <c r="CJG11" s="28"/>
      <c r="CJH11" s="28"/>
      <c r="CJI11" s="28"/>
      <c r="CJJ11" s="28"/>
      <c r="CJK11" s="28"/>
      <c r="CJL11" s="28"/>
      <c r="CJM11" s="28"/>
      <c r="CJN11" s="28"/>
      <c r="CJO11" s="28"/>
      <c r="CJP11" s="28"/>
      <c r="CJQ11" s="28"/>
      <c r="CJR11" s="28"/>
      <c r="CJS11" s="28"/>
      <c r="CJT11" s="28"/>
      <c r="CJU11" s="28"/>
      <c r="CJV11" s="28"/>
      <c r="CJW11" s="28"/>
      <c r="CJX11" s="28"/>
      <c r="CJY11" s="28"/>
      <c r="CJZ11" s="28"/>
      <c r="CKA11" s="28"/>
      <c r="CKB11" s="28"/>
      <c r="CKC11" s="28"/>
      <c r="CKD11" s="28"/>
      <c r="CKE11" s="28"/>
      <c r="CKF11" s="28"/>
      <c r="CKG11" s="28"/>
      <c r="CKH11" s="28"/>
      <c r="CKI11" s="28"/>
      <c r="CKJ11" s="28"/>
      <c r="CKK11" s="28"/>
      <c r="CKL11" s="28"/>
      <c r="CKM11" s="28"/>
      <c r="CKN11" s="28"/>
      <c r="CKO11" s="28"/>
      <c r="CKP11" s="28"/>
      <c r="CKQ11" s="28"/>
      <c r="CKR11" s="28"/>
      <c r="CKS11" s="28"/>
      <c r="CKT11" s="28"/>
      <c r="CKU11" s="28"/>
      <c r="CKV11" s="28"/>
      <c r="CKW11" s="28"/>
      <c r="CKX11" s="28"/>
      <c r="CKY11" s="28"/>
      <c r="CKZ11" s="28"/>
      <c r="CLA11" s="28"/>
      <c r="CLB11" s="28"/>
      <c r="CLC11" s="28"/>
      <c r="CLD11" s="28"/>
      <c r="CLE11" s="28"/>
      <c r="CLF11" s="28"/>
      <c r="CLG11" s="28"/>
      <c r="CLH11" s="28"/>
      <c r="CLI11" s="28"/>
      <c r="CLJ11" s="28"/>
      <c r="CLK11" s="28"/>
      <c r="CLL11" s="28"/>
      <c r="CLM11" s="28"/>
      <c r="CLN11" s="28"/>
      <c r="CLO11" s="28"/>
      <c r="CLP11" s="28"/>
      <c r="CLQ11" s="28"/>
      <c r="CLR11" s="28"/>
      <c r="CLS11" s="28"/>
      <c r="CLT11" s="28"/>
      <c r="CLU11" s="28"/>
      <c r="CLV11" s="28"/>
      <c r="CLW11" s="28"/>
      <c r="CLX11" s="28"/>
      <c r="CLY11" s="28"/>
      <c r="CLZ11" s="28"/>
      <c r="CMA11" s="28"/>
      <c r="CMB11" s="28"/>
      <c r="CMC11" s="28"/>
      <c r="CMD11" s="28"/>
      <c r="CME11" s="28"/>
      <c r="CMF11" s="28"/>
      <c r="CMG11" s="28"/>
      <c r="CMH11" s="28"/>
      <c r="CMI11" s="28"/>
      <c r="CMJ11" s="28"/>
      <c r="CMK11" s="28"/>
      <c r="CML11" s="28"/>
      <c r="CMM11" s="28"/>
      <c r="CMN11" s="28"/>
      <c r="CMO11" s="28"/>
      <c r="CMP11" s="28"/>
      <c r="CMQ11" s="28"/>
      <c r="CMR11" s="28"/>
      <c r="CMS11" s="28"/>
      <c r="CMT11" s="28"/>
      <c r="CMU11" s="28"/>
      <c r="CMV11" s="28"/>
      <c r="CMW11" s="28"/>
      <c r="CMX11" s="28"/>
      <c r="CMY11" s="28"/>
      <c r="CMZ11" s="28"/>
      <c r="CNA11" s="28"/>
      <c r="CNB11" s="28"/>
      <c r="CNC11" s="28"/>
      <c r="CND11" s="28"/>
      <c r="CNE11" s="28"/>
      <c r="CNF11" s="28"/>
      <c r="CNG11" s="28"/>
      <c r="CNH11" s="28"/>
      <c r="CNI11" s="28"/>
      <c r="CNJ11" s="28"/>
      <c r="CNK11" s="28"/>
      <c r="CNL11" s="28"/>
      <c r="CNM11" s="28"/>
      <c r="CNN11" s="28"/>
      <c r="CNO11" s="28"/>
      <c r="CNP11" s="28"/>
      <c r="CNQ11" s="28"/>
      <c r="CNR11" s="28"/>
      <c r="CNS11" s="28"/>
      <c r="CNT11" s="28"/>
      <c r="CNU11" s="28"/>
      <c r="CNV11" s="28"/>
      <c r="CNW11" s="28"/>
      <c r="CNX11" s="28"/>
      <c r="CNY11" s="28"/>
      <c r="CNZ11" s="28"/>
      <c r="COA11" s="28"/>
      <c r="COB11" s="28"/>
      <c r="COC11" s="28"/>
      <c r="COD11" s="28"/>
      <c r="COE11" s="28"/>
      <c r="COF11" s="28"/>
      <c r="COG11" s="28"/>
      <c r="COH11" s="28"/>
      <c r="COI11" s="28"/>
      <c r="COJ11" s="28"/>
      <c r="COK11" s="28"/>
      <c r="COL11" s="28"/>
      <c r="COM11" s="28"/>
      <c r="CON11" s="28"/>
      <c r="COO11" s="28"/>
      <c r="COP11" s="28"/>
      <c r="COQ11" s="28"/>
      <c r="COR11" s="28"/>
      <c r="COS11" s="28"/>
      <c r="COT11" s="28"/>
      <c r="COU11" s="28"/>
      <c r="COV11" s="28"/>
      <c r="COW11" s="28"/>
      <c r="COX11" s="28"/>
      <c r="COY11" s="28"/>
      <c r="COZ11" s="28"/>
      <c r="CPA11" s="28"/>
      <c r="CPB11" s="28"/>
      <c r="CPC11" s="28"/>
      <c r="CPD11" s="28"/>
      <c r="CPE11" s="28"/>
      <c r="CPF11" s="28"/>
      <c r="CPG11" s="28"/>
      <c r="CPH11" s="28"/>
      <c r="CPI11" s="28"/>
      <c r="CPJ11" s="28"/>
      <c r="CPK11" s="28"/>
      <c r="CPL11" s="28"/>
      <c r="CPM11" s="28"/>
      <c r="CPN11" s="28"/>
      <c r="CPO11" s="28"/>
      <c r="CPP11" s="28"/>
      <c r="CPQ11" s="28"/>
      <c r="CPR11" s="28"/>
      <c r="CPS11" s="28"/>
      <c r="CPT11" s="28"/>
      <c r="CPU11" s="28"/>
      <c r="CPV11" s="28"/>
      <c r="CPW11" s="28"/>
      <c r="CPX11" s="28"/>
      <c r="CPY11" s="28"/>
      <c r="CPZ11" s="28"/>
      <c r="CQA11" s="28"/>
      <c r="CQB11" s="28"/>
      <c r="CQC11" s="28"/>
      <c r="CQD11" s="28"/>
      <c r="CQE11" s="28"/>
      <c r="CQF11" s="28"/>
      <c r="CQG11" s="28"/>
      <c r="CQH11" s="28"/>
      <c r="CQI11" s="28"/>
      <c r="CQJ11" s="28"/>
      <c r="CQK11" s="28"/>
      <c r="CQL11" s="28"/>
      <c r="CQM11" s="28"/>
      <c r="CQN11" s="28"/>
      <c r="CQO11" s="28"/>
      <c r="CQP11" s="28"/>
      <c r="CQQ11" s="28"/>
      <c r="CQR11" s="28"/>
      <c r="CQS11" s="28"/>
      <c r="CQT11" s="28"/>
      <c r="CQU11" s="28"/>
      <c r="CQV11" s="28"/>
      <c r="CQW11" s="28"/>
      <c r="CQX11" s="28"/>
      <c r="CQY11" s="28"/>
      <c r="CQZ11" s="28"/>
      <c r="CRA11" s="28"/>
      <c r="CRB11" s="28"/>
      <c r="CRC11" s="28"/>
      <c r="CRD11" s="28"/>
      <c r="CRE11" s="28"/>
      <c r="CRF11" s="28"/>
      <c r="CRG11" s="28"/>
      <c r="CRH11" s="28"/>
      <c r="CRI11" s="28"/>
      <c r="CRJ11" s="28"/>
      <c r="CRK11" s="28"/>
      <c r="CRL11" s="28"/>
      <c r="CRM11" s="28"/>
      <c r="CRN11" s="28"/>
      <c r="CRO11" s="28"/>
      <c r="CRP11" s="28"/>
      <c r="CRQ11" s="28"/>
      <c r="CRR11" s="28"/>
      <c r="CRS11" s="28"/>
      <c r="CRT11" s="28"/>
      <c r="CRU11" s="28"/>
      <c r="CRV11" s="28"/>
      <c r="CRW11" s="28"/>
      <c r="CRX11" s="28"/>
      <c r="CRY11" s="28"/>
      <c r="CRZ11" s="28"/>
      <c r="CSA11" s="28"/>
      <c r="CSB11" s="28"/>
      <c r="CSC11" s="28"/>
      <c r="CSD11" s="28"/>
      <c r="CSE11" s="28"/>
      <c r="CSF11" s="28"/>
      <c r="CSG11" s="28"/>
      <c r="CSH11" s="28"/>
      <c r="CSI11" s="28"/>
      <c r="CSJ11" s="28"/>
      <c r="CSK11" s="28"/>
      <c r="CSL11" s="28"/>
      <c r="CSM11" s="28"/>
      <c r="CSN11" s="28"/>
      <c r="CSO11" s="28"/>
      <c r="CSP11" s="28"/>
      <c r="CSQ11" s="28"/>
      <c r="CSR11" s="28"/>
      <c r="CSS11" s="28"/>
      <c r="CST11" s="28"/>
      <c r="CSU11" s="28"/>
      <c r="CSV11" s="28"/>
      <c r="CSW11" s="28"/>
      <c r="CSX11" s="28"/>
      <c r="CSY11" s="28"/>
      <c r="CSZ11" s="28"/>
      <c r="CTA11" s="28"/>
      <c r="CTB11" s="28"/>
      <c r="CTC11" s="28"/>
      <c r="CTD11" s="28"/>
      <c r="CTE11" s="28"/>
      <c r="CTF11" s="28"/>
      <c r="CTG11" s="28"/>
      <c r="CTH11" s="28"/>
      <c r="CTI11" s="28"/>
      <c r="CTJ11" s="28"/>
      <c r="CTK11" s="28"/>
      <c r="CTL11" s="28"/>
      <c r="CTM11" s="28"/>
      <c r="CTN11" s="28"/>
      <c r="CTO11" s="28"/>
      <c r="CTP11" s="28"/>
      <c r="CTQ11" s="28"/>
      <c r="CTR11" s="28"/>
      <c r="CTS11" s="28"/>
      <c r="CTT11" s="28"/>
      <c r="CTU11" s="28"/>
      <c r="CTV11" s="28"/>
      <c r="CTW11" s="28"/>
      <c r="CTX11" s="28"/>
      <c r="CTY11" s="28"/>
      <c r="CTZ11" s="28"/>
      <c r="CUA11" s="28"/>
      <c r="CUB11" s="28"/>
      <c r="CUC11" s="28"/>
      <c r="CUD11" s="28"/>
      <c r="CUE11" s="28"/>
      <c r="CUF11" s="28"/>
      <c r="CUG11" s="28"/>
      <c r="CUH11" s="28"/>
      <c r="CUI11" s="28"/>
      <c r="CUJ11" s="28"/>
      <c r="CUK11" s="28"/>
      <c r="CUL11" s="28"/>
      <c r="CUM11" s="28"/>
      <c r="CUN11" s="28"/>
      <c r="CUO11" s="28"/>
      <c r="CUP11" s="28"/>
      <c r="CUQ11" s="28"/>
      <c r="CUR11" s="28"/>
      <c r="CUS11" s="28"/>
      <c r="CUT11" s="28"/>
      <c r="CUU11" s="28"/>
      <c r="CUV11" s="28"/>
      <c r="CUW11" s="28"/>
      <c r="CUX11" s="28"/>
      <c r="CUY11" s="28"/>
      <c r="CUZ11" s="28"/>
      <c r="CVA11" s="28"/>
      <c r="CVB11" s="28"/>
      <c r="CVC11" s="28"/>
      <c r="CVD11" s="28"/>
      <c r="CVE11" s="28"/>
      <c r="CVF11" s="28"/>
      <c r="CVG11" s="28"/>
      <c r="CVH11" s="28"/>
      <c r="CVI11" s="28"/>
      <c r="CVJ11" s="28"/>
      <c r="CVK11" s="28"/>
      <c r="CVL11" s="28"/>
      <c r="CVM11" s="28"/>
      <c r="CVN11" s="28"/>
      <c r="CVO11" s="28"/>
      <c r="CVP11" s="28"/>
      <c r="CVQ11" s="28"/>
      <c r="CVR11" s="28"/>
      <c r="CVS11" s="28"/>
      <c r="CVT11" s="28"/>
      <c r="CVU11" s="28"/>
      <c r="CVV11" s="28"/>
      <c r="CVW11" s="28"/>
      <c r="CVX11" s="28"/>
      <c r="CVY11" s="28"/>
      <c r="CVZ11" s="28"/>
      <c r="CWA11" s="28"/>
      <c r="CWB11" s="28"/>
      <c r="CWC11" s="28"/>
      <c r="CWD11" s="28"/>
      <c r="CWE11" s="28"/>
      <c r="CWF11" s="28"/>
      <c r="CWG11" s="28"/>
      <c r="CWH11" s="28"/>
      <c r="CWI11" s="28"/>
      <c r="CWJ11" s="28"/>
      <c r="CWK11" s="28"/>
      <c r="CWL11" s="28"/>
      <c r="CWM11" s="28"/>
      <c r="CWN11" s="28"/>
      <c r="CWO11" s="28"/>
      <c r="CWP11" s="28"/>
      <c r="CWQ11" s="28"/>
      <c r="CWR11" s="28"/>
      <c r="CWS11" s="28"/>
      <c r="CWT11" s="28"/>
      <c r="CWU11" s="28"/>
      <c r="CWV11" s="28"/>
      <c r="CWW11" s="28"/>
      <c r="CWX11" s="28"/>
      <c r="CWY11" s="28"/>
      <c r="CWZ11" s="28"/>
      <c r="CXA11" s="28"/>
      <c r="CXB11" s="28"/>
      <c r="CXC11" s="28"/>
      <c r="CXD11" s="28"/>
      <c r="CXE11" s="28"/>
      <c r="CXF11" s="28"/>
      <c r="CXG11" s="28"/>
      <c r="CXH11" s="28"/>
      <c r="CXI11" s="28"/>
      <c r="CXJ11" s="28"/>
      <c r="CXK11" s="28"/>
      <c r="CXL11" s="28"/>
      <c r="CXM11" s="28"/>
      <c r="CXN11" s="28"/>
      <c r="CXO11" s="28"/>
      <c r="CXP11" s="28"/>
      <c r="CXQ11" s="28"/>
      <c r="CXR11" s="28"/>
      <c r="CXS11" s="28"/>
      <c r="CXT11" s="28"/>
      <c r="CXU11" s="28"/>
      <c r="CXV11" s="28"/>
      <c r="CXW11" s="28"/>
      <c r="CXX11" s="28"/>
      <c r="CXY11" s="28"/>
      <c r="CXZ11" s="28"/>
      <c r="CYA11" s="28"/>
      <c r="CYB11" s="28"/>
      <c r="CYC11" s="28"/>
      <c r="CYD11" s="28"/>
      <c r="CYE11" s="28"/>
      <c r="CYF11" s="28"/>
      <c r="CYG11" s="28"/>
      <c r="CYH11" s="28"/>
      <c r="CYI11" s="28"/>
      <c r="CYJ11" s="28"/>
      <c r="CYK11" s="28"/>
      <c r="CYL11" s="28"/>
      <c r="CYM11" s="28"/>
      <c r="CYN11" s="28"/>
      <c r="CYO11" s="28"/>
      <c r="CYP11" s="28"/>
      <c r="CYQ11" s="28"/>
      <c r="CYR11" s="28"/>
      <c r="CYS11" s="28"/>
      <c r="CYT11" s="28"/>
      <c r="CYU11" s="28"/>
      <c r="CYV11" s="28"/>
      <c r="CYW11" s="28"/>
      <c r="CYX11" s="28"/>
      <c r="CYY11" s="28"/>
      <c r="CYZ11" s="28"/>
      <c r="CZA11" s="28"/>
      <c r="CZB11" s="28"/>
      <c r="CZC11" s="28"/>
      <c r="CZD11" s="28"/>
      <c r="CZE11" s="28"/>
      <c r="CZF11" s="28"/>
      <c r="CZG11" s="28"/>
      <c r="CZH11" s="28"/>
      <c r="CZI11" s="28"/>
      <c r="CZJ11" s="28"/>
      <c r="CZK11" s="28"/>
      <c r="CZL11" s="28"/>
      <c r="CZM11" s="28"/>
      <c r="CZN11" s="28"/>
      <c r="CZO11" s="28"/>
      <c r="CZP11" s="28"/>
      <c r="CZQ11" s="28"/>
      <c r="CZR11" s="28"/>
      <c r="CZS11" s="28"/>
      <c r="CZT11" s="28"/>
      <c r="CZU11" s="28"/>
      <c r="CZV11" s="28"/>
      <c r="CZW11" s="28"/>
      <c r="CZX11" s="28"/>
      <c r="CZY11" s="28"/>
      <c r="CZZ11" s="28"/>
      <c r="DAA11" s="28"/>
      <c r="DAB11" s="28"/>
      <c r="DAC11" s="28"/>
      <c r="DAD11" s="28"/>
      <c r="DAE11" s="28"/>
      <c r="DAF11" s="28"/>
      <c r="DAG11" s="28"/>
      <c r="DAH11" s="28"/>
      <c r="DAI11" s="28"/>
      <c r="DAJ11" s="28"/>
      <c r="DAK11" s="28"/>
      <c r="DAL11" s="28"/>
      <c r="DAM11" s="28"/>
      <c r="DAN11" s="28"/>
      <c r="DAO11" s="28"/>
      <c r="DAP11" s="28"/>
      <c r="DAQ11" s="28"/>
      <c r="DAR11" s="28"/>
      <c r="DAS11" s="28"/>
      <c r="DAT11" s="28"/>
      <c r="DAU11" s="28"/>
      <c r="DAV11" s="28"/>
      <c r="DAW11" s="28"/>
      <c r="DAX11" s="28"/>
      <c r="DAY11" s="28"/>
      <c r="DAZ11" s="28"/>
      <c r="DBA11" s="28"/>
      <c r="DBB11" s="28"/>
      <c r="DBC11" s="28"/>
      <c r="DBD11" s="28"/>
      <c r="DBE11" s="28"/>
      <c r="DBF11" s="28"/>
      <c r="DBG11" s="28"/>
      <c r="DBH11" s="28"/>
      <c r="DBI11" s="28"/>
      <c r="DBJ11" s="28"/>
      <c r="DBK11" s="28"/>
      <c r="DBL11" s="28"/>
      <c r="DBM11" s="28"/>
      <c r="DBN11" s="28"/>
      <c r="DBO11" s="28"/>
      <c r="DBP11" s="28"/>
      <c r="DBQ11" s="28"/>
      <c r="DBR11" s="28"/>
      <c r="DBS11" s="28"/>
      <c r="DBT11" s="28"/>
      <c r="DBU11" s="28"/>
      <c r="DBV11" s="28"/>
      <c r="DBW11" s="28"/>
      <c r="DBX11" s="28"/>
      <c r="DBY11" s="28"/>
      <c r="DBZ11" s="28"/>
      <c r="DCA11" s="28"/>
      <c r="DCB11" s="28"/>
      <c r="DCC11" s="28"/>
      <c r="DCD11" s="28"/>
      <c r="DCE11" s="28"/>
      <c r="DCF11" s="28"/>
      <c r="DCG11" s="28"/>
      <c r="DCH11" s="28"/>
      <c r="DCI11" s="28"/>
      <c r="DCJ11" s="28"/>
      <c r="DCK11" s="28"/>
      <c r="DCL11" s="28"/>
      <c r="DCM11" s="28"/>
      <c r="DCN11" s="28"/>
      <c r="DCO11" s="28"/>
      <c r="DCP11" s="28"/>
      <c r="DCQ11" s="28"/>
      <c r="DCR11" s="28"/>
      <c r="DCS11" s="28"/>
      <c r="DCT11" s="28"/>
      <c r="DCU11" s="28"/>
      <c r="DCV11" s="28"/>
      <c r="DCW11" s="28"/>
      <c r="DCX11" s="28"/>
      <c r="DCY11" s="28"/>
      <c r="DCZ11" s="28"/>
      <c r="DDA11" s="28"/>
      <c r="DDB11" s="28"/>
      <c r="DDC11" s="28"/>
      <c r="DDD11" s="28"/>
      <c r="DDE11" s="28"/>
      <c r="DDF11" s="28"/>
      <c r="DDG11" s="28"/>
      <c r="DDH11" s="28"/>
      <c r="DDI11" s="28"/>
      <c r="DDJ11" s="28"/>
      <c r="DDK11" s="28"/>
      <c r="DDL11" s="28"/>
      <c r="DDM11" s="28"/>
      <c r="DDN11" s="28"/>
      <c r="DDO11" s="28"/>
      <c r="DDP11" s="28"/>
      <c r="DDQ11" s="28"/>
      <c r="DDR11" s="28"/>
      <c r="DDS11" s="28"/>
      <c r="DDT11" s="28"/>
      <c r="DDU11" s="28"/>
      <c r="DDV11" s="28"/>
      <c r="DDW11" s="28"/>
      <c r="DDX11" s="28"/>
      <c r="DDY11" s="28"/>
      <c r="DDZ11" s="28"/>
      <c r="DEA11" s="28"/>
      <c r="DEB11" s="28"/>
      <c r="DEC11" s="28"/>
      <c r="DED11" s="28"/>
      <c r="DEE11" s="28"/>
      <c r="DEF11" s="28"/>
      <c r="DEG11" s="28"/>
      <c r="DEH11" s="28"/>
      <c r="DEI11" s="28"/>
      <c r="DEJ11" s="28"/>
      <c r="DEK11" s="28"/>
      <c r="DEL11" s="28"/>
      <c r="DEM11" s="28"/>
      <c r="DEN11" s="28"/>
      <c r="DEO11" s="28"/>
      <c r="DEP11" s="28"/>
      <c r="DEQ11" s="28"/>
      <c r="DER11" s="28"/>
      <c r="DES11" s="28"/>
      <c r="DET11" s="28"/>
      <c r="DEU11" s="28"/>
      <c r="DEV11" s="28"/>
      <c r="DEW11" s="28"/>
      <c r="DEX11" s="28"/>
      <c r="DEY11" s="28"/>
      <c r="DEZ11" s="28"/>
      <c r="DFA11" s="28"/>
      <c r="DFB11" s="28"/>
      <c r="DFC11" s="28"/>
      <c r="DFD11" s="28"/>
      <c r="DFE11" s="28"/>
      <c r="DFF11" s="28"/>
      <c r="DFG11" s="28"/>
      <c r="DFH11" s="28"/>
      <c r="DFI11" s="28"/>
      <c r="DFJ11" s="28"/>
      <c r="DFK11" s="28"/>
      <c r="DFL11" s="28"/>
      <c r="DFM11" s="28"/>
      <c r="DFN11" s="28"/>
      <c r="DFO11" s="28"/>
      <c r="DFP11" s="28"/>
      <c r="DFQ11" s="28"/>
      <c r="DFR11" s="28"/>
      <c r="DFS11" s="28"/>
      <c r="DFT11" s="28"/>
      <c r="DFU11" s="28"/>
      <c r="DFV11" s="28"/>
      <c r="DFW11" s="28"/>
      <c r="DFX11" s="28"/>
      <c r="DFY11" s="28"/>
      <c r="DFZ11" s="28"/>
      <c r="DGA11" s="28"/>
      <c r="DGB11" s="28"/>
      <c r="DGC11" s="28"/>
      <c r="DGD11" s="28"/>
      <c r="DGE11" s="28"/>
      <c r="DGF11" s="28"/>
      <c r="DGG11" s="28"/>
      <c r="DGH11" s="28"/>
      <c r="DGI11" s="28"/>
      <c r="DGJ11" s="28"/>
      <c r="DGK11" s="28"/>
      <c r="DGL11" s="28"/>
      <c r="DGM11" s="28"/>
      <c r="DGN11" s="28"/>
      <c r="DGO11" s="28"/>
      <c r="DGP11" s="28"/>
      <c r="DGQ11" s="28"/>
      <c r="DGR11" s="28"/>
      <c r="DGS11" s="28"/>
      <c r="DGT11" s="28"/>
      <c r="DGU11" s="28"/>
      <c r="DGV11" s="28"/>
      <c r="DGW11" s="28"/>
      <c r="DGX11" s="28"/>
      <c r="DGY11" s="28"/>
      <c r="DGZ11" s="28"/>
      <c r="DHA11" s="28"/>
      <c r="DHB11" s="28"/>
      <c r="DHC11" s="28"/>
      <c r="DHD11" s="28"/>
      <c r="DHE11" s="28"/>
      <c r="DHF11" s="28"/>
      <c r="DHG11" s="28"/>
      <c r="DHH11" s="28"/>
      <c r="DHI11" s="28"/>
      <c r="DHJ11" s="28"/>
      <c r="DHK11" s="28"/>
      <c r="DHL11" s="28"/>
      <c r="DHM11" s="28"/>
      <c r="DHN11" s="28"/>
      <c r="DHO11" s="28"/>
      <c r="DHP11" s="28"/>
      <c r="DHQ11" s="28"/>
      <c r="DHR11" s="28"/>
      <c r="DHS11" s="28"/>
      <c r="DHT11" s="28"/>
      <c r="DHU11" s="28"/>
      <c r="DHV11" s="28"/>
      <c r="DHW11" s="28"/>
      <c r="DHX11" s="28"/>
      <c r="DHY11" s="28"/>
      <c r="DHZ11" s="28"/>
      <c r="DIA11" s="28"/>
      <c r="DIB11" s="28"/>
      <c r="DIC11" s="28"/>
      <c r="DID11" s="28"/>
      <c r="DIE11" s="28"/>
      <c r="DIF11" s="28"/>
      <c r="DIG11" s="28"/>
      <c r="DIH11" s="28"/>
      <c r="DII11" s="28"/>
      <c r="DIJ11" s="28"/>
      <c r="DIK11" s="28"/>
      <c r="DIL11" s="28"/>
      <c r="DIM11" s="28"/>
      <c r="DIN11" s="28"/>
      <c r="DIO11" s="28"/>
      <c r="DIP11" s="28"/>
      <c r="DIQ11" s="28"/>
      <c r="DIR11" s="28"/>
      <c r="DIS11" s="28"/>
      <c r="DIT11" s="28"/>
      <c r="DIU11" s="28"/>
      <c r="DIV11" s="28"/>
      <c r="DIW11" s="28"/>
      <c r="DIX11" s="28"/>
      <c r="DIY11" s="28"/>
      <c r="DIZ11" s="28"/>
      <c r="DJA11" s="28"/>
      <c r="DJB11" s="28"/>
      <c r="DJC11" s="28"/>
      <c r="DJD11" s="28"/>
      <c r="DJE11" s="28"/>
      <c r="DJF11" s="28"/>
      <c r="DJG11" s="28"/>
      <c r="DJH11" s="28"/>
      <c r="DJI11" s="28"/>
      <c r="DJJ11" s="28"/>
      <c r="DJK11" s="28"/>
      <c r="DJL11" s="28"/>
      <c r="DJM11" s="28"/>
      <c r="DJN11" s="28"/>
      <c r="DJO11" s="28"/>
      <c r="DJP11" s="28"/>
      <c r="DJQ11" s="28"/>
      <c r="DJR11" s="28"/>
      <c r="DJS11" s="28"/>
      <c r="DJT11" s="28"/>
      <c r="DJU11" s="28"/>
      <c r="DJV11" s="28"/>
      <c r="DJW11" s="28"/>
      <c r="DJX11" s="28"/>
      <c r="DJY11" s="28"/>
      <c r="DJZ11" s="28"/>
      <c r="DKA11" s="28"/>
      <c r="DKB11" s="28"/>
      <c r="DKC11" s="28"/>
      <c r="DKD11" s="28"/>
      <c r="DKE11" s="28"/>
      <c r="DKF11" s="28"/>
      <c r="DKG11" s="28"/>
      <c r="DKH11" s="28"/>
      <c r="DKI11" s="28"/>
      <c r="DKJ11" s="28"/>
      <c r="DKK11" s="28"/>
      <c r="DKL11" s="28"/>
      <c r="DKM11" s="28"/>
      <c r="DKN11" s="28"/>
      <c r="DKO11" s="28"/>
      <c r="DKP11" s="28"/>
      <c r="DKQ11" s="28"/>
      <c r="DKR11" s="28"/>
      <c r="DKS11" s="28"/>
      <c r="DKT11" s="28"/>
      <c r="DKU11" s="28"/>
      <c r="DKV11" s="28"/>
      <c r="DKW11" s="28"/>
      <c r="DKX11" s="28"/>
      <c r="DKY11" s="28"/>
      <c r="DKZ11" s="28"/>
      <c r="DLA11" s="28"/>
      <c r="DLB11" s="28"/>
      <c r="DLC11" s="28"/>
      <c r="DLD11" s="28"/>
      <c r="DLE11" s="28"/>
      <c r="DLF11" s="28"/>
      <c r="DLG11" s="28"/>
      <c r="DLH11" s="28"/>
      <c r="DLI11" s="28"/>
      <c r="DLJ11" s="28"/>
      <c r="DLK11" s="28"/>
      <c r="DLL11" s="28"/>
      <c r="DLM11" s="28"/>
      <c r="DLN11" s="28"/>
      <c r="DLO11" s="28"/>
      <c r="DLP11" s="28"/>
      <c r="DLQ11" s="28"/>
      <c r="DLR11" s="28"/>
      <c r="DLS11" s="28"/>
      <c r="DLT11" s="28"/>
      <c r="DLU11" s="28"/>
      <c r="DLV11" s="28"/>
      <c r="DLW11" s="28"/>
      <c r="DLX11" s="28"/>
      <c r="DLY11" s="28"/>
      <c r="DLZ11" s="28"/>
      <c r="DMA11" s="28"/>
      <c r="DMB11" s="28"/>
      <c r="DMC11" s="28"/>
      <c r="DMD11" s="28"/>
      <c r="DME11" s="28"/>
      <c r="DMF11" s="28"/>
      <c r="DMG11" s="28"/>
      <c r="DMH11" s="28"/>
      <c r="DMI11" s="28"/>
      <c r="DMJ11" s="28"/>
      <c r="DMK11" s="28"/>
      <c r="DML11" s="28"/>
      <c r="DMM11" s="28"/>
      <c r="DMN11" s="28"/>
      <c r="DMO11" s="28"/>
      <c r="DMP11" s="28"/>
      <c r="DMQ11" s="28"/>
      <c r="DMR11" s="28"/>
      <c r="DMS11" s="28"/>
      <c r="DMT11" s="28"/>
      <c r="DMU11" s="28"/>
      <c r="DMV11" s="28"/>
      <c r="DMW11" s="28"/>
      <c r="DMX11" s="28"/>
      <c r="DMY11" s="28"/>
      <c r="DMZ11" s="28"/>
      <c r="DNA11" s="28"/>
      <c r="DNB11" s="28"/>
      <c r="DNC11" s="28"/>
      <c r="DND11" s="28"/>
      <c r="DNE11" s="28"/>
      <c r="DNF11" s="28"/>
      <c r="DNG11" s="28"/>
      <c r="DNH11" s="28"/>
      <c r="DNI11" s="28"/>
      <c r="DNJ11" s="28"/>
      <c r="DNK11" s="28"/>
      <c r="DNL11" s="28"/>
      <c r="DNM11" s="28"/>
      <c r="DNN11" s="28"/>
      <c r="DNO11" s="28"/>
      <c r="DNP11" s="28"/>
      <c r="DNQ11" s="28"/>
      <c r="DNR11" s="28"/>
      <c r="DNS11" s="28"/>
      <c r="DNT11" s="28"/>
      <c r="DNU11" s="28"/>
      <c r="DNV11" s="28"/>
      <c r="DNW11" s="28"/>
      <c r="DNX11" s="28"/>
      <c r="DNY11" s="28"/>
      <c r="DNZ11" s="28"/>
      <c r="DOA11" s="28"/>
      <c r="DOB11" s="28"/>
      <c r="DOC11" s="28"/>
      <c r="DOD11" s="28"/>
      <c r="DOE11" s="28"/>
      <c r="DOF11" s="28"/>
      <c r="DOG11" s="28"/>
      <c r="DOH11" s="28"/>
      <c r="DOI11" s="28"/>
      <c r="DOJ11" s="28"/>
      <c r="DOK11" s="28"/>
      <c r="DOL11" s="28"/>
      <c r="DOM11" s="28"/>
      <c r="DON11" s="28"/>
      <c r="DOO11" s="28"/>
      <c r="DOP11" s="28"/>
      <c r="DOQ11" s="28"/>
      <c r="DOR11" s="28"/>
      <c r="DOS11" s="28"/>
      <c r="DOT11" s="28"/>
      <c r="DOU11" s="28"/>
      <c r="DOV11" s="28"/>
      <c r="DOW11" s="28"/>
      <c r="DOX11" s="28"/>
      <c r="DOY11" s="28"/>
      <c r="DOZ11" s="28"/>
      <c r="DPA11" s="28"/>
      <c r="DPB11" s="28"/>
      <c r="DPC11" s="28"/>
      <c r="DPD11" s="28"/>
      <c r="DPE11" s="28"/>
      <c r="DPF11" s="28"/>
      <c r="DPG11" s="28"/>
      <c r="DPH11" s="28"/>
      <c r="DPI11" s="28"/>
      <c r="DPJ11" s="28"/>
      <c r="DPK11" s="28"/>
      <c r="DPL11" s="28"/>
      <c r="DPM11" s="28"/>
      <c r="DPN11" s="28"/>
      <c r="DPO11" s="28"/>
      <c r="DPP11" s="28"/>
      <c r="DPQ11" s="28"/>
      <c r="DPR11" s="28"/>
      <c r="DPS11" s="28"/>
      <c r="DPT11" s="28"/>
      <c r="DPU11" s="28"/>
      <c r="DPV11" s="28"/>
      <c r="DPW11" s="28"/>
      <c r="DPX11" s="28"/>
      <c r="DPY11" s="28"/>
      <c r="DPZ11" s="28"/>
      <c r="DQA11" s="28"/>
      <c r="DQB11" s="28"/>
      <c r="DQC11" s="28"/>
      <c r="DQD11" s="28"/>
      <c r="DQE11" s="28"/>
      <c r="DQF11" s="28"/>
      <c r="DQG11" s="28"/>
      <c r="DQH11" s="28"/>
      <c r="DQI11" s="28"/>
      <c r="DQJ11" s="28"/>
      <c r="DQK11" s="28"/>
      <c r="DQL11" s="28"/>
      <c r="DQM11" s="28"/>
      <c r="DQN11" s="28"/>
      <c r="DQO11" s="28"/>
      <c r="DQP11" s="28"/>
      <c r="DQQ11" s="28"/>
      <c r="DQR11" s="28"/>
      <c r="DQS11" s="28"/>
      <c r="DQT11" s="28"/>
      <c r="DQU11" s="28"/>
      <c r="DQV11" s="28"/>
      <c r="DQW11" s="28"/>
      <c r="DQX11" s="28"/>
      <c r="DQY11" s="28"/>
      <c r="DQZ11" s="28"/>
      <c r="DRA11" s="28"/>
      <c r="DRB11" s="28"/>
      <c r="DRC11" s="28"/>
      <c r="DRD11" s="28"/>
      <c r="DRE11" s="28"/>
      <c r="DRF11" s="28"/>
      <c r="DRG11" s="28"/>
      <c r="DRH11" s="28"/>
      <c r="DRI11" s="28"/>
      <c r="DRJ11" s="28"/>
      <c r="DRK11" s="28"/>
      <c r="DRL11" s="28"/>
      <c r="DRM11" s="28"/>
      <c r="DRN11" s="28"/>
      <c r="DRO11" s="28"/>
      <c r="DRP11" s="28"/>
      <c r="DRQ11" s="28"/>
      <c r="DRR11" s="28"/>
      <c r="DRS11" s="28"/>
      <c r="DRT11" s="28"/>
      <c r="DRU11" s="28"/>
      <c r="DRV11" s="28"/>
      <c r="DRW11" s="28"/>
      <c r="DRX11" s="28"/>
      <c r="DRY11" s="28"/>
      <c r="DRZ11" s="28"/>
      <c r="DSA11" s="28"/>
      <c r="DSB11" s="28"/>
      <c r="DSC11" s="28"/>
      <c r="DSD11" s="28"/>
      <c r="DSE11" s="28"/>
      <c r="DSF11" s="28"/>
      <c r="DSG11" s="28"/>
      <c r="DSH11" s="28"/>
      <c r="DSI11" s="28"/>
      <c r="DSJ11" s="28"/>
      <c r="DSK11" s="28"/>
      <c r="DSL11" s="28"/>
      <c r="DSM11" s="28"/>
      <c r="DSN11" s="28"/>
      <c r="DSO11" s="28"/>
      <c r="DSP11" s="28"/>
      <c r="DSQ11" s="28"/>
      <c r="DSR11" s="28"/>
      <c r="DSS11" s="28"/>
      <c r="DST11" s="28"/>
      <c r="DSU11" s="28"/>
      <c r="DSV11" s="28"/>
      <c r="DSW11" s="28"/>
      <c r="DSX11" s="28"/>
      <c r="DSY11" s="28"/>
      <c r="DSZ11" s="28"/>
      <c r="DTA11" s="28"/>
      <c r="DTB11" s="28"/>
      <c r="DTC11" s="28"/>
      <c r="DTD11" s="28"/>
      <c r="DTE11" s="28"/>
      <c r="DTF11" s="28"/>
      <c r="DTG11" s="28"/>
      <c r="DTH11" s="28"/>
      <c r="DTI11" s="28"/>
      <c r="DTJ11" s="28"/>
      <c r="DTK11" s="28"/>
      <c r="DTL11" s="28"/>
      <c r="DTM11" s="28"/>
      <c r="DTN11" s="28"/>
      <c r="DTO11" s="28"/>
      <c r="DTP11" s="28"/>
      <c r="DTQ11" s="28"/>
      <c r="DTR11" s="28"/>
      <c r="DTS11" s="28"/>
      <c r="DTT11" s="28"/>
      <c r="DTU11" s="28"/>
      <c r="DTV11" s="28"/>
      <c r="DTW11" s="28"/>
      <c r="DTX11" s="28"/>
      <c r="DTY11" s="28"/>
      <c r="DTZ11" s="28"/>
      <c r="DUA11" s="28"/>
      <c r="DUB11" s="28"/>
      <c r="DUC11" s="28"/>
      <c r="DUD11" s="28"/>
      <c r="DUE11" s="28"/>
      <c r="DUF11" s="28"/>
      <c r="DUG11" s="28"/>
      <c r="DUH11" s="28"/>
      <c r="DUI11" s="28"/>
      <c r="DUJ11" s="28"/>
      <c r="DUK11" s="28"/>
      <c r="DUL11" s="28"/>
      <c r="DUM11" s="28"/>
      <c r="DUN11" s="28"/>
      <c r="DUO11" s="28"/>
      <c r="DUP11" s="28"/>
      <c r="DUQ11" s="28"/>
      <c r="DUR11" s="28"/>
      <c r="DUS11" s="28"/>
      <c r="DUT11" s="28"/>
      <c r="DUU11" s="28"/>
      <c r="DUV11" s="28"/>
      <c r="DUW11" s="28"/>
      <c r="DUX11" s="28"/>
      <c r="DUY11" s="28"/>
      <c r="DUZ11" s="28"/>
      <c r="DVA11" s="28"/>
      <c r="DVB11" s="28"/>
      <c r="DVC11" s="28"/>
      <c r="DVD11" s="28"/>
      <c r="DVE11" s="28"/>
      <c r="DVF11" s="28"/>
      <c r="DVG11" s="28"/>
      <c r="DVH11" s="28"/>
      <c r="DVI11" s="28"/>
      <c r="DVJ11" s="28"/>
      <c r="DVK11" s="28"/>
      <c r="DVL11" s="28"/>
      <c r="DVM11" s="28"/>
      <c r="DVN11" s="28"/>
      <c r="DVO11" s="28"/>
      <c r="DVP11" s="28"/>
      <c r="DVQ11" s="28"/>
      <c r="DVR11" s="28"/>
      <c r="DVS11" s="28"/>
      <c r="DVT11" s="28"/>
      <c r="DVU11" s="28"/>
      <c r="DVV11" s="28"/>
      <c r="DVW11" s="28"/>
      <c r="DVX11" s="28"/>
      <c r="DVY11" s="28"/>
      <c r="DVZ11" s="28"/>
      <c r="DWA11" s="28"/>
      <c r="DWB11" s="28"/>
      <c r="DWC11" s="28"/>
      <c r="DWD11" s="28"/>
      <c r="DWE11" s="28"/>
      <c r="DWF11" s="28"/>
      <c r="DWG11" s="28"/>
      <c r="DWH11" s="28"/>
      <c r="DWI11" s="28"/>
      <c r="DWJ11" s="28"/>
      <c r="DWK11" s="28"/>
      <c r="DWL11" s="28"/>
      <c r="DWM11" s="28"/>
      <c r="DWN11" s="28"/>
      <c r="DWO11" s="28"/>
      <c r="DWP11" s="28"/>
      <c r="DWQ11" s="28"/>
      <c r="DWR11" s="28"/>
      <c r="DWS11" s="28"/>
      <c r="DWT11" s="28"/>
      <c r="DWU11" s="28"/>
      <c r="DWV11" s="28"/>
      <c r="DWW11" s="28"/>
      <c r="DWX11" s="28"/>
      <c r="DWY11" s="28"/>
      <c r="DWZ11" s="28"/>
      <c r="DXA11" s="28"/>
      <c r="DXB11" s="28"/>
      <c r="DXC11" s="28"/>
      <c r="DXD11" s="28"/>
      <c r="DXE11" s="28"/>
      <c r="DXF11" s="28"/>
      <c r="DXG11" s="28"/>
      <c r="DXH11" s="28"/>
      <c r="DXI11" s="28"/>
      <c r="DXJ11" s="28"/>
      <c r="DXK11" s="28"/>
      <c r="DXL11" s="28"/>
      <c r="DXM11" s="28"/>
      <c r="DXN11" s="28"/>
      <c r="DXO11" s="28"/>
      <c r="DXP11" s="28"/>
      <c r="DXQ11" s="28"/>
      <c r="DXR11" s="28"/>
      <c r="DXS11" s="28"/>
      <c r="DXT11" s="28"/>
      <c r="DXU11" s="28"/>
      <c r="DXV11" s="28"/>
      <c r="DXW11" s="28"/>
      <c r="DXX11" s="28"/>
      <c r="DXY11" s="28"/>
      <c r="DXZ11" s="28"/>
      <c r="DYA11" s="28"/>
      <c r="DYB11" s="28"/>
      <c r="DYC11" s="28"/>
      <c r="DYD11" s="28"/>
      <c r="DYE11" s="28"/>
      <c r="DYF11" s="28"/>
      <c r="DYG11" s="28"/>
      <c r="DYH11" s="28"/>
      <c r="DYI11" s="28"/>
      <c r="DYJ11" s="28"/>
      <c r="DYK11" s="28"/>
      <c r="DYL11" s="28"/>
      <c r="DYM11" s="28"/>
      <c r="DYN11" s="28"/>
      <c r="DYO11" s="28"/>
      <c r="DYP11" s="28"/>
      <c r="DYQ11" s="28"/>
      <c r="DYR11" s="28"/>
      <c r="DYS11" s="28"/>
      <c r="DYT11" s="28"/>
      <c r="DYU11" s="28"/>
      <c r="DYV11" s="28"/>
      <c r="DYW11" s="28"/>
      <c r="DYX11" s="28"/>
      <c r="DYY11" s="28"/>
      <c r="DYZ11" s="28"/>
      <c r="DZA11" s="28"/>
      <c r="DZB11" s="28"/>
      <c r="DZC11" s="28"/>
      <c r="DZD11" s="28"/>
      <c r="DZE11" s="28"/>
      <c r="DZF11" s="28"/>
      <c r="DZG11" s="28"/>
      <c r="DZH11" s="28"/>
      <c r="DZI11" s="28"/>
      <c r="DZJ11" s="28"/>
      <c r="DZK11" s="28"/>
      <c r="DZL11" s="28"/>
      <c r="DZM11" s="28"/>
      <c r="DZN11" s="28"/>
      <c r="DZO11" s="28"/>
      <c r="DZP11" s="28"/>
      <c r="DZQ11" s="28"/>
      <c r="DZR11" s="28"/>
      <c r="DZS11" s="28"/>
      <c r="DZT11" s="28"/>
      <c r="DZU11" s="28"/>
      <c r="DZV11" s="28"/>
      <c r="DZW11" s="28"/>
      <c r="DZX11" s="28"/>
      <c r="DZY11" s="28"/>
      <c r="DZZ11" s="28"/>
      <c r="EAA11" s="28"/>
      <c r="EAB11" s="28"/>
      <c r="EAC11" s="28"/>
      <c r="EAD11" s="28"/>
      <c r="EAE11" s="28"/>
      <c r="EAF11" s="28"/>
      <c r="EAG11" s="28"/>
      <c r="EAH11" s="28"/>
      <c r="EAI11" s="28"/>
      <c r="EAJ11" s="28"/>
      <c r="EAK11" s="28"/>
      <c r="EAL11" s="28"/>
      <c r="EAM11" s="28"/>
      <c r="EAN11" s="28"/>
      <c r="EAO11" s="28"/>
      <c r="EAP11" s="28"/>
      <c r="EAQ11" s="28"/>
      <c r="EAR11" s="28"/>
      <c r="EAS11" s="28"/>
      <c r="EAT11" s="28"/>
      <c r="EAU11" s="28"/>
      <c r="EAV11" s="28"/>
      <c r="EAW11" s="28"/>
      <c r="EAX11" s="28"/>
      <c r="EAY11" s="28"/>
      <c r="EAZ11" s="28"/>
      <c r="EBA11" s="28"/>
      <c r="EBB11" s="28"/>
      <c r="EBC11" s="28"/>
      <c r="EBD11" s="28"/>
      <c r="EBE11" s="28"/>
      <c r="EBF11" s="28"/>
      <c r="EBG11" s="28"/>
      <c r="EBH11" s="28"/>
      <c r="EBI11" s="28"/>
      <c r="EBJ11" s="28"/>
      <c r="EBK11" s="28"/>
      <c r="EBL11" s="28"/>
      <c r="EBM11" s="28"/>
      <c r="EBN11" s="28"/>
      <c r="EBO11" s="28"/>
      <c r="EBP11" s="28"/>
      <c r="EBQ11" s="28"/>
      <c r="EBR11" s="28"/>
      <c r="EBS11" s="28"/>
      <c r="EBT11" s="28"/>
      <c r="EBU11" s="28"/>
      <c r="EBV11" s="28"/>
      <c r="EBW11" s="28"/>
      <c r="EBX11" s="28"/>
      <c r="EBY11" s="28"/>
      <c r="EBZ11" s="28"/>
      <c r="ECA11" s="28"/>
      <c r="ECB11" s="28"/>
      <c r="ECC11" s="28"/>
      <c r="ECD11" s="28"/>
      <c r="ECE11" s="28"/>
      <c r="ECF11" s="28"/>
      <c r="ECG11" s="28"/>
      <c r="ECH11" s="28"/>
      <c r="ECI11" s="28"/>
      <c r="ECJ11" s="28"/>
      <c r="ECK11" s="28"/>
      <c r="ECL11" s="28"/>
      <c r="ECM11" s="28"/>
      <c r="ECN11" s="28"/>
      <c r="ECO11" s="28"/>
      <c r="ECP11" s="28"/>
      <c r="ECQ11" s="28"/>
      <c r="ECR11" s="28"/>
      <c r="ECS11" s="28"/>
      <c r="ECT11" s="28"/>
      <c r="ECU11" s="28"/>
      <c r="ECV11" s="28"/>
      <c r="ECW11" s="28"/>
      <c r="ECX11" s="28"/>
      <c r="ECY11" s="28"/>
      <c r="ECZ11" s="28"/>
      <c r="EDA11" s="28"/>
      <c r="EDB11" s="28"/>
      <c r="EDC11" s="28"/>
      <c r="EDD11" s="28"/>
      <c r="EDE11" s="28"/>
      <c r="EDF11" s="28"/>
      <c r="EDG11" s="28"/>
      <c r="EDH11" s="28"/>
      <c r="EDI11" s="28"/>
      <c r="EDJ11" s="28"/>
      <c r="EDK11" s="28"/>
      <c r="EDL11" s="28"/>
      <c r="EDM11" s="28"/>
      <c r="EDN11" s="28"/>
      <c r="EDO11" s="28"/>
      <c r="EDP11" s="28"/>
      <c r="EDQ11" s="28"/>
      <c r="EDR11" s="28"/>
      <c r="EDS11" s="28"/>
      <c r="EDT11" s="28"/>
      <c r="EDU11" s="28"/>
      <c r="EDV11" s="28"/>
      <c r="EDW11" s="28"/>
      <c r="EDX11" s="28"/>
      <c r="EDY11" s="28"/>
      <c r="EDZ11" s="28"/>
      <c r="EEA11" s="28"/>
      <c r="EEB11" s="28"/>
      <c r="EEC11" s="28"/>
      <c r="EED11" s="28"/>
      <c r="EEE11" s="28"/>
      <c r="EEF11" s="28"/>
      <c r="EEG11" s="28"/>
      <c r="EEH11" s="28"/>
      <c r="EEI11" s="28"/>
      <c r="EEJ11" s="28"/>
      <c r="EEK11" s="28"/>
      <c r="EEL11" s="28"/>
      <c r="EEM11" s="28"/>
      <c r="EEN11" s="28"/>
      <c r="EEO11" s="28"/>
      <c r="EEP11" s="28"/>
      <c r="EEQ11" s="28"/>
      <c r="EER11" s="28"/>
      <c r="EES11" s="28"/>
      <c r="EET11" s="28"/>
      <c r="EEU11" s="28"/>
      <c r="EEV11" s="28"/>
      <c r="EEW11" s="28"/>
      <c r="EEX11" s="28"/>
      <c r="EEY11" s="28"/>
      <c r="EEZ11" s="28"/>
      <c r="EFA11" s="28"/>
      <c r="EFB11" s="28"/>
      <c r="EFC11" s="28"/>
      <c r="EFD11" s="28"/>
      <c r="EFE11" s="28"/>
      <c r="EFF11" s="28"/>
      <c r="EFG11" s="28"/>
      <c r="EFH11" s="28"/>
      <c r="EFI11" s="28"/>
      <c r="EFJ11" s="28"/>
      <c r="EFK11" s="28"/>
      <c r="EFL11" s="28"/>
      <c r="EFM11" s="28"/>
      <c r="EFN11" s="28"/>
      <c r="EFO11" s="28"/>
      <c r="EFP11" s="28"/>
      <c r="EFQ11" s="28"/>
      <c r="EFR11" s="28"/>
      <c r="EFS11" s="28"/>
      <c r="EFT11" s="28"/>
      <c r="EFU11" s="28"/>
      <c r="EFV11" s="28"/>
      <c r="EFW11" s="28"/>
      <c r="EFX11" s="28"/>
      <c r="EFY11" s="28"/>
      <c r="EFZ11" s="28"/>
      <c r="EGA11" s="28"/>
      <c r="EGB11" s="28"/>
      <c r="EGC11" s="28"/>
      <c r="EGD11" s="28"/>
      <c r="EGE11" s="28"/>
      <c r="EGF11" s="28"/>
      <c r="EGG11" s="28"/>
      <c r="EGH11" s="28"/>
      <c r="EGI11" s="28"/>
      <c r="EGJ11" s="28"/>
      <c r="EGK11" s="28"/>
      <c r="EGL11" s="28"/>
      <c r="EGM11" s="28"/>
      <c r="EGN11" s="28"/>
      <c r="EGO11" s="28"/>
      <c r="EGP11" s="28"/>
      <c r="EGQ11" s="28"/>
      <c r="EGR11" s="28"/>
      <c r="EGS11" s="28"/>
      <c r="EGT11" s="28"/>
      <c r="EGU11" s="28"/>
      <c r="EGV11" s="28"/>
      <c r="EGW11" s="28"/>
      <c r="EGX11" s="28"/>
      <c r="EGY11" s="28"/>
      <c r="EGZ11" s="28"/>
      <c r="EHA11" s="28"/>
      <c r="EHB11" s="28"/>
      <c r="EHC11" s="28"/>
      <c r="EHD11" s="28"/>
      <c r="EHE11" s="28"/>
      <c r="EHF11" s="28"/>
      <c r="EHG11" s="28"/>
      <c r="EHH11" s="28"/>
      <c r="EHI11" s="28"/>
      <c r="EHJ11" s="28"/>
      <c r="EHK11" s="28"/>
      <c r="EHL11" s="28"/>
      <c r="EHM11" s="28"/>
      <c r="EHN11" s="28"/>
      <c r="EHO11" s="28"/>
      <c r="EHP11" s="28"/>
      <c r="EHQ11" s="28"/>
      <c r="EHR11" s="28"/>
      <c r="EHS11" s="28"/>
      <c r="EHT11" s="28"/>
      <c r="EHU11" s="28"/>
      <c r="EHV11" s="28"/>
      <c r="EHW11" s="28"/>
      <c r="EHX11" s="28"/>
      <c r="EHY11" s="28"/>
      <c r="EHZ11" s="28"/>
      <c r="EIA11" s="28"/>
      <c r="EIB11" s="28"/>
      <c r="EIC11" s="28"/>
      <c r="EID11" s="28"/>
      <c r="EIE11" s="28"/>
      <c r="EIF11" s="28"/>
      <c r="EIG11" s="28"/>
      <c r="EIH11" s="28"/>
      <c r="EII11" s="28"/>
      <c r="EIJ11" s="28"/>
      <c r="EIK11" s="28"/>
      <c r="EIL11" s="28"/>
      <c r="EIM11" s="28"/>
      <c r="EIN11" s="28"/>
      <c r="EIO11" s="28"/>
      <c r="EIP11" s="28"/>
      <c r="EIQ11" s="28"/>
      <c r="EIR11" s="28"/>
      <c r="EIS11" s="28"/>
      <c r="EIT11" s="28"/>
      <c r="EIU11" s="28"/>
      <c r="EIV11" s="28"/>
      <c r="EIW11" s="28"/>
      <c r="EIX11" s="28"/>
      <c r="EIY11" s="28"/>
      <c r="EIZ11" s="28"/>
      <c r="EJA11" s="28"/>
      <c r="EJB11" s="28"/>
      <c r="EJC11" s="28"/>
      <c r="EJD11" s="28"/>
      <c r="EJE11" s="28"/>
      <c r="EJF11" s="28"/>
      <c r="EJG11" s="28"/>
      <c r="EJH11" s="28"/>
      <c r="EJI11" s="28"/>
      <c r="EJJ11" s="28"/>
      <c r="EJK11" s="28"/>
      <c r="EJL11" s="28"/>
      <c r="EJM11" s="28"/>
      <c r="EJN11" s="28"/>
      <c r="EJO11" s="28"/>
      <c r="EJP11" s="28"/>
      <c r="EJQ11" s="28"/>
      <c r="EJR11" s="28"/>
      <c r="EJS11" s="28"/>
      <c r="EJT11" s="28"/>
      <c r="EJU11" s="28"/>
      <c r="EJV11" s="28"/>
      <c r="EJW11" s="28"/>
      <c r="EJX11" s="28"/>
      <c r="EJY11" s="28"/>
      <c r="EJZ11" s="28"/>
      <c r="EKA11" s="28"/>
      <c r="EKB11" s="28"/>
      <c r="EKC11" s="28"/>
      <c r="EKD11" s="28"/>
      <c r="EKE11" s="28"/>
      <c r="EKF11" s="28"/>
      <c r="EKG11" s="28"/>
      <c r="EKH11" s="28"/>
      <c r="EKI11" s="28"/>
      <c r="EKJ11" s="28"/>
      <c r="EKK11" s="28"/>
      <c r="EKL11" s="28"/>
      <c r="EKM11" s="28"/>
      <c r="EKN11" s="28"/>
      <c r="EKO11" s="28"/>
      <c r="EKP11" s="28"/>
      <c r="EKQ11" s="28"/>
      <c r="EKR11" s="28"/>
      <c r="EKS11" s="28"/>
      <c r="EKT11" s="28"/>
      <c r="EKU11" s="28"/>
      <c r="EKV11" s="28"/>
      <c r="EKW11" s="28"/>
      <c r="EKX11" s="28"/>
      <c r="EKY11" s="28"/>
      <c r="EKZ11" s="28"/>
      <c r="ELA11" s="28"/>
      <c r="ELB11" s="28"/>
      <c r="ELC11" s="28"/>
      <c r="ELD11" s="28"/>
      <c r="ELE11" s="28"/>
      <c r="ELF11" s="28"/>
      <c r="ELG11" s="28"/>
      <c r="ELH11" s="28"/>
      <c r="ELI11" s="28"/>
      <c r="ELJ11" s="28"/>
      <c r="ELK11" s="28"/>
      <c r="ELL11" s="28"/>
      <c r="ELM11" s="28"/>
      <c r="ELN11" s="28"/>
      <c r="ELO11" s="28"/>
      <c r="ELP11" s="28"/>
      <c r="ELQ11" s="28"/>
      <c r="ELR11" s="28"/>
      <c r="ELS11" s="28"/>
      <c r="ELT11" s="28"/>
      <c r="ELU11" s="28"/>
      <c r="ELV11" s="28"/>
      <c r="ELW11" s="28"/>
      <c r="ELX11" s="28"/>
      <c r="ELY11" s="28"/>
      <c r="ELZ11" s="28"/>
      <c r="EMA11" s="28"/>
      <c r="EMB11" s="28"/>
      <c r="EMC11" s="28"/>
      <c r="EMD11" s="28"/>
      <c r="EME11" s="28"/>
      <c r="EMF11" s="28"/>
      <c r="EMG11" s="28"/>
      <c r="EMH11" s="28"/>
      <c r="EMI11" s="28"/>
      <c r="EMJ11" s="28"/>
      <c r="EMK11" s="28"/>
      <c r="EML11" s="28"/>
      <c r="EMM11" s="28"/>
      <c r="EMN11" s="28"/>
      <c r="EMO11" s="28"/>
      <c r="EMP11" s="28"/>
      <c r="EMQ11" s="28"/>
      <c r="EMR11" s="28"/>
      <c r="EMS11" s="28"/>
      <c r="EMT11" s="28"/>
      <c r="EMU11" s="28"/>
      <c r="EMV11" s="28"/>
      <c r="EMW11" s="28"/>
      <c r="EMX11" s="28"/>
      <c r="EMY11" s="28"/>
      <c r="EMZ11" s="28"/>
      <c r="ENA11" s="28"/>
      <c r="ENB11" s="28"/>
      <c r="ENC11" s="28"/>
      <c r="END11" s="28"/>
      <c r="ENE11" s="28"/>
      <c r="ENF11" s="28"/>
      <c r="ENG11" s="28"/>
      <c r="ENH11" s="28"/>
      <c r="ENI11" s="28"/>
      <c r="ENJ11" s="28"/>
      <c r="ENK11" s="28"/>
      <c r="ENL11" s="28"/>
      <c r="ENM11" s="28"/>
      <c r="ENN11" s="28"/>
      <c r="ENO11" s="28"/>
      <c r="ENP11" s="28"/>
      <c r="ENQ11" s="28"/>
      <c r="ENR11" s="28"/>
      <c r="ENS11" s="28"/>
      <c r="ENT11" s="28"/>
      <c r="ENU11" s="28"/>
      <c r="ENV11" s="28"/>
      <c r="ENW11" s="28"/>
      <c r="ENX11" s="28"/>
      <c r="ENY11" s="28"/>
      <c r="ENZ11" s="28"/>
      <c r="EOA11" s="28"/>
      <c r="EOB11" s="28"/>
      <c r="EOC11" s="28"/>
      <c r="EOD11" s="28"/>
      <c r="EOE11" s="28"/>
      <c r="EOF11" s="28"/>
      <c r="EOG11" s="28"/>
      <c r="EOH11" s="28"/>
      <c r="EOI11" s="28"/>
      <c r="EOJ11" s="28"/>
      <c r="EOK11" s="28"/>
      <c r="EOL11" s="28"/>
      <c r="EOM11" s="28"/>
      <c r="EON11" s="28"/>
      <c r="EOO11" s="28"/>
      <c r="EOP11" s="28"/>
      <c r="EOQ11" s="28"/>
      <c r="EOR11" s="28"/>
      <c r="EOS11" s="28"/>
      <c r="EOT11" s="28"/>
      <c r="EOU11" s="28"/>
      <c r="EOV11" s="28"/>
      <c r="EOW11" s="28"/>
      <c r="EOX11" s="28"/>
      <c r="EOY11" s="28"/>
      <c r="EOZ11" s="28"/>
      <c r="EPA11" s="28"/>
      <c r="EPB11" s="28"/>
      <c r="EPC11" s="28"/>
      <c r="EPD11" s="28"/>
      <c r="EPE11" s="28"/>
      <c r="EPF11" s="28"/>
      <c r="EPG11" s="28"/>
      <c r="EPH11" s="28"/>
      <c r="EPI11" s="28"/>
      <c r="EPJ11" s="28"/>
      <c r="EPK11" s="28"/>
      <c r="EPL11" s="28"/>
      <c r="EPM11" s="28"/>
      <c r="EPN11" s="28"/>
      <c r="EPO11" s="28"/>
      <c r="EPP11" s="28"/>
      <c r="EPQ11" s="28"/>
      <c r="EPR11" s="28"/>
      <c r="EPS11" s="28"/>
      <c r="EPT11" s="28"/>
      <c r="EPU11" s="28"/>
      <c r="EPV11" s="28"/>
      <c r="EPW11" s="28"/>
      <c r="EPX11" s="28"/>
      <c r="EPY11" s="28"/>
      <c r="EPZ11" s="28"/>
      <c r="EQA11" s="28"/>
      <c r="EQB11" s="28"/>
      <c r="EQC11" s="28"/>
      <c r="EQD11" s="28"/>
      <c r="EQE11" s="28"/>
      <c r="EQF11" s="28"/>
      <c r="EQG11" s="28"/>
      <c r="EQH11" s="28"/>
      <c r="EQI11" s="28"/>
      <c r="EQJ11" s="28"/>
      <c r="EQK11" s="28"/>
      <c r="EQL11" s="28"/>
      <c r="EQM11" s="28"/>
      <c r="EQN11" s="28"/>
      <c r="EQO11" s="28"/>
      <c r="EQP11" s="28"/>
      <c r="EQQ11" s="28"/>
      <c r="EQR11" s="28"/>
      <c r="EQS11" s="28"/>
      <c r="EQT11" s="28"/>
      <c r="EQU11" s="28"/>
      <c r="EQV11" s="28"/>
      <c r="EQW11" s="28"/>
      <c r="EQX11" s="28"/>
      <c r="EQY11" s="28"/>
      <c r="EQZ11" s="28"/>
      <c r="ERA11" s="28"/>
      <c r="ERB11" s="28"/>
      <c r="ERC11" s="28"/>
      <c r="ERD11" s="28"/>
      <c r="ERE11" s="28"/>
      <c r="ERF11" s="28"/>
      <c r="ERG11" s="28"/>
      <c r="ERH11" s="28"/>
      <c r="ERI11" s="28"/>
      <c r="ERJ11" s="28"/>
      <c r="ERK11" s="28"/>
      <c r="ERL11" s="28"/>
      <c r="ERM11" s="28"/>
      <c r="ERN11" s="28"/>
      <c r="ERO11" s="28"/>
      <c r="ERP11" s="28"/>
      <c r="ERQ11" s="28"/>
      <c r="ERR11" s="28"/>
      <c r="ERS11" s="28"/>
      <c r="ERT11" s="28"/>
      <c r="ERU11" s="28"/>
      <c r="ERV11" s="28"/>
      <c r="ERW11" s="28"/>
      <c r="ERX11" s="28"/>
      <c r="ERY11" s="28"/>
      <c r="ERZ11" s="28"/>
      <c r="ESA11" s="28"/>
      <c r="ESB11" s="28"/>
      <c r="ESC11" s="28"/>
      <c r="ESD11" s="28"/>
      <c r="ESE11" s="28"/>
      <c r="ESF11" s="28"/>
      <c r="ESG11" s="28"/>
      <c r="ESH11" s="28"/>
      <c r="ESI11" s="28"/>
      <c r="ESJ11" s="28"/>
      <c r="ESK11" s="28"/>
      <c r="ESL11" s="28"/>
      <c r="ESM11" s="28"/>
      <c r="ESN11" s="28"/>
      <c r="ESO11" s="28"/>
      <c r="ESP11" s="28"/>
      <c r="ESQ11" s="28"/>
      <c r="ESR11" s="28"/>
      <c r="ESS11" s="28"/>
      <c r="EST11" s="28"/>
      <c r="ESU11" s="28"/>
      <c r="ESV11" s="28"/>
      <c r="ESW11" s="28"/>
      <c r="ESX11" s="28"/>
      <c r="ESY11" s="28"/>
      <c r="ESZ11" s="28"/>
      <c r="ETA11" s="28"/>
      <c r="ETB11" s="28"/>
      <c r="ETC11" s="28"/>
      <c r="ETD11" s="28"/>
      <c r="ETE11" s="28"/>
      <c r="ETF11" s="28"/>
      <c r="ETG11" s="28"/>
      <c r="ETH11" s="28"/>
      <c r="ETI11" s="28"/>
      <c r="ETJ11" s="28"/>
      <c r="ETK11" s="28"/>
      <c r="ETL11" s="28"/>
      <c r="ETM11" s="28"/>
      <c r="ETN11" s="28"/>
      <c r="ETO11" s="28"/>
      <c r="ETP11" s="28"/>
      <c r="ETQ11" s="28"/>
      <c r="ETR11" s="28"/>
      <c r="ETS11" s="28"/>
      <c r="ETT11" s="28"/>
      <c r="ETU11" s="28"/>
      <c r="ETV11" s="28"/>
      <c r="ETW11" s="28"/>
      <c r="ETX11" s="28"/>
      <c r="ETY11" s="28"/>
      <c r="ETZ11" s="28"/>
      <c r="EUA11" s="28"/>
      <c r="EUB11" s="28"/>
      <c r="EUC11" s="28"/>
      <c r="EUD11" s="28"/>
      <c r="EUE11" s="28"/>
      <c r="EUF11" s="28"/>
      <c r="EUG11" s="28"/>
      <c r="EUH11" s="28"/>
      <c r="EUI11" s="28"/>
      <c r="EUJ11" s="28"/>
      <c r="EUK11" s="28"/>
      <c r="EUL11" s="28"/>
      <c r="EUM11" s="28"/>
      <c r="EUN11" s="28"/>
      <c r="EUO11" s="28"/>
      <c r="EUP11" s="28"/>
      <c r="EUQ11" s="28"/>
      <c r="EUR11" s="28"/>
      <c r="EUS11" s="28"/>
      <c r="EUT11" s="28"/>
      <c r="EUU11" s="28"/>
      <c r="EUV11" s="28"/>
      <c r="EUW11" s="28"/>
      <c r="EUX11" s="28"/>
      <c r="EUY11" s="28"/>
      <c r="EUZ11" s="28"/>
      <c r="EVA11" s="28"/>
      <c r="EVB11" s="28"/>
      <c r="EVC11" s="28"/>
      <c r="EVD11" s="28"/>
      <c r="EVE11" s="28"/>
      <c r="EVF11" s="28"/>
      <c r="EVG11" s="28"/>
      <c r="EVH11" s="28"/>
      <c r="EVI11" s="28"/>
      <c r="EVJ11" s="28"/>
      <c r="EVK11" s="28"/>
      <c r="EVL11" s="28"/>
      <c r="EVM11" s="28"/>
      <c r="EVN11" s="28"/>
      <c r="EVO11" s="28"/>
      <c r="EVP11" s="28"/>
      <c r="EVQ11" s="28"/>
      <c r="EVR11" s="28"/>
      <c r="EVS11" s="28"/>
      <c r="EVT11" s="28"/>
      <c r="EVU11" s="28"/>
      <c r="EVV11" s="28"/>
      <c r="EVW11" s="28"/>
      <c r="EVX11" s="28"/>
      <c r="EVY11" s="28"/>
      <c r="EVZ11" s="28"/>
      <c r="EWA11" s="28"/>
      <c r="EWB11" s="28"/>
      <c r="EWC11" s="28"/>
      <c r="EWD11" s="28"/>
      <c r="EWE11" s="28"/>
      <c r="EWF11" s="28"/>
      <c r="EWG11" s="28"/>
      <c r="EWH11" s="28"/>
      <c r="EWI11" s="28"/>
      <c r="EWJ11" s="28"/>
      <c r="EWK11" s="28"/>
      <c r="EWL11" s="28"/>
      <c r="EWM11" s="28"/>
      <c r="EWN11" s="28"/>
      <c r="EWO11" s="28"/>
      <c r="EWP11" s="28"/>
      <c r="EWQ11" s="28"/>
      <c r="EWR11" s="28"/>
      <c r="EWS11" s="28"/>
      <c r="EWT11" s="28"/>
      <c r="EWU11" s="28"/>
      <c r="EWV11" s="28"/>
      <c r="EWW11" s="28"/>
      <c r="EWX11" s="28"/>
      <c r="EWY11" s="28"/>
      <c r="EWZ11" s="28"/>
      <c r="EXA11" s="28"/>
      <c r="EXB11" s="28"/>
      <c r="EXC11" s="28"/>
      <c r="EXD11" s="28"/>
      <c r="EXE11" s="28"/>
      <c r="EXF11" s="28"/>
      <c r="EXG11" s="28"/>
      <c r="EXH11" s="28"/>
      <c r="EXI11" s="28"/>
      <c r="EXJ11" s="28"/>
      <c r="EXK11" s="28"/>
      <c r="EXL11" s="28"/>
      <c r="EXM11" s="28"/>
      <c r="EXN11" s="28"/>
      <c r="EXO11" s="28"/>
      <c r="EXP11" s="28"/>
      <c r="EXQ11" s="28"/>
      <c r="EXR11" s="28"/>
      <c r="EXS11" s="28"/>
      <c r="EXT11" s="28"/>
      <c r="EXU11" s="28"/>
      <c r="EXV11" s="28"/>
      <c r="EXW11" s="28"/>
      <c r="EXX11" s="28"/>
      <c r="EXY11" s="28"/>
      <c r="EXZ11" s="28"/>
      <c r="EYA11" s="28"/>
      <c r="EYB11" s="28"/>
      <c r="EYC11" s="28"/>
      <c r="EYD11" s="28"/>
      <c r="EYE11" s="28"/>
      <c r="EYF11" s="28"/>
      <c r="EYG11" s="28"/>
      <c r="EYH11" s="28"/>
      <c r="EYI11" s="28"/>
      <c r="EYJ11" s="28"/>
      <c r="EYK11" s="28"/>
      <c r="EYL11" s="28"/>
      <c r="EYM11" s="28"/>
      <c r="EYN11" s="28"/>
      <c r="EYO11" s="28"/>
      <c r="EYP11" s="28"/>
      <c r="EYQ11" s="28"/>
      <c r="EYR11" s="28"/>
      <c r="EYS11" s="28"/>
      <c r="EYT11" s="28"/>
      <c r="EYU11" s="28"/>
      <c r="EYV11" s="28"/>
      <c r="EYW11" s="28"/>
      <c r="EYX11" s="28"/>
      <c r="EYY11" s="28"/>
      <c r="EYZ11" s="28"/>
      <c r="EZA11" s="28"/>
      <c r="EZB11" s="28"/>
      <c r="EZC11" s="28"/>
      <c r="EZD11" s="28"/>
      <c r="EZE11" s="28"/>
      <c r="EZF11" s="28"/>
      <c r="EZG11" s="28"/>
      <c r="EZH11" s="28"/>
      <c r="EZI11" s="28"/>
      <c r="EZJ11" s="28"/>
      <c r="EZK11" s="28"/>
      <c r="EZL11" s="28"/>
      <c r="EZM11" s="28"/>
      <c r="EZN11" s="28"/>
      <c r="EZO11" s="28"/>
      <c r="EZP11" s="28"/>
      <c r="EZQ11" s="28"/>
      <c r="EZR11" s="28"/>
      <c r="EZS11" s="28"/>
      <c r="EZT11" s="28"/>
      <c r="EZU11" s="28"/>
      <c r="EZV11" s="28"/>
      <c r="EZW11" s="28"/>
      <c r="EZX11" s="28"/>
      <c r="EZY11" s="28"/>
      <c r="EZZ11" s="28"/>
      <c r="FAA11" s="28"/>
      <c r="FAB11" s="28"/>
      <c r="FAC11" s="28"/>
      <c r="FAD11" s="28"/>
      <c r="FAE11" s="28"/>
      <c r="FAF11" s="28"/>
      <c r="FAG11" s="28"/>
      <c r="FAH11" s="28"/>
      <c r="FAI11" s="28"/>
      <c r="FAJ11" s="28"/>
      <c r="FAK11" s="28"/>
      <c r="FAL11" s="28"/>
      <c r="FAM11" s="28"/>
      <c r="FAN11" s="28"/>
      <c r="FAO11" s="28"/>
      <c r="FAP11" s="28"/>
      <c r="FAQ11" s="28"/>
      <c r="FAR11" s="28"/>
      <c r="FAS11" s="28"/>
      <c r="FAT11" s="28"/>
      <c r="FAU11" s="28"/>
      <c r="FAV11" s="28"/>
      <c r="FAW11" s="28"/>
      <c r="FAX11" s="28"/>
      <c r="FAY11" s="28"/>
      <c r="FAZ11" s="28"/>
      <c r="FBA11" s="28"/>
      <c r="FBB11" s="28"/>
      <c r="FBC11" s="28"/>
      <c r="FBD11" s="28"/>
      <c r="FBE11" s="28"/>
      <c r="FBF11" s="28"/>
      <c r="FBG11" s="28"/>
      <c r="FBH11" s="28"/>
      <c r="FBI11" s="28"/>
      <c r="FBJ11" s="28"/>
      <c r="FBK11" s="28"/>
      <c r="FBL11" s="28"/>
      <c r="FBM11" s="28"/>
      <c r="FBN11" s="28"/>
      <c r="FBO11" s="28"/>
      <c r="FBP11" s="28"/>
      <c r="FBQ11" s="28"/>
      <c r="FBR11" s="28"/>
      <c r="FBS11" s="28"/>
      <c r="FBT11" s="28"/>
      <c r="FBU11" s="28"/>
      <c r="FBV11" s="28"/>
      <c r="FBW11" s="28"/>
      <c r="FBX11" s="28"/>
      <c r="FBY11" s="28"/>
      <c r="FBZ11" s="28"/>
      <c r="FCA11" s="28"/>
      <c r="FCB11" s="28"/>
      <c r="FCC11" s="28"/>
      <c r="FCD11" s="28"/>
      <c r="FCE11" s="28"/>
      <c r="FCF11" s="28"/>
      <c r="FCG11" s="28"/>
      <c r="FCH11" s="28"/>
      <c r="FCI11" s="28"/>
      <c r="FCJ11" s="28"/>
      <c r="FCK11" s="28"/>
      <c r="FCL11" s="28"/>
      <c r="FCM11" s="28"/>
      <c r="FCN11" s="28"/>
      <c r="FCO11" s="28"/>
      <c r="FCP11" s="28"/>
      <c r="FCQ11" s="28"/>
      <c r="FCR11" s="28"/>
      <c r="FCS11" s="28"/>
      <c r="FCT11" s="28"/>
      <c r="FCU11" s="28"/>
      <c r="FCV11" s="28"/>
      <c r="FCW11" s="28"/>
      <c r="FCX11" s="28"/>
      <c r="FCY11" s="28"/>
      <c r="FCZ11" s="28"/>
      <c r="FDA11" s="28"/>
      <c r="FDB11" s="28"/>
      <c r="FDC11" s="28"/>
      <c r="FDD11" s="28"/>
      <c r="FDE11" s="28"/>
      <c r="FDF11" s="28"/>
      <c r="FDG11" s="28"/>
      <c r="FDH11" s="28"/>
      <c r="FDI11" s="28"/>
      <c r="FDJ11" s="28"/>
      <c r="FDK11" s="28"/>
      <c r="FDL11" s="28"/>
      <c r="FDM11" s="28"/>
      <c r="FDN11" s="28"/>
      <c r="FDO11" s="28"/>
      <c r="FDP11" s="28"/>
      <c r="FDQ11" s="28"/>
      <c r="FDR11" s="28"/>
      <c r="FDS11" s="28"/>
      <c r="FDT11" s="28"/>
      <c r="FDU11" s="28"/>
      <c r="FDV11" s="28"/>
      <c r="FDW11" s="28"/>
      <c r="FDX11" s="28"/>
      <c r="FDY11" s="28"/>
      <c r="FDZ11" s="28"/>
      <c r="FEA11" s="28"/>
      <c r="FEB11" s="28"/>
      <c r="FEC11" s="28"/>
      <c r="FED11" s="28"/>
      <c r="FEE11" s="28"/>
      <c r="FEF11" s="28"/>
      <c r="FEG11" s="28"/>
      <c r="FEH11" s="28"/>
      <c r="FEI11" s="28"/>
      <c r="FEJ11" s="28"/>
      <c r="FEK11" s="28"/>
      <c r="FEL11" s="28"/>
      <c r="FEM11" s="28"/>
      <c r="FEN11" s="28"/>
      <c r="FEO11" s="28"/>
      <c r="FEP11" s="28"/>
      <c r="FEQ11" s="28"/>
      <c r="FER11" s="28"/>
      <c r="FES11" s="28"/>
      <c r="FET11" s="28"/>
      <c r="FEU11" s="28"/>
      <c r="FEV11" s="28"/>
      <c r="FEW11" s="28"/>
      <c r="FEX11" s="28"/>
      <c r="FEY11" s="28"/>
      <c r="FEZ11" s="28"/>
      <c r="FFA11" s="28"/>
      <c r="FFB11" s="28"/>
      <c r="FFC11" s="28"/>
      <c r="FFD11" s="28"/>
      <c r="FFE11" s="28"/>
      <c r="FFF11" s="28"/>
      <c r="FFG11" s="28"/>
      <c r="FFH11" s="28"/>
      <c r="FFI11" s="28"/>
      <c r="FFJ11" s="28"/>
      <c r="FFK11" s="28"/>
      <c r="FFL11" s="28"/>
      <c r="FFM11" s="28"/>
      <c r="FFN11" s="28"/>
      <c r="FFO11" s="28"/>
      <c r="FFP11" s="28"/>
      <c r="FFQ11" s="28"/>
      <c r="FFR11" s="28"/>
      <c r="FFS11" s="28"/>
      <c r="FFT11" s="28"/>
      <c r="FFU11" s="28"/>
      <c r="FFV11" s="28"/>
      <c r="FFW11" s="28"/>
      <c r="FFX11" s="28"/>
      <c r="FFY11" s="28"/>
      <c r="FFZ11" s="28"/>
      <c r="FGA11" s="28"/>
      <c r="FGB11" s="28"/>
      <c r="FGC11" s="28"/>
      <c r="FGD11" s="28"/>
      <c r="FGE11" s="28"/>
      <c r="FGF11" s="28"/>
      <c r="FGG11" s="28"/>
      <c r="FGH11" s="28"/>
      <c r="FGI11" s="28"/>
      <c r="FGJ11" s="28"/>
      <c r="FGK11" s="28"/>
      <c r="FGL11" s="28"/>
      <c r="FGM11" s="28"/>
      <c r="FGN11" s="28"/>
      <c r="FGO11" s="28"/>
      <c r="FGP11" s="28"/>
      <c r="FGQ11" s="28"/>
      <c r="FGR11" s="28"/>
      <c r="FGS11" s="28"/>
      <c r="FGT11" s="28"/>
      <c r="FGU11" s="28"/>
      <c r="FGV11" s="28"/>
      <c r="FGW11" s="28"/>
      <c r="FGX11" s="28"/>
      <c r="FGY11" s="28"/>
      <c r="FGZ11" s="28"/>
      <c r="FHA11" s="28"/>
      <c r="FHB11" s="28"/>
      <c r="FHC11" s="28"/>
      <c r="FHD11" s="28"/>
      <c r="FHE11" s="28"/>
      <c r="FHF11" s="28"/>
      <c r="FHG11" s="28"/>
      <c r="FHH11" s="28"/>
      <c r="FHI11" s="28"/>
      <c r="FHJ11" s="28"/>
      <c r="FHK11" s="28"/>
      <c r="FHL11" s="28"/>
      <c r="FHM11" s="28"/>
      <c r="FHN11" s="28"/>
      <c r="FHO11" s="28"/>
      <c r="FHP11" s="28"/>
      <c r="FHQ11" s="28"/>
      <c r="FHR11" s="28"/>
      <c r="FHS11" s="28"/>
      <c r="FHT11" s="28"/>
      <c r="FHU11" s="28"/>
      <c r="FHV11" s="28"/>
      <c r="FHW11" s="28"/>
      <c r="FHX11" s="28"/>
      <c r="FHY11" s="28"/>
      <c r="FHZ11" s="28"/>
      <c r="FIA11" s="28"/>
      <c r="FIB11" s="28"/>
      <c r="FIC11" s="28"/>
      <c r="FID11" s="28"/>
      <c r="FIE11" s="28"/>
      <c r="FIF11" s="28"/>
      <c r="FIG11" s="28"/>
      <c r="FIH11" s="28"/>
      <c r="FII11" s="28"/>
      <c r="FIJ11" s="28"/>
      <c r="FIK11" s="28"/>
      <c r="FIL11" s="28"/>
      <c r="FIM11" s="28"/>
      <c r="FIN11" s="28"/>
      <c r="FIO11" s="28"/>
      <c r="FIP11" s="28"/>
      <c r="FIQ11" s="28"/>
      <c r="FIR11" s="28"/>
      <c r="FIS11" s="28"/>
      <c r="FIT11" s="28"/>
      <c r="FIU11" s="28"/>
      <c r="FIV11" s="28"/>
      <c r="FIW11" s="28"/>
      <c r="FIX11" s="28"/>
      <c r="FIY11" s="28"/>
      <c r="FIZ11" s="28"/>
      <c r="FJA11" s="28"/>
      <c r="FJB11" s="28"/>
      <c r="FJC11" s="28"/>
      <c r="FJD11" s="28"/>
      <c r="FJE11" s="28"/>
      <c r="FJF11" s="28"/>
      <c r="FJG11" s="28"/>
      <c r="FJH11" s="28"/>
      <c r="FJI11" s="28"/>
      <c r="FJJ11" s="28"/>
      <c r="FJK11" s="28"/>
      <c r="FJL11" s="28"/>
      <c r="FJM11" s="28"/>
      <c r="FJN11" s="28"/>
      <c r="FJO11" s="28"/>
      <c r="FJP11" s="28"/>
      <c r="FJQ11" s="28"/>
      <c r="FJR11" s="28"/>
      <c r="FJS11" s="28"/>
      <c r="FJT11" s="28"/>
      <c r="FJU11" s="28"/>
      <c r="FJV11" s="28"/>
      <c r="FJW11" s="28"/>
      <c r="FJX11" s="28"/>
      <c r="FJY11" s="28"/>
      <c r="FJZ11" s="28"/>
      <c r="FKA11" s="28"/>
      <c r="FKB11" s="28"/>
      <c r="FKC11" s="28"/>
      <c r="FKD11" s="28"/>
      <c r="FKE11" s="28"/>
      <c r="FKF11" s="28"/>
      <c r="FKG11" s="28"/>
      <c r="FKH11" s="28"/>
      <c r="FKI11" s="28"/>
      <c r="FKJ11" s="28"/>
      <c r="FKK11" s="28"/>
      <c r="FKL11" s="28"/>
      <c r="FKM11" s="28"/>
      <c r="FKN11" s="28"/>
      <c r="FKO11" s="28"/>
      <c r="FKP11" s="28"/>
      <c r="FKQ11" s="28"/>
      <c r="FKR11" s="28"/>
      <c r="FKS11" s="28"/>
      <c r="FKT11" s="28"/>
      <c r="FKU11" s="28"/>
      <c r="FKV11" s="28"/>
      <c r="FKW11" s="28"/>
      <c r="FKX11" s="28"/>
      <c r="FKY11" s="28"/>
      <c r="FKZ11" s="28"/>
      <c r="FLA11" s="28"/>
      <c r="FLB11" s="28"/>
      <c r="FLC11" s="28"/>
      <c r="FLD11" s="28"/>
      <c r="FLE11" s="28"/>
      <c r="FLF11" s="28"/>
      <c r="FLG11" s="28"/>
      <c r="FLH11" s="28"/>
      <c r="FLI11" s="28"/>
      <c r="FLJ11" s="28"/>
      <c r="FLK11" s="28"/>
      <c r="FLL11" s="28"/>
      <c r="FLM11" s="28"/>
      <c r="FLN11" s="28"/>
      <c r="FLO11" s="28"/>
      <c r="FLP11" s="28"/>
      <c r="FLQ11" s="28"/>
      <c r="FLR11" s="28"/>
      <c r="FLS11" s="28"/>
      <c r="FLT11" s="28"/>
      <c r="FLU11" s="28"/>
      <c r="FLV11" s="28"/>
      <c r="FLW11" s="28"/>
      <c r="FLX11" s="28"/>
      <c r="FLY11" s="28"/>
      <c r="FLZ11" s="28"/>
      <c r="FMA11" s="28"/>
      <c r="FMB11" s="28"/>
      <c r="FMC11" s="28"/>
      <c r="FMD11" s="28"/>
      <c r="FME11" s="28"/>
      <c r="FMF11" s="28"/>
      <c r="FMG11" s="28"/>
      <c r="FMH11" s="28"/>
      <c r="FMI11" s="28"/>
      <c r="FMJ11" s="28"/>
      <c r="FMK11" s="28"/>
      <c r="FML11" s="28"/>
      <c r="FMM11" s="28"/>
      <c r="FMN11" s="28"/>
      <c r="FMO11" s="28"/>
      <c r="FMP11" s="28"/>
      <c r="FMQ11" s="28"/>
      <c r="FMR11" s="28"/>
      <c r="FMS11" s="28"/>
      <c r="FMT11" s="28"/>
      <c r="FMU11" s="28"/>
      <c r="FMV11" s="28"/>
      <c r="FMW11" s="28"/>
      <c r="FMX11" s="28"/>
      <c r="FMY11" s="28"/>
      <c r="FMZ11" s="28"/>
      <c r="FNA11" s="28"/>
      <c r="FNB11" s="28"/>
      <c r="FNC11" s="28"/>
      <c r="FND11" s="28"/>
      <c r="FNE11" s="28"/>
      <c r="FNF11" s="28"/>
      <c r="FNG11" s="28"/>
      <c r="FNH11" s="28"/>
      <c r="FNI11" s="28"/>
      <c r="FNJ11" s="28"/>
      <c r="FNK11" s="28"/>
      <c r="FNL11" s="28"/>
      <c r="FNM11" s="28"/>
      <c r="FNN11" s="28"/>
      <c r="FNO11" s="28"/>
      <c r="FNP11" s="28"/>
      <c r="FNQ11" s="28"/>
      <c r="FNR11" s="28"/>
      <c r="FNS11" s="28"/>
      <c r="FNT11" s="28"/>
      <c r="FNU11" s="28"/>
      <c r="FNV11" s="28"/>
      <c r="FNW11" s="28"/>
      <c r="FNX11" s="28"/>
      <c r="FNY11" s="28"/>
      <c r="FNZ11" s="28"/>
      <c r="FOA11" s="28"/>
      <c r="FOB11" s="28"/>
      <c r="FOC11" s="28"/>
      <c r="FOD11" s="28"/>
      <c r="FOE11" s="28"/>
      <c r="FOF11" s="28"/>
      <c r="FOG11" s="28"/>
      <c r="FOH11" s="28"/>
      <c r="FOI11" s="28"/>
      <c r="FOJ11" s="28"/>
      <c r="FOK11" s="28"/>
      <c r="FOL11" s="28"/>
      <c r="FOM11" s="28"/>
      <c r="FON11" s="28"/>
      <c r="FOO11" s="28"/>
      <c r="FOP11" s="28"/>
      <c r="FOQ11" s="28"/>
      <c r="FOR11" s="28"/>
      <c r="FOS11" s="28"/>
      <c r="FOT11" s="28"/>
      <c r="FOU11" s="28"/>
      <c r="FOV11" s="28"/>
      <c r="FOW11" s="28"/>
      <c r="FOX11" s="28"/>
      <c r="FOY11" s="28"/>
      <c r="FOZ11" s="28"/>
      <c r="FPA11" s="28"/>
      <c r="FPB11" s="28"/>
      <c r="FPC11" s="28"/>
      <c r="FPD11" s="28"/>
      <c r="FPE11" s="28"/>
      <c r="FPF11" s="28"/>
      <c r="FPG11" s="28"/>
      <c r="FPH11" s="28"/>
      <c r="FPI11" s="28"/>
      <c r="FPJ11" s="28"/>
      <c r="FPK11" s="28"/>
      <c r="FPL11" s="28"/>
      <c r="FPM11" s="28"/>
      <c r="FPN11" s="28"/>
      <c r="FPO11" s="28"/>
      <c r="FPP11" s="28"/>
      <c r="FPQ11" s="28"/>
      <c r="FPR11" s="28"/>
      <c r="FPS11" s="28"/>
      <c r="FPT11" s="28"/>
      <c r="FPU11" s="28"/>
      <c r="FPV11" s="28"/>
      <c r="FPW11" s="28"/>
      <c r="FPX11" s="28"/>
      <c r="FPY11" s="28"/>
      <c r="FPZ11" s="28"/>
      <c r="FQA11" s="28"/>
      <c r="FQB11" s="28"/>
      <c r="FQC11" s="28"/>
      <c r="FQD11" s="28"/>
      <c r="FQE11" s="28"/>
      <c r="FQF11" s="28"/>
      <c r="FQG11" s="28"/>
      <c r="FQH11" s="28"/>
      <c r="FQI11" s="28"/>
      <c r="FQJ11" s="28"/>
      <c r="FQK11" s="28"/>
      <c r="FQL11" s="28"/>
      <c r="FQM11" s="28"/>
      <c r="FQN11" s="28"/>
      <c r="FQO11" s="28"/>
      <c r="FQP11" s="28"/>
      <c r="FQQ11" s="28"/>
      <c r="FQR11" s="28"/>
      <c r="FQS11" s="28"/>
      <c r="FQT11" s="28"/>
      <c r="FQU11" s="28"/>
      <c r="FQV11" s="28"/>
      <c r="FQW11" s="28"/>
      <c r="FQX11" s="28"/>
      <c r="FQY11" s="28"/>
      <c r="FQZ11" s="28"/>
      <c r="FRA11" s="28"/>
      <c r="FRB11" s="28"/>
      <c r="FRC11" s="28"/>
      <c r="FRD11" s="28"/>
      <c r="FRE11" s="28"/>
      <c r="FRF11" s="28"/>
      <c r="FRG11" s="28"/>
      <c r="FRH11" s="28"/>
      <c r="FRI11" s="28"/>
      <c r="FRJ11" s="28"/>
      <c r="FRK11" s="28"/>
      <c r="FRL11" s="28"/>
      <c r="FRM11" s="28"/>
      <c r="FRN11" s="28"/>
      <c r="FRO11" s="28"/>
      <c r="FRP11" s="28"/>
      <c r="FRQ11" s="28"/>
      <c r="FRR11" s="28"/>
      <c r="FRS11" s="28"/>
      <c r="FRT11" s="28"/>
      <c r="FRU11" s="28"/>
      <c r="FRV11" s="28"/>
      <c r="FRW11" s="28"/>
      <c r="FRX11" s="28"/>
      <c r="FRY11" s="28"/>
      <c r="FRZ11" s="28"/>
      <c r="FSA11" s="28"/>
      <c r="FSB11" s="28"/>
      <c r="FSC11" s="28"/>
      <c r="FSD11" s="28"/>
      <c r="FSE11" s="28"/>
      <c r="FSF11" s="28"/>
      <c r="FSG11" s="28"/>
      <c r="FSH11" s="28"/>
      <c r="FSI11" s="28"/>
      <c r="FSJ11" s="28"/>
      <c r="FSK11" s="28"/>
      <c r="FSL11" s="28"/>
      <c r="FSM11" s="28"/>
      <c r="FSN11" s="28"/>
      <c r="FSO11" s="28"/>
      <c r="FSP11" s="28"/>
      <c r="FSQ11" s="28"/>
      <c r="FSR11" s="28"/>
      <c r="FSS11" s="28"/>
      <c r="FST11" s="28"/>
      <c r="FSU11" s="28"/>
      <c r="FSV11" s="28"/>
      <c r="FSW11" s="28"/>
      <c r="FSX11" s="28"/>
      <c r="FSY11" s="28"/>
      <c r="FSZ11" s="28"/>
      <c r="FTA11" s="28"/>
      <c r="FTB11" s="28"/>
      <c r="FTC11" s="28"/>
      <c r="FTD11" s="28"/>
      <c r="FTE11" s="28"/>
      <c r="FTF11" s="28"/>
      <c r="FTG11" s="28"/>
      <c r="FTH11" s="28"/>
      <c r="FTI11" s="28"/>
      <c r="FTJ11" s="28"/>
      <c r="FTK11" s="28"/>
      <c r="FTL11" s="28"/>
      <c r="FTM11" s="28"/>
      <c r="FTN11" s="28"/>
      <c r="FTO11" s="28"/>
      <c r="FTP11" s="28"/>
      <c r="FTQ11" s="28"/>
      <c r="FTR11" s="28"/>
      <c r="FTS11" s="28"/>
      <c r="FTT11" s="28"/>
      <c r="FTU11" s="28"/>
      <c r="FTV11" s="28"/>
      <c r="FTW11" s="28"/>
      <c r="FTX11" s="28"/>
      <c r="FTY11" s="28"/>
      <c r="FTZ11" s="28"/>
      <c r="FUA11" s="28"/>
      <c r="FUB11" s="28"/>
      <c r="FUC11" s="28"/>
      <c r="FUD11" s="28"/>
      <c r="FUE11" s="28"/>
      <c r="FUF11" s="28"/>
      <c r="FUG11" s="28"/>
      <c r="FUH11" s="28"/>
      <c r="FUI11" s="28"/>
      <c r="FUJ11" s="28"/>
      <c r="FUK11" s="28"/>
      <c r="FUL11" s="28"/>
      <c r="FUM11" s="28"/>
      <c r="FUN11" s="28"/>
      <c r="FUO11" s="28"/>
      <c r="FUP11" s="28"/>
      <c r="FUQ11" s="28"/>
      <c r="FUR11" s="28"/>
      <c r="FUS11" s="28"/>
      <c r="FUT11" s="28"/>
      <c r="FUU11" s="28"/>
      <c r="FUV11" s="28"/>
      <c r="FUW11" s="28"/>
      <c r="FUX11" s="28"/>
      <c r="FUY11" s="28"/>
      <c r="FUZ11" s="28"/>
      <c r="FVA11" s="28"/>
      <c r="FVB11" s="28"/>
      <c r="FVC11" s="28"/>
      <c r="FVD11" s="28"/>
      <c r="FVE11" s="28"/>
      <c r="FVF11" s="28"/>
      <c r="FVG11" s="28"/>
      <c r="FVH11" s="28"/>
      <c r="FVI11" s="28"/>
      <c r="FVJ11" s="28"/>
      <c r="FVK11" s="28"/>
      <c r="FVL11" s="28"/>
      <c r="FVM11" s="28"/>
      <c r="FVN11" s="28"/>
      <c r="FVO11" s="28"/>
      <c r="FVP11" s="28"/>
      <c r="FVQ11" s="28"/>
      <c r="FVR11" s="28"/>
      <c r="FVS11" s="28"/>
      <c r="FVT11" s="28"/>
      <c r="FVU11" s="28"/>
      <c r="FVV11" s="28"/>
      <c r="FVW11" s="28"/>
      <c r="FVX11" s="28"/>
      <c r="FVY11" s="28"/>
      <c r="FVZ11" s="28"/>
      <c r="FWA11" s="28"/>
      <c r="FWB11" s="28"/>
      <c r="FWC11" s="28"/>
      <c r="FWD11" s="28"/>
      <c r="FWE11" s="28"/>
      <c r="FWF11" s="28"/>
      <c r="FWG11" s="28"/>
      <c r="FWH11" s="28"/>
      <c r="FWI11" s="28"/>
      <c r="FWJ11" s="28"/>
      <c r="FWK11" s="28"/>
      <c r="FWL11" s="28"/>
      <c r="FWM11" s="28"/>
      <c r="FWN11" s="28"/>
      <c r="FWO11" s="28"/>
      <c r="FWP11" s="28"/>
      <c r="FWQ11" s="28"/>
      <c r="FWR11" s="28"/>
      <c r="FWS11" s="28"/>
      <c r="FWT11" s="28"/>
      <c r="FWU11" s="28"/>
      <c r="FWV11" s="28"/>
      <c r="FWW11" s="28"/>
      <c r="FWX11" s="28"/>
      <c r="FWY11" s="28"/>
      <c r="FWZ11" s="28"/>
      <c r="FXA11" s="28"/>
      <c r="FXB11" s="28"/>
      <c r="FXC11" s="28"/>
      <c r="FXD11" s="28"/>
      <c r="FXE11" s="28"/>
      <c r="FXF11" s="28"/>
      <c r="FXG11" s="28"/>
      <c r="FXH11" s="28"/>
      <c r="FXI11" s="28"/>
      <c r="FXJ11" s="28"/>
      <c r="FXK11" s="28"/>
      <c r="FXL11" s="28"/>
      <c r="FXM11" s="28"/>
      <c r="FXN11" s="28"/>
      <c r="FXO11" s="28"/>
      <c r="FXP11" s="28"/>
      <c r="FXQ11" s="28"/>
      <c r="FXR11" s="28"/>
      <c r="FXS11" s="28"/>
      <c r="FXT11" s="28"/>
      <c r="FXU11" s="28"/>
      <c r="FXV11" s="28"/>
      <c r="FXW11" s="28"/>
      <c r="FXX11" s="28"/>
      <c r="FXY11" s="28"/>
      <c r="FXZ11" s="28"/>
      <c r="FYA11" s="28"/>
      <c r="FYB11" s="28"/>
      <c r="FYC11" s="28"/>
      <c r="FYD11" s="28"/>
      <c r="FYE11" s="28"/>
      <c r="FYF11" s="28"/>
      <c r="FYG11" s="28"/>
      <c r="FYH11" s="28"/>
      <c r="FYI11" s="28"/>
      <c r="FYJ11" s="28"/>
      <c r="FYK11" s="28"/>
      <c r="FYL11" s="28"/>
      <c r="FYM11" s="28"/>
      <c r="FYN11" s="28"/>
      <c r="FYO11" s="28"/>
      <c r="FYP11" s="28"/>
      <c r="FYQ11" s="28"/>
      <c r="FYR11" s="28"/>
      <c r="FYS11" s="28"/>
      <c r="FYT11" s="28"/>
      <c r="FYU11" s="28"/>
      <c r="FYV11" s="28"/>
      <c r="FYW11" s="28"/>
      <c r="FYX11" s="28"/>
      <c r="FYY11" s="28"/>
      <c r="FYZ11" s="28"/>
      <c r="FZA11" s="28"/>
      <c r="FZB11" s="28"/>
      <c r="FZC11" s="28"/>
      <c r="FZD11" s="28"/>
      <c r="FZE11" s="28"/>
      <c r="FZF11" s="28"/>
      <c r="FZG11" s="28"/>
      <c r="FZH11" s="28"/>
      <c r="FZI11" s="28"/>
      <c r="FZJ11" s="28"/>
      <c r="FZK11" s="28"/>
      <c r="FZL11" s="28"/>
      <c r="FZM11" s="28"/>
      <c r="FZN11" s="28"/>
      <c r="FZO11" s="28"/>
      <c r="FZP11" s="28"/>
      <c r="FZQ11" s="28"/>
      <c r="FZR11" s="28"/>
      <c r="FZS11" s="28"/>
      <c r="FZT11" s="28"/>
      <c r="FZU11" s="28"/>
      <c r="FZV11" s="28"/>
      <c r="FZW11" s="28"/>
      <c r="FZX11" s="28"/>
      <c r="FZY11" s="28"/>
      <c r="FZZ11" s="28"/>
      <c r="GAA11" s="28"/>
      <c r="GAB11" s="28"/>
      <c r="GAC11" s="28"/>
      <c r="GAD11" s="28"/>
      <c r="GAE11" s="28"/>
      <c r="GAF11" s="28"/>
      <c r="GAG11" s="28"/>
      <c r="GAH11" s="28"/>
      <c r="GAI11" s="28"/>
      <c r="GAJ11" s="28"/>
      <c r="GAK11" s="28"/>
      <c r="GAL11" s="28"/>
      <c r="GAM11" s="28"/>
      <c r="GAN11" s="28"/>
      <c r="GAO11" s="28"/>
      <c r="GAP11" s="28"/>
      <c r="GAQ11" s="28"/>
      <c r="GAR11" s="28"/>
      <c r="GAS11" s="28"/>
      <c r="GAT11" s="28"/>
      <c r="GAU11" s="28"/>
      <c r="GAV11" s="28"/>
      <c r="GAW11" s="28"/>
      <c r="GAX11" s="28"/>
      <c r="GAY11" s="28"/>
      <c r="GAZ11" s="28"/>
      <c r="GBA11" s="28"/>
      <c r="GBB11" s="28"/>
      <c r="GBC11" s="28"/>
      <c r="GBD11" s="28"/>
      <c r="GBE11" s="28"/>
      <c r="GBF11" s="28"/>
      <c r="GBG11" s="28"/>
      <c r="GBH11" s="28"/>
      <c r="GBI11" s="28"/>
      <c r="GBJ11" s="28"/>
      <c r="GBK11" s="28"/>
      <c r="GBL11" s="28"/>
      <c r="GBM11" s="28"/>
      <c r="GBN11" s="28"/>
      <c r="GBO11" s="28"/>
      <c r="GBP11" s="28"/>
      <c r="GBQ11" s="28"/>
      <c r="GBR11" s="28"/>
      <c r="GBS11" s="28"/>
      <c r="GBT11" s="28"/>
      <c r="GBU11" s="28"/>
      <c r="GBV11" s="28"/>
      <c r="GBW11" s="28"/>
      <c r="GBX11" s="28"/>
      <c r="GBY11" s="28"/>
      <c r="GBZ11" s="28"/>
      <c r="GCA11" s="28"/>
      <c r="GCB11" s="28"/>
      <c r="GCC11" s="28"/>
      <c r="GCD11" s="28"/>
      <c r="GCE11" s="28"/>
      <c r="GCF11" s="28"/>
      <c r="GCG11" s="28"/>
      <c r="GCH11" s="28"/>
      <c r="GCI11" s="28"/>
      <c r="GCJ11" s="28"/>
      <c r="GCK11" s="28"/>
      <c r="GCL11" s="28"/>
      <c r="GCM11" s="28"/>
      <c r="GCN11" s="28"/>
      <c r="GCO11" s="28"/>
      <c r="GCP11" s="28"/>
      <c r="GCQ11" s="28"/>
      <c r="GCR11" s="28"/>
      <c r="GCS11" s="28"/>
      <c r="GCT11" s="28"/>
      <c r="GCU11" s="28"/>
      <c r="GCV11" s="28"/>
      <c r="GCW11" s="28"/>
      <c r="GCX11" s="28"/>
      <c r="GCY11" s="28"/>
      <c r="GCZ11" s="28"/>
      <c r="GDA11" s="28"/>
      <c r="GDB11" s="28"/>
      <c r="GDC11" s="28"/>
      <c r="GDD11" s="28"/>
      <c r="GDE11" s="28"/>
      <c r="GDF11" s="28"/>
      <c r="GDG11" s="28"/>
      <c r="GDH11" s="28"/>
      <c r="GDI11" s="28"/>
      <c r="GDJ11" s="28"/>
      <c r="GDK11" s="28"/>
      <c r="GDL11" s="28"/>
      <c r="GDM11" s="28"/>
      <c r="GDN11" s="28"/>
      <c r="GDO11" s="28"/>
      <c r="GDP11" s="28"/>
      <c r="GDQ11" s="28"/>
      <c r="GDR11" s="28"/>
      <c r="GDS11" s="28"/>
      <c r="GDT11" s="28"/>
      <c r="GDU11" s="28"/>
      <c r="GDV11" s="28"/>
      <c r="GDW11" s="28"/>
      <c r="GDX11" s="28"/>
      <c r="GDY11" s="28"/>
      <c r="GDZ11" s="28"/>
      <c r="GEA11" s="28"/>
      <c r="GEB11" s="28"/>
      <c r="GEC11" s="28"/>
      <c r="GED11" s="28"/>
      <c r="GEE11" s="28"/>
      <c r="GEF11" s="28"/>
      <c r="GEG11" s="28"/>
      <c r="GEH11" s="28"/>
      <c r="GEI11" s="28"/>
      <c r="GEJ11" s="28"/>
      <c r="GEK11" s="28"/>
      <c r="GEL11" s="28"/>
      <c r="GEM11" s="28"/>
      <c r="GEN11" s="28"/>
      <c r="GEO11" s="28"/>
      <c r="GEP11" s="28"/>
      <c r="GEQ11" s="28"/>
      <c r="GER11" s="28"/>
      <c r="GES11" s="28"/>
      <c r="GET11" s="28"/>
      <c r="GEU11" s="28"/>
      <c r="GEV11" s="28"/>
      <c r="GEW11" s="28"/>
      <c r="GEX11" s="28"/>
      <c r="GEY11" s="28"/>
      <c r="GEZ11" s="28"/>
      <c r="GFA11" s="28"/>
      <c r="GFB11" s="28"/>
      <c r="GFC11" s="28"/>
      <c r="GFD11" s="28"/>
      <c r="GFE11" s="28"/>
      <c r="GFF11" s="28"/>
      <c r="GFG11" s="28"/>
      <c r="GFH11" s="28"/>
      <c r="GFI11" s="28"/>
      <c r="GFJ11" s="28"/>
      <c r="GFK11" s="28"/>
      <c r="GFL11" s="28"/>
      <c r="GFM11" s="28"/>
      <c r="GFN11" s="28"/>
      <c r="GFO11" s="28"/>
      <c r="GFP11" s="28"/>
      <c r="GFQ11" s="28"/>
      <c r="GFR11" s="28"/>
      <c r="GFS11" s="28"/>
      <c r="GFT11" s="28"/>
      <c r="GFU11" s="28"/>
      <c r="GFV11" s="28"/>
      <c r="GFW11" s="28"/>
      <c r="GFX11" s="28"/>
      <c r="GFY11" s="28"/>
      <c r="GFZ11" s="28"/>
      <c r="GGA11" s="28"/>
      <c r="GGB11" s="28"/>
      <c r="GGC11" s="28"/>
      <c r="GGD11" s="28"/>
      <c r="GGE11" s="28"/>
      <c r="GGF11" s="28"/>
      <c r="GGG11" s="28"/>
      <c r="GGH11" s="28"/>
      <c r="GGI11" s="28"/>
      <c r="GGJ11" s="28"/>
      <c r="GGK11" s="28"/>
      <c r="GGL11" s="28"/>
      <c r="GGM11" s="28"/>
      <c r="GGN11" s="28"/>
      <c r="GGO11" s="28"/>
      <c r="GGP11" s="28"/>
      <c r="GGQ11" s="28"/>
      <c r="GGR11" s="28"/>
      <c r="GGS11" s="28"/>
      <c r="GGT11" s="28"/>
      <c r="GGU11" s="28"/>
      <c r="GGV11" s="28"/>
      <c r="GGW11" s="28"/>
      <c r="GGX11" s="28"/>
      <c r="GGY11" s="28"/>
      <c r="GGZ11" s="28"/>
      <c r="GHA11" s="28"/>
      <c r="GHB11" s="28"/>
      <c r="GHC11" s="28"/>
      <c r="GHD11" s="28"/>
      <c r="GHE11" s="28"/>
      <c r="GHF11" s="28"/>
      <c r="GHG11" s="28"/>
      <c r="GHH11" s="28"/>
      <c r="GHI11" s="28"/>
      <c r="GHJ11" s="28"/>
      <c r="GHK11" s="28"/>
      <c r="GHL11" s="28"/>
      <c r="GHM11" s="28"/>
      <c r="GHN11" s="28"/>
      <c r="GHO11" s="28"/>
      <c r="GHP11" s="28"/>
      <c r="GHQ11" s="28"/>
      <c r="GHR11" s="28"/>
      <c r="GHS11" s="28"/>
      <c r="GHT11" s="28"/>
      <c r="GHU11" s="28"/>
      <c r="GHV11" s="28"/>
      <c r="GHW11" s="28"/>
      <c r="GHX11" s="28"/>
      <c r="GHY11" s="28"/>
      <c r="GHZ11" s="28"/>
      <c r="GIA11" s="28"/>
      <c r="GIB11" s="28"/>
      <c r="GIC11" s="28"/>
      <c r="GID11" s="28"/>
      <c r="GIE11" s="28"/>
      <c r="GIF11" s="28"/>
      <c r="GIG11" s="28"/>
      <c r="GIH11" s="28"/>
      <c r="GII11" s="28"/>
      <c r="GIJ11" s="28"/>
      <c r="GIK11" s="28"/>
      <c r="GIL11" s="28"/>
      <c r="GIM11" s="28"/>
      <c r="GIN11" s="28"/>
      <c r="GIO11" s="28"/>
      <c r="GIP11" s="28"/>
      <c r="GIQ11" s="28"/>
      <c r="GIR11" s="28"/>
      <c r="GIS11" s="28"/>
      <c r="GIT11" s="28"/>
      <c r="GIU11" s="28"/>
      <c r="GIV11" s="28"/>
      <c r="GIW11" s="28"/>
      <c r="GIX11" s="28"/>
      <c r="GIY11" s="28"/>
      <c r="GIZ11" s="28"/>
      <c r="GJA11" s="28"/>
      <c r="GJB11" s="28"/>
      <c r="GJC11" s="28"/>
      <c r="GJD11" s="28"/>
      <c r="GJE11" s="28"/>
      <c r="GJF11" s="28"/>
      <c r="GJG11" s="28"/>
      <c r="GJH11" s="28"/>
      <c r="GJI11" s="28"/>
      <c r="GJJ11" s="28"/>
      <c r="GJK11" s="28"/>
      <c r="GJL11" s="28"/>
      <c r="GJM11" s="28"/>
      <c r="GJN11" s="28"/>
      <c r="GJO11" s="28"/>
      <c r="GJP11" s="28"/>
      <c r="GJQ11" s="28"/>
      <c r="GJR11" s="28"/>
      <c r="GJS11" s="28"/>
      <c r="GJT11" s="28"/>
      <c r="GJU11" s="28"/>
      <c r="GJV11" s="28"/>
      <c r="GJW11" s="28"/>
      <c r="GJX11" s="28"/>
      <c r="GJY11" s="28"/>
      <c r="GJZ11" s="28"/>
      <c r="GKA11" s="28"/>
      <c r="GKB11" s="28"/>
      <c r="GKC11" s="28"/>
      <c r="GKD11" s="28"/>
      <c r="GKE11" s="28"/>
      <c r="GKF11" s="28"/>
      <c r="GKG11" s="28"/>
      <c r="GKH11" s="28"/>
      <c r="GKI11" s="28"/>
      <c r="GKJ11" s="28"/>
      <c r="GKK11" s="28"/>
      <c r="GKL11" s="28"/>
      <c r="GKM11" s="28"/>
      <c r="GKN11" s="28"/>
      <c r="GKO11" s="28"/>
      <c r="GKP11" s="28"/>
      <c r="GKQ11" s="28"/>
      <c r="GKR11" s="28"/>
      <c r="GKS11" s="28"/>
      <c r="GKT11" s="28"/>
      <c r="GKU11" s="28"/>
      <c r="GKV11" s="28"/>
      <c r="GKW11" s="28"/>
      <c r="GKX11" s="28"/>
      <c r="GKY11" s="28"/>
      <c r="GKZ11" s="28"/>
      <c r="GLA11" s="28"/>
      <c r="GLB11" s="28"/>
      <c r="GLC11" s="28"/>
      <c r="GLD11" s="28"/>
      <c r="GLE11" s="28"/>
      <c r="GLF11" s="28"/>
      <c r="GLG11" s="28"/>
      <c r="GLH11" s="28"/>
      <c r="GLI11" s="28"/>
      <c r="GLJ11" s="28"/>
      <c r="GLK11" s="28"/>
      <c r="GLL11" s="28"/>
      <c r="GLM11" s="28"/>
      <c r="GLN11" s="28"/>
      <c r="GLO11" s="28"/>
      <c r="GLP11" s="28"/>
      <c r="GLQ11" s="28"/>
      <c r="GLR11" s="28"/>
      <c r="GLS11" s="28"/>
      <c r="GLT11" s="28"/>
      <c r="GLU11" s="28"/>
      <c r="GLV11" s="28"/>
      <c r="GLW11" s="28"/>
      <c r="GLX11" s="28"/>
      <c r="GLY11" s="28"/>
      <c r="GLZ11" s="28"/>
      <c r="GMA11" s="28"/>
      <c r="GMB11" s="28"/>
      <c r="GMC11" s="28"/>
      <c r="GMD11" s="28"/>
      <c r="GME11" s="28"/>
      <c r="GMF11" s="28"/>
      <c r="GMG11" s="28"/>
      <c r="GMH11" s="28"/>
      <c r="GMI11" s="28"/>
      <c r="GMJ11" s="28"/>
      <c r="GMK11" s="28"/>
      <c r="GML11" s="28"/>
      <c r="GMM11" s="28"/>
      <c r="GMN11" s="28"/>
      <c r="GMO11" s="28"/>
      <c r="GMP11" s="28"/>
      <c r="GMQ11" s="28"/>
      <c r="GMR11" s="28"/>
      <c r="GMS11" s="28"/>
      <c r="GMT11" s="28"/>
      <c r="GMU11" s="28"/>
      <c r="GMV11" s="28"/>
      <c r="GMW11" s="28"/>
      <c r="GMX11" s="28"/>
      <c r="GMY11" s="28"/>
      <c r="GMZ11" s="28"/>
      <c r="GNA11" s="28"/>
      <c r="GNB11" s="28"/>
      <c r="GNC11" s="28"/>
      <c r="GND11" s="28"/>
      <c r="GNE11" s="28"/>
      <c r="GNF11" s="28"/>
      <c r="GNG11" s="28"/>
      <c r="GNH11" s="28"/>
      <c r="GNI11" s="28"/>
      <c r="GNJ11" s="28"/>
      <c r="GNK11" s="28"/>
      <c r="GNL11" s="28"/>
      <c r="GNM11" s="28"/>
      <c r="GNN11" s="28"/>
      <c r="GNO11" s="28"/>
      <c r="GNP11" s="28"/>
      <c r="GNQ11" s="28"/>
      <c r="GNR11" s="28"/>
      <c r="GNS11" s="28"/>
      <c r="GNT11" s="28"/>
      <c r="GNU11" s="28"/>
      <c r="GNV11" s="28"/>
      <c r="GNW11" s="28"/>
      <c r="GNX11" s="28"/>
      <c r="GNY11" s="28"/>
      <c r="GNZ11" s="28"/>
      <c r="GOA11" s="28"/>
      <c r="GOB11" s="28"/>
      <c r="GOC11" s="28"/>
      <c r="GOD11" s="28"/>
      <c r="GOE11" s="28"/>
      <c r="GOF11" s="28"/>
      <c r="GOG11" s="28"/>
      <c r="GOH11" s="28"/>
      <c r="GOI11" s="28"/>
      <c r="GOJ11" s="28"/>
      <c r="GOK11" s="28"/>
      <c r="GOL11" s="28"/>
      <c r="GOM11" s="28"/>
      <c r="GON11" s="28"/>
      <c r="GOO11" s="28"/>
      <c r="GOP11" s="28"/>
      <c r="GOQ11" s="28"/>
      <c r="GOR11" s="28"/>
      <c r="GOS11" s="28"/>
      <c r="GOT11" s="28"/>
      <c r="GOU11" s="28"/>
      <c r="GOV11" s="28"/>
      <c r="GOW11" s="28"/>
      <c r="GOX11" s="28"/>
      <c r="GOY11" s="28"/>
      <c r="GOZ11" s="28"/>
      <c r="GPA11" s="28"/>
      <c r="GPB11" s="28"/>
      <c r="GPC11" s="28"/>
      <c r="GPD11" s="28"/>
      <c r="GPE11" s="28"/>
      <c r="GPF11" s="28"/>
      <c r="GPG11" s="28"/>
      <c r="GPH11" s="28"/>
      <c r="GPI11" s="28"/>
      <c r="GPJ11" s="28"/>
      <c r="GPK11" s="28"/>
      <c r="GPL11" s="28"/>
      <c r="GPM11" s="28"/>
      <c r="GPN11" s="28"/>
      <c r="GPO11" s="28"/>
      <c r="GPP11" s="28"/>
      <c r="GPQ11" s="28"/>
      <c r="GPR11" s="28"/>
      <c r="GPS11" s="28"/>
      <c r="GPT11" s="28"/>
      <c r="GPU11" s="28"/>
      <c r="GPV11" s="28"/>
      <c r="GPW11" s="28"/>
      <c r="GPX11" s="28"/>
      <c r="GPY11" s="28"/>
      <c r="GPZ11" s="28"/>
      <c r="GQA11" s="28"/>
      <c r="GQB11" s="28"/>
      <c r="GQC11" s="28"/>
      <c r="GQD11" s="28"/>
      <c r="GQE11" s="28"/>
      <c r="GQF11" s="28"/>
      <c r="GQG11" s="28"/>
      <c r="GQH11" s="28"/>
      <c r="GQI11" s="28"/>
      <c r="GQJ11" s="28"/>
      <c r="GQK11" s="28"/>
      <c r="GQL11" s="28"/>
      <c r="GQM11" s="28"/>
      <c r="GQN11" s="28"/>
      <c r="GQO11" s="28"/>
      <c r="GQP11" s="28"/>
      <c r="GQQ11" s="28"/>
      <c r="GQR11" s="28"/>
      <c r="GQS11" s="28"/>
      <c r="GQT11" s="28"/>
      <c r="GQU11" s="28"/>
      <c r="GQV11" s="28"/>
      <c r="GQW11" s="28"/>
      <c r="GQX11" s="28"/>
      <c r="GQY11" s="28"/>
      <c r="GQZ11" s="28"/>
      <c r="GRA11" s="28"/>
      <c r="GRB11" s="28"/>
      <c r="GRC11" s="28"/>
      <c r="GRD11" s="28"/>
      <c r="GRE11" s="28"/>
      <c r="GRF11" s="28"/>
      <c r="GRG11" s="28"/>
      <c r="GRH11" s="28"/>
      <c r="GRI11" s="28"/>
      <c r="GRJ11" s="28"/>
      <c r="GRK11" s="28"/>
      <c r="GRL11" s="28"/>
      <c r="GRM11" s="28"/>
      <c r="GRN11" s="28"/>
      <c r="GRO11" s="28"/>
      <c r="GRP11" s="28"/>
      <c r="GRQ11" s="28"/>
      <c r="GRR11" s="28"/>
      <c r="GRS11" s="28"/>
      <c r="GRT11" s="28"/>
      <c r="GRU11" s="28"/>
      <c r="GRV11" s="28"/>
      <c r="GRW11" s="28"/>
      <c r="GRX11" s="28"/>
      <c r="GRY11" s="28"/>
      <c r="GRZ11" s="28"/>
      <c r="GSA11" s="28"/>
      <c r="GSB11" s="28"/>
      <c r="GSC11" s="28"/>
      <c r="GSD11" s="28"/>
      <c r="GSE11" s="28"/>
      <c r="GSF11" s="28"/>
      <c r="GSG11" s="28"/>
      <c r="GSH11" s="28"/>
      <c r="GSI11" s="28"/>
      <c r="GSJ11" s="28"/>
      <c r="GSK11" s="28"/>
      <c r="GSL11" s="28"/>
      <c r="GSM11" s="28"/>
      <c r="GSN11" s="28"/>
      <c r="GSO11" s="28"/>
      <c r="GSP11" s="28"/>
      <c r="GSQ11" s="28"/>
      <c r="GSR11" s="28"/>
      <c r="GSS11" s="28"/>
      <c r="GST11" s="28"/>
      <c r="GSU11" s="28"/>
      <c r="GSV11" s="28"/>
      <c r="GSW11" s="28"/>
      <c r="GSX11" s="28"/>
      <c r="GSY11" s="28"/>
      <c r="GSZ11" s="28"/>
      <c r="GTA11" s="28"/>
      <c r="GTB11" s="28"/>
      <c r="GTC11" s="28"/>
      <c r="GTD11" s="28"/>
      <c r="GTE11" s="28"/>
      <c r="GTF11" s="28"/>
      <c r="GTG11" s="28"/>
      <c r="GTH11" s="28"/>
      <c r="GTI11" s="28"/>
      <c r="GTJ11" s="28"/>
      <c r="GTK11" s="28"/>
      <c r="GTL11" s="28"/>
      <c r="GTM11" s="28"/>
      <c r="GTN11" s="28"/>
      <c r="GTO11" s="28"/>
      <c r="GTP11" s="28"/>
      <c r="GTQ11" s="28"/>
      <c r="GTR11" s="28"/>
      <c r="GTS11" s="28"/>
      <c r="GTT11" s="28"/>
      <c r="GTU11" s="28"/>
      <c r="GTV11" s="28"/>
      <c r="GTW11" s="28"/>
      <c r="GTX11" s="28"/>
      <c r="GTY11" s="28"/>
      <c r="GTZ11" s="28"/>
      <c r="GUA11" s="28"/>
      <c r="GUB11" s="28"/>
      <c r="GUC11" s="28"/>
      <c r="GUD11" s="28"/>
      <c r="GUE11" s="28"/>
      <c r="GUF11" s="28"/>
      <c r="GUG11" s="28"/>
      <c r="GUH11" s="28"/>
      <c r="GUI11" s="28"/>
      <c r="GUJ11" s="28"/>
      <c r="GUK11" s="28"/>
      <c r="GUL11" s="28"/>
      <c r="GUM11" s="28"/>
      <c r="GUN11" s="28"/>
      <c r="GUO11" s="28"/>
      <c r="GUP11" s="28"/>
      <c r="GUQ11" s="28"/>
      <c r="GUR11" s="28"/>
      <c r="GUS11" s="28"/>
      <c r="GUT11" s="28"/>
      <c r="GUU11" s="28"/>
      <c r="GUV11" s="28"/>
      <c r="GUW11" s="28"/>
      <c r="GUX11" s="28"/>
      <c r="GUY11" s="28"/>
      <c r="GUZ11" s="28"/>
      <c r="GVA11" s="28"/>
      <c r="GVB11" s="28"/>
      <c r="GVC11" s="28"/>
      <c r="GVD11" s="28"/>
      <c r="GVE11" s="28"/>
      <c r="GVF11" s="28"/>
      <c r="GVG11" s="28"/>
      <c r="GVH11" s="28"/>
      <c r="GVI11" s="28"/>
      <c r="GVJ11" s="28"/>
      <c r="GVK11" s="28"/>
      <c r="GVL11" s="28"/>
      <c r="GVM11" s="28"/>
      <c r="GVN11" s="28"/>
      <c r="GVO11" s="28"/>
      <c r="GVP11" s="28"/>
      <c r="GVQ11" s="28"/>
      <c r="GVR11" s="28"/>
      <c r="GVS11" s="28"/>
      <c r="GVT11" s="28"/>
      <c r="GVU11" s="28"/>
      <c r="GVV11" s="28"/>
      <c r="GVW11" s="28"/>
      <c r="GVX11" s="28"/>
      <c r="GVY11" s="28"/>
      <c r="GVZ11" s="28"/>
      <c r="GWA11" s="28"/>
      <c r="GWB11" s="28"/>
      <c r="GWC11" s="28"/>
      <c r="GWD11" s="28"/>
      <c r="GWE11" s="28"/>
      <c r="GWF11" s="28"/>
      <c r="GWG11" s="28"/>
      <c r="GWH11" s="28"/>
      <c r="GWI11" s="28"/>
      <c r="GWJ11" s="28"/>
      <c r="GWK11" s="28"/>
      <c r="GWL11" s="28"/>
      <c r="GWM11" s="28"/>
      <c r="GWN11" s="28"/>
      <c r="GWO11" s="28"/>
      <c r="GWP11" s="28"/>
      <c r="GWQ11" s="28"/>
      <c r="GWR11" s="28"/>
      <c r="GWS11" s="28"/>
      <c r="GWT11" s="28"/>
      <c r="GWU11" s="28"/>
      <c r="GWV11" s="28"/>
      <c r="GWW11" s="28"/>
      <c r="GWX11" s="28"/>
      <c r="GWY11" s="28"/>
      <c r="GWZ11" s="28"/>
      <c r="GXA11" s="28"/>
      <c r="GXB11" s="28"/>
      <c r="GXC11" s="28"/>
      <c r="GXD11" s="28"/>
      <c r="GXE11" s="28"/>
      <c r="GXF11" s="28"/>
      <c r="GXG11" s="28"/>
      <c r="GXH11" s="28"/>
      <c r="GXI11" s="28"/>
      <c r="GXJ11" s="28"/>
      <c r="GXK11" s="28"/>
      <c r="GXL11" s="28"/>
      <c r="GXM11" s="28"/>
      <c r="GXN11" s="28"/>
      <c r="GXO11" s="28"/>
      <c r="GXP11" s="28"/>
      <c r="GXQ11" s="28"/>
      <c r="GXR11" s="28"/>
      <c r="GXS11" s="28"/>
      <c r="GXT11" s="28"/>
      <c r="GXU11" s="28"/>
      <c r="GXV11" s="28"/>
      <c r="GXW11" s="28"/>
      <c r="GXX11" s="28"/>
      <c r="GXY11" s="28"/>
      <c r="GXZ11" s="28"/>
      <c r="GYA11" s="28"/>
      <c r="GYB11" s="28"/>
      <c r="GYC11" s="28"/>
      <c r="GYD11" s="28"/>
      <c r="GYE11" s="28"/>
      <c r="GYF11" s="28"/>
      <c r="GYG11" s="28"/>
      <c r="GYH11" s="28"/>
      <c r="GYI11" s="28"/>
      <c r="GYJ11" s="28"/>
      <c r="GYK11" s="28"/>
      <c r="GYL11" s="28"/>
      <c r="GYM11" s="28"/>
      <c r="GYN11" s="28"/>
      <c r="GYO11" s="28"/>
      <c r="GYP11" s="28"/>
      <c r="GYQ11" s="28"/>
      <c r="GYR11" s="28"/>
      <c r="GYS11" s="28"/>
      <c r="GYT11" s="28"/>
      <c r="GYU11" s="28"/>
      <c r="GYV11" s="28"/>
      <c r="GYW11" s="28"/>
      <c r="GYX11" s="28"/>
      <c r="GYY11" s="28"/>
      <c r="GYZ11" s="28"/>
      <c r="GZA11" s="28"/>
      <c r="GZB11" s="28"/>
      <c r="GZC11" s="28"/>
      <c r="GZD11" s="28"/>
      <c r="GZE11" s="28"/>
      <c r="GZF11" s="28"/>
      <c r="GZG11" s="28"/>
      <c r="GZH11" s="28"/>
      <c r="GZI11" s="28"/>
      <c r="GZJ11" s="28"/>
      <c r="GZK11" s="28"/>
      <c r="GZL11" s="28"/>
      <c r="GZM11" s="28"/>
      <c r="GZN11" s="28"/>
      <c r="GZO11" s="28"/>
      <c r="GZP11" s="28"/>
      <c r="GZQ11" s="28"/>
      <c r="GZR11" s="28"/>
      <c r="GZS11" s="28"/>
      <c r="GZT11" s="28"/>
      <c r="GZU11" s="28"/>
      <c r="GZV11" s="28"/>
      <c r="GZW11" s="28"/>
      <c r="GZX11" s="28"/>
      <c r="GZY11" s="28"/>
      <c r="GZZ11" s="28"/>
      <c r="HAA11" s="28"/>
      <c r="HAB11" s="28"/>
      <c r="HAC11" s="28"/>
      <c r="HAD11" s="28"/>
      <c r="HAE11" s="28"/>
      <c r="HAF11" s="28"/>
      <c r="HAG11" s="28"/>
      <c r="HAH11" s="28"/>
      <c r="HAI11" s="28"/>
      <c r="HAJ11" s="28"/>
      <c r="HAK11" s="28"/>
      <c r="HAL11" s="28"/>
      <c r="HAM11" s="28"/>
      <c r="HAN11" s="28"/>
      <c r="HAO11" s="28"/>
      <c r="HAP11" s="28"/>
      <c r="HAQ11" s="28"/>
      <c r="HAR11" s="28"/>
      <c r="HAS11" s="28"/>
      <c r="HAT11" s="28"/>
      <c r="HAU11" s="28"/>
      <c r="HAV11" s="28"/>
      <c r="HAW11" s="28"/>
      <c r="HAX11" s="28"/>
      <c r="HAY11" s="28"/>
      <c r="HAZ11" s="28"/>
      <c r="HBA11" s="28"/>
      <c r="HBB11" s="28"/>
      <c r="HBC11" s="28"/>
      <c r="HBD11" s="28"/>
      <c r="HBE11" s="28"/>
      <c r="HBF11" s="28"/>
      <c r="HBG11" s="28"/>
      <c r="HBH11" s="28"/>
      <c r="HBI11" s="28"/>
      <c r="HBJ11" s="28"/>
      <c r="HBK11" s="28"/>
      <c r="HBL11" s="28"/>
      <c r="HBM11" s="28"/>
      <c r="HBN11" s="28"/>
      <c r="HBO11" s="28"/>
      <c r="HBP11" s="28"/>
      <c r="HBQ11" s="28"/>
      <c r="HBR11" s="28"/>
      <c r="HBS11" s="28"/>
      <c r="HBT11" s="28"/>
      <c r="HBU11" s="28"/>
      <c r="HBV11" s="28"/>
      <c r="HBW11" s="28"/>
      <c r="HBX11" s="28"/>
      <c r="HBY11" s="28"/>
      <c r="HBZ11" s="28"/>
      <c r="HCA11" s="28"/>
      <c r="HCB11" s="28"/>
      <c r="HCC11" s="28"/>
      <c r="HCD11" s="28"/>
      <c r="HCE11" s="28"/>
      <c r="HCF11" s="28"/>
      <c r="HCG11" s="28"/>
      <c r="HCH11" s="28"/>
      <c r="HCI11" s="28"/>
      <c r="HCJ11" s="28"/>
      <c r="HCK11" s="28"/>
      <c r="HCL11" s="28"/>
      <c r="HCM11" s="28"/>
      <c r="HCN11" s="28"/>
      <c r="HCO11" s="28"/>
      <c r="HCP11" s="28"/>
      <c r="HCQ11" s="28"/>
      <c r="HCR11" s="28"/>
      <c r="HCS11" s="28"/>
      <c r="HCT11" s="28"/>
      <c r="HCU11" s="28"/>
      <c r="HCV11" s="28"/>
      <c r="HCW11" s="28"/>
      <c r="HCX11" s="28"/>
      <c r="HCY11" s="28"/>
      <c r="HCZ11" s="28"/>
      <c r="HDA11" s="28"/>
      <c r="HDB11" s="28"/>
      <c r="HDC11" s="28"/>
      <c r="HDD11" s="28"/>
      <c r="HDE11" s="28"/>
      <c r="HDF11" s="28"/>
      <c r="HDG11" s="28"/>
      <c r="HDH11" s="28"/>
      <c r="HDI11" s="28"/>
      <c r="HDJ11" s="28"/>
      <c r="HDK11" s="28"/>
      <c r="HDL11" s="28"/>
      <c r="HDM11" s="28"/>
      <c r="HDN11" s="28"/>
      <c r="HDO11" s="28"/>
      <c r="HDP11" s="28"/>
      <c r="HDQ11" s="28"/>
      <c r="HDR11" s="28"/>
      <c r="HDS11" s="28"/>
      <c r="HDT11" s="28"/>
      <c r="HDU11" s="28"/>
      <c r="HDV11" s="28"/>
      <c r="HDW11" s="28"/>
      <c r="HDX11" s="28"/>
      <c r="HDY11" s="28"/>
      <c r="HDZ11" s="28"/>
      <c r="HEA11" s="28"/>
      <c r="HEB11" s="28"/>
      <c r="HEC11" s="28"/>
      <c r="HED11" s="28"/>
      <c r="HEE11" s="28"/>
      <c r="HEF11" s="28"/>
      <c r="HEG11" s="28"/>
      <c r="HEH11" s="28"/>
      <c r="HEI11" s="28"/>
      <c r="HEJ11" s="28"/>
      <c r="HEK11" s="28"/>
      <c r="HEL11" s="28"/>
      <c r="HEM11" s="28"/>
      <c r="HEN11" s="28"/>
      <c r="HEO11" s="28"/>
      <c r="HEP11" s="28"/>
      <c r="HEQ11" s="28"/>
      <c r="HER11" s="28"/>
      <c r="HES11" s="28"/>
      <c r="HET11" s="28"/>
      <c r="HEU11" s="28"/>
      <c r="HEV11" s="28"/>
      <c r="HEW11" s="28"/>
      <c r="HEX11" s="28"/>
      <c r="HEY11" s="28"/>
      <c r="HEZ11" s="28"/>
      <c r="HFA11" s="28"/>
      <c r="HFB11" s="28"/>
      <c r="HFC11" s="28"/>
      <c r="HFD11" s="28"/>
      <c r="HFE11" s="28"/>
      <c r="HFF11" s="28"/>
      <c r="HFG11" s="28"/>
      <c r="HFH11" s="28"/>
      <c r="HFI11" s="28"/>
      <c r="HFJ11" s="28"/>
      <c r="HFK11" s="28"/>
      <c r="HFL11" s="28"/>
      <c r="HFM11" s="28"/>
      <c r="HFN11" s="28"/>
      <c r="HFO11" s="28"/>
      <c r="HFP11" s="28"/>
      <c r="HFQ11" s="28"/>
      <c r="HFR11" s="28"/>
      <c r="HFS11" s="28"/>
      <c r="HFT11" s="28"/>
      <c r="HFU11" s="28"/>
      <c r="HFV11" s="28"/>
      <c r="HFW11" s="28"/>
      <c r="HFX11" s="28"/>
      <c r="HFY11" s="28"/>
      <c r="HFZ11" s="28"/>
      <c r="HGA11" s="28"/>
      <c r="HGB11" s="28"/>
      <c r="HGC11" s="28"/>
      <c r="HGD11" s="28"/>
      <c r="HGE11" s="28"/>
      <c r="HGF11" s="28"/>
      <c r="HGG11" s="28"/>
      <c r="HGH11" s="28"/>
      <c r="HGI11" s="28"/>
      <c r="HGJ11" s="28"/>
      <c r="HGK11" s="28"/>
      <c r="HGL11" s="28"/>
      <c r="HGM11" s="28"/>
      <c r="HGN11" s="28"/>
      <c r="HGO11" s="28"/>
      <c r="HGP11" s="28"/>
      <c r="HGQ11" s="28"/>
      <c r="HGR11" s="28"/>
      <c r="HGS11" s="28"/>
      <c r="HGT11" s="28"/>
      <c r="HGU11" s="28"/>
      <c r="HGV11" s="28"/>
      <c r="HGW11" s="28"/>
      <c r="HGX11" s="28"/>
      <c r="HGY11" s="28"/>
      <c r="HGZ11" s="28"/>
      <c r="HHA11" s="28"/>
      <c r="HHB11" s="28"/>
      <c r="HHC11" s="28"/>
      <c r="HHD11" s="28"/>
      <c r="HHE11" s="28"/>
      <c r="HHF11" s="28"/>
      <c r="HHG11" s="28"/>
      <c r="HHH11" s="28"/>
      <c r="HHI11" s="28"/>
      <c r="HHJ11" s="28"/>
      <c r="HHK11" s="28"/>
      <c r="HHL11" s="28"/>
      <c r="HHM11" s="28"/>
      <c r="HHN11" s="28"/>
      <c r="HHO11" s="28"/>
      <c r="HHP11" s="28"/>
      <c r="HHQ11" s="28"/>
      <c r="HHR11" s="28"/>
      <c r="HHS11" s="28"/>
      <c r="HHT11" s="28"/>
      <c r="HHU11" s="28"/>
      <c r="HHV11" s="28"/>
      <c r="HHW11" s="28"/>
      <c r="HHX11" s="28"/>
      <c r="HHY11" s="28"/>
      <c r="HHZ11" s="28"/>
      <c r="HIA11" s="28"/>
      <c r="HIB11" s="28"/>
      <c r="HIC11" s="28"/>
      <c r="HID11" s="28"/>
      <c r="HIE11" s="28"/>
      <c r="HIF11" s="28"/>
      <c r="HIG11" s="28"/>
      <c r="HIH11" s="28"/>
      <c r="HII11" s="28"/>
      <c r="HIJ11" s="28"/>
      <c r="HIK11" s="28"/>
      <c r="HIL11" s="28"/>
      <c r="HIM11" s="28"/>
      <c r="HIN11" s="28"/>
      <c r="HIO11" s="28"/>
      <c r="HIP11" s="28"/>
      <c r="HIQ11" s="28"/>
      <c r="HIR11" s="28"/>
      <c r="HIS11" s="28"/>
      <c r="HIT11" s="28"/>
      <c r="HIU11" s="28"/>
      <c r="HIV11" s="28"/>
      <c r="HIW11" s="28"/>
      <c r="HIX11" s="28"/>
      <c r="HIY11" s="28"/>
      <c r="HIZ11" s="28"/>
      <c r="HJA11" s="28"/>
      <c r="HJB11" s="28"/>
      <c r="HJC11" s="28"/>
      <c r="HJD11" s="28"/>
      <c r="HJE11" s="28"/>
      <c r="HJF11" s="28"/>
      <c r="HJG11" s="28"/>
      <c r="HJH11" s="28"/>
      <c r="HJI11" s="28"/>
      <c r="HJJ11" s="28"/>
      <c r="HJK11" s="28"/>
      <c r="HJL11" s="28"/>
      <c r="HJM11" s="28"/>
      <c r="HJN11" s="28"/>
      <c r="HJO11" s="28"/>
      <c r="HJP11" s="28"/>
      <c r="HJQ11" s="28"/>
      <c r="HJR11" s="28"/>
      <c r="HJS11" s="28"/>
      <c r="HJT11" s="28"/>
      <c r="HJU11" s="28"/>
      <c r="HJV11" s="28"/>
      <c r="HJW11" s="28"/>
      <c r="HJX11" s="28"/>
      <c r="HJY11" s="28"/>
      <c r="HJZ11" s="28"/>
      <c r="HKA11" s="28"/>
      <c r="HKB11" s="28"/>
      <c r="HKC11" s="28"/>
      <c r="HKD11" s="28"/>
      <c r="HKE11" s="28"/>
      <c r="HKF11" s="28"/>
      <c r="HKG11" s="28"/>
      <c r="HKH11" s="28"/>
      <c r="HKI11" s="28"/>
      <c r="HKJ11" s="28"/>
      <c r="HKK11" s="28"/>
      <c r="HKL11" s="28"/>
      <c r="HKM11" s="28"/>
      <c r="HKN11" s="28"/>
      <c r="HKO11" s="28"/>
      <c r="HKP11" s="28"/>
      <c r="HKQ11" s="28"/>
      <c r="HKR11" s="28"/>
      <c r="HKS11" s="28"/>
      <c r="HKT11" s="28"/>
      <c r="HKU11" s="28"/>
      <c r="HKV11" s="28"/>
      <c r="HKW11" s="28"/>
      <c r="HKX11" s="28"/>
      <c r="HKY11" s="28"/>
      <c r="HKZ11" s="28"/>
      <c r="HLA11" s="28"/>
      <c r="HLB11" s="28"/>
      <c r="HLC11" s="28"/>
      <c r="HLD11" s="28"/>
      <c r="HLE11" s="28"/>
      <c r="HLF11" s="28"/>
      <c r="HLG11" s="28"/>
      <c r="HLH11" s="28"/>
      <c r="HLI11" s="28"/>
      <c r="HLJ11" s="28"/>
      <c r="HLK11" s="28"/>
      <c r="HLL11" s="28"/>
      <c r="HLM11" s="28"/>
      <c r="HLN11" s="28"/>
      <c r="HLO11" s="28"/>
      <c r="HLP11" s="28"/>
      <c r="HLQ11" s="28"/>
      <c r="HLR11" s="28"/>
      <c r="HLS11" s="28"/>
      <c r="HLT11" s="28"/>
      <c r="HLU11" s="28"/>
      <c r="HLV11" s="28"/>
      <c r="HLW11" s="28"/>
      <c r="HLX11" s="28"/>
      <c r="HLY11" s="28"/>
      <c r="HLZ11" s="28"/>
      <c r="HMA11" s="28"/>
      <c r="HMB11" s="28"/>
      <c r="HMC11" s="28"/>
      <c r="HMD11" s="28"/>
      <c r="HME11" s="28"/>
      <c r="HMF11" s="28"/>
      <c r="HMG11" s="28"/>
      <c r="HMH11" s="28"/>
      <c r="HMI11" s="28"/>
      <c r="HMJ11" s="28"/>
      <c r="HMK11" s="28"/>
      <c r="HML11" s="28"/>
      <c r="HMM11" s="28"/>
      <c r="HMN11" s="28"/>
      <c r="HMO11" s="28"/>
      <c r="HMP11" s="28"/>
      <c r="HMQ11" s="28"/>
      <c r="HMR11" s="28"/>
      <c r="HMS11" s="28"/>
      <c r="HMT11" s="28"/>
      <c r="HMU11" s="28"/>
      <c r="HMV11" s="28"/>
      <c r="HMW11" s="28"/>
      <c r="HMX11" s="28"/>
      <c r="HMY11" s="28"/>
      <c r="HMZ11" s="28"/>
      <c r="HNA11" s="28"/>
      <c r="HNB11" s="28"/>
      <c r="HNC11" s="28"/>
      <c r="HND11" s="28"/>
      <c r="HNE11" s="28"/>
      <c r="HNF11" s="28"/>
      <c r="HNG11" s="28"/>
      <c r="HNH11" s="28"/>
      <c r="HNI11" s="28"/>
      <c r="HNJ11" s="28"/>
      <c r="HNK11" s="28"/>
      <c r="HNL11" s="28"/>
      <c r="HNM11" s="28"/>
      <c r="HNN11" s="28"/>
      <c r="HNO11" s="28"/>
      <c r="HNP11" s="28"/>
      <c r="HNQ11" s="28"/>
      <c r="HNR11" s="28"/>
      <c r="HNS11" s="28"/>
      <c r="HNT11" s="28"/>
      <c r="HNU11" s="28"/>
      <c r="HNV11" s="28"/>
      <c r="HNW11" s="28"/>
      <c r="HNX11" s="28"/>
      <c r="HNY11" s="28"/>
      <c r="HNZ11" s="28"/>
      <c r="HOA11" s="28"/>
      <c r="HOB11" s="28"/>
      <c r="HOC11" s="28"/>
      <c r="HOD11" s="28"/>
      <c r="HOE11" s="28"/>
      <c r="HOF11" s="28"/>
      <c r="HOG11" s="28"/>
      <c r="HOH11" s="28"/>
      <c r="HOI11" s="28"/>
      <c r="HOJ11" s="28"/>
      <c r="HOK11" s="28"/>
      <c r="HOL11" s="28"/>
      <c r="HOM11" s="28"/>
      <c r="HON11" s="28"/>
      <c r="HOO11" s="28"/>
      <c r="HOP11" s="28"/>
      <c r="HOQ11" s="28"/>
      <c r="HOR11" s="28"/>
      <c r="HOS11" s="28"/>
      <c r="HOT11" s="28"/>
      <c r="HOU11" s="28"/>
      <c r="HOV11" s="28"/>
      <c r="HOW11" s="28"/>
      <c r="HOX11" s="28"/>
      <c r="HOY11" s="28"/>
      <c r="HOZ11" s="28"/>
      <c r="HPA11" s="28"/>
      <c r="HPB11" s="28"/>
      <c r="HPC11" s="28"/>
      <c r="HPD11" s="28"/>
      <c r="HPE11" s="28"/>
      <c r="HPF11" s="28"/>
      <c r="HPG11" s="28"/>
      <c r="HPH11" s="28"/>
      <c r="HPI11" s="28"/>
      <c r="HPJ11" s="28"/>
      <c r="HPK11" s="28"/>
      <c r="HPL11" s="28"/>
      <c r="HPM11" s="28"/>
      <c r="HPN11" s="28"/>
      <c r="HPO11" s="28"/>
      <c r="HPP11" s="28"/>
      <c r="HPQ11" s="28"/>
      <c r="HPR11" s="28"/>
      <c r="HPS11" s="28"/>
      <c r="HPT11" s="28"/>
      <c r="HPU11" s="28"/>
      <c r="HPV11" s="28"/>
      <c r="HPW11" s="28"/>
      <c r="HPX11" s="28"/>
      <c r="HPY11" s="28"/>
      <c r="HPZ11" s="28"/>
      <c r="HQA11" s="28"/>
      <c r="HQB11" s="28"/>
      <c r="HQC11" s="28"/>
      <c r="HQD11" s="28"/>
      <c r="HQE11" s="28"/>
      <c r="HQF11" s="28"/>
      <c r="HQG11" s="28"/>
      <c r="HQH11" s="28"/>
      <c r="HQI11" s="28"/>
      <c r="HQJ11" s="28"/>
      <c r="HQK11" s="28"/>
      <c r="HQL11" s="28"/>
      <c r="HQM11" s="28"/>
      <c r="HQN11" s="28"/>
      <c r="HQO11" s="28"/>
      <c r="HQP11" s="28"/>
      <c r="HQQ11" s="28"/>
      <c r="HQR11" s="28"/>
      <c r="HQS11" s="28"/>
      <c r="HQT11" s="28"/>
      <c r="HQU11" s="28"/>
      <c r="HQV11" s="28"/>
      <c r="HQW11" s="28"/>
      <c r="HQX11" s="28"/>
      <c r="HQY11" s="28"/>
      <c r="HQZ11" s="28"/>
      <c r="HRA11" s="28"/>
      <c r="HRB11" s="28"/>
      <c r="HRC11" s="28"/>
      <c r="HRD11" s="28"/>
      <c r="HRE11" s="28"/>
      <c r="HRF11" s="28"/>
      <c r="HRG11" s="28"/>
      <c r="HRH11" s="28"/>
      <c r="HRI11" s="28"/>
      <c r="HRJ11" s="28"/>
      <c r="HRK11" s="28"/>
      <c r="HRL11" s="28"/>
      <c r="HRM11" s="28"/>
      <c r="HRN11" s="28"/>
      <c r="HRO11" s="28"/>
      <c r="HRP11" s="28"/>
      <c r="HRQ11" s="28"/>
      <c r="HRR11" s="28"/>
      <c r="HRS11" s="28"/>
      <c r="HRT11" s="28"/>
      <c r="HRU11" s="28"/>
      <c r="HRV11" s="28"/>
      <c r="HRW11" s="28"/>
      <c r="HRX11" s="28"/>
      <c r="HRY11" s="28"/>
      <c r="HRZ11" s="28"/>
      <c r="HSA11" s="28"/>
      <c r="HSB11" s="28"/>
      <c r="HSC11" s="28"/>
      <c r="HSD11" s="28"/>
      <c r="HSE11" s="28"/>
      <c r="HSF11" s="28"/>
      <c r="HSG11" s="28"/>
      <c r="HSH11" s="28"/>
      <c r="HSI11" s="28"/>
      <c r="HSJ11" s="28"/>
      <c r="HSK11" s="28"/>
      <c r="HSL11" s="28"/>
      <c r="HSM11" s="28"/>
      <c r="HSN11" s="28"/>
      <c r="HSO11" s="28"/>
      <c r="HSP11" s="28"/>
      <c r="HSQ11" s="28"/>
      <c r="HSR11" s="28"/>
      <c r="HSS11" s="28"/>
      <c r="HST11" s="28"/>
      <c r="HSU11" s="28"/>
      <c r="HSV11" s="28"/>
      <c r="HSW11" s="28"/>
      <c r="HSX11" s="28"/>
      <c r="HSY11" s="28"/>
      <c r="HSZ11" s="28"/>
      <c r="HTA11" s="28"/>
      <c r="HTB11" s="28"/>
      <c r="HTC11" s="28"/>
      <c r="HTD11" s="28"/>
      <c r="HTE11" s="28"/>
      <c r="HTF11" s="28"/>
      <c r="HTG11" s="28"/>
      <c r="HTH11" s="28"/>
      <c r="HTI11" s="28"/>
      <c r="HTJ11" s="28"/>
      <c r="HTK11" s="28"/>
      <c r="HTL11" s="28"/>
      <c r="HTM11" s="28"/>
      <c r="HTN11" s="28"/>
      <c r="HTO11" s="28"/>
      <c r="HTP11" s="28"/>
      <c r="HTQ11" s="28"/>
      <c r="HTR11" s="28"/>
      <c r="HTS11" s="28"/>
      <c r="HTT11" s="28"/>
      <c r="HTU11" s="28"/>
      <c r="HTV11" s="28"/>
      <c r="HTW11" s="28"/>
      <c r="HTX11" s="28"/>
      <c r="HTY11" s="28"/>
      <c r="HTZ11" s="28"/>
      <c r="HUA11" s="28"/>
      <c r="HUB11" s="28"/>
      <c r="HUC11" s="28"/>
      <c r="HUD11" s="28"/>
      <c r="HUE11" s="28"/>
      <c r="HUF11" s="28"/>
      <c r="HUG11" s="28"/>
      <c r="HUH11" s="28"/>
      <c r="HUI11" s="28"/>
      <c r="HUJ11" s="28"/>
      <c r="HUK11" s="28"/>
      <c r="HUL11" s="28"/>
      <c r="HUM11" s="28"/>
      <c r="HUN11" s="28"/>
      <c r="HUO11" s="28"/>
      <c r="HUP11" s="28"/>
      <c r="HUQ11" s="28"/>
      <c r="HUR11" s="28"/>
      <c r="HUS11" s="28"/>
      <c r="HUT11" s="28"/>
      <c r="HUU11" s="28"/>
      <c r="HUV11" s="28"/>
      <c r="HUW11" s="28"/>
      <c r="HUX11" s="28"/>
      <c r="HUY11" s="28"/>
      <c r="HUZ11" s="28"/>
      <c r="HVA11" s="28"/>
      <c r="HVB11" s="28"/>
      <c r="HVC11" s="28"/>
      <c r="HVD11" s="28"/>
      <c r="HVE11" s="28"/>
      <c r="HVF11" s="28"/>
      <c r="HVG11" s="28"/>
      <c r="HVH11" s="28"/>
      <c r="HVI11" s="28"/>
      <c r="HVJ11" s="28"/>
      <c r="HVK11" s="28"/>
      <c r="HVL11" s="28"/>
      <c r="HVM11" s="28"/>
      <c r="HVN11" s="28"/>
      <c r="HVO11" s="28"/>
      <c r="HVP11" s="28"/>
      <c r="HVQ11" s="28"/>
      <c r="HVR11" s="28"/>
      <c r="HVS11" s="28"/>
      <c r="HVT11" s="28"/>
      <c r="HVU11" s="28"/>
      <c r="HVV11" s="28"/>
      <c r="HVW11" s="28"/>
      <c r="HVX11" s="28"/>
      <c r="HVY11" s="28"/>
      <c r="HVZ11" s="28"/>
      <c r="HWA11" s="28"/>
      <c r="HWB11" s="28"/>
      <c r="HWC11" s="28"/>
      <c r="HWD11" s="28"/>
      <c r="HWE11" s="28"/>
      <c r="HWF11" s="28"/>
      <c r="HWG11" s="28"/>
      <c r="HWH11" s="28"/>
      <c r="HWI11" s="28"/>
      <c r="HWJ11" s="28"/>
      <c r="HWK11" s="28"/>
      <c r="HWL11" s="28"/>
      <c r="HWM11" s="28"/>
      <c r="HWN11" s="28"/>
      <c r="HWO11" s="28"/>
      <c r="HWP11" s="28"/>
      <c r="HWQ11" s="28"/>
      <c r="HWR11" s="28"/>
      <c r="HWS11" s="28"/>
      <c r="HWT11" s="28"/>
      <c r="HWU11" s="28"/>
      <c r="HWV11" s="28"/>
      <c r="HWW11" s="28"/>
      <c r="HWX11" s="28"/>
      <c r="HWY11" s="28"/>
      <c r="HWZ11" s="28"/>
      <c r="HXA11" s="28"/>
      <c r="HXB11" s="28"/>
      <c r="HXC11" s="28"/>
      <c r="HXD11" s="28"/>
      <c r="HXE11" s="28"/>
      <c r="HXF11" s="28"/>
      <c r="HXG11" s="28"/>
      <c r="HXH11" s="28"/>
      <c r="HXI11" s="28"/>
      <c r="HXJ11" s="28"/>
      <c r="HXK11" s="28"/>
      <c r="HXL11" s="28"/>
      <c r="HXM11" s="28"/>
      <c r="HXN11" s="28"/>
      <c r="HXO11" s="28"/>
      <c r="HXP11" s="28"/>
      <c r="HXQ11" s="28"/>
      <c r="HXR11" s="28"/>
      <c r="HXS11" s="28"/>
      <c r="HXT11" s="28"/>
      <c r="HXU11" s="28"/>
      <c r="HXV11" s="28"/>
      <c r="HXW11" s="28"/>
      <c r="HXX11" s="28"/>
      <c r="HXY11" s="28"/>
      <c r="HXZ11" s="28"/>
      <c r="HYA11" s="28"/>
      <c r="HYB11" s="28"/>
      <c r="HYC11" s="28"/>
      <c r="HYD11" s="28"/>
      <c r="HYE11" s="28"/>
      <c r="HYF11" s="28"/>
      <c r="HYG11" s="28"/>
      <c r="HYH11" s="28"/>
      <c r="HYI11" s="28"/>
      <c r="HYJ11" s="28"/>
      <c r="HYK11" s="28"/>
      <c r="HYL11" s="28"/>
      <c r="HYM11" s="28"/>
      <c r="HYN11" s="28"/>
      <c r="HYO11" s="28"/>
      <c r="HYP11" s="28"/>
      <c r="HYQ11" s="28"/>
      <c r="HYR11" s="28"/>
      <c r="HYS11" s="28"/>
      <c r="HYT11" s="28"/>
      <c r="HYU11" s="28"/>
      <c r="HYV11" s="28"/>
      <c r="HYW11" s="28"/>
      <c r="HYX11" s="28"/>
      <c r="HYY11" s="28"/>
      <c r="HYZ11" s="28"/>
      <c r="HZA11" s="28"/>
      <c r="HZB11" s="28"/>
      <c r="HZC11" s="28"/>
      <c r="HZD11" s="28"/>
      <c r="HZE11" s="28"/>
      <c r="HZF11" s="28"/>
      <c r="HZG11" s="28"/>
      <c r="HZH11" s="28"/>
      <c r="HZI11" s="28"/>
      <c r="HZJ11" s="28"/>
      <c r="HZK11" s="28"/>
      <c r="HZL11" s="28"/>
      <c r="HZM11" s="28"/>
      <c r="HZN11" s="28"/>
      <c r="HZO11" s="28"/>
      <c r="HZP11" s="28"/>
      <c r="HZQ11" s="28"/>
      <c r="HZR11" s="28"/>
      <c r="HZS11" s="28"/>
      <c r="HZT11" s="28"/>
      <c r="HZU11" s="28"/>
      <c r="HZV11" s="28"/>
      <c r="HZW11" s="28"/>
      <c r="HZX11" s="28"/>
      <c r="HZY11" s="28"/>
      <c r="HZZ11" s="28"/>
      <c r="IAA11" s="28"/>
      <c r="IAB11" s="28"/>
      <c r="IAC11" s="28"/>
      <c r="IAD11" s="28"/>
      <c r="IAE11" s="28"/>
      <c r="IAF11" s="28"/>
      <c r="IAG11" s="28"/>
      <c r="IAH11" s="28"/>
      <c r="IAI11" s="28"/>
      <c r="IAJ11" s="28"/>
      <c r="IAK11" s="28"/>
      <c r="IAL11" s="28"/>
      <c r="IAM11" s="28"/>
      <c r="IAN11" s="28"/>
      <c r="IAO11" s="28"/>
      <c r="IAP11" s="28"/>
      <c r="IAQ11" s="28"/>
      <c r="IAR11" s="28"/>
      <c r="IAS11" s="28"/>
      <c r="IAT11" s="28"/>
      <c r="IAU11" s="28"/>
      <c r="IAV11" s="28"/>
      <c r="IAW11" s="28"/>
      <c r="IAX11" s="28"/>
      <c r="IAY11" s="28"/>
      <c r="IAZ11" s="28"/>
      <c r="IBA11" s="28"/>
      <c r="IBB11" s="28"/>
      <c r="IBC11" s="28"/>
      <c r="IBD11" s="28"/>
      <c r="IBE11" s="28"/>
      <c r="IBF11" s="28"/>
      <c r="IBG11" s="28"/>
      <c r="IBH11" s="28"/>
      <c r="IBI11" s="28"/>
      <c r="IBJ11" s="28"/>
      <c r="IBK11" s="28"/>
      <c r="IBL11" s="28"/>
      <c r="IBM11" s="28"/>
      <c r="IBN11" s="28"/>
      <c r="IBO11" s="28"/>
      <c r="IBP11" s="28"/>
      <c r="IBQ11" s="28"/>
      <c r="IBR11" s="28"/>
      <c r="IBS11" s="28"/>
      <c r="IBT11" s="28"/>
      <c r="IBU11" s="28"/>
      <c r="IBV11" s="28"/>
      <c r="IBW11" s="28"/>
      <c r="IBX11" s="28"/>
      <c r="IBY11" s="28"/>
      <c r="IBZ11" s="28"/>
      <c r="ICA11" s="28"/>
      <c r="ICB11" s="28"/>
      <c r="ICC11" s="28"/>
      <c r="ICD11" s="28"/>
      <c r="ICE11" s="28"/>
      <c r="ICF11" s="28"/>
      <c r="ICG11" s="28"/>
      <c r="ICH11" s="28"/>
      <c r="ICI11" s="28"/>
      <c r="ICJ11" s="28"/>
      <c r="ICK11" s="28"/>
      <c r="ICL11" s="28"/>
      <c r="ICM11" s="28"/>
      <c r="ICN11" s="28"/>
      <c r="ICO11" s="28"/>
      <c r="ICP11" s="28"/>
      <c r="ICQ11" s="28"/>
      <c r="ICR11" s="28"/>
      <c r="ICS11" s="28"/>
      <c r="ICT11" s="28"/>
      <c r="ICU11" s="28"/>
      <c r="ICV11" s="28"/>
      <c r="ICW11" s="28"/>
      <c r="ICX11" s="28"/>
      <c r="ICY11" s="28"/>
      <c r="ICZ11" s="28"/>
      <c r="IDA11" s="28"/>
      <c r="IDB11" s="28"/>
      <c r="IDC11" s="28"/>
      <c r="IDD11" s="28"/>
      <c r="IDE11" s="28"/>
      <c r="IDF11" s="28"/>
      <c r="IDG11" s="28"/>
      <c r="IDH11" s="28"/>
      <c r="IDI11" s="28"/>
      <c r="IDJ11" s="28"/>
      <c r="IDK11" s="28"/>
      <c r="IDL11" s="28"/>
      <c r="IDM11" s="28"/>
      <c r="IDN11" s="28"/>
      <c r="IDO11" s="28"/>
      <c r="IDP11" s="28"/>
      <c r="IDQ11" s="28"/>
      <c r="IDR11" s="28"/>
      <c r="IDS11" s="28"/>
      <c r="IDT11" s="28"/>
      <c r="IDU11" s="28"/>
      <c r="IDV11" s="28"/>
      <c r="IDW11" s="28"/>
      <c r="IDX11" s="28"/>
      <c r="IDY11" s="28"/>
      <c r="IDZ11" s="28"/>
      <c r="IEA11" s="28"/>
      <c r="IEB11" s="28"/>
      <c r="IEC11" s="28"/>
      <c r="IED11" s="28"/>
      <c r="IEE11" s="28"/>
      <c r="IEF11" s="28"/>
      <c r="IEG11" s="28"/>
      <c r="IEH11" s="28"/>
      <c r="IEI11" s="28"/>
      <c r="IEJ11" s="28"/>
      <c r="IEK11" s="28"/>
      <c r="IEL11" s="28"/>
      <c r="IEM11" s="28"/>
      <c r="IEN11" s="28"/>
      <c r="IEO11" s="28"/>
      <c r="IEP11" s="28"/>
      <c r="IEQ11" s="28"/>
      <c r="IER11" s="28"/>
      <c r="IES11" s="28"/>
      <c r="IET11" s="28"/>
      <c r="IEU11" s="28"/>
      <c r="IEV11" s="28"/>
      <c r="IEW11" s="28"/>
      <c r="IEX11" s="28"/>
      <c r="IEY11" s="28"/>
      <c r="IEZ11" s="28"/>
      <c r="IFA11" s="28"/>
      <c r="IFB11" s="28"/>
      <c r="IFC11" s="28"/>
      <c r="IFD11" s="28"/>
      <c r="IFE11" s="28"/>
      <c r="IFF11" s="28"/>
      <c r="IFG11" s="28"/>
      <c r="IFH11" s="28"/>
      <c r="IFI11" s="28"/>
      <c r="IFJ11" s="28"/>
      <c r="IFK11" s="28"/>
      <c r="IFL11" s="28"/>
      <c r="IFM11" s="28"/>
      <c r="IFN11" s="28"/>
      <c r="IFO11" s="28"/>
      <c r="IFP11" s="28"/>
      <c r="IFQ11" s="28"/>
      <c r="IFR11" s="28"/>
      <c r="IFS11" s="28"/>
      <c r="IFT11" s="28"/>
      <c r="IFU11" s="28"/>
      <c r="IFV11" s="28"/>
      <c r="IFW11" s="28"/>
      <c r="IFX11" s="28"/>
      <c r="IFY11" s="28"/>
      <c r="IFZ11" s="28"/>
      <c r="IGA11" s="28"/>
      <c r="IGB11" s="28"/>
      <c r="IGC11" s="28"/>
      <c r="IGD11" s="28"/>
      <c r="IGE11" s="28"/>
      <c r="IGF11" s="28"/>
      <c r="IGG11" s="28"/>
      <c r="IGH11" s="28"/>
      <c r="IGI11" s="28"/>
      <c r="IGJ11" s="28"/>
      <c r="IGK11" s="28"/>
      <c r="IGL11" s="28"/>
      <c r="IGM11" s="28"/>
      <c r="IGN11" s="28"/>
      <c r="IGO11" s="28"/>
      <c r="IGP11" s="28"/>
      <c r="IGQ11" s="28"/>
      <c r="IGR11" s="28"/>
      <c r="IGS11" s="28"/>
      <c r="IGT11" s="28"/>
      <c r="IGU11" s="28"/>
      <c r="IGV11" s="28"/>
      <c r="IGW11" s="28"/>
      <c r="IGX11" s="28"/>
      <c r="IGY11" s="28"/>
      <c r="IGZ11" s="28"/>
      <c r="IHA11" s="28"/>
      <c r="IHB11" s="28"/>
      <c r="IHC11" s="28"/>
      <c r="IHD11" s="28"/>
      <c r="IHE11" s="28"/>
      <c r="IHF11" s="28"/>
      <c r="IHG11" s="28"/>
      <c r="IHH11" s="28"/>
      <c r="IHI11" s="28"/>
      <c r="IHJ11" s="28"/>
      <c r="IHK11" s="28"/>
      <c r="IHL11" s="28"/>
      <c r="IHM11" s="28"/>
      <c r="IHN11" s="28"/>
      <c r="IHO11" s="28"/>
      <c r="IHP11" s="28"/>
      <c r="IHQ11" s="28"/>
      <c r="IHR11" s="28"/>
      <c r="IHS11" s="28"/>
      <c r="IHT11" s="28"/>
      <c r="IHU11" s="28"/>
      <c r="IHV11" s="28"/>
      <c r="IHW11" s="28"/>
      <c r="IHX11" s="28"/>
      <c r="IHY11" s="28"/>
      <c r="IHZ11" s="28"/>
      <c r="IIA11" s="28"/>
      <c r="IIB11" s="28"/>
      <c r="IIC11" s="28"/>
      <c r="IID11" s="28"/>
      <c r="IIE11" s="28"/>
      <c r="IIF11" s="28"/>
      <c r="IIG11" s="28"/>
      <c r="IIH11" s="28"/>
      <c r="III11" s="28"/>
      <c r="IIJ11" s="28"/>
      <c r="IIK11" s="28"/>
      <c r="IIL11" s="28"/>
      <c r="IIM11" s="28"/>
      <c r="IIN11" s="28"/>
      <c r="IIO11" s="28"/>
      <c r="IIP11" s="28"/>
      <c r="IIQ11" s="28"/>
      <c r="IIR11" s="28"/>
      <c r="IIS11" s="28"/>
      <c r="IIT11" s="28"/>
      <c r="IIU11" s="28"/>
      <c r="IIV11" s="28"/>
      <c r="IIW11" s="28"/>
      <c r="IIX11" s="28"/>
      <c r="IIY11" s="28"/>
      <c r="IIZ11" s="28"/>
      <c r="IJA11" s="28"/>
      <c r="IJB11" s="28"/>
      <c r="IJC11" s="28"/>
      <c r="IJD11" s="28"/>
      <c r="IJE11" s="28"/>
      <c r="IJF11" s="28"/>
      <c r="IJG11" s="28"/>
      <c r="IJH11" s="28"/>
      <c r="IJI11" s="28"/>
      <c r="IJJ11" s="28"/>
      <c r="IJK11" s="28"/>
      <c r="IJL11" s="28"/>
      <c r="IJM11" s="28"/>
      <c r="IJN11" s="28"/>
      <c r="IJO11" s="28"/>
      <c r="IJP11" s="28"/>
      <c r="IJQ11" s="28"/>
      <c r="IJR11" s="28"/>
      <c r="IJS11" s="28"/>
      <c r="IJT11" s="28"/>
      <c r="IJU11" s="28"/>
      <c r="IJV11" s="28"/>
      <c r="IJW11" s="28"/>
      <c r="IJX11" s="28"/>
      <c r="IJY11" s="28"/>
      <c r="IJZ11" s="28"/>
      <c r="IKA11" s="28"/>
      <c r="IKB11" s="28"/>
      <c r="IKC11" s="28"/>
      <c r="IKD11" s="28"/>
      <c r="IKE11" s="28"/>
      <c r="IKF11" s="28"/>
      <c r="IKG11" s="28"/>
      <c r="IKH11" s="28"/>
      <c r="IKI11" s="28"/>
      <c r="IKJ11" s="28"/>
      <c r="IKK11" s="28"/>
      <c r="IKL11" s="28"/>
      <c r="IKM11" s="28"/>
      <c r="IKN11" s="28"/>
      <c r="IKO11" s="28"/>
      <c r="IKP11" s="28"/>
      <c r="IKQ11" s="28"/>
      <c r="IKR11" s="28"/>
      <c r="IKS11" s="28"/>
      <c r="IKT11" s="28"/>
      <c r="IKU11" s="28"/>
      <c r="IKV11" s="28"/>
      <c r="IKW11" s="28"/>
      <c r="IKX11" s="28"/>
      <c r="IKY11" s="28"/>
      <c r="IKZ11" s="28"/>
      <c r="ILA11" s="28"/>
      <c r="ILB11" s="28"/>
      <c r="ILC11" s="28"/>
      <c r="ILD11" s="28"/>
      <c r="ILE11" s="28"/>
      <c r="ILF11" s="28"/>
      <c r="ILG11" s="28"/>
      <c r="ILH11" s="28"/>
      <c r="ILI11" s="28"/>
      <c r="ILJ11" s="28"/>
      <c r="ILK11" s="28"/>
      <c r="ILL11" s="28"/>
      <c r="ILM11" s="28"/>
      <c r="ILN11" s="28"/>
      <c r="ILO11" s="28"/>
      <c r="ILP11" s="28"/>
      <c r="ILQ11" s="28"/>
      <c r="ILR11" s="28"/>
      <c r="ILS11" s="28"/>
      <c r="ILT11" s="28"/>
      <c r="ILU11" s="28"/>
      <c r="ILV11" s="28"/>
      <c r="ILW11" s="28"/>
      <c r="ILX11" s="28"/>
      <c r="ILY11" s="28"/>
      <c r="ILZ11" s="28"/>
      <c r="IMA11" s="28"/>
      <c r="IMB11" s="28"/>
      <c r="IMC11" s="28"/>
      <c r="IMD11" s="28"/>
      <c r="IME11" s="28"/>
      <c r="IMF11" s="28"/>
      <c r="IMG11" s="28"/>
      <c r="IMH11" s="28"/>
      <c r="IMI11" s="28"/>
      <c r="IMJ11" s="28"/>
      <c r="IMK11" s="28"/>
      <c r="IML11" s="28"/>
      <c r="IMM11" s="28"/>
      <c r="IMN11" s="28"/>
      <c r="IMO11" s="28"/>
      <c r="IMP11" s="28"/>
      <c r="IMQ11" s="28"/>
      <c r="IMR11" s="28"/>
      <c r="IMS11" s="28"/>
      <c r="IMT11" s="28"/>
      <c r="IMU11" s="28"/>
      <c r="IMV11" s="28"/>
      <c r="IMW11" s="28"/>
      <c r="IMX11" s="28"/>
      <c r="IMY11" s="28"/>
      <c r="IMZ11" s="28"/>
      <c r="INA11" s="28"/>
      <c r="INB11" s="28"/>
      <c r="INC11" s="28"/>
      <c r="IND11" s="28"/>
      <c r="INE11" s="28"/>
      <c r="INF11" s="28"/>
      <c r="ING11" s="28"/>
      <c r="INH11" s="28"/>
      <c r="INI11" s="28"/>
      <c r="INJ11" s="28"/>
      <c r="INK11" s="28"/>
      <c r="INL11" s="28"/>
      <c r="INM11" s="28"/>
      <c r="INN11" s="28"/>
      <c r="INO11" s="28"/>
      <c r="INP11" s="28"/>
      <c r="INQ11" s="28"/>
      <c r="INR11" s="28"/>
      <c r="INS11" s="28"/>
      <c r="INT11" s="28"/>
      <c r="INU11" s="28"/>
      <c r="INV11" s="28"/>
      <c r="INW11" s="28"/>
      <c r="INX11" s="28"/>
      <c r="INY11" s="28"/>
      <c r="INZ11" s="28"/>
      <c r="IOA11" s="28"/>
      <c r="IOB11" s="28"/>
      <c r="IOC11" s="28"/>
      <c r="IOD11" s="28"/>
      <c r="IOE11" s="28"/>
      <c r="IOF11" s="28"/>
      <c r="IOG11" s="28"/>
      <c r="IOH11" s="28"/>
      <c r="IOI11" s="28"/>
      <c r="IOJ11" s="28"/>
      <c r="IOK11" s="28"/>
      <c r="IOL11" s="28"/>
      <c r="IOM11" s="28"/>
      <c r="ION11" s="28"/>
      <c r="IOO11" s="28"/>
      <c r="IOP11" s="28"/>
      <c r="IOQ11" s="28"/>
      <c r="IOR11" s="28"/>
      <c r="IOS11" s="28"/>
      <c r="IOT11" s="28"/>
      <c r="IOU11" s="28"/>
      <c r="IOV11" s="28"/>
      <c r="IOW11" s="28"/>
      <c r="IOX11" s="28"/>
      <c r="IOY11" s="28"/>
      <c r="IOZ11" s="28"/>
      <c r="IPA11" s="28"/>
      <c r="IPB11" s="28"/>
      <c r="IPC11" s="28"/>
      <c r="IPD11" s="28"/>
      <c r="IPE11" s="28"/>
      <c r="IPF11" s="28"/>
      <c r="IPG11" s="28"/>
      <c r="IPH11" s="28"/>
      <c r="IPI11" s="28"/>
      <c r="IPJ11" s="28"/>
      <c r="IPK11" s="28"/>
      <c r="IPL11" s="28"/>
      <c r="IPM11" s="28"/>
      <c r="IPN11" s="28"/>
      <c r="IPO11" s="28"/>
      <c r="IPP11" s="28"/>
      <c r="IPQ11" s="28"/>
      <c r="IPR11" s="28"/>
      <c r="IPS11" s="28"/>
      <c r="IPT11" s="28"/>
      <c r="IPU11" s="28"/>
      <c r="IPV11" s="28"/>
      <c r="IPW11" s="28"/>
      <c r="IPX11" s="28"/>
      <c r="IPY11" s="28"/>
      <c r="IPZ11" s="28"/>
      <c r="IQA11" s="28"/>
      <c r="IQB11" s="28"/>
      <c r="IQC11" s="28"/>
      <c r="IQD11" s="28"/>
      <c r="IQE11" s="28"/>
      <c r="IQF11" s="28"/>
      <c r="IQG11" s="28"/>
      <c r="IQH11" s="28"/>
      <c r="IQI11" s="28"/>
      <c r="IQJ11" s="28"/>
      <c r="IQK11" s="28"/>
      <c r="IQL11" s="28"/>
      <c r="IQM11" s="28"/>
      <c r="IQN11" s="28"/>
      <c r="IQO11" s="28"/>
      <c r="IQP11" s="28"/>
      <c r="IQQ11" s="28"/>
      <c r="IQR11" s="28"/>
      <c r="IQS11" s="28"/>
      <c r="IQT11" s="28"/>
      <c r="IQU11" s="28"/>
      <c r="IQV11" s="28"/>
      <c r="IQW11" s="28"/>
      <c r="IQX11" s="28"/>
      <c r="IQY11" s="28"/>
      <c r="IQZ11" s="28"/>
      <c r="IRA11" s="28"/>
      <c r="IRB11" s="28"/>
      <c r="IRC11" s="28"/>
      <c r="IRD11" s="28"/>
      <c r="IRE11" s="28"/>
      <c r="IRF11" s="28"/>
      <c r="IRG11" s="28"/>
      <c r="IRH11" s="28"/>
      <c r="IRI11" s="28"/>
      <c r="IRJ11" s="28"/>
      <c r="IRK11" s="28"/>
      <c r="IRL11" s="28"/>
      <c r="IRM11" s="28"/>
      <c r="IRN11" s="28"/>
      <c r="IRO11" s="28"/>
      <c r="IRP11" s="28"/>
      <c r="IRQ11" s="28"/>
      <c r="IRR11" s="28"/>
      <c r="IRS11" s="28"/>
      <c r="IRT11" s="28"/>
      <c r="IRU11" s="28"/>
      <c r="IRV11" s="28"/>
      <c r="IRW11" s="28"/>
      <c r="IRX11" s="28"/>
      <c r="IRY11" s="28"/>
      <c r="IRZ11" s="28"/>
      <c r="ISA11" s="28"/>
      <c r="ISB11" s="28"/>
      <c r="ISC11" s="28"/>
      <c r="ISD11" s="28"/>
      <c r="ISE11" s="28"/>
      <c r="ISF11" s="28"/>
      <c r="ISG11" s="28"/>
      <c r="ISH11" s="28"/>
      <c r="ISI11" s="28"/>
      <c r="ISJ11" s="28"/>
      <c r="ISK11" s="28"/>
      <c r="ISL11" s="28"/>
      <c r="ISM11" s="28"/>
      <c r="ISN11" s="28"/>
      <c r="ISO11" s="28"/>
      <c r="ISP11" s="28"/>
      <c r="ISQ11" s="28"/>
      <c r="ISR11" s="28"/>
      <c r="ISS11" s="28"/>
      <c r="IST11" s="28"/>
      <c r="ISU11" s="28"/>
      <c r="ISV11" s="28"/>
      <c r="ISW11" s="28"/>
      <c r="ISX11" s="28"/>
      <c r="ISY11" s="28"/>
      <c r="ISZ11" s="28"/>
      <c r="ITA11" s="28"/>
      <c r="ITB11" s="28"/>
      <c r="ITC11" s="28"/>
      <c r="ITD11" s="28"/>
      <c r="ITE11" s="28"/>
      <c r="ITF11" s="28"/>
      <c r="ITG11" s="28"/>
      <c r="ITH11" s="28"/>
      <c r="ITI11" s="28"/>
      <c r="ITJ11" s="28"/>
      <c r="ITK11" s="28"/>
      <c r="ITL11" s="28"/>
      <c r="ITM11" s="28"/>
      <c r="ITN11" s="28"/>
      <c r="ITO11" s="28"/>
      <c r="ITP11" s="28"/>
      <c r="ITQ11" s="28"/>
      <c r="ITR11" s="28"/>
      <c r="ITS11" s="28"/>
      <c r="ITT11" s="28"/>
      <c r="ITU11" s="28"/>
      <c r="ITV11" s="28"/>
      <c r="ITW11" s="28"/>
      <c r="ITX11" s="28"/>
      <c r="ITY11" s="28"/>
      <c r="ITZ11" s="28"/>
      <c r="IUA11" s="28"/>
      <c r="IUB11" s="28"/>
      <c r="IUC11" s="28"/>
      <c r="IUD11" s="28"/>
      <c r="IUE11" s="28"/>
      <c r="IUF11" s="28"/>
      <c r="IUG11" s="28"/>
      <c r="IUH11" s="28"/>
      <c r="IUI11" s="28"/>
      <c r="IUJ11" s="28"/>
      <c r="IUK11" s="28"/>
      <c r="IUL11" s="28"/>
      <c r="IUM11" s="28"/>
      <c r="IUN11" s="28"/>
      <c r="IUO11" s="28"/>
      <c r="IUP11" s="28"/>
      <c r="IUQ11" s="28"/>
      <c r="IUR11" s="28"/>
      <c r="IUS11" s="28"/>
      <c r="IUT11" s="28"/>
      <c r="IUU11" s="28"/>
      <c r="IUV11" s="28"/>
      <c r="IUW11" s="28"/>
      <c r="IUX11" s="28"/>
      <c r="IUY11" s="28"/>
      <c r="IUZ11" s="28"/>
      <c r="IVA11" s="28"/>
      <c r="IVB11" s="28"/>
      <c r="IVC11" s="28"/>
      <c r="IVD11" s="28"/>
      <c r="IVE11" s="28"/>
      <c r="IVF11" s="28"/>
      <c r="IVG11" s="28"/>
      <c r="IVH11" s="28"/>
      <c r="IVI11" s="28"/>
      <c r="IVJ11" s="28"/>
      <c r="IVK11" s="28"/>
      <c r="IVL11" s="28"/>
      <c r="IVM11" s="28"/>
      <c r="IVN11" s="28"/>
      <c r="IVO11" s="28"/>
      <c r="IVP11" s="28"/>
      <c r="IVQ11" s="28"/>
      <c r="IVR11" s="28"/>
      <c r="IVS11" s="28"/>
      <c r="IVT11" s="28"/>
      <c r="IVU11" s="28"/>
      <c r="IVV11" s="28"/>
      <c r="IVW11" s="28"/>
      <c r="IVX11" s="28"/>
      <c r="IVY11" s="28"/>
      <c r="IVZ11" s="28"/>
      <c r="IWA11" s="28"/>
      <c r="IWB11" s="28"/>
      <c r="IWC11" s="28"/>
      <c r="IWD11" s="28"/>
      <c r="IWE11" s="28"/>
      <c r="IWF11" s="28"/>
      <c r="IWG11" s="28"/>
      <c r="IWH11" s="28"/>
      <c r="IWI11" s="28"/>
      <c r="IWJ11" s="28"/>
      <c r="IWK11" s="28"/>
      <c r="IWL11" s="28"/>
      <c r="IWM11" s="28"/>
      <c r="IWN11" s="28"/>
      <c r="IWO11" s="28"/>
      <c r="IWP11" s="28"/>
      <c r="IWQ11" s="28"/>
      <c r="IWR11" s="28"/>
      <c r="IWS11" s="28"/>
      <c r="IWT11" s="28"/>
      <c r="IWU11" s="28"/>
      <c r="IWV11" s="28"/>
      <c r="IWW11" s="28"/>
      <c r="IWX11" s="28"/>
      <c r="IWY11" s="28"/>
      <c r="IWZ11" s="28"/>
      <c r="IXA11" s="28"/>
      <c r="IXB11" s="28"/>
      <c r="IXC11" s="28"/>
      <c r="IXD11" s="28"/>
      <c r="IXE11" s="28"/>
      <c r="IXF11" s="28"/>
      <c r="IXG11" s="28"/>
      <c r="IXH11" s="28"/>
      <c r="IXI11" s="28"/>
      <c r="IXJ11" s="28"/>
      <c r="IXK11" s="28"/>
      <c r="IXL11" s="28"/>
      <c r="IXM11" s="28"/>
      <c r="IXN11" s="28"/>
      <c r="IXO11" s="28"/>
      <c r="IXP11" s="28"/>
      <c r="IXQ11" s="28"/>
      <c r="IXR11" s="28"/>
      <c r="IXS11" s="28"/>
      <c r="IXT11" s="28"/>
      <c r="IXU11" s="28"/>
      <c r="IXV11" s="28"/>
      <c r="IXW11" s="28"/>
      <c r="IXX11" s="28"/>
      <c r="IXY11" s="28"/>
      <c r="IXZ11" s="28"/>
      <c r="IYA11" s="28"/>
      <c r="IYB11" s="28"/>
      <c r="IYC11" s="28"/>
      <c r="IYD11" s="28"/>
      <c r="IYE11" s="28"/>
      <c r="IYF11" s="28"/>
      <c r="IYG11" s="28"/>
      <c r="IYH11" s="28"/>
      <c r="IYI11" s="28"/>
      <c r="IYJ11" s="28"/>
      <c r="IYK11" s="28"/>
      <c r="IYL11" s="28"/>
      <c r="IYM11" s="28"/>
      <c r="IYN11" s="28"/>
      <c r="IYO11" s="28"/>
      <c r="IYP11" s="28"/>
      <c r="IYQ11" s="28"/>
      <c r="IYR11" s="28"/>
      <c r="IYS11" s="28"/>
      <c r="IYT11" s="28"/>
      <c r="IYU11" s="28"/>
      <c r="IYV11" s="28"/>
      <c r="IYW11" s="28"/>
      <c r="IYX11" s="28"/>
      <c r="IYY11" s="28"/>
      <c r="IYZ11" s="28"/>
      <c r="IZA11" s="28"/>
      <c r="IZB11" s="28"/>
      <c r="IZC11" s="28"/>
      <c r="IZD11" s="28"/>
      <c r="IZE11" s="28"/>
      <c r="IZF11" s="28"/>
      <c r="IZG11" s="28"/>
      <c r="IZH11" s="28"/>
      <c r="IZI11" s="28"/>
      <c r="IZJ11" s="28"/>
      <c r="IZK11" s="28"/>
      <c r="IZL11" s="28"/>
      <c r="IZM11" s="28"/>
      <c r="IZN11" s="28"/>
      <c r="IZO11" s="28"/>
      <c r="IZP11" s="28"/>
      <c r="IZQ11" s="28"/>
      <c r="IZR11" s="28"/>
      <c r="IZS11" s="28"/>
      <c r="IZT11" s="28"/>
      <c r="IZU11" s="28"/>
      <c r="IZV11" s="28"/>
      <c r="IZW11" s="28"/>
      <c r="IZX11" s="28"/>
      <c r="IZY11" s="28"/>
      <c r="IZZ11" s="28"/>
      <c r="JAA11" s="28"/>
      <c r="JAB11" s="28"/>
      <c r="JAC11" s="28"/>
      <c r="JAD11" s="28"/>
      <c r="JAE11" s="28"/>
      <c r="JAF11" s="28"/>
      <c r="JAG11" s="28"/>
      <c r="JAH11" s="28"/>
      <c r="JAI11" s="28"/>
      <c r="JAJ11" s="28"/>
      <c r="JAK11" s="28"/>
      <c r="JAL11" s="28"/>
      <c r="JAM11" s="28"/>
      <c r="JAN11" s="28"/>
      <c r="JAO11" s="28"/>
      <c r="JAP11" s="28"/>
      <c r="JAQ11" s="28"/>
      <c r="JAR11" s="28"/>
      <c r="JAS11" s="28"/>
      <c r="JAT11" s="28"/>
      <c r="JAU11" s="28"/>
      <c r="JAV11" s="28"/>
      <c r="JAW11" s="28"/>
      <c r="JAX11" s="28"/>
      <c r="JAY11" s="28"/>
      <c r="JAZ11" s="28"/>
      <c r="JBA11" s="28"/>
      <c r="JBB11" s="28"/>
      <c r="JBC11" s="28"/>
      <c r="JBD11" s="28"/>
      <c r="JBE11" s="28"/>
      <c r="JBF11" s="28"/>
      <c r="JBG11" s="28"/>
      <c r="JBH11" s="28"/>
      <c r="JBI11" s="28"/>
      <c r="JBJ11" s="28"/>
      <c r="JBK11" s="28"/>
      <c r="JBL11" s="28"/>
      <c r="JBM11" s="28"/>
      <c r="JBN11" s="28"/>
      <c r="JBO11" s="28"/>
      <c r="JBP11" s="28"/>
      <c r="JBQ11" s="28"/>
      <c r="JBR11" s="28"/>
      <c r="JBS11" s="28"/>
      <c r="JBT11" s="28"/>
      <c r="JBU11" s="28"/>
      <c r="JBV11" s="28"/>
      <c r="JBW11" s="28"/>
      <c r="JBX11" s="28"/>
      <c r="JBY11" s="28"/>
      <c r="JBZ11" s="28"/>
      <c r="JCA11" s="28"/>
      <c r="JCB11" s="28"/>
      <c r="JCC11" s="28"/>
      <c r="JCD11" s="28"/>
      <c r="JCE11" s="28"/>
      <c r="JCF11" s="28"/>
      <c r="JCG11" s="28"/>
      <c r="JCH11" s="28"/>
      <c r="JCI11" s="28"/>
      <c r="JCJ11" s="28"/>
      <c r="JCK11" s="28"/>
      <c r="JCL11" s="28"/>
      <c r="JCM11" s="28"/>
      <c r="JCN11" s="28"/>
      <c r="JCO11" s="28"/>
      <c r="JCP11" s="28"/>
      <c r="JCQ11" s="28"/>
      <c r="JCR11" s="28"/>
      <c r="JCS11" s="28"/>
      <c r="JCT11" s="28"/>
      <c r="JCU11" s="28"/>
      <c r="JCV11" s="28"/>
      <c r="JCW11" s="28"/>
      <c r="JCX11" s="28"/>
      <c r="JCY11" s="28"/>
      <c r="JCZ11" s="28"/>
      <c r="JDA11" s="28"/>
      <c r="JDB11" s="28"/>
      <c r="JDC11" s="28"/>
      <c r="JDD11" s="28"/>
      <c r="JDE11" s="28"/>
      <c r="JDF11" s="28"/>
      <c r="JDG11" s="28"/>
      <c r="JDH11" s="28"/>
      <c r="JDI11" s="28"/>
      <c r="JDJ11" s="28"/>
      <c r="JDK11" s="28"/>
      <c r="JDL11" s="28"/>
      <c r="JDM11" s="28"/>
      <c r="JDN11" s="28"/>
      <c r="JDO11" s="28"/>
      <c r="JDP11" s="28"/>
      <c r="JDQ11" s="28"/>
      <c r="JDR11" s="28"/>
      <c r="JDS11" s="28"/>
      <c r="JDT11" s="28"/>
      <c r="JDU11" s="28"/>
      <c r="JDV11" s="28"/>
      <c r="JDW11" s="28"/>
      <c r="JDX11" s="28"/>
      <c r="JDY11" s="28"/>
      <c r="JDZ11" s="28"/>
      <c r="JEA11" s="28"/>
      <c r="JEB11" s="28"/>
      <c r="JEC11" s="28"/>
      <c r="JED11" s="28"/>
      <c r="JEE11" s="28"/>
      <c r="JEF11" s="28"/>
      <c r="JEG11" s="28"/>
      <c r="JEH11" s="28"/>
      <c r="JEI11" s="28"/>
      <c r="JEJ11" s="28"/>
      <c r="JEK11" s="28"/>
      <c r="JEL11" s="28"/>
      <c r="JEM11" s="28"/>
      <c r="JEN11" s="28"/>
      <c r="JEO11" s="28"/>
      <c r="JEP11" s="28"/>
      <c r="JEQ11" s="28"/>
      <c r="JER11" s="28"/>
      <c r="JES11" s="28"/>
      <c r="JET11" s="28"/>
      <c r="JEU11" s="28"/>
      <c r="JEV11" s="28"/>
      <c r="JEW11" s="28"/>
      <c r="JEX11" s="28"/>
      <c r="JEY11" s="28"/>
      <c r="JEZ11" s="28"/>
      <c r="JFA11" s="28"/>
      <c r="JFB11" s="28"/>
      <c r="JFC11" s="28"/>
      <c r="JFD11" s="28"/>
      <c r="JFE11" s="28"/>
      <c r="JFF11" s="28"/>
      <c r="JFG11" s="28"/>
      <c r="JFH11" s="28"/>
      <c r="JFI11" s="28"/>
      <c r="JFJ11" s="28"/>
      <c r="JFK11" s="28"/>
      <c r="JFL11" s="28"/>
      <c r="JFM11" s="28"/>
      <c r="JFN11" s="28"/>
      <c r="JFO11" s="28"/>
      <c r="JFP11" s="28"/>
      <c r="JFQ11" s="28"/>
      <c r="JFR11" s="28"/>
      <c r="JFS11" s="28"/>
      <c r="JFT11" s="28"/>
      <c r="JFU11" s="28"/>
      <c r="JFV11" s="28"/>
      <c r="JFW11" s="28"/>
      <c r="JFX11" s="28"/>
      <c r="JFY11" s="28"/>
      <c r="JFZ11" s="28"/>
      <c r="JGA11" s="28"/>
      <c r="JGB11" s="28"/>
      <c r="JGC11" s="28"/>
      <c r="JGD11" s="28"/>
      <c r="JGE11" s="28"/>
      <c r="JGF11" s="28"/>
      <c r="JGG11" s="28"/>
      <c r="JGH11" s="28"/>
      <c r="JGI11" s="28"/>
      <c r="JGJ11" s="28"/>
      <c r="JGK11" s="28"/>
      <c r="JGL11" s="28"/>
      <c r="JGM11" s="28"/>
      <c r="JGN11" s="28"/>
      <c r="JGO11" s="28"/>
      <c r="JGP11" s="28"/>
      <c r="JGQ11" s="28"/>
      <c r="JGR11" s="28"/>
      <c r="JGS11" s="28"/>
      <c r="JGT11" s="28"/>
      <c r="JGU11" s="28"/>
      <c r="JGV11" s="28"/>
      <c r="JGW11" s="28"/>
      <c r="JGX11" s="28"/>
      <c r="JGY11" s="28"/>
      <c r="JGZ11" s="28"/>
      <c r="JHA11" s="28"/>
      <c r="JHB11" s="28"/>
      <c r="JHC11" s="28"/>
      <c r="JHD11" s="28"/>
      <c r="JHE11" s="28"/>
      <c r="JHF11" s="28"/>
      <c r="JHG11" s="28"/>
      <c r="JHH11" s="28"/>
      <c r="JHI11" s="28"/>
      <c r="JHJ11" s="28"/>
      <c r="JHK11" s="28"/>
      <c r="JHL11" s="28"/>
      <c r="JHM11" s="28"/>
      <c r="JHN11" s="28"/>
      <c r="JHO11" s="28"/>
      <c r="JHP11" s="28"/>
      <c r="JHQ11" s="28"/>
      <c r="JHR11" s="28"/>
      <c r="JHS11" s="28"/>
      <c r="JHT11" s="28"/>
      <c r="JHU11" s="28"/>
      <c r="JHV11" s="28"/>
      <c r="JHW11" s="28"/>
      <c r="JHX11" s="28"/>
      <c r="JHY11" s="28"/>
      <c r="JHZ11" s="28"/>
      <c r="JIA11" s="28"/>
      <c r="JIB11" s="28"/>
      <c r="JIC11" s="28"/>
      <c r="JID11" s="28"/>
      <c r="JIE11" s="28"/>
      <c r="JIF11" s="28"/>
      <c r="JIG11" s="28"/>
      <c r="JIH11" s="28"/>
      <c r="JII11" s="28"/>
      <c r="JIJ11" s="28"/>
      <c r="JIK11" s="28"/>
      <c r="JIL11" s="28"/>
      <c r="JIM11" s="28"/>
      <c r="JIN11" s="28"/>
      <c r="JIO11" s="28"/>
      <c r="JIP11" s="28"/>
      <c r="JIQ11" s="28"/>
      <c r="JIR11" s="28"/>
      <c r="JIS11" s="28"/>
      <c r="JIT11" s="28"/>
      <c r="JIU11" s="28"/>
      <c r="JIV11" s="28"/>
      <c r="JIW11" s="28"/>
      <c r="JIX11" s="28"/>
      <c r="JIY11" s="28"/>
      <c r="JIZ11" s="28"/>
      <c r="JJA11" s="28"/>
      <c r="JJB11" s="28"/>
      <c r="JJC11" s="28"/>
      <c r="JJD11" s="28"/>
      <c r="JJE11" s="28"/>
      <c r="JJF11" s="28"/>
      <c r="JJG11" s="28"/>
      <c r="JJH11" s="28"/>
      <c r="JJI11" s="28"/>
      <c r="JJJ11" s="28"/>
      <c r="JJK11" s="28"/>
      <c r="JJL11" s="28"/>
      <c r="JJM11" s="28"/>
      <c r="JJN11" s="28"/>
      <c r="JJO11" s="28"/>
      <c r="JJP11" s="28"/>
      <c r="JJQ11" s="28"/>
      <c r="JJR11" s="28"/>
      <c r="JJS11" s="28"/>
      <c r="JJT11" s="28"/>
      <c r="JJU11" s="28"/>
      <c r="JJV11" s="28"/>
      <c r="JJW11" s="28"/>
      <c r="JJX11" s="28"/>
      <c r="JJY11" s="28"/>
      <c r="JJZ11" s="28"/>
      <c r="JKA11" s="28"/>
      <c r="JKB11" s="28"/>
      <c r="JKC11" s="28"/>
      <c r="JKD11" s="28"/>
      <c r="JKE11" s="28"/>
      <c r="JKF11" s="28"/>
      <c r="JKG11" s="28"/>
      <c r="JKH11" s="28"/>
      <c r="JKI11" s="28"/>
      <c r="JKJ11" s="28"/>
      <c r="JKK11" s="28"/>
      <c r="JKL11" s="28"/>
      <c r="JKM11" s="28"/>
      <c r="JKN11" s="28"/>
      <c r="JKO11" s="28"/>
      <c r="JKP11" s="28"/>
      <c r="JKQ11" s="28"/>
      <c r="JKR11" s="28"/>
      <c r="JKS11" s="28"/>
      <c r="JKT11" s="28"/>
      <c r="JKU11" s="28"/>
      <c r="JKV11" s="28"/>
      <c r="JKW11" s="28"/>
      <c r="JKX11" s="28"/>
      <c r="JKY11" s="28"/>
      <c r="JKZ11" s="28"/>
      <c r="JLA11" s="28"/>
      <c r="JLB11" s="28"/>
      <c r="JLC11" s="28"/>
      <c r="JLD11" s="28"/>
      <c r="JLE11" s="28"/>
      <c r="JLF11" s="28"/>
      <c r="JLG11" s="28"/>
      <c r="JLH11" s="28"/>
      <c r="JLI11" s="28"/>
      <c r="JLJ11" s="28"/>
      <c r="JLK11" s="28"/>
      <c r="JLL11" s="28"/>
      <c r="JLM11" s="28"/>
      <c r="JLN11" s="28"/>
      <c r="JLO11" s="28"/>
      <c r="JLP11" s="28"/>
      <c r="JLQ11" s="28"/>
      <c r="JLR11" s="28"/>
      <c r="JLS11" s="28"/>
      <c r="JLT11" s="28"/>
      <c r="JLU11" s="28"/>
      <c r="JLV11" s="28"/>
      <c r="JLW11" s="28"/>
      <c r="JLX11" s="28"/>
      <c r="JLY11" s="28"/>
      <c r="JLZ11" s="28"/>
      <c r="JMA11" s="28"/>
      <c r="JMB11" s="28"/>
      <c r="JMC11" s="28"/>
      <c r="JMD11" s="28"/>
      <c r="JME11" s="28"/>
      <c r="JMF11" s="28"/>
      <c r="JMG11" s="28"/>
      <c r="JMH11" s="28"/>
      <c r="JMI11" s="28"/>
      <c r="JMJ11" s="28"/>
      <c r="JMK11" s="28"/>
      <c r="JML11" s="28"/>
      <c r="JMM11" s="28"/>
      <c r="JMN11" s="28"/>
      <c r="JMO11" s="28"/>
      <c r="JMP11" s="28"/>
      <c r="JMQ11" s="28"/>
      <c r="JMR11" s="28"/>
      <c r="JMS11" s="28"/>
      <c r="JMT11" s="28"/>
      <c r="JMU11" s="28"/>
      <c r="JMV11" s="28"/>
      <c r="JMW11" s="28"/>
      <c r="JMX11" s="28"/>
      <c r="JMY11" s="28"/>
      <c r="JMZ11" s="28"/>
      <c r="JNA11" s="28"/>
      <c r="JNB11" s="28"/>
      <c r="JNC11" s="28"/>
      <c r="JND11" s="28"/>
      <c r="JNE11" s="28"/>
      <c r="JNF11" s="28"/>
      <c r="JNG11" s="28"/>
      <c r="JNH11" s="28"/>
      <c r="JNI11" s="28"/>
      <c r="JNJ11" s="28"/>
      <c r="JNK11" s="28"/>
      <c r="JNL11" s="28"/>
      <c r="JNM11" s="28"/>
      <c r="JNN11" s="28"/>
      <c r="JNO11" s="28"/>
      <c r="JNP11" s="28"/>
      <c r="JNQ11" s="28"/>
      <c r="JNR11" s="28"/>
      <c r="JNS11" s="28"/>
      <c r="JNT11" s="28"/>
      <c r="JNU11" s="28"/>
      <c r="JNV11" s="28"/>
      <c r="JNW11" s="28"/>
      <c r="JNX11" s="28"/>
      <c r="JNY11" s="28"/>
      <c r="JNZ11" s="28"/>
      <c r="JOA11" s="28"/>
      <c r="JOB11" s="28"/>
      <c r="JOC11" s="28"/>
      <c r="JOD11" s="28"/>
      <c r="JOE11" s="28"/>
      <c r="JOF11" s="28"/>
      <c r="JOG11" s="28"/>
      <c r="JOH11" s="28"/>
      <c r="JOI11" s="28"/>
      <c r="JOJ11" s="28"/>
      <c r="JOK11" s="28"/>
      <c r="JOL11" s="28"/>
      <c r="JOM11" s="28"/>
      <c r="JON11" s="28"/>
      <c r="JOO11" s="28"/>
      <c r="JOP11" s="28"/>
      <c r="JOQ11" s="28"/>
      <c r="JOR11" s="28"/>
      <c r="JOS11" s="28"/>
      <c r="JOT11" s="28"/>
      <c r="JOU11" s="28"/>
      <c r="JOV11" s="28"/>
      <c r="JOW11" s="28"/>
      <c r="JOX11" s="28"/>
      <c r="JOY11" s="28"/>
      <c r="JOZ11" s="28"/>
      <c r="JPA11" s="28"/>
      <c r="JPB11" s="28"/>
      <c r="JPC11" s="28"/>
      <c r="JPD11" s="28"/>
      <c r="JPE11" s="28"/>
      <c r="JPF11" s="28"/>
      <c r="JPG11" s="28"/>
      <c r="JPH11" s="28"/>
      <c r="JPI11" s="28"/>
      <c r="JPJ11" s="28"/>
      <c r="JPK11" s="28"/>
      <c r="JPL11" s="28"/>
      <c r="JPM11" s="28"/>
      <c r="JPN11" s="28"/>
      <c r="JPO11" s="28"/>
      <c r="JPP11" s="28"/>
      <c r="JPQ11" s="28"/>
      <c r="JPR11" s="28"/>
      <c r="JPS11" s="28"/>
      <c r="JPT11" s="28"/>
      <c r="JPU11" s="28"/>
      <c r="JPV11" s="28"/>
      <c r="JPW11" s="28"/>
      <c r="JPX11" s="28"/>
      <c r="JPY11" s="28"/>
      <c r="JPZ11" s="28"/>
      <c r="JQA11" s="28"/>
      <c r="JQB11" s="28"/>
      <c r="JQC11" s="28"/>
      <c r="JQD11" s="28"/>
      <c r="JQE11" s="28"/>
      <c r="JQF11" s="28"/>
      <c r="JQG11" s="28"/>
      <c r="JQH11" s="28"/>
      <c r="JQI11" s="28"/>
      <c r="JQJ11" s="28"/>
      <c r="JQK11" s="28"/>
      <c r="JQL11" s="28"/>
      <c r="JQM11" s="28"/>
      <c r="JQN11" s="28"/>
      <c r="JQO11" s="28"/>
      <c r="JQP11" s="28"/>
      <c r="JQQ11" s="28"/>
      <c r="JQR11" s="28"/>
      <c r="JQS11" s="28"/>
      <c r="JQT11" s="28"/>
      <c r="JQU11" s="28"/>
      <c r="JQV11" s="28"/>
      <c r="JQW11" s="28"/>
      <c r="JQX11" s="28"/>
      <c r="JQY11" s="28"/>
      <c r="JQZ11" s="28"/>
      <c r="JRA11" s="28"/>
      <c r="JRB11" s="28"/>
      <c r="JRC11" s="28"/>
      <c r="JRD11" s="28"/>
      <c r="JRE11" s="28"/>
      <c r="JRF11" s="28"/>
      <c r="JRG11" s="28"/>
      <c r="JRH11" s="28"/>
      <c r="JRI11" s="28"/>
      <c r="JRJ11" s="28"/>
      <c r="JRK11" s="28"/>
      <c r="JRL11" s="28"/>
      <c r="JRM11" s="28"/>
      <c r="JRN11" s="28"/>
      <c r="JRO11" s="28"/>
      <c r="JRP11" s="28"/>
      <c r="JRQ11" s="28"/>
      <c r="JRR11" s="28"/>
      <c r="JRS11" s="28"/>
      <c r="JRT11" s="28"/>
      <c r="JRU11" s="28"/>
      <c r="JRV11" s="28"/>
      <c r="JRW11" s="28"/>
      <c r="JRX11" s="28"/>
      <c r="JRY11" s="28"/>
      <c r="JRZ11" s="28"/>
      <c r="JSA11" s="28"/>
      <c r="JSB11" s="28"/>
      <c r="JSC11" s="28"/>
      <c r="JSD11" s="28"/>
      <c r="JSE11" s="28"/>
      <c r="JSF11" s="28"/>
      <c r="JSG11" s="28"/>
      <c r="JSH11" s="28"/>
      <c r="JSI11" s="28"/>
      <c r="JSJ11" s="28"/>
      <c r="JSK11" s="28"/>
      <c r="JSL11" s="28"/>
      <c r="JSM11" s="28"/>
      <c r="JSN11" s="28"/>
      <c r="JSO11" s="28"/>
      <c r="JSP11" s="28"/>
      <c r="JSQ11" s="28"/>
      <c r="JSR11" s="28"/>
      <c r="JSS11" s="28"/>
      <c r="JST11" s="28"/>
      <c r="JSU11" s="28"/>
      <c r="JSV11" s="28"/>
      <c r="JSW11" s="28"/>
      <c r="JSX11" s="28"/>
      <c r="JSY11" s="28"/>
      <c r="JSZ11" s="28"/>
      <c r="JTA11" s="28"/>
      <c r="JTB11" s="28"/>
      <c r="JTC11" s="28"/>
      <c r="JTD11" s="28"/>
      <c r="JTE11" s="28"/>
      <c r="JTF11" s="28"/>
      <c r="JTG11" s="28"/>
      <c r="JTH11" s="28"/>
      <c r="JTI11" s="28"/>
      <c r="JTJ11" s="28"/>
      <c r="JTK11" s="28"/>
      <c r="JTL11" s="28"/>
      <c r="JTM11" s="28"/>
      <c r="JTN11" s="28"/>
      <c r="JTO11" s="28"/>
      <c r="JTP11" s="28"/>
      <c r="JTQ11" s="28"/>
      <c r="JTR11" s="28"/>
      <c r="JTS11" s="28"/>
      <c r="JTT11" s="28"/>
      <c r="JTU11" s="28"/>
      <c r="JTV11" s="28"/>
      <c r="JTW11" s="28"/>
      <c r="JTX11" s="28"/>
      <c r="JTY11" s="28"/>
      <c r="JTZ11" s="28"/>
      <c r="JUA11" s="28"/>
      <c r="JUB11" s="28"/>
      <c r="JUC11" s="28"/>
      <c r="JUD11" s="28"/>
      <c r="JUE11" s="28"/>
      <c r="JUF11" s="28"/>
      <c r="JUG11" s="28"/>
      <c r="JUH11" s="28"/>
      <c r="JUI11" s="28"/>
      <c r="JUJ11" s="28"/>
      <c r="JUK11" s="28"/>
      <c r="JUL11" s="28"/>
      <c r="JUM11" s="28"/>
      <c r="JUN11" s="28"/>
      <c r="JUO11" s="28"/>
      <c r="JUP11" s="28"/>
      <c r="JUQ11" s="28"/>
      <c r="JUR11" s="28"/>
      <c r="JUS11" s="28"/>
      <c r="JUT11" s="28"/>
      <c r="JUU11" s="28"/>
      <c r="JUV11" s="28"/>
      <c r="JUW11" s="28"/>
      <c r="JUX11" s="28"/>
      <c r="JUY11" s="28"/>
      <c r="JUZ11" s="28"/>
      <c r="JVA11" s="28"/>
      <c r="JVB11" s="28"/>
      <c r="JVC11" s="28"/>
      <c r="JVD11" s="28"/>
      <c r="JVE11" s="28"/>
      <c r="JVF11" s="28"/>
      <c r="JVG11" s="28"/>
      <c r="JVH11" s="28"/>
      <c r="JVI11" s="28"/>
      <c r="JVJ11" s="28"/>
      <c r="JVK11" s="28"/>
      <c r="JVL11" s="28"/>
      <c r="JVM11" s="28"/>
      <c r="JVN11" s="28"/>
      <c r="JVO11" s="28"/>
      <c r="JVP11" s="28"/>
      <c r="JVQ11" s="28"/>
      <c r="JVR11" s="28"/>
      <c r="JVS11" s="28"/>
      <c r="JVT11" s="28"/>
      <c r="JVU11" s="28"/>
      <c r="JVV11" s="28"/>
      <c r="JVW11" s="28"/>
      <c r="JVX11" s="28"/>
      <c r="JVY11" s="28"/>
      <c r="JVZ11" s="28"/>
      <c r="JWA11" s="28"/>
      <c r="JWB11" s="28"/>
      <c r="JWC11" s="28"/>
      <c r="JWD11" s="28"/>
      <c r="JWE11" s="28"/>
      <c r="JWF11" s="28"/>
      <c r="JWG11" s="28"/>
      <c r="JWH11" s="28"/>
      <c r="JWI11" s="28"/>
      <c r="JWJ11" s="28"/>
      <c r="JWK11" s="28"/>
      <c r="JWL11" s="28"/>
      <c r="JWM11" s="28"/>
      <c r="JWN11" s="28"/>
      <c r="JWO11" s="28"/>
      <c r="JWP11" s="28"/>
      <c r="JWQ11" s="28"/>
      <c r="JWR11" s="28"/>
      <c r="JWS11" s="28"/>
      <c r="JWT11" s="28"/>
      <c r="JWU11" s="28"/>
      <c r="JWV11" s="28"/>
      <c r="JWW11" s="28"/>
      <c r="JWX11" s="28"/>
      <c r="JWY11" s="28"/>
      <c r="JWZ11" s="28"/>
      <c r="JXA11" s="28"/>
      <c r="JXB11" s="28"/>
      <c r="JXC11" s="28"/>
      <c r="JXD11" s="28"/>
      <c r="JXE11" s="28"/>
      <c r="JXF11" s="28"/>
      <c r="JXG11" s="28"/>
      <c r="JXH11" s="28"/>
      <c r="JXI11" s="28"/>
      <c r="JXJ11" s="28"/>
      <c r="JXK11" s="28"/>
      <c r="JXL11" s="28"/>
      <c r="JXM11" s="28"/>
      <c r="JXN11" s="28"/>
      <c r="JXO11" s="28"/>
      <c r="JXP11" s="28"/>
      <c r="JXQ11" s="28"/>
      <c r="JXR11" s="28"/>
      <c r="JXS11" s="28"/>
      <c r="JXT11" s="28"/>
      <c r="JXU11" s="28"/>
      <c r="JXV11" s="28"/>
      <c r="JXW11" s="28"/>
      <c r="JXX11" s="28"/>
      <c r="JXY11" s="28"/>
      <c r="JXZ11" s="28"/>
      <c r="JYA11" s="28"/>
      <c r="JYB11" s="28"/>
      <c r="JYC11" s="28"/>
      <c r="JYD11" s="28"/>
      <c r="JYE11" s="28"/>
      <c r="JYF11" s="28"/>
      <c r="JYG11" s="28"/>
      <c r="JYH11" s="28"/>
      <c r="JYI11" s="28"/>
      <c r="JYJ11" s="28"/>
      <c r="JYK11" s="28"/>
      <c r="JYL11" s="28"/>
      <c r="JYM11" s="28"/>
      <c r="JYN11" s="28"/>
      <c r="JYO11" s="28"/>
      <c r="JYP11" s="28"/>
      <c r="JYQ11" s="28"/>
      <c r="JYR11" s="28"/>
      <c r="JYS11" s="28"/>
      <c r="JYT11" s="28"/>
      <c r="JYU11" s="28"/>
      <c r="JYV11" s="28"/>
      <c r="JYW11" s="28"/>
      <c r="JYX11" s="28"/>
      <c r="JYY11" s="28"/>
      <c r="JYZ11" s="28"/>
      <c r="JZA11" s="28"/>
      <c r="JZB11" s="28"/>
      <c r="JZC11" s="28"/>
      <c r="JZD11" s="28"/>
      <c r="JZE11" s="28"/>
      <c r="JZF11" s="28"/>
      <c r="JZG11" s="28"/>
      <c r="JZH11" s="28"/>
      <c r="JZI11" s="28"/>
      <c r="JZJ11" s="28"/>
      <c r="JZK11" s="28"/>
      <c r="JZL11" s="28"/>
      <c r="JZM11" s="28"/>
      <c r="JZN11" s="28"/>
      <c r="JZO11" s="28"/>
      <c r="JZP11" s="28"/>
      <c r="JZQ11" s="28"/>
      <c r="JZR11" s="28"/>
      <c r="JZS11" s="28"/>
      <c r="JZT11" s="28"/>
      <c r="JZU11" s="28"/>
      <c r="JZV11" s="28"/>
      <c r="JZW11" s="28"/>
      <c r="JZX11" s="28"/>
      <c r="JZY11" s="28"/>
      <c r="JZZ11" s="28"/>
      <c r="KAA11" s="28"/>
      <c r="KAB11" s="28"/>
      <c r="KAC11" s="28"/>
      <c r="KAD11" s="28"/>
      <c r="KAE11" s="28"/>
      <c r="KAF11" s="28"/>
      <c r="KAG11" s="28"/>
      <c r="KAH11" s="28"/>
      <c r="KAI11" s="28"/>
      <c r="KAJ11" s="28"/>
      <c r="KAK11" s="28"/>
      <c r="KAL11" s="28"/>
      <c r="KAM11" s="28"/>
      <c r="KAN11" s="28"/>
      <c r="KAO11" s="28"/>
      <c r="KAP11" s="28"/>
      <c r="KAQ11" s="28"/>
      <c r="KAR11" s="28"/>
      <c r="KAS11" s="28"/>
      <c r="KAT11" s="28"/>
      <c r="KAU11" s="28"/>
      <c r="KAV11" s="28"/>
      <c r="KAW11" s="28"/>
      <c r="KAX11" s="28"/>
      <c r="KAY11" s="28"/>
      <c r="KAZ11" s="28"/>
      <c r="KBA11" s="28"/>
      <c r="KBB11" s="28"/>
      <c r="KBC11" s="28"/>
      <c r="KBD11" s="28"/>
      <c r="KBE11" s="28"/>
      <c r="KBF11" s="28"/>
      <c r="KBG11" s="28"/>
      <c r="KBH11" s="28"/>
      <c r="KBI11" s="28"/>
      <c r="KBJ11" s="28"/>
      <c r="KBK11" s="28"/>
      <c r="KBL11" s="28"/>
      <c r="KBM11" s="28"/>
      <c r="KBN11" s="28"/>
      <c r="KBO11" s="28"/>
      <c r="KBP11" s="28"/>
      <c r="KBQ11" s="28"/>
      <c r="KBR11" s="28"/>
      <c r="KBS11" s="28"/>
      <c r="KBT11" s="28"/>
      <c r="KBU11" s="28"/>
      <c r="KBV11" s="28"/>
      <c r="KBW11" s="28"/>
      <c r="KBX11" s="28"/>
      <c r="KBY11" s="28"/>
      <c r="KBZ11" s="28"/>
      <c r="KCA11" s="28"/>
      <c r="KCB11" s="28"/>
      <c r="KCC11" s="28"/>
      <c r="KCD11" s="28"/>
      <c r="KCE11" s="28"/>
      <c r="KCF11" s="28"/>
      <c r="KCG11" s="28"/>
      <c r="KCH11" s="28"/>
      <c r="KCI11" s="28"/>
      <c r="KCJ11" s="28"/>
      <c r="KCK11" s="28"/>
      <c r="KCL11" s="28"/>
      <c r="KCM11" s="28"/>
      <c r="KCN11" s="28"/>
      <c r="KCO11" s="28"/>
      <c r="KCP11" s="28"/>
      <c r="KCQ11" s="28"/>
      <c r="KCR11" s="28"/>
      <c r="KCS11" s="28"/>
      <c r="KCT11" s="28"/>
      <c r="KCU11" s="28"/>
      <c r="KCV11" s="28"/>
      <c r="KCW11" s="28"/>
      <c r="KCX11" s="28"/>
      <c r="KCY11" s="28"/>
      <c r="KCZ11" s="28"/>
      <c r="KDA11" s="28"/>
      <c r="KDB11" s="28"/>
      <c r="KDC11" s="28"/>
      <c r="KDD11" s="28"/>
      <c r="KDE11" s="28"/>
      <c r="KDF11" s="28"/>
      <c r="KDG11" s="28"/>
      <c r="KDH11" s="28"/>
      <c r="KDI11" s="28"/>
      <c r="KDJ11" s="28"/>
      <c r="KDK11" s="28"/>
      <c r="KDL11" s="28"/>
      <c r="KDM11" s="28"/>
      <c r="KDN11" s="28"/>
      <c r="KDO11" s="28"/>
      <c r="KDP11" s="28"/>
      <c r="KDQ11" s="28"/>
      <c r="KDR11" s="28"/>
      <c r="KDS11" s="28"/>
      <c r="KDT11" s="28"/>
      <c r="KDU11" s="28"/>
      <c r="KDV11" s="28"/>
      <c r="KDW11" s="28"/>
      <c r="KDX11" s="28"/>
      <c r="KDY11" s="28"/>
      <c r="KDZ11" s="28"/>
      <c r="KEA11" s="28"/>
      <c r="KEB11" s="28"/>
      <c r="KEC11" s="28"/>
      <c r="KED11" s="28"/>
      <c r="KEE11" s="28"/>
      <c r="KEF11" s="28"/>
      <c r="KEG11" s="28"/>
      <c r="KEH11" s="28"/>
      <c r="KEI11" s="28"/>
      <c r="KEJ11" s="28"/>
      <c r="KEK11" s="28"/>
      <c r="KEL11" s="28"/>
      <c r="KEM11" s="28"/>
      <c r="KEN11" s="28"/>
      <c r="KEO11" s="28"/>
      <c r="KEP11" s="28"/>
      <c r="KEQ11" s="28"/>
      <c r="KER11" s="28"/>
      <c r="KES11" s="28"/>
      <c r="KET11" s="28"/>
      <c r="KEU11" s="28"/>
      <c r="KEV11" s="28"/>
      <c r="KEW11" s="28"/>
      <c r="KEX11" s="28"/>
      <c r="KEY11" s="28"/>
      <c r="KEZ11" s="28"/>
      <c r="KFA11" s="28"/>
      <c r="KFB11" s="28"/>
      <c r="KFC11" s="28"/>
      <c r="KFD11" s="28"/>
      <c r="KFE11" s="28"/>
      <c r="KFF11" s="28"/>
      <c r="KFG11" s="28"/>
      <c r="KFH11" s="28"/>
      <c r="KFI11" s="28"/>
      <c r="KFJ11" s="28"/>
      <c r="KFK11" s="28"/>
      <c r="KFL11" s="28"/>
      <c r="KFM11" s="28"/>
      <c r="KFN11" s="28"/>
      <c r="KFO11" s="28"/>
      <c r="KFP11" s="28"/>
      <c r="KFQ11" s="28"/>
      <c r="KFR11" s="28"/>
      <c r="KFS11" s="28"/>
      <c r="KFT11" s="28"/>
      <c r="KFU11" s="28"/>
      <c r="KFV11" s="28"/>
      <c r="KFW11" s="28"/>
      <c r="KFX11" s="28"/>
      <c r="KFY11" s="28"/>
      <c r="KFZ11" s="28"/>
      <c r="KGA11" s="28"/>
      <c r="KGB11" s="28"/>
      <c r="KGC11" s="28"/>
      <c r="KGD11" s="28"/>
      <c r="KGE11" s="28"/>
      <c r="KGF11" s="28"/>
      <c r="KGG11" s="28"/>
      <c r="KGH11" s="28"/>
      <c r="KGI11" s="28"/>
      <c r="KGJ11" s="28"/>
      <c r="KGK11" s="28"/>
      <c r="KGL11" s="28"/>
      <c r="KGM11" s="28"/>
      <c r="KGN11" s="28"/>
      <c r="KGO11" s="28"/>
      <c r="KGP11" s="28"/>
      <c r="KGQ11" s="28"/>
      <c r="KGR11" s="28"/>
      <c r="KGS11" s="28"/>
      <c r="KGT11" s="28"/>
      <c r="KGU11" s="28"/>
      <c r="KGV11" s="28"/>
      <c r="KGW11" s="28"/>
      <c r="KGX11" s="28"/>
      <c r="KGY11" s="28"/>
      <c r="KGZ11" s="28"/>
      <c r="KHA11" s="28"/>
      <c r="KHB11" s="28"/>
      <c r="KHC11" s="28"/>
      <c r="KHD11" s="28"/>
      <c r="KHE11" s="28"/>
      <c r="KHF11" s="28"/>
      <c r="KHG11" s="28"/>
      <c r="KHH11" s="28"/>
      <c r="KHI11" s="28"/>
      <c r="KHJ11" s="28"/>
      <c r="KHK11" s="28"/>
      <c r="KHL11" s="28"/>
      <c r="KHM11" s="28"/>
      <c r="KHN11" s="28"/>
      <c r="KHO11" s="28"/>
      <c r="KHP11" s="28"/>
      <c r="KHQ11" s="28"/>
      <c r="KHR11" s="28"/>
      <c r="KHS11" s="28"/>
      <c r="KHT11" s="28"/>
      <c r="KHU11" s="28"/>
      <c r="KHV11" s="28"/>
      <c r="KHW11" s="28"/>
      <c r="KHX11" s="28"/>
      <c r="KHY11" s="28"/>
      <c r="KHZ11" s="28"/>
      <c r="KIA11" s="28"/>
      <c r="KIB11" s="28"/>
      <c r="KIC11" s="28"/>
      <c r="KID11" s="28"/>
      <c r="KIE11" s="28"/>
      <c r="KIF11" s="28"/>
      <c r="KIG11" s="28"/>
      <c r="KIH11" s="28"/>
      <c r="KII11" s="28"/>
      <c r="KIJ11" s="28"/>
      <c r="KIK11" s="28"/>
      <c r="KIL11" s="28"/>
      <c r="KIM11" s="28"/>
      <c r="KIN11" s="28"/>
      <c r="KIO11" s="28"/>
      <c r="KIP11" s="28"/>
      <c r="KIQ11" s="28"/>
      <c r="KIR11" s="28"/>
      <c r="KIS11" s="28"/>
      <c r="KIT11" s="28"/>
      <c r="KIU11" s="28"/>
      <c r="KIV11" s="28"/>
      <c r="KIW11" s="28"/>
      <c r="KIX11" s="28"/>
      <c r="KIY11" s="28"/>
      <c r="KIZ11" s="28"/>
      <c r="KJA11" s="28"/>
      <c r="KJB11" s="28"/>
      <c r="KJC11" s="28"/>
      <c r="KJD11" s="28"/>
      <c r="KJE11" s="28"/>
      <c r="KJF11" s="28"/>
      <c r="KJG11" s="28"/>
      <c r="KJH11" s="28"/>
      <c r="KJI11" s="28"/>
      <c r="KJJ11" s="28"/>
      <c r="KJK11" s="28"/>
      <c r="KJL11" s="28"/>
      <c r="KJM11" s="28"/>
      <c r="KJN11" s="28"/>
      <c r="KJO11" s="28"/>
      <c r="KJP11" s="28"/>
      <c r="KJQ11" s="28"/>
      <c r="KJR11" s="28"/>
      <c r="KJS11" s="28"/>
      <c r="KJT11" s="28"/>
      <c r="KJU11" s="28"/>
      <c r="KJV11" s="28"/>
      <c r="KJW11" s="28"/>
      <c r="KJX11" s="28"/>
      <c r="KJY11" s="28"/>
      <c r="KJZ11" s="28"/>
      <c r="KKA11" s="28"/>
      <c r="KKB11" s="28"/>
      <c r="KKC11" s="28"/>
      <c r="KKD11" s="28"/>
      <c r="KKE11" s="28"/>
      <c r="KKF11" s="28"/>
      <c r="KKG11" s="28"/>
      <c r="KKH11" s="28"/>
      <c r="KKI11" s="28"/>
      <c r="KKJ11" s="28"/>
      <c r="KKK11" s="28"/>
      <c r="KKL11" s="28"/>
      <c r="KKM11" s="28"/>
      <c r="KKN11" s="28"/>
      <c r="KKO11" s="28"/>
      <c r="KKP11" s="28"/>
      <c r="KKQ11" s="28"/>
      <c r="KKR11" s="28"/>
      <c r="KKS11" s="28"/>
      <c r="KKT11" s="28"/>
      <c r="KKU11" s="28"/>
      <c r="KKV11" s="28"/>
      <c r="KKW11" s="28"/>
      <c r="KKX11" s="28"/>
      <c r="KKY11" s="28"/>
      <c r="KKZ11" s="28"/>
      <c r="KLA11" s="28"/>
      <c r="KLB11" s="28"/>
      <c r="KLC11" s="28"/>
      <c r="KLD11" s="28"/>
      <c r="KLE11" s="28"/>
      <c r="KLF11" s="28"/>
      <c r="KLG11" s="28"/>
      <c r="KLH11" s="28"/>
      <c r="KLI11" s="28"/>
      <c r="KLJ11" s="28"/>
      <c r="KLK11" s="28"/>
      <c r="KLL11" s="28"/>
      <c r="KLM11" s="28"/>
      <c r="KLN11" s="28"/>
      <c r="KLO11" s="28"/>
      <c r="KLP11" s="28"/>
      <c r="KLQ11" s="28"/>
      <c r="KLR11" s="28"/>
      <c r="KLS11" s="28"/>
      <c r="KLT11" s="28"/>
      <c r="KLU11" s="28"/>
      <c r="KLV11" s="28"/>
      <c r="KLW11" s="28"/>
      <c r="KLX11" s="28"/>
      <c r="KLY11" s="28"/>
      <c r="KLZ11" s="28"/>
      <c r="KMA11" s="28"/>
      <c r="KMB11" s="28"/>
      <c r="KMC11" s="28"/>
      <c r="KMD11" s="28"/>
      <c r="KME11" s="28"/>
      <c r="KMF11" s="28"/>
      <c r="KMG11" s="28"/>
      <c r="KMH11" s="28"/>
      <c r="KMI11" s="28"/>
      <c r="KMJ11" s="28"/>
      <c r="KMK11" s="28"/>
      <c r="KML11" s="28"/>
      <c r="KMM11" s="28"/>
      <c r="KMN11" s="28"/>
      <c r="KMO11" s="28"/>
      <c r="KMP11" s="28"/>
      <c r="KMQ11" s="28"/>
      <c r="KMR11" s="28"/>
      <c r="KMS11" s="28"/>
      <c r="KMT11" s="28"/>
      <c r="KMU11" s="28"/>
      <c r="KMV11" s="28"/>
      <c r="KMW11" s="28"/>
      <c r="KMX11" s="28"/>
      <c r="KMY11" s="28"/>
      <c r="KMZ11" s="28"/>
      <c r="KNA11" s="28"/>
      <c r="KNB11" s="28"/>
      <c r="KNC11" s="28"/>
      <c r="KND11" s="28"/>
      <c r="KNE11" s="28"/>
      <c r="KNF11" s="28"/>
      <c r="KNG11" s="28"/>
      <c r="KNH11" s="28"/>
      <c r="KNI11" s="28"/>
      <c r="KNJ11" s="28"/>
      <c r="KNK11" s="28"/>
      <c r="KNL11" s="28"/>
      <c r="KNM11" s="28"/>
      <c r="KNN11" s="28"/>
      <c r="KNO11" s="28"/>
      <c r="KNP11" s="28"/>
      <c r="KNQ11" s="28"/>
      <c r="KNR11" s="28"/>
      <c r="KNS11" s="28"/>
      <c r="KNT11" s="28"/>
      <c r="KNU11" s="28"/>
      <c r="KNV11" s="28"/>
      <c r="KNW11" s="28"/>
      <c r="KNX11" s="28"/>
      <c r="KNY11" s="28"/>
      <c r="KNZ11" s="28"/>
      <c r="KOA11" s="28"/>
      <c r="KOB11" s="28"/>
      <c r="KOC11" s="28"/>
      <c r="KOD11" s="28"/>
      <c r="KOE11" s="28"/>
      <c r="KOF11" s="28"/>
      <c r="KOG11" s="28"/>
      <c r="KOH11" s="28"/>
      <c r="KOI11" s="28"/>
      <c r="KOJ11" s="28"/>
      <c r="KOK11" s="28"/>
      <c r="KOL11" s="28"/>
      <c r="KOM11" s="28"/>
      <c r="KON11" s="28"/>
      <c r="KOO11" s="28"/>
      <c r="KOP11" s="28"/>
      <c r="KOQ11" s="28"/>
      <c r="KOR11" s="28"/>
      <c r="KOS11" s="28"/>
      <c r="KOT11" s="28"/>
      <c r="KOU11" s="28"/>
      <c r="KOV11" s="28"/>
      <c r="KOW11" s="28"/>
      <c r="KOX11" s="28"/>
      <c r="KOY11" s="28"/>
      <c r="KOZ11" s="28"/>
      <c r="KPA11" s="28"/>
      <c r="KPB11" s="28"/>
      <c r="KPC11" s="28"/>
      <c r="KPD11" s="28"/>
      <c r="KPE11" s="28"/>
      <c r="KPF11" s="28"/>
      <c r="KPG11" s="28"/>
      <c r="KPH11" s="28"/>
      <c r="KPI11" s="28"/>
      <c r="KPJ11" s="28"/>
      <c r="KPK11" s="28"/>
      <c r="KPL11" s="28"/>
      <c r="KPM11" s="28"/>
      <c r="KPN11" s="28"/>
      <c r="KPO11" s="28"/>
      <c r="KPP11" s="28"/>
      <c r="KPQ11" s="28"/>
      <c r="KPR11" s="28"/>
      <c r="KPS11" s="28"/>
      <c r="KPT11" s="28"/>
      <c r="KPU11" s="28"/>
      <c r="KPV11" s="28"/>
      <c r="KPW11" s="28"/>
      <c r="KPX11" s="28"/>
      <c r="KPY11" s="28"/>
      <c r="KPZ11" s="28"/>
      <c r="KQA11" s="28"/>
      <c r="KQB11" s="28"/>
      <c r="KQC11" s="28"/>
      <c r="KQD11" s="28"/>
      <c r="KQE11" s="28"/>
      <c r="KQF11" s="28"/>
      <c r="KQG11" s="28"/>
      <c r="KQH11" s="28"/>
      <c r="KQI11" s="28"/>
      <c r="KQJ11" s="28"/>
      <c r="KQK11" s="28"/>
      <c r="KQL11" s="28"/>
      <c r="KQM11" s="28"/>
      <c r="KQN11" s="28"/>
      <c r="KQO11" s="28"/>
      <c r="KQP11" s="28"/>
      <c r="KQQ11" s="28"/>
      <c r="KQR11" s="28"/>
      <c r="KQS11" s="28"/>
      <c r="KQT11" s="28"/>
      <c r="KQU11" s="28"/>
      <c r="KQV11" s="28"/>
      <c r="KQW11" s="28"/>
      <c r="KQX11" s="28"/>
      <c r="KQY11" s="28"/>
      <c r="KQZ11" s="28"/>
      <c r="KRA11" s="28"/>
      <c r="KRB11" s="28"/>
      <c r="KRC11" s="28"/>
      <c r="KRD11" s="28"/>
      <c r="KRE11" s="28"/>
      <c r="KRF11" s="28"/>
      <c r="KRG11" s="28"/>
      <c r="KRH11" s="28"/>
      <c r="KRI11" s="28"/>
      <c r="KRJ11" s="28"/>
      <c r="KRK11" s="28"/>
      <c r="KRL11" s="28"/>
      <c r="KRM11" s="28"/>
      <c r="KRN11" s="28"/>
      <c r="KRO11" s="28"/>
      <c r="KRP11" s="28"/>
      <c r="KRQ11" s="28"/>
      <c r="KRR11" s="28"/>
      <c r="KRS11" s="28"/>
      <c r="KRT11" s="28"/>
      <c r="KRU11" s="28"/>
      <c r="KRV11" s="28"/>
      <c r="KRW11" s="28"/>
      <c r="KRX11" s="28"/>
      <c r="KRY11" s="28"/>
      <c r="KRZ11" s="28"/>
      <c r="KSA11" s="28"/>
      <c r="KSB11" s="28"/>
      <c r="KSC11" s="28"/>
      <c r="KSD11" s="28"/>
      <c r="KSE11" s="28"/>
      <c r="KSF11" s="28"/>
      <c r="KSG11" s="28"/>
      <c r="KSH11" s="28"/>
      <c r="KSI11" s="28"/>
      <c r="KSJ11" s="28"/>
      <c r="KSK11" s="28"/>
      <c r="KSL11" s="28"/>
      <c r="KSM11" s="28"/>
      <c r="KSN11" s="28"/>
      <c r="KSO11" s="28"/>
      <c r="KSP11" s="28"/>
      <c r="KSQ11" s="28"/>
      <c r="KSR11" s="28"/>
      <c r="KSS11" s="28"/>
      <c r="KST11" s="28"/>
      <c r="KSU11" s="28"/>
      <c r="KSV11" s="28"/>
      <c r="KSW11" s="28"/>
      <c r="KSX11" s="28"/>
      <c r="KSY11" s="28"/>
      <c r="KSZ11" s="28"/>
      <c r="KTA11" s="28"/>
      <c r="KTB11" s="28"/>
      <c r="KTC11" s="28"/>
      <c r="KTD11" s="28"/>
      <c r="KTE11" s="28"/>
      <c r="KTF11" s="28"/>
      <c r="KTG11" s="28"/>
      <c r="KTH11" s="28"/>
      <c r="KTI11" s="28"/>
      <c r="KTJ11" s="28"/>
      <c r="KTK11" s="28"/>
      <c r="KTL11" s="28"/>
      <c r="KTM11" s="28"/>
      <c r="KTN11" s="28"/>
      <c r="KTO11" s="28"/>
      <c r="KTP11" s="28"/>
      <c r="KTQ11" s="28"/>
      <c r="KTR11" s="28"/>
      <c r="KTS11" s="28"/>
      <c r="KTT11" s="28"/>
      <c r="KTU11" s="28"/>
      <c r="KTV11" s="28"/>
      <c r="KTW11" s="28"/>
      <c r="KTX11" s="28"/>
      <c r="KTY11" s="28"/>
      <c r="KTZ11" s="28"/>
      <c r="KUA11" s="28"/>
      <c r="KUB11" s="28"/>
      <c r="KUC11" s="28"/>
      <c r="KUD11" s="28"/>
      <c r="KUE11" s="28"/>
      <c r="KUF11" s="28"/>
      <c r="KUG11" s="28"/>
      <c r="KUH11" s="28"/>
      <c r="KUI11" s="28"/>
      <c r="KUJ11" s="28"/>
      <c r="KUK11" s="28"/>
      <c r="KUL11" s="28"/>
      <c r="KUM11" s="28"/>
      <c r="KUN11" s="28"/>
      <c r="KUO11" s="28"/>
      <c r="KUP11" s="28"/>
      <c r="KUQ11" s="28"/>
      <c r="KUR11" s="28"/>
      <c r="KUS11" s="28"/>
      <c r="KUT11" s="28"/>
      <c r="KUU11" s="28"/>
      <c r="KUV11" s="28"/>
      <c r="KUW11" s="28"/>
      <c r="KUX11" s="28"/>
      <c r="KUY11" s="28"/>
      <c r="KUZ11" s="28"/>
      <c r="KVA11" s="28"/>
      <c r="KVB11" s="28"/>
      <c r="KVC11" s="28"/>
      <c r="KVD11" s="28"/>
      <c r="KVE11" s="28"/>
      <c r="KVF11" s="28"/>
      <c r="KVG11" s="28"/>
      <c r="KVH11" s="28"/>
      <c r="KVI11" s="28"/>
      <c r="KVJ11" s="28"/>
      <c r="KVK11" s="28"/>
      <c r="KVL11" s="28"/>
      <c r="KVM11" s="28"/>
      <c r="KVN11" s="28"/>
      <c r="KVO11" s="28"/>
      <c r="KVP11" s="28"/>
      <c r="KVQ11" s="28"/>
      <c r="KVR11" s="28"/>
      <c r="KVS11" s="28"/>
      <c r="KVT11" s="28"/>
      <c r="KVU11" s="28"/>
      <c r="KVV11" s="28"/>
      <c r="KVW11" s="28"/>
      <c r="KVX11" s="28"/>
      <c r="KVY11" s="28"/>
      <c r="KVZ11" s="28"/>
      <c r="KWA11" s="28"/>
      <c r="KWB11" s="28"/>
      <c r="KWC11" s="28"/>
      <c r="KWD11" s="28"/>
      <c r="KWE11" s="28"/>
      <c r="KWF11" s="28"/>
      <c r="KWG11" s="28"/>
      <c r="KWH11" s="28"/>
      <c r="KWI11" s="28"/>
      <c r="KWJ11" s="28"/>
      <c r="KWK11" s="28"/>
      <c r="KWL11" s="28"/>
      <c r="KWM11" s="28"/>
      <c r="KWN11" s="28"/>
      <c r="KWO11" s="28"/>
      <c r="KWP11" s="28"/>
      <c r="KWQ11" s="28"/>
      <c r="KWR11" s="28"/>
      <c r="KWS11" s="28"/>
      <c r="KWT11" s="28"/>
      <c r="KWU11" s="28"/>
      <c r="KWV11" s="28"/>
      <c r="KWW11" s="28"/>
      <c r="KWX11" s="28"/>
      <c r="KWY11" s="28"/>
      <c r="KWZ11" s="28"/>
      <c r="KXA11" s="28"/>
      <c r="KXB11" s="28"/>
      <c r="KXC11" s="28"/>
      <c r="KXD11" s="28"/>
      <c r="KXE11" s="28"/>
      <c r="KXF11" s="28"/>
      <c r="KXG11" s="28"/>
      <c r="KXH11" s="28"/>
      <c r="KXI11" s="28"/>
      <c r="KXJ11" s="28"/>
      <c r="KXK11" s="28"/>
      <c r="KXL11" s="28"/>
      <c r="KXM11" s="28"/>
      <c r="KXN11" s="28"/>
      <c r="KXO11" s="28"/>
      <c r="KXP11" s="28"/>
      <c r="KXQ11" s="28"/>
      <c r="KXR11" s="28"/>
      <c r="KXS11" s="28"/>
      <c r="KXT11" s="28"/>
      <c r="KXU11" s="28"/>
      <c r="KXV11" s="28"/>
      <c r="KXW11" s="28"/>
      <c r="KXX11" s="28"/>
      <c r="KXY11" s="28"/>
      <c r="KXZ11" s="28"/>
      <c r="KYA11" s="28"/>
      <c r="KYB11" s="28"/>
      <c r="KYC11" s="28"/>
      <c r="KYD11" s="28"/>
      <c r="KYE11" s="28"/>
      <c r="KYF11" s="28"/>
      <c r="KYG11" s="28"/>
      <c r="KYH11" s="28"/>
      <c r="KYI11" s="28"/>
      <c r="KYJ11" s="28"/>
      <c r="KYK11" s="28"/>
      <c r="KYL11" s="28"/>
      <c r="KYM11" s="28"/>
      <c r="KYN11" s="28"/>
      <c r="KYO11" s="28"/>
      <c r="KYP11" s="28"/>
      <c r="KYQ11" s="28"/>
      <c r="KYR11" s="28"/>
      <c r="KYS11" s="28"/>
      <c r="KYT11" s="28"/>
      <c r="KYU11" s="28"/>
      <c r="KYV11" s="28"/>
      <c r="KYW11" s="28"/>
      <c r="KYX11" s="28"/>
      <c r="KYY11" s="28"/>
      <c r="KYZ11" s="28"/>
      <c r="KZA11" s="28"/>
      <c r="KZB11" s="28"/>
      <c r="KZC11" s="28"/>
      <c r="KZD11" s="28"/>
      <c r="KZE11" s="28"/>
      <c r="KZF11" s="28"/>
      <c r="KZG11" s="28"/>
      <c r="KZH11" s="28"/>
      <c r="KZI11" s="28"/>
      <c r="KZJ11" s="28"/>
      <c r="KZK11" s="28"/>
      <c r="KZL11" s="28"/>
      <c r="KZM11" s="28"/>
      <c r="KZN11" s="28"/>
      <c r="KZO11" s="28"/>
      <c r="KZP11" s="28"/>
      <c r="KZQ11" s="28"/>
      <c r="KZR11" s="28"/>
      <c r="KZS11" s="28"/>
      <c r="KZT11" s="28"/>
      <c r="KZU11" s="28"/>
      <c r="KZV11" s="28"/>
      <c r="KZW11" s="28"/>
      <c r="KZX11" s="28"/>
      <c r="KZY11" s="28"/>
      <c r="KZZ11" s="28"/>
      <c r="LAA11" s="28"/>
      <c r="LAB11" s="28"/>
      <c r="LAC11" s="28"/>
      <c r="LAD11" s="28"/>
      <c r="LAE11" s="28"/>
      <c r="LAF11" s="28"/>
      <c r="LAG11" s="28"/>
      <c r="LAH11" s="28"/>
      <c r="LAI11" s="28"/>
      <c r="LAJ11" s="28"/>
      <c r="LAK11" s="28"/>
      <c r="LAL11" s="28"/>
      <c r="LAM11" s="28"/>
      <c r="LAN11" s="28"/>
      <c r="LAO11" s="28"/>
      <c r="LAP11" s="28"/>
      <c r="LAQ11" s="28"/>
      <c r="LAR11" s="28"/>
      <c r="LAS11" s="28"/>
      <c r="LAT11" s="28"/>
      <c r="LAU11" s="28"/>
      <c r="LAV11" s="28"/>
      <c r="LAW11" s="28"/>
      <c r="LAX11" s="28"/>
      <c r="LAY11" s="28"/>
      <c r="LAZ11" s="28"/>
      <c r="LBA11" s="28"/>
      <c r="LBB11" s="28"/>
      <c r="LBC11" s="28"/>
      <c r="LBD11" s="28"/>
      <c r="LBE11" s="28"/>
      <c r="LBF11" s="28"/>
      <c r="LBG11" s="28"/>
      <c r="LBH11" s="28"/>
      <c r="LBI11" s="28"/>
      <c r="LBJ11" s="28"/>
      <c r="LBK11" s="28"/>
      <c r="LBL11" s="28"/>
      <c r="LBM11" s="28"/>
      <c r="LBN11" s="28"/>
      <c r="LBO11" s="28"/>
      <c r="LBP11" s="28"/>
      <c r="LBQ11" s="28"/>
      <c r="LBR11" s="28"/>
      <c r="LBS11" s="28"/>
      <c r="LBT11" s="28"/>
      <c r="LBU11" s="28"/>
      <c r="LBV11" s="28"/>
      <c r="LBW11" s="28"/>
      <c r="LBX11" s="28"/>
      <c r="LBY11" s="28"/>
      <c r="LBZ11" s="28"/>
      <c r="LCA11" s="28"/>
      <c r="LCB11" s="28"/>
      <c r="LCC11" s="28"/>
      <c r="LCD11" s="28"/>
      <c r="LCE11" s="28"/>
      <c r="LCF11" s="28"/>
      <c r="LCG11" s="28"/>
      <c r="LCH11" s="28"/>
      <c r="LCI11" s="28"/>
      <c r="LCJ11" s="28"/>
      <c r="LCK11" s="28"/>
      <c r="LCL11" s="28"/>
      <c r="LCM11" s="28"/>
      <c r="LCN11" s="28"/>
      <c r="LCO11" s="28"/>
      <c r="LCP11" s="28"/>
      <c r="LCQ11" s="28"/>
      <c r="LCR11" s="28"/>
      <c r="LCS11" s="28"/>
      <c r="LCT11" s="28"/>
      <c r="LCU11" s="28"/>
      <c r="LCV11" s="28"/>
      <c r="LCW11" s="28"/>
      <c r="LCX11" s="28"/>
      <c r="LCY11" s="28"/>
      <c r="LCZ11" s="28"/>
      <c r="LDA11" s="28"/>
      <c r="LDB11" s="28"/>
      <c r="LDC11" s="28"/>
      <c r="LDD11" s="28"/>
      <c r="LDE11" s="28"/>
      <c r="LDF11" s="28"/>
      <c r="LDG11" s="28"/>
      <c r="LDH11" s="28"/>
      <c r="LDI11" s="28"/>
      <c r="LDJ11" s="28"/>
      <c r="LDK11" s="28"/>
      <c r="LDL11" s="28"/>
      <c r="LDM11" s="28"/>
      <c r="LDN11" s="28"/>
      <c r="LDO11" s="28"/>
      <c r="LDP11" s="28"/>
      <c r="LDQ11" s="28"/>
      <c r="LDR11" s="28"/>
      <c r="LDS11" s="28"/>
      <c r="LDT11" s="28"/>
      <c r="LDU11" s="28"/>
      <c r="LDV11" s="28"/>
      <c r="LDW11" s="28"/>
      <c r="LDX11" s="28"/>
      <c r="LDY11" s="28"/>
      <c r="LDZ11" s="28"/>
      <c r="LEA11" s="28"/>
      <c r="LEB11" s="28"/>
      <c r="LEC11" s="28"/>
      <c r="LED11" s="28"/>
      <c r="LEE11" s="28"/>
      <c r="LEF11" s="28"/>
      <c r="LEG11" s="28"/>
      <c r="LEH11" s="28"/>
      <c r="LEI11" s="28"/>
      <c r="LEJ11" s="28"/>
      <c r="LEK11" s="28"/>
      <c r="LEL11" s="28"/>
      <c r="LEM11" s="28"/>
      <c r="LEN11" s="28"/>
      <c r="LEO11" s="28"/>
      <c r="LEP11" s="28"/>
      <c r="LEQ11" s="28"/>
      <c r="LER11" s="28"/>
      <c r="LES11" s="28"/>
      <c r="LET11" s="28"/>
      <c r="LEU11" s="28"/>
      <c r="LEV11" s="28"/>
      <c r="LEW11" s="28"/>
      <c r="LEX11" s="28"/>
      <c r="LEY11" s="28"/>
      <c r="LEZ11" s="28"/>
      <c r="LFA11" s="28"/>
      <c r="LFB11" s="28"/>
      <c r="LFC11" s="28"/>
      <c r="LFD11" s="28"/>
      <c r="LFE11" s="28"/>
      <c r="LFF11" s="28"/>
      <c r="LFG11" s="28"/>
      <c r="LFH11" s="28"/>
      <c r="LFI11" s="28"/>
      <c r="LFJ11" s="28"/>
      <c r="LFK11" s="28"/>
      <c r="LFL11" s="28"/>
      <c r="LFM11" s="28"/>
      <c r="LFN11" s="28"/>
      <c r="LFO11" s="28"/>
      <c r="LFP11" s="28"/>
      <c r="LFQ11" s="28"/>
      <c r="LFR11" s="28"/>
      <c r="LFS11" s="28"/>
      <c r="LFT11" s="28"/>
      <c r="LFU11" s="28"/>
      <c r="LFV11" s="28"/>
      <c r="LFW11" s="28"/>
      <c r="LFX11" s="28"/>
      <c r="LFY11" s="28"/>
      <c r="LFZ11" s="28"/>
      <c r="LGA11" s="28"/>
      <c r="LGB11" s="28"/>
      <c r="LGC11" s="28"/>
      <c r="LGD11" s="28"/>
      <c r="LGE11" s="28"/>
      <c r="LGF11" s="28"/>
      <c r="LGG11" s="28"/>
      <c r="LGH11" s="28"/>
      <c r="LGI11" s="28"/>
      <c r="LGJ11" s="28"/>
      <c r="LGK11" s="28"/>
      <c r="LGL11" s="28"/>
      <c r="LGM11" s="28"/>
      <c r="LGN11" s="28"/>
      <c r="LGO11" s="28"/>
      <c r="LGP11" s="28"/>
      <c r="LGQ11" s="28"/>
      <c r="LGR11" s="28"/>
      <c r="LGS11" s="28"/>
      <c r="LGT11" s="28"/>
      <c r="LGU11" s="28"/>
      <c r="LGV11" s="28"/>
      <c r="LGW11" s="28"/>
      <c r="LGX11" s="28"/>
      <c r="LGY11" s="28"/>
      <c r="LGZ11" s="28"/>
      <c r="LHA11" s="28"/>
      <c r="LHB11" s="28"/>
      <c r="LHC11" s="28"/>
      <c r="LHD11" s="28"/>
      <c r="LHE11" s="28"/>
      <c r="LHF11" s="28"/>
      <c r="LHG11" s="28"/>
      <c r="LHH11" s="28"/>
      <c r="LHI11" s="28"/>
      <c r="LHJ11" s="28"/>
      <c r="LHK11" s="28"/>
      <c r="LHL11" s="28"/>
      <c r="LHM11" s="28"/>
      <c r="LHN11" s="28"/>
      <c r="LHO11" s="28"/>
      <c r="LHP11" s="28"/>
      <c r="LHQ11" s="28"/>
      <c r="LHR11" s="28"/>
      <c r="LHS11" s="28"/>
      <c r="LHT11" s="28"/>
      <c r="LHU11" s="28"/>
      <c r="LHV11" s="28"/>
      <c r="LHW11" s="28"/>
      <c r="LHX11" s="28"/>
      <c r="LHY11" s="28"/>
      <c r="LHZ11" s="28"/>
      <c r="LIA11" s="28"/>
      <c r="LIB11" s="28"/>
      <c r="LIC11" s="28"/>
      <c r="LID11" s="28"/>
      <c r="LIE11" s="28"/>
      <c r="LIF11" s="28"/>
      <c r="LIG11" s="28"/>
      <c r="LIH11" s="28"/>
      <c r="LII11" s="28"/>
      <c r="LIJ11" s="28"/>
      <c r="LIK11" s="28"/>
      <c r="LIL11" s="28"/>
      <c r="LIM11" s="28"/>
      <c r="LIN11" s="28"/>
      <c r="LIO11" s="28"/>
      <c r="LIP11" s="28"/>
      <c r="LIQ11" s="28"/>
      <c r="LIR11" s="28"/>
      <c r="LIS11" s="28"/>
      <c r="LIT11" s="28"/>
      <c r="LIU11" s="28"/>
      <c r="LIV11" s="28"/>
      <c r="LIW11" s="28"/>
      <c r="LIX11" s="28"/>
      <c r="LIY11" s="28"/>
      <c r="LIZ11" s="28"/>
      <c r="LJA11" s="28"/>
      <c r="LJB11" s="28"/>
      <c r="LJC11" s="28"/>
      <c r="LJD11" s="28"/>
      <c r="LJE11" s="28"/>
      <c r="LJF11" s="28"/>
      <c r="LJG11" s="28"/>
      <c r="LJH11" s="28"/>
      <c r="LJI11" s="28"/>
      <c r="LJJ11" s="28"/>
      <c r="LJK11" s="28"/>
      <c r="LJL11" s="28"/>
      <c r="LJM11" s="28"/>
      <c r="LJN11" s="28"/>
      <c r="LJO11" s="28"/>
      <c r="LJP11" s="28"/>
      <c r="LJQ11" s="28"/>
      <c r="LJR11" s="28"/>
      <c r="LJS11" s="28"/>
      <c r="LJT11" s="28"/>
      <c r="LJU11" s="28"/>
      <c r="LJV11" s="28"/>
      <c r="LJW11" s="28"/>
      <c r="LJX11" s="28"/>
      <c r="LJY11" s="28"/>
      <c r="LJZ11" s="28"/>
      <c r="LKA11" s="28"/>
      <c r="LKB11" s="28"/>
      <c r="LKC11" s="28"/>
      <c r="LKD11" s="28"/>
      <c r="LKE11" s="28"/>
      <c r="LKF11" s="28"/>
      <c r="LKG11" s="28"/>
      <c r="LKH11" s="28"/>
      <c r="LKI11" s="28"/>
      <c r="LKJ11" s="28"/>
      <c r="LKK11" s="28"/>
      <c r="LKL11" s="28"/>
      <c r="LKM11" s="28"/>
      <c r="LKN11" s="28"/>
      <c r="LKO11" s="28"/>
      <c r="LKP11" s="28"/>
      <c r="LKQ11" s="28"/>
      <c r="LKR11" s="28"/>
      <c r="LKS11" s="28"/>
      <c r="LKT11" s="28"/>
      <c r="LKU11" s="28"/>
      <c r="LKV11" s="28"/>
      <c r="LKW11" s="28"/>
      <c r="LKX11" s="28"/>
      <c r="LKY11" s="28"/>
      <c r="LKZ11" s="28"/>
      <c r="LLA11" s="28"/>
      <c r="LLB11" s="28"/>
      <c r="LLC11" s="28"/>
      <c r="LLD11" s="28"/>
      <c r="LLE11" s="28"/>
      <c r="LLF11" s="28"/>
      <c r="LLG11" s="28"/>
      <c r="LLH11" s="28"/>
      <c r="LLI11" s="28"/>
      <c r="LLJ11" s="28"/>
      <c r="LLK11" s="28"/>
      <c r="LLL11" s="28"/>
      <c r="LLM11" s="28"/>
      <c r="LLN11" s="28"/>
      <c r="LLO11" s="28"/>
      <c r="LLP11" s="28"/>
      <c r="LLQ11" s="28"/>
      <c r="LLR11" s="28"/>
      <c r="LLS11" s="28"/>
      <c r="LLT11" s="28"/>
      <c r="LLU11" s="28"/>
      <c r="LLV11" s="28"/>
      <c r="LLW11" s="28"/>
      <c r="LLX11" s="28"/>
      <c r="LLY11" s="28"/>
      <c r="LLZ11" s="28"/>
      <c r="LMA11" s="28"/>
      <c r="LMB11" s="28"/>
      <c r="LMC11" s="28"/>
      <c r="LMD11" s="28"/>
      <c r="LME11" s="28"/>
      <c r="LMF11" s="28"/>
      <c r="LMG11" s="28"/>
      <c r="LMH11" s="28"/>
      <c r="LMI11" s="28"/>
      <c r="LMJ11" s="28"/>
      <c r="LMK11" s="28"/>
      <c r="LML11" s="28"/>
      <c r="LMM11" s="28"/>
      <c r="LMN11" s="28"/>
      <c r="LMO11" s="28"/>
      <c r="LMP11" s="28"/>
      <c r="LMQ11" s="28"/>
      <c r="LMR11" s="28"/>
      <c r="LMS11" s="28"/>
      <c r="LMT11" s="28"/>
      <c r="LMU11" s="28"/>
      <c r="LMV11" s="28"/>
      <c r="LMW11" s="28"/>
      <c r="LMX11" s="28"/>
      <c r="LMY11" s="28"/>
      <c r="LMZ11" s="28"/>
      <c r="LNA11" s="28"/>
      <c r="LNB11" s="28"/>
      <c r="LNC11" s="28"/>
      <c r="LND11" s="28"/>
      <c r="LNE11" s="28"/>
      <c r="LNF11" s="28"/>
      <c r="LNG11" s="28"/>
      <c r="LNH11" s="28"/>
      <c r="LNI11" s="28"/>
      <c r="LNJ11" s="28"/>
      <c r="LNK11" s="28"/>
      <c r="LNL11" s="28"/>
      <c r="LNM11" s="28"/>
      <c r="LNN11" s="28"/>
      <c r="LNO11" s="28"/>
      <c r="LNP11" s="28"/>
      <c r="LNQ11" s="28"/>
      <c r="LNR11" s="28"/>
      <c r="LNS11" s="28"/>
      <c r="LNT11" s="28"/>
      <c r="LNU11" s="28"/>
      <c r="LNV11" s="28"/>
      <c r="LNW11" s="28"/>
      <c r="LNX11" s="28"/>
      <c r="LNY11" s="28"/>
      <c r="LNZ11" s="28"/>
      <c r="LOA11" s="28"/>
      <c r="LOB11" s="28"/>
      <c r="LOC11" s="28"/>
      <c r="LOD11" s="28"/>
      <c r="LOE11" s="28"/>
      <c r="LOF11" s="28"/>
      <c r="LOG11" s="28"/>
      <c r="LOH11" s="28"/>
      <c r="LOI11" s="28"/>
      <c r="LOJ11" s="28"/>
      <c r="LOK11" s="28"/>
      <c r="LOL11" s="28"/>
      <c r="LOM11" s="28"/>
      <c r="LON11" s="28"/>
      <c r="LOO11" s="28"/>
      <c r="LOP11" s="28"/>
      <c r="LOQ11" s="28"/>
      <c r="LOR11" s="28"/>
      <c r="LOS11" s="28"/>
      <c r="LOT11" s="28"/>
      <c r="LOU11" s="28"/>
      <c r="LOV11" s="28"/>
      <c r="LOW11" s="28"/>
      <c r="LOX11" s="28"/>
      <c r="LOY11" s="28"/>
      <c r="LOZ11" s="28"/>
      <c r="LPA11" s="28"/>
      <c r="LPB11" s="28"/>
      <c r="LPC11" s="28"/>
      <c r="LPD11" s="28"/>
      <c r="LPE11" s="28"/>
      <c r="LPF11" s="28"/>
      <c r="LPG11" s="28"/>
      <c r="LPH11" s="28"/>
      <c r="LPI11" s="28"/>
      <c r="LPJ11" s="28"/>
      <c r="LPK11" s="28"/>
      <c r="LPL11" s="28"/>
      <c r="LPM11" s="28"/>
      <c r="LPN11" s="28"/>
      <c r="LPO11" s="28"/>
      <c r="LPP11" s="28"/>
      <c r="LPQ11" s="28"/>
      <c r="LPR11" s="28"/>
      <c r="LPS11" s="28"/>
      <c r="LPT11" s="28"/>
      <c r="LPU11" s="28"/>
      <c r="LPV11" s="28"/>
      <c r="LPW11" s="28"/>
      <c r="LPX11" s="28"/>
      <c r="LPY11" s="28"/>
      <c r="LPZ11" s="28"/>
      <c r="LQA11" s="28"/>
      <c r="LQB11" s="28"/>
      <c r="LQC11" s="28"/>
      <c r="LQD11" s="28"/>
      <c r="LQE11" s="28"/>
      <c r="LQF11" s="28"/>
      <c r="LQG11" s="28"/>
      <c r="LQH11" s="28"/>
      <c r="LQI11" s="28"/>
      <c r="LQJ11" s="28"/>
      <c r="LQK11" s="28"/>
      <c r="LQL11" s="28"/>
      <c r="LQM11" s="28"/>
      <c r="LQN11" s="28"/>
      <c r="LQO11" s="28"/>
      <c r="LQP11" s="28"/>
      <c r="LQQ11" s="28"/>
      <c r="LQR11" s="28"/>
      <c r="LQS11" s="28"/>
      <c r="LQT11" s="28"/>
      <c r="LQU11" s="28"/>
      <c r="LQV11" s="28"/>
      <c r="LQW11" s="28"/>
      <c r="LQX11" s="28"/>
      <c r="LQY11" s="28"/>
      <c r="LQZ11" s="28"/>
      <c r="LRA11" s="28"/>
      <c r="LRB11" s="28"/>
      <c r="LRC11" s="28"/>
      <c r="LRD11" s="28"/>
      <c r="LRE11" s="28"/>
      <c r="LRF11" s="28"/>
      <c r="LRG11" s="28"/>
      <c r="LRH11" s="28"/>
      <c r="LRI11" s="28"/>
      <c r="LRJ11" s="28"/>
      <c r="LRK11" s="28"/>
      <c r="LRL11" s="28"/>
      <c r="LRM11" s="28"/>
      <c r="LRN11" s="28"/>
      <c r="LRO11" s="28"/>
      <c r="LRP11" s="28"/>
      <c r="LRQ11" s="28"/>
      <c r="LRR11" s="28"/>
      <c r="LRS11" s="28"/>
      <c r="LRT11" s="28"/>
      <c r="LRU11" s="28"/>
      <c r="LRV11" s="28"/>
      <c r="LRW11" s="28"/>
      <c r="LRX11" s="28"/>
      <c r="LRY11" s="28"/>
      <c r="LRZ11" s="28"/>
      <c r="LSA11" s="28"/>
      <c r="LSB11" s="28"/>
      <c r="LSC11" s="28"/>
      <c r="LSD11" s="28"/>
      <c r="LSE11" s="28"/>
      <c r="LSF11" s="28"/>
      <c r="LSG11" s="28"/>
      <c r="LSH11" s="28"/>
      <c r="LSI11" s="28"/>
      <c r="LSJ11" s="28"/>
      <c r="LSK11" s="28"/>
      <c r="LSL11" s="28"/>
      <c r="LSM11" s="28"/>
      <c r="LSN11" s="28"/>
      <c r="LSO11" s="28"/>
      <c r="LSP11" s="28"/>
      <c r="LSQ11" s="28"/>
      <c r="LSR11" s="28"/>
      <c r="LSS11" s="28"/>
      <c r="LST11" s="28"/>
      <c r="LSU11" s="28"/>
      <c r="LSV11" s="28"/>
      <c r="LSW11" s="28"/>
      <c r="LSX11" s="28"/>
      <c r="LSY11" s="28"/>
      <c r="LSZ11" s="28"/>
      <c r="LTA11" s="28"/>
      <c r="LTB11" s="28"/>
      <c r="LTC11" s="28"/>
      <c r="LTD11" s="28"/>
      <c r="LTE11" s="28"/>
      <c r="LTF11" s="28"/>
      <c r="LTG11" s="28"/>
      <c r="LTH11" s="28"/>
      <c r="LTI11" s="28"/>
      <c r="LTJ11" s="28"/>
      <c r="LTK11" s="28"/>
      <c r="LTL11" s="28"/>
      <c r="LTM11" s="28"/>
      <c r="LTN11" s="28"/>
      <c r="LTO11" s="28"/>
      <c r="LTP11" s="28"/>
      <c r="LTQ11" s="28"/>
      <c r="LTR11" s="28"/>
      <c r="LTS11" s="28"/>
      <c r="LTT11" s="28"/>
      <c r="LTU11" s="28"/>
      <c r="LTV11" s="28"/>
      <c r="LTW11" s="28"/>
      <c r="LTX11" s="28"/>
      <c r="LTY11" s="28"/>
      <c r="LTZ11" s="28"/>
      <c r="LUA11" s="28"/>
      <c r="LUB11" s="28"/>
      <c r="LUC11" s="28"/>
      <c r="LUD11" s="28"/>
      <c r="LUE11" s="28"/>
      <c r="LUF11" s="28"/>
      <c r="LUG11" s="28"/>
      <c r="LUH11" s="28"/>
      <c r="LUI11" s="28"/>
      <c r="LUJ11" s="28"/>
      <c r="LUK11" s="28"/>
      <c r="LUL11" s="28"/>
      <c r="LUM11" s="28"/>
      <c r="LUN11" s="28"/>
      <c r="LUO11" s="28"/>
      <c r="LUP11" s="28"/>
      <c r="LUQ11" s="28"/>
      <c r="LUR11" s="28"/>
      <c r="LUS11" s="28"/>
      <c r="LUT11" s="28"/>
      <c r="LUU11" s="28"/>
      <c r="LUV11" s="28"/>
      <c r="LUW11" s="28"/>
      <c r="LUX11" s="28"/>
      <c r="LUY11" s="28"/>
      <c r="LUZ11" s="28"/>
      <c r="LVA11" s="28"/>
      <c r="LVB11" s="28"/>
      <c r="LVC11" s="28"/>
      <c r="LVD11" s="28"/>
      <c r="LVE11" s="28"/>
      <c r="LVF11" s="28"/>
      <c r="LVG11" s="28"/>
      <c r="LVH11" s="28"/>
      <c r="LVI11" s="28"/>
      <c r="LVJ11" s="28"/>
      <c r="LVK11" s="28"/>
      <c r="LVL11" s="28"/>
      <c r="LVM11" s="28"/>
      <c r="LVN11" s="28"/>
      <c r="LVO11" s="28"/>
      <c r="LVP11" s="28"/>
      <c r="LVQ11" s="28"/>
      <c r="LVR11" s="28"/>
      <c r="LVS11" s="28"/>
      <c r="LVT11" s="28"/>
      <c r="LVU11" s="28"/>
      <c r="LVV11" s="28"/>
      <c r="LVW11" s="28"/>
      <c r="LVX11" s="28"/>
      <c r="LVY11" s="28"/>
      <c r="LVZ11" s="28"/>
      <c r="LWA11" s="28"/>
      <c r="LWB11" s="28"/>
      <c r="LWC11" s="28"/>
      <c r="LWD11" s="28"/>
      <c r="LWE11" s="28"/>
      <c r="LWF11" s="28"/>
      <c r="LWG11" s="28"/>
      <c r="LWH11" s="28"/>
      <c r="LWI11" s="28"/>
      <c r="LWJ11" s="28"/>
      <c r="LWK11" s="28"/>
      <c r="LWL11" s="28"/>
      <c r="LWM11" s="28"/>
      <c r="LWN11" s="28"/>
      <c r="LWO11" s="28"/>
      <c r="LWP11" s="28"/>
      <c r="LWQ11" s="28"/>
      <c r="LWR11" s="28"/>
      <c r="LWS11" s="28"/>
      <c r="LWT11" s="28"/>
      <c r="LWU11" s="28"/>
      <c r="LWV11" s="28"/>
      <c r="LWW11" s="28"/>
      <c r="LWX11" s="28"/>
      <c r="LWY11" s="28"/>
      <c r="LWZ11" s="28"/>
      <c r="LXA11" s="28"/>
      <c r="LXB11" s="28"/>
      <c r="LXC11" s="28"/>
      <c r="LXD11" s="28"/>
      <c r="LXE11" s="28"/>
      <c r="LXF11" s="28"/>
      <c r="LXG11" s="28"/>
      <c r="LXH11" s="28"/>
      <c r="LXI11" s="28"/>
      <c r="LXJ11" s="28"/>
      <c r="LXK11" s="28"/>
      <c r="LXL11" s="28"/>
      <c r="LXM11" s="28"/>
      <c r="LXN11" s="28"/>
      <c r="LXO11" s="28"/>
      <c r="LXP11" s="28"/>
      <c r="LXQ11" s="28"/>
      <c r="LXR11" s="28"/>
      <c r="LXS11" s="28"/>
      <c r="LXT11" s="28"/>
      <c r="LXU11" s="28"/>
      <c r="LXV11" s="28"/>
      <c r="LXW11" s="28"/>
      <c r="LXX11" s="28"/>
      <c r="LXY11" s="28"/>
      <c r="LXZ11" s="28"/>
      <c r="LYA11" s="28"/>
      <c r="LYB11" s="28"/>
      <c r="LYC11" s="28"/>
      <c r="LYD11" s="28"/>
      <c r="LYE11" s="28"/>
      <c r="LYF11" s="28"/>
      <c r="LYG11" s="28"/>
      <c r="LYH11" s="28"/>
      <c r="LYI11" s="28"/>
      <c r="LYJ11" s="28"/>
      <c r="LYK11" s="28"/>
      <c r="LYL11" s="28"/>
      <c r="LYM11" s="28"/>
      <c r="LYN11" s="28"/>
      <c r="LYO11" s="28"/>
      <c r="LYP11" s="28"/>
      <c r="LYQ11" s="28"/>
      <c r="LYR11" s="28"/>
      <c r="LYS11" s="28"/>
      <c r="LYT11" s="28"/>
      <c r="LYU11" s="28"/>
      <c r="LYV11" s="28"/>
      <c r="LYW11" s="28"/>
      <c r="LYX11" s="28"/>
      <c r="LYY11" s="28"/>
      <c r="LYZ11" s="28"/>
      <c r="LZA11" s="28"/>
      <c r="LZB11" s="28"/>
      <c r="LZC11" s="28"/>
      <c r="LZD11" s="28"/>
      <c r="LZE11" s="28"/>
      <c r="LZF11" s="28"/>
      <c r="LZG11" s="28"/>
      <c r="LZH11" s="28"/>
      <c r="LZI11" s="28"/>
      <c r="LZJ11" s="28"/>
      <c r="LZK11" s="28"/>
      <c r="LZL11" s="28"/>
      <c r="LZM11" s="28"/>
      <c r="LZN11" s="28"/>
      <c r="LZO11" s="28"/>
      <c r="LZP11" s="28"/>
      <c r="LZQ11" s="28"/>
      <c r="LZR11" s="28"/>
      <c r="LZS11" s="28"/>
      <c r="LZT11" s="28"/>
      <c r="LZU11" s="28"/>
      <c r="LZV11" s="28"/>
      <c r="LZW11" s="28"/>
      <c r="LZX11" s="28"/>
      <c r="LZY11" s="28"/>
      <c r="LZZ11" s="28"/>
      <c r="MAA11" s="28"/>
      <c r="MAB11" s="28"/>
      <c r="MAC11" s="28"/>
      <c r="MAD11" s="28"/>
      <c r="MAE11" s="28"/>
      <c r="MAF11" s="28"/>
      <c r="MAG11" s="28"/>
      <c r="MAH11" s="28"/>
      <c r="MAI11" s="28"/>
      <c r="MAJ11" s="28"/>
      <c r="MAK11" s="28"/>
      <c r="MAL11" s="28"/>
      <c r="MAM11" s="28"/>
      <c r="MAN11" s="28"/>
      <c r="MAO11" s="28"/>
      <c r="MAP11" s="28"/>
      <c r="MAQ11" s="28"/>
      <c r="MAR11" s="28"/>
      <c r="MAS11" s="28"/>
      <c r="MAT11" s="28"/>
      <c r="MAU11" s="28"/>
      <c r="MAV11" s="28"/>
      <c r="MAW11" s="28"/>
      <c r="MAX11" s="28"/>
      <c r="MAY11" s="28"/>
      <c r="MAZ11" s="28"/>
      <c r="MBA11" s="28"/>
      <c r="MBB11" s="28"/>
      <c r="MBC11" s="28"/>
      <c r="MBD11" s="28"/>
      <c r="MBE11" s="28"/>
      <c r="MBF11" s="28"/>
      <c r="MBG11" s="28"/>
      <c r="MBH11" s="28"/>
      <c r="MBI11" s="28"/>
      <c r="MBJ11" s="28"/>
      <c r="MBK11" s="28"/>
      <c r="MBL11" s="28"/>
      <c r="MBM11" s="28"/>
      <c r="MBN11" s="28"/>
      <c r="MBO11" s="28"/>
      <c r="MBP11" s="28"/>
      <c r="MBQ11" s="28"/>
      <c r="MBR11" s="28"/>
      <c r="MBS11" s="28"/>
      <c r="MBT11" s="28"/>
      <c r="MBU11" s="28"/>
      <c r="MBV11" s="28"/>
      <c r="MBW11" s="28"/>
      <c r="MBX11" s="28"/>
      <c r="MBY11" s="28"/>
      <c r="MBZ11" s="28"/>
      <c r="MCA11" s="28"/>
      <c r="MCB11" s="28"/>
      <c r="MCC11" s="28"/>
      <c r="MCD11" s="28"/>
      <c r="MCE11" s="28"/>
      <c r="MCF11" s="28"/>
      <c r="MCG11" s="28"/>
      <c r="MCH11" s="28"/>
      <c r="MCI11" s="28"/>
      <c r="MCJ11" s="28"/>
      <c r="MCK11" s="28"/>
      <c r="MCL11" s="28"/>
      <c r="MCM11" s="28"/>
      <c r="MCN11" s="28"/>
      <c r="MCO11" s="28"/>
      <c r="MCP11" s="28"/>
      <c r="MCQ11" s="28"/>
      <c r="MCR11" s="28"/>
      <c r="MCS11" s="28"/>
      <c r="MCT11" s="28"/>
      <c r="MCU11" s="28"/>
      <c r="MCV11" s="28"/>
      <c r="MCW11" s="28"/>
      <c r="MCX11" s="28"/>
      <c r="MCY11" s="28"/>
      <c r="MCZ11" s="28"/>
      <c r="MDA11" s="28"/>
      <c r="MDB11" s="28"/>
      <c r="MDC11" s="28"/>
      <c r="MDD11" s="28"/>
      <c r="MDE11" s="28"/>
      <c r="MDF11" s="28"/>
      <c r="MDG11" s="28"/>
      <c r="MDH11" s="28"/>
      <c r="MDI11" s="28"/>
      <c r="MDJ11" s="28"/>
      <c r="MDK11" s="28"/>
      <c r="MDL11" s="28"/>
      <c r="MDM11" s="28"/>
      <c r="MDN11" s="28"/>
      <c r="MDO11" s="28"/>
      <c r="MDP11" s="28"/>
      <c r="MDQ11" s="28"/>
      <c r="MDR11" s="28"/>
      <c r="MDS11" s="28"/>
      <c r="MDT11" s="28"/>
      <c r="MDU11" s="28"/>
      <c r="MDV11" s="28"/>
      <c r="MDW11" s="28"/>
      <c r="MDX11" s="28"/>
      <c r="MDY11" s="28"/>
      <c r="MDZ11" s="28"/>
      <c r="MEA11" s="28"/>
      <c r="MEB11" s="28"/>
      <c r="MEC11" s="28"/>
      <c r="MED11" s="28"/>
      <c r="MEE11" s="28"/>
      <c r="MEF11" s="28"/>
      <c r="MEG11" s="28"/>
      <c r="MEH11" s="28"/>
      <c r="MEI11" s="28"/>
      <c r="MEJ11" s="28"/>
      <c r="MEK11" s="28"/>
      <c r="MEL11" s="28"/>
      <c r="MEM11" s="28"/>
      <c r="MEN11" s="28"/>
      <c r="MEO11" s="28"/>
      <c r="MEP11" s="28"/>
      <c r="MEQ11" s="28"/>
      <c r="MER11" s="28"/>
      <c r="MES11" s="28"/>
      <c r="MET11" s="28"/>
      <c r="MEU11" s="28"/>
      <c r="MEV11" s="28"/>
      <c r="MEW11" s="28"/>
      <c r="MEX11" s="28"/>
      <c r="MEY11" s="28"/>
      <c r="MEZ11" s="28"/>
      <c r="MFA11" s="28"/>
      <c r="MFB11" s="28"/>
      <c r="MFC11" s="28"/>
      <c r="MFD11" s="28"/>
      <c r="MFE11" s="28"/>
      <c r="MFF11" s="28"/>
      <c r="MFG11" s="28"/>
      <c r="MFH11" s="28"/>
      <c r="MFI11" s="28"/>
      <c r="MFJ11" s="28"/>
      <c r="MFK11" s="28"/>
      <c r="MFL11" s="28"/>
      <c r="MFM11" s="28"/>
      <c r="MFN11" s="28"/>
      <c r="MFO11" s="28"/>
      <c r="MFP11" s="28"/>
      <c r="MFQ11" s="28"/>
      <c r="MFR11" s="28"/>
      <c r="MFS11" s="28"/>
      <c r="MFT11" s="28"/>
      <c r="MFU11" s="28"/>
      <c r="MFV11" s="28"/>
      <c r="MFW11" s="28"/>
      <c r="MFX11" s="28"/>
      <c r="MFY11" s="28"/>
      <c r="MFZ11" s="28"/>
      <c r="MGA11" s="28"/>
      <c r="MGB11" s="28"/>
      <c r="MGC11" s="28"/>
      <c r="MGD11" s="28"/>
      <c r="MGE11" s="28"/>
      <c r="MGF11" s="28"/>
      <c r="MGG11" s="28"/>
      <c r="MGH11" s="28"/>
      <c r="MGI11" s="28"/>
      <c r="MGJ11" s="28"/>
      <c r="MGK11" s="28"/>
      <c r="MGL11" s="28"/>
      <c r="MGM11" s="28"/>
      <c r="MGN11" s="28"/>
      <c r="MGO11" s="28"/>
      <c r="MGP11" s="28"/>
      <c r="MGQ11" s="28"/>
      <c r="MGR11" s="28"/>
      <c r="MGS11" s="28"/>
      <c r="MGT11" s="28"/>
      <c r="MGU11" s="28"/>
      <c r="MGV11" s="28"/>
      <c r="MGW11" s="28"/>
      <c r="MGX11" s="28"/>
      <c r="MGY11" s="28"/>
      <c r="MGZ11" s="28"/>
      <c r="MHA11" s="28"/>
      <c r="MHB11" s="28"/>
      <c r="MHC11" s="28"/>
      <c r="MHD11" s="28"/>
      <c r="MHE11" s="28"/>
      <c r="MHF11" s="28"/>
      <c r="MHG11" s="28"/>
      <c r="MHH11" s="28"/>
      <c r="MHI11" s="28"/>
      <c r="MHJ11" s="28"/>
      <c r="MHK11" s="28"/>
      <c r="MHL11" s="28"/>
      <c r="MHM11" s="28"/>
      <c r="MHN11" s="28"/>
      <c r="MHO11" s="28"/>
      <c r="MHP11" s="28"/>
      <c r="MHQ11" s="28"/>
      <c r="MHR11" s="28"/>
      <c r="MHS11" s="28"/>
      <c r="MHT11" s="28"/>
      <c r="MHU11" s="28"/>
      <c r="MHV11" s="28"/>
      <c r="MHW11" s="28"/>
      <c r="MHX11" s="28"/>
      <c r="MHY11" s="28"/>
      <c r="MHZ11" s="28"/>
      <c r="MIA11" s="28"/>
      <c r="MIB11" s="28"/>
      <c r="MIC11" s="28"/>
      <c r="MID11" s="28"/>
      <c r="MIE11" s="28"/>
      <c r="MIF11" s="28"/>
      <c r="MIG11" s="28"/>
      <c r="MIH11" s="28"/>
      <c r="MII11" s="28"/>
      <c r="MIJ11" s="28"/>
      <c r="MIK11" s="28"/>
      <c r="MIL11" s="28"/>
      <c r="MIM11" s="28"/>
      <c r="MIN11" s="28"/>
      <c r="MIO11" s="28"/>
      <c r="MIP11" s="28"/>
      <c r="MIQ11" s="28"/>
      <c r="MIR11" s="28"/>
      <c r="MIS11" s="28"/>
      <c r="MIT11" s="28"/>
      <c r="MIU11" s="28"/>
      <c r="MIV11" s="28"/>
      <c r="MIW11" s="28"/>
      <c r="MIX11" s="28"/>
      <c r="MIY11" s="28"/>
      <c r="MIZ11" s="28"/>
      <c r="MJA11" s="28"/>
      <c r="MJB11" s="28"/>
      <c r="MJC11" s="28"/>
      <c r="MJD11" s="28"/>
      <c r="MJE11" s="28"/>
      <c r="MJF11" s="28"/>
      <c r="MJG11" s="28"/>
      <c r="MJH11" s="28"/>
      <c r="MJI11" s="28"/>
      <c r="MJJ11" s="28"/>
      <c r="MJK11" s="28"/>
      <c r="MJL11" s="28"/>
      <c r="MJM11" s="28"/>
      <c r="MJN11" s="28"/>
      <c r="MJO11" s="28"/>
      <c r="MJP11" s="28"/>
      <c r="MJQ11" s="28"/>
      <c r="MJR11" s="28"/>
      <c r="MJS11" s="28"/>
      <c r="MJT11" s="28"/>
      <c r="MJU11" s="28"/>
      <c r="MJV11" s="28"/>
      <c r="MJW11" s="28"/>
      <c r="MJX11" s="28"/>
      <c r="MJY11" s="28"/>
      <c r="MJZ11" s="28"/>
      <c r="MKA11" s="28"/>
      <c r="MKB11" s="28"/>
      <c r="MKC11" s="28"/>
      <c r="MKD11" s="28"/>
      <c r="MKE11" s="28"/>
      <c r="MKF11" s="28"/>
      <c r="MKG11" s="28"/>
      <c r="MKH11" s="28"/>
      <c r="MKI11" s="28"/>
      <c r="MKJ11" s="28"/>
      <c r="MKK11" s="28"/>
      <c r="MKL11" s="28"/>
      <c r="MKM11" s="28"/>
      <c r="MKN11" s="28"/>
      <c r="MKO11" s="28"/>
      <c r="MKP11" s="28"/>
      <c r="MKQ11" s="28"/>
      <c r="MKR11" s="28"/>
      <c r="MKS11" s="28"/>
      <c r="MKT11" s="28"/>
      <c r="MKU11" s="28"/>
      <c r="MKV11" s="28"/>
      <c r="MKW11" s="28"/>
      <c r="MKX11" s="28"/>
      <c r="MKY11" s="28"/>
      <c r="MKZ11" s="28"/>
      <c r="MLA11" s="28"/>
      <c r="MLB11" s="28"/>
      <c r="MLC11" s="28"/>
      <c r="MLD11" s="28"/>
      <c r="MLE11" s="28"/>
      <c r="MLF11" s="28"/>
      <c r="MLG11" s="28"/>
      <c r="MLH11" s="28"/>
      <c r="MLI11" s="28"/>
      <c r="MLJ11" s="28"/>
      <c r="MLK11" s="28"/>
      <c r="MLL11" s="28"/>
      <c r="MLM11" s="28"/>
      <c r="MLN11" s="28"/>
      <c r="MLO11" s="28"/>
      <c r="MLP11" s="28"/>
      <c r="MLQ11" s="28"/>
      <c r="MLR11" s="28"/>
      <c r="MLS11" s="28"/>
      <c r="MLT11" s="28"/>
      <c r="MLU11" s="28"/>
      <c r="MLV11" s="28"/>
      <c r="MLW11" s="28"/>
      <c r="MLX11" s="28"/>
      <c r="MLY11" s="28"/>
      <c r="MLZ11" s="28"/>
      <c r="MMA11" s="28"/>
      <c r="MMB11" s="28"/>
      <c r="MMC11" s="28"/>
      <c r="MMD11" s="28"/>
      <c r="MME11" s="28"/>
      <c r="MMF11" s="28"/>
      <c r="MMG11" s="28"/>
      <c r="MMH11" s="28"/>
      <c r="MMI11" s="28"/>
      <c r="MMJ11" s="28"/>
      <c r="MMK11" s="28"/>
      <c r="MML11" s="28"/>
      <c r="MMM11" s="28"/>
      <c r="MMN11" s="28"/>
      <c r="MMO11" s="28"/>
      <c r="MMP11" s="28"/>
      <c r="MMQ11" s="28"/>
      <c r="MMR11" s="28"/>
      <c r="MMS11" s="28"/>
      <c r="MMT11" s="28"/>
      <c r="MMU11" s="28"/>
      <c r="MMV11" s="28"/>
      <c r="MMW11" s="28"/>
      <c r="MMX11" s="28"/>
      <c r="MMY11" s="28"/>
      <c r="MMZ11" s="28"/>
      <c r="MNA11" s="28"/>
      <c r="MNB11" s="28"/>
      <c r="MNC11" s="28"/>
      <c r="MND11" s="28"/>
      <c r="MNE11" s="28"/>
      <c r="MNF11" s="28"/>
      <c r="MNG11" s="28"/>
      <c r="MNH11" s="28"/>
      <c r="MNI11" s="28"/>
      <c r="MNJ11" s="28"/>
      <c r="MNK11" s="28"/>
      <c r="MNL11" s="28"/>
      <c r="MNM11" s="28"/>
      <c r="MNN11" s="28"/>
      <c r="MNO11" s="28"/>
      <c r="MNP11" s="28"/>
      <c r="MNQ11" s="28"/>
      <c r="MNR11" s="28"/>
      <c r="MNS11" s="28"/>
      <c r="MNT11" s="28"/>
      <c r="MNU11" s="28"/>
      <c r="MNV11" s="28"/>
      <c r="MNW11" s="28"/>
      <c r="MNX11" s="28"/>
      <c r="MNY11" s="28"/>
      <c r="MNZ11" s="28"/>
      <c r="MOA11" s="28"/>
      <c r="MOB11" s="28"/>
      <c r="MOC11" s="28"/>
      <c r="MOD11" s="28"/>
      <c r="MOE11" s="28"/>
      <c r="MOF11" s="28"/>
      <c r="MOG11" s="28"/>
      <c r="MOH11" s="28"/>
      <c r="MOI11" s="28"/>
      <c r="MOJ11" s="28"/>
      <c r="MOK11" s="28"/>
      <c r="MOL11" s="28"/>
      <c r="MOM11" s="28"/>
      <c r="MON11" s="28"/>
      <c r="MOO11" s="28"/>
      <c r="MOP11" s="28"/>
      <c r="MOQ11" s="28"/>
      <c r="MOR11" s="28"/>
      <c r="MOS11" s="28"/>
      <c r="MOT11" s="28"/>
      <c r="MOU11" s="28"/>
      <c r="MOV11" s="28"/>
      <c r="MOW11" s="28"/>
      <c r="MOX11" s="28"/>
      <c r="MOY11" s="28"/>
      <c r="MOZ11" s="28"/>
      <c r="MPA11" s="28"/>
      <c r="MPB11" s="28"/>
      <c r="MPC11" s="28"/>
      <c r="MPD11" s="28"/>
      <c r="MPE11" s="28"/>
      <c r="MPF11" s="28"/>
      <c r="MPG11" s="28"/>
      <c r="MPH11" s="28"/>
      <c r="MPI11" s="28"/>
      <c r="MPJ11" s="28"/>
      <c r="MPK11" s="28"/>
      <c r="MPL11" s="28"/>
      <c r="MPM11" s="28"/>
      <c r="MPN11" s="28"/>
      <c r="MPO11" s="28"/>
      <c r="MPP11" s="28"/>
      <c r="MPQ11" s="28"/>
      <c r="MPR11" s="28"/>
      <c r="MPS11" s="28"/>
      <c r="MPT11" s="28"/>
      <c r="MPU11" s="28"/>
      <c r="MPV11" s="28"/>
      <c r="MPW11" s="28"/>
      <c r="MPX11" s="28"/>
      <c r="MPY11" s="28"/>
      <c r="MPZ11" s="28"/>
      <c r="MQA11" s="28"/>
      <c r="MQB11" s="28"/>
      <c r="MQC11" s="28"/>
      <c r="MQD11" s="28"/>
      <c r="MQE11" s="28"/>
      <c r="MQF11" s="28"/>
      <c r="MQG11" s="28"/>
      <c r="MQH11" s="28"/>
      <c r="MQI11" s="28"/>
      <c r="MQJ11" s="28"/>
      <c r="MQK11" s="28"/>
      <c r="MQL11" s="28"/>
      <c r="MQM11" s="28"/>
      <c r="MQN11" s="28"/>
      <c r="MQO11" s="28"/>
      <c r="MQP11" s="28"/>
      <c r="MQQ11" s="28"/>
      <c r="MQR11" s="28"/>
      <c r="MQS11" s="28"/>
      <c r="MQT11" s="28"/>
      <c r="MQU11" s="28"/>
      <c r="MQV11" s="28"/>
      <c r="MQW11" s="28"/>
      <c r="MQX11" s="28"/>
      <c r="MQY11" s="28"/>
      <c r="MQZ11" s="28"/>
      <c r="MRA11" s="28"/>
      <c r="MRB11" s="28"/>
      <c r="MRC11" s="28"/>
      <c r="MRD11" s="28"/>
      <c r="MRE11" s="28"/>
      <c r="MRF11" s="28"/>
      <c r="MRG11" s="28"/>
      <c r="MRH11" s="28"/>
      <c r="MRI11" s="28"/>
      <c r="MRJ11" s="28"/>
      <c r="MRK11" s="28"/>
      <c r="MRL11" s="28"/>
      <c r="MRM11" s="28"/>
      <c r="MRN11" s="28"/>
      <c r="MRO11" s="28"/>
      <c r="MRP11" s="28"/>
      <c r="MRQ11" s="28"/>
      <c r="MRR11" s="28"/>
      <c r="MRS11" s="28"/>
      <c r="MRT11" s="28"/>
      <c r="MRU11" s="28"/>
      <c r="MRV11" s="28"/>
      <c r="MRW11" s="28"/>
      <c r="MRX11" s="28"/>
      <c r="MRY11" s="28"/>
      <c r="MRZ11" s="28"/>
      <c r="MSA11" s="28"/>
      <c r="MSB11" s="28"/>
      <c r="MSC11" s="28"/>
      <c r="MSD11" s="28"/>
      <c r="MSE11" s="28"/>
      <c r="MSF11" s="28"/>
      <c r="MSG11" s="28"/>
      <c r="MSH11" s="28"/>
      <c r="MSI11" s="28"/>
      <c r="MSJ11" s="28"/>
      <c r="MSK11" s="28"/>
      <c r="MSL11" s="28"/>
      <c r="MSM11" s="28"/>
      <c r="MSN11" s="28"/>
      <c r="MSO11" s="28"/>
      <c r="MSP11" s="28"/>
      <c r="MSQ11" s="28"/>
      <c r="MSR11" s="28"/>
      <c r="MSS11" s="28"/>
      <c r="MST11" s="28"/>
      <c r="MSU11" s="28"/>
      <c r="MSV11" s="28"/>
      <c r="MSW11" s="28"/>
      <c r="MSX11" s="28"/>
      <c r="MSY11" s="28"/>
      <c r="MSZ11" s="28"/>
      <c r="MTA11" s="28"/>
      <c r="MTB11" s="28"/>
      <c r="MTC11" s="28"/>
      <c r="MTD11" s="28"/>
      <c r="MTE11" s="28"/>
      <c r="MTF11" s="28"/>
      <c r="MTG11" s="28"/>
      <c r="MTH11" s="28"/>
      <c r="MTI11" s="28"/>
      <c r="MTJ11" s="28"/>
      <c r="MTK11" s="28"/>
      <c r="MTL11" s="28"/>
      <c r="MTM11" s="28"/>
      <c r="MTN11" s="28"/>
      <c r="MTO11" s="28"/>
      <c r="MTP11" s="28"/>
      <c r="MTQ11" s="28"/>
      <c r="MTR11" s="28"/>
      <c r="MTS11" s="28"/>
      <c r="MTT11" s="28"/>
      <c r="MTU11" s="28"/>
      <c r="MTV11" s="28"/>
      <c r="MTW11" s="28"/>
      <c r="MTX11" s="28"/>
      <c r="MTY11" s="28"/>
      <c r="MTZ11" s="28"/>
      <c r="MUA11" s="28"/>
      <c r="MUB11" s="28"/>
      <c r="MUC11" s="28"/>
      <c r="MUD11" s="28"/>
      <c r="MUE11" s="28"/>
      <c r="MUF11" s="28"/>
      <c r="MUG11" s="28"/>
      <c r="MUH11" s="28"/>
      <c r="MUI11" s="28"/>
      <c r="MUJ11" s="28"/>
      <c r="MUK11" s="28"/>
      <c r="MUL11" s="28"/>
      <c r="MUM11" s="28"/>
      <c r="MUN11" s="28"/>
      <c r="MUO11" s="28"/>
      <c r="MUP11" s="28"/>
      <c r="MUQ11" s="28"/>
      <c r="MUR11" s="28"/>
      <c r="MUS11" s="28"/>
      <c r="MUT11" s="28"/>
      <c r="MUU11" s="28"/>
      <c r="MUV11" s="28"/>
      <c r="MUW11" s="28"/>
      <c r="MUX11" s="28"/>
      <c r="MUY11" s="28"/>
      <c r="MUZ11" s="28"/>
      <c r="MVA11" s="28"/>
      <c r="MVB11" s="28"/>
      <c r="MVC11" s="28"/>
      <c r="MVD11" s="28"/>
      <c r="MVE11" s="28"/>
      <c r="MVF11" s="28"/>
      <c r="MVG11" s="28"/>
      <c r="MVH11" s="28"/>
      <c r="MVI11" s="28"/>
      <c r="MVJ11" s="28"/>
      <c r="MVK11" s="28"/>
      <c r="MVL11" s="28"/>
      <c r="MVM11" s="28"/>
      <c r="MVN11" s="28"/>
      <c r="MVO11" s="28"/>
      <c r="MVP11" s="28"/>
      <c r="MVQ11" s="28"/>
      <c r="MVR11" s="28"/>
      <c r="MVS11" s="28"/>
      <c r="MVT11" s="28"/>
      <c r="MVU11" s="28"/>
      <c r="MVV11" s="28"/>
      <c r="MVW11" s="28"/>
      <c r="MVX11" s="28"/>
      <c r="MVY11" s="28"/>
      <c r="MVZ11" s="28"/>
      <c r="MWA11" s="28"/>
      <c r="MWB11" s="28"/>
      <c r="MWC11" s="28"/>
      <c r="MWD11" s="28"/>
      <c r="MWE11" s="28"/>
      <c r="MWF11" s="28"/>
      <c r="MWG11" s="28"/>
      <c r="MWH11" s="28"/>
      <c r="MWI11" s="28"/>
      <c r="MWJ11" s="28"/>
      <c r="MWK11" s="28"/>
      <c r="MWL11" s="28"/>
      <c r="MWM11" s="28"/>
      <c r="MWN11" s="28"/>
      <c r="MWO11" s="28"/>
      <c r="MWP11" s="28"/>
      <c r="MWQ11" s="28"/>
      <c r="MWR11" s="28"/>
      <c r="MWS11" s="28"/>
      <c r="MWT11" s="28"/>
      <c r="MWU11" s="28"/>
      <c r="MWV11" s="28"/>
      <c r="MWW11" s="28"/>
      <c r="MWX11" s="28"/>
      <c r="MWY11" s="28"/>
      <c r="MWZ11" s="28"/>
      <c r="MXA11" s="28"/>
      <c r="MXB11" s="28"/>
      <c r="MXC11" s="28"/>
      <c r="MXD11" s="28"/>
      <c r="MXE11" s="28"/>
      <c r="MXF11" s="28"/>
      <c r="MXG11" s="28"/>
      <c r="MXH11" s="28"/>
      <c r="MXI11" s="28"/>
      <c r="MXJ11" s="28"/>
      <c r="MXK11" s="28"/>
      <c r="MXL11" s="28"/>
      <c r="MXM11" s="28"/>
      <c r="MXN11" s="28"/>
      <c r="MXO11" s="28"/>
      <c r="MXP11" s="28"/>
      <c r="MXQ11" s="28"/>
      <c r="MXR11" s="28"/>
      <c r="MXS11" s="28"/>
      <c r="MXT11" s="28"/>
      <c r="MXU11" s="28"/>
      <c r="MXV11" s="28"/>
      <c r="MXW11" s="28"/>
      <c r="MXX11" s="28"/>
      <c r="MXY11" s="28"/>
      <c r="MXZ11" s="28"/>
      <c r="MYA11" s="28"/>
      <c r="MYB11" s="28"/>
      <c r="MYC11" s="28"/>
      <c r="MYD11" s="28"/>
      <c r="MYE11" s="28"/>
      <c r="MYF11" s="28"/>
      <c r="MYG11" s="28"/>
      <c r="MYH11" s="28"/>
      <c r="MYI11" s="28"/>
      <c r="MYJ11" s="28"/>
      <c r="MYK11" s="28"/>
      <c r="MYL11" s="28"/>
      <c r="MYM11" s="28"/>
      <c r="MYN11" s="28"/>
      <c r="MYO11" s="28"/>
      <c r="MYP11" s="28"/>
      <c r="MYQ11" s="28"/>
      <c r="MYR11" s="28"/>
      <c r="MYS11" s="28"/>
      <c r="MYT11" s="28"/>
      <c r="MYU11" s="28"/>
      <c r="MYV11" s="28"/>
      <c r="MYW11" s="28"/>
      <c r="MYX11" s="28"/>
      <c r="MYY11" s="28"/>
      <c r="MYZ11" s="28"/>
      <c r="MZA11" s="28"/>
      <c r="MZB11" s="28"/>
      <c r="MZC11" s="28"/>
      <c r="MZD11" s="28"/>
      <c r="MZE11" s="28"/>
      <c r="MZF11" s="28"/>
      <c r="MZG11" s="28"/>
      <c r="MZH11" s="28"/>
      <c r="MZI11" s="28"/>
      <c r="MZJ11" s="28"/>
      <c r="MZK11" s="28"/>
      <c r="MZL11" s="28"/>
      <c r="MZM11" s="28"/>
      <c r="MZN11" s="28"/>
      <c r="MZO11" s="28"/>
      <c r="MZP11" s="28"/>
      <c r="MZQ11" s="28"/>
      <c r="MZR11" s="28"/>
      <c r="MZS11" s="28"/>
      <c r="MZT11" s="28"/>
      <c r="MZU11" s="28"/>
      <c r="MZV11" s="28"/>
      <c r="MZW11" s="28"/>
      <c r="MZX11" s="28"/>
      <c r="MZY11" s="28"/>
      <c r="MZZ11" s="28"/>
      <c r="NAA11" s="28"/>
      <c r="NAB11" s="28"/>
      <c r="NAC11" s="28"/>
      <c r="NAD11" s="28"/>
      <c r="NAE11" s="28"/>
      <c r="NAF11" s="28"/>
      <c r="NAG11" s="28"/>
      <c r="NAH11" s="28"/>
      <c r="NAI11" s="28"/>
      <c r="NAJ11" s="28"/>
      <c r="NAK11" s="28"/>
      <c r="NAL11" s="28"/>
      <c r="NAM11" s="28"/>
      <c r="NAN11" s="28"/>
      <c r="NAO11" s="28"/>
      <c r="NAP11" s="28"/>
      <c r="NAQ11" s="28"/>
      <c r="NAR11" s="28"/>
      <c r="NAS11" s="28"/>
      <c r="NAT11" s="28"/>
      <c r="NAU11" s="28"/>
      <c r="NAV11" s="28"/>
      <c r="NAW11" s="28"/>
      <c r="NAX11" s="28"/>
      <c r="NAY11" s="28"/>
      <c r="NAZ11" s="28"/>
      <c r="NBA11" s="28"/>
      <c r="NBB11" s="28"/>
      <c r="NBC11" s="28"/>
      <c r="NBD11" s="28"/>
      <c r="NBE11" s="28"/>
      <c r="NBF11" s="28"/>
      <c r="NBG11" s="28"/>
      <c r="NBH11" s="28"/>
      <c r="NBI11" s="28"/>
      <c r="NBJ11" s="28"/>
      <c r="NBK11" s="28"/>
      <c r="NBL11" s="28"/>
      <c r="NBM11" s="28"/>
      <c r="NBN11" s="28"/>
      <c r="NBO11" s="28"/>
      <c r="NBP11" s="28"/>
      <c r="NBQ11" s="28"/>
      <c r="NBR11" s="28"/>
      <c r="NBS11" s="28"/>
      <c r="NBT11" s="28"/>
      <c r="NBU11" s="28"/>
      <c r="NBV11" s="28"/>
      <c r="NBW11" s="28"/>
      <c r="NBX11" s="28"/>
      <c r="NBY11" s="28"/>
      <c r="NBZ11" s="28"/>
      <c r="NCA11" s="28"/>
      <c r="NCB11" s="28"/>
      <c r="NCC11" s="28"/>
      <c r="NCD11" s="28"/>
      <c r="NCE11" s="28"/>
      <c r="NCF11" s="28"/>
      <c r="NCG11" s="28"/>
      <c r="NCH11" s="28"/>
      <c r="NCI11" s="28"/>
      <c r="NCJ11" s="28"/>
      <c r="NCK11" s="28"/>
      <c r="NCL11" s="28"/>
      <c r="NCM11" s="28"/>
      <c r="NCN11" s="28"/>
      <c r="NCO11" s="28"/>
      <c r="NCP11" s="28"/>
      <c r="NCQ11" s="28"/>
      <c r="NCR11" s="28"/>
      <c r="NCS11" s="28"/>
      <c r="NCT11" s="28"/>
      <c r="NCU11" s="28"/>
      <c r="NCV11" s="28"/>
      <c r="NCW11" s="28"/>
      <c r="NCX11" s="28"/>
      <c r="NCY11" s="28"/>
      <c r="NCZ11" s="28"/>
      <c r="NDA11" s="28"/>
      <c r="NDB11" s="28"/>
      <c r="NDC11" s="28"/>
      <c r="NDD11" s="28"/>
      <c r="NDE11" s="28"/>
      <c r="NDF11" s="28"/>
      <c r="NDG11" s="28"/>
      <c r="NDH11" s="28"/>
      <c r="NDI11" s="28"/>
      <c r="NDJ11" s="28"/>
      <c r="NDK11" s="28"/>
      <c r="NDL11" s="28"/>
      <c r="NDM11" s="28"/>
      <c r="NDN11" s="28"/>
      <c r="NDO11" s="28"/>
      <c r="NDP11" s="28"/>
      <c r="NDQ11" s="28"/>
      <c r="NDR11" s="28"/>
      <c r="NDS11" s="28"/>
      <c r="NDT11" s="28"/>
      <c r="NDU11" s="28"/>
      <c r="NDV11" s="28"/>
      <c r="NDW11" s="28"/>
      <c r="NDX11" s="28"/>
      <c r="NDY11" s="28"/>
      <c r="NDZ11" s="28"/>
      <c r="NEA11" s="28"/>
      <c r="NEB11" s="28"/>
      <c r="NEC11" s="28"/>
      <c r="NED11" s="28"/>
      <c r="NEE11" s="28"/>
      <c r="NEF11" s="28"/>
      <c r="NEG11" s="28"/>
      <c r="NEH11" s="28"/>
      <c r="NEI11" s="28"/>
      <c r="NEJ11" s="28"/>
      <c r="NEK11" s="28"/>
      <c r="NEL11" s="28"/>
      <c r="NEM11" s="28"/>
      <c r="NEN11" s="28"/>
      <c r="NEO11" s="28"/>
      <c r="NEP11" s="28"/>
      <c r="NEQ11" s="28"/>
      <c r="NER11" s="28"/>
      <c r="NES11" s="28"/>
      <c r="NET11" s="28"/>
      <c r="NEU11" s="28"/>
      <c r="NEV11" s="28"/>
      <c r="NEW11" s="28"/>
      <c r="NEX11" s="28"/>
      <c r="NEY11" s="28"/>
      <c r="NEZ11" s="28"/>
      <c r="NFA11" s="28"/>
      <c r="NFB11" s="28"/>
      <c r="NFC11" s="28"/>
      <c r="NFD11" s="28"/>
      <c r="NFE11" s="28"/>
      <c r="NFF11" s="28"/>
      <c r="NFG11" s="28"/>
      <c r="NFH11" s="28"/>
      <c r="NFI11" s="28"/>
      <c r="NFJ11" s="28"/>
      <c r="NFK11" s="28"/>
      <c r="NFL11" s="28"/>
      <c r="NFM11" s="28"/>
      <c r="NFN11" s="28"/>
      <c r="NFO11" s="28"/>
      <c r="NFP11" s="28"/>
      <c r="NFQ11" s="28"/>
      <c r="NFR11" s="28"/>
      <c r="NFS11" s="28"/>
      <c r="NFT11" s="28"/>
      <c r="NFU11" s="28"/>
      <c r="NFV11" s="28"/>
      <c r="NFW11" s="28"/>
      <c r="NFX11" s="28"/>
      <c r="NFY11" s="28"/>
      <c r="NFZ11" s="28"/>
      <c r="NGA11" s="28"/>
      <c r="NGB11" s="28"/>
      <c r="NGC11" s="28"/>
      <c r="NGD11" s="28"/>
      <c r="NGE11" s="28"/>
      <c r="NGF11" s="28"/>
      <c r="NGG11" s="28"/>
      <c r="NGH11" s="28"/>
      <c r="NGI11" s="28"/>
      <c r="NGJ11" s="28"/>
      <c r="NGK11" s="28"/>
      <c r="NGL11" s="28"/>
      <c r="NGM11" s="28"/>
      <c r="NGN11" s="28"/>
      <c r="NGO11" s="28"/>
      <c r="NGP11" s="28"/>
      <c r="NGQ11" s="28"/>
      <c r="NGR11" s="28"/>
      <c r="NGS11" s="28"/>
      <c r="NGT11" s="28"/>
      <c r="NGU11" s="28"/>
      <c r="NGV11" s="28"/>
      <c r="NGW11" s="28"/>
      <c r="NGX11" s="28"/>
      <c r="NGY11" s="28"/>
      <c r="NGZ11" s="28"/>
      <c r="NHA11" s="28"/>
      <c r="NHB11" s="28"/>
      <c r="NHC11" s="28"/>
      <c r="NHD11" s="28"/>
      <c r="NHE11" s="28"/>
      <c r="NHF11" s="28"/>
      <c r="NHG11" s="28"/>
      <c r="NHH11" s="28"/>
      <c r="NHI11" s="28"/>
      <c r="NHJ11" s="28"/>
      <c r="NHK11" s="28"/>
      <c r="NHL11" s="28"/>
      <c r="NHM11" s="28"/>
      <c r="NHN11" s="28"/>
      <c r="NHO11" s="28"/>
      <c r="NHP11" s="28"/>
      <c r="NHQ11" s="28"/>
      <c r="NHR11" s="28"/>
      <c r="NHS11" s="28"/>
      <c r="NHT11" s="28"/>
      <c r="NHU11" s="28"/>
      <c r="NHV11" s="28"/>
      <c r="NHW11" s="28"/>
      <c r="NHX11" s="28"/>
      <c r="NHY11" s="28"/>
      <c r="NHZ11" s="28"/>
      <c r="NIA11" s="28"/>
      <c r="NIB11" s="28"/>
      <c r="NIC11" s="28"/>
      <c r="NID11" s="28"/>
      <c r="NIE11" s="28"/>
      <c r="NIF11" s="28"/>
      <c r="NIG11" s="28"/>
      <c r="NIH11" s="28"/>
      <c r="NII11" s="28"/>
      <c r="NIJ11" s="28"/>
      <c r="NIK11" s="28"/>
      <c r="NIL11" s="28"/>
      <c r="NIM11" s="28"/>
      <c r="NIN11" s="28"/>
      <c r="NIO11" s="28"/>
      <c r="NIP11" s="28"/>
      <c r="NIQ11" s="28"/>
      <c r="NIR11" s="28"/>
      <c r="NIS11" s="28"/>
      <c r="NIT11" s="28"/>
      <c r="NIU11" s="28"/>
      <c r="NIV11" s="28"/>
      <c r="NIW11" s="28"/>
      <c r="NIX11" s="28"/>
      <c r="NIY11" s="28"/>
      <c r="NIZ11" s="28"/>
      <c r="NJA11" s="28"/>
      <c r="NJB11" s="28"/>
      <c r="NJC11" s="28"/>
      <c r="NJD11" s="28"/>
      <c r="NJE11" s="28"/>
      <c r="NJF11" s="28"/>
      <c r="NJG11" s="28"/>
      <c r="NJH11" s="28"/>
      <c r="NJI11" s="28"/>
      <c r="NJJ11" s="28"/>
      <c r="NJK11" s="28"/>
      <c r="NJL11" s="28"/>
      <c r="NJM11" s="28"/>
      <c r="NJN11" s="28"/>
      <c r="NJO11" s="28"/>
      <c r="NJP11" s="28"/>
      <c r="NJQ11" s="28"/>
      <c r="NJR11" s="28"/>
      <c r="NJS11" s="28"/>
      <c r="NJT11" s="28"/>
      <c r="NJU11" s="28"/>
      <c r="NJV11" s="28"/>
      <c r="NJW11" s="28"/>
      <c r="NJX11" s="28"/>
      <c r="NJY11" s="28"/>
      <c r="NJZ11" s="28"/>
      <c r="NKA11" s="28"/>
      <c r="NKB11" s="28"/>
      <c r="NKC11" s="28"/>
      <c r="NKD11" s="28"/>
      <c r="NKE11" s="28"/>
      <c r="NKF11" s="28"/>
      <c r="NKG11" s="28"/>
      <c r="NKH11" s="28"/>
      <c r="NKI11" s="28"/>
      <c r="NKJ11" s="28"/>
      <c r="NKK11" s="28"/>
      <c r="NKL11" s="28"/>
      <c r="NKM11" s="28"/>
      <c r="NKN11" s="28"/>
      <c r="NKO11" s="28"/>
      <c r="NKP11" s="28"/>
      <c r="NKQ11" s="28"/>
      <c r="NKR11" s="28"/>
      <c r="NKS11" s="28"/>
      <c r="NKT11" s="28"/>
      <c r="NKU11" s="28"/>
      <c r="NKV11" s="28"/>
      <c r="NKW11" s="28"/>
      <c r="NKX11" s="28"/>
      <c r="NKY11" s="28"/>
      <c r="NKZ11" s="28"/>
      <c r="NLA11" s="28"/>
      <c r="NLB11" s="28"/>
      <c r="NLC11" s="28"/>
      <c r="NLD11" s="28"/>
      <c r="NLE11" s="28"/>
      <c r="NLF11" s="28"/>
      <c r="NLG11" s="28"/>
      <c r="NLH11" s="28"/>
      <c r="NLI11" s="28"/>
      <c r="NLJ11" s="28"/>
      <c r="NLK11" s="28"/>
      <c r="NLL11" s="28"/>
      <c r="NLM11" s="28"/>
      <c r="NLN11" s="28"/>
      <c r="NLO11" s="28"/>
      <c r="NLP11" s="28"/>
      <c r="NLQ11" s="28"/>
      <c r="NLR11" s="28"/>
      <c r="NLS11" s="28"/>
      <c r="NLT11" s="28"/>
      <c r="NLU11" s="28"/>
      <c r="NLV11" s="28"/>
      <c r="NLW11" s="28"/>
      <c r="NLX11" s="28"/>
      <c r="NLY11" s="28"/>
      <c r="NLZ11" s="28"/>
      <c r="NMA11" s="28"/>
      <c r="NMB11" s="28"/>
      <c r="NMC11" s="28"/>
      <c r="NMD11" s="28"/>
      <c r="NME11" s="28"/>
      <c r="NMF11" s="28"/>
      <c r="NMG11" s="28"/>
      <c r="NMH11" s="28"/>
      <c r="NMI11" s="28"/>
      <c r="NMJ11" s="28"/>
      <c r="NMK11" s="28"/>
      <c r="NML11" s="28"/>
      <c r="NMM11" s="28"/>
      <c r="NMN11" s="28"/>
      <c r="NMO11" s="28"/>
      <c r="NMP11" s="28"/>
      <c r="NMQ11" s="28"/>
      <c r="NMR11" s="28"/>
      <c r="NMS11" s="28"/>
      <c r="NMT11" s="28"/>
      <c r="NMU11" s="28"/>
      <c r="NMV11" s="28"/>
      <c r="NMW11" s="28"/>
      <c r="NMX11" s="28"/>
      <c r="NMY11" s="28"/>
      <c r="NMZ11" s="28"/>
      <c r="NNA11" s="28"/>
      <c r="NNB11" s="28"/>
      <c r="NNC11" s="28"/>
      <c r="NND11" s="28"/>
      <c r="NNE11" s="28"/>
      <c r="NNF11" s="28"/>
      <c r="NNG11" s="28"/>
      <c r="NNH11" s="28"/>
      <c r="NNI11" s="28"/>
      <c r="NNJ11" s="28"/>
      <c r="NNK11" s="28"/>
      <c r="NNL11" s="28"/>
      <c r="NNM11" s="28"/>
      <c r="NNN11" s="28"/>
      <c r="NNO11" s="28"/>
      <c r="NNP11" s="28"/>
      <c r="NNQ11" s="28"/>
      <c r="NNR11" s="28"/>
      <c r="NNS11" s="28"/>
      <c r="NNT11" s="28"/>
      <c r="NNU11" s="28"/>
      <c r="NNV11" s="28"/>
      <c r="NNW11" s="28"/>
      <c r="NNX11" s="28"/>
      <c r="NNY11" s="28"/>
      <c r="NNZ11" s="28"/>
      <c r="NOA11" s="28"/>
      <c r="NOB11" s="28"/>
      <c r="NOC11" s="28"/>
      <c r="NOD11" s="28"/>
      <c r="NOE11" s="28"/>
      <c r="NOF11" s="28"/>
      <c r="NOG11" s="28"/>
      <c r="NOH11" s="28"/>
      <c r="NOI11" s="28"/>
      <c r="NOJ11" s="28"/>
      <c r="NOK11" s="28"/>
      <c r="NOL11" s="28"/>
      <c r="NOM11" s="28"/>
      <c r="NON11" s="28"/>
      <c r="NOO11" s="28"/>
      <c r="NOP11" s="28"/>
      <c r="NOQ11" s="28"/>
      <c r="NOR11" s="28"/>
      <c r="NOS11" s="28"/>
      <c r="NOT11" s="28"/>
      <c r="NOU11" s="28"/>
      <c r="NOV11" s="28"/>
      <c r="NOW11" s="28"/>
      <c r="NOX11" s="28"/>
      <c r="NOY11" s="28"/>
      <c r="NOZ11" s="28"/>
      <c r="NPA11" s="28"/>
      <c r="NPB11" s="28"/>
      <c r="NPC11" s="28"/>
      <c r="NPD11" s="28"/>
      <c r="NPE11" s="28"/>
      <c r="NPF11" s="28"/>
      <c r="NPG11" s="28"/>
      <c r="NPH11" s="28"/>
      <c r="NPI11" s="28"/>
      <c r="NPJ11" s="28"/>
      <c r="NPK11" s="28"/>
      <c r="NPL11" s="28"/>
      <c r="NPM11" s="28"/>
      <c r="NPN11" s="28"/>
      <c r="NPO11" s="28"/>
      <c r="NPP11" s="28"/>
      <c r="NPQ11" s="28"/>
      <c r="NPR11" s="28"/>
      <c r="NPS11" s="28"/>
      <c r="NPT11" s="28"/>
      <c r="NPU11" s="28"/>
      <c r="NPV11" s="28"/>
      <c r="NPW11" s="28"/>
      <c r="NPX11" s="28"/>
      <c r="NPY11" s="28"/>
      <c r="NPZ11" s="28"/>
      <c r="NQA11" s="28"/>
      <c r="NQB11" s="28"/>
      <c r="NQC11" s="28"/>
      <c r="NQD11" s="28"/>
      <c r="NQE11" s="28"/>
      <c r="NQF11" s="28"/>
      <c r="NQG11" s="28"/>
      <c r="NQH11" s="28"/>
      <c r="NQI11" s="28"/>
      <c r="NQJ11" s="28"/>
      <c r="NQK11" s="28"/>
      <c r="NQL11" s="28"/>
      <c r="NQM11" s="28"/>
      <c r="NQN11" s="28"/>
      <c r="NQO11" s="28"/>
      <c r="NQP11" s="28"/>
      <c r="NQQ11" s="28"/>
      <c r="NQR11" s="28"/>
      <c r="NQS11" s="28"/>
      <c r="NQT11" s="28"/>
      <c r="NQU11" s="28"/>
      <c r="NQV11" s="28"/>
      <c r="NQW11" s="28"/>
      <c r="NQX11" s="28"/>
      <c r="NQY11" s="28"/>
      <c r="NQZ11" s="28"/>
      <c r="NRA11" s="28"/>
      <c r="NRB11" s="28"/>
      <c r="NRC11" s="28"/>
      <c r="NRD11" s="28"/>
      <c r="NRE11" s="28"/>
      <c r="NRF11" s="28"/>
      <c r="NRG11" s="28"/>
      <c r="NRH11" s="28"/>
      <c r="NRI11" s="28"/>
      <c r="NRJ11" s="28"/>
      <c r="NRK11" s="28"/>
      <c r="NRL11" s="28"/>
      <c r="NRM11" s="28"/>
      <c r="NRN11" s="28"/>
      <c r="NRO11" s="28"/>
      <c r="NRP11" s="28"/>
      <c r="NRQ11" s="28"/>
      <c r="NRR11" s="28"/>
      <c r="NRS11" s="28"/>
      <c r="NRT11" s="28"/>
      <c r="NRU11" s="28"/>
      <c r="NRV11" s="28"/>
      <c r="NRW11" s="28"/>
      <c r="NRX11" s="28"/>
      <c r="NRY11" s="28"/>
      <c r="NRZ11" s="28"/>
      <c r="NSA11" s="28"/>
      <c r="NSB11" s="28"/>
      <c r="NSC11" s="28"/>
      <c r="NSD11" s="28"/>
      <c r="NSE11" s="28"/>
      <c r="NSF11" s="28"/>
      <c r="NSG11" s="28"/>
      <c r="NSH11" s="28"/>
      <c r="NSI11" s="28"/>
      <c r="NSJ11" s="28"/>
      <c r="NSK11" s="28"/>
      <c r="NSL11" s="28"/>
      <c r="NSM11" s="28"/>
      <c r="NSN11" s="28"/>
      <c r="NSO11" s="28"/>
      <c r="NSP11" s="28"/>
      <c r="NSQ11" s="28"/>
      <c r="NSR11" s="28"/>
      <c r="NSS11" s="28"/>
      <c r="NST11" s="28"/>
      <c r="NSU11" s="28"/>
      <c r="NSV11" s="28"/>
      <c r="NSW11" s="28"/>
      <c r="NSX11" s="28"/>
      <c r="NSY11" s="28"/>
      <c r="NSZ11" s="28"/>
      <c r="NTA11" s="28"/>
      <c r="NTB11" s="28"/>
      <c r="NTC11" s="28"/>
      <c r="NTD11" s="28"/>
      <c r="NTE11" s="28"/>
      <c r="NTF11" s="28"/>
      <c r="NTG11" s="28"/>
      <c r="NTH11" s="28"/>
      <c r="NTI11" s="28"/>
      <c r="NTJ11" s="28"/>
      <c r="NTK11" s="28"/>
      <c r="NTL11" s="28"/>
      <c r="NTM11" s="28"/>
      <c r="NTN11" s="28"/>
      <c r="NTO11" s="28"/>
      <c r="NTP11" s="28"/>
      <c r="NTQ11" s="28"/>
      <c r="NTR11" s="28"/>
      <c r="NTS11" s="28"/>
      <c r="NTT11" s="28"/>
      <c r="NTU11" s="28"/>
      <c r="NTV11" s="28"/>
      <c r="NTW11" s="28"/>
      <c r="NTX11" s="28"/>
      <c r="NTY11" s="28"/>
      <c r="NTZ11" s="28"/>
      <c r="NUA11" s="28"/>
      <c r="NUB11" s="28"/>
      <c r="NUC11" s="28"/>
      <c r="NUD11" s="28"/>
      <c r="NUE11" s="28"/>
      <c r="NUF11" s="28"/>
      <c r="NUG11" s="28"/>
      <c r="NUH11" s="28"/>
      <c r="NUI11" s="28"/>
      <c r="NUJ11" s="28"/>
      <c r="NUK11" s="28"/>
      <c r="NUL11" s="28"/>
      <c r="NUM11" s="28"/>
      <c r="NUN11" s="28"/>
      <c r="NUO11" s="28"/>
      <c r="NUP11" s="28"/>
      <c r="NUQ11" s="28"/>
      <c r="NUR11" s="28"/>
      <c r="NUS11" s="28"/>
      <c r="NUT11" s="28"/>
      <c r="NUU11" s="28"/>
      <c r="NUV11" s="28"/>
      <c r="NUW11" s="28"/>
      <c r="NUX11" s="28"/>
      <c r="NUY11" s="28"/>
      <c r="NUZ11" s="28"/>
      <c r="NVA11" s="28"/>
      <c r="NVB11" s="28"/>
      <c r="NVC11" s="28"/>
      <c r="NVD11" s="28"/>
      <c r="NVE11" s="28"/>
      <c r="NVF11" s="28"/>
      <c r="NVG11" s="28"/>
      <c r="NVH11" s="28"/>
      <c r="NVI11" s="28"/>
      <c r="NVJ11" s="28"/>
      <c r="NVK11" s="28"/>
      <c r="NVL11" s="28"/>
      <c r="NVM11" s="28"/>
      <c r="NVN11" s="28"/>
      <c r="NVO11" s="28"/>
      <c r="NVP11" s="28"/>
      <c r="NVQ11" s="28"/>
      <c r="NVR11" s="28"/>
      <c r="NVS11" s="28"/>
      <c r="NVT11" s="28"/>
      <c r="NVU11" s="28"/>
      <c r="NVV11" s="28"/>
      <c r="NVW11" s="28"/>
      <c r="NVX11" s="28"/>
      <c r="NVY11" s="28"/>
      <c r="NVZ11" s="28"/>
      <c r="NWA11" s="28"/>
      <c r="NWB11" s="28"/>
      <c r="NWC11" s="28"/>
      <c r="NWD11" s="28"/>
      <c r="NWE11" s="28"/>
      <c r="NWF11" s="28"/>
      <c r="NWG11" s="28"/>
      <c r="NWH11" s="28"/>
      <c r="NWI11" s="28"/>
      <c r="NWJ11" s="28"/>
      <c r="NWK11" s="28"/>
      <c r="NWL11" s="28"/>
      <c r="NWM11" s="28"/>
      <c r="NWN11" s="28"/>
      <c r="NWO11" s="28"/>
      <c r="NWP11" s="28"/>
      <c r="NWQ11" s="28"/>
      <c r="NWR11" s="28"/>
      <c r="NWS11" s="28"/>
      <c r="NWT11" s="28"/>
      <c r="NWU11" s="28"/>
      <c r="NWV11" s="28"/>
      <c r="NWW11" s="28"/>
      <c r="NWX11" s="28"/>
      <c r="NWY11" s="28"/>
      <c r="NWZ11" s="28"/>
      <c r="NXA11" s="28"/>
      <c r="NXB11" s="28"/>
      <c r="NXC11" s="28"/>
      <c r="NXD11" s="28"/>
      <c r="NXE11" s="28"/>
      <c r="NXF11" s="28"/>
      <c r="NXG11" s="28"/>
      <c r="NXH11" s="28"/>
      <c r="NXI11" s="28"/>
      <c r="NXJ11" s="28"/>
      <c r="NXK11" s="28"/>
      <c r="NXL11" s="28"/>
      <c r="NXM11" s="28"/>
      <c r="NXN11" s="28"/>
      <c r="NXO11" s="28"/>
      <c r="NXP11" s="28"/>
      <c r="NXQ11" s="28"/>
      <c r="NXR11" s="28"/>
      <c r="NXS11" s="28"/>
      <c r="NXT11" s="28"/>
      <c r="NXU11" s="28"/>
      <c r="NXV11" s="28"/>
      <c r="NXW11" s="28"/>
      <c r="NXX11" s="28"/>
      <c r="NXY11" s="28"/>
      <c r="NXZ11" s="28"/>
      <c r="NYA11" s="28"/>
      <c r="NYB11" s="28"/>
      <c r="NYC11" s="28"/>
      <c r="NYD11" s="28"/>
      <c r="NYE11" s="28"/>
      <c r="NYF11" s="28"/>
      <c r="NYG11" s="28"/>
      <c r="NYH11" s="28"/>
      <c r="NYI11" s="28"/>
      <c r="NYJ11" s="28"/>
      <c r="NYK11" s="28"/>
      <c r="NYL11" s="28"/>
      <c r="NYM11" s="28"/>
      <c r="NYN11" s="28"/>
      <c r="NYO11" s="28"/>
      <c r="NYP11" s="28"/>
      <c r="NYQ11" s="28"/>
      <c r="NYR11" s="28"/>
      <c r="NYS11" s="28"/>
      <c r="NYT11" s="28"/>
      <c r="NYU11" s="28"/>
      <c r="NYV11" s="28"/>
      <c r="NYW11" s="28"/>
      <c r="NYX11" s="28"/>
      <c r="NYY11" s="28"/>
      <c r="NYZ11" s="28"/>
      <c r="NZA11" s="28"/>
      <c r="NZB11" s="28"/>
      <c r="NZC11" s="28"/>
      <c r="NZD11" s="28"/>
      <c r="NZE11" s="28"/>
      <c r="NZF11" s="28"/>
      <c r="NZG11" s="28"/>
      <c r="NZH11" s="28"/>
      <c r="NZI11" s="28"/>
      <c r="NZJ11" s="28"/>
      <c r="NZK11" s="28"/>
      <c r="NZL11" s="28"/>
      <c r="NZM11" s="28"/>
      <c r="NZN11" s="28"/>
      <c r="NZO11" s="28"/>
      <c r="NZP11" s="28"/>
      <c r="NZQ11" s="28"/>
      <c r="NZR11" s="28"/>
      <c r="NZS11" s="28"/>
      <c r="NZT11" s="28"/>
      <c r="NZU11" s="28"/>
      <c r="NZV11" s="28"/>
      <c r="NZW11" s="28"/>
      <c r="NZX11" s="28"/>
      <c r="NZY11" s="28"/>
      <c r="NZZ11" s="28"/>
      <c r="OAA11" s="28"/>
      <c r="OAB11" s="28"/>
      <c r="OAC11" s="28"/>
      <c r="OAD11" s="28"/>
      <c r="OAE11" s="28"/>
      <c r="OAF11" s="28"/>
      <c r="OAG11" s="28"/>
      <c r="OAH11" s="28"/>
      <c r="OAI11" s="28"/>
      <c r="OAJ11" s="28"/>
      <c r="OAK11" s="28"/>
      <c r="OAL11" s="28"/>
      <c r="OAM11" s="28"/>
      <c r="OAN11" s="28"/>
      <c r="OAO11" s="28"/>
      <c r="OAP11" s="28"/>
      <c r="OAQ11" s="28"/>
      <c r="OAR11" s="28"/>
      <c r="OAS11" s="28"/>
      <c r="OAT11" s="28"/>
      <c r="OAU11" s="28"/>
      <c r="OAV11" s="28"/>
      <c r="OAW11" s="28"/>
      <c r="OAX11" s="28"/>
      <c r="OAY11" s="28"/>
      <c r="OAZ11" s="28"/>
      <c r="OBA11" s="28"/>
      <c r="OBB11" s="28"/>
      <c r="OBC11" s="28"/>
      <c r="OBD11" s="28"/>
      <c r="OBE11" s="28"/>
      <c r="OBF11" s="28"/>
      <c r="OBG11" s="28"/>
      <c r="OBH11" s="28"/>
      <c r="OBI11" s="28"/>
      <c r="OBJ11" s="28"/>
      <c r="OBK11" s="28"/>
      <c r="OBL11" s="28"/>
      <c r="OBM11" s="28"/>
      <c r="OBN11" s="28"/>
      <c r="OBO11" s="28"/>
      <c r="OBP11" s="28"/>
      <c r="OBQ11" s="28"/>
      <c r="OBR11" s="28"/>
      <c r="OBS11" s="28"/>
      <c r="OBT11" s="28"/>
      <c r="OBU11" s="28"/>
      <c r="OBV11" s="28"/>
      <c r="OBW11" s="28"/>
      <c r="OBX11" s="28"/>
      <c r="OBY11" s="28"/>
      <c r="OBZ11" s="28"/>
      <c r="OCA11" s="28"/>
      <c r="OCB11" s="28"/>
      <c r="OCC11" s="28"/>
      <c r="OCD11" s="28"/>
      <c r="OCE11" s="28"/>
      <c r="OCF11" s="28"/>
      <c r="OCG11" s="28"/>
      <c r="OCH11" s="28"/>
      <c r="OCI11" s="28"/>
      <c r="OCJ11" s="28"/>
      <c r="OCK11" s="28"/>
      <c r="OCL11" s="28"/>
      <c r="OCM11" s="28"/>
      <c r="OCN11" s="28"/>
      <c r="OCO11" s="28"/>
      <c r="OCP11" s="28"/>
      <c r="OCQ11" s="28"/>
      <c r="OCR11" s="28"/>
      <c r="OCS11" s="28"/>
      <c r="OCT11" s="28"/>
      <c r="OCU11" s="28"/>
      <c r="OCV11" s="28"/>
      <c r="OCW11" s="28"/>
      <c r="OCX11" s="28"/>
      <c r="OCY11" s="28"/>
      <c r="OCZ11" s="28"/>
      <c r="ODA11" s="28"/>
      <c r="ODB11" s="28"/>
      <c r="ODC11" s="28"/>
      <c r="ODD11" s="28"/>
      <c r="ODE11" s="28"/>
      <c r="ODF11" s="28"/>
      <c r="ODG11" s="28"/>
      <c r="ODH11" s="28"/>
      <c r="ODI11" s="28"/>
      <c r="ODJ11" s="28"/>
      <c r="ODK11" s="28"/>
      <c r="ODL11" s="28"/>
      <c r="ODM11" s="28"/>
      <c r="ODN11" s="28"/>
      <c r="ODO11" s="28"/>
      <c r="ODP11" s="28"/>
      <c r="ODQ11" s="28"/>
      <c r="ODR11" s="28"/>
      <c r="ODS11" s="28"/>
      <c r="ODT11" s="28"/>
      <c r="ODU11" s="28"/>
      <c r="ODV11" s="28"/>
      <c r="ODW11" s="28"/>
      <c r="ODX11" s="28"/>
      <c r="ODY11" s="28"/>
      <c r="ODZ11" s="28"/>
      <c r="OEA11" s="28"/>
      <c r="OEB11" s="28"/>
      <c r="OEC11" s="28"/>
      <c r="OED11" s="28"/>
      <c r="OEE11" s="28"/>
      <c r="OEF11" s="28"/>
      <c r="OEG11" s="28"/>
      <c r="OEH11" s="28"/>
      <c r="OEI11" s="28"/>
      <c r="OEJ11" s="28"/>
      <c r="OEK11" s="28"/>
      <c r="OEL11" s="28"/>
      <c r="OEM11" s="28"/>
      <c r="OEN11" s="28"/>
      <c r="OEO11" s="28"/>
      <c r="OEP11" s="28"/>
      <c r="OEQ11" s="28"/>
      <c r="OER11" s="28"/>
      <c r="OES11" s="28"/>
      <c r="OET11" s="28"/>
      <c r="OEU11" s="28"/>
      <c r="OEV11" s="28"/>
      <c r="OEW11" s="28"/>
      <c r="OEX11" s="28"/>
      <c r="OEY11" s="28"/>
      <c r="OEZ11" s="28"/>
      <c r="OFA11" s="28"/>
      <c r="OFB11" s="28"/>
      <c r="OFC11" s="28"/>
      <c r="OFD11" s="28"/>
      <c r="OFE11" s="28"/>
      <c r="OFF11" s="28"/>
      <c r="OFG11" s="28"/>
      <c r="OFH11" s="28"/>
      <c r="OFI11" s="28"/>
      <c r="OFJ11" s="28"/>
      <c r="OFK11" s="28"/>
      <c r="OFL11" s="28"/>
      <c r="OFM11" s="28"/>
      <c r="OFN11" s="28"/>
      <c r="OFO11" s="28"/>
      <c r="OFP11" s="28"/>
      <c r="OFQ11" s="28"/>
      <c r="OFR11" s="28"/>
      <c r="OFS11" s="28"/>
      <c r="OFT11" s="28"/>
      <c r="OFU11" s="28"/>
      <c r="OFV11" s="28"/>
      <c r="OFW11" s="28"/>
      <c r="OFX11" s="28"/>
      <c r="OFY11" s="28"/>
      <c r="OFZ11" s="28"/>
      <c r="OGA11" s="28"/>
      <c r="OGB11" s="28"/>
      <c r="OGC11" s="28"/>
      <c r="OGD11" s="28"/>
      <c r="OGE11" s="28"/>
      <c r="OGF11" s="28"/>
      <c r="OGG11" s="28"/>
      <c r="OGH11" s="28"/>
      <c r="OGI11" s="28"/>
      <c r="OGJ11" s="28"/>
      <c r="OGK11" s="28"/>
      <c r="OGL11" s="28"/>
      <c r="OGM11" s="28"/>
      <c r="OGN11" s="28"/>
      <c r="OGO11" s="28"/>
      <c r="OGP11" s="28"/>
      <c r="OGQ11" s="28"/>
      <c r="OGR11" s="28"/>
      <c r="OGS11" s="28"/>
      <c r="OGT11" s="28"/>
      <c r="OGU11" s="28"/>
      <c r="OGV11" s="28"/>
      <c r="OGW11" s="28"/>
      <c r="OGX11" s="28"/>
      <c r="OGY11" s="28"/>
      <c r="OGZ11" s="28"/>
      <c r="OHA11" s="28"/>
      <c r="OHB11" s="28"/>
      <c r="OHC11" s="28"/>
      <c r="OHD11" s="28"/>
      <c r="OHE11" s="28"/>
      <c r="OHF11" s="28"/>
      <c r="OHG11" s="28"/>
      <c r="OHH11" s="28"/>
      <c r="OHI11" s="28"/>
      <c r="OHJ11" s="28"/>
      <c r="OHK11" s="28"/>
      <c r="OHL11" s="28"/>
      <c r="OHM11" s="28"/>
      <c r="OHN11" s="28"/>
      <c r="OHO11" s="28"/>
      <c r="OHP11" s="28"/>
      <c r="OHQ11" s="28"/>
      <c r="OHR11" s="28"/>
      <c r="OHS11" s="28"/>
      <c r="OHT11" s="28"/>
      <c r="OHU11" s="28"/>
      <c r="OHV11" s="28"/>
      <c r="OHW11" s="28"/>
      <c r="OHX11" s="28"/>
      <c r="OHY11" s="28"/>
      <c r="OHZ11" s="28"/>
      <c r="OIA11" s="28"/>
      <c r="OIB11" s="28"/>
      <c r="OIC11" s="28"/>
      <c r="OID11" s="28"/>
      <c r="OIE11" s="28"/>
      <c r="OIF11" s="28"/>
      <c r="OIG11" s="28"/>
      <c r="OIH11" s="28"/>
      <c r="OII11" s="28"/>
      <c r="OIJ11" s="28"/>
      <c r="OIK11" s="28"/>
      <c r="OIL11" s="28"/>
      <c r="OIM11" s="28"/>
      <c r="OIN11" s="28"/>
      <c r="OIO11" s="28"/>
      <c r="OIP11" s="28"/>
      <c r="OIQ11" s="28"/>
      <c r="OIR11" s="28"/>
      <c r="OIS11" s="28"/>
      <c r="OIT11" s="28"/>
      <c r="OIU11" s="28"/>
      <c r="OIV11" s="28"/>
      <c r="OIW11" s="28"/>
      <c r="OIX11" s="28"/>
      <c r="OIY11" s="28"/>
      <c r="OIZ11" s="28"/>
      <c r="OJA11" s="28"/>
      <c r="OJB11" s="28"/>
      <c r="OJC11" s="28"/>
      <c r="OJD11" s="28"/>
      <c r="OJE11" s="28"/>
      <c r="OJF11" s="28"/>
      <c r="OJG11" s="28"/>
      <c r="OJH11" s="28"/>
      <c r="OJI11" s="28"/>
      <c r="OJJ11" s="28"/>
      <c r="OJK11" s="28"/>
      <c r="OJL11" s="28"/>
      <c r="OJM11" s="28"/>
      <c r="OJN11" s="28"/>
      <c r="OJO11" s="28"/>
      <c r="OJP11" s="28"/>
      <c r="OJQ11" s="28"/>
      <c r="OJR11" s="28"/>
      <c r="OJS11" s="28"/>
      <c r="OJT11" s="28"/>
      <c r="OJU11" s="28"/>
      <c r="OJV11" s="28"/>
      <c r="OJW11" s="28"/>
      <c r="OJX11" s="28"/>
      <c r="OJY11" s="28"/>
      <c r="OJZ11" s="28"/>
      <c r="OKA11" s="28"/>
      <c r="OKB11" s="28"/>
      <c r="OKC11" s="28"/>
      <c r="OKD11" s="28"/>
      <c r="OKE11" s="28"/>
      <c r="OKF11" s="28"/>
      <c r="OKG11" s="28"/>
      <c r="OKH11" s="28"/>
      <c r="OKI11" s="28"/>
      <c r="OKJ11" s="28"/>
      <c r="OKK11" s="28"/>
      <c r="OKL11" s="28"/>
      <c r="OKM11" s="28"/>
      <c r="OKN11" s="28"/>
      <c r="OKO11" s="28"/>
      <c r="OKP11" s="28"/>
      <c r="OKQ11" s="28"/>
      <c r="OKR11" s="28"/>
      <c r="OKS11" s="28"/>
      <c r="OKT11" s="28"/>
      <c r="OKU11" s="28"/>
      <c r="OKV11" s="28"/>
      <c r="OKW11" s="28"/>
      <c r="OKX11" s="28"/>
      <c r="OKY11" s="28"/>
      <c r="OKZ11" s="28"/>
      <c r="OLA11" s="28"/>
      <c r="OLB11" s="28"/>
      <c r="OLC11" s="28"/>
      <c r="OLD11" s="28"/>
      <c r="OLE11" s="28"/>
      <c r="OLF11" s="28"/>
      <c r="OLG11" s="28"/>
      <c r="OLH11" s="28"/>
      <c r="OLI11" s="28"/>
      <c r="OLJ11" s="28"/>
      <c r="OLK11" s="28"/>
      <c r="OLL11" s="28"/>
      <c r="OLM11" s="28"/>
      <c r="OLN11" s="28"/>
      <c r="OLO11" s="28"/>
      <c r="OLP11" s="28"/>
      <c r="OLQ11" s="28"/>
      <c r="OLR11" s="28"/>
      <c r="OLS11" s="28"/>
      <c r="OLT11" s="28"/>
      <c r="OLU11" s="28"/>
      <c r="OLV11" s="28"/>
      <c r="OLW11" s="28"/>
      <c r="OLX11" s="28"/>
      <c r="OLY11" s="28"/>
      <c r="OLZ11" s="28"/>
      <c r="OMA11" s="28"/>
      <c r="OMB11" s="28"/>
      <c r="OMC11" s="28"/>
      <c r="OMD11" s="28"/>
      <c r="OME11" s="28"/>
      <c r="OMF11" s="28"/>
      <c r="OMG11" s="28"/>
      <c r="OMH11" s="28"/>
      <c r="OMI11" s="28"/>
      <c r="OMJ11" s="28"/>
      <c r="OMK11" s="28"/>
      <c r="OML11" s="28"/>
      <c r="OMM11" s="28"/>
      <c r="OMN11" s="28"/>
      <c r="OMO11" s="28"/>
      <c r="OMP11" s="28"/>
      <c r="OMQ11" s="28"/>
      <c r="OMR11" s="28"/>
      <c r="OMS11" s="28"/>
      <c r="OMT11" s="28"/>
      <c r="OMU11" s="28"/>
      <c r="OMV11" s="28"/>
      <c r="OMW11" s="28"/>
      <c r="OMX11" s="28"/>
      <c r="OMY11" s="28"/>
      <c r="OMZ11" s="28"/>
      <c r="ONA11" s="28"/>
      <c r="ONB11" s="28"/>
      <c r="ONC11" s="28"/>
      <c r="OND11" s="28"/>
      <c r="ONE11" s="28"/>
      <c r="ONF11" s="28"/>
      <c r="ONG11" s="28"/>
      <c r="ONH11" s="28"/>
      <c r="ONI11" s="28"/>
      <c r="ONJ11" s="28"/>
      <c r="ONK11" s="28"/>
      <c r="ONL11" s="28"/>
      <c r="ONM11" s="28"/>
      <c r="ONN11" s="28"/>
      <c r="ONO11" s="28"/>
      <c r="ONP11" s="28"/>
      <c r="ONQ11" s="28"/>
      <c r="ONR11" s="28"/>
      <c r="ONS11" s="28"/>
      <c r="ONT11" s="28"/>
      <c r="ONU11" s="28"/>
      <c r="ONV11" s="28"/>
      <c r="ONW11" s="28"/>
      <c r="ONX11" s="28"/>
      <c r="ONY11" s="28"/>
      <c r="ONZ11" s="28"/>
      <c r="OOA11" s="28"/>
      <c r="OOB11" s="28"/>
      <c r="OOC11" s="28"/>
      <c r="OOD11" s="28"/>
      <c r="OOE11" s="28"/>
      <c r="OOF11" s="28"/>
      <c r="OOG11" s="28"/>
      <c r="OOH11" s="28"/>
      <c r="OOI11" s="28"/>
      <c r="OOJ11" s="28"/>
      <c r="OOK11" s="28"/>
      <c r="OOL11" s="28"/>
      <c r="OOM11" s="28"/>
      <c r="OON11" s="28"/>
      <c r="OOO11" s="28"/>
      <c r="OOP11" s="28"/>
      <c r="OOQ11" s="28"/>
      <c r="OOR11" s="28"/>
      <c r="OOS11" s="28"/>
      <c r="OOT11" s="28"/>
      <c r="OOU11" s="28"/>
      <c r="OOV11" s="28"/>
      <c r="OOW11" s="28"/>
      <c r="OOX11" s="28"/>
      <c r="OOY11" s="28"/>
      <c r="OOZ11" s="28"/>
      <c r="OPA11" s="28"/>
      <c r="OPB11" s="28"/>
      <c r="OPC11" s="28"/>
      <c r="OPD11" s="28"/>
      <c r="OPE11" s="28"/>
      <c r="OPF11" s="28"/>
      <c r="OPG11" s="28"/>
      <c r="OPH11" s="28"/>
      <c r="OPI11" s="28"/>
      <c r="OPJ11" s="28"/>
      <c r="OPK11" s="28"/>
      <c r="OPL11" s="28"/>
      <c r="OPM11" s="28"/>
      <c r="OPN11" s="28"/>
      <c r="OPO11" s="28"/>
      <c r="OPP11" s="28"/>
      <c r="OPQ11" s="28"/>
      <c r="OPR11" s="28"/>
      <c r="OPS11" s="28"/>
      <c r="OPT11" s="28"/>
      <c r="OPU11" s="28"/>
      <c r="OPV11" s="28"/>
      <c r="OPW11" s="28"/>
      <c r="OPX11" s="28"/>
      <c r="OPY11" s="28"/>
      <c r="OPZ11" s="28"/>
      <c r="OQA11" s="28"/>
      <c r="OQB11" s="28"/>
      <c r="OQC11" s="28"/>
      <c r="OQD11" s="28"/>
      <c r="OQE11" s="28"/>
      <c r="OQF11" s="28"/>
      <c r="OQG11" s="28"/>
      <c r="OQH11" s="28"/>
      <c r="OQI11" s="28"/>
      <c r="OQJ11" s="28"/>
      <c r="OQK11" s="28"/>
      <c r="OQL11" s="28"/>
      <c r="OQM11" s="28"/>
      <c r="OQN11" s="28"/>
      <c r="OQO11" s="28"/>
      <c r="OQP11" s="28"/>
      <c r="OQQ11" s="28"/>
      <c r="OQR11" s="28"/>
      <c r="OQS11" s="28"/>
      <c r="OQT11" s="28"/>
      <c r="OQU11" s="28"/>
      <c r="OQV11" s="28"/>
      <c r="OQW11" s="28"/>
      <c r="OQX11" s="28"/>
      <c r="OQY11" s="28"/>
      <c r="OQZ11" s="28"/>
      <c r="ORA11" s="28"/>
      <c r="ORB11" s="28"/>
      <c r="ORC11" s="28"/>
      <c r="ORD11" s="28"/>
      <c r="ORE11" s="28"/>
      <c r="ORF11" s="28"/>
      <c r="ORG11" s="28"/>
      <c r="ORH11" s="28"/>
      <c r="ORI11" s="28"/>
      <c r="ORJ11" s="28"/>
      <c r="ORK11" s="28"/>
      <c r="ORL11" s="28"/>
      <c r="ORM11" s="28"/>
      <c r="ORN11" s="28"/>
      <c r="ORO11" s="28"/>
      <c r="ORP11" s="28"/>
      <c r="ORQ11" s="28"/>
      <c r="ORR11" s="28"/>
      <c r="ORS11" s="28"/>
      <c r="ORT11" s="28"/>
      <c r="ORU11" s="28"/>
      <c r="ORV11" s="28"/>
      <c r="ORW11" s="28"/>
      <c r="ORX11" s="28"/>
      <c r="ORY11" s="28"/>
      <c r="ORZ11" s="28"/>
      <c r="OSA11" s="28"/>
      <c r="OSB11" s="28"/>
      <c r="OSC11" s="28"/>
      <c r="OSD11" s="28"/>
      <c r="OSE11" s="28"/>
      <c r="OSF11" s="28"/>
      <c r="OSG11" s="28"/>
      <c r="OSH11" s="28"/>
      <c r="OSI11" s="28"/>
      <c r="OSJ11" s="28"/>
      <c r="OSK11" s="28"/>
      <c r="OSL11" s="28"/>
      <c r="OSM11" s="28"/>
      <c r="OSN11" s="28"/>
      <c r="OSO11" s="28"/>
      <c r="OSP11" s="28"/>
      <c r="OSQ11" s="28"/>
      <c r="OSR11" s="28"/>
      <c r="OSS11" s="28"/>
      <c r="OST11" s="28"/>
      <c r="OSU11" s="28"/>
      <c r="OSV11" s="28"/>
      <c r="OSW11" s="28"/>
      <c r="OSX11" s="28"/>
      <c r="OSY11" s="28"/>
      <c r="OSZ11" s="28"/>
      <c r="OTA11" s="28"/>
      <c r="OTB11" s="28"/>
      <c r="OTC11" s="28"/>
      <c r="OTD11" s="28"/>
      <c r="OTE11" s="28"/>
      <c r="OTF11" s="28"/>
      <c r="OTG11" s="28"/>
      <c r="OTH11" s="28"/>
      <c r="OTI11" s="28"/>
      <c r="OTJ11" s="28"/>
      <c r="OTK11" s="28"/>
      <c r="OTL11" s="28"/>
      <c r="OTM11" s="28"/>
      <c r="OTN11" s="28"/>
      <c r="OTO11" s="28"/>
      <c r="OTP11" s="28"/>
      <c r="OTQ11" s="28"/>
      <c r="OTR11" s="28"/>
      <c r="OTS11" s="28"/>
      <c r="OTT11" s="28"/>
      <c r="OTU11" s="28"/>
      <c r="OTV11" s="28"/>
      <c r="OTW11" s="28"/>
      <c r="OTX11" s="28"/>
      <c r="OTY11" s="28"/>
      <c r="OTZ11" s="28"/>
      <c r="OUA11" s="28"/>
      <c r="OUB11" s="28"/>
      <c r="OUC11" s="28"/>
      <c r="OUD11" s="28"/>
      <c r="OUE11" s="28"/>
      <c r="OUF11" s="28"/>
      <c r="OUG11" s="28"/>
      <c r="OUH11" s="28"/>
      <c r="OUI11" s="28"/>
      <c r="OUJ11" s="28"/>
      <c r="OUK11" s="28"/>
      <c r="OUL11" s="28"/>
      <c r="OUM11" s="28"/>
      <c r="OUN11" s="28"/>
      <c r="OUO11" s="28"/>
      <c r="OUP11" s="28"/>
      <c r="OUQ11" s="28"/>
      <c r="OUR11" s="28"/>
      <c r="OUS11" s="28"/>
      <c r="OUT11" s="28"/>
      <c r="OUU11" s="28"/>
      <c r="OUV11" s="28"/>
      <c r="OUW11" s="28"/>
      <c r="OUX11" s="28"/>
      <c r="OUY11" s="28"/>
      <c r="OUZ11" s="28"/>
      <c r="OVA11" s="28"/>
      <c r="OVB11" s="28"/>
      <c r="OVC11" s="28"/>
      <c r="OVD11" s="28"/>
      <c r="OVE11" s="28"/>
      <c r="OVF11" s="28"/>
      <c r="OVG11" s="28"/>
      <c r="OVH11" s="28"/>
      <c r="OVI11" s="28"/>
      <c r="OVJ11" s="28"/>
      <c r="OVK11" s="28"/>
      <c r="OVL11" s="28"/>
      <c r="OVM11" s="28"/>
      <c r="OVN11" s="28"/>
      <c r="OVO11" s="28"/>
      <c r="OVP11" s="28"/>
      <c r="OVQ11" s="28"/>
      <c r="OVR11" s="28"/>
      <c r="OVS11" s="28"/>
      <c r="OVT11" s="28"/>
      <c r="OVU11" s="28"/>
      <c r="OVV11" s="28"/>
      <c r="OVW11" s="28"/>
      <c r="OVX11" s="28"/>
      <c r="OVY11" s="28"/>
      <c r="OVZ11" s="28"/>
      <c r="OWA11" s="28"/>
      <c r="OWB11" s="28"/>
      <c r="OWC11" s="28"/>
      <c r="OWD11" s="28"/>
      <c r="OWE11" s="28"/>
      <c r="OWF11" s="28"/>
      <c r="OWG11" s="28"/>
      <c r="OWH11" s="28"/>
      <c r="OWI11" s="28"/>
      <c r="OWJ11" s="28"/>
      <c r="OWK11" s="28"/>
      <c r="OWL11" s="28"/>
      <c r="OWM11" s="28"/>
      <c r="OWN11" s="28"/>
      <c r="OWO11" s="28"/>
      <c r="OWP11" s="28"/>
      <c r="OWQ11" s="28"/>
      <c r="OWR11" s="28"/>
      <c r="OWS11" s="28"/>
      <c r="OWT11" s="28"/>
      <c r="OWU11" s="28"/>
      <c r="OWV11" s="28"/>
      <c r="OWW11" s="28"/>
      <c r="OWX11" s="28"/>
      <c r="OWY11" s="28"/>
      <c r="OWZ11" s="28"/>
      <c r="OXA11" s="28"/>
      <c r="OXB11" s="28"/>
      <c r="OXC11" s="28"/>
      <c r="OXD11" s="28"/>
      <c r="OXE11" s="28"/>
      <c r="OXF11" s="28"/>
      <c r="OXG11" s="28"/>
      <c r="OXH11" s="28"/>
      <c r="OXI11" s="28"/>
      <c r="OXJ11" s="28"/>
      <c r="OXK11" s="28"/>
      <c r="OXL11" s="28"/>
      <c r="OXM11" s="28"/>
      <c r="OXN11" s="28"/>
      <c r="OXO11" s="28"/>
      <c r="OXP11" s="28"/>
      <c r="OXQ11" s="28"/>
      <c r="OXR11" s="28"/>
      <c r="OXS11" s="28"/>
      <c r="OXT11" s="28"/>
      <c r="OXU11" s="28"/>
      <c r="OXV11" s="28"/>
      <c r="OXW11" s="28"/>
      <c r="OXX11" s="28"/>
      <c r="OXY11" s="28"/>
      <c r="OXZ11" s="28"/>
      <c r="OYA11" s="28"/>
      <c r="OYB11" s="28"/>
      <c r="OYC11" s="28"/>
      <c r="OYD11" s="28"/>
      <c r="OYE11" s="28"/>
      <c r="OYF11" s="28"/>
      <c r="OYG11" s="28"/>
      <c r="OYH11" s="28"/>
      <c r="OYI11" s="28"/>
      <c r="OYJ11" s="28"/>
      <c r="OYK11" s="28"/>
      <c r="OYL11" s="28"/>
      <c r="OYM11" s="28"/>
      <c r="OYN11" s="28"/>
      <c r="OYO11" s="28"/>
      <c r="OYP11" s="28"/>
      <c r="OYQ11" s="28"/>
      <c r="OYR11" s="28"/>
      <c r="OYS11" s="28"/>
      <c r="OYT11" s="28"/>
      <c r="OYU11" s="28"/>
      <c r="OYV11" s="28"/>
      <c r="OYW11" s="28"/>
      <c r="OYX11" s="28"/>
      <c r="OYY11" s="28"/>
      <c r="OYZ11" s="28"/>
      <c r="OZA11" s="28"/>
      <c r="OZB11" s="28"/>
      <c r="OZC11" s="28"/>
      <c r="OZD11" s="28"/>
      <c r="OZE11" s="28"/>
      <c r="OZF11" s="28"/>
      <c r="OZG11" s="28"/>
      <c r="OZH11" s="28"/>
      <c r="OZI11" s="28"/>
      <c r="OZJ11" s="28"/>
      <c r="OZK11" s="28"/>
      <c r="OZL11" s="28"/>
      <c r="OZM11" s="28"/>
      <c r="OZN11" s="28"/>
      <c r="OZO11" s="28"/>
      <c r="OZP11" s="28"/>
      <c r="OZQ11" s="28"/>
      <c r="OZR11" s="28"/>
      <c r="OZS11" s="28"/>
      <c r="OZT11" s="28"/>
      <c r="OZU11" s="28"/>
      <c r="OZV11" s="28"/>
      <c r="OZW11" s="28"/>
      <c r="OZX11" s="28"/>
      <c r="OZY11" s="28"/>
      <c r="OZZ11" s="28"/>
      <c r="PAA11" s="28"/>
      <c r="PAB11" s="28"/>
      <c r="PAC11" s="28"/>
      <c r="PAD11" s="28"/>
      <c r="PAE11" s="28"/>
      <c r="PAF11" s="28"/>
      <c r="PAG11" s="28"/>
      <c r="PAH11" s="28"/>
      <c r="PAI11" s="28"/>
      <c r="PAJ11" s="28"/>
      <c r="PAK11" s="28"/>
      <c r="PAL11" s="28"/>
      <c r="PAM11" s="28"/>
      <c r="PAN11" s="28"/>
      <c r="PAO11" s="28"/>
      <c r="PAP11" s="28"/>
      <c r="PAQ11" s="28"/>
      <c r="PAR11" s="28"/>
      <c r="PAS11" s="28"/>
      <c r="PAT11" s="28"/>
      <c r="PAU11" s="28"/>
      <c r="PAV11" s="28"/>
      <c r="PAW11" s="28"/>
      <c r="PAX11" s="28"/>
      <c r="PAY11" s="28"/>
      <c r="PAZ11" s="28"/>
      <c r="PBA11" s="28"/>
      <c r="PBB11" s="28"/>
      <c r="PBC11" s="28"/>
      <c r="PBD11" s="28"/>
      <c r="PBE11" s="28"/>
      <c r="PBF11" s="28"/>
      <c r="PBG11" s="28"/>
      <c r="PBH11" s="28"/>
      <c r="PBI11" s="28"/>
      <c r="PBJ11" s="28"/>
      <c r="PBK11" s="28"/>
      <c r="PBL11" s="28"/>
      <c r="PBM11" s="28"/>
      <c r="PBN11" s="28"/>
      <c r="PBO11" s="28"/>
      <c r="PBP11" s="28"/>
      <c r="PBQ11" s="28"/>
      <c r="PBR11" s="28"/>
      <c r="PBS11" s="28"/>
      <c r="PBT11" s="28"/>
      <c r="PBU11" s="28"/>
      <c r="PBV11" s="28"/>
      <c r="PBW11" s="28"/>
      <c r="PBX11" s="28"/>
      <c r="PBY11" s="28"/>
      <c r="PBZ11" s="28"/>
      <c r="PCA11" s="28"/>
      <c r="PCB11" s="28"/>
      <c r="PCC11" s="28"/>
      <c r="PCD11" s="28"/>
      <c r="PCE11" s="28"/>
      <c r="PCF11" s="28"/>
      <c r="PCG11" s="28"/>
      <c r="PCH11" s="28"/>
      <c r="PCI11" s="28"/>
      <c r="PCJ11" s="28"/>
      <c r="PCK11" s="28"/>
      <c r="PCL11" s="28"/>
      <c r="PCM11" s="28"/>
      <c r="PCN11" s="28"/>
      <c r="PCO11" s="28"/>
      <c r="PCP11" s="28"/>
      <c r="PCQ11" s="28"/>
      <c r="PCR11" s="28"/>
      <c r="PCS11" s="28"/>
      <c r="PCT11" s="28"/>
      <c r="PCU11" s="28"/>
      <c r="PCV11" s="28"/>
      <c r="PCW11" s="28"/>
      <c r="PCX11" s="28"/>
      <c r="PCY11" s="28"/>
      <c r="PCZ11" s="28"/>
      <c r="PDA11" s="28"/>
      <c r="PDB11" s="28"/>
      <c r="PDC11" s="28"/>
      <c r="PDD11" s="28"/>
      <c r="PDE11" s="28"/>
      <c r="PDF11" s="28"/>
      <c r="PDG11" s="28"/>
      <c r="PDH11" s="28"/>
      <c r="PDI11" s="28"/>
      <c r="PDJ11" s="28"/>
      <c r="PDK11" s="28"/>
      <c r="PDL11" s="28"/>
      <c r="PDM11" s="28"/>
      <c r="PDN11" s="28"/>
      <c r="PDO11" s="28"/>
      <c r="PDP11" s="28"/>
      <c r="PDQ11" s="28"/>
      <c r="PDR11" s="28"/>
      <c r="PDS11" s="28"/>
      <c r="PDT11" s="28"/>
      <c r="PDU11" s="28"/>
      <c r="PDV11" s="28"/>
      <c r="PDW11" s="28"/>
      <c r="PDX11" s="28"/>
      <c r="PDY11" s="28"/>
      <c r="PDZ11" s="28"/>
      <c r="PEA11" s="28"/>
      <c r="PEB11" s="28"/>
      <c r="PEC11" s="28"/>
      <c r="PED11" s="28"/>
      <c r="PEE11" s="28"/>
      <c r="PEF11" s="28"/>
      <c r="PEG11" s="28"/>
      <c r="PEH11" s="28"/>
      <c r="PEI11" s="28"/>
      <c r="PEJ11" s="28"/>
      <c r="PEK11" s="28"/>
      <c r="PEL11" s="28"/>
      <c r="PEM11" s="28"/>
      <c r="PEN11" s="28"/>
      <c r="PEO11" s="28"/>
      <c r="PEP11" s="28"/>
      <c r="PEQ11" s="28"/>
      <c r="PER11" s="28"/>
      <c r="PES11" s="28"/>
      <c r="PET11" s="28"/>
      <c r="PEU11" s="28"/>
      <c r="PEV11" s="28"/>
      <c r="PEW11" s="28"/>
      <c r="PEX11" s="28"/>
      <c r="PEY11" s="28"/>
      <c r="PEZ11" s="28"/>
      <c r="PFA11" s="28"/>
      <c r="PFB11" s="28"/>
      <c r="PFC11" s="28"/>
      <c r="PFD11" s="28"/>
      <c r="PFE11" s="28"/>
      <c r="PFF11" s="28"/>
      <c r="PFG11" s="28"/>
      <c r="PFH11" s="28"/>
      <c r="PFI11" s="28"/>
      <c r="PFJ11" s="28"/>
      <c r="PFK11" s="28"/>
      <c r="PFL11" s="28"/>
      <c r="PFM11" s="28"/>
      <c r="PFN11" s="28"/>
      <c r="PFO11" s="28"/>
      <c r="PFP11" s="28"/>
      <c r="PFQ11" s="28"/>
      <c r="PFR11" s="28"/>
      <c r="PFS11" s="28"/>
      <c r="PFT11" s="28"/>
      <c r="PFU11" s="28"/>
      <c r="PFV11" s="28"/>
      <c r="PFW11" s="28"/>
      <c r="PFX11" s="28"/>
      <c r="PFY11" s="28"/>
      <c r="PFZ11" s="28"/>
      <c r="PGA11" s="28"/>
      <c r="PGB11" s="28"/>
      <c r="PGC11" s="28"/>
      <c r="PGD11" s="28"/>
      <c r="PGE11" s="28"/>
      <c r="PGF11" s="28"/>
      <c r="PGG11" s="28"/>
      <c r="PGH11" s="28"/>
      <c r="PGI11" s="28"/>
      <c r="PGJ11" s="28"/>
      <c r="PGK11" s="28"/>
      <c r="PGL11" s="28"/>
      <c r="PGM11" s="28"/>
      <c r="PGN11" s="28"/>
      <c r="PGO11" s="28"/>
      <c r="PGP11" s="28"/>
      <c r="PGQ11" s="28"/>
      <c r="PGR11" s="28"/>
      <c r="PGS11" s="28"/>
      <c r="PGT11" s="28"/>
      <c r="PGU11" s="28"/>
      <c r="PGV11" s="28"/>
      <c r="PGW11" s="28"/>
      <c r="PGX11" s="28"/>
      <c r="PGY11" s="28"/>
      <c r="PGZ11" s="28"/>
      <c r="PHA11" s="28"/>
      <c r="PHB11" s="28"/>
      <c r="PHC11" s="28"/>
      <c r="PHD11" s="28"/>
      <c r="PHE11" s="28"/>
      <c r="PHF11" s="28"/>
      <c r="PHG11" s="28"/>
      <c r="PHH11" s="28"/>
      <c r="PHI11" s="28"/>
      <c r="PHJ11" s="28"/>
      <c r="PHK11" s="28"/>
      <c r="PHL11" s="28"/>
      <c r="PHM11" s="28"/>
      <c r="PHN11" s="28"/>
      <c r="PHO11" s="28"/>
      <c r="PHP11" s="28"/>
      <c r="PHQ11" s="28"/>
      <c r="PHR11" s="28"/>
      <c r="PHS11" s="28"/>
      <c r="PHT11" s="28"/>
      <c r="PHU11" s="28"/>
      <c r="PHV11" s="28"/>
      <c r="PHW11" s="28"/>
      <c r="PHX11" s="28"/>
      <c r="PHY11" s="28"/>
      <c r="PHZ11" s="28"/>
      <c r="PIA11" s="28"/>
      <c r="PIB11" s="28"/>
      <c r="PIC11" s="28"/>
      <c r="PID11" s="28"/>
      <c r="PIE11" s="28"/>
      <c r="PIF11" s="28"/>
      <c r="PIG11" s="28"/>
      <c r="PIH11" s="28"/>
      <c r="PII11" s="28"/>
      <c r="PIJ11" s="28"/>
      <c r="PIK11" s="28"/>
      <c r="PIL11" s="28"/>
      <c r="PIM11" s="28"/>
      <c r="PIN11" s="28"/>
      <c r="PIO11" s="28"/>
      <c r="PIP11" s="28"/>
      <c r="PIQ11" s="28"/>
      <c r="PIR11" s="28"/>
      <c r="PIS11" s="28"/>
      <c r="PIT11" s="28"/>
      <c r="PIU11" s="28"/>
      <c r="PIV11" s="28"/>
      <c r="PIW11" s="28"/>
      <c r="PIX11" s="28"/>
      <c r="PIY11" s="28"/>
      <c r="PIZ11" s="28"/>
      <c r="PJA11" s="28"/>
      <c r="PJB11" s="28"/>
      <c r="PJC11" s="28"/>
      <c r="PJD11" s="28"/>
      <c r="PJE11" s="28"/>
      <c r="PJF11" s="28"/>
      <c r="PJG11" s="28"/>
      <c r="PJH11" s="28"/>
      <c r="PJI11" s="28"/>
      <c r="PJJ11" s="28"/>
      <c r="PJK11" s="28"/>
      <c r="PJL11" s="28"/>
      <c r="PJM11" s="28"/>
      <c r="PJN11" s="28"/>
      <c r="PJO11" s="28"/>
      <c r="PJP11" s="28"/>
      <c r="PJQ11" s="28"/>
      <c r="PJR11" s="28"/>
      <c r="PJS11" s="28"/>
      <c r="PJT11" s="28"/>
      <c r="PJU11" s="28"/>
      <c r="PJV11" s="28"/>
      <c r="PJW11" s="28"/>
      <c r="PJX11" s="28"/>
      <c r="PJY11" s="28"/>
      <c r="PJZ11" s="28"/>
      <c r="PKA11" s="28"/>
      <c r="PKB11" s="28"/>
      <c r="PKC11" s="28"/>
      <c r="PKD11" s="28"/>
      <c r="PKE11" s="28"/>
      <c r="PKF11" s="28"/>
      <c r="PKG11" s="28"/>
      <c r="PKH11" s="28"/>
      <c r="PKI11" s="28"/>
      <c r="PKJ11" s="28"/>
      <c r="PKK11" s="28"/>
      <c r="PKL11" s="28"/>
      <c r="PKM11" s="28"/>
      <c r="PKN11" s="28"/>
      <c r="PKO11" s="28"/>
      <c r="PKP11" s="28"/>
      <c r="PKQ11" s="28"/>
      <c r="PKR11" s="28"/>
      <c r="PKS11" s="28"/>
      <c r="PKT11" s="28"/>
      <c r="PKU11" s="28"/>
      <c r="PKV11" s="28"/>
      <c r="PKW11" s="28"/>
      <c r="PKX11" s="28"/>
      <c r="PKY11" s="28"/>
      <c r="PKZ11" s="28"/>
      <c r="PLA11" s="28"/>
      <c r="PLB11" s="28"/>
      <c r="PLC11" s="28"/>
      <c r="PLD11" s="28"/>
      <c r="PLE11" s="28"/>
      <c r="PLF11" s="28"/>
      <c r="PLG11" s="28"/>
      <c r="PLH11" s="28"/>
      <c r="PLI11" s="28"/>
      <c r="PLJ11" s="28"/>
      <c r="PLK11" s="28"/>
      <c r="PLL11" s="28"/>
      <c r="PLM11" s="28"/>
      <c r="PLN11" s="28"/>
      <c r="PLO11" s="28"/>
      <c r="PLP11" s="28"/>
      <c r="PLQ11" s="28"/>
      <c r="PLR11" s="28"/>
      <c r="PLS11" s="28"/>
      <c r="PLT11" s="28"/>
      <c r="PLU11" s="28"/>
      <c r="PLV11" s="28"/>
      <c r="PLW11" s="28"/>
      <c r="PLX11" s="28"/>
      <c r="PLY11" s="28"/>
      <c r="PLZ11" s="28"/>
      <c r="PMA11" s="28"/>
      <c r="PMB11" s="28"/>
      <c r="PMC11" s="28"/>
      <c r="PMD11" s="28"/>
      <c r="PME11" s="28"/>
      <c r="PMF11" s="28"/>
      <c r="PMG11" s="28"/>
      <c r="PMH11" s="28"/>
      <c r="PMI11" s="28"/>
      <c r="PMJ11" s="28"/>
      <c r="PMK11" s="28"/>
      <c r="PML11" s="28"/>
      <c r="PMM11" s="28"/>
      <c r="PMN11" s="28"/>
      <c r="PMO11" s="28"/>
      <c r="PMP11" s="28"/>
      <c r="PMQ11" s="28"/>
      <c r="PMR11" s="28"/>
      <c r="PMS11" s="28"/>
      <c r="PMT11" s="28"/>
      <c r="PMU11" s="28"/>
      <c r="PMV11" s="28"/>
      <c r="PMW11" s="28"/>
      <c r="PMX11" s="28"/>
      <c r="PMY11" s="28"/>
      <c r="PMZ11" s="28"/>
      <c r="PNA11" s="28"/>
      <c r="PNB11" s="28"/>
      <c r="PNC11" s="28"/>
      <c r="PND11" s="28"/>
      <c r="PNE11" s="28"/>
      <c r="PNF11" s="28"/>
      <c r="PNG11" s="28"/>
      <c r="PNH11" s="28"/>
      <c r="PNI11" s="28"/>
      <c r="PNJ11" s="28"/>
      <c r="PNK11" s="28"/>
      <c r="PNL11" s="28"/>
      <c r="PNM11" s="28"/>
      <c r="PNN11" s="28"/>
      <c r="PNO11" s="28"/>
      <c r="PNP11" s="28"/>
      <c r="PNQ11" s="28"/>
      <c r="PNR11" s="28"/>
      <c r="PNS11" s="28"/>
      <c r="PNT11" s="28"/>
      <c r="PNU11" s="28"/>
      <c r="PNV11" s="28"/>
      <c r="PNW11" s="28"/>
      <c r="PNX11" s="28"/>
      <c r="PNY11" s="28"/>
      <c r="PNZ11" s="28"/>
      <c r="POA11" s="28"/>
      <c r="POB11" s="28"/>
      <c r="POC11" s="28"/>
      <c r="POD11" s="28"/>
      <c r="POE11" s="28"/>
      <c r="POF11" s="28"/>
      <c r="POG11" s="28"/>
      <c r="POH11" s="28"/>
      <c r="POI11" s="28"/>
      <c r="POJ11" s="28"/>
      <c r="POK11" s="28"/>
      <c r="POL11" s="28"/>
      <c r="POM11" s="28"/>
      <c r="PON11" s="28"/>
      <c r="POO11" s="28"/>
      <c r="POP11" s="28"/>
      <c r="POQ11" s="28"/>
      <c r="POR11" s="28"/>
      <c r="POS11" s="28"/>
      <c r="POT11" s="28"/>
      <c r="POU11" s="28"/>
      <c r="POV11" s="28"/>
      <c r="POW11" s="28"/>
      <c r="POX11" s="28"/>
      <c r="POY11" s="28"/>
      <c r="POZ11" s="28"/>
      <c r="PPA11" s="28"/>
      <c r="PPB11" s="28"/>
      <c r="PPC11" s="28"/>
      <c r="PPD11" s="28"/>
      <c r="PPE11" s="28"/>
      <c r="PPF11" s="28"/>
      <c r="PPG11" s="28"/>
      <c r="PPH11" s="28"/>
      <c r="PPI11" s="28"/>
      <c r="PPJ11" s="28"/>
      <c r="PPK11" s="28"/>
      <c r="PPL11" s="28"/>
      <c r="PPM11" s="28"/>
      <c r="PPN11" s="28"/>
      <c r="PPO11" s="28"/>
      <c r="PPP11" s="28"/>
      <c r="PPQ11" s="28"/>
      <c r="PPR11" s="28"/>
      <c r="PPS11" s="28"/>
      <c r="PPT11" s="28"/>
      <c r="PPU11" s="28"/>
      <c r="PPV11" s="28"/>
      <c r="PPW11" s="28"/>
      <c r="PPX11" s="28"/>
      <c r="PPY11" s="28"/>
      <c r="PPZ11" s="28"/>
      <c r="PQA11" s="28"/>
      <c r="PQB11" s="28"/>
      <c r="PQC11" s="28"/>
      <c r="PQD11" s="28"/>
      <c r="PQE11" s="28"/>
      <c r="PQF11" s="28"/>
      <c r="PQG11" s="28"/>
      <c r="PQH11" s="28"/>
      <c r="PQI11" s="28"/>
      <c r="PQJ11" s="28"/>
      <c r="PQK11" s="28"/>
      <c r="PQL11" s="28"/>
      <c r="PQM11" s="28"/>
      <c r="PQN11" s="28"/>
      <c r="PQO11" s="28"/>
      <c r="PQP11" s="28"/>
      <c r="PQQ11" s="28"/>
      <c r="PQR11" s="28"/>
      <c r="PQS11" s="28"/>
      <c r="PQT11" s="28"/>
      <c r="PQU11" s="28"/>
      <c r="PQV11" s="28"/>
      <c r="PQW11" s="28"/>
      <c r="PQX11" s="28"/>
      <c r="PQY11" s="28"/>
      <c r="PQZ11" s="28"/>
      <c r="PRA11" s="28"/>
      <c r="PRB11" s="28"/>
      <c r="PRC11" s="28"/>
      <c r="PRD11" s="28"/>
      <c r="PRE11" s="28"/>
      <c r="PRF11" s="28"/>
      <c r="PRG11" s="28"/>
      <c r="PRH11" s="28"/>
      <c r="PRI11" s="28"/>
      <c r="PRJ11" s="28"/>
      <c r="PRK11" s="28"/>
      <c r="PRL11" s="28"/>
      <c r="PRM11" s="28"/>
      <c r="PRN11" s="28"/>
      <c r="PRO11" s="28"/>
      <c r="PRP11" s="28"/>
      <c r="PRQ11" s="28"/>
      <c r="PRR11" s="28"/>
      <c r="PRS11" s="28"/>
      <c r="PRT11" s="28"/>
      <c r="PRU11" s="28"/>
      <c r="PRV11" s="28"/>
      <c r="PRW11" s="28"/>
      <c r="PRX11" s="28"/>
      <c r="PRY11" s="28"/>
      <c r="PRZ11" s="28"/>
      <c r="PSA11" s="28"/>
      <c r="PSB11" s="28"/>
      <c r="PSC11" s="28"/>
      <c r="PSD11" s="28"/>
      <c r="PSE11" s="28"/>
      <c r="PSF11" s="28"/>
      <c r="PSG11" s="28"/>
      <c r="PSH11" s="28"/>
      <c r="PSI11" s="28"/>
      <c r="PSJ11" s="28"/>
      <c r="PSK11" s="28"/>
      <c r="PSL11" s="28"/>
      <c r="PSM11" s="28"/>
      <c r="PSN11" s="28"/>
      <c r="PSO11" s="28"/>
      <c r="PSP11" s="28"/>
      <c r="PSQ11" s="28"/>
      <c r="PSR11" s="28"/>
      <c r="PSS11" s="28"/>
      <c r="PST11" s="28"/>
      <c r="PSU11" s="28"/>
      <c r="PSV11" s="28"/>
      <c r="PSW11" s="28"/>
      <c r="PSX11" s="28"/>
      <c r="PSY11" s="28"/>
      <c r="PSZ11" s="28"/>
      <c r="PTA11" s="28"/>
      <c r="PTB11" s="28"/>
      <c r="PTC11" s="28"/>
      <c r="PTD11" s="28"/>
      <c r="PTE11" s="28"/>
      <c r="PTF11" s="28"/>
      <c r="PTG11" s="28"/>
      <c r="PTH11" s="28"/>
      <c r="PTI11" s="28"/>
      <c r="PTJ11" s="28"/>
      <c r="PTK11" s="28"/>
      <c r="PTL11" s="28"/>
      <c r="PTM11" s="28"/>
      <c r="PTN11" s="28"/>
      <c r="PTO11" s="28"/>
      <c r="PTP11" s="28"/>
      <c r="PTQ11" s="28"/>
      <c r="PTR11" s="28"/>
      <c r="PTS11" s="28"/>
      <c r="PTT11" s="28"/>
      <c r="PTU11" s="28"/>
      <c r="PTV11" s="28"/>
      <c r="PTW11" s="28"/>
      <c r="PTX11" s="28"/>
      <c r="PTY11" s="28"/>
      <c r="PTZ11" s="28"/>
      <c r="PUA11" s="28"/>
      <c r="PUB11" s="28"/>
      <c r="PUC11" s="28"/>
      <c r="PUD11" s="28"/>
      <c r="PUE11" s="28"/>
      <c r="PUF11" s="28"/>
      <c r="PUG11" s="28"/>
      <c r="PUH11" s="28"/>
      <c r="PUI11" s="28"/>
      <c r="PUJ11" s="28"/>
      <c r="PUK11" s="28"/>
      <c r="PUL11" s="28"/>
      <c r="PUM11" s="28"/>
      <c r="PUN11" s="28"/>
      <c r="PUO11" s="28"/>
      <c r="PUP11" s="28"/>
      <c r="PUQ11" s="28"/>
      <c r="PUR11" s="28"/>
      <c r="PUS11" s="28"/>
      <c r="PUT11" s="28"/>
      <c r="PUU11" s="28"/>
      <c r="PUV11" s="28"/>
      <c r="PUW11" s="28"/>
      <c r="PUX11" s="28"/>
      <c r="PUY11" s="28"/>
      <c r="PUZ11" s="28"/>
      <c r="PVA11" s="28"/>
      <c r="PVB11" s="28"/>
      <c r="PVC11" s="28"/>
      <c r="PVD11" s="28"/>
      <c r="PVE11" s="28"/>
      <c r="PVF11" s="28"/>
      <c r="PVG11" s="28"/>
      <c r="PVH11" s="28"/>
      <c r="PVI11" s="28"/>
      <c r="PVJ11" s="28"/>
      <c r="PVK11" s="28"/>
      <c r="PVL11" s="28"/>
      <c r="PVM11" s="28"/>
      <c r="PVN11" s="28"/>
      <c r="PVO11" s="28"/>
      <c r="PVP11" s="28"/>
      <c r="PVQ11" s="28"/>
      <c r="PVR11" s="28"/>
      <c r="PVS11" s="28"/>
      <c r="PVT11" s="28"/>
      <c r="PVU11" s="28"/>
      <c r="PVV11" s="28"/>
      <c r="PVW11" s="28"/>
      <c r="PVX11" s="28"/>
      <c r="PVY11" s="28"/>
      <c r="PVZ11" s="28"/>
      <c r="PWA11" s="28"/>
      <c r="PWB11" s="28"/>
      <c r="PWC11" s="28"/>
      <c r="PWD11" s="28"/>
      <c r="PWE11" s="28"/>
      <c r="PWF11" s="28"/>
      <c r="PWG11" s="28"/>
      <c r="PWH11" s="28"/>
      <c r="PWI11" s="28"/>
      <c r="PWJ11" s="28"/>
      <c r="PWK11" s="28"/>
      <c r="PWL11" s="28"/>
      <c r="PWM11" s="28"/>
      <c r="PWN11" s="28"/>
      <c r="PWO11" s="28"/>
      <c r="PWP11" s="28"/>
      <c r="PWQ11" s="28"/>
      <c r="PWR11" s="28"/>
      <c r="PWS11" s="28"/>
      <c r="PWT11" s="28"/>
      <c r="PWU11" s="28"/>
      <c r="PWV11" s="28"/>
      <c r="PWW11" s="28"/>
      <c r="PWX11" s="28"/>
      <c r="PWY11" s="28"/>
      <c r="PWZ11" s="28"/>
      <c r="PXA11" s="28"/>
      <c r="PXB11" s="28"/>
      <c r="PXC11" s="28"/>
      <c r="PXD11" s="28"/>
      <c r="PXE11" s="28"/>
      <c r="PXF11" s="28"/>
      <c r="PXG11" s="28"/>
      <c r="PXH11" s="28"/>
      <c r="PXI11" s="28"/>
      <c r="PXJ11" s="28"/>
      <c r="PXK11" s="28"/>
      <c r="PXL11" s="28"/>
      <c r="PXM11" s="28"/>
      <c r="PXN11" s="28"/>
      <c r="PXO11" s="28"/>
      <c r="PXP11" s="28"/>
      <c r="PXQ11" s="28"/>
      <c r="PXR11" s="28"/>
      <c r="PXS11" s="28"/>
      <c r="PXT11" s="28"/>
      <c r="PXU11" s="28"/>
      <c r="PXV11" s="28"/>
      <c r="PXW11" s="28"/>
      <c r="PXX11" s="28"/>
      <c r="PXY11" s="28"/>
      <c r="PXZ11" s="28"/>
      <c r="PYA11" s="28"/>
      <c r="PYB11" s="28"/>
      <c r="PYC11" s="28"/>
      <c r="PYD11" s="28"/>
      <c r="PYE11" s="28"/>
      <c r="PYF11" s="28"/>
      <c r="PYG11" s="28"/>
      <c r="PYH11" s="28"/>
      <c r="PYI11" s="28"/>
      <c r="PYJ11" s="28"/>
      <c r="PYK11" s="28"/>
      <c r="PYL11" s="28"/>
      <c r="PYM11" s="28"/>
      <c r="PYN11" s="28"/>
      <c r="PYO11" s="28"/>
      <c r="PYP11" s="28"/>
      <c r="PYQ11" s="28"/>
      <c r="PYR11" s="28"/>
      <c r="PYS11" s="28"/>
      <c r="PYT11" s="28"/>
      <c r="PYU11" s="28"/>
      <c r="PYV11" s="28"/>
      <c r="PYW11" s="28"/>
      <c r="PYX11" s="28"/>
      <c r="PYY11" s="28"/>
      <c r="PYZ11" s="28"/>
      <c r="PZA11" s="28"/>
      <c r="PZB11" s="28"/>
      <c r="PZC11" s="28"/>
      <c r="PZD11" s="28"/>
      <c r="PZE11" s="28"/>
      <c r="PZF11" s="28"/>
      <c r="PZG11" s="28"/>
      <c r="PZH11" s="28"/>
      <c r="PZI11" s="28"/>
      <c r="PZJ11" s="28"/>
      <c r="PZK11" s="28"/>
      <c r="PZL11" s="28"/>
      <c r="PZM11" s="28"/>
      <c r="PZN11" s="28"/>
      <c r="PZO11" s="28"/>
      <c r="PZP11" s="28"/>
      <c r="PZQ11" s="28"/>
      <c r="PZR11" s="28"/>
      <c r="PZS11" s="28"/>
      <c r="PZT11" s="28"/>
      <c r="PZU11" s="28"/>
      <c r="PZV11" s="28"/>
      <c r="PZW11" s="28"/>
      <c r="PZX11" s="28"/>
      <c r="PZY11" s="28"/>
      <c r="PZZ11" s="28"/>
      <c r="QAA11" s="28"/>
      <c r="QAB11" s="28"/>
      <c r="QAC11" s="28"/>
      <c r="QAD11" s="28"/>
      <c r="QAE11" s="28"/>
      <c r="QAF11" s="28"/>
      <c r="QAG11" s="28"/>
      <c r="QAH11" s="28"/>
      <c r="QAI11" s="28"/>
      <c r="QAJ11" s="28"/>
      <c r="QAK11" s="28"/>
      <c r="QAL11" s="28"/>
      <c r="QAM11" s="28"/>
      <c r="QAN11" s="28"/>
      <c r="QAO11" s="28"/>
      <c r="QAP11" s="28"/>
      <c r="QAQ11" s="28"/>
      <c r="QAR11" s="28"/>
      <c r="QAS11" s="28"/>
      <c r="QAT11" s="28"/>
      <c r="QAU11" s="28"/>
      <c r="QAV11" s="28"/>
      <c r="QAW11" s="28"/>
      <c r="QAX11" s="28"/>
      <c r="QAY11" s="28"/>
      <c r="QAZ11" s="28"/>
      <c r="QBA11" s="28"/>
      <c r="QBB11" s="28"/>
      <c r="QBC11" s="28"/>
      <c r="QBD11" s="28"/>
      <c r="QBE11" s="28"/>
      <c r="QBF11" s="28"/>
      <c r="QBG11" s="28"/>
      <c r="QBH11" s="28"/>
      <c r="QBI11" s="28"/>
      <c r="QBJ11" s="28"/>
      <c r="QBK11" s="28"/>
      <c r="QBL11" s="28"/>
      <c r="QBM11" s="28"/>
      <c r="QBN11" s="28"/>
      <c r="QBO11" s="28"/>
      <c r="QBP11" s="28"/>
      <c r="QBQ11" s="28"/>
      <c r="QBR11" s="28"/>
      <c r="QBS11" s="28"/>
      <c r="QBT11" s="28"/>
      <c r="QBU11" s="28"/>
      <c r="QBV11" s="28"/>
      <c r="QBW11" s="28"/>
      <c r="QBX11" s="28"/>
      <c r="QBY11" s="28"/>
      <c r="QBZ11" s="28"/>
      <c r="QCA11" s="28"/>
      <c r="QCB11" s="28"/>
      <c r="QCC11" s="28"/>
      <c r="QCD11" s="28"/>
      <c r="QCE11" s="28"/>
      <c r="QCF11" s="28"/>
      <c r="QCG11" s="28"/>
      <c r="QCH11" s="28"/>
      <c r="QCI11" s="28"/>
      <c r="QCJ11" s="28"/>
      <c r="QCK11" s="28"/>
      <c r="QCL11" s="28"/>
      <c r="QCM11" s="28"/>
      <c r="QCN11" s="28"/>
      <c r="QCO11" s="28"/>
      <c r="QCP11" s="28"/>
      <c r="QCQ11" s="28"/>
      <c r="QCR11" s="28"/>
      <c r="QCS11" s="28"/>
      <c r="QCT11" s="28"/>
      <c r="QCU11" s="28"/>
      <c r="QCV11" s="28"/>
      <c r="QCW11" s="28"/>
      <c r="QCX11" s="28"/>
      <c r="QCY11" s="28"/>
      <c r="QCZ11" s="28"/>
      <c r="QDA11" s="28"/>
      <c r="QDB11" s="28"/>
      <c r="QDC11" s="28"/>
      <c r="QDD11" s="28"/>
      <c r="QDE11" s="28"/>
      <c r="QDF11" s="28"/>
      <c r="QDG11" s="28"/>
      <c r="QDH11" s="28"/>
      <c r="QDI11" s="28"/>
      <c r="QDJ11" s="28"/>
      <c r="QDK11" s="28"/>
      <c r="QDL11" s="28"/>
      <c r="QDM11" s="28"/>
      <c r="QDN11" s="28"/>
      <c r="QDO11" s="28"/>
      <c r="QDP11" s="28"/>
      <c r="QDQ11" s="28"/>
      <c r="QDR11" s="28"/>
      <c r="QDS11" s="28"/>
      <c r="QDT11" s="28"/>
      <c r="QDU11" s="28"/>
      <c r="QDV11" s="28"/>
      <c r="QDW11" s="28"/>
      <c r="QDX11" s="28"/>
      <c r="QDY11" s="28"/>
      <c r="QDZ11" s="28"/>
      <c r="QEA11" s="28"/>
      <c r="QEB11" s="28"/>
      <c r="QEC11" s="28"/>
      <c r="QED11" s="28"/>
      <c r="QEE11" s="28"/>
      <c r="QEF11" s="28"/>
      <c r="QEG11" s="28"/>
      <c r="QEH11" s="28"/>
      <c r="QEI11" s="28"/>
      <c r="QEJ11" s="28"/>
      <c r="QEK11" s="28"/>
      <c r="QEL11" s="28"/>
      <c r="QEM11" s="28"/>
      <c r="QEN11" s="28"/>
      <c r="QEO11" s="28"/>
      <c r="QEP11" s="28"/>
      <c r="QEQ11" s="28"/>
      <c r="QER11" s="28"/>
      <c r="QES11" s="28"/>
      <c r="QET11" s="28"/>
      <c r="QEU11" s="28"/>
      <c r="QEV11" s="28"/>
      <c r="QEW11" s="28"/>
      <c r="QEX11" s="28"/>
      <c r="QEY11" s="28"/>
      <c r="QEZ11" s="28"/>
      <c r="QFA11" s="28"/>
      <c r="QFB11" s="28"/>
      <c r="QFC11" s="28"/>
      <c r="QFD11" s="28"/>
      <c r="QFE11" s="28"/>
      <c r="QFF11" s="28"/>
      <c r="QFG11" s="28"/>
      <c r="QFH11" s="28"/>
      <c r="QFI11" s="28"/>
      <c r="QFJ11" s="28"/>
      <c r="QFK11" s="28"/>
      <c r="QFL11" s="28"/>
      <c r="QFM11" s="28"/>
      <c r="QFN11" s="28"/>
      <c r="QFO11" s="28"/>
      <c r="QFP11" s="28"/>
      <c r="QFQ11" s="28"/>
      <c r="QFR11" s="28"/>
      <c r="QFS11" s="28"/>
      <c r="QFT11" s="28"/>
      <c r="QFU11" s="28"/>
      <c r="QFV11" s="28"/>
      <c r="QFW11" s="28"/>
      <c r="QFX11" s="28"/>
      <c r="QFY11" s="28"/>
      <c r="QFZ11" s="28"/>
      <c r="QGA11" s="28"/>
      <c r="QGB11" s="28"/>
      <c r="QGC11" s="28"/>
      <c r="QGD11" s="28"/>
      <c r="QGE11" s="28"/>
      <c r="QGF11" s="28"/>
      <c r="QGG11" s="28"/>
      <c r="QGH11" s="28"/>
      <c r="QGI11" s="28"/>
      <c r="QGJ11" s="28"/>
      <c r="QGK11" s="28"/>
      <c r="QGL11" s="28"/>
      <c r="QGM11" s="28"/>
      <c r="QGN11" s="28"/>
      <c r="QGO11" s="28"/>
      <c r="QGP11" s="28"/>
      <c r="QGQ11" s="28"/>
      <c r="QGR11" s="28"/>
      <c r="QGS11" s="28"/>
      <c r="QGT11" s="28"/>
      <c r="QGU11" s="28"/>
      <c r="QGV11" s="28"/>
      <c r="QGW11" s="28"/>
      <c r="QGX11" s="28"/>
      <c r="QGY11" s="28"/>
      <c r="QGZ11" s="28"/>
      <c r="QHA11" s="28"/>
      <c r="QHB11" s="28"/>
      <c r="QHC11" s="28"/>
      <c r="QHD11" s="28"/>
      <c r="QHE11" s="28"/>
      <c r="QHF11" s="28"/>
      <c r="QHG11" s="28"/>
      <c r="QHH11" s="28"/>
      <c r="QHI11" s="28"/>
      <c r="QHJ11" s="28"/>
      <c r="QHK11" s="28"/>
      <c r="QHL11" s="28"/>
      <c r="QHM11" s="28"/>
      <c r="QHN11" s="28"/>
      <c r="QHO11" s="28"/>
      <c r="QHP11" s="28"/>
      <c r="QHQ11" s="28"/>
      <c r="QHR11" s="28"/>
      <c r="QHS11" s="28"/>
      <c r="QHT11" s="28"/>
      <c r="QHU11" s="28"/>
      <c r="QHV11" s="28"/>
      <c r="QHW11" s="28"/>
      <c r="QHX11" s="28"/>
      <c r="QHY11" s="28"/>
      <c r="QHZ11" s="28"/>
      <c r="QIA11" s="28"/>
      <c r="QIB11" s="28"/>
      <c r="QIC11" s="28"/>
      <c r="QID11" s="28"/>
      <c r="QIE11" s="28"/>
      <c r="QIF11" s="28"/>
      <c r="QIG11" s="28"/>
      <c r="QIH11" s="28"/>
      <c r="QII11" s="28"/>
      <c r="QIJ11" s="28"/>
      <c r="QIK11" s="28"/>
      <c r="QIL11" s="28"/>
      <c r="QIM11" s="28"/>
      <c r="QIN11" s="28"/>
      <c r="QIO11" s="28"/>
      <c r="QIP11" s="28"/>
      <c r="QIQ11" s="28"/>
      <c r="QIR11" s="28"/>
      <c r="QIS11" s="28"/>
      <c r="QIT11" s="28"/>
      <c r="QIU11" s="28"/>
      <c r="QIV11" s="28"/>
      <c r="QIW11" s="28"/>
      <c r="QIX11" s="28"/>
      <c r="QIY11" s="28"/>
      <c r="QIZ11" s="28"/>
      <c r="QJA11" s="28"/>
      <c r="QJB11" s="28"/>
      <c r="QJC11" s="28"/>
      <c r="QJD11" s="28"/>
      <c r="QJE11" s="28"/>
      <c r="QJF11" s="28"/>
      <c r="QJG11" s="28"/>
      <c r="QJH11" s="28"/>
      <c r="QJI11" s="28"/>
      <c r="QJJ11" s="28"/>
      <c r="QJK11" s="28"/>
      <c r="QJL11" s="28"/>
      <c r="QJM11" s="28"/>
      <c r="QJN11" s="28"/>
      <c r="QJO11" s="28"/>
      <c r="QJP11" s="28"/>
      <c r="QJQ11" s="28"/>
      <c r="QJR11" s="28"/>
      <c r="QJS11" s="28"/>
      <c r="QJT11" s="28"/>
      <c r="QJU11" s="28"/>
      <c r="QJV11" s="28"/>
      <c r="QJW11" s="28"/>
      <c r="QJX11" s="28"/>
      <c r="QJY11" s="28"/>
      <c r="QJZ11" s="28"/>
      <c r="QKA11" s="28"/>
      <c r="QKB11" s="28"/>
      <c r="QKC11" s="28"/>
      <c r="QKD11" s="28"/>
      <c r="QKE11" s="28"/>
      <c r="QKF11" s="28"/>
      <c r="QKG11" s="28"/>
      <c r="QKH11" s="28"/>
      <c r="QKI11" s="28"/>
      <c r="QKJ11" s="28"/>
      <c r="QKK11" s="28"/>
      <c r="QKL11" s="28"/>
      <c r="QKM11" s="28"/>
      <c r="QKN11" s="28"/>
      <c r="QKO11" s="28"/>
      <c r="QKP11" s="28"/>
      <c r="QKQ11" s="28"/>
      <c r="QKR11" s="28"/>
      <c r="QKS11" s="28"/>
      <c r="QKT11" s="28"/>
      <c r="QKU11" s="28"/>
      <c r="QKV11" s="28"/>
      <c r="QKW11" s="28"/>
      <c r="QKX11" s="28"/>
      <c r="QKY11" s="28"/>
      <c r="QKZ11" s="28"/>
      <c r="QLA11" s="28"/>
      <c r="QLB11" s="28"/>
      <c r="QLC11" s="28"/>
      <c r="QLD11" s="28"/>
      <c r="QLE11" s="28"/>
      <c r="QLF11" s="28"/>
      <c r="QLG11" s="28"/>
      <c r="QLH11" s="28"/>
      <c r="QLI11" s="28"/>
      <c r="QLJ11" s="28"/>
      <c r="QLK11" s="28"/>
      <c r="QLL11" s="28"/>
      <c r="QLM11" s="28"/>
      <c r="QLN11" s="28"/>
      <c r="QLO11" s="28"/>
      <c r="QLP11" s="28"/>
      <c r="QLQ11" s="28"/>
      <c r="QLR11" s="28"/>
      <c r="QLS11" s="28"/>
      <c r="QLT11" s="28"/>
      <c r="QLU11" s="28"/>
      <c r="QLV11" s="28"/>
      <c r="QLW11" s="28"/>
      <c r="QLX11" s="28"/>
      <c r="QLY11" s="28"/>
      <c r="QLZ11" s="28"/>
      <c r="QMA11" s="28"/>
      <c r="QMB11" s="28"/>
      <c r="QMC11" s="28"/>
      <c r="QMD11" s="28"/>
      <c r="QME11" s="28"/>
      <c r="QMF11" s="28"/>
      <c r="QMG11" s="28"/>
      <c r="QMH11" s="28"/>
      <c r="QMI11" s="28"/>
      <c r="QMJ11" s="28"/>
      <c r="QMK11" s="28"/>
      <c r="QML11" s="28"/>
      <c r="QMM11" s="28"/>
      <c r="QMN11" s="28"/>
      <c r="QMO11" s="28"/>
      <c r="QMP11" s="28"/>
      <c r="QMQ11" s="28"/>
      <c r="QMR11" s="28"/>
      <c r="QMS11" s="28"/>
      <c r="QMT11" s="28"/>
      <c r="QMU11" s="28"/>
      <c r="QMV11" s="28"/>
      <c r="QMW11" s="28"/>
      <c r="QMX11" s="28"/>
      <c r="QMY11" s="28"/>
      <c r="QMZ11" s="28"/>
      <c r="QNA11" s="28"/>
      <c r="QNB11" s="28"/>
      <c r="QNC11" s="28"/>
      <c r="QND11" s="28"/>
      <c r="QNE11" s="28"/>
      <c r="QNF11" s="28"/>
      <c r="QNG11" s="28"/>
      <c r="QNH11" s="28"/>
      <c r="QNI11" s="28"/>
      <c r="QNJ11" s="28"/>
      <c r="QNK11" s="28"/>
      <c r="QNL11" s="28"/>
      <c r="QNM11" s="28"/>
      <c r="QNN11" s="28"/>
      <c r="QNO11" s="28"/>
      <c r="QNP11" s="28"/>
      <c r="QNQ11" s="28"/>
      <c r="QNR11" s="28"/>
      <c r="QNS11" s="28"/>
      <c r="QNT11" s="28"/>
      <c r="QNU11" s="28"/>
      <c r="QNV11" s="28"/>
      <c r="QNW11" s="28"/>
      <c r="QNX11" s="28"/>
      <c r="QNY11" s="28"/>
      <c r="QNZ11" s="28"/>
      <c r="QOA11" s="28"/>
      <c r="QOB11" s="28"/>
      <c r="QOC11" s="28"/>
      <c r="QOD11" s="28"/>
      <c r="QOE11" s="28"/>
      <c r="QOF11" s="28"/>
      <c r="QOG11" s="28"/>
      <c r="QOH11" s="28"/>
      <c r="QOI11" s="28"/>
      <c r="QOJ11" s="28"/>
      <c r="QOK11" s="28"/>
      <c r="QOL11" s="28"/>
      <c r="QOM11" s="28"/>
      <c r="QON11" s="28"/>
      <c r="QOO11" s="28"/>
      <c r="QOP11" s="28"/>
      <c r="QOQ11" s="28"/>
      <c r="QOR11" s="28"/>
      <c r="QOS11" s="28"/>
      <c r="QOT11" s="28"/>
      <c r="QOU11" s="28"/>
      <c r="QOV11" s="28"/>
      <c r="QOW11" s="28"/>
      <c r="QOX11" s="28"/>
      <c r="QOY11" s="28"/>
      <c r="QOZ11" s="28"/>
      <c r="QPA11" s="28"/>
      <c r="QPB11" s="28"/>
      <c r="QPC11" s="28"/>
      <c r="QPD11" s="28"/>
      <c r="QPE11" s="28"/>
      <c r="QPF11" s="28"/>
      <c r="QPG11" s="28"/>
      <c r="QPH11" s="28"/>
      <c r="QPI11" s="28"/>
      <c r="QPJ11" s="28"/>
      <c r="QPK11" s="28"/>
      <c r="QPL11" s="28"/>
      <c r="QPM11" s="28"/>
      <c r="QPN11" s="28"/>
      <c r="QPO11" s="28"/>
      <c r="QPP11" s="28"/>
      <c r="QPQ11" s="28"/>
      <c r="QPR11" s="28"/>
      <c r="QPS11" s="28"/>
      <c r="QPT11" s="28"/>
      <c r="QPU11" s="28"/>
      <c r="QPV11" s="28"/>
      <c r="QPW11" s="28"/>
      <c r="QPX11" s="28"/>
      <c r="QPY11" s="28"/>
      <c r="QPZ11" s="28"/>
      <c r="QQA11" s="28"/>
      <c r="QQB11" s="28"/>
      <c r="QQC11" s="28"/>
      <c r="QQD11" s="28"/>
      <c r="QQE11" s="28"/>
      <c r="QQF11" s="28"/>
      <c r="QQG11" s="28"/>
      <c r="QQH11" s="28"/>
      <c r="QQI11" s="28"/>
      <c r="QQJ11" s="28"/>
      <c r="QQK11" s="28"/>
      <c r="QQL11" s="28"/>
      <c r="QQM11" s="28"/>
      <c r="QQN11" s="28"/>
      <c r="QQO11" s="28"/>
      <c r="QQP11" s="28"/>
      <c r="QQQ11" s="28"/>
      <c r="QQR11" s="28"/>
      <c r="QQS11" s="28"/>
      <c r="QQT11" s="28"/>
      <c r="QQU11" s="28"/>
      <c r="QQV11" s="28"/>
      <c r="QQW11" s="28"/>
      <c r="QQX11" s="28"/>
      <c r="QQY11" s="28"/>
      <c r="QQZ11" s="28"/>
      <c r="QRA11" s="28"/>
      <c r="QRB11" s="28"/>
      <c r="QRC11" s="28"/>
      <c r="QRD11" s="28"/>
      <c r="QRE11" s="28"/>
      <c r="QRF11" s="28"/>
      <c r="QRG11" s="28"/>
      <c r="QRH11" s="28"/>
      <c r="QRI11" s="28"/>
      <c r="QRJ11" s="28"/>
      <c r="QRK11" s="28"/>
      <c r="QRL11" s="28"/>
      <c r="QRM11" s="28"/>
      <c r="QRN11" s="28"/>
      <c r="QRO11" s="28"/>
      <c r="QRP11" s="28"/>
      <c r="QRQ11" s="28"/>
      <c r="QRR11" s="28"/>
      <c r="QRS11" s="28"/>
      <c r="QRT11" s="28"/>
      <c r="QRU11" s="28"/>
      <c r="QRV11" s="28"/>
      <c r="QRW11" s="28"/>
      <c r="QRX11" s="28"/>
      <c r="QRY11" s="28"/>
      <c r="QRZ11" s="28"/>
      <c r="QSA11" s="28"/>
      <c r="QSB11" s="28"/>
      <c r="QSC11" s="28"/>
      <c r="QSD11" s="28"/>
      <c r="QSE11" s="28"/>
      <c r="QSF11" s="28"/>
      <c r="QSG11" s="28"/>
      <c r="QSH11" s="28"/>
      <c r="QSI11" s="28"/>
      <c r="QSJ11" s="28"/>
      <c r="QSK11" s="28"/>
      <c r="QSL11" s="28"/>
      <c r="QSM11" s="28"/>
      <c r="QSN11" s="28"/>
      <c r="QSO11" s="28"/>
      <c r="QSP11" s="28"/>
      <c r="QSQ11" s="28"/>
      <c r="QSR11" s="28"/>
      <c r="QSS11" s="28"/>
      <c r="QST11" s="28"/>
      <c r="QSU11" s="28"/>
      <c r="QSV11" s="28"/>
      <c r="QSW11" s="28"/>
      <c r="QSX11" s="28"/>
      <c r="QSY11" s="28"/>
      <c r="QSZ11" s="28"/>
      <c r="QTA11" s="28"/>
      <c r="QTB11" s="28"/>
      <c r="QTC11" s="28"/>
      <c r="QTD11" s="28"/>
      <c r="QTE11" s="28"/>
      <c r="QTF11" s="28"/>
      <c r="QTG11" s="28"/>
      <c r="QTH11" s="28"/>
      <c r="QTI11" s="28"/>
      <c r="QTJ11" s="28"/>
      <c r="QTK11" s="28"/>
      <c r="QTL11" s="28"/>
      <c r="QTM11" s="28"/>
      <c r="QTN11" s="28"/>
      <c r="QTO11" s="28"/>
      <c r="QTP11" s="28"/>
      <c r="QTQ11" s="28"/>
      <c r="QTR11" s="28"/>
      <c r="QTS11" s="28"/>
      <c r="QTT11" s="28"/>
      <c r="QTU11" s="28"/>
      <c r="QTV11" s="28"/>
      <c r="QTW11" s="28"/>
      <c r="QTX11" s="28"/>
      <c r="QTY11" s="28"/>
      <c r="QTZ11" s="28"/>
      <c r="QUA11" s="28"/>
      <c r="QUB11" s="28"/>
      <c r="QUC11" s="28"/>
      <c r="QUD11" s="28"/>
      <c r="QUE11" s="28"/>
      <c r="QUF11" s="28"/>
      <c r="QUG11" s="28"/>
      <c r="QUH11" s="28"/>
      <c r="QUI11" s="28"/>
      <c r="QUJ11" s="28"/>
      <c r="QUK11" s="28"/>
      <c r="QUL11" s="28"/>
      <c r="QUM11" s="28"/>
      <c r="QUN11" s="28"/>
      <c r="QUO11" s="28"/>
      <c r="QUP11" s="28"/>
      <c r="QUQ11" s="28"/>
      <c r="QUR11" s="28"/>
      <c r="QUS11" s="28"/>
      <c r="QUT11" s="28"/>
      <c r="QUU11" s="28"/>
      <c r="QUV11" s="28"/>
      <c r="QUW11" s="28"/>
      <c r="QUX11" s="28"/>
      <c r="QUY11" s="28"/>
      <c r="QUZ11" s="28"/>
      <c r="QVA11" s="28"/>
      <c r="QVB11" s="28"/>
      <c r="QVC11" s="28"/>
      <c r="QVD11" s="28"/>
      <c r="QVE11" s="28"/>
      <c r="QVF11" s="28"/>
      <c r="QVG11" s="28"/>
      <c r="QVH11" s="28"/>
      <c r="QVI11" s="28"/>
      <c r="QVJ11" s="28"/>
      <c r="QVK11" s="28"/>
      <c r="QVL11" s="28"/>
      <c r="QVM11" s="28"/>
      <c r="QVN11" s="28"/>
      <c r="QVO11" s="28"/>
      <c r="QVP11" s="28"/>
      <c r="QVQ11" s="28"/>
      <c r="QVR11" s="28"/>
      <c r="QVS11" s="28"/>
      <c r="QVT11" s="28"/>
      <c r="QVU11" s="28"/>
      <c r="QVV11" s="28"/>
      <c r="QVW11" s="28"/>
      <c r="QVX11" s="28"/>
      <c r="QVY11" s="28"/>
      <c r="QVZ11" s="28"/>
      <c r="QWA11" s="28"/>
      <c r="QWB11" s="28"/>
      <c r="QWC11" s="28"/>
      <c r="QWD11" s="28"/>
      <c r="QWE11" s="28"/>
      <c r="QWF11" s="28"/>
      <c r="QWG11" s="28"/>
      <c r="QWH11" s="28"/>
      <c r="QWI11" s="28"/>
      <c r="QWJ11" s="28"/>
      <c r="QWK11" s="28"/>
      <c r="QWL11" s="28"/>
      <c r="QWM11" s="28"/>
      <c r="QWN11" s="28"/>
      <c r="QWO11" s="28"/>
      <c r="QWP11" s="28"/>
      <c r="QWQ11" s="28"/>
      <c r="QWR11" s="28"/>
      <c r="QWS11" s="28"/>
      <c r="QWT11" s="28"/>
      <c r="QWU11" s="28"/>
      <c r="QWV11" s="28"/>
      <c r="QWW11" s="28"/>
      <c r="QWX11" s="28"/>
      <c r="QWY11" s="28"/>
      <c r="QWZ11" s="28"/>
      <c r="QXA11" s="28"/>
      <c r="QXB11" s="28"/>
      <c r="QXC11" s="28"/>
      <c r="QXD11" s="28"/>
      <c r="QXE11" s="28"/>
      <c r="QXF11" s="28"/>
      <c r="QXG11" s="28"/>
      <c r="QXH11" s="28"/>
      <c r="QXI11" s="28"/>
      <c r="QXJ11" s="28"/>
      <c r="QXK11" s="28"/>
      <c r="QXL11" s="28"/>
      <c r="QXM11" s="28"/>
      <c r="QXN11" s="28"/>
      <c r="QXO11" s="28"/>
      <c r="QXP11" s="28"/>
      <c r="QXQ11" s="28"/>
      <c r="QXR11" s="28"/>
      <c r="QXS11" s="28"/>
      <c r="QXT11" s="28"/>
      <c r="QXU11" s="28"/>
      <c r="QXV11" s="28"/>
      <c r="QXW11" s="28"/>
      <c r="QXX11" s="28"/>
      <c r="QXY11" s="28"/>
      <c r="QXZ11" s="28"/>
      <c r="QYA11" s="28"/>
      <c r="QYB11" s="28"/>
      <c r="QYC11" s="28"/>
      <c r="QYD11" s="28"/>
      <c r="QYE11" s="28"/>
      <c r="QYF11" s="28"/>
      <c r="QYG11" s="28"/>
      <c r="QYH11" s="28"/>
      <c r="QYI11" s="28"/>
      <c r="QYJ11" s="28"/>
      <c r="QYK11" s="28"/>
      <c r="QYL11" s="28"/>
      <c r="QYM11" s="28"/>
      <c r="QYN11" s="28"/>
      <c r="QYO11" s="28"/>
      <c r="QYP11" s="28"/>
      <c r="QYQ11" s="28"/>
      <c r="QYR11" s="28"/>
      <c r="QYS11" s="28"/>
      <c r="QYT11" s="28"/>
      <c r="QYU11" s="28"/>
      <c r="QYV11" s="28"/>
      <c r="QYW11" s="28"/>
      <c r="QYX11" s="28"/>
      <c r="QYY11" s="28"/>
      <c r="QYZ11" s="28"/>
      <c r="QZA11" s="28"/>
      <c r="QZB11" s="28"/>
      <c r="QZC11" s="28"/>
      <c r="QZD11" s="28"/>
      <c r="QZE11" s="28"/>
      <c r="QZF11" s="28"/>
      <c r="QZG11" s="28"/>
      <c r="QZH11" s="28"/>
      <c r="QZI11" s="28"/>
      <c r="QZJ11" s="28"/>
      <c r="QZK11" s="28"/>
      <c r="QZL11" s="28"/>
      <c r="QZM11" s="28"/>
      <c r="QZN11" s="28"/>
      <c r="QZO11" s="28"/>
      <c r="QZP11" s="28"/>
      <c r="QZQ11" s="28"/>
      <c r="QZR11" s="28"/>
      <c r="QZS11" s="28"/>
      <c r="QZT11" s="28"/>
      <c r="QZU11" s="28"/>
      <c r="QZV11" s="28"/>
      <c r="QZW11" s="28"/>
      <c r="QZX11" s="28"/>
      <c r="QZY11" s="28"/>
      <c r="QZZ11" s="28"/>
      <c r="RAA11" s="28"/>
      <c r="RAB11" s="28"/>
      <c r="RAC11" s="28"/>
      <c r="RAD11" s="28"/>
      <c r="RAE11" s="28"/>
      <c r="RAF11" s="28"/>
      <c r="RAG11" s="28"/>
      <c r="RAH11" s="28"/>
      <c r="RAI11" s="28"/>
      <c r="RAJ11" s="28"/>
      <c r="RAK11" s="28"/>
      <c r="RAL11" s="28"/>
      <c r="RAM11" s="28"/>
      <c r="RAN11" s="28"/>
      <c r="RAO11" s="28"/>
      <c r="RAP11" s="28"/>
      <c r="RAQ11" s="28"/>
      <c r="RAR11" s="28"/>
      <c r="RAS11" s="28"/>
      <c r="RAT11" s="28"/>
      <c r="RAU11" s="28"/>
      <c r="RAV11" s="28"/>
      <c r="RAW11" s="28"/>
      <c r="RAX11" s="28"/>
      <c r="RAY11" s="28"/>
      <c r="RAZ11" s="28"/>
      <c r="RBA11" s="28"/>
      <c r="RBB11" s="28"/>
      <c r="RBC11" s="28"/>
      <c r="RBD11" s="28"/>
      <c r="RBE11" s="28"/>
      <c r="RBF11" s="28"/>
      <c r="RBG11" s="28"/>
      <c r="RBH11" s="28"/>
      <c r="RBI11" s="28"/>
      <c r="RBJ11" s="28"/>
      <c r="RBK11" s="28"/>
      <c r="RBL11" s="28"/>
      <c r="RBM11" s="28"/>
      <c r="RBN11" s="28"/>
      <c r="RBO11" s="28"/>
      <c r="RBP11" s="28"/>
      <c r="RBQ11" s="28"/>
      <c r="RBR11" s="28"/>
      <c r="RBS11" s="28"/>
      <c r="RBT11" s="28"/>
      <c r="RBU11" s="28"/>
      <c r="RBV11" s="28"/>
      <c r="RBW11" s="28"/>
      <c r="RBX11" s="28"/>
      <c r="RBY11" s="28"/>
      <c r="RBZ11" s="28"/>
      <c r="RCA11" s="28"/>
      <c r="RCB11" s="28"/>
      <c r="RCC11" s="28"/>
      <c r="RCD11" s="28"/>
      <c r="RCE11" s="28"/>
      <c r="RCF11" s="28"/>
      <c r="RCG11" s="28"/>
      <c r="RCH11" s="28"/>
      <c r="RCI11" s="28"/>
      <c r="RCJ11" s="28"/>
      <c r="RCK11" s="28"/>
      <c r="RCL11" s="28"/>
      <c r="RCM11" s="28"/>
      <c r="RCN11" s="28"/>
      <c r="RCO11" s="28"/>
      <c r="RCP11" s="28"/>
      <c r="RCQ11" s="28"/>
      <c r="RCR11" s="28"/>
      <c r="RCS11" s="28"/>
      <c r="RCT11" s="28"/>
      <c r="RCU11" s="28"/>
      <c r="RCV11" s="28"/>
      <c r="RCW11" s="28"/>
      <c r="RCX11" s="28"/>
      <c r="RCY11" s="28"/>
      <c r="RCZ11" s="28"/>
      <c r="RDA11" s="28"/>
      <c r="RDB11" s="28"/>
      <c r="RDC11" s="28"/>
      <c r="RDD11" s="28"/>
      <c r="RDE11" s="28"/>
      <c r="RDF11" s="28"/>
      <c r="RDG11" s="28"/>
      <c r="RDH11" s="28"/>
      <c r="RDI11" s="28"/>
      <c r="RDJ11" s="28"/>
      <c r="RDK11" s="28"/>
      <c r="RDL11" s="28"/>
      <c r="RDM11" s="28"/>
      <c r="RDN11" s="28"/>
      <c r="RDO11" s="28"/>
      <c r="RDP11" s="28"/>
      <c r="RDQ11" s="28"/>
      <c r="RDR11" s="28"/>
      <c r="RDS11" s="28"/>
      <c r="RDT11" s="28"/>
      <c r="RDU11" s="28"/>
      <c r="RDV11" s="28"/>
      <c r="RDW11" s="28"/>
      <c r="RDX11" s="28"/>
      <c r="RDY11" s="28"/>
      <c r="RDZ11" s="28"/>
      <c r="REA11" s="28"/>
      <c r="REB11" s="28"/>
      <c r="REC11" s="28"/>
      <c r="RED11" s="28"/>
      <c r="REE11" s="28"/>
      <c r="REF11" s="28"/>
      <c r="REG11" s="28"/>
      <c r="REH11" s="28"/>
      <c r="REI11" s="28"/>
      <c r="REJ11" s="28"/>
      <c r="REK11" s="28"/>
      <c r="REL11" s="28"/>
      <c r="REM11" s="28"/>
      <c r="REN11" s="28"/>
      <c r="REO11" s="28"/>
      <c r="REP11" s="28"/>
      <c r="REQ11" s="28"/>
      <c r="RER11" s="28"/>
      <c r="RES11" s="28"/>
      <c r="RET11" s="28"/>
      <c r="REU11" s="28"/>
      <c r="REV11" s="28"/>
      <c r="REW11" s="28"/>
      <c r="REX11" s="28"/>
      <c r="REY11" s="28"/>
      <c r="REZ11" s="28"/>
      <c r="RFA11" s="28"/>
      <c r="RFB11" s="28"/>
      <c r="RFC11" s="28"/>
      <c r="RFD11" s="28"/>
      <c r="RFE11" s="28"/>
      <c r="RFF11" s="28"/>
      <c r="RFG11" s="28"/>
      <c r="RFH11" s="28"/>
      <c r="RFI11" s="28"/>
      <c r="RFJ11" s="28"/>
      <c r="RFK11" s="28"/>
      <c r="RFL11" s="28"/>
      <c r="RFM11" s="28"/>
      <c r="RFN11" s="28"/>
      <c r="RFO11" s="28"/>
      <c r="RFP11" s="28"/>
      <c r="RFQ11" s="28"/>
      <c r="RFR11" s="28"/>
      <c r="RFS11" s="28"/>
      <c r="RFT11" s="28"/>
      <c r="RFU11" s="28"/>
      <c r="RFV11" s="28"/>
      <c r="RFW11" s="28"/>
      <c r="RFX11" s="28"/>
      <c r="RFY11" s="28"/>
      <c r="RFZ11" s="28"/>
      <c r="RGA11" s="28"/>
      <c r="RGB11" s="28"/>
      <c r="RGC11" s="28"/>
      <c r="RGD11" s="28"/>
      <c r="RGE11" s="28"/>
      <c r="RGF11" s="28"/>
      <c r="RGG11" s="28"/>
      <c r="RGH11" s="28"/>
      <c r="RGI11" s="28"/>
      <c r="RGJ11" s="28"/>
      <c r="RGK11" s="28"/>
      <c r="RGL11" s="28"/>
      <c r="RGM11" s="28"/>
      <c r="RGN11" s="28"/>
      <c r="RGO11" s="28"/>
      <c r="RGP11" s="28"/>
      <c r="RGQ11" s="28"/>
      <c r="RGR11" s="28"/>
      <c r="RGS11" s="28"/>
      <c r="RGT11" s="28"/>
      <c r="RGU11" s="28"/>
      <c r="RGV11" s="28"/>
      <c r="RGW11" s="28"/>
      <c r="RGX11" s="28"/>
      <c r="RGY11" s="28"/>
      <c r="RGZ11" s="28"/>
      <c r="RHA11" s="28"/>
      <c r="RHB11" s="28"/>
      <c r="RHC11" s="28"/>
      <c r="RHD11" s="28"/>
      <c r="RHE11" s="28"/>
      <c r="RHF11" s="28"/>
      <c r="RHG11" s="28"/>
      <c r="RHH11" s="28"/>
      <c r="RHI11" s="28"/>
      <c r="RHJ11" s="28"/>
      <c r="RHK11" s="28"/>
      <c r="RHL11" s="28"/>
      <c r="RHM11" s="28"/>
      <c r="RHN11" s="28"/>
      <c r="RHO11" s="28"/>
      <c r="RHP11" s="28"/>
      <c r="RHQ11" s="28"/>
      <c r="RHR11" s="28"/>
      <c r="RHS11" s="28"/>
      <c r="RHT11" s="28"/>
      <c r="RHU11" s="28"/>
      <c r="RHV11" s="28"/>
      <c r="RHW11" s="28"/>
      <c r="RHX11" s="28"/>
      <c r="RHY11" s="28"/>
      <c r="RHZ11" s="28"/>
      <c r="RIA11" s="28"/>
      <c r="RIB11" s="28"/>
      <c r="RIC11" s="28"/>
      <c r="RID11" s="28"/>
      <c r="RIE11" s="28"/>
      <c r="RIF11" s="28"/>
      <c r="RIG11" s="28"/>
      <c r="RIH11" s="28"/>
      <c r="RII11" s="28"/>
      <c r="RIJ11" s="28"/>
      <c r="RIK11" s="28"/>
      <c r="RIL11" s="28"/>
      <c r="RIM11" s="28"/>
      <c r="RIN11" s="28"/>
      <c r="RIO11" s="28"/>
      <c r="RIP11" s="28"/>
      <c r="RIQ11" s="28"/>
      <c r="RIR11" s="28"/>
      <c r="RIS11" s="28"/>
      <c r="RIT11" s="28"/>
      <c r="RIU11" s="28"/>
      <c r="RIV11" s="28"/>
      <c r="RIW11" s="28"/>
      <c r="RIX11" s="28"/>
      <c r="RIY11" s="28"/>
      <c r="RIZ11" s="28"/>
      <c r="RJA11" s="28"/>
      <c r="RJB11" s="28"/>
      <c r="RJC11" s="28"/>
      <c r="RJD11" s="28"/>
      <c r="RJE11" s="28"/>
      <c r="RJF11" s="28"/>
      <c r="RJG11" s="28"/>
      <c r="RJH11" s="28"/>
      <c r="RJI11" s="28"/>
      <c r="RJJ11" s="28"/>
      <c r="RJK11" s="28"/>
      <c r="RJL11" s="28"/>
      <c r="RJM11" s="28"/>
      <c r="RJN11" s="28"/>
      <c r="RJO11" s="28"/>
      <c r="RJP11" s="28"/>
      <c r="RJQ11" s="28"/>
      <c r="RJR11" s="28"/>
      <c r="RJS11" s="28"/>
      <c r="RJT11" s="28"/>
      <c r="RJU11" s="28"/>
      <c r="RJV11" s="28"/>
      <c r="RJW11" s="28"/>
      <c r="RJX11" s="28"/>
      <c r="RJY11" s="28"/>
      <c r="RJZ11" s="28"/>
      <c r="RKA11" s="28"/>
      <c r="RKB11" s="28"/>
      <c r="RKC11" s="28"/>
      <c r="RKD11" s="28"/>
      <c r="RKE11" s="28"/>
      <c r="RKF11" s="28"/>
      <c r="RKG11" s="28"/>
      <c r="RKH11" s="28"/>
      <c r="RKI11" s="28"/>
      <c r="RKJ11" s="28"/>
      <c r="RKK11" s="28"/>
      <c r="RKL11" s="28"/>
      <c r="RKM11" s="28"/>
      <c r="RKN11" s="28"/>
      <c r="RKO11" s="28"/>
      <c r="RKP11" s="28"/>
      <c r="RKQ11" s="28"/>
      <c r="RKR11" s="28"/>
      <c r="RKS11" s="28"/>
      <c r="RKT11" s="28"/>
      <c r="RKU11" s="28"/>
      <c r="RKV11" s="28"/>
      <c r="RKW11" s="28"/>
      <c r="RKX11" s="28"/>
      <c r="RKY11" s="28"/>
      <c r="RKZ11" s="28"/>
      <c r="RLA11" s="28"/>
      <c r="RLB11" s="28"/>
      <c r="RLC11" s="28"/>
      <c r="RLD11" s="28"/>
      <c r="RLE11" s="28"/>
      <c r="RLF11" s="28"/>
      <c r="RLG11" s="28"/>
      <c r="RLH11" s="28"/>
      <c r="RLI11" s="28"/>
      <c r="RLJ11" s="28"/>
      <c r="RLK11" s="28"/>
      <c r="RLL11" s="28"/>
      <c r="RLM11" s="28"/>
      <c r="RLN11" s="28"/>
      <c r="RLO11" s="28"/>
      <c r="RLP11" s="28"/>
      <c r="RLQ11" s="28"/>
      <c r="RLR11" s="28"/>
      <c r="RLS11" s="28"/>
      <c r="RLT11" s="28"/>
      <c r="RLU11" s="28"/>
      <c r="RLV11" s="28"/>
      <c r="RLW11" s="28"/>
      <c r="RLX11" s="28"/>
      <c r="RLY11" s="28"/>
      <c r="RLZ11" s="28"/>
      <c r="RMA11" s="28"/>
      <c r="RMB11" s="28"/>
      <c r="RMC11" s="28"/>
      <c r="RMD11" s="28"/>
      <c r="RME11" s="28"/>
      <c r="RMF11" s="28"/>
      <c r="RMG11" s="28"/>
      <c r="RMH11" s="28"/>
      <c r="RMI11" s="28"/>
      <c r="RMJ11" s="28"/>
      <c r="RMK11" s="28"/>
      <c r="RML11" s="28"/>
      <c r="RMM11" s="28"/>
      <c r="RMN11" s="28"/>
      <c r="RMO11" s="28"/>
      <c r="RMP11" s="28"/>
      <c r="RMQ11" s="28"/>
      <c r="RMR11" s="28"/>
      <c r="RMS11" s="28"/>
      <c r="RMT11" s="28"/>
      <c r="RMU11" s="28"/>
      <c r="RMV11" s="28"/>
      <c r="RMW11" s="28"/>
      <c r="RMX11" s="28"/>
      <c r="RMY11" s="28"/>
      <c r="RMZ11" s="28"/>
      <c r="RNA11" s="28"/>
      <c r="RNB11" s="28"/>
      <c r="RNC11" s="28"/>
      <c r="RND11" s="28"/>
      <c r="RNE11" s="28"/>
      <c r="RNF11" s="28"/>
      <c r="RNG11" s="28"/>
      <c r="RNH11" s="28"/>
      <c r="RNI11" s="28"/>
      <c r="RNJ11" s="28"/>
      <c r="RNK11" s="28"/>
      <c r="RNL11" s="28"/>
      <c r="RNM11" s="28"/>
      <c r="RNN11" s="28"/>
      <c r="RNO11" s="28"/>
      <c r="RNP11" s="28"/>
      <c r="RNQ11" s="28"/>
      <c r="RNR11" s="28"/>
      <c r="RNS11" s="28"/>
      <c r="RNT11" s="28"/>
      <c r="RNU11" s="28"/>
      <c r="RNV11" s="28"/>
      <c r="RNW11" s="28"/>
      <c r="RNX11" s="28"/>
      <c r="RNY11" s="28"/>
      <c r="RNZ11" s="28"/>
      <c r="ROA11" s="28"/>
      <c r="ROB11" s="28"/>
      <c r="ROC11" s="28"/>
      <c r="ROD11" s="28"/>
      <c r="ROE11" s="28"/>
      <c r="ROF11" s="28"/>
      <c r="ROG11" s="28"/>
      <c r="ROH11" s="28"/>
      <c r="ROI11" s="28"/>
      <c r="ROJ11" s="28"/>
      <c r="ROK11" s="28"/>
      <c r="ROL11" s="28"/>
      <c r="ROM11" s="28"/>
      <c r="RON11" s="28"/>
      <c r="ROO11" s="28"/>
      <c r="ROP11" s="28"/>
      <c r="ROQ11" s="28"/>
      <c r="ROR11" s="28"/>
      <c r="ROS11" s="28"/>
      <c r="ROT11" s="28"/>
      <c r="ROU11" s="28"/>
      <c r="ROV11" s="28"/>
      <c r="ROW11" s="28"/>
      <c r="ROX11" s="28"/>
      <c r="ROY11" s="28"/>
      <c r="ROZ11" s="28"/>
      <c r="RPA11" s="28"/>
      <c r="RPB11" s="28"/>
      <c r="RPC11" s="28"/>
      <c r="RPD11" s="28"/>
      <c r="RPE11" s="28"/>
      <c r="RPF11" s="28"/>
      <c r="RPG11" s="28"/>
      <c r="RPH11" s="28"/>
      <c r="RPI11" s="28"/>
      <c r="RPJ11" s="28"/>
      <c r="RPK11" s="28"/>
      <c r="RPL11" s="28"/>
      <c r="RPM11" s="28"/>
      <c r="RPN11" s="28"/>
      <c r="RPO11" s="28"/>
      <c r="RPP11" s="28"/>
      <c r="RPQ11" s="28"/>
      <c r="RPR11" s="28"/>
      <c r="RPS11" s="28"/>
      <c r="RPT11" s="28"/>
      <c r="RPU11" s="28"/>
      <c r="RPV11" s="28"/>
      <c r="RPW11" s="28"/>
      <c r="RPX11" s="28"/>
      <c r="RPY11" s="28"/>
      <c r="RPZ11" s="28"/>
      <c r="RQA11" s="28"/>
      <c r="RQB11" s="28"/>
      <c r="RQC11" s="28"/>
      <c r="RQD11" s="28"/>
      <c r="RQE11" s="28"/>
      <c r="RQF11" s="28"/>
      <c r="RQG11" s="28"/>
      <c r="RQH11" s="28"/>
      <c r="RQI11" s="28"/>
      <c r="RQJ11" s="28"/>
      <c r="RQK11" s="28"/>
      <c r="RQL11" s="28"/>
      <c r="RQM11" s="28"/>
      <c r="RQN11" s="28"/>
      <c r="RQO11" s="28"/>
      <c r="RQP11" s="28"/>
      <c r="RQQ11" s="28"/>
      <c r="RQR11" s="28"/>
      <c r="RQS11" s="28"/>
      <c r="RQT11" s="28"/>
      <c r="RQU11" s="28"/>
      <c r="RQV11" s="28"/>
      <c r="RQW11" s="28"/>
      <c r="RQX11" s="28"/>
      <c r="RQY11" s="28"/>
      <c r="RQZ11" s="28"/>
      <c r="RRA11" s="28"/>
      <c r="RRB11" s="28"/>
      <c r="RRC11" s="28"/>
      <c r="RRD11" s="28"/>
      <c r="RRE11" s="28"/>
      <c r="RRF11" s="28"/>
      <c r="RRG11" s="28"/>
      <c r="RRH11" s="28"/>
      <c r="RRI11" s="28"/>
      <c r="RRJ11" s="28"/>
      <c r="RRK11" s="28"/>
      <c r="RRL11" s="28"/>
      <c r="RRM11" s="28"/>
      <c r="RRN11" s="28"/>
      <c r="RRO11" s="28"/>
      <c r="RRP11" s="28"/>
      <c r="RRQ11" s="28"/>
      <c r="RRR11" s="28"/>
      <c r="RRS11" s="28"/>
      <c r="RRT11" s="28"/>
      <c r="RRU11" s="28"/>
      <c r="RRV11" s="28"/>
      <c r="RRW11" s="28"/>
      <c r="RRX11" s="28"/>
      <c r="RRY11" s="28"/>
      <c r="RRZ11" s="28"/>
      <c r="RSA11" s="28"/>
      <c r="RSB11" s="28"/>
      <c r="RSC11" s="28"/>
      <c r="RSD11" s="28"/>
      <c r="RSE11" s="28"/>
      <c r="RSF11" s="28"/>
      <c r="RSG11" s="28"/>
      <c r="RSH11" s="28"/>
      <c r="RSI11" s="28"/>
      <c r="RSJ11" s="28"/>
      <c r="RSK11" s="28"/>
      <c r="RSL11" s="28"/>
      <c r="RSM11" s="28"/>
      <c r="RSN11" s="28"/>
      <c r="RSO11" s="28"/>
      <c r="RSP11" s="28"/>
      <c r="RSQ11" s="28"/>
      <c r="RSR11" s="28"/>
      <c r="RSS11" s="28"/>
      <c r="RST11" s="28"/>
      <c r="RSU11" s="28"/>
      <c r="RSV11" s="28"/>
      <c r="RSW11" s="28"/>
      <c r="RSX11" s="28"/>
      <c r="RSY11" s="28"/>
      <c r="RSZ11" s="28"/>
      <c r="RTA11" s="28"/>
      <c r="RTB11" s="28"/>
      <c r="RTC11" s="28"/>
      <c r="RTD11" s="28"/>
      <c r="RTE11" s="28"/>
      <c r="RTF11" s="28"/>
      <c r="RTG11" s="28"/>
      <c r="RTH11" s="28"/>
      <c r="RTI11" s="28"/>
      <c r="RTJ11" s="28"/>
      <c r="RTK11" s="28"/>
      <c r="RTL11" s="28"/>
      <c r="RTM11" s="28"/>
      <c r="RTN11" s="28"/>
      <c r="RTO11" s="28"/>
      <c r="RTP11" s="28"/>
      <c r="RTQ11" s="28"/>
      <c r="RTR11" s="28"/>
      <c r="RTS11" s="28"/>
      <c r="RTT11" s="28"/>
      <c r="RTU11" s="28"/>
      <c r="RTV11" s="28"/>
      <c r="RTW11" s="28"/>
      <c r="RTX11" s="28"/>
      <c r="RTY11" s="28"/>
      <c r="RTZ11" s="28"/>
      <c r="RUA11" s="28"/>
      <c r="RUB11" s="28"/>
      <c r="RUC11" s="28"/>
      <c r="RUD11" s="28"/>
      <c r="RUE11" s="28"/>
      <c r="RUF11" s="28"/>
      <c r="RUG11" s="28"/>
      <c r="RUH11" s="28"/>
      <c r="RUI11" s="28"/>
      <c r="RUJ11" s="28"/>
      <c r="RUK11" s="28"/>
      <c r="RUL11" s="28"/>
      <c r="RUM11" s="28"/>
      <c r="RUN11" s="28"/>
      <c r="RUO11" s="28"/>
      <c r="RUP11" s="28"/>
      <c r="RUQ11" s="28"/>
      <c r="RUR11" s="28"/>
      <c r="RUS11" s="28"/>
      <c r="RUT11" s="28"/>
      <c r="RUU11" s="28"/>
      <c r="RUV11" s="28"/>
      <c r="RUW11" s="28"/>
      <c r="RUX11" s="28"/>
      <c r="RUY11" s="28"/>
      <c r="RUZ11" s="28"/>
      <c r="RVA11" s="28"/>
      <c r="RVB11" s="28"/>
      <c r="RVC11" s="28"/>
      <c r="RVD11" s="28"/>
      <c r="RVE11" s="28"/>
      <c r="RVF11" s="28"/>
      <c r="RVG11" s="28"/>
      <c r="RVH11" s="28"/>
      <c r="RVI11" s="28"/>
      <c r="RVJ11" s="28"/>
      <c r="RVK11" s="28"/>
      <c r="RVL11" s="28"/>
      <c r="RVM11" s="28"/>
      <c r="RVN11" s="28"/>
      <c r="RVO11" s="28"/>
      <c r="RVP11" s="28"/>
      <c r="RVQ11" s="28"/>
      <c r="RVR11" s="28"/>
      <c r="RVS11" s="28"/>
      <c r="RVT11" s="28"/>
      <c r="RVU11" s="28"/>
      <c r="RVV11" s="28"/>
      <c r="RVW11" s="28"/>
      <c r="RVX11" s="28"/>
      <c r="RVY11" s="28"/>
      <c r="RVZ11" s="28"/>
      <c r="RWA11" s="28"/>
      <c r="RWB11" s="28"/>
      <c r="RWC11" s="28"/>
      <c r="RWD11" s="28"/>
      <c r="RWE11" s="28"/>
      <c r="RWF11" s="28"/>
      <c r="RWG11" s="28"/>
      <c r="RWH11" s="28"/>
      <c r="RWI11" s="28"/>
      <c r="RWJ11" s="28"/>
      <c r="RWK11" s="28"/>
      <c r="RWL11" s="28"/>
      <c r="RWM11" s="28"/>
      <c r="RWN11" s="28"/>
      <c r="RWO11" s="28"/>
      <c r="RWP11" s="28"/>
      <c r="RWQ11" s="28"/>
      <c r="RWR11" s="28"/>
      <c r="RWS11" s="28"/>
      <c r="RWT11" s="28"/>
      <c r="RWU11" s="28"/>
      <c r="RWV11" s="28"/>
      <c r="RWW11" s="28"/>
      <c r="RWX11" s="28"/>
      <c r="RWY11" s="28"/>
      <c r="RWZ11" s="28"/>
      <c r="RXA11" s="28"/>
      <c r="RXB11" s="28"/>
      <c r="RXC11" s="28"/>
      <c r="RXD11" s="28"/>
      <c r="RXE11" s="28"/>
      <c r="RXF11" s="28"/>
      <c r="RXG11" s="28"/>
      <c r="RXH11" s="28"/>
      <c r="RXI11" s="28"/>
      <c r="RXJ11" s="28"/>
      <c r="RXK11" s="28"/>
      <c r="RXL11" s="28"/>
      <c r="RXM11" s="28"/>
      <c r="RXN11" s="28"/>
      <c r="RXO11" s="28"/>
      <c r="RXP11" s="28"/>
      <c r="RXQ11" s="28"/>
      <c r="RXR11" s="28"/>
      <c r="RXS11" s="28"/>
      <c r="RXT11" s="28"/>
      <c r="RXU11" s="28"/>
      <c r="RXV11" s="28"/>
      <c r="RXW11" s="28"/>
      <c r="RXX11" s="28"/>
      <c r="RXY11" s="28"/>
      <c r="RXZ11" s="28"/>
      <c r="RYA11" s="28"/>
      <c r="RYB11" s="28"/>
      <c r="RYC11" s="28"/>
      <c r="RYD11" s="28"/>
      <c r="RYE11" s="28"/>
      <c r="RYF11" s="28"/>
      <c r="RYG11" s="28"/>
      <c r="RYH11" s="28"/>
      <c r="RYI11" s="28"/>
      <c r="RYJ11" s="28"/>
      <c r="RYK11" s="28"/>
      <c r="RYL11" s="28"/>
      <c r="RYM11" s="28"/>
      <c r="RYN11" s="28"/>
      <c r="RYO11" s="28"/>
      <c r="RYP11" s="28"/>
      <c r="RYQ11" s="28"/>
      <c r="RYR11" s="28"/>
      <c r="RYS11" s="28"/>
      <c r="RYT11" s="28"/>
      <c r="RYU11" s="28"/>
      <c r="RYV11" s="28"/>
      <c r="RYW11" s="28"/>
      <c r="RYX11" s="28"/>
      <c r="RYY11" s="28"/>
      <c r="RYZ11" s="28"/>
      <c r="RZA11" s="28"/>
      <c r="RZB11" s="28"/>
      <c r="RZC11" s="28"/>
      <c r="RZD11" s="28"/>
      <c r="RZE11" s="28"/>
      <c r="RZF11" s="28"/>
      <c r="RZG11" s="28"/>
      <c r="RZH11" s="28"/>
      <c r="RZI11" s="28"/>
      <c r="RZJ11" s="28"/>
      <c r="RZK11" s="28"/>
      <c r="RZL11" s="28"/>
      <c r="RZM11" s="28"/>
      <c r="RZN11" s="28"/>
      <c r="RZO11" s="28"/>
      <c r="RZP11" s="28"/>
      <c r="RZQ11" s="28"/>
      <c r="RZR11" s="28"/>
      <c r="RZS11" s="28"/>
      <c r="RZT11" s="28"/>
      <c r="RZU11" s="28"/>
      <c r="RZV11" s="28"/>
      <c r="RZW11" s="28"/>
      <c r="RZX11" s="28"/>
      <c r="RZY11" s="28"/>
      <c r="RZZ11" s="28"/>
      <c r="SAA11" s="28"/>
      <c r="SAB11" s="28"/>
      <c r="SAC11" s="28"/>
      <c r="SAD11" s="28"/>
      <c r="SAE11" s="28"/>
      <c r="SAF11" s="28"/>
      <c r="SAG11" s="28"/>
      <c r="SAH11" s="28"/>
      <c r="SAI11" s="28"/>
      <c r="SAJ11" s="28"/>
      <c r="SAK11" s="28"/>
      <c r="SAL11" s="28"/>
      <c r="SAM11" s="28"/>
      <c r="SAN11" s="28"/>
      <c r="SAO11" s="28"/>
      <c r="SAP11" s="28"/>
      <c r="SAQ11" s="28"/>
      <c r="SAR11" s="28"/>
      <c r="SAS11" s="28"/>
      <c r="SAT11" s="28"/>
      <c r="SAU11" s="28"/>
      <c r="SAV11" s="28"/>
      <c r="SAW11" s="28"/>
      <c r="SAX11" s="28"/>
      <c r="SAY11" s="28"/>
      <c r="SAZ11" s="28"/>
      <c r="SBA11" s="28"/>
      <c r="SBB11" s="28"/>
      <c r="SBC11" s="28"/>
      <c r="SBD11" s="28"/>
      <c r="SBE11" s="28"/>
      <c r="SBF11" s="28"/>
      <c r="SBG11" s="28"/>
      <c r="SBH11" s="28"/>
      <c r="SBI11" s="28"/>
      <c r="SBJ11" s="28"/>
      <c r="SBK11" s="28"/>
      <c r="SBL11" s="28"/>
      <c r="SBM11" s="28"/>
      <c r="SBN11" s="28"/>
      <c r="SBO11" s="28"/>
      <c r="SBP11" s="28"/>
      <c r="SBQ11" s="28"/>
      <c r="SBR11" s="28"/>
      <c r="SBS11" s="28"/>
      <c r="SBT11" s="28"/>
      <c r="SBU11" s="28"/>
      <c r="SBV11" s="28"/>
      <c r="SBW11" s="28"/>
      <c r="SBX11" s="28"/>
      <c r="SBY11" s="28"/>
      <c r="SBZ11" s="28"/>
      <c r="SCA11" s="28"/>
      <c r="SCB11" s="28"/>
      <c r="SCC11" s="28"/>
      <c r="SCD11" s="28"/>
      <c r="SCE11" s="28"/>
      <c r="SCF11" s="28"/>
      <c r="SCG11" s="28"/>
      <c r="SCH11" s="28"/>
      <c r="SCI11" s="28"/>
      <c r="SCJ11" s="28"/>
      <c r="SCK11" s="28"/>
      <c r="SCL11" s="28"/>
      <c r="SCM11" s="28"/>
      <c r="SCN11" s="28"/>
      <c r="SCO11" s="28"/>
      <c r="SCP11" s="28"/>
      <c r="SCQ11" s="28"/>
      <c r="SCR11" s="28"/>
      <c r="SCS11" s="28"/>
      <c r="SCT11" s="28"/>
      <c r="SCU11" s="28"/>
      <c r="SCV11" s="28"/>
      <c r="SCW11" s="28"/>
      <c r="SCX11" s="28"/>
      <c r="SCY11" s="28"/>
      <c r="SCZ11" s="28"/>
      <c r="SDA11" s="28"/>
      <c r="SDB11" s="28"/>
      <c r="SDC11" s="28"/>
      <c r="SDD11" s="28"/>
      <c r="SDE11" s="28"/>
      <c r="SDF11" s="28"/>
      <c r="SDG11" s="28"/>
      <c r="SDH11" s="28"/>
      <c r="SDI11" s="28"/>
      <c r="SDJ11" s="28"/>
      <c r="SDK11" s="28"/>
      <c r="SDL11" s="28"/>
      <c r="SDM11" s="28"/>
      <c r="SDN11" s="28"/>
      <c r="SDO11" s="28"/>
      <c r="SDP11" s="28"/>
      <c r="SDQ11" s="28"/>
      <c r="SDR11" s="28"/>
      <c r="SDS11" s="28"/>
      <c r="SDT11" s="28"/>
      <c r="SDU11" s="28"/>
      <c r="SDV11" s="28"/>
      <c r="SDW11" s="28"/>
      <c r="SDX11" s="28"/>
      <c r="SDY11" s="28"/>
      <c r="SDZ11" s="28"/>
      <c r="SEA11" s="28"/>
      <c r="SEB11" s="28"/>
      <c r="SEC11" s="28"/>
      <c r="SED11" s="28"/>
      <c r="SEE11" s="28"/>
      <c r="SEF11" s="28"/>
      <c r="SEG11" s="28"/>
      <c r="SEH11" s="28"/>
      <c r="SEI11" s="28"/>
      <c r="SEJ11" s="28"/>
      <c r="SEK11" s="28"/>
      <c r="SEL11" s="28"/>
      <c r="SEM11" s="28"/>
      <c r="SEN11" s="28"/>
      <c r="SEO11" s="28"/>
      <c r="SEP11" s="28"/>
      <c r="SEQ11" s="28"/>
      <c r="SER11" s="28"/>
      <c r="SES11" s="28"/>
      <c r="SET11" s="28"/>
      <c r="SEU11" s="28"/>
      <c r="SEV11" s="28"/>
      <c r="SEW11" s="28"/>
      <c r="SEX11" s="28"/>
      <c r="SEY11" s="28"/>
      <c r="SEZ11" s="28"/>
      <c r="SFA11" s="28"/>
      <c r="SFB11" s="28"/>
      <c r="SFC11" s="28"/>
      <c r="SFD11" s="28"/>
      <c r="SFE11" s="28"/>
      <c r="SFF11" s="28"/>
      <c r="SFG11" s="28"/>
      <c r="SFH11" s="28"/>
      <c r="SFI11" s="28"/>
      <c r="SFJ11" s="28"/>
      <c r="SFK11" s="28"/>
      <c r="SFL11" s="28"/>
      <c r="SFM11" s="28"/>
      <c r="SFN11" s="28"/>
      <c r="SFO11" s="28"/>
      <c r="SFP11" s="28"/>
      <c r="SFQ11" s="28"/>
      <c r="SFR11" s="28"/>
      <c r="SFS11" s="28"/>
      <c r="SFT11" s="28"/>
      <c r="SFU11" s="28"/>
      <c r="SFV11" s="28"/>
      <c r="SFW11" s="28"/>
      <c r="SFX11" s="28"/>
      <c r="SFY11" s="28"/>
      <c r="SFZ11" s="28"/>
      <c r="SGA11" s="28"/>
      <c r="SGB11" s="28"/>
      <c r="SGC11" s="28"/>
      <c r="SGD11" s="28"/>
      <c r="SGE11" s="28"/>
      <c r="SGF11" s="28"/>
      <c r="SGG11" s="28"/>
      <c r="SGH11" s="28"/>
      <c r="SGI11" s="28"/>
      <c r="SGJ11" s="28"/>
      <c r="SGK11" s="28"/>
      <c r="SGL11" s="28"/>
      <c r="SGM11" s="28"/>
      <c r="SGN11" s="28"/>
      <c r="SGO11" s="28"/>
      <c r="SGP11" s="28"/>
      <c r="SGQ11" s="28"/>
      <c r="SGR11" s="28"/>
      <c r="SGS11" s="28"/>
      <c r="SGT11" s="28"/>
      <c r="SGU11" s="28"/>
      <c r="SGV11" s="28"/>
      <c r="SGW11" s="28"/>
      <c r="SGX11" s="28"/>
      <c r="SGY11" s="28"/>
      <c r="SGZ11" s="28"/>
      <c r="SHA11" s="28"/>
      <c r="SHB11" s="28"/>
      <c r="SHC11" s="28"/>
      <c r="SHD11" s="28"/>
      <c r="SHE11" s="28"/>
      <c r="SHF11" s="28"/>
      <c r="SHG11" s="28"/>
      <c r="SHH11" s="28"/>
      <c r="SHI11" s="28"/>
      <c r="SHJ11" s="28"/>
      <c r="SHK11" s="28"/>
      <c r="SHL11" s="28"/>
      <c r="SHM11" s="28"/>
      <c r="SHN11" s="28"/>
      <c r="SHO11" s="28"/>
      <c r="SHP11" s="28"/>
      <c r="SHQ11" s="28"/>
      <c r="SHR11" s="28"/>
      <c r="SHS11" s="28"/>
      <c r="SHT11" s="28"/>
      <c r="SHU11" s="28"/>
      <c r="SHV11" s="28"/>
      <c r="SHW11" s="28"/>
      <c r="SHX11" s="28"/>
      <c r="SHY11" s="28"/>
      <c r="SHZ11" s="28"/>
      <c r="SIA11" s="28"/>
      <c r="SIB11" s="28"/>
      <c r="SIC11" s="28"/>
      <c r="SID11" s="28"/>
      <c r="SIE11" s="28"/>
      <c r="SIF11" s="28"/>
      <c r="SIG11" s="28"/>
      <c r="SIH11" s="28"/>
      <c r="SII11" s="28"/>
      <c r="SIJ11" s="28"/>
      <c r="SIK11" s="28"/>
      <c r="SIL11" s="28"/>
      <c r="SIM11" s="28"/>
      <c r="SIN11" s="28"/>
      <c r="SIO11" s="28"/>
      <c r="SIP11" s="28"/>
      <c r="SIQ11" s="28"/>
      <c r="SIR11" s="28"/>
      <c r="SIS11" s="28"/>
      <c r="SIT11" s="28"/>
      <c r="SIU11" s="28"/>
      <c r="SIV11" s="28"/>
      <c r="SIW11" s="28"/>
      <c r="SIX11" s="28"/>
      <c r="SIY11" s="28"/>
      <c r="SIZ11" s="28"/>
      <c r="SJA11" s="28"/>
      <c r="SJB11" s="28"/>
      <c r="SJC11" s="28"/>
      <c r="SJD11" s="28"/>
      <c r="SJE11" s="28"/>
      <c r="SJF11" s="28"/>
      <c r="SJG11" s="28"/>
      <c r="SJH11" s="28"/>
      <c r="SJI11" s="28"/>
      <c r="SJJ11" s="28"/>
      <c r="SJK11" s="28"/>
      <c r="SJL11" s="28"/>
      <c r="SJM11" s="28"/>
      <c r="SJN11" s="28"/>
      <c r="SJO11" s="28"/>
      <c r="SJP11" s="28"/>
      <c r="SJQ11" s="28"/>
      <c r="SJR11" s="28"/>
      <c r="SJS11" s="28"/>
      <c r="SJT11" s="28"/>
      <c r="SJU11" s="28"/>
      <c r="SJV11" s="28"/>
      <c r="SJW11" s="28"/>
      <c r="SJX11" s="28"/>
      <c r="SJY11" s="28"/>
      <c r="SJZ11" s="28"/>
      <c r="SKA11" s="28"/>
      <c r="SKB11" s="28"/>
      <c r="SKC11" s="28"/>
      <c r="SKD11" s="28"/>
      <c r="SKE11" s="28"/>
      <c r="SKF11" s="28"/>
      <c r="SKG11" s="28"/>
      <c r="SKH11" s="28"/>
      <c r="SKI11" s="28"/>
      <c r="SKJ11" s="28"/>
      <c r="SKK11" s="28"/>
      <c r="SKL11" s="28"/>
      <c r="SKM11" s="28"/>
      <c r="SKN11" s="28"/>
      <c r="SKO11" s="28"/>
      <c r="SKP11" s="28"/>
      <c r="SKQ11" s="28"/>
      <c r="SKR11" s="28"/>
      <c r="SKS11" s="28"/>
      <c r="SKT11" s="28"/>
      <c r="SKU11" s="28"/>
      <c r="SKV11" s="28"/>
      <c r="SKW11" s="28"/>
      <c r="SKX11" s="28"/>
      <c r="SKY11" s="28"/>
      <c r="SKZ11" s="28"/>
      <c r="SLA11" s="28"/>
      <c r="SLB11" s="28"/>
      <c r="SLC11" s="28"/>
      <c r="SLD11" s="28"/>
      <c r="SLE11" s="28"/>
      <c r="SLF11" s="28"/>
      <c r="SLG11" s="28"/>
      <c r="SLH11" s="28"/>
      <c r="SLI11" s="28"/>
      <c r="SLJ11" s="28"/>
      <c r="SLK11" s="28"/>
      <c r="SLL11" s="28"/>
      <c r="SLM11" s="28"/>
      <c r="SLN11" s="28"/>
      <c r="SLO11" s="28"/>
      <c r="SLP11" s="28"/>
      <c r="SLQ11" s="28"/>
      <c r="SLR11" s="28"/>
      <c r="SLS11" s="28"/>
      <c r="SLT11" s="28"/>
      <c r="SLU11" s="28"/>
      <c r="SLV11" s="28"/>
      <c r="SLW11" s="28"/>
      <c r="SLX11" s="28"/>
      <c r="SLY11" s="28"/>
      <c r="SLZ11" s="28"/>
      <c r="SMA11" s="28"/>
      <c r="SMB11" s="28"/>
      <c r="SMC11" s="28"/>
      <c r="SMD11" s="28"/>
      <c r="SME11" s="28"/>
      <c r="SMF11" s="28"/>
      <c r="SMG11" s="28"/>
      <c r="SMH11" s="28"/>
      <c r="SMI11" s="28"/>
      <c r="SMJ11" s="28"/>
      <c r="SMK11" s="28"/>
      <c r="SML11" s="28"/>
      <c r="SMM11" s="28"/>
      <c r="SMN11" s="28"/>
      <c r="SMO11" s="28"/>
      <c r="SMP11" s="28"/>
      <c r="SMQ11" s="28"/>
      <c r="SMR11" s="28"/>
      <c r="SMS11" s="28"/>
      <c r="SMT11" s="28"/>
      <c r="SMU11" s="28"/>
      <c r="SMV11" s="28"/>
      <c r="SMW11" s="28"/>
      <c r="SMX11" s="28"/>
      <c r="SMY11" s="28"/>
      <c r="SMZ11" s="28"/>
      <c r="SNA11" s="28"/>
      <c r="SNB11" s="28"/>
      <c r="SNC11" s="28"/>
      <c r="SND11" s="28"/>
      <c r="SNE11" s="28"/>
      <c r="SNF11" s="28"/>
      <c r="SNG11" s="28"/>
      <c r="SNH11" s="28"/>
      <c r="SNI11" s="28"/>
      <c r="SNJ11" s="28"/>
      <c r="SNK11" s="28"/>
      <c r="SNL11" s="28"/>
      <c r="SNM11" s="28"/>
      <c r="SNN11" s="28"/>
      <c r="SNO11" s="28"/>
      <c r="SNP11" s="28"/>
      <c r="SNQ11" s="28"/>
      <c r="SNR11" s="28"/>
      <c r="SNS11" s="28"/>
      <c r="SNT11" s="28"/>
      <c r="SNU11" s="28"/>
      <c r="SNV11" s="28"/>
      <c r="SNW11" s="28"/>
      <c r="SNX11" s="28"/>
      <c r="SNY11" s="28"/>
      <c r="SNZ11" s="28"/>
      <c r="SOA11" s="28"/>
      <c r="SOB11" s="28"/>
      <c r="SOC11" s="28"/>
      <c r="SOD11" s="28"/>
      <c r="SOE11" s="28"/>
      <c r="SOF11" s="28"/>
      <c r="SOG11" s="28"/>
      <c r="SOH11" s="28"/>
      <c r="SOI11" s="28"/>
      <c r="SOJ11" s="28"/>
      <c r="SOK11" s="28"/>
      <c r="SOL11" s="28"/>
      <c r="SOM11" s="28"/>
      <c r="SON11" s="28"/>
      <c r="SOO11" s="28"/>
      <c r="SOP11" s="28"/>
      <c r="SOQ11" s="28"/>
      <c r="SOR11" s="28"/>
      <c r="SOS11" s="28"/>
      <c r="SOT11" s="28"/>
      <c r="SOU11" s="28"/>
      <c r="SOV11" s="28"/>
      <c r="SOW11" s="28"/>
      <c r="SOX11" s="28"/>
      <c r="SOY11" s="28"/>
      <c r="SOZ11" s="28"/>
      <c r="SPA11" s="28"/>
      <c r="SPB11" s="28"/>
      <c r="SPC11" s="28"/>
      <c r="SPD11" s="28"/>
      <c r="SPE11" s="28"/>
      <c r="SPF11" s="28"/>
      <c r="SPG11" s="28"/>
      <c r="SPH11" s="28"/>
      <c r="SPI11" s="28"/>
      <c r="SPJ11" s="28"/>
      <c r="SPK11" s="28"/>
      <c r="SPL11" s="28"/>
      <c r="SPM11" s="28"/>
      <c r="SPN11" s="28"/>
      <c r="SPO11" s="28"/>
      <c r="SPP11" s="28"/>
      <c r="SPQ11" s="28"/>
      <c r="SPR11" s="28"/>
      <c r="SPS11" s="28"/>
      <c r="SPT11" s="28"/>
      <c r="SPU11" s="28"/>
      <c r="SPV11" s="28"/>
      <c r="SPW11" s="28"/>
      <c r="SPX11" s="28"/>
      <c r="SPY11" s="28"/>
      <c r="SPZ11" s="28"/>
      <c r="SQA11" s="28"/>
      <c r="SQB11" s="28"/>
      <c r="SQC11" s="28"/>
      <c r="SQD11" s="28"/>
      <c r="SQE11" s="28"/>
      <c r="SQF11" s="28"/>
      <c r="SQG11" s="28"/>
      <c r="SQH11" s="28"/>
      <c r="SQI11" s="28"/>
      <c r="SQJ11" s="28"/>
      <c r="SQK11" s="28"/>
      <c r="SQL11" s="28"/>
      <c r="SQM11" s="28"/>
      <c r="SQN11" s="28"/>
      <c r="SQO11" s="28"/>
      <c r="SQP11" s="28"/>
      <c r="SQQ11" s="28"/>
      <c r="SQR11" s="28"/>
      <c r="SQS11" s="28"/>
      <c r="SQT11" s="28"/>
      <c r="SQU11" s="28"/>
      <c r="SQV11" s="28"/>
      <c r="SQW11" s="28"/>
      <c r="SQX11" s="28"/>
      <c r="SQY11" s="28"/>
      <c r="SQZ11" s="28"/>
      <c r="SRA11" s="28"/>
      <c r="SRB11" s="28"/>
      <c r="SRC11" s="28"/>
      <c r="SRD11" s="28"/>
      <c r="SRE11" s="28"/>
      <c r="SRF11" s="28"/>
      <c r="SRG11" s="28"/>
      <c r="SRH11" s="28"/>
      <c r="SRI11" s="28"/>
      <c r="SRJ11" s="28"/>
      <c r="SRK11" s="28"/>
      <c r="SRL11" s="28"/>
      <c r="SRM11" s="28"/>
      <c r="SRN11" s="28"/>
      <c r="SRO11" s="28"/>
      <c r="SRP11" s="28"/>
      <c r="SRQ11" s="28"/>
      <c r="SRR11" s="28"/>
      <c r="SRS11" s="28"/>
      <c r="SRT11" s="28"/>
      <c r="SRU11" s="28"/>
      <c r="SRV11" s="28"/>
      <c r="SRW11" s="28"/>
      <c r="SRX11" s="28"/>
      <c r="SRY11" s="28"/>
      <c r="SRZ11" s="28"/>
      <c r="SSA11" s="28"/>
      <c r="SSB11" s="28"/>
      <c r="SSC11" s="28"/>
      <c r="SSD11" s="28"/>
      <c r="SSE11" s="28"/>
      <c r="SSF11" s="28"/>
      <c r="SSG11" s="28"/>
      <c r="SSH11" s="28"/>
      <c r="SSI11" s="28"/>
      <c r="SSJ11" s="28"/>
      <c r="SSK11" s="28"/>
      <c r="SSL11" s="28"/>
      <c r="SSM11" s="28"/>
      <c r="SSN11" s="28"/>
      <c r="SSO11" s="28"/>
      <c r="SSP11" s="28"/>
      <c r="SSQ11" s="28"/>
      <c r="SSR11" s="28"/>
      <c r="SSS11" s="28"/>
      <c r="SST11" s="28"/>
      <c r="SSU11" s="28"/>
      <c r="SSV11" s="28"/>
      <c r="SSW11" s="28"/>
      <c r="SSX11" s="28"/>
      <c r="SSY11" s="28"/>
      <c r="SSZ11" s="28"/>
      <c r="STA11" s="28"/>
      <c r="STB11" s="28"/>
      <c r="STC11" s="28"/>
      <c r="STD11" s="28"/>
      <c r="STE11" s="28"/>
      <c r="STF11" s="28"/>
      <c r="STG11" s="28"/>
      <c r="STH11" s="28"/>
      <c r="STI11" s="28"/>
      <c r="STJ11" s="28"/>
      <c r="STK11" s="28"/>
      <c r="STL11" s="28"/>
      <c r="STM11" s="28"/>
      <c r="STN11" s="28"/>
      <c r="STO11" s="28"/>
      <c r="STP11" s="28"/>
      <c r="STQ11" s="28"/>
      <c r="STR11" s="28"/>
      <c r="STS11" s="28"/>
      <c r="STT11" s="28"/>
      <c r="STU11" s="28"/>
      <c r="STV11" s="28"/>
      <c r="STW11" s="28"/>
      <c r="STX11" s="28"/>
      <c r="STY11" s="28"/>
      <c r="STZ11" s="28"/>
      <c r="SUA11" s="28"/>
      <c r="SUB11" s="28"/>
      <c r="SUC11" s="28"/>
      <c r="SUD11" s="28"/>
      <c r="SUE11" s="28"/>
      <c r="SUF11" s="28"/>
      <c r="SUG11" s="28"/>
      <c r="SUH11" s="28"/>
      <c r="SUI11" s="28"/>
      <c r="SUJ11" s="28"/>
      <c r="SUK11" s="28"/>
      <c r="SUL11" s="28"/>
      <c r="SUM11" s="28"/>
      <c r="SUN11" s="28"/>
      <c r="SUO11" s="28"/>
      <c r="SUP11" s="28"/>
      <c r="SUQ11" s="28"/>
      <c r="SUR11" s="28"/>
      <c r="SUS11" s="28"/>
      <c r="SUT11" s="28"/>
      <c r="SUU11" s="28"/>
      <c r="SUV11" s="28"/>
      <c r="SUW11" s="28"/>
      <c r="SUX11" s="28"/>
      <c r="SUY11" s="28"/>
      <c r="SUZ11" s="28"/>
      <c r="SVA11" s="28"/>
      <c r="SVB11" s="28"/>
      <c r="SVC11" s="28"/>
      <c r="SVD11" s="28"/>
      <c r="SVE11" s="28"/>
      <c r="SVF11" s="28"/>
      <c r="SVG11" s="28"/>
      <c r="SVH11" s="28"/>
      <c r="SVI11" s="28"/>
      <c r="SVJ11" s="28"/>
      <c r="SVK11" s="28"/>
      <c r="SVL11" s="28"/>
      <c r="SVM11" s="28"/>
      <c r="SVN11" s="28"/>
      <c r="SVO11" s="28"/>
      <c r="SVP11" s="28"/>
      <c r="SVQ11" s="28"/>
      <c r="SVR11" s="28"/>
      <c r="SVS11" s="28"/>
      <c r="SVT11" s="28"/>
      <c r="SVU11" s="28"/>
      <c r="SVV11" s="28"/>
      <c r="SVW11" s="28"/>
      <c r="SVX11" s="28"/>
      <c r="SVY11" s="28"/>
      <c r="SVZ11" s="28"/>
      <c r="SWA11" s="28"/>
      <c r="SWB11" s="28"/>
      <c r="SWC11" s="28"/>
      <c r="SWD11" s="28"/>
      <c r="SWE11" s="28"/>
      <c r="SWF11" s="28"/>
      <c r="SWG11" s="28"/>
      <c r="SWH11" s="28"/>
      <c r="SWI11" s="28"/>
      <c r="SWJ11" s="28"/>
      <c r="SWK11" s="28"/>
      <c r="SWL11" s="28"/>
      <c r="SWM11" s="28"/>
      <c r="SWN11" s="28"/>
      <c r="SWO11" s="28"/>
      <c r="SWP11" s="28"/>
      <c r="SWQ11" s="28"/>
      <c r="SWR11" s="28"/>
      <c r="SWS11" s="28"/>
      <c r="SWT11" s="28"/>
      <c r="SWU11" s="28"/>
      <c r="SWV11" s="28"/>
      <c r="SWW11" s="28"/>
      <c r="SWX11" s="28"/>
      <c r="SWY11" s="28"/>
      <c r="SWZ11" s="28"/>
      <c r="SXA11" s="28"/>
      <c r="SXB11" s="28"/>
      <c r="SXC11" s="28"/>
      <c r="SXD11" s="28"/>
      <c r="SXE11" s="28"/>
      <c r="SXF11" s="28"/>
      <c r="SXG11" s="28"/>
      <c r="SXH11" s="28"/>
      <c r="SXI11" s="28"/>
      <c r="SXJ11" s="28"/>
      <c r="SXK11" s="28"/>
      <c r="SXL11" s="28"/>
      <c r="SXM11" s="28"/>
      <c r="SXN11" s="28"/>
      <c r="SXO11" s="28"/>
      <c r="SXP11" s="28"/>
      <c r="SXQ11" s="28"/>
      <c r="SXR11" s="28"/>
      <c r="SXS11" s="28"/>
      <c r="SXT11" s="28"/>
      <c r="SXU11" s="28"/>
      <c r="SXV11" s="28"/>
      <c r="SXW11" s="28"/>
      <c r="SXX11" s="28"/>
      <c r="SXY11" s="28"/>
      <c r="SXZ11" s="28"/>
      <c r="SYA11" s="28"/>
      <c r="SYB11" s="28"/>
      <c r="SYC11" s="28"/>
      <c r="SYD11" s="28"/>
      <c r="SYE11" s="28"/>
      <c r="SYF11" s="28"/>
      <c r="SYG11" s="28"/>
      <c r="SYH11" s="28"/>
      <c r="SYI11" s="28"/>
      <c r="SYJ11" s="28"/>
      <c r="SYK11" s="28"/>
      <c r="SYL11" s="28"/>
      <c r="SYM11" s="28"/>
      <c r="SYN11" s="28"/>
      <c r="SYO11" s="28"/>
      <c r="SYP11" s="28"/>
      <c r="SYQ11" s="28"/>
      <c r="SYR11" s="28"/>
      <c r="SYS11" s="28"/>
      <c r="SYT11" s="28"/>
      <c r="SYU11" s="28"/>
      <c r="SYV11" s="28"/>
      <c r="SYW11" s="28"/>
      <c r="SYX11" s="28"/>
      <c r="SYY11" s="28"/>
      <c r="SYZ11" s="28"/>
      <c r="SZA11" s="28"/>
      <c r="SZB11" s="28"/>
      <c r="SZC11" s="28"/>
      <c r="SZD11" s="28"/>
      <c r="SZE11" s="28"/>
      <c r="SZF11" s="28"/>
      <c r="SZG11" s="28"/>
      <c r="SZH11" s="28"/>
      <c r="SZI11" s="28"/>
      <c r="SZJ11" s="28"/>
      <c r="SZK11" s="28"/>
      <c r="SZL11" s="28"/>
      <c r="SZM11" s="28"/>
      <c r="SZN11" s="28"/>
      <c r="SZO11" s="28"/>
      <c r="SZP11" s="28"/>
      <c r="SZQ11" s="28"/>
      <c r="SZR11" s="28"/>
      <c r="SZS11" s="28"/>
      <c r="SZT11" s="28"/>
      <c r="SZU11" s="28"/>
      <c r="SZV11" s="28"/>
      <c r="SZW11" s="28"/>
      <c r="SZX11" s="28"/>
      <c r="SZY11" s="28"/>
      <c r="SZZ11" s="28"/>
      <c r="TAA11" s="28"/>
      <c r="TAB11" s="28"/>
      <c r="TAC11" s="28"/>
      <c r="TAD11" s="28"/>
      <c r="TAE11" s="28"/>
      <c r="TAF11" s="28"/>
      <c r="TAG11" s="28"/>
      <c r="TAH11" s="28"/>
      <c r="TAI11" s="28"/>
      <c r="TAJ11" s="28"/>
      <c r="TAK11" s="28"/>
      <c r="TAL11" s="28"/>
      <c r="TAM11" s="28"/>
      <c r="TAN11" s="28"/>
      <c r="TAO11" s="28"/>
      <c r="TAP11" s="28"/>
      <c r="TAQ11" s="28"/>
      <c r="TAR11" s="28"/>
      <c r="TAS11" s="28"/>
      <c r="TAT11" s="28"/>
      <c r="TAU11" s="28"/>
      <c r="TAV11" s="28"/>
      <c r="TAW11" s="28"/>
      <c r="TAX11" s="28"/>
      <c r="TAY11" s="28"/>
      <c r="TAZ11" s="28"/>
      <c r="TBA11" s="28"/>
      <c r="TBB11" s="28"/>
      <c r="TBC11" s="28"/>
      <c r="TBD11" s="28"/>
      <c r="TBE11" s="28"/>
      <c r="TBF11" s="28"/>
      <c r="TBG11" s="28"/>
      <c r="TBH11" s="28"/>
      <c r="TBI11" s="28"/>
      <c r="TBJ11" s="28"/>
      <c r="TBK11" s="28"/>
      <c r="TBL11" s="28"/>
      <c r="TBM11" s="28"/>
      <c r="TBN11" s="28"/>
      <c r="TBO11" s="28"/>
      <c r="TBP11" s="28"/>
      <c r="TBQ11" s="28"/>
      <c r="TBR11" s="28"/>
      <c r="TBS11" s="28"/>
      <c r="TBT11" s="28"/>
      <c r="TBU11" s="28"/>
      <c r="TBV11" s="28"/>
      <c r="TBW11" s="28"/>
      <c r="TBX11" s="28"/>
      <c r="TBY11" s="28"/>
      <c r="TBZ11" s="28"/>
      <c r="TCA11" s="28"/>
      <c r="TCB11" s="28"/>
      <c r="TCC11" s="28"/>
      <c r="TCD11" s="28"/>
      <c r="TCE11" s="28"/>
      <c r="TCF11" s="28"/>
      <c r="TCG11" s="28"/>
      <c r="TCH11" s="28"/>
      <c r="TCI11" s="28"/>
      <c r="TCJ11" s="28"/>
      <c r="TCK11" s="28"/>
      <c r="TCL11" s="28"/>
      <c r="TCM11" s="28"/>
      <c r="TCN11" s="28"/>
      <c r="TCO11" s="28"/>
      <c r="TCP11" s="28"/>
      <c r="TCQ11" s="28"/>
      <c r="TCR11" s="28"/>
      <c r="TCS11" s="28"/>
      <c r="TCT11" s="28"/>
      <c r="TCU11" s="28"/>
      <c r="TCV11" s="28"/>
      <c r="TCW11" s="28"/>
      <c r="TCX11" s="28"/>
      <c r="TCY11" s="28"/>
      <c r="TCZ11" s="28"/>
      <c r="TDA11" s="28"/>
      <c r="TDB11" s="28"/>
      <c r="TDC11" s="28"/>
      <c r="TDD11" s="28"/>
      <c r="TDE11" s="28"/>
      <c r="TDF11" s="28"/>
      <c r="TDG11" s="28"/>
      <c r="TDH11" s="28"/>
      <c r="TDI11" s="28"/>
      <c r="TDJ11" s="28"/>
      <c r="TDK11" s="28"/>
      <c r="TDL11" s="28"/>
      <c r="TDM11" s="28"/>
      <c r="TDN11" s="28"/>
      <c r="TDO11" s="28"/>
      <c r="TDP11" s="28"/>
      <c r="TDQ11" s="28"/>
      <c r="TDR11" s="28"/>
      <c r="TDS11" s="28"/>
      <c r="TDT11" s="28"/>
      <c r="TDU11" s="28"/>
      <c r="TDV11" s="28"/>
      <c r="TDW11" s="28"/>
      <c r="TDX11" s="28"/>
      <c r="TDY11" s="28"/>
      <c r="TDZ11" s="28"/>
      <c r="TEA11" s="28"/>
      <c r="TEB11" s="28"/>
      <c r="TEC11" s="28"/>
      <c r="TED11" s="28"/>
      <c r="TEE11" s="28"/>
      <c r="TEF11" s="28"/>
      <c r="TEG11" s="28"/>
      <c r="TEH11" s="28"/>
      <c r="TEI11" s="28"/>
      <c r="TEJ11" s="28"/>
      <c r="TEK11" s="28"/>
      <c r="TEL11" s="28"/>
      <c r="TEM11" s="28"/>
      <c r="TEN11" s="28"/>
      <c r="TEO11" s="28"/>
      <c r="TEP11" s="28"/>
      <c r="TEQ11" s="28"/>
      <c r="TER11" s="28"/>
      <c r="TES11" s="28"/>
      <c r="TET11" s="28"/>
      <c r="TEU11" s="28"/>
      <c r="TEV11" s="28"/>
      <c r="TEW11" s="28"/>
      <c r="TEX11" s="28"/>
      <c r="TEY11" s="28"/>
      <c r="TEZ11" s="28"/>
      <c r="TFA11" s="28"/>
      <c r="TFB11" s="28"/>
      <c r="TFC11" s="28"/>
      <c r="TFD11" s="28"/>
      <c r="TFE11" s="28"/>
      <c r="TFF11" s="28"/>
      <c r="TFG11" s="28"/>
      <c r="TFH11" s="28"/>
      <c r="TFI11" s="28"/>
      <c r="TFJ11" s="28"/>
      <c r="TFK11" s="28"/>
      <c r="TFL11" s="28"/>
      <c r="TFM11" s="28"/>
      <c r="TFN11" s="28"/>
      <c r="TFO11" s="28"/>
      <c r="TFP11" s="28"/>
      <c r="TFQ11" s="28"/>
      <c r="TFR11" s="28"/>
      <c r="TFS11" s="28"/>
      <c r="TFT11" s="28"/>
      <c r="TFU11" s="28"/>
      <c r="TFV11" s="28"/>
      <c r="TFW11" s="28"/>
      <c r="TFX11" s="28"/>
      <c r="TFY11" s="28"/>
      <c r="TFZ11" s="28"/>
      <c r="TGA11" s="28"/>
      <c r="TGB11" s="28"/>
      <c r="TGC11" s="28"/>
      <c r="TGD11" s="28"/>
      <c r="TGE11" s="28"/>
      <c r="TGF11" s="28"/>
      <c r="TGG11" s="28"/>
      <c r="TGH11" s="28"/>
      <c r="TGI11" s="28"/>
      <c r="TGJ11" s="28"/>
      <c r="TGK11" s="28"/>
      <c r="TGL11" s="28"/>
      <c r="TGM11" s="28"/>
      <c r="TGN11" s="28"/>
      <c r="TGO11" s="28"/>
      <c r="TGP11" s="28"/>
      <c r="TGQ11" s="28"/>
      <c r="TGR11" s="28"/>
      <c r="TGS11" s="28"/>
      <c r="TGT11" s="28"/>
      <c r="TGU11" s="28"/>
      <c r="TGV11" s="28"/>
      <c r="TGW11" s="28"/>
      <c r="TGX11" s="28"/>
      <c r="TGY11" s="28"/>
      <c r="TGZ11" s="28"/>
      <c r="THA11" s="28"/>
      <c r="THB11" s="28"/>
      <c r="THC11" s="28"/>
      <c r="THD11" s="28"/>
      <c r="THE11" s="28"/>
      <c r="THF11" s="28"/>
      <c r="THG11" s="28"/>
      <c r="THH11" s="28"/>
      <c r="THI11" s="28"/>
      <c r="THJ11" s="28"/>
      <c r="THK11" s="28"/>
      <c r="THL11" s="28"/>
      <c r="THM11" s="28"/>
      <c r="THN11" s="28"/>
      <c r="THO11" s="28"/>
      <c r="THP11" s="28"/>
      <c r="THQ11" s="28"/>
      <c r="THR11" s="28"/>
      <c r="THS11" s="28"/>
      <c r="THT11" s="28"/>
      <c r="THU11" s="28"/>
      <c r="THV11" s="28"/>
      <c r="THW11" s="28"/>
      <c r="THX11" s="28"/>
      <c r="THY11" s="28"/>
      <c r="THZ11" s="28"/>
      <c r="TIA11" s="28"/>
      <c r="TIB11" s="28"/>
      <c r="TIC11" s="28"/>
      <c r="TID11" s="28"/>
      <c r="TIE11" s="28"/>
      <c r="TIF11" s="28"/>
      <c r="TIG11" s="28"/>
      <c r="TIH11" s="28"/>
      <c r="TII11" s="28"/>
      <c r="TIJ11" s="28"/>
      <c r="TIK11" s="28"/>
      <c r="TIL11" s="28"/>
      <c r="TIM11" s="28"/>
      <c r="TIN11" s="28"/>
      <c r="TIO11" s="28"/>
      <c r="TIP11" s="28"/>
      <c r="TIQ11" s="28"/>
      <c r="TIR11" s="28"/>
      <c r="TIS11" s="28"/>
      <c r="TIT11" s="28"/>
      <c r="TIU11" s="28"/>
      <c r="TIV11" s="28"/>
      <c r="TIW11" s="28"/>
      <c r="TIX11" s="28"/>
      <c r="TIY11" s="28"/>
      <c r="TIZ11" s="28"/>
      <c r="TJA11" s="28"/>
      <c r="TJB11" s="28"/>
      <c r="TJC11" s="28"/>
      <c r="TJD11" s="28"/>
      <c r="TJE11" s="28"/>
      <c r="TJF11" s="28"/>
      <c r="TJG11" s="28"/>
      <c r="TJH11" s="28"/>
      <c r="TJI11" s="28"/>
      <c r="TJJ11" s="28"/>
      <c r="TJK11" s="28"/>
      <c r="TJL11" s="28"/>
      <c r="TJM11" s="28"/>
      <c r="TJN11" s="28"/>
      <c r="TJO11" s="28"/>
      <c r="TJP11" s="28"/>
      <c r="TJQ11" s="28"/>
      <c r="TJR11" s="28"/>
      <c r="TJS11" s="28"/>
      <c r="TJT11" s="28"/>
      <c r="TJU11" s="28"/>
      <c r="TJV11" s="28"/>
      <c r="TJW11" s="28"/>
      <c r="TJX11" s="28"/>
      <c r="TJY11" s="28"/>
      <c r="TJZ11" s="28"/>
      <c r="TKA11" s="28"/>
      <c r="TKB11" s="28"/>
      <c r="TKC11" s="28"/>
      <c r="TKD11" s="28"/>
      <c r="TKE11" s="28"/>
      <c r="TKF11" s="28"/>
      <c r="TKG11" s="28"/>
      <c r="TKH11" s="28"/>
      <c r="TKI11" s="28"/>
      <c r="TKJ11" s="28"/>
      <c r="TKK11" s="28"/>
      <c r="TKL11" s="28"/>
      <c r="TKM11" s="28"/>
      <c r="TKN11" s="28"/>
      <c r="TKO11" s="28"/>
      <c r="TKP11" s="28"/>
      <c r="TKQ11" s="28"/>
      <c r="TKR11" s="28"/>
      <c r="TKS11" s="28"/>
      <c r="TKT11" s="28"/>
      <c r="TKU11" s="28"/>
      <c r="TKV11" s="28"/>
      <c r="TKW11" s="28"/>
      <c r="TKX11" s="28"/>
      <c r="TKY11" s="28"/>
      <c r="TKZ11" s="28"/>
      <c r="TLA11" s="28"/>
      <c r="TLB11" s="28"/>
      <c r="TLC11" s="28"/>
      <c r="TLD11" s="28"/>
      <c r="TLE11" s="28"/>
      <c r="TLF11" s="28"/>
      <c r="TLG11" s="28"/>
      <c r="TLH11" s="28"/>
      <c r="TLI11" s="28"/>
      <c r="TLJ11" s="28"/>
      <c r="TLK11" s="28"/>
      <c r="TLL11" s="28"/>
      <c r="TLM11" s="28"/>
      <c r="TLN11" s="28"/>
      <c r="TLO11" s="28"/>
      <c r="TLP11" s="28"/>
      <c r="TLQ11" s="28"/>
      <c r="TLR11" s="28"/>
      <c r="TLS11" s="28"/>
      <c r="TLT11" s="28"/>
      <c r="TLU11" s="28"/>
      <c r="TLV11" s="28"/>
      <c r="TLW11" s="28"/>
      <c r="TLX11" s="28"/>
      <c r="TLY11" s="28"/>
      <c r="TLZ11" s="28"/>
      <c r="TMA11" s="28"/>
      <c r="TMB11" s="28"/>
      <c r="TMC11" s="28"/>
      <c r="TMD11" s="28"/>
      <c r="TME11" s="28"/>
      <c r="TMF11" s="28"/>
      <c r="TMG11" s="28"/>
      <c r="TMH11" s="28"/>
      <c r="TMI11" s="28"/>
      <c r="TMJ11" s="28"/>
      <c r="TMK11" s="28"/>
      <c r="TML11" s="28"/>
      <c r="TMM11" s="28"/>
      <c r="TMN11" s="28"/>
      <c r="TMO11" s="28"/>
      <c r="TMP11" s="28"/>
      <c r="TMQ11" s="28"/>
      <c r="TMR11" s="28"/>
      <c r="TMS11" s="28"/>
      <c r="TMT11" s="28"/>
      <c r="TMU11" s="28"/>
      <c r="TMV11" s="28"/>
      <c r="TMW11" s="28"/>
      <c r="TMX11" s="28"/>
      <c r="TMY11" s="28"/>
      <c r="TMZ11" s="28"/>
      <c r="TNA11" s="28"/>
      <c r="TNB11" s="28"/>
      <c r="TNC11" s="28"/>
      <c r="TND11" s="28"/>
      <c r="TNE11" s="28"/>
      <c r="TNF11" s="28"/>
      <c r="TNG11" s="28"/>
      <c r="TNH11" s="28"/>
      <c r="TNI11" s="28"/>
      <c r="TNJ11" s="28"/>
      <c r="TNK11" s="28"/>
      <c r="TNL11" s="28"/>
      <c r="TNM11" s="28"/>
      <c r="TNN11" s="28"/>
      <c r="TNO11" s="28"/>
      <c r="TNP11" s="28"/>
      <c r="TNQ11" s="28"/>
      <c r="TNR11" s="28"/>
      <c r="TNS11" s="28"/>
      <c r="TNT11" s="28"/>
      <c r="TNU11" s="28"/>
      <c r="TNV11" s="28"/>
      <c r="TNW11" s="28"/>
      <c r="TNX11" s="28"/>
      <c r="TNY11" s="28"/>
      <c r="TNZ11" s="28"/>
      <c r="TOA11" s="28"/>
      <c r="TOB11" s="28"/>
      <c r="TOC11" s="28"/>
      <c r="TOD11" s="28"/>
      <c r="TOE11" s="28"/>
      <c r="TOF11" s="28"/>
      <c r="TOG11" s="28"/>
      <c r="TOH11" s="28"/>
      <c r="TOI11" s="28"/>
      <c r="TOJ11" s="28"/>
      <c r="TOK11" s="28"/>
      <c r="TOL11" s="28"/>
      <c r="TOM11" s="28"/>
      <c r="TON11" s="28"/>
      <c r="TOO11" s="28"/>
      <c r="TOP11" s="28"/>
      <c r="TOQ11" s="28"/>
      <c r="TOR11" s="28"/>
      <c r="TOS11" s="28"/>
      <c r="TOT11" s="28"/>
      <c r="TOU11" s="28"/>
      <c r="TOV11" s="28"/>
      <c r="TOW11" s="28"/>
      <c r="TOX11" s="28"/>
      <c r="TOY11" s="28"/>
      <c r="TOZ11" s="28"/>
      <c r="TPA11" s="28"/>
      <c r="TPB11" s="28"/>
      <c r="TPC11" s="28"/>
      <c r="TPD11" s="28"/>
      <c r="TPE11" s="28"/>
      <c r="TPF11" s="28"/>
      <c r="TPG11" s="28"/>
      <c r="TPH11" s="28"/>
      <c r="TPI11" s="28"/>
      <c r="TPJ11" s="28"/>
      <c r="TPK11" s="28"/>
      <c r="TPL11" s="28"/>
      <c r="TPM11" s="28"/>
      <c r="TPN11" s="28"/>
      <c r="TPO11" s="28"/>
      <c r="TPP11" s="28"/>
      <c r="TPQ11" s="28"/>
      <c r="TPR11" s="28"/>
      <c r="TPS11" s="28"/>
      <c r="TPT11" s="28"/>
      <c r="TPU11" s="28"/>
      <c r="TPV11" s="28"/>
      <c r="TPW11" s="28"/>
      <c r="TPX11" s="28"/>
      <c r="TPY11" s="28"/>
      <c r="TPZ11" s="28"/>
      <c r="TQA11" s="28"/>
      <c r="TQB11" s="28"/>
      <c r="TQC11" s="28"/>
      <c r="TQD11" s="28"/>
      <c r="TQE11" s="28"/>
      <c r="TQF11" s="28"/>
      <c r="TQG11" s="28"/>
      <c r="TQH11" s="28"/>
      <c r="TQI11" s="28"/>
      <c r="TQJ11" s="28"/>
      <c r="TQK11" s="28"/>
      <c r="TQL11" s="28"/>
      <c r="TQM11" s="28"/>
      <c r="TQN11" s="28"/>
      <c r="TQO11" s="28"/>
      <c r="TQP11" s="28"/>
      <c r="TQQ11" s="28"/>
      <c r="TQR11" s="28"/>
      <c r="TQS11" s="28"/>
      <c r="TQT11" s="28"/>
      <c r="TQU11" s="28"/>
      <c r="TQV11" s="28"/>
      <c r="TQW11" s="28"/>
      <c r="TQX11" s="28"/>
      <c r="TQY11" s="28"/>
      <c r="TQZ11" s="28"/>
      <c r="TRA11" s="28"/>
      <c r="TRB11" s="28"/>
      <c r="TRC11" s="28"/>
      <c r="TRD11" s="28"/>
      <c r="TRE11" s="28"/>
      <c r="TRF11" s="28"/>
      <c r="TRG11" s="28"/>
      <c r="TRH11" s="28"/>
      <c r="TRI11" s="28"/>
      <c r="TRJ11" s="28"/>
      <c r="TRK11" s="28"/>
      <c r="TRL11" s="28"/>
      <c r="TRM11" s="28"/>
      <c r="TRN11" s="28"/>
      <c r="TRO11" s="28"/>
      <c r="TRP11" s="28"/>
      <c r="TRQ11" s="28"/>
      <c r="TRR11" s="28"/>
      <c r="TRS11" s="28"/>
      <c r="TRT11" s="28"/>
      <c r="TRU11" s="28"/>
      <c r="TRV11" s="28"/>
      <c r="TRW11" s="28"/>
      <c r="TRX11" s="28"/>
      <c r="TRY11" s="28"/>
      <c r="TRZ11" s="28"/>
      <c r="TSA11" s="28"/>
      <c r="TSB11" s="28"/>
      <c r="TSC11" s="28"/>
      <c r="TSD11" s="28"/>
      <c r="TSE11" s="28"/>
      <c r="TSF11" s="28"/>
      <c r="TSG11" s="28"/>
      <c r="TSH11" s="28"/>
      <c r="TSI11" s="28"/>
      <c r="TSJ11" s="28"/>
      <c r="TSK11" s="28"/>
      <c r="TSL11" s="28"/>
      <c r="TSM11" s="28"/>
      <c r="TSN11" s="28"/>
      <c r="TSO11" s="28"/>
      <c r="TSP11" s="28"/>
      <c r="TSQ11" s="28"/>
      <c r="TSR11" s="28"/>
      <c r="TSS11" s="28"/>
      <c r="TST11" s="28"/>
      <c r="TSU11" s="28"/>
      <c r="TSV11" s="28"/>
      <c r="TSW11" s="28"/>
      <c r="TSX11" s="28"/>
      <c r="TSY11" s="28"/>
      <c r="TSZ11" s="28"/>
      <c r="TTA11" s="28"/>
      <c r="TTB11" s="28"/>
      <c r="TTC11" s="28"/>
      <c r="TTD11" s="28"/>
      <c r="TTE11" s="28"/>
      <c r="TTF11" s="28"/>
      <c r="TTG11" s="28"/>
      <c r="TTH11" s="28"/>
      <c r="TTI11" s="28"/>
      <c r="TTJ11" s="28"/>
      <c r="TTK11" s="28"/>
      <c r="TTL11" s="28"/>
      <c r="TTM11" s="28"/>
      <c r="TTN11" s="28"/>
      <c r="TTO11" s="28"/>
      <c r="TTP11" s="28"/>
      <c r="TTQ11" s="28"/>
      <c r="TTR11" s="28"/>
      <c r="TTS11" s="28"/>
      <c r="TTT11" s="28"/>
      <c r="TTU11" s="28"/>
      <c r="TTV11" s="28"/>
      <c r="TTW11" s="28"/>
      <c r="TTX11" s="28"/>
      <c r="TTY11" s="28"/>
      <c r="TTZ11" s="28"/>
      <c r="TUA11" s="28"/>
      <c r="TUB11" s="28"/>
      <c r="TUC11" s="28"/>
      <c r="TUD11" s="28"/>
      <c r="TUE11" s="28"/>
      <c r="TUF11" s="28"/>
      <c r="TUG11" s="28"/>
      <c r="TUH11" s="28"/>
      <c r="TUI11" s="28"/>
      <c r="TUJ11" s="28"/>
      <c r="TUK11" s="28"/>
      <c r="TUL11" s="28"/>
      <c r="TUM11" s="28"/>
      <c r="TUN11" s="28"/>
      <c r="TUO11" s="28"/>
      <c r="TUP11" s="28"/>
      <c r="TUQ11" s="28"/>
      <c r="TUR11" s="28"/>
      <c r="TUS11" s="28"/>
      <c r="TUT11" s="28"/>
      <c r="TUU11" s="28"/>
      <c r="TUV11" s="28"/>
      <c r="TUW11" s="28"/>
      <c r="TUX11" s="28"/>
      <c r="TUY11" s="28"/>
      <c r="TUZ11" s="28"/>
      <c r="TVA11" s="28"/>
      <c r="TVB11" s="28"/>
      <c r="TVC11" s="28"/>
      <c r="TVD11" s="28"/>
      <c r="TVE11" s="28"/>
      <c r="TVF11" s="28"/>
      <c r="TVG11" s="28"/>
      <c r="TVH11" s="28"/>
      <c r="TVI11" s="28"/>
      <c r="TVJ11" s="28"/>
      <c r="TVK11" s="28"/>
      <c r="TVL11" s="28"/>
      <c r="TVM11" s="28"/>
      <c r="TVN11" s="28"/>
      <c r="TVO11" s="28"/>
      <c r="TVP11" s="28"/>
      <c r="TVQ11" s="28"/>
      <c r="TVR11" s="28"/>
      <c r="TVS11" s="28"/>
      <c r="TVT11" s="28"/>
      <c r="TVU11" s="28"/>
      <c r="TVV11" s="28"/>
      <c r="TVW11" s="28"/>
      <c r="TVX11" s="28"/>
      <c r="TVY11" s="28"/>
      <c r="TVZ11" s="28"/>
      <c r="TWA11" s="28"/>
      <c r="TWB11" s="28"/>
      <c r="TWC11" s="28"/>
      <c r="TWD11" s="28"/>
      <c r="TWE11" s="28"/>
      <c r="TWF11" s="28"/>
      <c r="TWG11" s="28"/>
      <c r="TWH11" s="28"/>
      <c r="TWI11" s="28"/>
      <c r="TWJ11" s="28"/>
      <c r="TWK11" s="28"/>
      <c r="TWL11" s="28"/>
      <c r="TWM11" s="28"/>
      <c r="TWN11" s="28"/>
      <c r="TWO11" s="28"/>
      <c r="TWP11" s="28"/>
      <c r="TWQ11" s="28"/>
      <c r="TWR11" s="28"/>
      <c r="TWS11" s="28"/>
      <c r="TWT11" s="28"/>
      <c r="TWU11" s="28"/>
      <c r="TWV11" s="28"/>
      <c r="TWW11" s="28"/>
      <c r="TWX11" s="28"/>
      <c r="TWY11" s="28"/>
      <c r="TWZ11" s="28"/>
      <c r="TXA11" s="28"/>
      <c r="TXB11" s="28"/>
      <c r="TXC11" s="28"/>
      <c r="TXD11" s="28"/>
      <c r="TXE11" s="28"/>
      <c r="TXF11" s="28"/>
      <c r="TXG11" s="28"/>
      <c r="TXH11" s="28"/>
      <c r="TXI11" s="28"/>
      <c r="TXJ11" s="28"/>
      <c r="TXK11" s="28"/>
      <c r="TXL11" s="28"/>
      <c r="TXM11" s="28"/>
      <c r="TXN11" s="28"/>
      <c r="TXO11" s="28"/>
      <c r="TXP11" s="28"/>
      <c r="TXQ11" s="28"/>
      <c r="TXR11" s="28"/>
      <c r="TXS11" s="28"/>
      <c r="TXT11" s="28"/>
      <c r="TXU11" s="28"/>
      <c r="TXV11" s="28"/>
      <c r="TXW11" s="28"/>
      <c r="TXX11" s="28"/>
      <c r="TXY11" s="28"/>
      <c r="TXZ11" s="28"/>
      <c r="TYA11" s="28"/>
      <c r="TYB11" s="28"/>
      <c r="TYC11" s="28"/>
      <c r="TYD11" s="28"/>
      <c r="TYE11" s="28"/>
      <c r="TYF11" s="28"/>
      <c r="TYG11" s="28"/>
      <c r="TYH11" s="28"/>
      <c r="TYI11" s="28"/>
      <c r="TYJ11" s="28"/>
      <c r="TYK11" s="28"/>
      <c r="TYL11" s="28"/>
      <c r="TYM11" s="28"/>
      <c r="TYN11" s="28"/>
      <c r="TYO11" s="28"/>
      <c r="TYP11" s="28"/>
      <c r="TYQ11" s="28"/>
      <c r="TYR11" s="28"/>
      <c r="TYS11" s="28"/>
      <c r="TYT11" s="28"/>
      <c r="TYU11" s="28"/>
      <c r="TYV11" s="28"/>
      <c r="TYW11" s="28"/>
      <c r="TYX11" s="28"/>
      <c r="TYY11" s="28"/>
      <c r="TYZ11" s="28"/>
      <c r="TZA11" s="28"/>
      <c r="TZB11" s="28"/>
      <c r="TZC11" s="28"/>
      <c r="TZD11" s="28"/>
      <c r="TZE11" s="28"/>
      <c r="TZF11" s="28"/>
      <c r="TZG11" s="28"/>
      <c r="TZH11" s="28"/>
      <c r="TZI11" s="28"/>
      <c r="TZJ11" s="28"/>
      <c r="TZK11" s="28"/>
      <c r="TZL11" s="28"/>
      <c r="TZM11" s="28"/>
      <c r="TZN11" s="28"/>
      <c r="TZO11" s="28"/>
      <c r="TZP11" s="28"/>
      <c r="TZQ11" s="28"/>
      <c r="TZR11" s="28"/>
      <c r="TZS11" s="28"/>
      <c r="TZT11" s="28"/>
      <c r="TZU11" s="28"/>
      <c r="TZV11" s="28"/>
      <c r="TZW11" s="28"/>
      <c r="TZX11" s="28"/>
      <c r="TZY11" s="28"/>
      <c r="TZZ11" s="28"/>
      <c r="UAA11" s="28"/>
      <c r="UAB11" s="28"/>
      <c r="UAC11" s="28"/>
      <c r="UAD11" s="28"/>
      <c r="UAE11" s="28"/>
      <c r="UAF11" s="28"/>
      <c r="UAG11" s="28"/>
      <c r="UAH11" s="28"/>
      <c r="UAI11" s="28"/>
      <c r="UAJ11" s="28"/>
      <c r="UAK11" s="28"/>
      <c r="UAL11" s="28"/>
      <c r="UAM11" s="28"/>
      <c r="UAN11" s="28"/>
      <c r="UAO11" s="28"/>
      <c r="UAP11" s="28"/>
      <c r="UAQ11" s="28"/>
      <c r="UAR11" s="28"/>
      <c r="UAS11" s="28"/>
      <c r="UAT11" s="28"/>
      <c r="UAU11" s="28"/>
      <c r="UAV11" s="28"/>
      <c r="UAW11" s="28"/>
      <c r="UAX11" s="28"/>
      <c r="UAY11" s="28"/>
      <c r="UAZ11" s="28"/>
      <c r="UBA11" s="28"/>
      <c r="UBB11" s="28"/>
      <c r="UBC11" s="28"/>
      <c r="UBD11" s="28"/>
      <c r="UBE11" s="28"/>
      <c r="UBF11" s="28"/>
      <c r="UBG11" s="28"/>
      <c r="UBH11" s="28"/>
      <c r="UBI11" s="28"/>
      <c r="UBJ11" s="28"/>
      <c r="UBK11" s="28"/>
      <c r="UBL11" s="28"/>
      <c r="UBM11" s="28"/>
      <c r="UBN11" s="28"/>
      <c r="UBO11" s="28"/>
      <c r="UBP11" s="28"/>
      <c r="UBQ11" s="28"/>
      <c r="UBR11" s="28"/>
      <c r="UBS11" s="28"/>
      <c r="UBT11" s="28"/>
      <c r="UBU11" s="28"/>
      <c r="UBV11" s="28"/>
      <c r="UBW11" s="28"/>
      <c r="UBX11" s="28"/>
      <c r="UBY11" s="28"/>
      <c r="UBZ11" s="28"/>
      <c r="UCA11" s="28"/>
      <c r="UCB11" s="28"/>
      <c r="UCC11" s="28"/>
      <c r="UCD11" s="28"/>
      <c r="UCE11" s="28"/>
      <c r="UCF11" s="28"/>
      <c r="UCG11" s="28"/>
      <c r="UCH11" s="28"/>
      <c r="UCI11" s="28"/>
      <c r="UCJ11" s="28"/>
      <c r="UCK11" s="28"/>
      <c r="UCL11" s="28"/>
      <c r="UCM11" s="28"/>
      <c r="UCN11" s="28"/>
      <c r="UCO11" s="28"/>
      <c r="UCP11" s="28"/>
      <c r="UCQ11" s="28"/>
      <c r="UCR11" s="28"/>
      <c r="UCS11" s="28"/>
      <c r="UCT11" s="28"/>
      <c r="UCU11" s="28"/>
      <c r="UCV11" s="28"/>
      <c r="UCW11" s="28"/>
      <c r="UCX11" s="28"/>
      <c r="UCY11" s="28"/>
      <c r="UCZ11" s="28"/>
      <c r="UDA11" s="28"/>
      <c r="UDB11" s="28"/>
      <c r="UDC11" s="28"/>
      <c r="UDD11" s="28"/>
      <c r="UDE11" s="28"/>
      <c r="UDF11" s="28"/>
      <c r="UDG11" s="28"/>
      <c r="UDH11" s="28"/>
      <c r="UDI11" s="28"/>
      <c r="UDJ11" s="28"/>
      <c r="UDK11" s="28"/>
      <c r="UDL11" s="28"/>
      <c r="UDM11" s="28"/>
      <c r="UDN11" s="28"/>
      <c r="UDO11" s="28"/>
      <c r="UDP11" s="28"/>
      <c r="UDQ11" s="28"/>
      <c r="UDR11" s="28"/>
      <c r="UDS11" s="28"/>
      <c r="UDT11" s="28"/>
      <c r="UDU11" s="28"/>
      <c r="UDV11" s="28"/>
      <c r="UDW11" s="28"/>
      <c r="UDX11" s="28"/>
      <c r="UDY11" s="28"/>
      <c r="UDZ11" s="28"/>
      <c r="UEA11" s="28"/>
      <c r="UEB11" s="28"/>
      <c r="UEC11" s="28"/>
      <c r="UED11" s="28"/>
      <c r="UEE11" s="28"/>
      <c r="UEF11" s="28"/>
      <c r="UEG11" s="28"/>
      <c r="UEH11" s="28"/>
      <c r="UEI11" s="28"/>
      <c r="UEJ11" s="28"/>
      <c r="UEK11" s="28"/>
      <c r="UEL11" s="28"/>
      <c r="UEM11" s="28"/>
      <c r="UEN11" s="28"/>
      <c r="UEO11" s="28"/>
      <c r="UEP11" s="28"/>
      <c r="UEQ11" s="28"/>
      <c r="UER11" s="28"/>
      <c r="UES11" s="28"/>
      <c r="UET11" s="28"/>
      <c r="UEU11" s="28"/>
      <c r="UEV11" s="28"/>
      <c r="UEW11" s="28"/>
      <c r="UEX11" s="28"/>
      <c r="UEY11" s="28"/>
      <c r="UEZ11" s="28"/>
      <c r="UFA11" s="28"/>
      <c r="UFB11" s="28"/>
      <c r="UFC11" s="28"/>
      <c r="UFD11" s="28"/>
      <c r="UFE11" s="28"/>
      <c r="UFF11" s="28"/>
      <c r="UFG11" s="28"/>
      <c r="UFH11" s="28"/>
      <c r="UFI11" s="28"/>
      <c r="UFJ11" s="28"/>
      <c r="UFK11" s="28"/>
      <c r="UFL11" s="28"/>
      <c r="UFM11" s="28"/>
      <c r="UFN11" s="28"/>
      <c r="UFO11" s="28"/>
      <c r="UFP11" s="28"/>
      <c r="UFQ11" s="28"/>
      <c r="UFR11" s="28"/>
      <c r="UFS11" s="28"/>
      <c r="UFT11" s="28"/>
      <c r="UFU11" s="28"/>
      <c r="UFV11" s="28"/>
      <c r="UFW11" s="28"/>
      <c r="UFX11" s="28"/>
      <c r="UFY11" s="28"/>
      <c r="UFZ11" s="28"/>
      <c r="UGA11" s="28"/>
      <c r="UGB11" s="28"/>
      <c r="UGC11" s="28"/>
      <c r="UGD11" s="28"/>
      <c r="UGE11" s="28"/>
      <c r="UGF11" s="28"/>
      <c r="UGG11" s="28"/>
      <c r="UGH11" s="28"/>
      <c r="UGI11" s="28"/>
      <c r="UGJ11" s="28"/>
      <c r="UGK11" s="28"/>
      <c r="UGL11" s="28"/>
      <c r="UGM11" s="28"/>
      <c r="UGN11" s="28"/>
      <c r="UGO11" s="28"/>
      <c r="UGP11" s="28"/>
      <c r="UGQ11" s="28"/>
      <c r="UGR11" s="28"/>
      <c r="UGS11" s="28"/>
      <c r="UGT11" s="28"/>
      <c r="UGU11" s="28"/>
      <c r="UGV11" s="28"/>
      <c r="UGW11" s="28"/>
      <c r="UGX11" s="28"/>
      <c r="UGY11" s="28"/>
      <c r="UGZ11" s="28"/>
      <c r="UHA11" s="28"/>
      <c r="UHB11" s="28"/>
      <c r="UHC11" s="28"/>
      <c r="UHD11" s="28"/>
      <c r="UHE11" s="28"/>
      <c r="UHF11" s="28"/>
      <c r="UHG11" s="28"/>
      <c r="UHH11" s="28"/>
      <c r="UHI11" s="28"/>
      <c r="UHJ11" s="28"/>
      <c r="UHK11" s="28"/>
      <c r="UHL11" s="28"/>
      <c r="UHM11" s="28"/>
      <c r="UHN11" s="28"/>
      <c r="UHO11" s="28"/>
      <c r="UHP11" s="28"/>
      <c r="UHQ11" s="28"/>
      <c r="UHR11" s="28"/>
      <c r="UHS11" s="28"/>
      <c r="UHT11" s="28"/>
      <c r="UHU11" s="28"/>
      <c r="UHV11" s="28"/>
      <c r="UHW11" s="28"/>
      <c r="UHX11" s="28"/>
      <c r="UHY11" s="28"/>
      <c r="UHZ11" s="28"/>
      <c r="UIA11" s="28"/>
      <c r="UIB11" s="28"/>
      <c r="UIC11" s="28"/>
      <c r="UID11" s="28"/>
      <c r="UIE11" s="28"/>
      <c r="UIF11" s="28"/>
      <c r="UIG11" s="28"/>
      <c r="UIH11" s="28"/>
      <c r="UII11" s="28"/>
      <c r="UIJ11" s="28"/>
      <c r="UIK11" s="28"/>
      <c r="UIL11" s="28"/>
      <c r="UIM11" s="28"/>
      <c r="UIN11" s="28"/>
      <c r="UIO11" s="28"/>
      <c r="UIP11" s="28"/>
      <c r="UIQ11" s="28"/>
      <c r="UIR11" s="28"/>
      <c r="UIS11" s="28"/>
      <c r="UIT11" s="28"/>
      <c r="UIU11" s="28"/>
      <c r="UIV11" s="28"/>
      <c r="UIW11" s="28"/>
      <c r="UIX11" s="28"/>
      <c r="UIY11" s="28"/>
      <c r="UIZ11" s="28"/>
      <c r="UJA11" s="28"/>
      <c r="UJB11" s="28"/>
      <c r="UJC11" s="28"/>
      <c r="UJD11" s="28"/>
      <c r="UJE11" s="28"/>
      <c r="UJF11" s="28"/>
      <c r="UJG11" s="28"/>
      <c r="UJH11" s="28"/>
      <c r="UJI11" s="28"/>
      <c r="UJJ11" s="28"/>
      <c r="UJK11" s="28"/>
      <c r="UJL11" s="28"/>
      <c r="UJM11" s="28"/>
      <c r="UJN11" s="28"/>
      <c r="UJO11" s="28"/>
      <c r="UJP11" s="28"/>
      <c r="UJQ11" s="28"/>
      <c r="UJR11" s="28"/>
      <c r="UJS11" s="28"/>
      <c r="UJT11" s="28"/>
      <c r="UJU11" s="28"/>
      <c r="UJV11" s="28"/>
      <c r="UJW11" s="28"/>
      <c r="UJX11" s="28"/>
      <c r="UJY11" s="28"/>
      <c r="UJZ11" s="28"/>
      <c r="UKA11" s="28"/>
      <c r="UKB11" s="28"/>
      <c r="UKC11" s="28"/>
      <c r="UKD11" s="28"/>
      <c r="UKE11" s="28"/>
      <c r="UKF11" s="28"/>
      <c r="UKG11" s="28"/>
      <c r="UKH11" s="28"/>
      <c r="UKI11" s="28"/>
      <c r="UKJ11" s="28"/>
      <c r="UKK11" s="28"/>
      <c r="UKL11" s="28"/>
      <c r="UKM11" s="28"/>
      <c r="UKN11" s="28"/>
      <c r="UKO11" s="28"/>
      <c r="UKP11" s="28"/>
      <c r="UKQ11" s="28"/>
      <c r="UKR11" s="28"/>
      <c r="UKS11" s="28"/>
      <c r="UKT11" s="28"/>
      <c r="UKU11" s="28"/>
      <c r="UKV11" s="28"/>
      <c r="UKW11" s="28"/>
      <c r="UKX11" s="28"/>
      <c r="UKY11" s="28"/>
      <c r="UKZ11" s="28"/>
      <c r="ULA11" s="28"/>
      <c r="ULB11" s="28"/>
      <c r="ULC11" s="28"/>
      <c r="ULD11" s="28"/>
      <c r="ULE11" s="28"/>
      <c r="ULF11" s="28"/>
      <c r="ULG11" s="28"/>
      <c r="ULH11" s="28"/>
      <c r="ULI11" s="28"/>
      <c r="ULJ11" s="28"/>
      <c r="ULK11" s="28"/>
      <c r="ULL11" s="28"/>
      <c r="ULM11" s="28"/>
      <c r="ULN11" s="28"/>
      <c r="ULO11" s="28"/>
      <c r="ULP11" s="28"/>
      <c r="ULQ11" s="28"/>
      <c r="ULR11" s="28"/>
      <c r="ULS11" s="28"/>
      <c r="ULT11" s="28"/>
      <c r="ULU11" s="28"/>
      <c r="ULV11" s="28"/>
      <c r="ULW11" s="28"/>
      <c r="ULX11" s="28"/>
      <c r="ULY11" s="28"/>
      <c r="ULZ11" s="28"/>
      <c r="UMA11" s="28"/>
      <c r="UMB11" s="28"/>
      <c r="UMC11" s="28"/>
      <c r="UMD11" s="28"/>
      <c r="UME11" s="28"/>
      <c r="UMF11" s="28"/>
      <c r="UMG11" s="28"/>
      <c r="UMH11" s="28"/>
      <c r="UMI11" s="28"/>
      <c r="UMJ11" s="28"/>
      <c r="UMK11" s="28"/>
      <c r="UML11" s="28"/>
      <c r="UMM11" s="28"/>
      <c r="UMN11" s="28"/>
      <c r="UMO11" s="28"/>
      <c r="UMP11" s="28"/>
      <c r="UMQ11" s="28"/>
      <c r="UMR11" s="28"/>
      <c r="UMS11" s="28"/>
      <c r="UMT11" s="28"/>
      <c r="UMU11" s="28"/>
      <c r="UMV11" s="28"/>
      <c r="UMW11" s="28"/>
      <c r="UMX11" s="28"/>
      <c r="UMY11" s="28"/>
      <c r="UMZ11" s="28"/>
      <c r="UNA11" s="28"/>
      <c r="UNB11" s="28"/>
      <c r="UNC11" s="28"/>
      <c r="UND11" s="28"/>
      <c r="UNE11" s="28"/>
      <c r="UNF11" s="28"/>
      <c r="UNG11" s="28"/>
      <c r="UNH11" s="28"/>
      <c r="UNI11" s="28"/>
      <c r="UNJ11" s="28"/>
      <c r="UNK11" s="28"/>
      <c r="UNL11" s="28"/>
      <c r="UNM11" s="28"/>
      <c r="UNN11" s="28"/>
      <c r="UNO11" s="28"/>
      <c r="UNP11" s="28"/>
      <c r="UNQ11" s="28"/>
      <c r="UNR11" s="28"/>
      <c r="UNS11" s="28"/>
      <c r="UNT11" s="28"/>
      <c r="UNU11" s="28"/>
      <c r="UNV11" s="28"/>
      <c r="UNW11" s="28"/>
      <c r="UNX11" s="28"/>
      <c r="UNY11" s="28"/>
      <c r="UNZ11" s="28"/>
      <c r="UOA11" s="28"/>
      <c r="UOB11" s="28"/>
      <c r="UOC11" s="28"/>
      <c r="UOD11" s="28"/>
      <c r="UOE11" s="28"/>
      <c r="UOF11" s="28"/>
      <c r="UOG11" s="28"/>
      <c r="UOH11" s="28"/>
      <c r="UOI11" s="28"/>
      <c r="UOJ11" s="28"/>
      <c r="UOK11" s="28"/>
      <c r="UOL11" s="28"/>
      <c r="UOM11" s="28"/>
      <c r="UON11" s="28"/>
      <c r="UOO11" s="28"/>
      <c r="UOP11" s="28"/>
      <c r="UOQ11" s="28"/>
      <c r="UOR11" s="28"/>
      <c r="UOS11" s="28"/>
      <c r="UOT11" s="28"/>
      <c r="UOU11" s="28"/>
      <c r="UOV11" s="28"/>
      <c r="UOW11" s="28"/>
      <c r="UOX11" s="28"/>
      <c r="UOY11" s="28"/>
      <c r="UOZ11" s="28"/>
      <c r="UPA11" s="28"/>
      <c r="UPB11" s="28"/>
      <c r="UPC11" s="28"/>
      <c r="UPD11" s="28"/>
      <c r="UPE11" s="28"/>
      <c r="UPF11" s="28"/>
      <c r="UPG11" s="28"/>
      <c r="UPH11" s="28"/>
      <c r="UPI11" s="28"/>
      <c r="UPJ11" s="28"/>
      <c r="UPK11" s="28"/>
      <c r="UPL11" s="28"/>
      <c r="UPM11" s="28"/>
      <c r="UPN11" s="28"/>
      <c r="UPO11" s="28"/>
      <c r="UPP11" s="28"/>
      <c r="UPQ11" s="28"/>
      <c r="UPR11" s="28"/>
      <c r="UPS11" s="28"/>
      <c r="UPT11" s="28"/>
      <c r="UPU11" s="28"/>
      <c r="UPV11" s="28"/>
      <c r="UPW11" s="28"/>
      <c r="UPX11" s="28"/>
      <c r="UPY11" s="28"/>
      <c r="UPZ11" s="28"/>
      <c r="UQA11" s="28"/>
      <c r="UQB11" s="28"/>
      <c r="UQC11" s="28"/>
      <c r="UQD11" s="28"/>
      <c r="UQE11" s="28"/>
      <c r="UQF11" s="28"/>
      <c r="UQG11" s="28"/>
      <c r="UQH11" s="28"/>
      <c r="UQI11" s="28"/>
      <c r="UQJ11" s="28"/>
      <c r="UQK11" s="28"/>
      <c r="UQL11" s="28"/>
      <c r="UQM11" s="28"/>
      <c r="UQN11" s="28"/>
      <c r="UQO11" s="28"/>
      <c r="UQP11" s="28"/>
      <c r="UQQ11" s="28"/>
      <c r="UQR11" s="28"/>
      <c r="UQS11" s="28"/>
      <c r="UQT11" s="28"/>
      <c r="UQU11" s="28"/>
      <c r="UQV11" s="28"/>
      <c r="UQW11" s="28"/>
      <c r="UQX11" s="28"/>
      <c r="UQY11" s="28"/>
      <c r="UQZ11" s="28"/>
      <c r="URA11" s="28"/>
      <c r="URB11" s="28"/>
      <c r="URC11" s="28"/>
      <c r="URD11" s="28"/>
      <c r="URE11" s="28"/>
      <c r="URF11" s="28"/>
      <c r="URG11" s="28"/>
      <c r="URH11" s="28"/>
      <c r="URI11" s="28"/>
      <c r="URJ11" s="28"/>
      <c r="URK11" s="28"/>
      <c r="URL11" s="28"/>
      <c r="URM11" s="28"/>
      <c r="URN11" s="28"/>
      <c r="URO11" s="28"/>
      <c r="URP11" s="28"/>
      <c r="URQ11" s="28"/>
      <c r="URR11" s="28"/>
      <c r="URS11" s="28"/>
      <c r="URT11" s="28"/>
      <c r="URU11" s="28"/>
      <c r="URV11" s="28"/>
      <c r="URW11" s="28"/>
      <c r="URX11" s="28"/>
      <c r="URY11" s="28"/>
      <c r="URZ11" s="28"/>
      <c r="USA11" s="28"/>
      <c r="USB11" s="28"/>
      <c r="USC11" s="28"/>
      <c r="USD11" s="28"/>
      <c r="USE11" s="28"/>
      <c r="USF11" s="28"/>
      <c r="USG11" s="28"/>
      <c r="USH11" s="28"/>
      <c r="USI11" s="28"/>
      <c r="USJ11" s="28"/>
      <c r="USK11" s="28"/>
      <c r="USL11" s="28"/>
      <c r="USM11" s="28"/>
      <c r="USN11" s="28"/>
      <c r="USO11" s="28"/>
      <c r="USP11" s="28"/>
      <c r="USQ11" s="28"/>
      <c r="USR11" s="28"/>
      <c r="USS11" s="28"/>
      <c r="UST11" s="28"/>
      <c r="USU11" s="28"/>
      <c r="USV11" s="28"/>
      <c r="USW11" s="28"/>
      <c r="USX11" s="28"/>
      <c r="USY11" s="28"/>
      <c r="USZ11" s="28"/>
      <c r="UTA11" s="28"/>
      <c r="UTB11" s="28"/>
      <c r="UTC11" s="28"/>
      <c r="UTD11" s="28"/>
      <c r="UTE11" s="28"/>
      <c r="UTF11" s="28"/>
      <c r="UTG11" s="28"/>
      <c r="UTH11" s="28"/>
      <c r="UTI11" s="28"/>
      <c r="UTJ11" s="28"/>
      <c r="UTK11" s="28"/>
      <c r="UTL11" s="28"/>
      <c r="UTM11" s="28"/>
      <c r="UTN11" s="28"/>
      <c r="UTO11" s="28"/>
      <c r="UTP11" s="28"/>
      <c r="UTQ11" s="28"/>
      <c r="UTR11" s="28"/>
      <c r="UTS11" s="28"/>
      <c r="UTT11" s="28"/>
      <c r="UTU11" s="28"/>
      <c r="UTV11" s="28"/>
      <c r="UTW11" s="28"/>
      <c r="UTX11" s="28"/>
      <c r="UTY11" s="28"/>
      <c r="UTZ11" s="28"/>
      <c r="UUA11" s="28"/>
      <c r="UUB11" s="28"/>
      <c r="UUC11" s="28"/>
      <c r="UUD11" s="28"/>
      <c r="UUE11" s="28"/>
      <c r="UUF11" s="28"/>
      <c r="UUG11" s="28"/>
      <c r="UUH11" s="28"/>
      <c r="UUI11" s="28"/>
      <c r="UUJ11" s="28"/>
      <c r="UUK11" s="28"/>
      <c r="UUL11" s="28"/>
      <c r="UUM11" s="28"/>
      <c r="UUN11" s="28"/>
      <c r="UUO11" s="28"/>
      <c r="UUP11" s="28"/>
      <c r="UUQ11" s="28"/>
      <c r="UUR11" s="28"/>
      <c r="UUS11" s="28"/>
      <c r="UUT11" s="28"/>
      <c r="UUU11" s="28"/>
      <c r="UUV11" s="28"/>
      <c r="UUW11" s="28"/>
      <c r="UUX11" s="28"/>
      <c r="UUY11" s="28"/>
      <c r="UUZ11" s="28"/>
      <c r="UVA11" s="28"/>
      <c r="UVB11" s="28"/>
      <c r="UVC11" s="28"/>
      <c r="UVD11" s="28"/>
      <c r="UVE11" s="28"/>
      <c r="UVF11" s="28"/>
      <c r="UVG11" s="28"/>
      <c r="UVH11" s="28"/>
      <c r="UVI11" s="28"/>
      <c r="UVJ11" s="28"/>
      <c r="UVK11" s="28"/>
      <c r="UVL11" s="28"/>
      <c r="UVM11" s="28"/>
      <c r="UVN11" s="28"/>
      <c r="UVO11" s="28"/>
      <c r="UVP11" s="28"/>
      <c r="UVQ11" s="28"/>
      <c r="UVR11" s="28"/>
      <c r="UVS11" s="28"/>
      <c r="UVT11" s="28"/>
      <c r="UVU11" s="28"/>
      <c r="UVV11" s="28"/>
      <c r="UVW11" s="28"/>
      <c r="UVX11" s="28"/>
      <c r="UVY11" s="28"/>
      <c r="UVZ11" s="28"/>
      <c r="UWA11" s="28"/>
      <c r="UWB11" s="28"/>
      <c r="UWC11" s="28"/>
      <c r="UWD11" s="28"/>
      <c r="UWE11" s="28"/>
      <c r="UWF11" s="28"/>
      <c r="UWG11" s="28"/>
      <c r="UWH11" s="28"/>
      <c r="UWI11" s="28"/>
      <c r="UWJ11" s="28"/>
      <c r="UWK11" s="28"/>
      <c r="UWL11" s="28"/>
      <c r="UWM11" s="28"/>
      <c r="UWN11" s="28"/>
      <c r="UWO11" s="28"/>
      <c r="UWP11" s="28"/>
      <c r="UWQ11" s="28"/>
      <c r="UWR11" s="28"/>
      <c r="UWS11" s="28"/>
      <c r="UWT11" s="28"/>
      <c r="UWU11" s="28"/>
      <c r="UWV11" s="28"/>
      <c r="UWW11" s="28"/>
      <c r="UWX11" s="28"/>
      <c r="UWY11" s="28"/>
      <c r="UWZ11" s="28"/>
      <c r="UXA11" s="28"/>
      <c r="UXB11" s="28"/>
      <c r="UXC11" s="28"/>
      <c r="UXD11" s="28"/>
      <c r="UXE11" s="28"/>
      <c r="UXF11" s="28"/>
      <c r="UXG11" s="28"/>
      <c r="UXH11" s="28"/>
      <c r="UXI11" s="28"/>
      <c r="UXJ11" s="28"/>
      <c r="UXK11" s="28"/>
      <c r="UXL11" s="28"/>
      <c r="UXM11" s="28"/>
      <c r="UXN11" s="28"/>
      <c r="UXO11" s="28"/>
      <c r="UXP11" s="28"/>
      <c r="UXQ11" s="28"/>
      <c r="UXR11" s="28"/>
      <c r="UXS11" s="28"/>
      <c r="UXT11" s="28"/>
      <c r="UXU11" s="28"/>
      <c r="UXV11" s="28"/>
      <c r="UXW11" s="28"/>
      <c r="UXX11" s="28"/>
      <c r="UXY11" s="28"/>
      <c r="UXZ11" s="28"/>
      <c r="UYA11" s="28"/>
      <c r="UYB11" s="28"/>
      <c r="UYC11" s="28"/>
      <c r="UYD11" s="28"/>
      <c r="UYE11" s="28"/>
      <c r="UYF11" s="28"/>
      <c r="UYG11" s="28"/>
      <c r="UYH11" s="28"/>
      <c r="UYI11" s="28"/>
      <c r="UYJ11" s="28"/>
      <c r="UYK11" s="28"/>
      <c r="UYL11" s="28"/>
      <c r="UYM11" s="28"/>
      <c r="UYN11" s="28"/>
      <c r="UYO11" s="28"/>
      <c r="UYP11" s="28"/>
      <c r="UYQ11" s="28"/>
      <c r="UYR11" s="28"/>
      <c r="UYS11" s="28"/>
      <c r="UYT11" s="28"/>
      <c r="UYU11" s="28"/>
      <c r="UYV11" s="28"/>
      <c r="UYW11" s="28"/>
      <c r="UYX11" s="28"/>
      <c r="UYY11" s="28"/>
      <c r="UYZ11" s="28"/>
      <c r="UZA11" s="28"/>
      <c r="UZB11" s="28"/>
      <c r="UZC11" s="28"/>
      <c r="UZD11" s="28"/>
      <c r="UZE11" s="28"/>
      <c r="UZF11" s="28"/>
      <c r="UZG11" s="28"/>
      <c r="UZH11" s="28"/>
      <c r="UZI11" s="28"/>
      <c r="UZJ11" s="28"/>
      <c r="UZK11" s="28"/>
      <c r="UZL11" s="28"/>
      <c r="UZM11" s="28"/>
      <c r="UZN11" s="28"/>
      <c r="UZO11" s="28"/>
      <c r="UZP11" s="28"/>
      <c r="UZQ11" s="28"/>
      <c r="UZR11" s="28"/>
      <c r="UZS11" s="28"/>
      <c r="UZT11" s="28"/>
      <c r="UZU11" s="28"/>
      <c r="UZV11" s="28"/>
      <c r="UZW11" s="28"/>
      <c r="UZX11" s="28"/>
      <c r="UZY11" s="28"/>
      <c r="UZZ11" s="28"/>
      <c r="VAA11" s="28"/>
      <c r="VAB11" s="28"/>
      <c r="VAC11" s="28"/>
      <c r="VAD11" s="28"/>
      <c r="VAE11" s="28"/>
      <c r="VAF11" s="28"/>
      <c r="VAG11" s="28"/>
      <c r="VAH11" s="28"/>
      <c r="VAI11" s="28"/>
      <c r="VAJ11" s="28"/>
      <c r="VAK11" s="28"/>
      <c r="VAL11" s="28"/>
      <c r="VAM11" s="28"/>
      <c r="VAN11" s="28"/>
      <c r="VAO11" s="28"/>
      <c r="VAP11" s="28"/>
      <c r="VAQ11" s="28"/>
      <c r="VAR11" s="28"/>
      <c r="VAS11" s="28"/>
      <c r="VAT11" s="28"/>
      <c r="VAU11" s="28"/>
      <c r="VAV11" s="28"/>
      <c r="VAW11" s="28"/>
      <c r="VAX11" s="28"/>
      <c r="VAY11" s="28"/>
      <c r="VAZ11" s="28"/>
      <c r="VBA11" s="28"/>
      <c r="VBB11" s="28"/>
      <c r="VBC11" s="28"/>
      <c r="VBD11" s="28"/>
      <c r="VBE11" s="28"/>
      <c r="VBF11" s="28"/>
      <c r="VBG11" s="28"/>
      <c r="VBH11" s="28"/>
      <c r="VBI11" s="28"/>
      <c r="VBJ11" s="28"/>
      <c r="VBK11" s="28"/>
      <c r="VBL11" s="28"/>
      <c r="VBM11" s="28"/>
      <c r="VBN11" s="28"/>
      <c r="VBO11" s="28"/>
      <c r="VBP11" s="28"/>
      <c r="VBQ11" s="28"/>
      <c r="VBR11" s="28"/>
      <c r="VBS11" s="28"/>
      <c r="VBT11" s="28"/>
      <c r="VBU11" s="28"/>
      <c r="VBV11" s="28"/>
      <c r="VBW11" s="28"/>
      <c r="VBX11" s="28"/>
      <c r="VBY11" s="28"/>
      <c r="VBZ11" s="28"/>
      <c r="VCA11" s="28"/>
      <c r="VCB11" s="28"/>
      <c r="VCC11" s="28"/>
      <c r="VCD11" s="28"/>
      <c r="VCE11" s="28"/>
      <c r="VCF11" s="28"/>
      <c r="VCG11" s="28"/>
      <c r="VCH11" s="28"/>
      <c r="VCI11" s="28"/>
      <c r="VCJ11" s="28"/>
      <c r="VCK11" s="28"/>
      <c r="VCL11" s="28"/>
      <c r="VCM11" s="28"/>
      <c r="VCN11" s="28"/>
      <c r="VCO11" s="28"/>
      <c r="VCP11" s="28"/>
      <c r="VCQ11" s="28"/>
      <c r="VCR11" s="28"/>
      <c r="VCS11" s="28"/>
      <c r="VCT11" s="28"/>
      <c r="VCU11" s="28"/>
      <c r="VCV11" s="28"/>
      <c r="VCW11" s="28"/>
      <c r="VCX11" s="28"/>
      <c r="VCY11" s="28"/>
      <c r="VCZ11" s="28"/>
      <c r="VDA11" s="28"/>
      <c r="VDB11" s="28"/>
      <c r="VDC11" s="28"/>
      <c r="VDD11" s="28"/>
      <c r="VDE11" s="28"/>
      <c r="VDF11" s="28"/>
      <c r="VDG11" s="28"/>
      <c r="VDH11" s="28"/>
      <c r="VDI11" s="28"/>
      <c r="VDJ11" s="28"/>
      <c r="VDK11" s="28"/>
      <c r="VDL11" s="28"/>
      <c r="VDM11" s="28"/>
      <c r="VDN11" s="28"/>
      <c r="VDO11" s="28"/>
      <c r="VDP11" s="28"/>
      <c r="VDQ11" s="28"/>
      <c r="VDR11" s="28"/>
      <c r="VDS11" s="28"/>
      <c r="VDT11" s="28"/>
      <c r="VDU11" s="28"/>
      <c r="VDV11" s="28"/>
      <c r="VDW11" s="28"/>
      <c r="VDX11" s="28"/>
      <c r="VDY11" s="28"/>
      <c r="VDZ11" s="28"/>
      <c r="VEA11" s="28"/>
      <c r="VEB11" s="28"/>
      <c r="VEC11" s="28"/>
      <c r="VED11" s="28"/>
      <c r="VEE11" s="28"/>
      <c r="VEF11" s="28"/>
      <c r="VEG11" s="28"/>
      <c r="VEH11" s="28"/>
      <c r="VEI11" s="28"/>
      <c r="VEJ11" s="28"/>
      <c r="VEK11" s="28"/>
      <c r="VEL11" s="28"/>
      <c r="VEM11" s="28"/>
      <c r="VEN11" s="28"/>
      <c r="VEO11" s="28"/>
      <c r="VEP11" s="28"/>
      <c r="VEQ11" s="28"/>
      <c r="VER11" s="28"/>
      <c r="VES11" s="28"/>
      <c r="VET11" s="28"/>
      <c r="VEU11" s="28"/>
      <c r="VEV11" s="28"/>
      <c r="VEW11" s="28"/>
      <c r="VEX11" s="28"/>
      <c r="VEY11" s="28"/>
      <c r="VEZ11" s="28"/>
      <c r="VFA11" s="28"/>
      <c r="VFB11" s="28"/>
      <c r="VFC11" s="28"/>
      <c r="VFD11" s="28"/>
      <c r="VFE11" s="28"/>
      <c r="VFF11" s="28"/>
      <c r="VFG11" s="28"/>
      <c r="VFH11" s="28"/>
      <c r="VFI11" s="28"/>
      <c r="VFJ11" s="28"/>
      <c r="VFK11" s="28"/>
      <c r="VFL11" s="28"/>
      <c r="VFM11" s="28"/>
      <c r="VFN11" s="28"/>
      <c r="VFO11" s="28"/>
      <c r="VFP11" s="28"/>
      <c r="VFQ11" s="28"/>
      <c r="VFR11" s="28"/>
      <c r="VFS11" s="28"/>
      <c r="VFT11" s="28"/>
      <c r="VFU11" s="28"/>
      <c r="VFV11" s="28"/>
      <c r="VFW11" s="28"/>
      <c r="VFX11" s="28"/>
      <c r="VFY11" s="28"/>
      <c r="VFZ11" s="28"/>
      <c r="VGA11" s="28"/>
      <c r="VGB11" s="28"/>
      <c r="VGC11" s="28"/>
      <c r="VGD11" s="28"/>
      <c r="VGE11" s="28"/>
      <c r="VGF11" s="28"/>
      <c r="VGG11" s="28"/>
      <c r="VGH11" s="28"/>
      <c r="VGI11" s="28"/>
      <c r="VGJ11" s="28"/>
      <c r="VGK11" s="28"/>
      <c r="VGL11" s="28"/>
      <c r="VGM11" s="28"/>
      <c r="VGN11" s="28"/>
      <c r="VGO11" s="28"/>
      <c r="VGP11" s="28"/>
      <c r="VGQ11" s="28"/>
      <c r="VGR11" s="28"/>
      <c r="VGS11" s="28"/>
      <c r="VGT11" s="28"/>
      <c r="VGU11" s="28"/>
      <c r="VGV11" s="28"/>
      <c r="VGW11" s="28"/>
      <c r="VGX11" s="28"/>
      <c r="VGY11" s="28"/>
      <c r="VGZ11" s="28"/>
      <c r="VHA11" s="28"/>
      <c r="VHB11" s="28"/>
      <c r="VHC11" s="28"/>
      <c r="VHD11" s="28"/>
      <c r="VHE11" s="28"/>
      <c r="VHF11" s="28"/>
      <c r="VHG11" s="28"/>
      <c r="VHH11" s="28"/>
      <c r="VHI11" s="28"/>
      <c r="VHJ11" s="28"/>
      <c r="VHK11" s="28"/>
      <c r="VHL11" s="28"/>
      <c r="VHM11" s="28"/>
      <c r="VHN11" s="28"/>
      <c r="VHO11" s="28"/>
      <c r="VHP11" s="28"/>
      <c r="VHQ11" s="28"/>
      <c r="VHR11" s="28"/>
      <c r="VHS11" s="28"/>
      <c r="VHT11" s="28"/>
      <c r="VHU11" s="28"/>
      <c r="VHV11" s="28"/>
      <c r="VHW11" s="28"/>
      <c r="VHX11" s="28"/>
      <c r="VHY11" s="28"/>
      <c r="VHZ11" s="28"/>
      <c r="VIA11" s="28"/>
      <c r="VIB11" s="28"/>
      <c r="VIC11" s="28"/>
      <c r="VID11" s="28"/>
      <c r="VIE11" s="28"/>
      <c r="VIF11" s="28"/>
      <c r="VIG11" s="28"/>
      <c r="VIH11" s="28"/>
      <c r="VII11" s="28"/>
      <c r="VIJ11" s="28"/>
      <c r="VIK11" s="28"/>
      <c r="VIL11" s="28"/>
      <c r="VIM11" s="28"/>
      <c r="VIN11" s="28"/>
      <c r="VIO11" s="28"/>
      <c r="VIP11" s="28"/>
      <c r="VIQ11" s="28"/>
      <c r="VIR11" s="28"/>
      <c r="VIS11" s="28"/>
      <c r="VIT11" s="28"/>
      <c r="VIU11" s="28"/>
      <c r="VIV11" s="28"/>
      <c r="VIW11" s="28"/>
      <c r="VIX11" s="28"/>
      <c r="VIY11" s="28"/>
      <c r="VIZ11" s="28"/>
      <c r="VJA11" s="28"/>
      <c r="VJB11" s="28"/>
      <c r="VJC11" s="28"/>
      <c r="VJD11" s="28"/>
      <c r="VJE11" s="28"/>
      <c r="VJF11" s="28"/>
      <c r="VJG11" s="28"/>
      <c r="VJH11" s="28"/>
      <c r="VJI11" s="28"/>
      <c r="VJJ11" s="28"/>
      <c r="VJK11" s="28"/>
      <c r="VJL11" s="28"/>
      <c r="VJM11" s="28"/>
      <c r="VJN11" s="28"/>
      <c r="VJO11" s="28"/>
      <c r="VJP11" s="28"/>
      <c r="VJQ11" s="28"/>
      <c r="VJR11" s="28"/>
      <c r="VJS11" s="28"/>
      <c r="VJT11" s="28"/>
      <c r="VJU11" s="28"/>
      <c r="VJV11" s="28"/>
      <c r="VJW11" s="28"/>
      <c r="VJX11" s="28"/>
      <c r="VJY11" s="28"/>
      <c r="VJZ11" s="28"/>
      <c r="VKA11" s="28"/>
      <c r="VKB11" s="28"/>
      <c r="VKC11" s="28"/>
      <c r="VKD11" s="28"/>
      <c r="VKE11" s="28"/>
      <c r="VKF11" s="28"/>
      <c r="VKG11" s="28"/>
      <c r="VKH11" s="28"/>
      <c r="VKI11" s="28"/>
      <c r="VKJ11" s="28"/>
      <c r="VKK11" s="28"/>
      <c r="VKL11" s="28"/>
      <c r="VKM11" s="28"/>
      <c r="VKN11" s="28"/>
      <c r="VKO11" s="28"/>
      <c r="VKP11" s="28"/>
      <c r="VKQ11" s="28"/>
      <c r="VKR11" s="28"/>
      <c r="VKS11" s="28"/>
      <c r="VKT11" s="28"/>
      <c r="VKU11" s="28"/>
      <c r="VKV11" s="28"/>
      <c r="VKW11" s="28"/>
      <c r="VKX11" s="28"/>
      <c r="VKY11" s="28"/>
      <c r="VKZ11" s="28"/>
      <c r="VLA11" s="28"/>
      <c r="VLB11" s="28"/>
      <c r="VLC11" s="28"/>
      <c r="VLD11" s="28"/>
      <c r="VLE11" s="28"/>
      <c r="VLF11" s="28"/>
      <c r="VLG11" s="28"/>
      <c r="VLH11" s="28"/>
      <c r="VLI11" s="28"/>
      <c r="VLJ11" s="28"/>
      <c r="VLK11" s="28"/>
      <c r="VLL11" s="28"/>
      <c r="VLM11" s="28"/>
      <c r="VLN11" s="28"/>
      <c r="VLO11" s="28"/>
      <c r="VLP11" s="28"/>
      <c r="VLQ11" s="28"/>
      <c r="VLR11" s="28"/>
      <c r="VLS11" s="28"/>
      <c r="VLT11" s="28"/>
      <c r="VLU11" s="28"/>
      <c r="VLV11" s="28"/>
      <c r="VLW11" s="28"/>
      <c r="VLX11" s="28"/>
      <c r="VLY11" s="28"/>
      <c r="VLZ11" s="28"/>
      <c r="VMA11" s="28"/>
      <c r="VMB11" s="28"/>
      <c r="VMC11" s="28"/>
      <c r="VMD11" s="28"/>
      <c r="VME11" s="28"/>
      <c r="VMF11" s="28"/>
      <c r="VMG11" s="28"/>
      <c r="VMH11" s="28"/>
      <c r="VMI11" s="28"/>
      <c r="VMJ11" s="28"/>
      <c r="VMK11" s="28"/>
      <c r="VML11" s="28"/>
      <c r="VMM11" s="28"/>
      <c r="VMN11" s="28"/>
      <c r="VMO11" s="28"/>
      <c r="VMP11" s="28"/>
      <c r="VMQ11" s="28"/>
      <c r="VMR11" s="28"/>
      <c r="VMS11" s="28"/>
      <c r="VMT11" s="28"/>
      <c r="VMU11" s="28"/>
      <c r="VMV11" s="28"/>
      <c r="VMW11" s="28"/>
      <c r="VMX11" s="28"/>
      <c r="VMY11" s="28"/>
      <c r="VMZ11" s="28"/>
      <c r="VNA11" s="28"/>
      <c r="VNB11" s="28"/>
      <c r="VNC11" s="28"/>
      <c r="VND11" s="28"/>
      <c r="VNE11" s="28"/>
      <c r="VNF11" s="28"/>
      <c r="VNG11" s="28"/>
      <c r="VNH11" s="28"/>
      <c r="VNI11" s="28"/>
      <c r="VNJ11" s="28"/>
      <c r="VNK11" s="28"/>
      <c r="VNL11" s="28"/>
      <c r="VNM11" s="28"/>
      <c r="VNN11" s="28"/>
      <c r="VNO11" s="28"/>
      <c r="VNP11" s="28"/>
      <c r="VNQ11" s="28"/>
      <c r="VNR11" s="28"/>
      <c r="VNS11" s="28"/>
      <c r="VNT11" s="28"/>
      <c r="VNU11" s="28"/>
      <c r="VNV11" s="28"/>
      <c r="VNW11" s="28"/>
      <c r="VNX11" s="28"/>
      <c r="VNY11" s="28"/>
      <c r="VNZ11" s="28"/>
      <c r="VOA11" s="28"/>
      <c r="VOB11" s="28"/>
      <c r="VOC11" s="28"/>
      <c r="VOD11" s="28"/>
      <c r="VOE11" s="28"/>
      <c r="VOF11" s="28"/>
      <c r="VOG11" s="28"/>
      <c r="VOH11" s="28"/>
      <c r="VOI11" s="28"/>
      <c r="VOJ11" s="28"/>
      <c r="VOK11" s="28"/>
      <c r="VOL11" s="28"/>
      <c r="VOM11" s="28"/>
      <c r="VON11" s="28"/>
      <c r="VOO11" s="28"/>
      <c r="VOP11" s="28"/>
      <c r="VOQ11" s="28"/>
      <c r="VOR11" s="28"/>
      <c r="VOS11" s="28"/>
      <c r="VOT11" s="28"/>
      <c r="VOU11" s="28"/>
      <c r="VOV11" s="28"/>
      <c r="VOW11" s="28"/>
      <c r="VOX11" s="28"/>
      <c r="VOY11" s="28"/>
      <c r="VOZ11" s="28"/>
      <c r="VPA11" s="28"/>
      <c r="VPB11" s="28"/>
      <c r="VPC11" s="28"/>
      <c r="VPD11" s="28"/>
      <c r="VPE11" s="28"/>
      <c r="VPF11" s="28"/>
      <c r="VPG11" s="28"/>
      <c r="VPH11" s="28"/>
      <c r="VPI11" s="28"/>
      <c r="VPJ11" s="28"/>
      <c r="VPK11" s="28"/>
      <c r="VPL11" s="28"/>
      <c r="VPM11" s="28"/>
      <c r="VPN11" s="28"/>
      <c r="VPO11" s="28"/>
      <c r="VPP11" s="28"/>
      <c r="VPQ11" s="28"/>
      <c r="VPR11" s="28"/>
      <c r="VPS11" s="28"/>
      <c r="VPT11" s="28"/>
      <c r="VPU11" s="28"/>
      <c r="VPV11" s="28"/>
      <c r="VPW11" s="28"/>
      <c r="VPX11" s="28"/>
      <c r="VPY11" s="28"/>
      <c r="VPZ11" s="28"/>
      <c r="VQA11" s="28"/>
      <c r="VQB11" s="28"/>
      <c r="VQC11" s="28"/>
      <c r="VQD11" s="28"/>
      <c r="VQE11" s="28"/>
      <c r="VQF11" s="28"/>
      <c r="VQG11" s="28"/>
      <c r="VQH11" s="28"/>
      <c r="VQI11" s="28"/>
      <c r="VQJ11" s="28"/>
      <c r="VQK11" s="28"/>
      <c r="VQL11" s="28"/>
      <c r="VQM11" s="28"/>
      <c r="VQN11" s="28"/>
      <c r="VQO11" s="28"/>
      <c r="VQP11" s="28"/>
      <c r="VQQ11" s="28"/>
      <c r="VQR11" s="28"/>
      <c r="VQS11" s="28"/>
      <c r="VQT11" s="28"/>
      <c r="VQU11" s="28"/>
      <c r="VQV11" s="28"/>
      <c r="VQW11" s="28"/>
      <c r="VQX11" s="28"/>
      <c r="VQY11" s="28"/>
      <c r="VQZ11" s="28"/>
      <c r="VRA11" s="28"/>
      <c r="VRB11" s="28"/>
      <c r="VRC11" s="28"/>
      <c r="VRD11" s="28"/>
      <c r="VRE11" s="28"/>
      <c r="VRF11" s="28"/>
      <c r="VRG11" s="28"/>
      <c r="VRH11" s="28"/>
      <c r="VRI11" s="28"/>
      <c r="VRJ11" s="28"/>
      <c r="VRK11" s="28"/>
      <c r="VRL11" s="28"/>
      <c r="VRM11" s="28"/>
      <c r="VRN11" s="28"/>
      <c r="VRO11" s="28"/>
      <c r="VRP11" s="28"/>
      <c r="VRQ11" s="28"/>
      <c r="VRR11" s="28"/>
      <c r="VRS11" s="28"/>
      <c r="VRT11" s="28"/>
      <c r="VRU11" s="28"/>
      <c r="VRV11" s="28"/>
      <c r="VRW11" s="28"/>
      <c r="VRX11" s="28"/>
      <c r="VRY11" s="28"/>
      <c r="VRZ11" s="28"/>
      <c r="VSA11" s="28"/>
      <c r="VSB11" s="28"/>
      <c r="VSC11" s="28"/>
      <c r="VSD11" s="28"/>
      <c r="VSE11" s="28"/>
      <c r="VSF11" s="28"/>
      <c r="VSG11" s="28"/>
      <c r="VSH11" s="28"/>
      <c r="VSI11" s="28"/>
      <c r="VSJ11" s="28"/>
      <c r="VSK11" s="28"/>
      <c r="VSL11" s="28"/>
      <c r="VSM11" s="28"/>
      <c r="VSN11" s="28"/>
      <c r="VSO11" s="28"/>
      <c r="VSP11" s="28"/>
      <c r="VSQ11" s="28"/>
      <c r="VSR11" s="28"/>
      <c r="VSS11" s="28"/>
      <c r="VST11" s="28"/>
      <c r="VSU11" s="28"/>
      <c r="VSV11" s="28"/>
      <c r="VSW11" s="28"/>
      <c r="VSX11" s="28"/>
      <c r="VSY11" s="28"/>
      <c r="VSZ11" s="28"/>
      <c r="VTA11" s="28"/>
      <c r="VTB11" s="28"/>
      <c r="VTC11" s="28"/>
      <c r="VTD11" s="28"/>
      <c r="VTE11" s="28"/>
      <c r="VTF11" s="28"/>
      <c r="VTG11" s="28"/>
      <c r="VTH11" s="28"/>
      <c r="VTI11" s="28"/>
      <c r="VTJ11" s="28"/>
      <c r="VTK11" s="28"/>
      <c r="VTL11" s="28"/>
      <c r="VTM11" s="28"/>
      <c r="VTN11" s="28"/>
      <c r="VTO11" s="28"/>
      <c r="VTP11" s="28"/>
      <c r="VTQ11" s="28"/>
      <c r="VTR11" s="28"/>
      <c r="VTS11" s="28"/>
      <c r="VTT11" s="28"/>
      <c r="VTU11" s="28"/>
      <c r="VTV11" s="28"/>
      <c r="VTW11" s="28"/>
      <c r="VTX11" s="28"/>
      <c r="VTY11" s="28"/>
      <c r="VTZ11" s="28"/>
      <c r="VUA11" s="28"/>
      <c r="VUB11" s="28"/>
      <c r="VUC11" s="28"/>
      <c r="VUD11" s="28"/>
      <c r="VUE11" s="28"/>
      <c r="VUF11" s="28"/>
      <c r="VUG11" s="28"/>
      <c r="VUH11" s="28"/>
      <c r="VUI11" s="28"/>
      <c r="VUJ11" s="28"/>
      <c r="VUK11" s="28"/>
      <c r="VUL11" s="28"/>
      <c r="VUM11" s="28"/>
      <c r="VUN11" s="28"/>
      <c r="VUO11" s="28"/>
      <c r="VUP11" s="28"/>
      <c r="VUQ11" s="28"/>
      <c r="VUR11" s="28"/>
      <c r="VUS11" s="28"/>
      <c r="VUT11" s="28"/>
      <c r="VUU11" s="28"/>
      <c r="VUV11" s="28"/>
      <c r="VUW11" s="28"/>
      <c r="VUX11" s="28"/>
      <c r="VUY11" s="28"/>
      <c r="VUZ11" s="28"/>
      <c r="VVA11" s="28"/>
      <c r="VVB11" s="28"/>
      <c r="VVC11" s="28"/>
      <c r="VVD11" s="28"/>
      <c r="VVE11" s="28"/>
      <c r="VVF11" s="28"/>
      <c r="VVG11" s="28"/>
      <c r="VVH11" s="28"/>
      <c r="VVI11" s="28"/>
      <c r="VVJ11" s="28"/>
      <c r="VVK11" s="28"/>
      <c r="VVL11" s="28"/>
      <c r="VVM11" s="28"/>
      <c r="VVN11" s="28"/>
      <c r="VVO11" s="28"/>
      <c r="VVP11" s="28"/>
      <c r="VVQ11" s="28"/>
      <c r="VVR11" s="28"/>
      <c r="VVS11" s="28"/>
      <c r="VVT11" s="28"/>
      <c r="VVU11" s="28"/>
      <c r="VVV11" s="28"/>
      <c r="VVW11" s="28"/>
      <c r="VVX11" s="28"/>
      <c r="VVY11" s="28"/>
      <c r="VVZ11" s="28"/>
      <c r="VWA11" s="28"/>
      <c r="VWB11" s="28"/>
      <c r="VWC11" s="28"/>
      <c r="VWD11" s="28"/>
      <c r="VWE11" s="28"/>
      <c r="VWF11" s="28"/>
      <c r="VWG11" s="28"/>
      <c r="VWH11" s="28"/>
      <c r="VWI11" s="28"/>
      <c r="VWJ11" s="28"/>
      <c r="VWK11" s="28"/>
      <c r="VWL11" s="28"/>
      <c r="VWM11" s="28"/>
      <c r="VWN11" s="28"/>
      <c r="VWO11" s="28"/>
      <c r="VWP11" s="28"/>
      <c r="VWQ11" s="28"/>
      <c r="VWR11" s="28"/>
      <c r="VWS11" s="28"/>
      <c r="VWT11" s="28"/>
      <c r="VWU11" s="28"/>
      <c r="VWV11" s="28"/>
      <c r="VWW11" s="28"/>
      <c r="VWX11" s="28"/>
      <c r="VWY11" s="28"/>
      <c r="VWZ11" s="28"/>
      <c r="VXA11" s="28"/>
      <c r="VXB11" s="28"/>
      <c r="VXC11" s="28"/>
      <c r="VXD11" s="28"/>
      <c r="VXE11" s="28"/>
      <c r="VXF11" s="28"/>
      <c r="VXG11" s="28"/>
      <c r="VXH11" s="28"/>
      <c r="VXI11" s="28"/>
      <c r="VXJ11" s="28"/>
      <c r="VXK11" s="28"/>
      <c r="VXL11" s="28"/>
      <c r="VXM11" s="28"/>
      <c r="VXN11" s="28"/>
      <c r="VXO11" s="28"/>
      <c r="VXP11" s="28"/>
      <c r="VXQ11" s="28"/>
      <c r="VXR11" s="28"/>
      <c r="VXS11" s="28"/>
      <c r="VXT11" s="28"/>
      <c r="VXU11" s="28"/>
      <c r="VXV11" s="28"/>
      <c r="VXW11" s="28"/>
      <c r="VXX11" s="28"/>
      <c r="VXY11" s="28"/>
      <c r="VXZ11" s="28"/>
      <c r="VYA11" s="28"/>
      <c r="VYB11" s="28"/>
      <c r="VYC11" s="28"/>
      <c r="VYD11" s="28"/>
      <c r="VYE11" s="28"/>
      <c r="VYF11" s="28"/>
      <c r="VYG11" s="28"/>
      <c r="VYH11" s="28"/>
      <c r="VYI11" s="28"/>
      <c r="VYJ11" s="28"/>
      <c r="VYK11" s="28"/>
      <c r="VYL11" s="28"/>
      <c r="VYM11" s="28"/>
      <c r="VYN11" s="28"/>
      <c r="VYO11" s="28"/>
      <c r="VYP11" s="28"/>
      <c r="VYQ11" s="28"/>
      <c r="VYR11" s="28"/>
      <c r="VYS11" s="28"/>
      <c r="VYT11" s="28"/>
      <c r="VYU11" s="28"/>
      <c r="VYV11" s="28"/>
      <c r="VYW11" s="28"/>
      <c r="VYX11" s="28"/>
      <c r="VYY11" s="28"/>
      <c r="VYZ11" s="28"/>
      <c r="VZA11" s="28"/>
      <c r="VZB11" s="28"/>
      <c r="VZC11" s="28"/>
      <c r="VZD11" s="28"/>
      <c r="VZE11" s="28"/>
      <c r="VZF11" s="28"/>
      <c r="VZG11" s="28"/>
      <c r="VZH11" s="28"/>
      <c r="VZI11" s="28"/>
      <c r="VZJ11" s="28"/>
      <c r="VZK11" s="28"/>
      <c r="VZL11" s="28"/>
      <c r="VZM11" s="28"/>
      <c r="VZN11" s="28"/>
      <c r="VZO11" s="28"/>
      <c r="VZP11" s="28"/>
      <c r="VZQ11" s="28"/>
      <c r="VZR11" s="28"/>
      <c r="VZS11" s="28"/>
      <c r="VZT11" s="28"/>
      <c r="VZU11" s="28"/>
      <c r="VZV11" s="28"/>
      <c r="VZW11" s="28"/>
      <c r="VZX11" s="28"/>
      <c r="VZY11" s="28"/>
      <c r="VZZ11" s="28"/>
      <c r="WAA11" s="28"/>
      <c r="WAB11" s="28"/>
      <c r="WAC11" s="28"/>
      <c r="WAD11" s="28"/>
      <c r="WAE11" s="28"/>
      <c r="WAF11" s="28"/>
      <c r="WAG11" s="28"/>
      <c r="WAH11" s="28"/>
      <c r="WAI11" s="28"/>
      <c r="WAJ11" s="28"/>
      <c r="WAK11" s="28"/>
      <c r="WAL11" s="28"/>
      <c r="WAM11" s="28"/>
      <c r="WAN11" s="28"/>
      <c r="WAO11" s="28"/>
      <c r="WAP11" s="28"/>
      <c r="WAQ11" s="28"/>
      <c r="WAR11" s="28"/>
      <c r="WAS11" s="28"/>
      <c r="WAT11" s="28"/>
      <c r="WAU11" s="28"/>
      <c r="WAV11" s="28"/>
      <c r="WAW11" s="28"/>
      <c r="WAX11" s="28"/>
      <c r="WAY11" s="28"/>
      <c r="WAZ11" s="28"/>
      <c r="WBA11" s="28"/>
      <c r="WBB11" s="28"/>
      <c r="WBC11" s="28"/>
      <c r="WBD11" s="28"/>
      <c r="WBE11" s="28"/>
      <c r="WBF11" s="28"/>
      <c r="WBG11" s="28"/>
      <c r="WBH11" s="28"/>
      <c r="WBI11" s="28"/>
      <c r="WBJ11" s="28"/>
      <c r="WBK11" s="28"/>
      <c r="WBL11" s="28"/>
      <c r="WBM11" s="28"/>
      <c r="WBN11" s="28"/>
      <c r="WBO11" s="28"/>
      <c r="WBP11" s="28"/>
      <c r="WBQ11" s="28"/>
      <c r="WBR11" s="28"/>
      <c r="WBS11" s="28"/>
      <c r="WBT11" s="28"/>
      <c r="WBU11" s="28"/>
      <c r="WBV11" s="28"/>
      <c r="WBW11" s="28"/>
      <c r="WBX11" s="28"/>
      <c r="WBY11" s="28"/>
      <c r="WBZ11" s="28"/>
      <c r="WCA11" s="28"/>
      <c r="WCB11" s="28"/>
      <c r="WCC11" s="28"/>
      <c r="WCD11" s="28"/>
      <c r="WCE11" s="28"/>
      <c r="WCF11" s="28"/>
      <c r="WCG11" s="28"/>
      <c r="WCH11" s="28"/>
      <c r="WCI11" s="28"/>
      <c r="WCJ11" s="28"/>
      <c r="WCK11" s="28"/>
      <c r="WCL11" s="28"/>
      <c r="WCM11" s="28"/>
      <c r="WCN11" s="28"/>
      <c r="WCO11" s="28"/>
      <c r="WCP11" s="28"/>
      <c r="WCQ11" s="28"/>
      <c r="WCR11" s="28"/>
      <c r="WCS11" s="28"/>
      <c r="WCT11" s="28"/>
      <c r="WCU11" s="28"/>
      <c r="WCV11" s="28"/>
      <c r="WCW11" s="28"/>
      <c r="WCX11" s="28"/>
      <c r="WCY11" s="28"/>
      <c r="WCZ11" s="28"/>
      <c r="WDA11" s="28"/>
      <c r="WDB11" s="28"/>
      <c r="WDC11" s="28"/>
      <c r="WDD11" s="28"/>
      <c r="WDE11" s="28"/>
      <c r="WDF11" s="28"/>
      <c r="WDG11" s="28"/>
      <c r="WDH11" s="28"/>
      <c r="WDI11" s="28"/>
      <c r="WDJ11" s="28"/>
      <c r="WDK11" s="28"/>
      <c r="WDL11" s="28"/>
      <c r="WDM11" s="28"/>
      <c r="WDN11" s="28"/>
      <c r="WDO11" s="28"/>
      <c r="WDP11" s="28"/>
      <c r="WDQ11" s="28"/>
      <c r="WDR11" s="28"/>
      <c r="WDS11" s="28"/>
      <c r="WDT11" s="28"/>
      <c r="WDU11" s="28"/>
      <c r="WDV11" s="28"/>
      <c r="WDW11" s="28"/>
      <c r="WDX11" s="28"/>
      <c r="WDY11" s="28"/>
      <c r="WDZ11" s="28"/>
      <c r="WEA11" s="28"/>
      <c r="WEB11" s="28"/>
      <c r="WEC11" s="28"/>
      <c r="WED11" s="28"/>
      <c r="WEE11" s="28"/>
      <c r="WEF11" s="28"/>
      <c r="WEG11" s="28"/>
      <c r="WEH11" s="28"/>
      <c r="WEI11" s="28"/>
      <c r="WEJ11" s="28"/>
      <c r="WEK11" s="28"/>
      <c r="WEL11" s="28"/>
      <c r="WEM11" s="28"/>
      <c r="WEN11" s="28"/>
      <c r="WEO11" s="28"/>
      <c r="WEP11" s="28"/>
      <c r="WEQ11" s="28"/>
      <c r="WER11" s="28"/>
      <c r="WES11" s="28"/>
      <c r="WET11" s="28"/>
      <c r="WEU11" s="28"/>
      <c r="WEV11" s="28"/>
      <c r="WEW11" s="28"/>
      <c r="WEX11" s="28"/>
      <c r="WEY11" s="28"/>
      <c r="WEZ11" s="28"/>
      <c r="WFA11" s="28"/>
      <c r="WFB11" s="28"/>
      <c r="WFC11" s="28"/>
      <c r="WFD11" s="28"/>
      <c r="WFE11" s="28"/>
      <c r="WFF11" s="28"/>
      <c r="WFG11" s="28"/>
      <c r="WFH11" s="28"/>
      <c r="WFI11" s="28"/>
      <c r="WFJ11" s="28"/>
      <c r="WFK11" s="28"/>
      <c r="WFL11" s="28"/>
      <c r="WFM11" s="28"/>
      <c r="WFN11" s="28"/>
      <c r="WFO11" s="28"/>
      <c r="WFP11" s="28"/>
      <c r="WFQ11" s="28"/>
      <c r="WFR11" s="28"/>
      <c r="WFS11" s="28"/>
      <c r="WFT11" s="28"/>
      <c r="WFU11" s="28"/>
      <c r="WFV11" s="28"/>
      <c r="WFW11" s="28"/>
      <c r="WFX11" s="28"/>
      <c r="WFY11" s="28"/>
      <c r="WFZ11" s="28"/>
      <c r="WGA11" s="28"/>
      <c r="WGB11" s="28"/>
      <c r="WGC11" s="28"/>
      <c r="WGD11" s="28"/>
      <c r="WGE11" s="28"/>
      <c r="WGF11" s="28"/>
      <c r="WGG11" s="28"/>
      <c r="WGH11" s="28"/>
      <c r="WGI11" s="28"/>
      <c r="WGJ11" s="28"/>
      <c r="WGK11" s="28"/>
      <c r="WGL11" s="28"/>
      <c r="WGM11" s="28"/>
      <c r="WGN11" s="28"/>
      <c r="WGO11" s="28"/>
      <c r="WGP11" s="28"/>
      <c r="WGQ11" s="28"/>
      <c r="WGR11" s="28"/>
      <c r="WGS11" s="28"/>
      <c r="WGT11" s="28"/>
      <c r="WGU11" s="28"/>
      <c r="WGV11" s="28"/>
      <c r="WGW11" s="28"/>
      <c r="WGX11" s="28"/>
      <c r="WGY11" s="28"/>
      <c r="WGZ11" s="28"/>
      <c r="WHA11" s="28"/>
      <c r="WHB11" s="28"/>
      <c r="WHC11" s="28"/>
      <c r="WHD11" s="28"/>
      <c r="WHE11" s="28"/>
      <c r="WHF11" s="28"/>
      <c r="WHG11" s="28"/>
      <c r="WHH11" s="28"/>
      <c r="WHI11" s="28"/>
      <c r="WHJ11" s="28"/>
      <c r="WHK11" s="28"/>
      <c r="WHL11" s="28"/>
      <c r="WHM11" s="28"/>
      <c r="WHN11" s="28"/>
      <c r="WHO11" s="28"/>
      <c r="WHP11" s="28"/>
      <c r="WHQ11" s="28"/>
      <c r="WHR11" s="28"/>
      <c r="WHS11" s="28"/>
      <c r="WHT11" s="28"/>
      <c r="WHU11" s="28"/>
      <c r="WHV11" s="28"/>
      <c r="WHW11" s="28"/>
      <c r="WHX11" s="28"/>
      <c r="WHY11" s="28"/>
      <c r="WHZ11" s="28"/>
      <c r="WIA11" s="28"/>
      <c r="WIB11" s="28"/>
      <c r="WIC11" s="28"/>
      <c r="WID11" s="28"/>
      <c r="WIE11" s="28"/>
      <c r="WIF11" s="28"/>
      <c r="WIG11" s="28"/>
      <c r="WIH11" s="28"/>
      <c r="WII11" s="28"/>
      <c r="WIJ11" s="28"/>
      <c r="WIK11" s="28"/>
      <c r="WIL11" s="28"/>
      <c r="WIM11" s="28"/>
      <c r="WIN11" s="28"/>
      <c r="WIO11" s="28"/>
      <c r="WIP11" s="28"/>
      <c r="WIQ11" s="28"/>
      <c r="WIR11" s="28"/>
      <c r="WIS11" s="28"/>
      <c r="WIT11" s="28"/>
      <c r="WIU11" s="28"/>
      <c r="WIV11" s="28"/>
      <c r="WIW11" s="28"/>
      <c r="WIX11" s="28"/>
      <c r="WIY11" s="28"/>
      <c r="WIZ11" s="28"/>
      <c r="WJA11" s="28"/>
      <c r="WJB11" s="28"/>
      <c r="WJC11" s="28"/>
      <c r="WJD11" s="28"/>
      <c r="WJE11" s="28"/>
      <c r="WJF11" s="28"/>
      <c r="WJG11" s="28"/>
      <c r="WJH11" s="28"/>
      <c r="WJI11" s="28"/>
      <c r="WJJ11" s="28"/>
      <c r="WJK11" s="28"/>
      <c r="WJL11" s="28"/>
      <c r="WJM11" s="28"/>
      <c r="WJN11" s="28"/>
      <c r="WJO11" s="28"/>
      <c r="WJP11" s="28"/>
      <c r="WJQ11" s="28"/>
      <c r="WJR11" s="28"/>
      <c r="WJS11" s="28"/>
      <c r="WJT11" s="28"/>
      <c r="WJU11" s="28"/>
      <c r="WJV11" s="28"/>
      <c r="WJW11" s="28"/>
      <c r="WJX11" s="28"/>
      <c r="WJY11" s="28"/>
      <c r="WJZ11" s="28"/>
      <c r="WKA11" s="28"/>
      <c r="WKB11" s="28"/>
      <c r="WKC11" s="28"/>
      <c r="WKD11" s="28"/>
      <c r="WKE11" s="28"/>
      <c r="WKF11" s="28"/>
      <c r="WKG11" s="28"/>
      <c r="WKH11" s="28"/>
      <c r="WKI11" s="28"/>
      <c r="WKJ11" s="28"/>
      <c r="WKK11" s="28"/>
      <c r="WKL11" s="28"/>
      <c r="WKM11" s="28"/>
      <c r="WKN11" s="28"/>
      <c r="WKO11" s="28"/>
      <c r="WKP11" s="28"/>
      <c r="WKQ11" s="28"/>
      <c r="WKR11" s="28"/>
      <c r="WKS11" s="28"/>
      <c r="WKT11" s="28"/>
      <c r="WKU11" s="28"/>
      <c r="WKV11" s="28"/>
      <c r="WKW11" s="28"/>
      <c r="WKX11" s="28"/>
      <c r="WKY11" s="28"/>
      <c r="WKZ11" s="28"/>
      <c r="WLA11" s="28"/>
      <c r="WLB11" s="28"/>
      <c r="WLC11" s="28"/>
      <c r="WLD11" s="28"/>
      <c r="WLE11" s="28"/>
      <c r="WLF11" s="28"/>
      <c r="WLG11" s="28"/>
      <c r="WLH11" s="28"/>
      <c r="WLI11" s="28"/>
      <c r="WLJ11" s="28"/>
      <c r="WLK11" s="28"/>
      <c r="WLL11" s="28"/>
      <c r="WLM11" s="28"/>
      <c r="WLN11" s="28"/>
      <c r="WLO11" s="28"/>
      <c r="WLP11" s="28"/>
      <c r="WLQ11" s="28"/>
      <c r="WLR11" s="28"/>
      <c r="WLS11" s="28"/>
      <c r="WLT11" s="28"/>
      <c r="WLU11" s="28"/>
      <c r="WLV11" s="28"/>
      <c r="WLW11" s="28"/>
      <c r="WLX11" s="28"/>
      <c r="WLY11" s="28"/>
      <c r="WLZ11" s="28"/>
      <c r="WMA11" s="28"/>
      <c r="WMB11" s="28"/>
      <c r="WMC11" s="28"/>
      <c r="WMD11" s="28"/>
      <c r="WME11" s="28"/>
      <c r="WMF11" s="28"/>
      <c r="WMG11" s="28"/>
      <c r="WMH11" s="28"/>
      <c r="WMI11" s="28"/>
      <c r="WMJ11" s="28"/>
      <c r="WMK11" s="28"/>
      <c r="WML11" s="28"/>
      <c r="WMM11" s="28"/>
      <c r="WMN11" s="28"/>
      <c r="WMO11" s="28"/>
      <c r="WMP11" s="28"/>
      <c r="WMQ11" s="28"/>
      <c r="WMR11" s="28"/>
      <c r="WMS11" s="28"/>
      <c r="WMT11" s="28"/>
      <c r="WMU11" s="28"/>
      <c r="WMV11" s="28"/>
      <c r="WMW11" s="28"/>
      <c r="WMX11" s="28"/>
      <c r="WMY11" s="28"/>
      <c r="WMZ11" s="28"/>
      <c r="WNA11" s="28"/>
      <c r="WNB11" s="28"/>
      <c r="WNC11" s="28"/>
      <c r="WND11" s="28"/>
      <c r="WNE11" s="28"/>
      <c r="WNF11" s="28"/>
      <c r="WNG11" s="28"/>
      <c r="WNH11" s="28"/>
      <c r="WNI11" s="28"/>
      <c r="WNJ11" s="28"/>
      <c r="WNK11" s="28"/>
      <c r="WNL11" s="28"/>
      <c r="WNM11" s="28"/>
      <c r="WNN11" s="28"/>
      <c r="WNO11" s="28"/>
      <c r="WNP11" s="28"/>
      <c r="WNQ11" s="28"/>
      <c r="WNR11" s="28"/>
      <c r="WNS11" s="28"/>
      <c r="WNT11" s="28"/>
      <c r="WNU11" s="28"/>
      <c r="WNV11" s="28"/>
      <c r="WNW11" s="28"/>
      <c r="WNX11" s="28"/>
      <c r="WNY11" s="28"/>
      <c r="WNZ11" s="28"/>
      <c r="WOA11" s="28"/>
      <c r="WOB11" s="28"/>
      <c r="WOC11" s="28"/>
      <c r="WOD11" s="28"/>
      <c r="WOE11" s="28"/>
      <c r="WOF11" s="28"/>
      <c r="WOG11" s="28"/>
      <c r="WOH11" s="28"/>
      <c r="WOI11" s="28"/>
      <c r="WOJ11" s="28"/>
      <c r="WOK11" s="28"/>
      <c r="WOL11" s="28"/>
      <c r="WOM11" s="28"/>
      <c r="WON11" s="28"/>
      <c r="WOO11" s="28"/>
      <c r="WOP11" s="28"/>
      <c r="WOQ11" s="28"/>
      <c r="WOR11" s="28"/>
      <c r="WOS11" s="28"/>
      <c r="WOT11" s="28"/>
      <c r="WOU11" s="28"/>
      <c r="WOV11" s="28"/>
      <c r="WOW11" s="28"/>
      <c r="WOX11" s="28"/>
      <c r="WOY11" s="28"/>
      <c r="WOZ11" s="28"/>
      <c r="WPA11" s="28"/>
      <c r="WPB11" s="28"/>
      <c r="WPC11" s="28"/>
      <c r="WPD11" s="28"/>
      <c r="WPE11" s="28"/>
      <c r="WPF11" s="28"/>
      <c r="WPG11" s="28"/>
      <c r="WPH11" s="28"/>
      <c r="WPI11" s="28"/>
      <c r="WPJ11" s="28"/>
      <c r="WPK11" s="28"/>
      <c r="WPL11" s="28"/>
      <c r="WPM11" s="28"/>
      <c r="WPN11" s="28"/>
      <c r="WPO11" s="28"/>
      <c r="WPP11" s="28"/>
      <c r="WPQ11" s="28"/>
      <c r="WPR11" s="28"/>
      <c r="WPS11" s="28"/>
      <c r="WPT11" s="28"/>
      <c r="WPU11" s="28"/>
      <c r="WPV11" s="28"/>
      <c r="WPW11" s="28"/>
      <c r="WPX11" s="28"/>
      <c r="WPY11" s="28"/>
      <c r="WPZ11" s="28"/>
      <c r="WQA11" s="28"/>
      <c r="WQB11" s="28"/>
      <c r="WQC11" s="28"/>
      <c r="WQD11" s="28"/>
      <c r="WQE11" s="28"/>
      <c r="WQF11" s="28"/>
      <c r="WQG11" s="28"/>
      <c r="WQH11" s="28"/>
      <c r="WQI11" s="28"/>
      <c r="WQJ11" s="28"/>
      <c r="WQK11" s="28"/>
      <c r="WQL11" s="28"/>
      <c r="WQM11" s="28"/>
      <c r="WQN11" s="28"/>
      <c r="WQO11" s="28"/>
      <c r="WQP11" s="28"/>
      <c r="WQQ11" s="28"/>
      <c r="WQR11" s="28"/>
      <c r="WQS11" s="28"/>
      <c r="WQT11" s="28"/>
      <c r="WQU11" s="28"/>
      <c r="WQV11" s="28"/>
      <c r="WQW11" s="28"/>
      <c r="WQX11" s="28"/>
      <c r="WQY11" s="28"/>
      <c r="WQZ11" s="28"/>
      <c r="WRA11" s="28"/>
      <c r="WRB11" s="28"/>
      <c r="WRC11" s="28"/>
      <c r="WRD11" s="28"/>
      <c r="WRE11" s="28"/>
      <c r="WRF11" s="28"/>
      <c r="WRG11" s="28"/>
      <c r="WRH11" s="28"/>
      <c r="WRI11" s="28"/>
      <c r="WRJ11" s="28"/>
      <c r="WRK11" s="28"/>
      <c r="WRL11" s="28"/>
      <c r="WRM11" s="28"/>
      <c r="WRN11" s="28"/>
      <c r="WRO11" s="28"/>
      <c r="WRP11" s="28"/>
      <c r="WRQ11" s="28"/>
      <c r="WRR11" s="28"/>
      <c r="WRS11" s="28"/>
      <c r="WRT11" s="28"/>
      <c r="WRU11" s="28"/>
      <c r="WRV11" s="28"/>
      <c r="WRW11" s="28"/>
      <c r="WRX11" s="28"/>
      <c r="WRY11" s="28"/>
      <c r="WRZ11" s="28"/>
      <c r="WSA11" s="28"/>
      <c r="WSB11" s="28"/>
      <c r="WSC11" s="28"/>
      <c r="WSD11" s="28"/>
      <c r="WSE11" s="28"/>
      <c r="WSF11" s="28"/>
      <c r="WSG11" s="28"/>
      <c r="WSH11" s="28"/>
      <c r="WSI11" s="28"/>
      <c r="WSJ11" s="28"/>
      <c r="WSK11" s="28"/>
      <c r="WSL11" s="28"/>
      <c r="WSM11" s="28"/>
      <c r="WSN11" s="28"/>
      <c r="WSO11" s="28"/>
      <c r="WSP11" s="28"/>
      <c r="WSQ11" s="28"/>
      <c r="WSR11" s="28"/>
      <c r="WSS11" s="28"/>
      <c r="WST11" s="28"/>
      <c r="WSU11" s="28"/>
      <c r="WSV11" s="28"/>
      <c r="WSW11" s="28"/>
      <c r="WSX11" s="28"/>
      <c r="WSY11" s="28"/>
      <c r="WSZ11" s="28"/>
      <c r="WTA11" s="28"/>
      <c r="WTB11" s="28"/>
      <c r="WTC11" s="28"/>
      <c r="WTD11" s="28"/>
      <c r="WTE11" s="28"/>
      <c r="WTF11" s="28"/>
      <c r="WTG11" s="28"/>
      <c r="WTH11" s="28"/>
      <c r="WTI11" s="28"/>
      <c r="WTJ11" s="28"/>
      <c r="WTK11" s="28"/>
      <c r="WTL11" s="28"/>
      <c r="WTM11" s="28"/>
      <c r="WTN11" s="28"/>
      <c r="WTO11" s="28"/>
      <c r="WTP11" s="28"/>
      <c r="WTQ11" s="28"/>
      <c r="WTR11" s="28"/>
      <c r="WTS11" s="28"/>
      <c r="WTT11" s="28"/>
      <c r="WTU11" s="28"/>
      <c r="WTV11" s="28"/>
      <c r="WTW11" s="28"/>
      <c r="WTX11" s="28"/>
      <c r="WTY11" s="28"/>
      <c r="WTZ11" s="28"/>
      <c r="WUA11" s="28"/>
      <c r="WUB11" s="28"/>
      <c r="WUC11" s="28"/>
      <c r="WUD11" s="28"/>
      <c r="WUE11" s="28"/>
      <c r="WUF11" s="28"/>
      <c r="WUG11" s="28"/>
      <c r="WUH11" s="28"/>
      <c r="WUI11" s="28"/>
      <c r="WUJ11" s="28"/>
      <c r="WUK11" s="28"/>
      <c r="WUL11" s="28"/>
      <c r="WUM11" s="28"/>
      <c r="WUN11" s="28"/>
      <c r="WUO11" s="28"/>
      <c r="WUP11" s="28"/>
      <c r="WUQ11" s="28"/>
      <c r="WUR11" s="28"/>
      <c r="WUS11" s="28"/>
      <c r="WUT11" s="28"/>
      <c r="WUU11" s="28"/>
      <c r="WUV11" s="28"/>
      <c r="WUW11" s="28"/>
      <c r="WUX11" s="28"/>
      <c r="WUY11" s="28"/>
      <c r="WUZ11" s="28"/>
      <c r="WVA11" s="28"/>
      <c r="WVB11" s="28"/>
      <c r="WVC11" s="28"/>
      <c r="WVD11" s="28"/>
      <c r="WVE11" s="28"/>
      <c r="WVF11" s="28"/>
      <c r="WVG11" s="28"/>
      <c r="WVH11" s="28"/>
      <c r="WVI11" s="28"/>
      <c r="WVJ11" s="28"/>
      <c r="WVK11" s="28"/>
      <c r="WVL11" s="28"/>
      <c r="WVM11" s="28"/>
      <c r="WVN11" s="28"/>
      <c r="WVO11" s="28"/>
      <c r="WVP11" s="28"/>
      <c r="WVQ11" s="28"/>
      <c r="WVR11" s="28"/>
      <c r="WVS11" s="28"/>
      <c r="WVT11" s="28"/>
      <c r="WVU11" s="28"/>
      <c r="WVV11" s="28"/>
      <c r="WVW11" s="28"/>
      <c r="WVX11" s="28"/>
      <c r="WVY11" s="28"/>
      <c r="WVZ11" s="28"/>
      <c r="WWA11" s="28"/>
      <c r="WWB11" s="28"/>
      <c r="WWC11" s="28"/>
      <c r="WWD11" s="28"/>
      <c r="WWE11" s="28"/>
      <c r="WWF11" s="28"/>
      <c r="WWG11" s="28"/>
      <c r="WWH11" s="28"/>
      <c r="WWI11" s="28"/>
      <c r="WWJ11" s="28"/>
      <c r="WWK11" s="28"/>
      <c r="WWL11" s="28"/>
      <c r="WWM11" s="28"/>
      <c r="WWN11" s="28"/>
      <c r="WWO11" s="28"/>
      <c r="WWP11" s="28"/>
      <c r="WWQ11" s="28"/>
      <c r="WWR11" s="28"/>
      <c r="WWS11" s="28"/>
      <c r="WWT11" s="28"/>
      <c r="WWU11" s="28"/>
      <c r="WWV11" s="28"/>
      <c r="WWW11" s="28"/>
      <c r="WWX11" s="28"/>
      <c r="WWY11" s="28"/>
      <c r="WWZ11" s="28"/>
      <c r="WXA11" s="28"/>
      <c r="WXB11" s="28"/>
      <c r="WXC11" s="28"/>
      <c r="WXD11" s="28"/>
      <c r="WXE11" s="28"/>
      <c r="WXF11" s="28"/>
      <c r="WXG11" s="28"/>
      <c r="WXH11" s="28"/>
      <c r="WXI11" s="28"/>
      <c r="WXJ11" s="28"/>
      <c r="WXK11" s="28"/>
      <c r="WXL11" s="28"/>
      <c r="WXM11" s="28"/>
      <c r="WXN11" s="28"/>
      <c r="WXO11" s="28"/>
      <c r="WXP11" s="28"/>
      <c r="WXQ11" s="28"/>
      <c r="WXR11" s="28"/>
      <c r="WXS11" s="28"/>
      <c r="WXT11" s="28"/>
      <c r="WXU11" s="28"/>
      <c r="WXV11" s="28"/>
      <c r="WXW11" s="28"/>
      <c r="WXX11" s="28"/>
      <c r="WXY11" s="28"/>
      <c r="WXZ11" s="28"/>
      <c r="WYA11" s="28"/>
      <c r="WYB11" s="28"/>
      <c r="WYC11" s="28"/>
      <c r="WYD11" s="28"/>
      <c r="WYE11" s="28"/>
      <c r="WYF11" s="28"/>
      <c r="WYG11" s="28"/>
      <c r="WYH11" s="28"/>
      <c r="WYI11" s="28"/>
      <c r="WYJ11" s="28"/>
      <c r="WYK11" s="28"/>
      <c r="WYL11" s="28"/>
      <c r="WYM11" s="28"/>
      <c r="WYN11" s="28"/>
      <c r="WYO11" s="28"/>
      <c r="WYP11" s="28"/>
      <c r="WYQ11" s="28"/>
      <c r="WYR11" s="28"/>
      <c r="WYS11" s="28"/>
      <c r="WYT11" s="28"/>
      <c r="WYU11" s="28"/>
      <c r="WYV11" s="28"/>
      <c r="WYW11" s="28"/>
      <c r="WYX11" s="28"/>
      <c r="WYY11" s="28"/>
      <c r="WYZ11" s="28"/>
      <c r="WZA11" s="28"/>
      <c r="WZB11" s="28"/>
      <c r="WZC11" s="28"/>
      <c r="WZD11" s="28"/>
      <c r="WZE11" s="28"/>
      <c r="WZF11" s="28"/>
      <c r="WZG11" s="28"/>
      <c r="WZH11" s="28"/>
      <c r="WZI11" s="28"/>
      <c r="WZJ11" s="28"/>
      <c r="WZK11" s="28"/>
      <c r="WZL11" s="28"/>
      <c r="WZM11" s="28"/>
      <c r="WZN11" s="28"/>
      <c r="WZO11" s="28"/>
      <c r="WZP11" s="28"/>
      <c r="WZQ11" s="28"/>
      <c r="WZR11" s="28"/>
      <c r="WZS11" s="28"/>
      <c r="WZT11" s="28"/>
      <c r="WZU11" s="28"/>
      <c r="WZV11" s="28"/>
      <c r="WZW11" s="28"/>
      <c r="WZX11" s="28"/>
      <c r="WZY11" s="28"/>
      <c r="WZZ11" s="28"/>
      <c r="XAA11" s="28"/>
      <c r="XAB11" s="28"/>
      <c r="XAC11" s="28"/>
      <c r="XAD11" s="28"/>
      <c r="XAE11" s="28"/>
      <c r="XAF11" s="28"/>
      <c r="XAG11" s="28"/>
      <c r="XAH11" s="28"/>
      <c r="XAI11" s="28"/>
      <c r="XAJ11" s="28"/>
      <c r="XAK11" s="28"/>
      <c r="XAL11" s="28"/>
      <c r="XAM11" s="28"/>
      <c r="XAN11" s="28"/>
      <c r="XAO11" s="28"/>
      <c r="XAP11" s="28"/>
      <c r="XAQ11" s="28"/>
      <c r="XAR11" s="28"/>
      <c r="XAS11" s="28"/>
      <c r="XAT11" s="28"/>
      <c r="XAU11" s="28"/>
      <c r="XAV11" s="28"/>
      <c r="XAW11" s="28"/>
      <c r="XAX11" s="28"/>
      <c r="XAY11" s="28"/>
      <c r="XAZ11" s="28"/>
      <c r="XBA11" s="28"/>
      <c r="XBB11" s="28"/>
      <c r="XBC11" s="28"/>
      <c r="XBD11" s="28"/>
      <c r="XBE11" s="28"/>
      <c r="XBF11" s="28"/>
      <c r="XBG11" s="28"/>
      <c r="XBH11" s="28"/>
      <c r="XBI11" s="28"/>
      <c r="XBJ11" s="28"/>
      <c r="XBK11" s="28"/>
      <c r="XBL11" s="28"/>
      <c r="XBM11" s="28"/>
      <c r="XBN11" s="28"/>
      <c r="XBO11" s="28"/>
      <c r="XBP11" s="28"/>
      <c r="XBQ11" s="28"/>
      <c r="XBR11" s="28"/>
      <c r="XBS11" s="28"/>
      <c r="XBT11" s="28"/>
      <c r="XBU11" s="28"/>
      <c r="XBV11" s="28"/>
      <c r="XBW11" s="28"/>
      <c r="XBX11" s="28"/>
      <c r="XBY11" s="28"/>
      <c r="XBZ11" s="28"/>
      <c r="XCA11" s="28"/>
      <c r="XCB11" s="28"/>
      <c r="XCC11" s="28"/>
      <c r="XCD11" s="28"/>
      <c r="XCE11" s="28"/>
      <c r="XCF11" s="28"/>
      <c r="XCG11" s="28"/>
      <c r="XCH11" s="28"/>
      <c r="XCI11" s="28"/>
      <c r="XCJ11" s="28"/>
      <c r="XCK11" s="28"/>
      <c r="XCL11" s="28"/>
      <c r="XCM11" s="28"/>
      <c r="XCN11" s="28"/>
      <c r="XCO11" s="28"/>
      <c r="XCP11" s="28"/>
      <c r="XCQ11" s="28"/>
      <c r="XCR11" s="28"/>
      <c r="XCS11" s="28"/>
      <c r="XCT11" s="28"/>
      <c r="XCU11" s="28"/>
      <c r="XCV11" s="28"/>
      <c r="XCW11" s="28"/>
      <c r="XCX11" s="28"/>
      <c r="XCY11" s="28"/>
      <c r="XCZ11" s="28"/>
      <c r="XDA11" s="28"/>
      <c r="XDB11" s="28"/>
      <c r="XDC11" s="28"/>
      <c r="XDD11" s="28"/>
      <c r="XDE11" s="28"/>
      <c r="XDF11" s="28"/>
      <c r="XDG11" s="28"/>
      <c r="XDH11" s="28"/>
      <c r="XDI11" s="28"/>
      <c r="XDJ11" s="28"/>
      <c r="XDK11" s="28"/>
      <c r="XDL11" s="28"/>
      <c r="XDM11" s="28"/>
      <c r="XDN11" s="28"/>
      <c r="XDO11" s="28"/>
      <c r="XDP11" s="28"/>
      <c r="XDQ11" s="28"/>
      <c r="XDR11" s="28"/>
      <c r="XDS11" s="28"/>
      <c r="XDT11" s="28"/>
      <c r="XDU11" s="28"/>
      <c r="XDV11" s="28"/>
      <c r="XDW11" s="28"/>
      <c r="XDX11" s="28"/>
      <c r="XDY11" s="28"/>
      <c r="XDZ11" s="28"/>
      <c r="XEA11" s="28"/>
      <c r="XEB11" s="28"/>
      <c r="XEC11" s="28"/>
      <c r="XED11" s="28"/>
      <c r="XEE11" s="28"/>
      <c r="XEF11" s="28"/>
      <c r="XEG11" s="28"/>
      <c r="XEH11" s="28"/>
      <c r="XEI11" s="28"/>
      <c r="XEJ11" s="28"/>
      <c r="XEK11" s="28"/>
      <c r="XEL11" s="28"/>
      <c r="XEM11" s="28"/>
      <c r="XEN11" s="28"/>
      <c r="XEO11" s="28"/>
      <c r="XEP11" s="28"/>
      <c r="XEQ11" s="28"/>
      <c r="XER11" s="28"/>
      <c r="XES11" s="28"/>
      <c r="XET11" s="28"/>
      <c r="XEU11" s="28"/>
      <c r="XEV11" s="28"/>
      <c r="XEW11" s="28"/>
      <c r="XEX11" s="28"/>
      <c r="XEY11" s="28"/>
      <c r="XEZ11" s="28"/>
      <c r="XFA11" s="28"/>
      <c r="XFB11" s="28"/>
      <c r="XFC11" s="28"/>
    </row>
    <row r="12" spans="1:16383" ht="53.25" customHeight="1" x14ac:dyDescent="0.35">
      <c r="A12" s="14" t="s">
        <v>89</v>
      </c>
      <c r="B12" s="14" t="s">
        <v>1266</v>
      </c>
      <c r="C12" s="82" t="s">
        <v>144</v>
      </c>
      <c r="D12" s="14" t="s">
        <v>1995</v>
      </c>
      <c r="E12" s="15" t="s">
        <v>1996</v>
      </c>
      <c r="F12" s="14" t="s">
        <v>1997</v>
      </c>
      <c r="G12" s="95" t="s">
        <v>1952</v>
      </c>
      <c r="H12" s="56">
        <v>2591432</v>
      </c>
      <c r="I12" s="18">
        <v>2591432</v>
      </c>
      <c r="J12" s="19">
        <v>1</v>
      </c>
      <c r="K12" s="16" t="s">
        <v>1997</v>
      </c>
      <c r="L12" s="14" t="s">
        <v>149</v>
      </c>
      <c r="M12" s="14" t="s">
        <v>1998</v>
      </c>
      <c r="N12" s="16" t="s">
        <v>170</v>
      </c>
      <c r="O12" s="83">
        <v>500.86599999999999</v>
      </c>
      <c r="P12" s="50">
        <v>14540225.127219999</v>
      </c>
      <c r="Q12" s="41">
        <v>715.52300000000002</v>
      </c>
      <c r="R12" s="51">
        <v>20771754.328910001</v>
      </c>
      <c r="S12" s="42">
        <v>43496</v>
      </c>
      <c r="T12" s="16" t="s">
        <v>1999</v>
      </c>
      <c r="U12" s="16"/>
      <c r="V12" s="71"/>
      <c r="W12" s="56">
        <v>1</v>
      </c>
      <c r="X12" s="15"/>
      <c r="Y12" s="15"/>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c r="ABP12" s="28"/>
      <c r="ABQ12" s="28"/>
      <c r="ABR12" s="28"/>
      <c r="ABS12" s="28"/>
      <c r="ABT12" s="28"/>
      <c r="ABU12" s="28"/>
      <c r="ABV12" s="28"/>
      <c r="ABW12" s="28"/>
      <c r="ABX12" s="28"/>
      <c r="ABY12" s="28"/>
      <c r="ABZ12" s="28"/>
      <c r="ACA12" s="28"/>
      <c r="ACB12" s="28"/>
      <c r="ACC12" s="28"/>
      <c r="ACD12" s="28"/>
      <c r="ACE12" s="28"/>
      <c r="ACF12" s="28"/>
      <c r="ACG12" s="28"/>
      <c r="ACH12" s="28"/>
      <c r="ACI12" s="28"/>
      <c r="ACJ12" s="28"/>
      <c r="ACK12" s="28"/>
      <c r="ACL12" s="28"/>
      <c r="ACM12" s="28"/>
      <c r="ACN12" s="28"/>
      <c r="ACO12" s="28"/>
      <c r="ACP12" s="28"/>
      <c r="ACQ12" s="28"/>
      <c r="ACR12" s="28"/>
      <c r="ACS12" s="28"/>
      <c r="ACT12" s="28"/>
      <c r="ACU12" s="28"/>
      <c r="ACV12" s="28"/>
      <c r="ACW12" s="28"/>
      <c r="ACX12" s="28"/>
      <c r="ACY12" s="28"/>
      <c r="ACZ12" s="28"/>
      <c r="ADA12" s="28"/>
      <c r="ADB12" s="28"/>
      <c r="ADC12" s="28"/>
      <c r="ADD12" s="28"/>
      <c r="ADE12" s="28"/>
      <c r="ADF12" s="28"/>
      <c r="ADG12" s="28"/>
      <c r="ADH12" s="28"/>
      <c r="ADI12" s="28"/>
      <c r="ADJ12" s="28"/>
      <c r="ADK12" s="28"/>
      <c r="ADL12" s="28"/>
      <c r="ADM12" s="28"/>
      <c r="ADN12" s="28"/>
      <c r="ADO12" s="28"/>
      <c r="ADP12" s="28"/>
      <c r="ADQ12" s="28"/>
      <c r="ADR12" s="28"/>
      <c r="ADS12" s="28"/>
      <c r="ADT12" s="28"/>
      <c r="ADU12" s="28"/>
      <c r="ADV12" s="28"/>
      <c r="ADW12" s="28"/>
      <c r="ADX12" s="28"/>
      <c r="ADY12" s="28"/>
      <c r="ADZ12" s="28"/>
      <c r="AEA12" s="28"/>
      <c r="AEB12" s="28"/>
      <c r="AEC12" s="28"/>
      <c r="AED12" s="28"/>
      <c r="AEE12" s="28"/>
      <c r="AEF12" s="28"/>
      <c r="AEG12" s="28"/>
      <c r="AEH12" s="28"/>
      <c r="AEI12" s="28"/>
      <c r="AEJ12" s="28"/>
      <c r="AEK12" s="28"/>
      <c r="AEL12" s="28"/>
      <c r="AEM12" s="28"/>
      <c r="AEN12" s="28"/>
      <c r="AEO12" s="28"/>
      <c r="AEP12" s="28"/>
      <c r="AEQ12" s="28"/>
      <c r="AER12" s="28"/>
      <c r="AES12" s="28"/>
      <c r="AET12" s="28"/>
      <c r="AEU12" s="28"/>
      <c r="AEV12" s="28"/>
      <c r="AEW12" s="28"/>
      <c r="AEX12" s="28"/>
      <c r="AEY12" s="28"/>
      <c r="AEZ12" s="28"/>
      <c r="AFA12" s="28"/>
      <c r="AFB12" s="28"/>
      <c r="AFC12" s="28"/>
      <c r="AFD12" s="28"/>
      <c r="AFE12" s="28"/>
      <c r="AFF12" s="28"/>
      <c r="AFG12" s="28"/>
      <c r="AFH12" s="28"/>
      <c r="AFI12" s="28"/>
      <c r="AFJ12" s="28"/>
      <c r="AFK12" s="28"/>
      <c r="AFL12" s="28"/>
      <c r="AFM12" s="28"/>
      <c r="AFN12" s="28"/>
      <c r="AFO12" s="28"/>
      <c r="AFP12" s="28"/>
      <c r="AFQ12" s="28"/>
      <c r="AFR12" s="28"/>
      <c r="AFS12" s="28"/>
      <c r="AFT12" s="28"/>
      <c r="AFU12" s="28"/>
      <c r="AFV12" s="28"/>
      <c r="AFW12" s="28"/>
      <c r="AFX12" s="28"/>
      <c r="AFY12" s="28"/>
      <c r="AFZ12" s="28"/>
      <c r="AGA12" s="28"/>
      <c r="AGB12" s="28"/>
      <c r="AGC12" s="28"/>
      <c r="AGD12" s="28"/>
      <c r="AGE12" s="28"/>
      <c r="AGF12" s="28"/>
      <c r="AGG12" s="28"/>
      <c r="AGH12" s="28"/>
      <c r="AGI12" s="28"/>
      <c r="AGJ12" s="28"/>
      <c r="AGK12" s="28"/>
      <c r="AGL12" s="28"/>
      <c r="AGM12" s="28"/>
      <c r="AGN12" s="28"/>
      <c r="AGO12" s="28"/>
      <c r="AGP12" s="28"/>
      <c r="AGQ12" s="28"/>
      <c r="AGR12" s="28"/>
      <c r="AGS12" s="28"/>
      <c r="AGT12" s="28"/>
      <c r="AGU12" s="28"/>
      <c r="AGV12" s="28"/>
      <c r="AGW12" s="28"/>
      <c r="AGX12" s="28"/>
      <c r="AGY12" s="28"/>
      <c r="AGZ12" s="28"/>
      <c r="AHA12" s="28"/>
      <c r="AHB12" s="28"/>
      <c r="AHC12" s="28"/>
      <c r="AHD12" s="28"/>
      <c r="AHE12" s="28"/>
      <c r="AHF12" s="28"/>
      <c r="AHG12" s="28"/>
      <c r="AHH12" s="28"/>
      <c r="AHI12" s="28"/>
      <c r="AHJ12" s="28"/>
      <c r="AHK12" s="28"/>
      <c r="AHL12" s="28"/>
      <c r="AHM12" s="28"/>
      <c r="AHN12" s="28"/>
      <c r="AHO12" s="28"/>
      <c r="AHP12" s="28"/>
      <c r="AHQ12" s="28"/>
      <c r="AHR12" s="28"/>
      <c r="AHS12" s="28"/>
      <c r="AHT12" s="28"/>
      <c r="AHU12" s="28"/>
      <c r="AHV12" s="28"/>
      <c r="AHW12" s="28"/>
      <c r="AHX12" s="28"/>
      <c r="AHY12" s="28"/>
      <c r="AHZ12" s="28"/>
      <c r="AIA12" s="28"/>
      <c r="AIB12" s="28"/>
      <c r="AIC12" s="28"/>
      <c r="AID12" s="28"/>
      <c r="AIE12" s="28"/>
      <c r="AIF12" s="28"/>
      <c r="AIG12" s="28"/>
      <c r="AIH12" s="28"/>
      <c r="AII12" s="28"/>
      <c r="AIJ12" s="28"/>
      <c r="AIK12" s="28"/>
      <c r="AIL12" s="28"/>
      <c r="AIM12" s="28"/>
      <c r="AIN12" s="28"/>
      <c r="AIO12" s="28"/>
      <c r="AIP12" s="28"/>
      <c r="AIQ12" s="28"/>
      <c r="AIR12" s="28"/>
      <c r="AIS12" s="28"/>
      <c r="AIT12" s="28"/>
      <c r="AIU12" s="28"/>
      <c r="AIV12" s="28"/>
      <c r="AIW12" s="28"/>
      <c r="AIX12" s="28"/>
      <c r="AIY12" s="28"/>
      <c r="AIZ12" s="28"/>
      <c r="AJA12" s="28"/>
      <c r="AJB12" s="28"/>
      <c r="AJC12" s="28"/>
      <c r="AJD12" s="28"/>
      <c r="AJE12" s="28"/>
      <c r="AJF12" s="28"/>
      <c r="AJG12" s="28"/>
      <c r="AJH12" s="28"/>
      <c r="AJI12" s="28"/>
      <c r="AJJ12" s="28"/>
      <c r="AJK12" s="28"/>
      <c r="AJL12" s="28"/>
      <c r="AJM12" s="28"/>
      <c r="AJN12" s="28"/>
      <c r="AJO12" s="28"/>
      <c r="AJP12" s="28"/>
      <c r="AJQ12" s="28"/>
      <c r="AJR12" s="28"/>
      <c r="AJS12" s="28"/>
      <c r="AJT12" s="28"/>
      <c r="AJU12" s="28"/>
      <c r="AJV12" s="28"/>
      <c r="AJW12" s="28"/>
      <c r="AJX12" s="28"/>
      <c r="AJY12" s="28"/>
      <c r="AJZ12" s="28"/>
      <c r="AKA12" s="28"/>
      <c r="AKB12" s="28"/>
      <c r="AKC12" s="28"/>
      <c r="AKD12" s="28"/>
      <c r="AKE12" s="28"/>
      <c r="AKF12" s="28"/>
      <c r="AKG12" s="28"/>
      <c r="AKH12" s="28"/>
      <c r="AKI12" s="28"/>
      <c r="AKJ12" s="28"/>
      <c r="AKK12" s="28"/>
      <c r="AKL12" s="28"/>
      <c r="AKM12" s="28"/>
      <c r="AKN12" s="28"/>
      <c r="AKO12" s="28"/>
      <c r="AKP12" s="28"/>
      <c r="AKQ12" s="28"/>
      <c r="AKR12" s="28"/>
      <c r="AKS12" s="28"/>
      <c r="AKT12" s="28"/>
      <c r="AKU12" s="28"/>
      <c r="AKV12" s="28"/>
      <c r="AKW12" s="28"/>
      <c r="AKX12" s="28"/>
      <c r="AKY12" s="28"/>
      <c r="AKZ12" s="28"/>
      <c r="ALA12" s="28"/>
      <c r="ALB12" s="28"/>
      <c r="ALC12" s="28"/>
      <c r="ALD12" s="28"/>
      <c r="ALE12" s="28"/>
      <c r="ALF12" s="28"/>
      <c r="ALG12" s="28"/>
      <c r="ALH12" s="28"/>
      <c r="ALI12" s="28"/>
      <c r="ALJ12" s="28"/>
      <c r="ALK12" s="28"/>
      <c r="ALL12" s="28"/>
      <c r="ALM12" s="28"/>
      <c r="ALN12" s="28"/>
      <c r="ALO12" s="28"/>
      <c r="ALP12" s="28"/>
      <c r="ALQ12" s="28"/>
      <c r="ALR12" s="28"/>
      <c r="ALS12" s="28"/>
      <c r="ALT12" s="28"/>
      <c r="ALU12" s="28"/>
      <c r="ALV12" s="28"/>
      <c r="ALW12" s="28"/>
      <c r="ALX12" s="28"/>
      <c r="ALY12" s="28"/>
      <c r="ALZ12" s="28"/>
      <c r="AMA12" s="28"/>
      <c r="AMB12" s="28"/>
      <c r="AMC12" s="28"/>
      <c r="AMD12" s="28"/>
      <c r="AME12" s="28"/>
      <c r="AMF12" s="28"/>
      <c r="AMG12" s="28"/>
      <c r="AMH12" s="28"/>
      <c r="AMI12" s="28"/>
      <c r="AMJ12" s="28"/>
      <c r="AMK12" s="28"/>
      <c r="AML12" s="28"/>
      <c r="AMM12" s="28"/>
      <c r="AMN12" s="28"/>
      <c r="AMO12" s="28"/>
      <c r="AMP12" s="28"/>
      <c r="AMQ12" s="28"/>
      <c r="AMR12" s="28"/>
      <c r="AMS12" s="28"/>
      <c r="AMT12" s="28"/>
      <c r="AMU12" s="28"/>
      <c r="AMV12" s="28"/>
      <c r="AMW12" s="28"/>
      <c r="AMX12" s="28"/>
      <c r="AMY12" s="28"/>
      <c r="AMZ12" s="28"/>
      <c r="ANA12" s="28"/>
      <c r="ANB12" s="28"/>
      <c r="ANC12" s="28"/>
      <c r="AND12" s="28"/>
      <c r="ANE12" s="28"/>
      <c r="ANF12" s="28"/>
      <c r="ANG12" s="28"/>
      <c r="ANH12" s="28"/>
      <c r="ANI12" s="28"/>
      <c r="ANJ12" s="28"/>
      <c r="ANK12" s="28"/>
      <c r="ANL12" s="28"/>
      <c r="ANM12" s="28"/>
      <c r="ANN12" s="28"/>
      <c r="ANO12" s="28"/>
      <c r="ANP12" s="28"/>
      <c r="ANQ12" s="28"/>
      <c r="ANR12" s="28"/>
      <c r="ANS12" s="28"/>
      <c r="ANT12" s="28"/>
      <c r="ANU12" s="28"/>
      <c r="ANV12" s="28"/>
      <c r="ANW12" s="28"/>
      <c r="ANX12" s="28"/>
      <c r="ANY12" s="28"/>
      <c r="ANZ12" s="28"/>
      <c r="AOA12" s="28"/>
      <c r="AOB12" s="28"/>
      <c r="AOC12" s="28"/>
      <c r="AOD12" s="28"/>
      <c r="AOE12" s="28"/>
      <c r="AOF12" s="28"/>
      <c r="AOG12" s="28"/>
      <c r="AOH12" s="28"/>
      <c r="AOI12" s="28"/>
      <c r="AOJ12" s="28"/>
      <c r="AOK12" s="28"/>
      <c r="AOL12" s="28"/>
      <c r="AOM12" s="28"/>
      <c r="AON12" s="28"/>
      <c r="AOO12" s="28"/>
      <c r="AOP12" s="28"/>
      <c r="AOQ12" s="28"/>
      <c r="AOR12" s="28"/>
      <c r="AOS12" s="28"/>
      <c r="AOT12" s="28"/>
      <c r="AOU12" s="28"/>
      <c r="AOV12" s="28"/>
      <c r="AOW12" s="28"/>
      <c r="AOX12" s="28"/>
      <c r="AOY12" s="28"/>
      <c r="AOZ12" s="28"/>
      <c r="APA12" s="28"/>
      <c r="APB12" s="28"/>
      <c r="APC12" s="28"/>
      <c r="APD12" s="28"/>
      <c r="APE12" s="28"/>
      <c r="APF12" s="28"/>
      <c r="APG12" s="28"/>
      <c r="APH12" s="28"/>
      <c r="API12" s="28"/>
      <c r="APJ12" s="28"/>
      <c r="APK12" s="28"/>
      <c r="APL12" s="28"/>
      <c r="APM12" s="28"/>
      <c r="APN12" s="28"/>
      <c r="APO12" s="28"/>
      <c r="APP12" s="28"/>
      <c r="APQ12" s="28"/>
      <c r="APR12" s="28"/>
      <c r="APS12" s="28"/>
      <c r="APT12" s="28"/>
      <c r="APU12" s="28"/>
      <c r="APV12" s="28"/>
      <c r="APW12" s="28"/>
      <c r="APX12" s="28"/>
      <c r="APY12" s="28"/>
      <c r="APZ12" s="28"/>
      <c r="AQA12" s="28"/>
      <c r="AQB12" s="28"/>
      <c r="AQC12" s="28"/>
      <c r="AQD12" s="28"/>
      <c r="AQE12" s="28"/>
      <c r="AQF12" s="28"/>
      <c r="AQG12" s="28"/>
      <c r="AQH12" s="28"/>
      <c r="AQI12" s="28"/>
      <c r="AQJ12" s="28"/>
      <c r="AQK12" s="28"/>
      <c r="AQL12" s="28"/>
      <c r="AQM12" s="28"/>
      <c r="AQN12" s="28"/>
      <c r="AQO12" s="28"/>
      <c r="AQP12" s="28"/>
      <c r="AQQ12" s="28"/>
      <c r="AQR12" s="28"/>
      <c r="AQS12" s="28"/>
      <c r="AQT12" s="28"/>
      <c r="AQU12" s="28"/>
      <c r="AQV12" s="28"/>
      <c r="AQW12" s="28"/>
      <c r="AQX12" s="28"/>
      <c r="AQY12" s="28"/>
      <c r="AQZ12" s="28"/>
      <c r="ARA12" s="28"/>
      <c r="ARB12" s="28"/>
      <c r="ARC12" s="28"/>
      <c r="ARD12" s="28"/>
      <c r="ARE12" s="28"/>
      <c r="ARF12" s="28"/>
      <c r="ARG12" s="28"/>
      <c r="ARH12" s="28"/>
      <c r="ARI12" s="28"/>
      <c r="ARJ12" s="28"/>
      <c r="ARK12" s="28"/>
      <c r="ARL12" s="28"/>
      <c r="ARM12" s="28"/>
      <c r="ARN12" s="28"/>
      <c r="ARO12" s="28"/>
      <c r="ARP12" s="28"/>
      <c r="ARQ12" s="28"/>
      <c r="ARR12" s="28"/>
      <c r="ARS12" s="28"/>
      <c r="ART12" s="28"/>
      <c r="ARU12" s="28"/>
      <c r="ARV12" s="28"/>
      <c r="ARW12" s="28"/>
      <c r="ARX12" s="28"/>
      <c r="ARY12" s="28"/>
      <c r="ARZ12" s="28"/>
      <c r="ASA12" s="28"/>
      <c r="ASB12" s="28"/>
      <c r="ASC12" s="28"/>
      <c r="ASD12" s="28"/>
      <c r="ASE12" s="28"/>
      <c r="ASF12" s="28"/>
      <c r="ASG12" s="28"/>
      <c r="ASH12" s="28"/>
      <c r="ASI12" s="28"/>
      <c r="ASJ12" s="28"/>
      <c r="ASK12" s="28"/>
      <c r="ASL12" s="28"/>
      <c r="ASM12" s="28"/>
      <c r="ASN12" s="28"/>
      <c r="ASO12" s="28"/>
      <c r="ASP12" s="28"/>
      <c r="ASQ12" s="28"/>
      <c r="ASR12" s="28"/>
      <c r="ASS12" s="28"/>
      <c r="AST12" s="28"/>
      <c r="ASU12" s="28"/>
      <c r="ASV12" s="28"/>
      <c r="ASW12" s="28"/>
      <c r="ASX12" s="28"/>
      <c r="ASY12" s="28"/>
      <c r="ASZ12" s="28"/>
      <c r="ATA12" s="28"/>
      <c r="ATB12" s="28"/>
      <c r="ATC12" s="28"/>
      <c r="ATD12" s="28"/>
      <c r="ATE12" s="28"/>
      <c r="ATF12" s="28"/>
      <c r="ATG12" s="28"/>
      <c r="ATH12" s="28"/>
      <c r="ATI12" s="28"/>
      <c r="ATJ12" s="28"/>
      <c r="ATK12" s="28"/>
      <c r="ATL12" s="28"/>
      <c r="ATM12" s="28"/>
      <c r="ATN12" s="28"/>
      <c r="ATO12" s="28"/>
      <c r="ATP12" s="28"/>
      <c r="ATQ12" s="28"/>
      <c r="ATR12" s="28"/>
      <c r="ATS12" s="28"/>
      <c r="ATT12" s="28"/>
      <c r="ATU12" s="28"/>
      <c r="ATV12" s="28"/>
      <c r="ATW12" s="28"/>
      <c r="ATX12" s="28"/>
      <c r="ATY12" s="28"/>
      <c r="ATZ12" s="28"/>
      <c r="AUA12" s="28"/>
      <c r="AUB12" s="28"/>
      <c r="AUC12" s="28"/>
      <c r="AUD12" s="28"/>
      <c r="AUE12" s="28"/>
      <c r="AUF12" s="28"/>
      <c r="AUG12" s="28"/>
      <c r="AUH12" s="28"/>
      <c r="AUI12" s="28"/>
      <c r="AUJ12" s="28"/>
      <c r="AUK12" s="28"/>
      <c r="AUL12" s="28"/>
      <c r="AUM12" s="28"/>
      <c r="AUN12" s="28"/>
      <c r="AUO12" s="28"/>
      <c r="AUP12" s="28"/>
      <c r="AUQ12" s="28"/>
      <c r="AUR12" s="28"/>
      <c r="AUS12" s="28"/>
      <c r="AUT12" s="28"/>
      <c r="AUU12" s="28"/>
      <c r="AUV12" s="28"/>
      <c r="AUW12" s="28"/>
      <c r="AUX12" s="28"/>
      <c r="AUY12" s="28"/>
      <c r="AUZ12" s="28"/>
      <c r="AVA12" s="28"/>
      <c r="AVB12" s="28"/>
      <c r="AVC12" s="28"/>
      <c r="AVD12" s="28"/>
      <c r="AVE12" s="28"/>
      <c r="AVF12" s="28"/>
      <c r="AVG12" s="28"/>
      <c r="AVH12" s="28"/>
      <c r="AVI12" s="28"/>
      <c r="AVJ12" s="28"/>
      <c r="AVK12" s="28"/>
      <c r="AVL12" s="28"/>
      <c r="AVM12" s="28"/>
      <c r="AVN12" s="28"/>
      <c r="AVO12" s="28"/>
      <c r="AVP12" s="28"/>
      <c r="AVQ12" s="28"/>
      <c r="AVR12" s="28"/>
      <c r="AVS12" s="28"/>
      <c r="AVT12" s="28"/>
      <c r="AVU12" s="28"/>
      <c r="AVV12" s="28"/>
      <c r="AVW12" s="28"/>
      <c r="AVX12" s="28"/>
      <c r="AVY12" s="28"/>
      <c r="AVZ12" s="28"/>
      <c r="AWA12" s="28"/>
      <c r="AWB12" s="28"/>
      <c r="AWC12" s="28"/>
      <c r="AWD12" s="28"/>
      <c r="AWE12" s="28"/>
      <c r="AWF12" s="28"/>
      <c r="AWG12" s="28"/>
      <c r="AWH12" s="28"/>
      <c r="AWI12" s="28"/>
      <c r="AWJ12" s="28"/>
      <c r="AWK12" s="28"/>
      <c r="AWL12" s="28"/>
      <c r="AWM12" s="28"/>
      <c r="AWN12" s="28"/>
      <c r="AWO12" s="28"/>
      <c r="AWP12" s="28"/>
      <c r="AWQ12" s="28"/>
      <c r="AWR12" s="28"/>
      <c r="AWS12" s="28"/>
      <c r="AWT12" s="28"/>
      <c r="AWU12" s="28"/>
      <c r="AWV12" s="28"/>
      <c r="AWW12" s="28"/>
      <c r="AWX12" s="28"/>
      <c r="AWY12" s="28"/>
      <c r="AWZ12" s="28"/>
      <c r="AXA12" s="28"/>
      <c r="AXB12" s="28"/>
      <c r="AXC12" s="28"/>
      <c r="AXD12" s="28"/>
      <c r="AXE12" s="28"/>
      <c r="AXF12" s="28"/>
      <c r="AXG12" s="28"/>
      <c r="AXH12" s="28"/>
      <c r="AXI12" s="28"/>
      <c r="AXJ12" s="28"/>
      <c r="AXK12" s="28"/>
      <c r="AXL12" s="28"/>
      <c r="AXM12" s="28"/>
      <c r="AXN12" s="28"/>
      <c r="AXO12" s="28"/>
      <c r="AXP12" s="28"/>
      <c r="AXQ12" s="28"/>
      <c r="AXR12" s="28"/>
      <c r="AXS12" s="28"/>
      <c r="AXT12" s="28"/>
      <c r="AXU12" s="28"/>
      <c r="AXV12" s="28"/>
      <c r="AXW12" s="28"/>
      <c r="AXX12" s="28"/>
      <c r="AXY12" s="28"/>
      <c r="AXZ12" s="28"/>
      <c r="AYA12" s="28"/>
      <c r="AYB12" s="28"/>
      <c r="AYC12" s="28"/>
      <c r="AYD12" s="28"/>
      <c r="AYE12" s="28"/>
      <c r="AYF12" s="28"/>
      <c r="AYG12" s="28"/>
      <c r="AYH12" s="28"/>
      <c r="AYI12" s="28"/>
      <c r="AYJ12" s="28"/>
      <c r="AYK12" s="28"/>
      <c r="AYL12" s="28"/>
      <c r="AYM12" s="28"/>
      <c r="AYN12" s="28"/>
      <c r="AYO12" s="28"/>
      <c r="AYP12" s="28"/>
      <c r="AYQ12" s="28"/>
      <c r="AYR12" s="28"/>
      <c r="AYS12" s="28"/>
      <c r="AYT12" s="28"/>
      <c r="AYU12" s="28"/>
      <c r="AYV12" s="28"/>
      <c r="AYW12" s="28"/>
      <c r="AYX12" s="28"/>
      <c r="AYY12" s="28"/>
      <c r="AYZ12" s="28"/>
      <c r="AZA12" s="28"/>
      <c r="AZB12" s="28"/>
      <c r="AZC12" s="28"/>
      <c r="AZD12" s="28"/>
      <c r="AZE12" s="28"/>
      <c r="AZF12" s="28"/>
      <c r="AZG12" s="28"/>
      <c r="AZH12" s="28"/>
      <c r="AZI12" s="28"/>
      <c r="AZJ12" s="28"/>
      <c r="AZK12" s="28"/>
      <c r="AZL12" s="28"/>
      <c r="AZM12" s="28"/>
      <c r="AZN12" s="28"/>
      <c r="AZO12" s="28"/>
      <c r="AZP12" s="28"/>
      <c r="AZQ12" s="28"/>
      <c r="AZR12" s="28"/>
      <c r="AZS12" s="28"/>
      <c r="AZT12" s="28"/>
      <c r="AZU12" s="28"/>
      <c r="AZV12" s="28"/>
      <c r="AZW12" s="28"/>
      <c r="AZX12" s="28"/>
      <c r="AZY12" s="28"/>
      <c r="AZZ12" s="28"/>
      <c r="BAA12" s="28"/>
      <c r="BAB12" s="28"/>
      <c r="BAC12" s="28"/>
      <c r="BAD12" s="28"/>
      <c r="BAE12" s="28"/>
      <c r="BAF12" s="28"/>
      <c r="BAG12" s="28"/>
      <c r="BAH12" s="28"/>
      <c r="BAI12" s="28"/>
      <c r="BAJ12" s="28"/>
      <c r="BAK12" s="28"/>
      <c r="BAL12" s="28"/>
      <c r="BAM12" s="28"/>
      <c r="BAN12" s="28"/>
      <c r="BAO12" s="28"/>
      <c r="BAP12" s="28"/>
      <c r="BAQ12" s="28"/>
      <c r="BAR12" s="28"/>
      <c r="BAS12" s="28"/>
      <c r="BAT12" s="28"/>
      <c r="BAU12" s="28"/>
      <c r="BAV12" s="28"/>
      <c r="BAW12" s="28"/>
      <c r="BAX12" s="28"/>
      <c r="BAY12" s="28"/>
      <c r="BAZ12" s="28"/>
      <c r="BBA12" s="28"/>
      <c r="BBB12" s="28"/>
      <c r="BBC12" s="28"/>
      <c r="BBD12" s="28"/>
      <c r="BBE12" s="28"/>
      <c r="BBF12" s="28"/>
      <c r="BBG12" s="28"/>
      <c r="BBH12" s="28"/>
      <c r="BBI12" s="28"/>
      <c r="BBJ12" s="28"/>
      <c r="BBK12" s="28"/>
      <c r="BBL12" s="28"/>
      <c r="BBM12" s="28"/>
      <c r="BBN12" s="28"/>
      <c r="BBO12" s="28"/>
      <c r="BBP12" s="28"/>
      <c r="BBQ12" s="28"/>
      <c r="BBR12" s="28"/>
      <c r="BBS12" s="28"/>
      <c r="BBT12" s="28"/>
      <c r="BBU12" s="28"/>
      <c r="BBV12" s="28"/>
      <c r="BBW12" s="28"/>
      <c r="BBX12" s="28"/>
      <c r="BBY12" s="28"/>
      <c r="BBZ12" s="28"/>
      <c r="BCA12" s="28"/>
      <c r="BCB12" s="28"/>
      <c r="BCC12" s="28"/>
      <c r="BCD12" s="28"/>
      <c r="BCE12" s="28"/>
      <c r="BCF12" s="28"/>
      <c r="BCG12" s="28"/>
      <c r="BCH12" s="28"/>
      <c r="BCI12" s="28"/>
      <c r="BCJ12" s="28"/>
      <c r="BCK12" s="28"/>
      <c r="BCL12" s="28"/>
      <c r="BCM12" s="28"/>
      <c r="BCN12" s="28"/>
      <c r="BCO12" s="28"/>
      <c r="BCP12" s="28"/>
      <c r="BCQ12" s="28"/>
      <c r="BCR12" s="28"/>
      <c r="BCS12" s="28"/>
      <c r="BCT12" s="28"/>
      <c r="BCU12" s="28"/>
      <c r="BCV12" s="28"/>
      <c r="BCW12" s="28"/>
      <c r="BCX12" s="28"/>
      <c r="BCY12" s="28"/>
      <c r="BCZ12" s="28"/>
      <c r="BDA12" s="28"/>
      <c r="BDB12" s="28"/>
      <c r="BDC12" s="28"/>
      <c r="BDD12" s="28"/>
      <c r="BDE12" s="28"/>
      <c r="BDF12" s="28"/>
      <c r="BDG12" s="28"/>
      <c r="BDH12" s="28"/>
      <c r="BDI12" s="28"/>
      <c r="BDJ12" s="28"/>
      <c r="BDK12" s="28"/>
      <c r="BDL12" s="28"/>
      <c r="BDM12" s="28"/>
      <c r="BDN12" s="28"/>
      <c r="BDO12" s="28"/>
      <c r="BDP12" s="28"/>
      <c r="BDQ12" s="28"/>
      <c r="BDR12" s="28"/>
      <c r="BDS12" s="28"/>
      <c r="BDT12" s="28"/>
      <c r="BDU12" s="28"/>
      <c r="BDV12" s="28"/>
      <c r="BDW12" s="28"/>
      <c r="BDX12" s="28"/>
      <c r="BDY12" s="28"/>
      <c r="BDZ12" s="28"/>
      <c r="BEA12" s="28"/>
      <c r="BEB12" s="28"/>
      <c r="BEC12" s="28"/>
      <c r="BED12" s="28"/>
      <c r="BEE12" s="28"/>
      <c r="BEF12" s="28"/>
      <c r="BEG12" s="28"/>
      <c r="BEH12" s="28"/>
      <c r="BEI12" s="28"/>
      <c r="BEJ12" s="28"/>
      <c r="BEK12" s="28"/>
      <c r="BEL12" s="28"/>
      <c r="BEM12" s="28"/>
      <c r="BEN12" s="28"/>
      <c r="BEO12" s="28"/>
      <c r="BEP12" s="28"/>
      <c r="BEQ12" s="28"/>
      <c r="BER12" s="28"/>
      <c r="BES12" s="28"/>
      <c r="BET12" s="28"/>
      <c r="BEU12" s="28"/>
      <c r="BEV12" s="28"/>
      <c r="BEW12" s="28"/>
      <c r="BEX12" s="28"/>
      <c r="BEY12" s="28"/>
      <c r="BEZ12" s="28"/>
      <c r="BFA12" s="28"/>
      <c r="BFB12" s="28"/>
      <c r="BFC12" s="28"/>
      <c r="BFD12" s="28"/>
      <c r="BFE12" s="28"/>
      <c r="BFF12" s="28"/>
      <c r="BFG12" s="28"/>
      <c r="BFH12" s="28"/>
      <c r="BFI12" s="28"/>
      <c r="BFJ12" s="28"/>
      <c r="BFK12" s="28"/>
      <c r="BFL12" s="28"/>
      <c r="BFM12" s="28"/>
      <c r="BFN12" s="28"/>
      <c r="BFO12" s="28"/>
      <c r="BFP12" s="28"/>
      <c r="BFQ12" s="28"/>
      <c r="BFR12" s="28"/>
      <c r="BFS12" s="28"/>
      <c r="BFT12" s="28"/>
      <c r="BFU12" s="28"/>
      <c r="BFV12" s="28"/>
      <c r="BFW12" s="28"/>
      <c r="BFX12" s="28"/>
      <c r="BFY12" s="28"/>
      <c r="BFZ12" s="28"/>
      <c r="BGA12" s="28"/>
      <c r="BGB12" s="28"/>
      <c r="BGC12" s="28"/>
      <c r="BGD12" s="28"/>
      <c r="BGE12" s="28"/>
      <c r="BGF12" s="28"/>
      <c r="BGG12" s="28"/>
      <c r="BGH12" s="28"/>
      <c r="BGI12" s="28"/>
      <c r="BGJ12" s="28"/>
      <c r="BGK12" s="28"/>
      <c r="BGL12" s="28"/>
      <c r="BGM12" s="28"/>
      <c r="BGN12" s="28"/>
      <c r="BGO12" s="28"/>
      <c r="BGP12" s="28"/>
      <c r="BGQ12" s="28"/>
      <c r="BGR12" s="28"/>
      <c r="BGS12" s="28"/>
      <c r="BGT12" s="28"/>
      <c r="BGU12" s="28"/>
      <c r="BGV12" s="28"/>
      <c r="BGW12" s="28"/>
      <c r="BGX12" s="28"/>
      <c r="BGY12" s="28"/>
      <c r="BGZ12" s="28"/>
      <c r="BHA12" s="28"/>
      <c r="BHB12" s="28"/>
      <c r="BHC12" s="28"/>
      <c r="BHD12" s="28"/>
      <c r="BHE12" s="28"/>
      <c r="BHF12" s="28"/>
      <c r="BHG12" s="28"/>
      <c r="BHH12" s="28"/>
      <c r="BHI12" s="28"/>
      <c r="BHJ12" s="28"/>
      <c r="BHK12" s="28"/>
      <c r="BHL12" s="28"/>
      <c r="BHM12" s="28"/>
      <c r="BHN12" s="28"/>
      <c r="BHO12" s="28"/>
      <c r="BHP12" s="28"/>
      <c r="BHQ12" s="28"/>
      <c r="BHR12" s="28"/>
      <c r="BHS12" s="28"/>
      <c r="BHT12" s="28"/>
      <c r="BHU12" s="28"/>
      <c r="BHV12" s="28"/>
      <c r="BHW12" s="28"/>
      <c r="BHX12" s="28"/>
      <c r="BHY12" s="28"/>
      <c r="BHZ12" s="28"/>
      <c r="BIA12" s="28"/>
      <c r="BIB12" s="28"/>
      <c r="BIC12" s="28"/>
      <c r="BID12" s="28"/>
      <c r="BIE12" s="28"/>
      <c r="BIF12" s="28"/>
      <c r="BIG12" s="28"/>
      <c r="BIH12" s="28"/>
      <c r="BII12" s="28"/>
      <c r="BIJ12" s="28"/>
      <c r="BIK12" s="28"/>
      <c r="BIL12" s="28"/>
      <c r="BIM12" s="28"/>
      <c r="BIN12" s="28"/>
      <c r="BIO12" s="28"/>
      <c r="BIP12" s="28"/>
      <c r="BIQ12" s="28"/>
      <c r="BIR12" s="28"/>
      <c r="BIS12" s="28"/>
      <c r="BIT12" s="28"/>
      <c r="BIU12" s="28"/>
      <c r="BIV12" s="28"/>
      <c r="BIW12" s="28"/>
      <c r="BIX12" s="28"/>
      <c r="BIY12" s="28"/>
      <c r="BIZ12" s="28"/>
      <c r="BJA12" s="28"/>
      <c r="BJB12" s="28"/>
      <c r="BJC12" s="28"/>
      <c r="BJD12" s="28"/>
      <c r="BJE12" s="28"/>
      <c r="BJF12" s="28"/>
      <c r="BJG12" s="28"/>
      <c r="BJH12" s="28"/>
      <c r="BJI12" s="28"/>
      <c r="BJJ12" s="28"/>
      <c r="BJK12" s="28"/>
      <c r="BJL12" s="28"/>
      <c r="BJM12" s="28"/>
      <c r="BJN12" s="28"/>
      <c r="BJO12" s="28"/>
      <c r="BJP12" s="28"/>
      <c r="BJQ12" s="28"/>
      <c r="BJR12" s="28"/>
      <c r="BJS12" s="28"/>
      <c r="BJT12" s="28"/>
      <c r="BJU12" s="28"/>
      <c r="BJV12" s="28"/>
      <c r="BJW12" s="28"/>
      <c r="BJX12" s="28"/>
      <c r="BJY12" s="28"/>
      <c r="BJZ12" s="28"/>
      <c r="BKA12" s="28"/>
      <c r="BKB12" s="28"/>
      <c r="BKC12" s="28"/>
      <c r="BKD12" s="28"/>
      <c r="BKE12" s="28"/>
      <c r="BKF12" s="28"/>
      <c r="BKG12" s="28"/>
      <c r="BKH12" s="28"/>
      <c r="BKI12" s="28"/>
      <c r="BKJ12" s="28"/>
      <c r="BKK12" s="28"/>
      <c r="BKL12" s="28"/>
      <c r="BKM12" s="28"/>
      <c r="BKN12" s="28"/>
      <c r="BKO12" s="28"/>
      <c r="BKP12" s="28"/>
      <c r="BKQ12" s="28"/>
      <c r="BKR12" s="28"/>
      <c r="BKS12" s="28"/>
      <c r="BKT12" s="28"/>
      <c r="BKU12" s="28"/>
      <c r="BKV12" s="28"/>
      <c r="BKW12" s="28"/>
      <c r="BKX12" s="28"/>
      <c r="BKY12" s="28"/>
      <c r="BKZ12" s="28"/>
      <c r="BLA12" s="28"/>
      <c r="BLB12" s="28"/>
      <c r="BLC12" s="28"/>
      <c r="BLD12" s="28"/>
      <c r="BLE12" s="28"/>
      <c r="BLF12" s="28"/>
      <c r="BLG12" s="28"/>
      <c r="BLH12" s="28"/>
      <c r="BLI12" s="28"/>
      <c r="BLJ12" s="28"/>
      <c r="BLK12" s="28"/>
      <c r="BLL12" s="28"/>
      <c r="BLM12" s="28"/>
      <c r="BLN12" s="28"/>
      <c r="BLO12" s="28"/>
      <c r="BLP12" s="28"/>
      <c r="BLQ12" s="28"/>
      <c r="BLR12" s="28"/>
      <c r="BLS12" s="28"/>
      <c r="BLT12" s="28"/>
      <c r="BLU12" s="28"/>
      <c r="BLV12" s="28"/>
      <c r="BLW12" s="28"/>
      <c r="BLX12" s="28"/>
      <c r="BLY12" s="28"/>
      <c r="BLZ12" s="28"/>
      <c r="BMA12" s="28"/>
      <c r="BMB12" s="28"/>
      <c r="BMC12" s="28"/>
      <c r="BMD12" s="28"/>
      <c r="BME12" s="28"/>
      <c r="BMF12" s="28"/>
      <c r="BMG12" s="28"/>
      <c r="BMH12" s="28"/>
      <c r="BMI12" s="28"/>
      <c r="BMJ12" s="28"/>
      <c r="BMK12" s="28"/>
      <c r="BML12" s="28"/>
      <c r="BMM12" s="28"/>
      <c r="BMN12" s="28"/>
      <c r="BMO12" s="28"/>
      <c r="BMP12" s="28"/>
      <c r="BMQ12" s="28"/>
      <c r="BMR12" s="28"/>
      <c r="BMS12" s="28"/>
      <c r="BMT12" s="28"/>
      <c r="BMU12" s="28"/>
      <c r="BMV12" s="28"/>
      <c r="BMW12" s="28"/>
      <c r="BMX12" s="28"/>
      <c r="BMY12" s="28"/>
      <c r="BMZ12" s="28"/>
      <c r="BNA12" s="28"/>
      <c r="BNB12" s="28"/>
      <c r="BNC12" s="28"/>
      <c r="BND12" s="28"/>
      <c r="BNE12" s="28"/>
      <c r="BNF12" s="28"/>
      <c r="BNG12" s="28"/>
      <c r="BNH12" s="28"/>
      <c r="BNI12" s="28"/>
      <c r="BNJ12" s="28"/>
      <c r="BNK12" s="28"/>
      <c r="BNL12" s="28"/>
      <c r="BNM12" s="28"/>
      <c r="BNN12" s="28"/>
      <c r="BNO12" s="28"/>
      <c r="BNP12" s="28"/>
      <c r="BNQ12" s="28"/>
      <c r="BNR12" s="28"/>
      <c r="BNS12" s="28"/>
      <c r="BNT12" s="28"/>
      <c r="BNU12" s="28"/>
      <c r="BNV12" s="28"/>
      <c r="BNW12" s="28"/>
      <c r="BNX12" s="28"/>
      <c r="BNY12" s="28"/>
      <c r="BNZ12" s="28"/>
      <c r="BOA12" s="28"/>
      <c r="BOB12" s="28"/>
      <c r="BOC12" s="28"/>
      <c r="BOD12" s="28"/>
      <c r="BOE12" s="28"/>
      <c r="BOF12" s="28"/>
      <c r="BOG12" s="28"/>
      <c r="BOH12" s="28"/>
      <c r="BOI12" s="28"/>
      <c r="BOJ12" s="28"/>
      <c r="BOK12" s="28"/>
      <c r="BOL12" s="28"/>
      <c r="BOM12" s="28"/>
      <c r="BON12" s="28"/>
      <c r="BOO12" s="28"/>
      <c r="BOP12" s="28"/>
      <c r="BOQ12" s="28"/>
      <c r="BOR12" s="28"/>
      <c r="BOS12" s="28"/>
      <c r="BOT12" s="28"/>
      <c r="BOU12" s="28"/>
      <c r="BOV12" s="28"/>
      <c r="BOW12" s="28"/>
      <c r="BOX12" s="28"/>
      <c r="BOY12" s="28"/>
      <c r="BOZ12" s="28"/>
      <c r="BPA12" s="28"/>
      <c r="BPB12" s="28"/>
      <c r="BPC12" s="28"/>
      <c r="BPD12" s="28"/>
      <c r="BPE12" s="28"/>
      <c r="BPF12" s="28"/>
      <c r="BPG12" s="28"/>
      <c r="BPH12" s="28"/>
      <c r="BPI12" s="28"/>
      <c r="BPJ12" s="28"/>
      <c r="BPK12" s="28"/>
      <c r="BPL12" s="28"/>
      <c r="BPM12" s="28"/>
      <c r="BPN12" s="28"/>
      <c r="BPO12" s="28"/>
      <c r="BPP12" s="28"/>
      <c r="BPQ12" s="28"/>
      <c r="BPR12" s="28"/>
      <c r="BPS12" s="28"/>
      <c r="BPT12" s="28"/>
      <c r="BPU12" s="28"/>
      <c r="BPV12" s="28"/>
      <c r="BPW12" s="28"/>
      <c r="BPX12" s="28"/>
      <c r="BPY12" s="28"/>
      <c r="BPZ12" s="28"/>
      <c r="BQA12" s="28"/>
      <c r="BQB12" s="28"/>
      <c r="BQC12" s="28"/>
      <c r="BQD12" s="28"/>
      <c r="BQE12" s="28"/>
      <c r="BQF12" s="28"/>
      <c r="BQG12" s="28"/>
      <c r="BQH12" s="28"/>
      <c r="BQI12" s="28"/>
      <c r="BQJ12" s="28"/>
      <c r="BQK12" s="28"/>
      <c r="BQL12" s="28"/>
      <c r="BQM12" s="28"/>
      <c r="BQN12" s="28"/>
      <c r="BQO12" s="28"/>
      <c r="BQP12" s="28"/>
      <c r="BQQ12" s="28"/>
      <c r="BQR12" s="28"/>
      <c r="BQS12" s="28"/>
      <c r="BQT12" s="28"/>
      <c r="BQU12" s="28"/>
      <c r="BQV12" s="28"/>
      <c r="BQW12" s="28"/>
      <c r="BQX12" s="28"/>
      <c r="BQY12" s="28"/>
      <c r="BQZ12" s="28"/>
      <c r="BRA12" s="28"/>
      <c r="BRB12" s="28"/>
      <c r="BRC12" s="28"/>
      <c r="BRD12" s="28"/>
      <c r="BRE12" s="28"/>
      <c r="BRF12" s="28"/>
      <c r="BRG12" s="28"/>
      <c r="BRH12" s="28"/>
      <c r="BRI12" s="28"/>
      <c r="BRJ12" s="28"/>
      <c r="BRK12" s="28"/>
      <c r="BRL12" s="28"/>
      <c r="BRM12" s="28"/>
      <c r="BRN12" s="28"/>
      <c r="BRO12" s="28"/>
      <c r="BRP12" s="28"/>
      <c r="BRQ12" s="28"/>
      <c r="BRR12" s="28"/>
      <c r="BRS12" s="28"/>
      <c r="BRT12" s="28"/>
      <c r="BRU12" s="28"/>
      <c r="BRV12" s="28"/>
      <c r="BRW12" s="28"/>
      <c r="BRX12" s="28"/>
      <c r="BRY12" s="28"/>
      <c r="BRZ12" s="28"/>
      <c r="BSA12" s="28"/>
      <c r="BSB12" s="28"/>
      <c r="BSC12" s="28"/>
      <c r="BSD12" s="28"/>
      <c r="BSE12" s="28"/>
      <c r="BSF12" s="28"/>
      <c r="BSG12" s="28"/>
      <c r="BSH12" s="28"/>
      <c r="BSI12" s="28"/>
      <c r="BSJ12" s="28"/>
      <c r="BSK12" s="28"/>
      <c r="BSL12" s="28"/>
      <c r="BSM12" s="28"/>
      <c r="BSN12" s="28"/>
      <c r="BSO12" s="28"/>
      <c r="BSP12" s="28"/>
      <c r="BSQ12" s="28"/>
      <c r="BSR12" s="28"/>
      <c r="BSS12" s="28"/>
      <c r="BST12" s="28"/>
      <c r="BSU12" s="28"/>
      <c r="BSV12" s="28"/>
      <c r="BSW12" s="28"/>
      <c r="BSX12" s="28"/>
      <c r="BSY12" s="28"/>
      <c r="BSZ12" s="28"/>
      <c r="BTA12" s="28"/>
      <c r="BTB12" s="28"/>
      <c r="BTC12" s="28"/>
      <c r="BTD12" s="28"/>
      <c r="BTE12" s="28"/>
      <c r="BTF12" s="28"/>
      <c r="BTG12" s="28"/>
      <c r="BTH12" s="28"/>
      <c r="BTI12" s="28"/>
      <c r="BTJ12" s="28"/>
      <c r="BTK12" s="28"/>
      <c r="BTL12" s="28"/>
      <c r="BTM12" s="28"/>
      <c r="BTN12" s="28"/>
      <c r="BTO12" s="28"/>
      <c r="BTP12" s="28"/>
      <c r="BTQ12" s="28"/>
      <c r="BTR12" s="28"/>
      <c r="BTS12" s="28"/>
      <c r="BTT12" s="28"/>
      <c r="BTU12" s="28"/>
      <c r="BTV12" s="28"/>
      <c r="BTW12" s="28"/>
      <c r="BTX12" s="28"/>
      <c r="BTY12" s="28"/>
      <c r="BTZ12" s="28"/>
      <c r="BUA12" s="28"/>
      <c r="BUB12" s="28"/>
      <c r="BUC12" s="28"/>
      <c r="BUD12" s="28"/>
      <c r="BUE12" s="28"/>
      <c r="BUF12" s="28"/>
      <c r="BUG12" s="28"/>
      <c r="BUH12" s="28"/>
      <c r="BUI12" s="28"/>
      <c r="BUJ12" s="28"/>
      <c r="BUK12" s="28"/>
      <c r="BUL12" s="28"/>
      <c r="BUM12" s="28"/>
      <c r="BUN12" s="28"/>
      <c r="BUO12" s="28"/>
      <c r="BUP12" s="28"/>
      <c r="BUQ12" s="28"/>
      <c r="BUR12" s="28"/>
      <c r="BUS12" s="28"/>
      <c r="BUT12" s="28"/>
      <c r="BUU12" s="28"/>
      <c r="BUV12" s="28"/>
      <c r="BUW12" s="28"/>
      <c r="BUX12" s="28"/>
      <c r="BUY12" s="28"/>
      <c r="BUZ12" s="28"/>
      <c r="BVA12" s="28"/>
      <c r="BVB12" s="28"/>
      <c r="BVC12" s="28"/>
      <c r="BVD12" s="28"/>
      <c r="BVE12" s="28"/>
      <c r="BVF12" s="28"/>
      <c r="BVG12" s="28"/>
      <c r="BVH12" s="28"/>
      <c r="BVI12" s="28"/>
      <c r="BVJ12" s="28"/>
      <c r="BVK12" s="28"/>
      <c r="BVL12" s="28"/>
      <c r="BVM12" s="28"/>
      <c r="BVN12" s="28"/>
      <c r="BVO12" s="28"/>
      <c r="BVP12" s="28"/>
      <c r="BVQ12" s="28"/>
      <c r="BVR12" s="28"/>
      <c r="BVS12" s="28"/>
      <c r="BVT12" s="28"/>
      <c r="BVU12" s="28"/>
      <c r="BVV12" s="28"/>
      <c r="BVW12" s="28"/>
      <c r="BVX12" s="28"/>
      <c r="BVY12" s="28"/>
      <c r="BVZ12" s="28"/>
      <c r="BWA12" s="28"/>
      <c r="BWB12" s="28"/>
      <c r="BWC12" s="28"/>
      <c r="BWD12" s="28"/>
      <c r="BWE12" s="28"/>
      <c r="BWF12" s="28"/>
      <c r="BWG12" s="28"/>
      <c r="BWH12" s="28"/>
      <c r="BWI12" s="28"/>
      <c r="BWJ12" s="28"/>
      <c r="BWK12" s="28"/>
      <c r="BWL12" s="28"/>
      <c r="BWM12" s="28"/>
      <c r="BWN12" s="28"/>
      <c r="BWO12" s="28"/>
      <c r="BWP12" s="28"/>
      <c r="BWQ12" s="28"/>
      <c r="BWR12" s="28"/>
      <c r="BWS12" s="28"/>
      <c r="BWT12" s="28"/>
      <c r="BWU12" s="28"/>
      <c r="BWV12" s="28"/>
      <c r="BWW12" s="28"/>
      <c r="BWX12" s="28"/>
      <c r="BWY12" s="28"/>
      <c r="BWZ12" s="28"/>
      <c r="BXA12" s="28"/>
      <c r="BXB12" s="28"/>
      <c r="BXC12" s="28"/>
      <c r="BXD12" s="28"/>
      <c r="BXE12" s="28"/>
      <c r="BXF12" s="28"/>
      <c r="BXG12" s="28"/>
      <c r="BXH12" s="28"/>
      <c r="BXI12" s="28"/>
      <c r="BXJ12" s="28"/>
      <c r="BXK12" s="28"/>
      <c r="BXL12" s="28"/>
      <c r="BXM12" s="28"/>
      <c r="BXN12" s="28"/>
      <c r="BXO12" s="28"/>
      <c r="BXP12" s="28"/>
      <c r="BXQ12" s="28"/>
      <c r="BXR12" s="28"/>
      <c r="BXS12" s="28"/>
      <c r="BXT12" s="28"/>
      <c r="BXU12" s="28"/>
      <c r="BXV12" s="28"/>
      <c r="BXW12" s="28"/>
      <c r="BXX12" s="28"/>
      <c r="BXY12" s="28"/>
      <c r="BXZ12" s="28"/>
      <c r="BYA12" s="28"/>
      <c r="BYB12" s="28"/>
      <c r="BYC12" s="28"/>
      <c r="BYD12" s="28"/>
      <c r="BYE12" s="28"/>
      <c r="BYF12" s="28"/>
      <c r="BYG12" s="28"/>
      <c r="BYH12" s="28"/>
      <c r="BYI12" s="28"/>
      <c r="BYJ12" s="28"/>
      <c r="BYK12" s="28"/>
      <c r="BYL12" s="28"/>
      <c r="BYM12" s="28"/>
      <c r="BYN12" s="28"/>
      <c r="BYO12" s="28"/>
      <c r="BYP12" s="28"/>
      <c r="BYQ12" s="28"/>
      <c r="BYR12" s="28"/>
      <c r="BYS12" s="28"/>
      <c r="BYT12" s="28"/>
      <c r="BYU12" s="28"/>
      <c r="BYV12" s="28"/>
      <c r="BYW12" s="28"/>
      <c r="BYX12" s="28"/>
      <c r="BYY12" s="28"/>
      <c r="BYZ12" s="28"/>
      <c r="BZA12" s="28"/>
      <c r="BZB12" s="28"/>
      <c r="BZC12" s="28"/>
      <c r="BZD12" s="28"/>
      <c r="BZE12" s="28"/>
      <c r="BZF12" s="28"/>
      <c r="BZG12" s="28"/>
      <c r="BZH12" s="28"/>
      <c r="BZI12" s="28"/>
      <c r="BZJ12" s="28"/>
      <c r="BZK12" s="28"/>
      <c r="BZL12" s="28"/>
      <c r="BZM12" s="28"/>
      <c r="BZN12" s="28"/>
      <c r="BZO12" s="28"/>
      <c r="BZP12" s="28"/>
      <c r="BZQ12" s="28"/>
      <c r="BZR12" s="28"/>
      <c r="BZS12" s="28"/>
      <c r="BZT12" s="28"/>
      <c r="BZU12" s="28"/>
      <c r="BZV12" s="28"/>
      <c r="BZW12" s="28"/>
      <c r="BZX12" s="28"/>
      <c r="BZY12" s="28"/>
      <c r="BZZ12" s="28"/>
      <c r="CAA12" s="28"/>
      <c r="CAB12" s="28"/>
      <c r="CAC12" s="28"/>
      <c r="CAD12" s="28"/>
      <c r="CAE12" s="28"/>
      <c r="CAF12" s="28"/>
      <c r="CAG12" s="28"/>
      <c r="CAH12" s="28"/>
      <c r="CAI12" s="28"/>
      <c r="CAJ12" s="28"/>
      <c r="CAK12" s="28"/>
      <c r="CAL12" s="28"/>
      <c r="CAM12" s="28"/>
      <c r="CAN12" s="28"/>
      <c r="CAO12" s="28"/>
      <c r="CAP12" s="28"/>
      <c r="CAQ12" s="28"/>
      <c r="CAR12" s="28"/>
      <c r="CAS12" s="28"/>
      <c r="CAT12" s="28"/>
      <c r="CAU12" s="28"/>
      <c r="CAV12" s="28"/>
      <c r="CAW12" s="28"/>
      <c r="CAX12" s="28"/>
      <c r="CAY12" s="28"/>
      <c r="CAZ12" s="28"/>
      <c r="CBA12" s="28"/>
      <c r="CBB12" s="28"/>
      <c r="CBC12" s="28"/>
      <c r="CBD12" s="28"/>
      <c r="CBE12" s="28"/>
      <c r="CBF12" s="28"/>
      <c r="CBG12" s="28"/>
      <c r="CBH12" s="28"/>
      <c r="CBI12" s="28"/>
      <c r="CBJ12" s="28"/>
      <c r="CBK12" s="28"/>
      <c r="CBL12" s="28"/>
      <c r="CBM12" s="28"/>
      <c r="CBN12" s="28"/>
      <c r="CBO12" s="28"/>
      <c r="CBP12" s="28"/>
      <c r="CBQ12" s="28"/>
      <c r="CBR12" s="28"/>
      <c r="CBS12" s="28"/>
      <c r="CBT12" s="28"/>
      <c r="CBU12" s="28"/>
      <c r="CBV12" s="28"/>
      <c r="CBW12" s="28"/>
      <c r="CBX12" s="28"/>
      <c r="CBY12" s="28"/>
      <c r="CBZ12" s="28"/>
      <c r="CCA12" s="28"/>
      <c r="CCB12" s="28"/>
      <c r="CCC12" s="28"/>
      <c r="CCD12" s="28"/>
      <c r="CCE12" s="28"/>
      <c r="CCF12" s="28"/>
      <c r="CCG12" s="28"/>
      <c r="CCH12" s="28"/>
      <c r="CCI12" s="28"/>
      <c r="CCJ12" s="28"/>
      <c r="CCK12" s="28"/>
      <c r="CCL12" s="28"/>
      <c r="CCM12" s="28"/>
      <c r="CCN12" s="28"/>
      <c r="CCO12" s="28"/>
      <c r="CCP12" s="28"/>
      <c r="CCQ12" s="28"/>
      <c r="CCR12" s="28"/>
      <c r="CCS12" s="28"/>
      <c r="CCT12" s="28"/>
      <c r="CCU12" s="28"/>
      <c r="CCV12" s="28"/>
      <c r="CCW12" s="28"/>
      <c r="CCX12" s="28"/>
      <c r="CCY12" s="28"/>
      <c r="CCZ12" s="28"/>
      <c r="CDA12" s="28"/>
      <c r="CDB12" s="28"/>
      <c r="CDC12" s="28"/>
      <c r="CDD12" s="28"/>
      <c r="CDE12" s="28"/>
      <c r="CDF12" s="28"/>
      <c r="CDG12" s="28"/>
      <c r="CDH12" s="28"/>
      <c r="CDI12" s="28"/>
      <c r="CDJ12" s="28"/>
      <c r="CDK12" s="28"/>
      <c r="CDL12" s="28"/>
      <c r="CDM12" s="28"/>
      <c r="CDN12" s="28"/>
      <c r="CDO12" s="28"/>
      <c r="CDP12" s="28"/>
      <c r="CDQ12" s="28"/>
      <c r="CDR12" s="28"/>
      <c r="CDS12" s="28"/>
      <c r="CDT12" s="28"/>
      <c r="CDU12" s="28"/>
      <c r="CDV12" s="28"/>
      <c r="CDW12" s="28"/>
      <c r="CDX12" s="28"/>
      <c r="CDY12" s="28"/>
      <c r="CDZ12" s="28"/>
      <c r="CEA12" s="28"/>
      <c r="CEB12" s="28"/>
      <c r="CEC12" s="28"/>
      <c r="CED12" s="28"/>
      <c r="CEE12" s="28"/>
      <c r="CEF12" s="28"/>
      <c r="CEG12" s="28"/>
      <c r="CEH12" s="28"/>
      <c r="CEI12" s="28"/>
      <c r="CEJ12" s="28"/>
      <c r="CEK12" s="28"/>
      <c r="CEL12" s="28"/>
      <c r="CEM12" s="28"/>
      <c r="CEN12" s="28"/>
      <c r="CEO12" s="28"/>
      <c r="CEP12" s="28"/>
      <c r="CEQ12" s="28"/>
      <c r="CER12" s="28"/>
      <c r="CES12" s="28"/>
      <c r="CET12" s="28"/>
      <c r="CEU12" s="28"/>
      <c r="CEV12" s="28"/>
      <c r="CEW12" s="28"/>
      <c r="CEX12" s="28"/>
      <c r="CEY12" s="28"/>
      <c r="CEZ12" s="28"/>
      <c r="CFA12" s="28"/>
      <c r="CFB12" s="28"/>
      <c r="CFC12" s="28"/>
      <c r="CFD12" s="28"/>
      <c r="CFE12" s="28"/>
      <c r="CFF12" s="28"/>
      <c r="CFG12" s="28"/>
      <c r="CFH12" s="28"/>
      <c r="CFI12" s="28"/>
      <c r="CFJ12" s="28"/>
      <c r="CFK12" s="28"/>
      <c r="CFL12" s="28"/>
      <c r="CFM12" s="28"/>
      <c r="CFN12" s="28"/>
      <c r="CFO12" s="28"/>
      <c r="CFP12" s="28"/>
      <c r="CFQ12" s="28"/>
      <c r="CFR12" s="28"/>
      <c r="CFS12" s="28"/>
      <c r="CFT12" s="28"/>
      <c r="CFU12" s="28"/>
      <c r="CFV12" s="28"/>
      <c r="CFW12" s="28"/>
      <c r="CFX12" s="28"/>
      <c r="CFY12" s="28"/>
      <c r="CFZ12" s="28"/>
      <c r="CGA12" s="28"/>
      <c r="CGB12" s="28"/>
      <c r="CGC12" s="28"/>
      <c r="CGD12" s="28"/>
      <c r="CGE12" s="28"/>
      <c r="CGF12" s="28"/>
      <c r="CGG12" s="28"/>
      <c r="CGH12" s="28"/>
      <c r="CGI12" s="28"/>
      <c r="CGJ12" s="28"/>
      <c r="CGK12" s="28"/>
      <c r="CGL12" s="28"/>
      <c r="CGM12" s="28"/>
      <c r="CGN12" s="28"/>
      <c r="CGO12" s="28"/>
      <c r="CGP12" s="28"/>
      <c r="CGQ12" s="28"/>
      <c r="CGR12" s="28"/>
      <c r="CGS12" s="28"/>
      <c r="CGT12" s="28"/>
      <c r="CGU12" s="28"/>
      <c r="CGV12" s="28"/>
      <c r="CGW12" s="28"/>
      <c r="CGX12" s="28"/>
      <c r="CGY12" s="28"/>
      <c r="CGZ12" s="28"/>
      <c r="CHA12" s="28"/>
      <c r="CHB12" s="28"/>
      <c r="CHC12" s="28"/>
      <c r="CHD12" s="28"/>
      <c r="CHE12" s="28"/>
      <c r="CHF12" s="28"/>
      <c r="CHG12" s="28"/>
      <c r="CHH12" s="28"/>
      <c r="CHI12" s="28"/>
      <c r="CHJ12" s="28"/>
      <c r="CHK12" s="28"/>
      <c r="CHL12" s="28"/>
      <c r="CHM12" s="28"/>
      <c r="CHN12" s="28"/>
      <c r="CHO12" s="28"/>
      <c r="CHP12" s="28"/>
      <c r="CHQ12" s="28"/>
      <c r="CHR12" s="28"/>
      <c r="CHS12" s="28"/>
      <c r="CHT12" s="28"/>
      <c r="CHU12" s="28"/>
      <c r="CHV12" s="28"/>
      <c r="CHW12" s="28"/>
      <c r="CHX12" s="28"/>
      <c r="CHY12" s="28"/>
      <c r="CHZ12" s="28"/>
      <c r="CIA12" s="28"/>
      <c r="CIB12" s="28"/>
      <c r="CIC12" s="28"/>
      <c r="CID12" s="28"/>
      <c r="CIE12" s="28"/>
      <c r="CIF12" s="28"/>
      <c r="CIG12" s="28"/>
      <c r="CIH12" s="28"/>
      <c r="CII12" s="28"/>
      <c r="CIJ12" s="28"/>
      <c r="CIK12" s="28"/>
      <c r="CIL12" s="28"/>
      <c r="CIM12" s="28"/>
      <c r="CIN12" s="28"/>
      <c r="CIO12" s="28"/>
      <c r="CIP12" s="28"/>
      <c r="CIQ12" s="28"/>
      <c r="CIR12" s="28"/>
      <c r="CIS12" s="28"/>
      <c r="CIT12" s="28"/>
      <c r="CIU12" s="28"/>
      <c r="CIV12" s="28"/>
      <c r="CIW12" s="28"/>
      <c r="CIX12" s="28"/>
      <c r="CIY12" s="28"/>
      <c r="CIZ12" s="28"/>
      <c r="CJA12" s="28"/>
      <c r="CJB12" s="28"/>
      <c r="CJC12" s="28"/>
      <c r="CJD12" s="28"/>
      <c r="CJE12" s="28"/>
      <c r="CJF12" s="28"/>
      <c r="CJG12" s="28"/>
      <c r="CJH12" s="28"/>
      <c r="CJI12" s="28"/>
      <c r="CJJ12" s="28"/>
      <c r="CJK12" s="28"/>
      <c r="CJL12" s="28"/>
      <c r="CJM12" s="28"/>
      <c r="CJN12" s="28"/>
      <c r="CJO12" s="28"/>
      <c r="CJP12" s="28"/>
      <c r="CJQ12" s="28"/>
      <c r="CJR12" s="28"/>
      <c r="CJS12" s="28"/>
      <c r="CJT12" s="28"/>
      <c r="CJU12" s="28"/>
      <c r="CJV12" s="28"/>
      <c r="CJW12" s="28"/>
      <c r="CJX12" s="28"/>
      <c r="CJY12" s="28"/>
      <c r="CJZ12" s="28"/>
      <c r="CKA12" s="28"/>
      <c r="CKB12" s="28"/>
      <c r="CKC12" s="28"/>
      <c r="CKD12" s="28"/>
      <c r="CKE12" s="28"/>
      <c r="CKF12" s="28"/>
      <c r="CKG12" s="28"/>
      <c r="CKH12" s="28"/>
      <c r="CKI12" s="28"/>
      <c r="CKJ12" s="28"/>
      <c r="CKK12" s="28"/>
      <c r="CKL12" s="28"/>
      <c r="CKM12" s="28"/>
      <c r="CKN12" s="28"/>
      <c r="CKO12" s="28"/>
      <c r="CKP12" s="28"/>
      <c r="CKQ12" s="28"/>
      <c r="CKR12" s="28"/>
      <c r="CKS12" s="28"/>
      <c r="CKT12" s="28"/>
      <c r="CKU12" s="28"/>
      <c r="CKV12" s="28"/>
      <c r="CKW12" s="28"/>
      <c r="CKX12" s="28"/>
      <c r="CKY12" s="28"/>
      <c r="CKZ12" s="28"/>
      <c r="CLA12" s="28"/>
      <c r="CLB12" s="28"/>
      <c r="CLC12" s="28"/>
      <c r="CLD12" s="28"/>
      <c r="CLE12" s="28"/>
      <c r="CLF12" s="28"/>
      <c r="CLG12" s="28"/>
      <c r="CLH12" s="28"/>
      <c r="CLI12" s="28"/>
      <c r="CLJ12" s="28"/>
      <c r="CLK12" s="28"/>
      <c r="CLL12" s="28"/>
      <c r="CLM12" s="28"/>
      <c r="CLN12" s="28"/>
      <c r="CLO12" s="28"/>
      <c r="CLP12" s="28"/>
      <c r="CLQ12" s="28"/>
      <c r="CLR12" s="28"/>
      <c r="CLS12" s="28"/>
      <c r="CLT12" s="28"/>
      <c r="CLU12" s="28"/>
      <c r="CLV12" s="28"/>
      <c r="CLW12" s="28"/>
      <c r="CLX12" s="28"/>
      <c r="CLY12" s="28"/>
      <c r="CLZ12" s="28"/>
      <c r="CMA12" s="28"/>
      <c r="CMB12" s="28"/>
      <c r="CMC12" s="28"/>
      <c r="CMD12" s="28"/>
      <c r="CME12" s="28"/>
      <c r="CMF12" s="28"/>
      <c r="CMG12" s="28"/>
      <c r="CMH12" s="28"/>
      <c r="CMI12" s="28"/>
      <c r="CMJ12" s="28"/>
      <c r="CMK12" s="28"/>
      <c r="CML12" s="28"/>
      <c r="CMM12" s="28"/>
      <c r="CMN12" s="28"/>
      <c r="CMO12" s="28"/>
      <c r="CMP12" s="28"/>
      <c r="CMQ12" s="28"/>
      <c r="CMR12" s="28"/>
      <c r="CMS12" s="28"/>
      <c r="CMT12" s="28"/>
      <c r="CMU12" s="28"/>
      <c r="CMV12" s="28"/>
      <c r="CMW12" s="28"/>
      <c r="CMX12" s="28"/>
      <c r="CMY12" s="28"/>
      <c r="CMZ12" s="28"/>
      <c r="CNA12" s="28"/>
      <c r="CNB12" s="28"/>
      <c r="CNC12" s="28"/>
      <c r="CND12" s="28"/>
      <c r="CNE12" s="28"/>
      <c r="CNF12" s="28"/>
      <c r="CNG12" s="28"/>
      <c r="CNH12" s="28"/>
      <c r="CNI12" s="28"/>
      <c r="CNJ12" s="28"/>
      <c r="CNK12" s="28"/>
      <c r="CNL12" s="28"/>
      <c r="CNM12" s="28"/>
      <c r="CNN12" s="28"/>
      <c r="CNO12" s="28"/>
      <c r="CNP12" s="28"/>
      <c r="CNQ12" s="28"/>
      <c r="CNR12" s="28"/>
      <c r="CNS12" s="28"/>
      <c r="CNT12" s="28"/>
      <c r="CNU12" s="28"/>
      <c r="CNV12" s="28"/>
      <c r="CNW12" s="28"/>
      <c r="CNX12" s="28"/>
      <c r="CNY12" s="28"/>
      <c r="CNZ12" s="28"/>
      <c r="COA12" s="28"/>
      <c r="COB12" s="28"/>
      <c r="COC12" s="28"/>
      <c r="COD12" s="28"/>
      <c r="COE12" s="28"/>
      <c r="COF12" s="28"/>
      <c r="COG12" s="28"/>
      <c r="COH12" s="28"/>
      <c r="COI12" s="28"/>
      <c r="COJ12" s="28"/>
      <c r="COK12" s="28"/>
      <c r="COL12" s="28"/>
      <c r="COM12" s="28"/>
      <c r="CON12" s="28"/>
      <c r="COO12" s="28"/>
      <c r="COP12" s="28"/>
      <c r="COQ12" s="28"/>
      <c r="COR12" s="28"/>
      <c r="COS12" s="28"/>
      <c r="COT12" s="28"/>
      <c r="COU12" s="28"/>
      <c r="COV12" s="28"/>
      <c r="COW12" s="28"/>
      <c r="COX12" s="28"/>
      <c r="COY12" s="28"/>
      <c r="COZ12" s="28"/>
      <c r="CPA12" s="28"/>
      <c r="CPB12" s="28"/>
      <c r="CPC12" s="28"/>
      <c r="CPD12" s="28"/>
      <c r="CPE12" s="28"/>
      <c r="CPF12" s="28"/>
      <c r="CPG12" s="28"/>
      <c r="CPH12" s="28"/>
      <c r="CPI12" s="28"/>
      <c r="CPJ12" s="28"/>
      <c r="CPK12" s="28"/>
      <c r="CPL12" s="28"/>
      <c r="CPM12" s="28"/>
      <c r="CPN12" s="28"/>
      <c r="CPO12" s="28"/>
      <c r="CPP12" s="28"/>
      <c r="CPQ12" s="28"/>
      <c r="CPR12" s="28"/>
      <c r="CPS12" s="28"/>
      <c r="CPT12" s="28"/>
      <c r="CPU12" s="28"/>
      <c r="CPV12" s="28"/>
      <c r="CPW12" s="28"/>
      <c r="CPX12" s="28"/>
      <c r="CPY12" s="28"/>
      <c r="CPZ12" s="28"/>
      <c r="CQA12" s="28"/>
      <c r="CQB12" s="28"/>
      <c r="CQC12" s="28"/>
      <c r="CQD12" s="28"/>
      <c r="CQE12" s="28"/>
      <c r="CQF12" s="28"/>
      <c r="CQG12" s="28"/>
      <c r="CQH12" s="28"/>
      <c r="CQI12" s="28"/>
      <c r="CQJ12" s="28"/>
      <c r="CQK12" s="28"/>
      <c r="CQL12" s="28"/>
      <c r="CQM12" s="28"/>
      <c r="CQN12" s="28"/>
      <c r="CQO12" s="28"/>
      <c r="CQP12" s="28"/>
      <c r="CQQ12" s="28"/>
      <c r="CQR12" s="28"/>
      <c r="CQS12" s="28"/>
      <c r="CQT12" s="28"/>
      <c r="CQU12" s="28"/>
      <c r="CQV12" s="28"/>
      <c r="CQW12" s="28"/>
      <c r="CQX12" s="28"/>
      <c r="CQY12" s="28"/>
      <c r="CQZ12" s="28"/>
      <c r="CRA12" s="28"/>
      <c r="CRB12" s="28"/>
      <c r="CRC12" s="28"/>
      <c r="CRD12" s="28"/>
      <c r="CRE12" s="28"/>
      <c r="CRF12" s="28"/>
      <c r="CRG12" s="28"/>
      <c r="CRH12" s="28"/>
      <c r="CRI12" s="28"/>
      <c r="CRJ12" s="28"/>
      <c r="CRK12" s="28"/>
      <c r="CRL12" s="28"/>
      <c r="CRM12" s="28"/>
      <c r="CRN12" s="28"/>
      <c r="CRO12" s="28"/>
      <c r="CRP12" s="28"/>
      <c r="CRQ12" s="28"/>
      <c r="CRR12" s="28"/>
      <c r="CRS12" s="28"/>
      <c r="CRT12" s="28"/>
      <c r="CRU12" s="28"/>
      <c r="CRV12" s="28"/>
      <c r="CRW12" s="28"/>
      <c r="CRX12" s="28"/>
      <c r="CRY12" s="28"/>
      <c r="CRZ12" s="28"/>
      <c r="CSA12" s="28"/>
      <c r="CSB12" s="28"/>
      <c r="CSC12" s="28"/>
      <c r="CSD12" s="28"/>
      <c r="CSE12" s="28"/>
      <c r="CSF12" s="28"/>
      <c r="CSG12" s="28"/>
      <c r="CSH12" s="28"/>
      <c r="CSI12" s="28"/>
      <c r="CSJ12" s="28"/>
      <c r="CSK12" s="28"/>
      <c r="CSL12" s="28"/>
      <c r="CSM12" s="28"/>
      <c r="CSN12" s="28"/>
      <c r="CSO12" s="28"/>
      <c r="CSP12" s="28"/>
      <c r="CSQ12" s="28"/>
      <c r="CSR12" s="28"/>
      <c r="CSS12" s="28"/>
      <c r="CST12" s="28"/>
      <c r="CSU12" s="28"/>
      <c r="CSV12" s="28"/>
      <c r="CSW12" s="28"/>
      <c r="CSX12" s="28"/>
      <c r="CSY12" s="28"/>
      <c r="CSZ12" s="28"/>
      <c r="CTA12" s="28"/>
      <c r="CTB12" s="28"/>
      <c r="CTC12" s="28"/>
      <c r="CTD12" s="28"/>
      <c r="CTE12" s="28"/>
      <c r="CTF12" s="28"/>
      <c r="CTG12" s="28"/>
      <c r="CTH12" s="28"/>
      <c r="CTI12" s="28"/>
      <c r="CTJ12" s="28"/>
      <c r="CTK12" s="28"/>
      <c r="CTL12" s="28"/>
      <c r="CTM12" s="28"/>
      <c r="CTN12" s="28"/>
      <c r="CTO12" s="28"/>
      <c r="CTP12" s="28"/>
      <c r="CTQ12" s="28"/>
      <c r="CTR12" s="28"/>
      <c r="CTS12" s="28"/>
      <c r="CTT12" s="28"/>
      <c r="CTU12" s="28"/>
      <c r="CTV12" s="28"/>
      <c r="CTW12" s="28"/>
      <c r="CTX12" s="28"/>
      <c r="CTY12" s="28"/>
      <c r="CTZ12" s="28"/>
      <c r="CUA12" s="28"/>
      <c r="CUB12" s="28"/>
      <c r="CUC12" s="28"/>
      <c r="CUD12" s="28"/>
      <c r="CUE12" s="28"/>
      <c r="CUF12" s="28"/>
      <c r="CUG12" s="28"/>
      <c r="CUH12" s="28"/>
      <c r="CUI12" s="28"/>
      <c r="CUJ12" s="28"/>
      <c r="CUK12" s="28"/>
      <c r="CUL12" s="28"/>
      <c r="CUM12" s="28"/>
      <c r="CUN12" s="28"/>
      <c r="CUO12" s="28"/>
      <c r="CUP12" s="28"/>
      <c r="CUQ12" s="28"/>
      <c r="CUR12" s="28"/>
      <c r="CUS12" s="28"/>
      <c r="CUT12" s="28"/>
      <c r="CUU12" s="28"/>
      <c r="CUV12" s="28"/>
      <c r="CUW12" s="28"/>
      <c r="CUX12" s="28"/>
      <c r="CUY12" s="28"/>
      <c r="CUZ12" s="28"/>
      <c r="CVA12" s="28"/>
      <c r="CVB12" s="28"/>
      <c r="CVC12" s="28"/>
      <c r="CVD12" s="28"/>
      <c r="CVE12" s="28"/>
      <c r="CVF12" s="28"/>
      <c r="CVG12" s="28"/>
      <c r="CVH12" s="28"/>
      <c r="CVI12" s="28"/>
      <c r="CVJ12" s="28"/>
      <c r="CVK12" s="28"/>
      <c r="CVL12" s="28"/>
      <c r="CVM12" s="28"/>
      <c r="CVN12" s="28"/>
      <c r="CVO12" s="28"/>
      <c r="CVP12" s="28"/>
      <c r="CVQ12" s="28"/>
      <c r="CVR12" s="28"/>
      <c r="CVS12" s="28"/>
      <c r="CVT12" s="28"/>
      <c r="CVU12" s="28"/>
      <c r="CVV12" s="28"/>
      <c r="CVW12" s="28"/>
      <c r="CVX12" s="28"/>
      <c r="CVY12" s="28"/>
      <c r="CVZ12" s="28"/>
      <c r="CWA12" s="28"/>
      <c r="CWB12" s="28"/>
      <c r="CWC12" s="28"/>
      <c r="CWD12" s="28"/>
      <c r="CWE12" s="28"/>
      <c r="CWF12" s="28"/>
      <c r="CWG12" s="28"/>
      <c r="CWH12" s="28"/>
      <c r="CWI12" s="28"/>
      <c r="CWJ12" s="28"/>
      <c r="CWK12" s="28"/>
      <c r="CWL12" s="28"/>
      <c r="CWM12" s="28"/>
      <c r="CWN12" s="28"/>
      <c r="CWO12" s="28"/>
      <c r="CWP12" s="28"/>
      <c r="CWQ12" s="28"/>
      <c r="CWR12" s="28"/>
      <c r="CWS12" s="28"/>
      <c r="CWT12" s="28"/>
      <c r="CWU12" s="28"/>
      <c r="CWV12" s="28"/>
      <c r="CWW12" s="28"/>
      <c r="CWX12" s="28"/>
      <c r="CWY12" s="28"/>
      <c r="CWZ12" s="28"/>
      <c r="CXA12" s="28"/>
      <c r="CXB12" s="28"/>
      <c r="CXC12" s="28"/>
      <c r="CXD12" s="28"/>
      <c r="CXE12" s="28"/>
      <c r="CXF12" s="28"/>
      <c r="CXG12" s="28"/>
      <c r="CXH12" s="28"/>
      <c r="CXI12" s="28"/>
      <c r="CXJ12" s="28"/>
      <c r="CXK12" s="28"/>
      <c r="CXL12" s="28"/>
      <c r="CXM12" s="28"/>
      <c r="CXN12" s="28"/>
      <c r="CXO12" s="28"/>
      <c r="CXP12" s="28"/>
      <c r="CXQ12" s="28"/>
      <c r="CXR12" s="28"/>
      <c r="CXS12" s="28"/>
      <c r="CXT12" s="28"/>
      <c r="CXU12" s="28"/>
      <c r="CXV12" s="28"/>
      <c r="CXW12" s="28"/>
      <c r="CXX12" s="28"/>
      <c r="CXY12" s="28"/>
      <c r="CXZ12" s="28"/>
      <c r="CYA12" s="28"/>
      <c r="CYB12" s="28"/>
      <c r="CYC12" s="28"/>
      <c r="CYD12" s="28"/>
      <c r="CYE12" s="28"/>
      <c r="CYF12" s="28"/>
      <c r="CYG12" s="28"/>
      <c r="CYH12" s="28"/>
      <c r="CYI12" s="28"/>
      <c r="CYJ12" s="28"/>
      <c r="CYK12" s="28"/>
      <c r="CYL12" s="28"/>
      <c r="CYM12" s="28"/>
      <c r="CYN12" s="28"/>
      <c r="CYO12" s="28"/>
      <c r="CYP12" s="28"/>
      <c r="CYQ12" s="28"/>
      <c r="CYR12" s="28"/>
      <c r="CYS12" s="28"/>
      <c r="CYT12" s="28"/>
      <c r="CYU12" s="28"/>
      <c r="CYV12" s="28"/>
      <c r="CYW12" s="28"/>
      <c r="CYX12" s="28"/>
      <c r="CYY12" s="28"/>
      <c r="CYZ12" s="28"/>
      <c r="CZA12" s="28"/>
      <c r="CZB12" s="28"/>
      <c r="CZC12" s="28"/>
      <c r="CZD12" s="28"/>
      <c r="CZE12" s="28"/>
      <c r="CZF12" s="28"/>
      <c r="CZG12" s="28"/>
      <c r="CZH12" s="28"/>
      <c r="CZI12" s="28"/>
      <c r="CZJ12" s="28"/>
      <c r="CZK12" s="28"/>
      <c r="CZL12" s="28"/>
      <c r="CZM12" s="28"/>
      <c r="CZN12" s="28"/>
      <c r="CZO12" s="28"/>
      <c r="CZP12" s="28"/>
      <c r="CZQ12" s="28"/>
      <c r="CZR12" s="28"/>
      <c r="CZS12" s="28"/>
      <c r="CZT12" s="28"/>
      <c r="CZU12" s="28"/>
      <c r="CZV12" s="28"/>
      <c r="CZW12" s="28"/>
      <c r="CZX12" s="28"/>
      <c r="CZY12" s="28"/>
      <c r="CZZ12" s="28"/>
      <c r="DAA12" s="28"/>
      <c r="DAB12" s="28"/>
      <c r="DAC12" s="28"/>
      <c r="DAD12" s="28"/>
      <c r="DAE12" s="28"/>
      <c r="DAF12" s="28"/>
      <c r="DAG12" s="28"/>
      <c r="DAH12" s="28"/>
      <c r="DAI12" s="28"/>
      <c r="DAJ12" s="28"/>
      <c r="DAK12" s="28"/>
      <c r="DAL12" s="28"/>
      <c r="DAM12" s="28"/>
      <c r="DAN12" s="28"/>
      <c r="DAO12" s="28"/>
      <c r="DAP12" s="28"/>
      <c r="DAQ12" s="28"/>
      <c r="DAR12" s="28"/>
      <c r="DAS12" s="28"/>
      <c r="DAT12" s="28"/>
      <c r="DAU12" s="28"/>
      <c r="DAV12" s="28"/>
      <c r="DAW12" s="28"/>
      <c r="DAX12" s="28"/>
      <c r="DAY12" s="28"/>
      <c r="DAZ12" s="28"/>
      <c r="DBA12" s="28"/>
      <c r="DBB12" s="28"/>
      <c r="DBC12" s="28"/>
      <c r="DBD12" s="28"/>
      <c r="DBE12" s="28"/>
      <c r="DBF12" s="28"/>
      <c r="DBG12" s="28"/>
      <c r="DBH12" s="28"/>
      <c r="DBI12" s="28"/>
      <c r="DBJ12" s="28"/>
      <c r="DBK12" s="28"/>
      <c r="DBL12" s="28"/>
      <c r="DBM12" s="28"/>
      <c r="DBN12" s="28"/>
      <c r="DBO12" s="28"/>
      <c r="DBP12" s="28"/>
      <c r="DBQ12" s="28"/>
      <c r="DBR12" s="28"/>
      <c r="DBS12" s="28"/>
      <c r="DBT12" s="28"/>
      <c r="DBU12" s="28"/>
      <c r="DBV12" s="28"/>
      <c r="DBW12" s="28"/>
      <c r="DBX12" s="28"/>
      <c r="DBY12" s="28"/>
      <c r="DBZ12" s="28"/>
      <c r="DCA12" s="28"/>
      <c r="DCB12" s="28"/>
      <c r="DCC12" s="28"/>
      <c r="DCD12" s="28"/>
      <c r="DCE12" s="28"/>
      <c r="DCF12" s="28"/>
      <c r="DCG12" s="28"/>
      <c r="DCH12" s="28"/>
      <c r="DCI12" s="28"/>
      <c r="DCJ12" s="28"/>
      <c r="DCK12" s="28"/>
      <c r="DCL12" s="28"/>
      <c r="DCM12" s="28"/>
      <c r="DCN12" s="28"/>
      <c r="DCO12" s="28"/>
      <c r="DCP12" s="28"/>
      <c r="DCQ12" s="28"/>
      <c r="DCR12" s="28"/>
      <c r="DCS12" s="28"/>
      <c r="DCT12" s="28"/>
      <c r="DCU12" s="28"/>
      <c r="DCV12" s="28"/>
      <c r="DCW12" s="28"/>
      <c r="DCX12" s="28"/>
      <c r="DCY12" s="28"/>
      <c r="DCZ12" s="28"/>
      <c r="DDA12" s="28"/>
      <c r="DDB12" s="28"/>
      <c r="DDC12" s="28"/>
      <c r="DDD12" s="28"/>
      <c r="DDE12" s="28"/>
      <c r="DDF12" s="28"/>
      <c r="DDG12" s="28"/>
      <c r="DDH12" s="28"/>
      <c r="DDI12" s="28"/>
      <c r="DDJ12" s="28"/>
      <c r="DDK12" s="28"/>
      <c r="DDL12" s="28"/>
      <c r="DDM12" s="28"/>
      <c r="DDN12" s="28"/>
      <c r="DDO12" s="28"/>
      <c r="DDP12" s="28"/>
      <c r="DDQ12" s="28"/>
      <c r="DDR12" s="28"/>
      <c r="DDS12" s="28"/>
      <c r="DDT12" s="28"/>
      <c r="DDU12" s="28"/>
      <c r="DDV12" s="28"/>
      <c r="DDW12" s="28"/>
      <c r="DDX12" s="28"/>
      <c r="DDY12" s="28"/>
      <c r="DDZ12" s="28"/>
      <c r="DEA12" s="28"/>
      <c r="DEB12" s="28"/>
      <c r="DEC12" s="28"/>
      <c r="DED12" s="28"/>
      <c r="DEE12" s="28"/>
      <c r="DEF12" s="28"/>
      <c r="DEG12" s="28"/>
      <c r="DEH12" s="28"/>
      <c r="DEI12" s="28"/>
      <c r="DEJ12" s="28"/>
      <c r="DEK12" s="28"/>
      <c r="DEL12" s="28"/>
      <c r="DEM12" s="28"/>
      <c r="DEN12" s="28"/>
      <c r="DEO12" s="28"/>
      <c r="DEP12" s="28"/>
      <c r="DEQ12" s="28"/>
      <c r="DER12" s="28"/>
      <c r="DES12" s="28"/>
      <c r="DET12" s="28"/>
      <c r="DEU12" s="28"/>
      <c r="DEV12" s="28"/>
      <c r="DEW12" s="28"/>
      <c r="DEX12" s="28"/>
      <c r="DEY12" s="28"/>
      <c r="DEZ12" s="28"/>
      <c r="DFA12" s="28"/>
      <c r="DFB12" s="28"/>
      <c r="DFC12" s="28"/>
      <c r="DFD12" s="28"/>
      <c r="DFE12" s="28"/>
      <c r="DFF12" s="28"/>
      <c r="DFG12" s="28"/>
      <c r="DFH12" s="28"/>
      <c r="DFI12" s="28"/>
      <c r="DFJ12" s="28"/>
      <c r="DFK12" s="28"/>
      <c r="DFL12" s="28"/>
      <c r="DFM12" s="28"/>
      <c r="DFN12" s="28"/>
      <c r="DFO12" s="28"/>
      <c r="DFP12" s="28"/>
      <c r="DFQ12" s="28"/>
      <c r="DFR12" s="28"/>
      <c r="DFS12" s="28"/>
      <c r="DFT12" s="28"/>
      <c r="DFU12" s="28"/>
      <c r="DFV12" s="28"/>
      <c r="DFW12" s="28"/>
      <c r="DFX12" s="28"/>
      <c r="DFY12" s="28"/>
      <c r="DFZ12" s="28"/>
      <c r="DGA12" s="28"/>
      <c r="DGB12" s="28"/>
      <c r="DGC12" s="28"/>
      <c r="DGD12" s="28"/>
      <c r="DGE12" s="28"/>
      <c r="DGF12" s="28"/>
      <c r="DGG12" s="28"/>
      <c r="DGH12" s="28"/>
      <c r="DGI12" s="28"/>
      <c r="DGJ12" s="28"/>
      <c r="DGK12" s="28"/>
      <c r="DGL12" s="28"/>
      <c r="DGM12" s="28"/>
      <c r="DGN12" s="28"/>
      <c r="DGO12" s="28"/>
      <c r="DGP12" s="28"/>
      <c r="DGQ12" s="28"/>
      <c r="DGR12" s="28"/>
      <c r="DGS12" s="28"/>
      <c r="DGT12" s="28"/>
      <c r="DGU12" s="28"/>
      <c r="DGV12" s="28"/>
      <c r="DGW12" s="28"/>
      <c r="DGX12" s="28"/>
      <c r="DGY12" s="28"/>
      <c r="DGZ12" s="28"/>
      <c r="DHA12" s="28"/>
      <c r="DHB12" s="28"/>
      <c r="DHC12" s="28"/>
      <c r="DHD12" s="28"/>
      <c r="DHE12" s="28"/>
      <c r="DHF12" s="28"/>
      <c r="DHG12" s="28"/>
      <c r="DHH12" s="28"/>
      <c r="DHI12" s="28"/>
      <c r="DHJ12" s="28"/>
      <c r="DHK12" s="28"/>
      <c r="DHL12" s="28"/>
      <c r="DHM12" s="28"/>
      <c r="DHN12" s="28"/>
      <c r="DHO12" s="28"/>
      <c r="DHP12" s="28"/>
      <c r="DHQ12" s="28"/>
      <c r="DHR12" s="28"/>
      <c r="DHS12" s="28"/>
      <c r="DHT12" s="28"/>
      <c r="DHU12" s="28"/>
      <c r="DHV12" s="28"/>
      <c r="DHW12" s="28"/>
      <c r="DHX12" s="28"/>
      <c r="DHY12" s="28"/>
      <c r="DHZ12" s="28"/>
      <c r="DIA12" s="28"/>
      <c r="DIB12" s="28"/>
      <c r="DIC12" s="28"/>
      <c r="DID12" s="28"/>
      <c r="DIE12" s="28"/>
      <c r="DIF12" s="28"/>
      <c r="DIG12" s="28"/>
      <c r="DIH12" s="28"/>
      <c r="DII12" s="28"/>
      <c r="DIJ12" s="28"/>
      <c r="DIK12" s="28"/>
      <c r="DIL12" s="28"/>
      <c r="DIM12" s="28"/>
      <c r="DIN12" s="28"/>
      <c r="DIO12" s="28"/>
      <c r="DIP12" s="28"/>
      <c r="DIQ12" s="28"/>
      <c r="DIR12" s="28"/>
      <c r="DIS12" s="28"/>
      <c r="DIT12" s="28"/>
      <c r="DIU12" s="28"/>
      <c r="DIV12" s="28"/>
      <c r="DIW12" s="28"/>
      <c r="DIX12" s="28"/>
      <c r="DIY12" s="28"/>
      <c r="DIZ12" s="28"/>
      <c r="DJA12" s="28"/>
      <c r="DJB12" s="28"/>
      <c r="DJC12" s="28"/>
      <c r="DJD12" s="28"/>
      <c r="DJE12" s="28"/>
      <c r="DJF12" s="28"/>
      <c r="DJG12" s="28"/>
      <c r="DJH12" s="28"/>
      <c r="DJI12" s="28"/>
      <c r="DJJ12" s="28"/>
      <c r="DJK12" s="28"/>
      <c r="DJL12" s="28"/>
      <c r="DJM12" s="28"/>
      <c r="DJN12" s="28"/>
      <c r="DJO12" s="28"/>
      <c r="DJP12" s="28"/>
      <c r="DJQ12" s="28"/>
      <c r="DJR12" s="28"/>
      <c r="DJS12" s="28"/>
      <c r="DJT12" s="28"/>
      <c r="DJU12" s="28"/>
      <c r="DJV12" s="28"/>
      <c r="DJW12" s="28"/>
      <c r="DJX12" s="28"/>
      <c r="DJY12" s="28"/>
      <c r="DJZ12" s="28"/>
      <c r="DKA12" s="28"/>
      <c r="DKB12" s="28"/>
      <c r="DKC12" s="28"/>
      <c r="DKD12" s="28"/>
      <c r="DKE12" s="28"/>
      <c r="DKF12" s="28"/>
      <c r="DKG12" s="28"/>
      <c r="DKH12" s="28"/>
      <c r="DKI12" s="28"/>
      <c r="DKJ12" s="28"/>
      <c r="DKK12" s="28"/>
      <c r="DKL12" s="28"/>
      <c r="DKM12" s="28"/>
      <c r="DKN12" s="28"/>
      <c r="DKO12" s="28"/>
      <c r="DKP12" s="28"/>
      <c r="DKQ12" s="28"/>
      <c r="DKR12" s="28"/>
      <c r="DKS12" s="28"/>
      <c r="DKT12" s="28"/>
      <c r="DKU12" s="28"/>
      <c r="DKV12" s="28"/>
      <c r="DKW12" s="28"/>
      <c r="DKX12" s="28"/>
      <c r="DKY12" s="28"/>
      <c r="DKZ12" s="28"/>
      <c r="DLA12" s="28"/>
      <c r="DLB12" s="28"/>
      <c r="DLC12" s="28"/>
      <c r="DLD12" s="28"/>
      <c r="DLE12" s="28"/>
      <c r="DLF12" s="28"/>
      <c r="DLG12" s="28"/>
      <c r="DLH12" s="28"/>
      <c r="DLI12" s="28"/>
      <c r="DLJ12" s="28"/>
      <c r="DLK12" s="28"/>
      <c r="DLL12" s="28"/>
      <c r="DLM12" s="28"/>
      <c r="DLN12" s="28"/>
      <c r="DLO12" s="28"/>
      <c r="DLP12" s="28"/>
      <c r="DLQ12" s="28"/>
      <c r="DLR12" s="28"/>
      <c r="DLS12" s="28"/>
      <c r="DLT12" s="28"/>
      <c r="DLU12" s="28"/>
      <c r="DLV12" s="28"/>
      <c r="DLW12" s="28"/>
      <c r="DLX12" s="28"/>
      <c r="DLY12" s="28"/>
      <c r="DLZ12" s="28"/>
      <c r="DMA12" s="28"/>
      <c r="DMB12" s="28"/>
      <c r="DMC12" s="28"/>
      <c r="DMD12" s="28"/>
      <c r="DME12" s="28"/>
      <c r="DMF12" s="28"/>
      <c r="DMG12" s="28"/>
      <c r="DMH12" s="28"/>
      <c r="DMI12" s="28"/>
      <c r="DMJ12" s="28"/>
      <c r="DMK12" s="28"/>
      <c r="DML12" s="28"/>
      <c r="DMM12" s="28"/>
      <c r="DMN12" s="28"/>
      <c r="DMO12" s="28"/>
      <c r="DMP12" s="28"/>
      <c r="DMQ12" s="28"/>
      <c r="DMR12" s="28"/>
      <c r="DMS12" s="28"/>
      <c r="DMT12" s="28"/>
      <c r="DMU12" s="28"/>
      <c r="DMV12" s="28"/>
      <c r="DMW12" s="28"/>
      <c r="DMX12" s="28"/>
      <c r="DMY12" s="28"/>
      <c r="DMZ12" s="28"/>
      <c r="DNA12" s="28"/>
      <c r="DNB12" s="28"/>
      <c r="DNC12" s="28"/>
      <c r="DND12" s="28"/>
      <c r="DNE12" s="28"/>
      <c r="DNF12" s="28"/>
      <c r="DNG12" s="28"/>
      <c r="DNH12" s="28"/>
      <c r="DNI12" s="28"/>
      <c r="DNJ12" s="28"/>
      <c r="DNK12" s="28"/>
      <c r="DNL12" s="28"/>
      <c r="DNM12" s="28"/>
      <c r="DNN12" s="28"/>
      <c r="DNO12" s="28"/>
      <c r="DNP12" s="28"/>
      <c r="DNQ12" s="28"/>
      <c r="DNR12" s="28"/>
      <c r="DNS12" s="28"/>
      <c r="DNT12" s="28"/>
      <c r="DNU12" s="28"/>
      <c r="DNV12" s="28"/>
      <c r="DNW12" s="28"/>
      <c r="DNX12" s="28"/>
      <c r="DNY12" s="28"/>
      <c r="DNZ12" s="28"/>
      <c r="DOA12" s="28"/>
      <c r="DOB12" s="28"/>
      <c r="DOC12" s="28"/>
      <c r="DOD12" s="28"/>
      <c r="DOE12" s="28"/>
      <c r="DOF12" s="28"/>
      <c r="DOG12" s="28"/>
      <c r="DOH12" s="28"/>
      <c r="DOI12" s="28"/>
      <c r="DOJ12" s="28"/>
      <c r="DOK12" s="28"/>
      <c r="DOL12" s="28"/>
      <c r="DOM12" s="28"/>
      <c r="DON12" s="28"/>
      <c r="DOO12" s="28"/>
      <c r="DOP12" s="28"/>
      <c r="DOQ12" s="28"/>
      <c r="DOR12" s="28"/>
      <c r="DOS12" s="28"/>
      <c r="DOT12" s="28"/>
      <c r="DOU12" s="28"/>
      <c r="DOV12" s="28"/>
      <c r="DOW12" s="28"/>
      <c r="DOX12" s="28"/>
      <c r="DOY12" s="28"/>
      <c r="DOZ12" s="28"/>
      <c r="DPA12" s="28"/>
      <c r="DPB12" s="28"/>
      <c r="DPC12" s="28"/>
      <c r="DPD12" s="28"/>
      <c r="DPE12" s="28"/>
      <c r="DPF12" s="28"/>
      <c r="DPG12" s="28"/>
      <c r="DPH12" s="28"/>
      <c r="DPI12" s="28"/>
      <c r="DPJ12" s="28"/>
      <c r="DPK12" s="28"/>
      <c r="DPL12" s="28"/>
      <c r="DPM12" s="28"/>
      <c r="DPN12" s="28"/>
      <c r="DPO12" s="28"/>
      <c r="DPP12" s="28"/>
      <c r="DPQ12" s="28"/>
      <c r="DPR12" s="28"/>
      <c r="DPS12" s="28"/>
      <c r="DPT12" s="28"/>
      <c r="DPU12" s="28"/>
      <c r="DPV12" s="28"/>
      <c r="DPW12" s="28"/>
      <c r="DPX12" s="28"/>
      <c r="DPY12" s="28"/>
      <c r="DPZ12" s="28"/>
      <c r="DQA12" s="28"/>
      <c r="DQB12" s="28"/>
      <c r="DQC12" s="28"/>
      <c r="DQD12" s="28"/>
      <c r="DQE12" s="28"/>
      <c r="DQF12" s="28"/>
      <c r="DQG12" s="28"/>
      <c r="DQH12" s="28"/>
      <c r="DQI12" s="28"/>
      <c r="DQJ12" s="28"/>
      <c r="DQK12" s="28"/>
      <c r="DQL12" s="28"/>
      <c r="DQM12" s="28"/>
      <c r="DQN12" s="28"/>
      <c r="DQO12" s="28"/>
      <c r="DQP12" s="28"/>
      <c r="DQQ12" s="28"/>
      <c r="DQR12" s="28"/>
      <c r="DQS12" s="28"/>
      <c r="DQT12" s="28"/>
      <c r="DQU12" s="28"/>
      <c r="DQV12" s="28"/>
      <c r="DQW12" s="28"/>
      <c r="DQX12" s="28"/>
      <c r="DQY12" s="28"/>
      <c r="DQZ12" s="28"/>
      <c r="DRA12" s="28"/>
      <c r="DRB12" s="28"/>
      <c r="DRC12" s="28"/>
      <c r="DRD12" s="28"/>
      <c r="DRE12" s="28"/>
      <c r="DRF12" s="28"/>
      <c r="DRG12" s="28"/>
      <c r="DRH12" s="28"/>
      <c r="DRI12" s="28"/>
      <c r="DRJ12" s="28"/>
      <c r="DRK12" s="28"/>
      <c r="DRL12" s="28"/>
      <c r="DRM12" s="28"/>
      <c r="DRN12" s="28"/>
      <c r="DRO12" s="28"/>
      <c r="DRP12" s="28"/>
      <c r="DRQ12" s="28"/>
      <c r="DRR12" s="28"/>
      <c r="DRS12" s="28"/>
      <c r="DRT12" s="28"/>
      <c r="DRU12" s="28"/>
      <c r="DRV12" s="28"/>
      <c r="DRW12" s="28"/>
      <c r="DRX12" s="28"/>
      <c r="DRY12" s="28"/>
      <c r="DRZ12" s="28"/>
      <c r="DSA12" s="28"/>
      <c r="DSB12" s="28"/>
      <c r="DSC12" s="28"/>
      <c r="DSD12" s="28"/>
      <c r="DSE12" s="28"/>
      <c r="DSF12" s="28"/>
      <c r="DSG12" s="28"/>
      <c r="DSH12" s="28"/>
      <c r="DSI12" s="28"/>
      <c r="DSJ12" s="28"/>
      <c r="DSK12" s="28"/>
      <c r="DSL12" s="28"/>
      <c r="DSM12" s="28"/>
      <c r="DSN12" s="28"/>
      <c r="DSO12" s="28"/>
      <c r="DSP12" s="28"/>
      <c r="DSQ12" s="28"/>
      <c r="DSR12" s="28"/>
      <c r="DSS12" s="28"/>
      <c r="DST12" s="28"/>
      <c r="DSU12" s="28"/>
      <c r="DSV12" s="28"/>
      <c r="DSW12" s="28"/>
      <c r="DSX12" s="28"/>
      <c r="DSY12" s="28"/>
      <c r="DSZ12" s="28"/>
      <c r="DTA12" s="28"/>
      <c r="DTB12" s="28"/>
      <c r="DTC12" s="28"/>
      <c r="DTD12" s="28"/>
      <c r="DTE12" s="28"/>
      <c r="DTF12" s="28"/>
      <c r="DTG12" s="28"/>
      <c r="DTH12" s="28"/>
      <c r="DTI12" s="28"/>
      <c r="DTJ12" s="28"/>
      <c r="DTK12" s="28"/>
      <c r="DTL12" s="28"/>
      <c r="DTM12" s="28"/>
      <c r="DTN12" s="28"/>
      <c r="DTO12" s="28"/>
      <c r="DTP12" s="28"/>
      <c r="DTQ12" s="28"/>
      <c r="DTR12" s="28"/>
      <c r="DTS12" s="28"/>
      <c r="DTT12" s="28"/>
      <c r="DTU12" s="28"/>
      <c r="DTV12" s="28"/>
      <c r="DTW12" s="28"/>
      <c r="DTX12" s="28"/>
      <c r="DTY12" s="28"/>
      <c r="DTZ12" s="28"/>
      <c r="DUA12" s="28"/>
      <c r="DUB12" s="28"/>
      <c r="DUC12" s="28"/>
      <c r="DUD12" s="28"/>
      <c r="DUE12" s="28"/>
      <c r="DUF12" s="28"/>
      <c r="DUG12" s="28"/>
      <c r="DUH12" s="28"/>
      <c r="DUI12" s="28"/>
      <c r="DUJ12" s="28"/>
      <c r="DUK12" s="28"/>
      <c r="DUL12" s="28"/>
      <c r="DUM12" s="28"/>
      <c r="DUN12" s="28"/>
      <c r="DUO12" s="28"/>
      <c r="DUP12" s="28"/>
      <c r="DUQ12" s="28"/>
      <c r="DUR12" s="28"/>
      <c r="DUS12" s="28"/>
      <c r="DUT12" s="28"/>
      <c r="DUU12" s="28"/>
      <c r="DUV12" s="28"/>
      <c r="DUW12" s="28"/>
      <c r="DUX12" s="28"/>
      <c r="DUY12" s="28"/>
      <c r="DUZ12" s="28"/>
      <c r="DVA12" s="28"/>
      <c r="DVB12" s="28"/>
      <c r="DVC12" s="28"/>
      <c r="DVD12" s="28"/>
      <c r="DVE12" s="28"/>
      <c r="DVF12" s="28"/>
      <c r="DVG12" s="28"/>
      <c r="DVH12" s="28"/>
      <c r="DVI12" s="28"/>
      <c r="DVJ12" s="28"/>
      <c r="DVK12" s="28"/>
      <c r="DVL12" s="28"/>
      <c r="DVM12" s="28"/>
      <c r="DVN12" s="28"/>
      <c r="DVO12" s="28"/>
      <c r="DVP12" s="28"/>
      <c r="DVQ12" s="28"/>
      <c r="DVR12" s="28"/>
      <c r="DVS12" s="28"/>
      <c r="DVT12" s="28"/>
      <c r="DVU12" s="28"/>
      <c r="DVV12" s="28"/>
      <c r="DVW12" s="28"/>
      <c r="DVX12" s="28"/>
      <c r="DVY12" s="28"/>
      <c r="DVZ12" s="28"/>
      <c r="DWA12" s="28"/>
      <c r="DWB12" s="28"/>
      <c r="DWC12" s="28"/>
      <c r="DWD12" s="28"/>
      <c r="DWE12" s="28"/>
      <c r="DWF12" s="28"/>
      <c r="DWG12" s="28"/>
      <c r="DWH12" s="28"/>
      <c r="DWI12" s="28"/>
      <c r="DWJ12" s="28"/>
      <c r="DWK12" s="28"/>
      <c r="DWL12" s="28"/>
      <c r="DWM12" s="28"/>
      <c r="DWN12" s="28"/>
      <c r="DWO12" s="28"/>
      <c r="DWP12" s="28"/>
      <c r="DWQ12" s="28"/>
      <c r="DWR12" s="28"/>
      <c r="DWS12" s="28"/>
      <c r="DWT12" s="28"/>
      <c r="DWU12" s="28"/>
      <c r="DWV12" s="28"/>
      <c r="DWW12" s="28"/>
      <c r="DWX12" s="28"/>
      <c r="DWY12" s="28"/>
      <c r="DWZ12" s="28"/>
      <c r="DXA12" s="28"/>
      <c r="DXB12" s="28"/>
      <c r="DXC12" s="28"/>
      <c r="DXD12" s="28"/>
      <c r="DXE12" s="28"/>
      <c r="DXF12" s="28"/>
      <c r="DXG12" s="28"/>
      <c r="DXH12" s="28"/>
      <c r="DXI12" s="28"/>
      <c r="DXJ12" s="28"/>
      <c r="DXK12" s="28"/>
      <c r="DXL12" s="28"/>
      <c r="DXM12" s="28"/>
      <c r="DXN12" s="28"/>
      <c r="DXO12" s="28"/>
      <c r="DXP12" s="28"/>
      <c r="DXQ12" s="28"/>
      <c r="DXR12" s="28"/>
      <c r="DXS12" s="28"/>
      <c r="DXT12" s="28"/>
      <c r="DXU12" s="28"/>
      <c r="DXV12" s="28"/>
      <c r="DXW12" s="28"/>
      <c r="DXX12" s="28"/>
      <c r="DXY12" s="28"/>
      <c r="DXZ12" s="28"/>
      <c r="DYA12" s="28"/>
      <c r="DYB12" s="28"/>
      <c r="DYC12" s="28"/>
      <c r="DYD12" s="28"/>
      <c r="DYE12" s="28"/>
      <c r="DYF12" s="28"/>
      <c r="DYG12" s="28"/>
      <c r="DYH12" s="28"/>
      <c r="DYI12" s="28"/>
      <c r="DYJ12" s="28"/>
      <c r="DYK12" s="28"/>
      <c r="DYL12" s="28"/>
      <c r="DYM12" s="28"/>
      <c r="DYN12" s="28"/>
      <c r="DYO12" s="28"/>
      <c r="DYP12" s="28"/>
      <c r="DYQ12" s="28"/>
      <c r="DYR12" s="28"/>
      <c r="DYS12" s="28"/>
      <c r="DYT12" s="28"/>
      <c r="DYU12" s="28"/>
      <c r="DYV12" s="28"/>
      <c r="DYW12" s="28"/>
      <c r="DYX12" s="28"/>
      <c r="DYY12" s="28"/>
      <c r="DYZ12" s="28"/>
      <c r="DZA12" s="28"/>
      <c r="DZB12" s="28"/>
      <c r="DZC12" s="28"/>
      <c r="DZD12" s="28"/>
      <c r="DZE12" s="28"/>
      <c r="DZF12" s="28"/>
      <c r="DZG12" s="28"/>
      <c r="DZH12" s="28"/>
      <c r="DZI12" s="28"/>
      <c r="DZJ12" s="28"/>
      <c r="DZK12" s="28"/>
      <c r="DZL12" s="28"/>
      <c r="DZM12" s="28"/>
      <c r="DZN12" s="28"/>
      <c r="DZO12" s="28"/>
      <c r="DZP12" s="28"/>
      <c r="DZQ12" s="28"/>
      <c r="DZR12" s="28"/>
      <c r="DZS12" s="28"/>
      <c r="DZT12" s="28"/>
      <c r="DZU12" s="28"/>
      <c r="DZV12" s="28"/>
      <c r="DZW12" s="28"/>
      <c r="DZX12" s="28"/>
      <c r="DZY12" s="28"/>
      <c r="DZZ12" s="28"/>
      <c r="EAA12" s="28"/>
      <c r="EAB12" s="28"/>
      <c r="EAC12" s="28"/>
      <c r="EAD12" s="28"/>
      <c r="EAE12" s="28"/>
      <c r="EAF12" s="28"/>
      <c r="EAG12" s="28"/>
      <c r="EAH12" s="28"/>
      <c r="EAI12" s="28"/>
      <c r="EAJ12" s="28"/>
      <c r="EAK12" s="28"/>
      <c r="EAL12" s="28"/>
      <c r="EAM12" s="28"/>
      <c r="EAN12" s="28"/>
      <c r="EAO12" s="28"/>
      <c r="EAP12" s="28"/>
      <c r="EAQ12" s="28"/>
      <c r="EAR12" s="28"/>
      <c r="EAS12" s="28"/>
      <c r="EAT12" s="28"/>
      <c r="EAU12" s="28"/>
      <c r="EAV12" s="28"/>
      <c r="EAW12" s="28"/>
      <c r="EAX12" s="28"/>
      <c r="EAY12" s="28"/>
      <c r="EAZ12" s="28"/>
      <c r="EBA12" s="28"/>
      <c r="EBB12" s="28"/>
      <c r="EBC12" s="28"/>
      <c r="EBD12" s="28"/>
      <c r="EBE12" s="28"/>
      <c r="EBF12" s="28"/>
      <c r="EBG12" s="28"/>
      <c r="EBH12" s="28"/>
      <c r="EBI12" s="28"/>
      <c r="EBJ12" s="28"/>
      <c r="EBK12" s="28"/>
      <c r="EBL12" s="28"/>
      <c r="EBM12" s="28"/>
      <c r="EBN12" s="28"/>
      <c r="EBO12" s="28"/>
      <c r="EBP12" s="28"/>
      <c r="EBQ12" s="28"/>
      <c r="EBR12" s="28"/>
      <c r="EBS12" s="28"/>
      <c r="EBT12" s="28"/>
      <c r="EBU12" s="28"/>
      <c r="EBV12" s="28"/>
      <c r="EBW12" s="28"/>
      <c r="EBX12" s="28"/>
      <c r="EBY12" s="28"/>
      <c r="EBZ12" s="28"/>
      <c r="ECA12" s="28"/>
      <c r="ECB12" s="28"/>
      <c r="ECC12" s="28"/>
      <c r="ECD12" s="28"/>
      <c r="ECE12" s="28"/>
      <c r="ECF12" s="28"/>
      <c r="ECG12" s="28"/>
      <c r="ECH12" s="28"/>
      <c r="ECI12" s="28"/>
      <c r="ECJ12" s="28"/>
      <c r="ECK12" s="28"/>
      <c r="ECL12" s="28"/>
      <c r="ECM12" s="28"/>
      <c r="ECN12" s="28"/>
      <c r="ECO12" s="28"/>
      <c r="ECP12" s="28"/>
      <c r="ECQ12" s="28"/>
      <c r="ECR12" s="28"/>
      <c r="ECS12" s="28"/>
      <c r="ECT12" s="28"/>
      <c r="ECU12" s="28"/>
      <c r="ECV12" s="28"/>
      <c r="ECW12" s="28"/>
      <c r="ECX12" s="28"/>
      <c r="ECY12" s="28"/>
      <c r="ECZ12" s="28"/>
      <c r="EDA12" s="28"/>
      <c r="EDB12" s="28"/>
      <c r="EDC12" s="28"/>
      <c r="EDD12" s="28"/>
      <c r="EDE12" s="28"/>
      <c r="EDF12" s="28"/>
      <c r="EDG12" s="28"/>
      <c r="EDH12" s="28"/>
      <c r="EDI12" s="28"/>
      <c r="EDJ12" s="28"/>
      <c r="EDK12" s="28"/>
      <c r="EDL12" s="28"/>
      <c r="EDM12" s="28"/>
      <c r="EDN12" s="28"/>
      <c r="EDO12" s="28"/>
      <c r="EDP12" s="28"/>
      <c r="EDQ12" s="28"/>
      <c r="EDR12" s="28"/>
      <c r="EDS12" s="28"/>
      <c r="EDT12" s="28"/>
      <c r="EDU12" s="28"/>
      <c r="EDV12" s="28"/>
      <c r="EDW12" s="28"/>
      <c r="EDX12" s="28"/>
      <c r="EDY12" s="28"/>
      <c r="EDZ12" s="28"/>
      <c r="EEA12" s="28"/>
      <c r="EEB12" s="28"/>
      <c r="EEC12" s="28"/>
      <c r="EED12" s="28"/>
      <c r="EEE12" s="28"/>
      <c r="EEF12" s="28"/>
      <c r="EEG12" s="28"/>
      <c r="EEH12" s="28"/>
      <c r="EEI12" s="28"/>
      <c r="EEJ12" s="28"/>
      <c r="EEK12" s="28"/>
      <c r="EEL12" s="28"/>
      <c r="EEM12" s="28"/>
      <c r="EEN12" s="28"/>
      <c r="EEO12" s="28"/>
      <c r="EEP12" s="28"/>
      <c r="EEQ12" s="28"/>
      <c r="EER12" s="28"/>
      <c r="EES12" s="28"/>
      <c r="EET12" s="28"/>
      <c r="EEU12" s="28"/>
      <c r="EEV12" s="28"/>
      <c r="EEW12" s="28"/>
      <c r="EEX12" s="28"/>
      <c r="EEY12" s="28"/>
      <c r="EEZ12" s="28"/>
      <c r="EFA12" s="28"/>
      <c r="EFB12" s="28"/>
      <c r="EFC12" s="28"/>
      <c r="EFD12" s="28"/>
      <c r="EFE12" s="28"/>
      <c r="EFF12" s="28"/>
      <c r="EFG12" s="28"/>
      <c r="EFH12" s="28"/>
      <c r="EFI12" s="28"/>
      <c r="EFJ12" s="28"/>
      <c r="EFK12" s="28"/>
      <c r="EFL12" s="28"/>
      <c r="EFM12" s="28"/>
      <c r="EFN12" s="28"/>
      <c r="EFO12" s="28"/>
      <c r="EFP12" s="28"/>
      <c r="EFQ12" s="28"/>
      <c r="EFR12" s="28"/>
      <c r="EFS12" s="28"/>
      <c r="EFT12" s="28"/>
      <c r="EFU12" s="28"/>
      <c r="EFV12" s="28"/>
      <c r="EFW12" s="28"/>
      <c r="EFX12" s="28"/>
      <c r="EFY12" s="28"/>
      <c r="EFZ12" s="28"/>
      <c r="EGA12" s="28"/>
      <c r="EGB12" s="28"/>
      <c r="EGC12" s="28"/>
      <c r="EGD12" s="28"/>
      <c r="EGE12" s="28"/>
      <c r="EGF12" s="28"/>
      <c r="EGG12" s="28"/>
      <c r="EGH12" s="28"/>
      <c r="EGI12" s="28"/>
      <c r="EGJ12" s="28"/>
      <c r="EGK12" s="28"/>
      <c r="EGL12" s="28"/>
      <c r="EGM12" s="28"/>
      <c r="EGN12" s="28"/>
      <c r="EGO12" s="28"/>
      <c r="EGP12" s="28"/>
      <c r="EGQ12" s="28"/>
      <c r="EGR12" s="28"/>
      <c r="EGS12" s="28"/>
      <c r="EGT12" s="28"/>
      <c r="EGU12" s="28"/>
      <c r="EGV12" s="28"/>
      <c r="EGW12" s="28"/>
      <c r="EGX12" s="28"/>
      <c r="EGY12" s="28"/>
      <c r="EGZ12" s="28"/>
      <c r="EHA12" s="28"/>
      <c r="EHB12" s="28"/>
      <c r="EHC12" s="28"/>
      <c r="EHD12" s="28"/>
      <c r="EHE12" s="28"/>
      <c r="EHF12" s="28"/>
      <c r="EHG12" s="28"/>
      <c r="EHH12" s="28"/>
      <c r="EHI12" s="28"/>
      <c r="EHJ12" s="28"/>
      <c r="EHK12" s="28"/>
      <c r="EHL12" s="28"/>
      <c r="EHM12" s="28"/>
      <c r="EHN12" s="28"/>
      <c r="EHO12" s="28"/>
      <c r="EHP12" s="28"/>
      <c r="EHQ12" s="28"/>
      <c r="EHR12" s="28"/>
      <c r="EHS12" s="28"/>
      <c r="EHT12" s="28"/>
      <c r="EHU12" s="28"/>
      <c r="EHV12" s="28"/>
      <c r="EHW12" s="28"/>
      <c r="EHX12" s="28"/>
      <c r="EHY12" s="28"/>
      <c r="EHZ12" s="28"/>
      <c r="EIA12" s="28"/>
      <c r="EIB12" s="28"/>
      <c r="EIC12" s="28"/>
      <c r="EID12" s="28"/>
      <c r="EIE12" s="28"/>
      <c r="EIF12" s="28"/>
      <c r="EIG12" s="28"/>
      <c r="EIH12" s="28"/>
      <c r="EII12" s="28"/>
      <c r="EIJ12" s="28"/>
      <c r="EIK12" s="28"/>
      <c r="EIL12" s="28"/>
      <c r="EIM12" s="28"/>
      <c r="EIN12" s="28"/>
      <c r="EIO12" s="28"/>
      <c r="EIP12" s="28"/>
      <c r="EIQ12" s="28"/>
      <c r="EIR12" s="28"/>
      <c r="EIS12" s="28"/>
      <c r="EIT12" s="28"/>
      <c r="EIU12" s="28"/>
      <c r="EIV12" s="28"/>
      <c r="EIW12" s="28"/>
      <c r="EIX12" s="28"/>
      <c r="EIY12" s="28"/>
      <c r="EIZ12" s="28"/>
      <c r="EJA12" s="28"/>
      <c r="EJB12" s="28"/>
      <c r="EJC12" s="28"/>
      <c r="EJD12" s="28"/>
      <c r="EJE12" s="28"/>
      <c r="EJF12" s="28"/>
      <c r="EJG12" s="28"/>
      <c r="EJH12" s="28"/>
      <c r="EJI12" s="28"/>
      <c r="EJJ12" s="28"/>
      <c r="EJK12" s="28"/>
      <c r="EJL12" s="28"/>
      <c r="EJM12" s="28"/>
      <c r="EJN12" s="28"/>
      <c r="EJO12" s="28"/>
      <c r="EJP12" s="28"/>
      <c r="EJQ12" s="28"/>
      <c r="EJR12" s="28"/>
      <c r="EJS12" s="28"/>
      <c r="EJT12" s="28"/>
      <c r="EJU12" s="28"/>
      <c r="EJV12" s="28"/>
      <c r="EJW12" s="28"/>
      <c r="EJX12" s="28"/>
      <c r="EJY12" s="28"/>
      <c r="EJZ12" s="28"/>
      <c r="EKA12" s="28"/>
      <c r="EKB12" s="28"/>
      <c r="EKC12" s="28"/>
      <c r="EKD12" s="28"/>
      <c r="EKE12" s="28"/>
      <c r="EKF12" s="28"/>
      <c r="EKG12" s="28"/>
      <c r="EKH12" s="28"/>
      <c r="EKI12" s="28"/>
      <c r="EKJ12" s="28"/>
      <c r="EKK12" s="28"/>
      <c r="EKL12" s="28"/>
      <c r="EKM12" s="28"/>
      <c r="EKN12" s="28"/>
      <c r="EKO12" s="28"/>
      <c r="EKP12" s="28"/>
      <c r="EKQ12" s="28"/>
      <c r="EKR12" s="28"/>
      <c r="EKS12" s="28"/>
      <c r="EKT12" s="28"/>
      <c r="EKU12" s="28"/>
      <c r="EKV12" s="28"/>
      <c r="EKW12" s="28"/>
      <c r="EKX12" s="28"/>
      <c r="EKY12" s="28"/>
      <c r="EKZ12" s="28"/>
      <c r="ELA12" s="28"/>
      <c r="ELB12" s="28"/>
      <c r="ELC12" s="28"/>
      <c r="ELD12" s="28"/>
      <c r="ELE12" s="28"/>
      <c r="ELF12" s="28"/>
      <c r="ELG12" s="28"/>
      <c r="ELH12" s="28"/>
      <c r="ELI12" s="28"/>
      <c r="ELJ12" s="28"/>
      <c r="ELK12" s="28"/>
      <c r="ELL12" s="28"/>
      <c r="ELM12" s="28"/>
      <c r="ELN12" s="28"/>
      <c r="ELO12" s="28"/>
      <c r="ELP12" s="28"/>
      <c r="ELQ12" s="28"/>
      <c r="ELR12" s="28"/>
      <c r="ELS12" s="28"/>
      <c r="ELT12" s="28"/>
      <c r="ELU12" s="28"/>
      <c r="ELV12" s="28"/>
      <c r="ELW12" s="28"/>
      <c r="ELX12" s="28"/>
      <c r="ELY12" s="28"/>
      <c r="ELZ12" s="28"/>
      <c r="EMA12" s="28"/>
      <c r="EMB12" s="28"/>
      <c r="EMC12" s="28"/>
      <c r="EMD12" s="28"/>
      <c r="EME12" s="28"/>
      <c r="EMF12" s="28"/>
      <c r="EMG12" s="28"/>
      <c r="EMH12" s="28"/>
      <c r="EMI12" s="28"/>
      <c r="EMJ12" s="28"/>
      <c r="EMK12" s="28"/>
      <c r="EML12" s="28"/>
      <c r="EMM12" s="28"/>
      <c r="EMN12" s="28"/>
      <c r="EMO12" s="28"/>
      <c r="EMP12" s="28"/>
      <c r="EMQ12" s="28"/>
      <c r="EMR12" s="28"/>
      <c r="EMS12" s="28"/>
      <c r="EMT12" s="28"/>
      <c r="EMU12" s="28"/>
      <c r="EMV12" s="28"/>
      <c r="EMW12" s="28"/>
      <c r="EMX12" s="28"/>
      <c r="EMY12" s="28"/>
      <c r="EMZ12" s="28"/>
      <c r="ENA12" s="28"/>
      <c r="ENB12" s="28"/>
      <c r="ENC12" s="28"/>
      <c r="END12" s="28"/>
      <c r="ENE12" s="28"/>
      <c r="ENF12" s="28"/>
      <c r="ENG12" s="28"/>
      <c r="ENH12" s="28"/>
      <c r="ENI12" s="28"/>
      <c r="ENJ12" s="28"/>
      <c r="ENK12" s="28"/>
      <c r="ENL12" s="28"/>
      <c r="ENM12" s="28"/>
      <c r="ENN12" s="28"/>
      <c r="ENO12" s="28"/>
      <c r="ENP12" s="28"/>
      <c r="ENQ12" s="28"/>
      <c r="ENR12" s="28"/>
      <c r="ENS12" s="28"/>
      <c r="ENT12" s="28"/>
      <c r="ENU12" s="28"/>
      <c r="ENV12" s="28"/>
      <c r="ENW12" s="28"/>
      <c r="ENX12" s="28"/>
      <c r="ENY12" s="28"/>
      <c r="ENZ12" s="28"/>
      <c r="EOA12" s="28"/>
      <c r="EOB12" s="28"/>
      <c r="EOC12" s="28"/>
      <c r="EOD12" s="28"/>
      <c r="EOE12" s="28"/>
      <c r="EOF12" s="28"/>
      <c r="EOG12" s="28"/>
      <c r="EOH12" s="28"/>
      <c r="EOI12" s="28"/>
      <c r="EOJ12" s="28"/>
      <c r="EOK12" s="28"/>
      <c r="EOL12" s="28"/>
      <c r="EOM12" s="28"/>
      <c r="EON12" s="28"/>
      <c r="EOO12" s="28"/>
      <c r="EOP12" s="28"/>
      <c r="EOQ12" s="28"/>
      <c r="EOR12" s="28"/>
      <c r="EOS12" s="28"/>
      <c r="EOT12" s="28"/>
      <c r="EOU12" s="28"/>
      <c r="EOV12" s="28"/>
      <c r="EOW12" s="28"/>
      <c r="EOX12" s="28"/>
      <c r="EOY12" s="28"/>
      <c r="EOZ12" s="28"/>
      <c r="EPA12" s="28"/>
      <c r="EPB12" s="28"/>
      <c r="EPC12" s="28"/>
      <c r="EPD12" s="28"/>
      <c r="EPE12" s="28"/>
      <c r="EPF12" s="28"/>
      <c r="EPG12" s="28"/>
      <c r="EPH12" s="28"/>
      <c r="EPI12" s="28"/>
      <c r="EPJ12" s="28"/>
      <c r="EPK12" s="28"/>
      <c r="EPL12" s="28"/>
      <c r="EPM12" s="28"/>
      <c r="EPN12" s="28"/>
      <c r="EPO12" s="28"/>
      <c r="EPP12" s="28"/>
      <c r="EPQ12" s="28"/>
      <c r="EPR12" s="28"/>
      <c r="EPS12" s="28"/>
      <c r="EPT12" s="28"/>
      <c r="EPU12" s="28"/>
      <c r="EPV12" s="28"/>
      <c r="EPW12" s="28"/>
      <c r="EPX12" s="28"/>
      <c r="EPY12" s="28"/>
      <c r="EPZ12" s="28"/>
      <c r="EQA12" s="28"/>
      <c r="EQB12" s="28"/>
      <c r="EQC12" s="28"/>
      <c r="EQD12" s="28"/>
      <c r="EQE12" s="28"/>
      <c r="EQF12" s="28"/>
      <c r="EQG12" s="28"/>
      <c r="EQH12" s="28"/>
      <c r="EQI12" s="28"/>
      <c r="EQJ12" s="28"/>
      <c r="EQK12" s="28"/>
      <c r="EQL12" s="28"/>
      <c r="EQM12" s="28"/>
      <c r="EQN12" s="28"/>
      <c r="EQO12" s="28"/>
      <c r="EQP12" s="28"/>
      <c r="EQQ12" s="28"/>
      <c r="EQR12" s="28"/>
      <c r="EQS12" s="28"/>
      <c r="EQT12" s="28"/>
      <c r="EQU12" s="28"/>
      <c r="EQV12" s="28"/>
      <c r="EQW12" s="28"/>
      <c r="EQX12" s="28"/>
      <c r="EQY12" s="28"/>
      <c r="EQZ12" s="28"/>
      <c r="ERA12" s="28"/>
      <c r="ERB12" s="28"/>
      <c r="ERC12" s="28"/>
      <c r="ERD12" s="28"/>
      <c r="ERE12" s="28"/>
      <c r="ERF12" s="28"/>
      <c r="ERG12" s="28"/>
      <c r="ERH12" s="28"/>
      <c r="ERI12" s="28"/>
      <c r="ERJ12" s="28"/>
      <c r="ERK12" s="28"/>
      <c r="ERL12" s="28"/>
      <c r="ERM12" s="28"/>
      <c r="ERN12" s="28"/>
      <c r="ERO12" s="28"/>
      <c r="ERP12" s="28"/>
      <c r="ERQ12" s="28"/>
      <c r="ERR12" s="28"/>
      <c r="ERS12" s="28"/>
      <c r="ERT12" s="28"/>
      <c r="ERU12" s="28"/>
      <c r="ERV12" s="28"/>
      <c r="ERW12" s="28"/>
      <c r="ERX12" s="28"/>
      <c r="ERY12" s="28"/>
      <c r="ERZ12" s="28"/>
      <c r="ESA12" s="28"/>
      <c r="ESB12" s="28"/>
      <c r="ESC12" s="28"/>
      <c r="ESD12" s="28"/>
      <c r="ESE12" s="28"/>
      <c r="ESF12" s="28"/>
      <c r="ESG12" s="28"/>
      <c r="ESH12" s="28"/>
      <c r="ESI12" s="28"/>
      <c r="ESJ12" s="28"/>
      <c r="ESK12" s="28"/>
      <c r="ESL12" s="28"/>
      <c r="ESM12" s="28"/>
      <c r="ESN12" s="28"/>
      <c r="ESO12" s="28"/>
      <c r="ESP12" s="28"/>
      <c r="ESQ12" s="28"/>
      <c r="ESR12" s="28"/>
      <c r="ESS12" s="28"/>
      <c r="EST12" s="28"/>
      <c r="ESU12" s="28"/>
      <c r="ESV12" s="28"/>
      <c r="ESW12" s="28"/>
      <c r="ESX12" s="28"/>
      <c r="ESY12" s="28"/>
      <c r="ESZ12" s="28"/>
      <c r="ETA12" s="28"/>
      <c r="ETB12" s="28"/>
      <c r="ETC12" s="28"/>
      <c r="ETD12" s="28"/>
      <c r="ETE12" s="28"/>
      <c r="ETF12" s="28"/>
      <c r="ETG12" s="28"/>
      <c r="ETH12" s="28"/>
      <c r="ETI12" s="28"/>
      <c r="ETJ12" s="28"/>
      <c r="ETK12" s="28"/>
      <c r="ETL12" s="28"/>
      <c r="ETM12" s="28"/>
      <c r="ETN12" s="28"/>
      <c r="ETO12" s="28"/>
      <c r="ETP12" s="28"/>
      <c r="ETQ12" s="28"/>
      <c r="ETR12" s="28"/>
      <c r="ETS12" s="28"/>
      <c r="ETT12" s="28"/>
      <c r="ETU12" s="28"/>
      <c r="ETV12" s="28"/>
      <c r="ETW12" s="28"/>
      <c r="ETX12" s="28"/>
      <c r="ETY12" s="28"/>
      <c r="ETZ12" s="28"/>
      <c r="EUA12" s="28"/>
      <c r="EUB12" s="28"/>
      <c r="EUC12" s="28"/>
      <c r="EUD12" s="28"/>
      <c r="EUE12" s="28"/>
      <c r="EUF12" s="28"/>
      <c r="EUG12" s="28"/>
      <c r="EUH12" s="28"/>
      <c r="EUI12" s="28"/>
      <c r="EUJ12" s="28"/>
      <c r="EUK12" s="28"/>
      <c r="EUL12" s="28"/>
      <c r="EUM12" s="28"/>
      <c r="EUN12" s="28"/>
      <c r="EUO12" s="28"/>
      <c r="EUP12" s="28"/>
      <c r="EUQ12" s="28"/>
      <c r="EUR12" s="28"/>
      <c r="EUS12" s="28"/>
      <c r="EUT12" s="28"/>
      <c r="EUU12" s="28"/>
      <c r="EUV12" s="28"/>
      <c r="EUW12" s="28"/>
      <c r="EUX12" s="28"/>
      <c r="EUY12" s="28"/>
      <c r="EUZ12" s="28"/>
      <c r="EVA12" s="28"/>
      <c r="EVB12" s="28"/>
      <c r="EVC12" s="28"/>
      <c r="EVD12" s="28"/>
      <c r="EVE12" s="28"/>
      <c r="EVF12" s="28"/>
      <c r="EVG12" s="28"/>
      <c r="EVH12" s="28"/>
      <c r="EVI12" s="28"/>
      <c r="EVJ12" s="28"/>
      <c r="EVK12" s="28"/>
      <c r="EVL12" s="28"/>
      <c r="EVM12" s="28"/>
      <c r="EVN12" s="28"/>
      <c r="EVO12" s="28"/>
      <c r="EVP12" s="28"/>
      <c r="EVQ12" s="28"/>
      <c r="EVR12" s="28"/>
      <c r="EVS12" s="28"/>
      <c r="EVT12" s="28"/>
      <c r="EVU12" s="28"/>
      <c r="EVV12" s="28"/>
      <c r="EVW12" s="28"/>
      <c r="EVX12" s="28"/>
      <c r="EVY12" s="28"/>
      <c r="EVZ12" s="28"/>
      <c r="EWA12" s="28"/>
      <c r="EWB12" s="28"/>
      <c r="EWC12" s="28"/>
      <c r="EWD12" s="28"/>
      <c r="EWE12" s="28"/>
      <c r="EWF12" s="28"/>
      <c r="EWG12" s="28"/>
      <c r="EWH12" s="28"/>
      <c r="EWI12" s="28"/>
      <c r="EWJ12" s="28"/>
      <c r="EWK12" s="28"/>
      <c r="EWL12" s="28"/>
      <c r="EWM12" s="28"/>
      <c r="EWN12" s="28"/>
      <c r="EWO12" s="28"/>
      <c r="EWP12" s="28"/>
      <c r="EWQ12" s="28"/>
      <c r="EWR12" s="28"/>
      <c r="EWS12" s="28"/>
      <c r="EWT12" s="28"/>
      <c r="EWU12" s="28"/>
      <c r="EWV12" s="28"/>
      <c r="EWW12" s="28"/>
      <c r="EWX12" s="28"/>
      <c r="EWY12" s="28"/>
      <c r="EWZ12" s="28"/>
      <c r="EXA12" s="28"/>
      <c r="EXB12" s="28"/>
      <c r="EXC12" s="28"/>
      <c r="EXD12" s="28"/>
      <c r="EXE12" s="28"/>
      <c r="EXF12" s="28"/>
      <c r="EXG12" s="28"/>
      <c r="EXH12" s="28"/>
      <c r="EXI12" s="28"/>
      <c r="EXJ12" s="28"/>
      <c r="EXK12" s="28"/>
      <c r="EXL12" s="28"/>
      <c r="EXM12" s="28"/>
      <c r="EXN12" s="28"/>
      <c r="EXO12" s="28"/>
      <c r="EXP12" s="28"/>
      <c r="EXQ12" s="28"/>
      <c r="EXR12" s="28"/>
      <c r="EXS12" s="28"/>
      <c r="EXT12" s="28"/>
      <c r="EXU12" s="28"/>
      <c r="EXV12" s="28"/>
      <c r="EXW12" s="28"/>
      <c r="EXX12" s="28"/>
      <c r="EXY12" s="28"/>
      <c r="EXZ12" s="28"/>
      <c r="EYA12" s="28"/>
      <c r="EYB12" s="28"/>
      <c r="EYC12" s="28"/>
      <c r="EYD12" s="28"/>
      <c r="EYE12" s="28"/>
      <c r="EYF12" s="28"/>
      <c r="EYG12" s="28"/>
      <c r="EYH12" s="28"/>
      <c r="EYI12" s="28"/>
      <c r="EYJ12" s="28"/>
      <c r="EYK12" s="28"/>
      <c r="EYL12" s="28"/>
      <c r="EYM12" s="28"/>
      <c r="EYN12" s="28"/>
      <c r="EYO12" s="28"/>
      <c r="EYP12" s="28"/>
      <c r="EYQ12" s="28"/>
      <c r="EYR12" s="28"/>
      <c r="EYS12" s="28"/>
      <c r="EYT12" s="28"/>
      <c r="EYU12" s="28"/>
      <c r="EYV12" s="28"/>
      <c r="EYW12" s="28"/>
      <c r="EYX12" s="28"/>
      <c r="EYY12" s="28"/>
      <c r="EYZ12" s="28"/>
      <c r="EZA12" s="28"/>
      <c r="EZB12" s="28"/>
      <c r="EZC12" s="28"/>
      <c r="EZD12" s="28"/>
      <c r="EZE12" s="28"/>
      <c r="EZF12" s="28"/>
      <c r="EZG12" s="28"/>
      <c r="EZH12" s="28"/>
      <c r="EZI12" s="28"/>
      <c r="EZJ12" s="28"/>
      <c r="EZK12" s="28"/>
      <c r="EZL12" s="28"/>
      <c r="EZM12" s="28"/>
      <c r="EZN12" s="28"/>
      <c r="EZO12" s="28"/>
      <c r="EZP12" s="28"/>
      <c r="EZQ12" s="28"/>
      <c r="EZR12" s="28"/>
      <c r="EZS12" s="28"/>
      <c r="EZT12" s="28"/>
      <c r="EZU12" s="28"/>
      <c r="EZV12" s="28"/>
      <c r="EZW12" s="28"/>
      <c r="EZX12" s="28"/>
      <c r="EZY12" s="28"/>
      <c r="EZZ12" s="28"/>
      <c r="FAA12" s="28"/>
      <c r="FAB12" s="28"/>
      <c r="FAC12" s="28"/>
      <c r="FAD12" s="28"/>
      <c r="FAE12" s="28"/>
      <c r="FAF12" s="28"/>
      <c r="FAG12" s="28"/>
      <c r="FAH12" s="28"/>
      <c r="FAI12" s="28"/>
      <c r="FAJ12" s="28"/>
      <c r="FAK12" s="28"/>
      <c r="FAL12" s="28"/>
      <c r="FAM12" s="28"/>
      <c r="FAN12" s="28"/>
      <c r="FAO12" s="28"/>
      <c r="FAP12" s="28"/>
      <c r="FAQ12" s="28"/>
      <c r="FAR12" s="28"/>
      <c r="FAS12" s="28"/>
      <c r="FAT12" s="28"/>
      <c r="FAU12" s="28"/>
      <c r="FAV12" s="28"/>
      <c r="FAW12" s="28"/>
      <c r="FAX12" s="28"/>
      <c r="FAY12" s="28"/>
      <c r="FAZ12" s="28"/>
      <c r="FBA12" s="28"/>
      <c r="FBB12" s="28"/>
      <c r="FBC12" s="28"/>
      <c r="FBD12" s="28"/>
      <c r="FBE12" s="28"/>
      <c r="FBF12" s="28"/>
      <c r="FBG12" s="28"/>
      <c r="FBH12" s="28"/>
      <c r="FBI12" s="28"/>
      <c r="FBJ12" s="28"/>
      <c r="FBK12" s="28"/>
      <c r="FBL12" s="28"/>
      <c r="FBM12" s="28"/>
      <c r="FBN12" s="28"/>
      <c r="FBO12" s="28"/>
      <c r="FBP12" s="28"/>
      <c r="FBQ12" s="28"/>
      <c r="FBR12" s="28"/>
      <c r="FBS12" s="28"/>
      <c r="FBT12" s="28"/>
      <c r="FBU12" s="28"/>
      <c r="FBV12" s="28"/>
      <c r="FBW12" s="28"/>
      <c r="FBX12" s="28"/>
      <c r="FBY12" s="28"/>
      <c r="FBZ12" s="28"/>
      <c r="FCA12" s="28"/>
      <c r="FCB12" s="28"/>
      <c r="FCC12" s="28"/>
      <c r="FCD12" s="28"/>
      <c r="FCE12" s="28"/>
      <c r="FCF12" s="28"/>
      <c r="FCG12" s="28"/>
      <c r="FCH12" s="28"/>
      <c r="FCI12" s="28"/>
      <c r="FCJ12" s="28"/>
      <c r="FCK12" s="28"/>
      <c r="FCL12" s="28"/>
      <c r="FCM12" s="28"/>
      <c r="FCN12" s="28"/>
      <c r="FCO12" s="28"/>
      <c r="FCP12" s="28"/>
      <c r="FCQ12" s="28"/>
      <c r="FCR12" s="28"/>
      <c r="FCS12" s="28"/>
      <c r="FCT12" s="28"/>
      <c r="FCU12" s="28"/>
      <c r="FCV12" s="28"/>
      <c r="FCW12" s="28"/>
      <c r="FCX12" s="28"/>
      <c r="FCY12" s="28"/>
      <c r="FCZ12" s="28"/>
      <c r="FDA12" s="28"/>
      <c r="FDB12" s="28"/>
      <c r="FDC12" s="28"/>
      <c r="FDD12" s="28"/>
      <c r="FDE12" s="28"/>
      <c r="FDF12" s="28"/>
      <c r="FDG12" s="28"/>
      <c r="FDH12" s="28"/>
      <c r="FDI12" s="28"/>
      <c r="FDJ12" s="28"/>
      <c r="FDK12" s="28"/>
      <c r="FDL12" s="28"/>
      <c r="FDM12" s="28"/>
      <c r="FDN12" s="28"/>
      <c r="FDO12" s="28"/>
      <c r="FDP12" s="28"/>
      <c r="FDQ12" s="28"/>
      <c r="FDR12" s="28"/>
      <c r="FDS12" s="28"/>
      <c r="FDT12" s="28"/>
      <c r="FDU12" s="28"/>
      <c r="FDV12" s="28"/>
      <c r="FDW12" s="28"/>
      <c r="FDX12" s="28"/>
      <c r="FDY12" s="28"/>
      <c r="FDZ12" s="28"/>
      <c r="FEA12" s="28"/>
      <c r="FEB12" s="28"/>
      <c r="FEC12" s="28"/>
      <c r="FED12" s="28"/>
      <c r="FEE12" s="28"/>
      <c r="FEF12" s="28"/>
      <c r="FEG12" s="28"/>
      <c r="FEH12" s="28"/>
      <c r="FEI12" s="28"/>
      <c r="FEJ12" s="28"/>
      <c r="FEK12" s="28"/>
      <c r="FEL12" s="28"/>
      <c r="FEM12" s="28"/>
      <c r="FEN12" s="28"/>
      <c r="FEO12" s="28"/>
      <c r="FEP12" s="28"/>
      <c r="FEQ12" s="28"/>
      <c r="FER12" s="28"/>
      <c r="FES12" s="28"/>
      <c r="FET12" s="28"/>
      <c r="FEU12" s="28"/>
      <c r="FEV12" s="28"/>
      <c r="FEW12" s="28"/>
      <c r="FEX12" s="28"/>
      <c r="FEY12" s="28"/>
      <c r="FEZ12" s="28"/>
      <c r="FFA12" s="28"/>
      <c r="FFB12" s="28"/>
      <c r="FFC12" s="28"/>
      <c r="FFD12" s="28"/>
      <c r="FFE12" s="28"/>
      <c r="FFF12" s="28"/>
      <c r="FFG12" s="28"/>
      <c r="FFH12" s="28"/>
      <c r="FFI12" s="28"/>
      <c r="FFJ12" s="28"/>
      <c r="FFK12" s="28"/>
      <c r="FFL12" s="28"/>
      <c r="FFM12" s="28"/>
      <c r="FFN12" s="28"/>
      <c r="FFO12" s="28"/>
      <c r="FFP12" s="28"/>
      <c r="FFQ12" s="28"/>
      <c r="FFR12" s="28"/>
      <c r="FFS12" s="28"/>
      <c r="FFT12" s="28"/>
      <c r="FFU12" s="28"/>
      <c r="FFV12" s="28"/>
      <c r="FFW12" s="28"/>
      <c r="FFX12" s="28"/>
      <c r="FFY12" s="28"/>
      <c r="FFZ12" s="28"/>
      <c r="FGA12" s="28"/>
      <c r="FGB12" s="28"/>
      <c r="FGC12" s="28"/>
      <c r="FGD12" s="28"/>
      <c r="FGE12" s="28"/>
      <c r="FGF12" s="28"/>
      <c r="FGG12" s="28"/>
      <c r="FGH12" s="28"/>
      <c r="FGI12" s="28"/>
      <c r="FGJ12" s="28"/>
      <c r="FGK12" s="28"/>
      <c r="FGL12" s="28"/>
      <c r="FGM12" s="28"/>
      <c r="FGN12" s="28"/>
      <c r="FGO12" s="28"/>
      <c r="FGP12" s="28"/>
      <c r="FGQ12" s="28"/>
      <c r="FGR12" s="28"/>
      <c r="FGS12" s="28"/>
      <c r="FGT12" s="28"/>
      <c r="FGU12" s="28"/>
      <c r="FGV12" s="28"/>
      <c r="FGW12" s="28"/>
      <c r="FGX12" s="28"/>
      <c r="FGY12" s="28"/>
      <c r="FGZ12" s="28"/>
      <c r="FHA12" s="28"/>
      <c r="FHB12" s="28"/>
      <c r="FHC12" s="28"/>
      <c r="FHD12" s="28"/>
      <c r="FHE12" s="28"/>
      <c r="FHF12" s="28"/>
      <c r="FHG12" s="28"/>
      <c r="FHH12" s="28"/>
      <c r="FHI12" s="28"/>
      <c r="FHJ12" s="28"/>
      <c r="FHK12" s="28"/>
      <c r="FHL12" s="28"/>
      <c r="FHM12" s="28"/>
      <c r="FHN12" s="28"/>
      <c r="FHO12" s="28"/>
      <c r="FHP12" s="28"/>
      <c r="FHQ12" s="28"/>
      <c r="FHR12" s="28"/>
      <c r="FHS12" s="28"/>
      <c r="FHT12" s="28"/>
      <c r="FHU12" s="28"/>
      <c r="FHV12" s="28"/>
      <c r="FHW12" s="28"/>
      <c r="FHX12" s="28"/>
      <c r="FHY12" s="28"/>
      <c r="FHZ12" s="28"/>
      <c r="FIA12" s="28"/>
      <c r="FIB12" s="28"/>
      <c r="FIC12" s="28"/>
      <c r="FID12" s="28"/>
      <c r="FIE12" s="28"/>
      <c r="FIF12" s="28"/>
      <c r="FIG12" s="28"/>
      <c r="FIH12" s="28"/>
      <c r="FII12" s="28"/>
      <c r="FIJ12" s="28"/>
      <c r="FIK12" s="28"/>
      <c r="FIL12" s="28"/>
      <c r="FIM12" s="28"/>
      <c r="FIN12" s="28"/>
      <c r="FIO12" s="28"/>
      <c r="FIP12" s="28"/>
      <c r="FIQ12" s="28"/>
      <c r="FIR12" s="28"/>
      <c r="FIS12" s="28"/>
      <c r="FIT12" s="28"/>
      <c r="FIU12" s="28"/>
      <c r="FIV12" s="28"/>
      <c r="FIW12" s="28"/>
      <c r="FIX12" s="28"/>
      <c r="FIY12" s="28"/>
      <c r="FIZ12" s="28"/>
      <c r="FJA12" s="28"/>
      <c r="FJB12" s="28"/>
      <c r="FJC12" s="28"/>
      <c r="FJD12" s="28"/>
      <c r="FJE12" s="28"/>
      <c r="FJF12" s="28"/>
      <c r="FJG12" s="28"/>
      <c r="FJH12" s="28"/>
      <c r="FJI12" s="28"/>
      <c r="FJJ12" s="28"/>
      <c r="FJK12" s="28"/>
      <c r="FJL12" s="28"/>
      <c r="FJM12" s="28"/>
      <c r="FJN12" s="28"/>
      <c r="FJO12" s="28"/>
      <c r="FJP12" s="28"/>
      <c r="FJQ12" s="28"/>
      <c r="FJR12" s="28"/>
      <c r="FJS12" s="28"/>
      <c r="FJT12" s="28"/>
      <c r="FJU12" s="28"/>
      <c r="FJV12" s="28"/>
      <c r="FJW12" s="28"/>
      <c r="FJX12" s="28"/>
      <c r="FJY12" s="28"/>
      <c r="FJZ12" s="28"/>
      <c r="FKA12" s="28"/>
      <c r="FKB12" s="28"/>
      <c r="FKC12" s="28"/>
      <c r="FKD12" s="28"/>
      <c r="FKE12" s="28"/>
      <c r="FKF12" s="28"/>
      <c r="FKG12" s="28"/>
      <c r="FKH12" s="28"/>
      <c r="FKI12" s="28"/>
      <c r="FKJ12" s="28"/>
      <c r="FKK12" s="28"/>
      <c r="FKL12" s="28"/>
      <c r="FKM12" s="28"/>
      <c r="FKN12" s="28"/>
      <c r="FKO12" s="28"/>
      <c r="FKP12" s="28"/>
      <c r="FKQ12" s="28"/>
      <c r="FKR12" s="28"/>
      <c r="FKS12" s="28"/>
      <c r="FKT12" s="28"/>
      <c r="FKU12" s="28"/>
      <c r="FKV12" s="28"/>
      <c r="FKW12" s="28"/>
      <c r="FKX12" s="28"/>
      <c r="FKY12" s="28"/>
      <c r="FKZ12" s="28"/>
      <c r="FLA12" s="28"/>
      <c r="FLB12" s="28"/>
      <c r="FLC12" s="28"/>
      <c r="FLD12" s="28"/>
      <c r="FLE12" s="28"/>
      <c r="FLF12" s="28"/>
      <c r="FLG12" s="28"/>
      <c r="FLH12" s="28"/>
      <c r="FLI12" s="28"/>
      <c r="FLJ12" s="28"/>
      <c r="FLK12" s="28"/>
      <c r="FLL12" s="28"/>
      <c r="FLM12" s="28"/>
      <c r="FLN12" s="28"/>
      <c r="FLO12" s="28"/>
      <c r="FLP12" s="28"/>
      <c r="FLQ12" s="28"/>
      <c r="FLR12" s="28"/>
      <c r="FLS12" s="28"/>
      <c r="FLT12" s="28"/>
      <c r="FLU12" s="28"/>
      <c r="FLV12" s="28"/>
      <c r="FLW12" s="28"/>
      <c r="FLX12" s="28"/>
      <c r="FLY12" s="28"/>
      <c r="FLZ12" s="28"/>
      <c r="FMA12" s="28"/>
      <c r="FMB12" s="28"/>
      <c r="FMC12" s="28"/>
      <c r="FMD12" s="28"/>
      <c r="FME12" s="28"/>
      <c r="FMF12" s="28"/>
      <c r="FMG12" s="28"/>
      <c r="FMH12" s="28"/>
      <c r="FMI12" s="28"/>
      <c r="FMJ12" s="28"/>
      <c r="FMK12" s="28"/>
      <c r="FML12" s="28"/>
      <c r="FMM12" s="28"/>
      <c r="FMN12" s="28"/>
      <c r="FMO12" s="28"/>
      <c r="FMP12" s="28"/>
      <c r="FMQ12" s="28"/>
      <c r="FMR12" s="28"/>
      <c r="FMS12" s="28"/>
      <c r="FMT12" s="28"/>
      <c r="FMU12" s="28"/>
      <c r="FMV12" s="28"/>
      <c r="FMW12" s="28"/>
      <c r="FMX12" s="28"/>
      <c r="FMY12" s="28"/>
      <c r="FMZ12" s="28"/>
      <c r="FNA12" s="28"/>
      <c r="FNB12" s="28"/>
      <c r="FNC12" s="28"/>
      <c r="FND12" s="28"/>
      <c r="FNE12" s="28"/>
      <c r="FNF12" s="28"/>
      <c r="FNG12" s="28"/>
      <c r="FNH12" s="28"/>
      <c r="FNI12" s="28"/>
      <c r="FNJ12" s="28"/>
      <c r="FNK12" s="28"/>
      <c r="FNL12" s="28"/>
      <c r="FNM12" s="28"/>
      <c r="FNN12" s="28"/>
      <c r="FNO12" s="28"/>
      <c r="FNP12" s="28"/>
      <c r="FNQ12" s="28"/>
      <c r="FNR12" s="28"/>
      <c r="FNS12" s="28"/>
      <c r="FNT12" s="28"/>
      <c r="FNU12" s="28"/>
      <c r="FNV12" s="28"/>
      <c r="FNW12" s="28"/>
      <c r="FNX12" s="28"/>
      <c r="FNY12" s="28"/>
      <c r="FNZ12" s="28"/>
      <c r="FOA12" s="28"/>
      <c r="FOB12" s="28"/>
      <c r="FOC12" s="28"/>
      <c r="FOD12" s="28"/>
      <c r="FOE12" s="28"/>
      <c r="FOF12" s="28"/>
      <c r="FOG12" s="28"/>
      <c r="FOH12" s="28"/>
      <c r="FOI12" s="28"/>
      <c r="FOJ12" s="28"/>
      <c r="FOK12" s="28"/>
      <c r="FOL12" s="28"/>
      <c r="FOM12" s="28"/>
      <c r="FON12" s="28"/>
      <c r="FOO12" s="28"/>
      <c r="FOP12" s="28"/>
      <c r="FOQ12" s="28"/>
      <c r="FOR12" s="28"/>
      <c r="FOS12" s="28"/>
      <c r="FOT12" s="28"/>
      <c r="FOU12" s="28"/>
      <c r="FOV12" s="28"/>
      <c r="FOW12" s="28"/>
      <c r="FOX12" s="28"/>
      <c r="FOY12" s="28"/>
      <c r="FOZ12" s="28"/>
      <c r="FPA12" s="28"/>
      <c r="FPB12" s="28"/>
      <c r="FPC12" s="28"/>
      <c r="FPD12" s="28"/>
      <c r="FPE12" s="28"/>
      <c r="FPF12" s="28"/>
      <c r="FPG12" s="28"/>
      <c r="FPH12" s="28"/>
      <c r="FPI12" s="28"/>
      <c r="FPJ12" s="28"/>
      <c r="FPK12" s="28"/>
      <c r="FPL12" s="28"/>
      <c r="FPM12" s="28"/>
      <c r="FPN12" s="28"/>
      <c r="FPO12" s="28"/>
      <c r="FPP12" s="28"/>
      <c r="FPQ12" s="28"/>
      <c r="FPR12" s="28"/>
      <c r="FPS12" s="28"/>
      <c r="FPT12" s="28"/>
      <c r="FPU12" s="28"/>
      <c r="FPV12" s="28"/>
      <c r="FPW12" s="28"/>
      <c r="FPX12" s="28"/>
      <c r="FPY12" s="28"/>
      <c r="FPZ12" s="28"/>
      <c r="FQA12" s="28"/>
      <c r="FQB12" s="28"/>
      <c r="FQC12" s="28"/>
      <c r="FQD12" s="28"/>
      <c r="FQE12" s="28"/>
      <c r="FQF12" s="28"/>
      <c r="FQG12" s="28"/>
      <c r="FQH12" s="28"/>
      <c r="FQI12" s="28"/>
      <c r="FQJ12" s="28"/>
      <c r="FQK12" s="28"/>
      <c r="FQL12" s="28"/>
      <c r="FQM12" s="28"/>
      <c r="FQN12" s="28"/>
      <c r="FQO12" s="28"/>
      <c r="FQP12" s="28"/>
      <c r="FQQ12" s="28"/>
      <c r="FQR12" s="28"/>
      <c r="FQS12" s="28"/>
      <c r="FQT12" s="28"/>
      <c r="FQU12" s="28"/>
      <c r="FQV12" s="28"/>
      <c r="FQW12" s="28"/>
      <c r="FQX12" s="28"/>
      <c r="FQY12" s="28"/>
      <c r="FQZ12" s="28"/>
      <c r="FRA12" s="28"/>
      <c r="FRB12" s="28"/>
      <c r="FRC12" s="28"/>
      <c r="FRD12" s="28"/>
      <c r="FRE12" s="28"/>
      <c r="FRF12" s="28"/>
      <c r="FRG12" s="28"/>
      <c r="FRH12" s="28"/>
      <c r="FRI12" s="28"/>
      <c r="FRJ12" s="28"/>
      <c r="FRK12" s="28"/>
      <c r="FRL12" s="28"/>
      <c r="FRM12" s="28"/>
      <c r="FRN12" s="28"/>
      <c r="FRO12" s="28"/>
      <c r="FRP12" s="28"/>
      <c r="FRQ12" s="28"/>
      <c r="FRR12" s="28"/>
      <c r="FRS12" s="28"/>
      <c r="FRT12" s="28"/>
      <c r="FRU12" s="28"/>
      <c r="FRV12" s="28"/>
      <c r="FRW12" s="28"/>
      <c r="FRX12" s="28"/>
      <c r="FRY12" s="28"/>
      <c r="FRZ12" s="28"/>
      <c r="FSA12" s="28"/>
      <c r="FSB12" s="28"/>
      <c r="FSC12" s="28"/>
      <c r="FSD12" s="28"/>
      <c r="FSE12" s="28"/>
      <c r="FSF12" s="28"/>
      <c r="FSG12" s="28"/>
      <c r="FSH12" s="28"/>
      <c r="FSI12" s="28"/>
      <c r="FSJ12" s="28"/>
      <c r="FSK12" s="28"/>
      <c r="FSL12" s="28"/>
      <c r="FSM12" s="28"/>
      <c r="FSN12" s="28"/>
      <c r="FSO12" s="28"/>
      <c r="FSP12" s="28"/>
      <c r="FSQ12" s="28"/>
      <c r="FSR12" s="28"/>
      <c r="FSS12" s="28"/>
      <c r="FST12" s="28"/>
      <c r="FSU12" s="28"/>
      <c r="FSV12" s="28"/>
      <c r="FSW12" s="28"/>
      <c r="FSX12" s="28"/>
      <c r="FSY12" s="28"/>
      <c r="FSZ12" s="28"/>
      <c r="FTA12" s="28"/>
      <c r="FTB12" s="28"/>
      <c r="FTC12" s="28"/>
      <c r="FTD12" s="28"/>
      <c r="FTE12" s="28"/>
      <c r="FTF12" s="28"/>
      <c r="FTG12" s="28"/>
      <c r="FTH12" s="28"/>
      <c r="FTI12" s="28"/>
      <c r="FTJ12" s="28"/>
      <c r="FTK12" s="28"/>
      <c r="FTL12" s="28"/>
      <c r="FTM12" s="28"/>
      <c r="FTN12" s="28"/>
      <c r="FTO12" s="28"/>
      <c r="FTP12" s="28"/>
      <c r="FTQ12" s="28"/>
      <c r="FTR12" s="28"/>
      <c r="FTS12" s="28"/>
      <c r="FTT12" s="28"/>
      <c r="FTU12" s="28"/>
      <c r="FTV12" s="28"/>
      <c r="FTW12" s="28"/>
      <c r="FTX12" s="28"/>
      <c r="FTY12" s="28"/>
      <c r="FTZ12" s="28"/>
      <c r="FUA12" s="28"/>
      <c r="FUB12" s="28"/>
      <c r="FUC12" s="28"/>
      <c r="FUD12" s="28"/>
      <c r="FUE12" s="28"/>
      <c r="FUF12" s="28"/>
      <c r="FUG12" s="28"/>
      <c r="FUH12" s="28"/>
      <c r="FUI12" s="28"/>
      <c r="FUJ12" s="28"/>
      <c r="FUK12" s="28"/>
      <c r="FUL12" s="28"/>
      <c r="FUM12" s="28"/>
      <c r="FUN12" s="28"/>
      <c r="FUO12" s="28"/>
      <c r="FUP12" s="28"/>
      <c r="FUQ12" s="28"/>
      <c r="FUR12" s="28"/>
      <c r="FUS12" s="28"/>
      <c r="FUT12" s="28"/>
      <c r="FUU12" s="28"/>
      <c r="FUV12" s="28"/>
      <c r="FUW12" s="28"/>
      <c r="FUX12" s="28"/>
      <c r="FUY12" s="28"/>
      <c r="FUZ12" s="28"/>
      <c r="FVA12" s="28"/>
      <c r="FVB12" s="28"/>
      <c r="FVC12" s="28"/>
      <c r="FVD12" s="28"/>
      <c r="FVE12" s="28"/>
      <c r="FVF12" s="28"/>
      <c r="FVG12" s="28"/>
      <c r="FVH12" s="28"/>
      <c r="FVI12" s="28"/>
      <c r="FVJ12" s="28"/>
      <c r="FVK12" s="28"/>
      <c r="FVL12" s="28"/>
      <c r="FVM12" s="28"/>
      <c r="FVN12" s="28"/>
      <c r="FVO12" s="28"/>
      <c r="FVP12" s="28"/>
      <c r="FVQ12" s="28"/>
      <c r="FVR12" s="28"/>
      <c r="FVS12" s="28"/>
      <c r="FVT12" s="28"/>
      <c r="FVU12" s="28"/>
      <c r="FVV12" s="28"/>
      <c r="FVW12" s="28"/>
      <c r="FVX12" s="28"/>
      <c r="FVY12" s="28"/>
      <c r="FVZ12" s="28"/>
      <c r="FWA12" s="28"/>
      <c r="FWB12" s="28"/>
      <c r="FWC12" s="28"/>
      <c r="FWD12" s="28"/>
      <c r="FWE12" s="28"/>
      <c r="FWF12" s="28"/>
      <c r="FWG12" s="28"/>
      <c r="FWH12" s="28"/>
      <c r="FWI12" s="28"/>
      <c r="FWJ12" s="28"/>
      <c r="FWK12" s="28"/>
      <c r="FWL12" s="28"/>
      <c r="FWM12" s="28"/>
      <c r="FWN12" s="28"/>
      <c r="FWO12" s="28"/>
      <c r="FWP12" s="28"/>
      <c r="FWQ12" s="28"/>
      <c r="FWR12" s="28"/>
      <c r="FWS12" s="28"/>
      <c r="FWT12" s="28"/>
      <c r="FWU12" s="28"/>
      <c r="FWV12" s="28"/>
      <c r="FWW12" s="28"/>
      <c r="FWX12" s="28"/>
      <c r="FWY12" s="28"/>
      <c r="FWZ12" s="28"/>
      <c r="FXA12" s="28"/>
      <c r="FXB12" s="28"/>
      <c r="FXC12" s="28"/>
      <c r="FXD12" s="28"/>
      <c r="FXE12" s="28"/>
      <c r="FXF12" s="28"/>
      <c r="FXG12" s="28"/>
      <c r="FXH12" s="28"/>
      <c r="FXI12" s="28"/>
      <c r="FXJ12" s="28"/>
      <c r="FXK12" s="28"/>
      <c r="FXL12" s="28"/>
      <c r="FXM12" s="28"/>
      <c r="FXN12" s="28"/>
      <c r="FXO12" s="28"/>
      <c r="FXP12" s="28"/>
      <c r="FXQ12" s="28"/>
      <c r="FXR12" s="28"/>
      <c r="FXS12" s="28"/>
      <c r="FXT12" s="28"/>
      <c r="FXU12" s="28"/>
      <c r="FXV12" s="28"/>
      <c r="FXW12" s="28"/>
      <c r="FXX12" s="28"/>
      <c r="FXY12" s="28"/>
      <c r="FXZ12" s="28"/>
      <c r="FYA12" s="28"/>
      <c r="FYB12" s="28"/>
      <c r="FYC12" s="28"/>
      <c r="FYD12" s="28"/>
      <c r="FYE12" s="28"/>
      <c r="FYF12" s="28"/>
      <c r="FYG12" s="28"/>
      <c r="FYH12" s="28"/>
      <c r="FYI12" s="28"/>
      <c r="FYJ12" s="28"/>
      <c r="FYK12" s="28"/>
      <c r="FYL12" s="28"/>
      <c r="FYM12" s="28"/>
      <c r="FYN12" s="28"/>
      <c r="FYO12" s="28"/>
      <c r="FYP12" s="28"/>
      <c r="FYQ12" s="28"/>
      <c r="FYR12" s="28"/>
      <c r="FYS12" s="28"/>
      <c r="FYT12" s="28"/>
      <c r="FYU12" s="28"/>
      <c r="FYV12" s="28"/>
      <c r="FYW12" s="28"/>
      <c r="FYX12" s="28"/>
      <c r="FYY12" s="28"/>
      <c r="FYZ12" s="28"/>
      <c r="FZA12" s="28"/>
      <c r="FZB12" s="28"/>
      <c r="FZC12" s="28"/>
      <c r="FZD12" s="28"/>
      <c r="FZE12" s="28"/>
      <c r="FZF12" s="28"/>
      <c r="FZG12" s="28"/>
      <c r="FZH12" s="28"/>
      <c r="FZI12" s="28"/>
      <c r="FZJ12" s="28"/>
      <c r="FZK12" s="28"/>
      <c r="FZL12" s="28"/>
      <c r="FZM12" s="28"/>
      <c r="FZN12" s="28"/>
      <c r="FZO12" s="28"/>
      <c r="FZP12" s="28"/>
      <c r="FZQ12" s="28"/>
      <c r="FZR12" s="28"/>
      <c r="FZS12" s="28"/>
      <c r="FZT12" s="28"/>
      <c r="FZU12" s="28"/>
      <c r="FZV12" s="28"/>
      <c r="FZW12" s="28"/>
      <c r="FZX12" s="28"/>
      <c r="FZY12" s="28"/>
      <c r="FZZ12" s="28"/>
      <c r="GAA12" s="28"/>
      <c r="GAB12" s="28"/>
      <c r="GAC12" s="28"/>
      <c r="GAD12" s="28"/>
      <c r="GAE12" s="28"/>
      <c r="GAF12" s="28"/>
      <c r="GAG12" s="28"/>
      <c r="GAH12" s="28"/>
      <c r="GAI12" s="28"/>
      <c r="GAJ12" s="28"/>
      <c r="GAK12" s="28"/>
      <c r="GAL12" s="28"/>
      <c r="GAM12" s="28"/>
      <c r="GAN12" s="28"/>
      <c r="GAO12" s="28"/>
      <c r="GAP12" s="28"/>
      <c r="GAQ12" s="28"/>
      <c r="GAR12" s="28"/>
      <c r="GAS12" s="28"/>
      <c r="GAT12" s="28"/>
      <c r="GAU12" s="28"/>
      <c r="GAV12" s="28"/>
      <c r="GAW12" s="28"/>
      <c r="GAX12" s="28"/>
      <c r="GAY12" s="28"/>
      <c r="GAZ12" s="28"/>
      <c r="GBA12" s="28"/>
      <c r="GBB12" s="28"/>
      <c r="GBC12" s="28"/>
      <c r="GBD12" s="28"/>
      <c r="GBE12" s="28"/>
      <c r="GBF12" s="28"/>
      <c r="GBG12" s="28"/>
      <c r="GBH12" s="28"/>
      <c r="GBI12" s="28"/>
      <c r="GBJ12" s="28"/>
      <c r="GBK12" s="28"/>
      <c r="GBL12" s="28"/>
      <c r="GBM12" s="28"/>
      <c r="GBN12" s="28"/>
      <c r="GBO12" s="28"/>
      <c r="GBP12" s="28"/>
      <c r="GBQ12" s="28"/>
      <c r="GBR12" s="28"/>
      <c r="GBS12" s="28"/>
      <c r="GBT12" s="28"/>
      <c r="GBU12" s="28"/>
      <c r="GBV12" s="28"/>
      <c r="GBW12" s="28"/>
      <c r="GBX12" s="28"/>
      <c r="GBY12" s="28"/>
      <c r="GBZ12" s="28"/>
      <c r="GCA12" s="28"/>
      <c r="GCB12" s="28"/>
      <c r="GCC12" s="28"/>
      <c r="GCD12" s="28"/>
      <c r="GCE12" s="28"/>
      <c r="GCF12" s="28"/>
      <c r="GCG12" s="28"/>
      <c r="GCH12" s="28"/>
      <c r="GCI12" s="28"/>
      <c r="GCJ12" s="28"/>
      <c r="GCK12" s="28"/>
      <c r="GCL12" s="28"/>
      <c r="GCM12" s="28"/>
      <c r="GCN12" s="28"/>
      <c r="GCO12" s="28"/>
      <c r="GCP12" s="28"/>
      <c r="GCQ12" s="28"/>
      <c r="GCR12" s="28"/>
      <c r="GCS12" s="28"/>
      <c r="GCT12" s="28"/>
      <c r="GCU12" s="28"/>
      <c r="GCV12" s="28"/>
      <c r="GCW12" s="28"/>
      <c r="GCX12" s="28"/>
      <c r="GCY12" s="28"/>
      <c r="GCZ12" s="28"/>
      <c r="GDA12" s="28"/>
      <c r="GDB12" s="28"/>
      <c r="GDC12" s="28"/>
      <c r="GDD12" s="28"/>
      <c r="GDE12" s="28"/>
      <c r="GDF12" s="28"/>
      <c r="GDG12" s="28"/>
      <c r="GDH12" s="28"/>
      <c r="GDI12" s="28"/>
      <c r="GDJ12" s="28"/>
      <c r="GDK12" s="28"/>
      <c r="GDL12" s="28"/>
      <c r="GDM12" s="28"/>
      <c r="GDN12" s="28"/>
      <c r="GDO12" s="28"/>
      <c r="GDP12" s="28"/>
      <c r="GDQ12" s="28"/>
      <c r="GDR12" s="28"/>
      <c r="GDS12" s="28"/>
      <c r="GDT12" s="28"/>
      <c r="GDU12" s="28"/>
      <c r="GDV12" s="28"/>
      <c r="GDW12" s="28"/>
      <c r="GDX12" s="28"/>
      <c r="GDY12" s="28"/>
      <c r="GDZ12" s="28"/>
      <c r="GEA12" s="28"/>
      <c r="GEB12" s="28"/>
      <c r="GEC12" s="28"/>
      <c r="GED12" s="28"/>
      <c r="GEE12" s="28"/>
      <c r="GEF12" s="28"/>
      <c r="GEG12" s="28"/>
      <c r="GEH12" s="28"/>
      <c r="GEI12" s="28"/>
      <c r="GEJ12" s="28"/>
      <c r="GEK12" s="28"/>
      <c r="GEL12" s="28"/>
      <c r="GEM12" s="28"/>
      <c r="GEN12" s="28"/>
      <c r="GEO12" s="28"/>
      <c r="GEP12" s="28"/>
      <c r="GEQ12" s="28"/>
      <c r="GER12" s="28"/>
      <c r="GES12" s="28"/>
      <c r="GET12" s="28"/>
      <c r="GEU12" s="28"/>
      <c r="GEV12" s="28"/>
      <c r="GEW12" s="28"/>
      <c r="GEX12" s="28"/>
      <c r="GEY12" s="28"/>
      <c r="GEZ12" s="28"/>
      <c r="GFA12" s="28"/>
      <c r="GFB12" s="28"/>
      <c r="GFC12" s="28"/>
      <c r="GFD12" s="28"/>
      <c r="GFE12" s="28"/>
      <c r="GFF12" s="28"/>
      <c r="GFG12" s="28"/>
      <c r="GFH12" s="28"/>
      <c r="GFI12" s="28"/>
      <c r="GFJ12" s="28"/>
      <c r="GFK12" s="28"/>
      <c r="GFL12" s="28"/>
      <c r="GFM12" s="28"/>
      <c r="GFN12" s="28"/>
      <c r="GFO12" s="28"/>
      <c r="GFP12" s="28"/>
      <c r="GFQ12" s="28"/>
      <c r="GFR12" s="28"/>
      <c r="GFS12" s="28"/>
      <c r="GFT12" s="28"/>
      <c r="GFU12" s="28"/>
      <c r="GFV12" s="28"/>
      <c r="GFW12" s="28"/>
      <c r="GFX12" s="28"/>
      <c r="GFY12" s="28"/>
      <c r="GFZ12" s="28"/>
      <c r="GGA12" s="28"/>
      <c r="GGB12" s="28"/>
      <c r="GGC12" s="28"/>
      <c r="GGD12" s="28"/>
      <c r="GGE12" s="28"/>
      <c r="GGF12" s="28"/>
      <c r="GGG12" s="28"/>
      <c r="GGH12" s="28"/>
      <c r="GGI12" s="28"/>
      <c r="GGJ12" s="28"/>
      <c r="GGK12" s="28"/>
      <c r="GGL12" s="28"/>
      <c r="GGM12" s="28"/>
      <c r="GGN12" s="28"/>
      <c r="GGO12" s="28"/>
      <c r="GGP12" s="28"/>
      <c r="GGQ12" s="28"/>
      <c r="GGR12" s="28"/>
      <c r="GGS12" s="28"/>
      <c r="GGT12" s="28"/>
      <c r="GGU12" s="28"/>
      <c r="GGV12" s="28"/>
      <c r="GGW12" s="28"/>
      <c r="GGX12" s="28"/>
      <c r="GGY12" s="28"/>
      <c r="GGZ12" s="28"/>
      <c r="GHA12" s="28"/>
      <c r="GHB12" s="28"/>
      <c r="GHC12" s="28"/>
      <c r="GHD12" s="28"/>
      <c r="GHE12" s="28"/>
      <c r="GHF12" s="28"/>
      <c r="GHG12" s="28"/>
      <c r="GHH12" s="28"/>
      <c r="GHI12" s="28"/>
      <c r="GHJ12" s="28"/>
      <c r="GHK12" s="28"/>
      <c r="GHL12" s="28"/>
      <c r="GHM12" s="28"/>
      <c r="GHN12" s="28"/>
      <c r="GHO12" s="28"/>
      <c r="GHP12" s="28"/>
      <c r="GHQ12" s="28"/>
      <c r="GHR12" s="28"/>
      <c r="GHS12" s="28"/>
      <c r="GHT12" s="28"/>
      <c r="GHU12" s="28"/>
      <c r="GHV12" s="28"/>
      <c r="GHW12" s="28"/>
      <c r="GHX12" s="28"/>
      <c r="GHY12" s="28"/>
      <c r="GHZ12" s="28"/>
      <c r="GIA12" s="28"/>
      <c r="GIB12" s="28"/>
      <c r="GIC12" s="28"/>
      <c r="GID12" s="28"/>
      <c r="GIE12" s="28"/>
      <c r="GIF12" s="28"/>
      <c r="GIG12" s="28"/>
      <c r="GIH12" s="28"/>
      <c r="GII12" s="28"/>
      <c r="GIJ12" s="28"/>
      <c r="GIK12" s="28"/>
      <c r="GIL12" s="28"/>
      <c r="GIM12" s="28"/>
      <c r="GIN12" s="28"/>
      <c r="GIO12" s="28"/>
      <c r="GIP12" s="28"/>
      <c r="GIQ12" s="28"/>
      <c r="GIR12" s="28"/>
      <c r="GIS12" s="28"/>
      <c r="GIT12" s="28"/>
      <c r="GIU12" s="28"/>
      <c r="GIV12" s="28"/>
      <c r="GIW12" s="28"/>
      <c r="GIX12" s="28"/>
      <c r="GIY12" s="28"/>
      <c r="GIZ12" s="28"/>
      <c r="GJA12" s="28"/>
      <c r="GJB12" s="28"/>
      <c r="GJC12" s="28"/>
      <c r="GJD12" s="28"/>
      <c r="GJE12" s="28"/>
      <c r="GJF12" s="28"/>
      <c r="GJG12" s="28"/>
      <c r="GJH12" s="28"/>
      <c r="GJI12" s="28"/>
      <c r="GJJ12" s="28"/>
      <c r="GJK12" s="28"/>
      <c r="GJL12" s="28"/>
      <c r="GJM12" s="28"/>
      <c r="GJN12" s="28"/>
      <c r="GJO12" s="28"/>
      <c r="GJP12" s="28"/>
      <c r="GJQ12" s="28"/>
      <c r="GJR12" s="28"/>
      <c r="GJS12" s="28"/>
      <c r="GJT12" s="28"/>
      <c r="GJU12" s="28"/>
      <c r="GJV12" s="28"/>
      <c r="GJW12" s="28"/>
      <c r="GJX12" s="28"/>
      <c r="GJY12" s="28"/>
      <c r="GJZ12" s="28"/>
      <c r="GKA12" s="28"/>
      <c r="GKB12" s="28"/>
      <c r="GKC12" s="28"/>
      <c r="GKD12" s="28"/>
      <c r="GKE12" s="28"/>
      <c r="GKF12" s="28"/>
      <c r="GKG12" s="28"/>
      <c r="GKH12" s="28"/>
      <c r="GKI12" s="28"/>
      <c r="GKJ12" s="28"/>
      <c r="GKK12" s="28"/>
      <c r="GKL12" s="28"/>
      <c r="GKM12" s="28"/>
      <c r="GKN12" s="28"/>
      <c r="GKO12" s="28"/>
      <c r="GKP12" s="28"/>
      <c r="GKQ12" s="28"/>
      <c r="GKR12" s="28"/>
      <c r="GKS12" s="28"/>
      <c r="GKT12" s="28"/>
      <c r="GKU12" s="28"/>
      <c r="GKV12" s="28"/>
      <c r="GKW12" s="28"/>
      <c r="GKX12" s="28"/>
      <c r="GKY12" s="28"/>
      <c r="GKZ12" s="28"/>
      <c r="GLA12" s="28"/>
      <c r="GLB12" s="28"/>
      <c r="GLC12" s="28"/>
      <c r="GLD12" s="28"/>
      <c r="GLE12" s="28"/>
      <c r="GLF12" s="28"/>
      <c r="GLG12" s="28"/>
      <c r="GLH12" s="28"/>
      <c r="GLI12" s="28"/>
      <c r="GLJ12" s="28"/>
      <c r="GLK12" s="28"/>
      <c r="GLL12" s="28"/>
      <c r="GLM12" s="28"/>
      <c r="GLN12" s="28"/>
      <c r="GLO12" s="28"/>
      <c r="GLP12" s="28"/>
      <c r="GLQ12" s="28"/>
      <c r="GLR12" s="28"/>
      <c r="GLS12" s="28"/>
      <c r="GLT12" s="28"/>
      <c r="GLU12" s="28"/>
      <c r="GLV12" s="28"/>
      <c r="GLW12" s="28"/>
      <c r="GLX12" s="28"/>
      <c r="GLY12" s="28"/>
      <c r="GLZ12" s="28"/>
      <c r="GMA12" s="28"/>
      <c r="GMB12" s="28"/>
      <c r="GMC12" s="28"/>
      <c r="GMD12" s="28"/>
      <c r="GME12" s="28"/>
      <c r="GMF12" s="28"/>
      <c r="GMG12" s="28"/>
      <c r="GMH12" s="28"/>
      <c r="GMI12" s="28"/>
      <c r="GMJ12" s="28"/>
      <c r="GMK12" s="28"/>
      <c r="GML12" s="28"/>
      <c r="GMM12" s="28"/>
      <c r="GMN12" s="28"/>
      <c r="GMO12" s="28"/>
      <c r="GMP12" s="28"/>
      <c r="GMQ12" s="28"/>
      <c r="GMR12" s="28"/>
      <c r="GMS12" s="28"/>
      <c r="GMT12" s="28"/>
      <c r="GMU12" s="28"/>
      <c r="GMV12" s="28"/>
      <c r="GMW12" s="28"/>
      <c r="GMX12" s="28"/>
      <c r="GMY12" s="28"/>
      <c r="GMZ12" s="28"/>
      <c r="GNA12" s="28"/>
      <c r="GNB12" s="28"/>
      <c r="GNC12" s="28"/>
      <c r="GND12" s="28"/>
      <c r="GNE12" s="28"/>
      <c r="GNF12" s="28"/>
      <c r="GNG12" s="28"/>
      <c r="GNH12" s="28"/>
      <c r="GNI12" s="28"/>
      <c r="GNJ12" s="28"/>
      <c r="GNK12" s="28"/>
      <c r="GNL12" s="28"/>
      <c r="GNM12" s="28"/>
      <c r="GNN12" s="28"/>
      <c r="GNO12" s="28"/>
      <c r="GNP12" s="28"/>
      <c r="GNQ12" s="28"/>
      <c r="GNR12" s="28"/>
      <c r="GNS12" s="28"/>
      <c r="GNT12" s="28"/>
      <c r="GNU12" s="28"/>
      <c r="GNV12" s="28"/>
      <c r="GNW12" s="28"/>
      <c r="GNX12" s="28"/>
      <c r="GNY12" s="28"/>
      <c r="GNZ12" s="28"/>
      <c r="GOA12" s="28"/>
      <c r="GOB12" s="28"/>
      <c r="GOC12" s="28"/>
      <c r="GOD12" s="28"/>
      <c r="GOE12" s="28"/>
      <c r="GOF12" s="28"/>
      <c r="GOG12" s="28"/>
      <c r="GOH12" s="28"/>
      <c r="GOI12" s="28"/>
      <c r="GOJ12" s="28"/>
      <c r="GOK12" s="28"/>
      <c r="GOL12" s="28"/>
      <c r="GOM12" s="28"/>
      <c r="GON12" s="28"/>
      <c r="GOO12" s="28"/>
      <c r="GOP12" s="28"/>
      <c r="GOQ12" s="28"/>
      <c r="GOR12" s="28"/>
      <c r="GOS12" s="28"/>
      <c r="GOT12" s="28"/>
      <c r="GOU12" s="28"/>
      <c r="GOV12" s="28"/>
      <c r="GOW12" s="28"/>
      <c r="GOX12" s="28"/>
      <c r="GOY12" s="28"/>
      <c r="GOZ12" s="28"/>
      <c r="GPA12" s="28"/>
      <c r="GPB12" s="28"/>
      <c r="GPC12" s="28"/>
      <c r="GPD12" s="28"/>
      <c r="GPE12" s="28"/>
      <c r="GPF12" s="28"/>
      <c r="GPG12" s="28"/>
      <c r="GPH12" s="28"/>
      <c r="GPI12" s="28"/>
      <c r="GPJ12" s="28"/>
      <c r="GPK12" s="28"/>
      <c r="GPL12" s="28"/>
      <c r="GPM12" s="28"/>
      <c r="GPN12" s="28"/>
      <c r="GPO12" s="28"/>
      <c r="GPP12" s="28"/>
      <c r="GPQ12" s="28"/>
      <c r="GPR12" s="28"/>
      <c r="GPS12" s="28"/>
      <c r="GPT12" s="28"/>
      <c r="GPU12" s="28"/>
      <c r="GPV12" s="28"/>
      <c r="GPW12" s="28"/>
      <c r="GPX12" s="28"/>
      <c r="GPY12" s="28"/>
      <c r="GPZ12" s="28"/>
      <c r="GQA12" s="28"/>
      <c r="GQB12" s="28"/>
      <c r="GQC12" s="28"/>
      <c r="GQD12" s="28"/>
      <c r="GQE12" s="28"/>
      <c r="GQF12" s="28"/>
      <c r="GQG12" s="28"/>
      <c r="GQH12" s="28"/>
      <c r="GQI12" s="28"/>
      <c r="GQJ12" s="28"/>
      <c r="GQK12" s="28"/>
      <c r="GQL12" s="28"/>
      <c r="GQM12" s="28"/>
      <c r="GQN12" s="28"/>
      <c r="GQO12" s="28"/>
      <c r="GQP12" s="28"/>
      <c r="GQQ12" s="28"/>
      <c r="GQR12" s="28"/>
      <c r="GQS12" s="28"/>
      <c r="GQT12" s="28"/>
      <c r="GQU12" s="28"/>
      <c r="GQV12" s="28"/>
      <c r="GQW12" s="28"/>
      <c r="GQX12" s="28"/>
      <c r="GQY12" s="28"/>
      <c r="GQZ12" s="28"/>
      <c r="GRA12" s="28"/>
      <c r="GRB12" s="28"/>
      <c r="GRC12" s="28"/>
      <c r="GRD12" s="28"/>
      <c r="GRE12" s="28"/>
      <c r="GRF12" s="28"/>
      <c r="GRG12" s="28"/>
      <c r="GRH12" s="28"/>
      <c r="GRI12" s="28"/>
      <c r="GRJ12" s="28"/>
      <c r="GRK12" s="28"/>
      <c r="GRL12" s="28"/>
      <c r="GRM12" s="28"/>
      <c r="GRN12" s="28"/>
      <c r="GRO12" s="28"/>
      <c r="GRP12" s="28"/>
      <c r="GRQ12" s="28"/>
      <c r="GRR12" s="28"/>
      <c r="GRS12" s="28"/>
      <c r="GRT12" s="28"/>
      <c r="GRU12" s="28"/>
      <c r="GRV12" s="28"/>
      <c r="GRW12" s="28"/>
      <c r="GRX12" s="28"/>
      <c r="GRY12" s="28"/>
      <c r="GRZ12" s="28"/>
      <c r="GSA12" s="28"/>
      <c r="GSB12" s="28"/>
      <c r="GSC12" s="28"/>
      <c r="GSD12" s="28"/>
      <c r="GSE12" s="28"/>
      <c r="GSF12" s="28"/>
      <c r="GSG12" s="28"/>
      <c r="GSH12" s="28"/>
      <c r="GSI12" s="28"/>
      <c r="GSJ12" s="28"/>
      <c r="GSK12" s="28"/>
      <c r="GSL12" s="28"/>
      <c r="GSM12" s="28"/>
      <c r="GSN12" s="28"/>
      <c r="GSO12" s="28"/>
      <c r="GSP12" s="28"/>
      <c r="GSQ12" s="28"/>
      <c r="GSR12" s="28"/>
      <c r="GSS12" s="28"/>
      <c r="GST12" s="28"/>
      <c r="GSU12" s="28"/>
      <c r="GSV12" s="28"/>
      <c r="GSW12" s="28"/>
      <c r="GSX12" s="28"/>
      <c r="GSY12" s="28"/>
      <c r="GSZ12" s="28"/>
      <c r="GTA12" s="28"/>
      <c r="GTB12" s="28"/>
      <c r="GTC12" s="28"/>
      <c r="GTD12" s="28"/>
      <c r="GTE12" s="28"/>
      <c r="GTF12" s="28"/>
      <c r="GTG12" s="28"/>
      <c r="GTH12" s="28"/>
      <c r="GTI12" s="28"/>
      <c r="GTJ12" s="28"/>
      <c r="GTK12" s="28"/>
      <c r="GTL12" s="28"/>
      <c r="GTM12" s="28"/>
      <c r="GTN12" s="28"/>
      <c r="GTO12" s="28"/>
      <c r="GTP12" s="28"/>
      <c r="GTQ12" s="28"/>
      <c r="GTR12" s="28"/>
      <c r="GTS12" s="28"/>
      <c r="GTT12" s="28"/>
      <c r="GTU12" s="28"/>
      <c r="GTV12" s="28"/>
      <c r="GTW12" s="28"/>
      <c r="GTX12" s="28"/>
      <c r="GTY12" s="28"/>
      <c r="GTZ12" s="28"/>
      <c r="GUA12" s="28"/>
      <c r="GUB12" s="28"/>
      <c r="GUC12" s="28"/>
      <c r="GUD12" s="28"/>
      <c r="GUE12" s="28"/>
      <c r="GUF12" s="28"/>
      <c r="GUG12" s="28"/>
      <c r="GUH12" s="28"/>
      <c r="GUI12" s="28"/>
      <c r="GUJ12" s="28"/>
      <c r="GUK12" s="28"/>
      <c r="GUL12" s="28"/>
      <c r="GUM12" s="28"/>
      <c r="GUN12" s="28"/>
      <c r="GUO12" s="28"/>
      <c r="GUP12" s="28"/>
      <c r="GUQ12" s="28"/>
      <c r="GUR12" s="28"/>
      <c r="GUS12" s="28"/>
      <c r="GUT12" s="28"/>
      <c r="GUU12" s="28"/>
      <c r="GUV12" s="28"/>
      <c r="GUW12" s="28"/>
      <c r="GUX12" s="28"/>
      <c r="GUY12" s="28"/>
      <c r="GUZ12" s="28"/>
      <c r="GVA12" s="28"/>
      <c r="GVB12" s="28"/>
      <c r="GVC12" s="28"/>
      <c r="GVD12" s="28"/>
      <c r="GVE12" s="28"/>
      <c r="GVF12" s="28"/>
      <c r="GVG12" s="28"/>
      <c r="GVH12" s="28"/>
      <c r="GVI12" s="28"/>
      <c r="GVJ12" s="28"/>
      <c r="GVK12" s="28"/>
      <c r="GVL12" s="28"/>
      <c r="GVM12" s="28"/>
      <c r="GVN12" s="28"/>
      <c r="GVO12" s="28"/>
      <c r="GVP12" s="28"/>
      <c r="GVQ12" s="28"/>
      <c r="GVR12" s="28"/>
      <c r="GVS12" s="28"/>
      <c r="GVT12" s="28"/>
      <c r="GVU12" s="28"/>
      <c r="GVV12" s="28"/>
      <c r="GVW12" s="28"/>
      <c r="GVX12" s="28"/>
      <c r="GVY12" s="28"/>
      <c r="GVZ12" s="28"/>
      <c r="GWA12" s="28"/>
      <c r="GWB12" s="28"/>
      <c r="GWC12" s="28"/>
      <c r="GWD12" s="28"/>
      <c r="GWE12" s="28"/>
      <c r="GWF12" s="28"/>
      <c r="GWG12" s="28"/>
      <c r="GWH12" s="28"/>
      <c r="GWI12" s="28"/>
      <c r="GWJ12" s="28"/>
      <c r="GWK12" s="28"/>
      <c r="GWL12" s="28"/>
      <c r="GWM12" s="28"/>
      <c r="GWN12" s="28"/>
      <c r="GWO12" s="28"/>
      <c r="GWP12" s="28"/>
      <c r="GWQ12" s="28"/>
      <c r="GWR12" s="28"/>
      <c r="GWS12" s="28"/>
      <c r="GWT12" s="28"/>
      <c r="GWU12" s="28"/>
      <c r="GWV12" s="28"/>
      <c r="GWW12" s="28"/>
      <c r="GWX12" s="28"/>
      <c r="GWY12" s="28"/>
      <c r="GWZ12" s="28"/>
      <c r="GXA12" s="28"/>
      <c r="GXB12" s="28"/>
      <c r="GXC12" s="28"/>
      <c r="GXD12" s="28"/>
      <c r="GXE12" s="28"/>
      <c r="GXF12" s="28"/>
      <c r="GXG12" s="28"/>
      <c r="GXH12" s="28"/>
      <c r="GXI12" s="28"/>
      <c r="GXJ12" s="28"/>
      <c r="GXK12" s="28"/>
      <c r="GXL12" s="28"/>
      <c r="GXM12" s="28"/>
      <c r="GXN12" s="28"/>
      <c r="GXO12" s="28"/>
      <c r="GXP12" s="28"/>
      <c r="GXQ12" s="28"/>
      <c r="GXR12" s="28"/>
      <c r="GXS12" s="28"/>
      <c r="GXT12" s="28"/>
      <c r="GXU12" s="28"/>
      <c r="GXV12" s="28"/>
      <c r="GXW12" s="28"/>
      <c r="GXX12" s="28"/>
      <c r="GXY12" s="28"/>
      <c r="GXZ12" s="28"/>
      <c r="GYA12" s="28"/>
      <c r="GYB12" s="28"/>
      <c r="GYC12" s="28"/>
      <c r="GYD12" s="28"/>
      <c r="GYE12" s="28"/>
      <c r="GYF12" s="28"/>
      <c r="GYG12" s="28"/>
      <c r="GYH12" s="28"/>
      <c r="GYI12" s="28"/>
      <c r="GYJ12" s="28"/>
      <c r="GYK12" s="28"/>
      <c r="GYL12" s="28"/>
      <c r="GYM12" s="28"/>
      <c r="GYN12" s="28"/>
      <c r="GYO12" s="28"/>
      <c r="GYP12" s="28"/>
      <c r="GYQ12" s="28"/>
      <c r="GYR12" s="28"/>
      <c r="GYS12" s="28"/>
      <c r="GYT12" s="28"/>
      <c r="GYU12" s="28"/>
      <c r="GYV12" s="28"/>
      <c r="GYW12" s="28"/>
      <c r="GYX12" s="28"/>
      <c r="GYY12" s="28"/>
      <c r="GYZ12" s="28"/>
      <c r="GZA12" s="28"/>
      <c r="GZB12" s="28"/>
      <c r="GZC12" s="28"/>
      <c r="GZD12" s="28"/>
      <c r="GZE12" s="28"/>
      <c r="GZF12" s="28"/>
      <c r="GZG12" s="28"/>
      <c r="GZH12" s="28"/>
      <c r="GZI12" s="28"/>
      <c r="GZJ12" s="28"/>
      <c r="GZK12" s="28"/>
      <c r="GZL12" s="28"/>
      <c r="GZM12" s="28"/>
      <c r="GZN12" s="28"/>
      <c r="GZO12" s="28"/>
      <c r="GZP12" s="28"/>
      <c r="GZQ12" s="28"/>
      <c r="GZR12" s="28"/>
      <c r="GZS12" s="28"/>
      <c r="GZT12" s="28"/>
      <c r="GZU12" s="28"/>
      <c r="GZV12" s="28"/>
      <c r="GZW12" s="28"/>
      <c r="GZX12" s="28"/>
      <c r="GZY12" s="28"/>
      <c r="GZZ12" s="28"/>
      <c r="HAA12" s="28"/>
      <c r="HAB12" s="28"/>
      <c r="HAC12" s="28"/>
      <c r="HAD12" s="28"/>
      <c r="HAE12" s="28"/>
      <c r="HAF12" s="28"/>
      <c r="HAG12" s="28"/>
      <c r="HAH12" s="28"/>
      <c r="HAI12" s="28"/>
      <c r="HAJ12" s="28"/>
      <c r="HAK12" s="28"/>
      <c r="HAL12" s="28"/>
      <c r="HAM12" s="28"/>
      <c r="HAN12" s="28"/>
      <c r="HAO12" s="28"/>
      <c r="HAP12" s="28"/>
      <c r="HAQ12" s="28"/>
      <c r="HAR12" s="28"/>
      <c r="HAS12" s="28"/>
      <c r="HAT12" s="28"/>
      <c r="HAU12" s="28"/>
      <c r="HAV12" s="28"/>
      <c r="HAW12" s="28"/>
      <c r="HAX12" s="28"/>
      <c r="HAY12" s="28"/>
      <c r="HAZ12" s="28"/>
      <c r="HBA12" s="28"/>
      <c r="HBB12" s="28"/>
      <c r="HBC12" s="28"/>
      <c r="HBD12" s="28"/>
      <c r="HBE12" s="28"/>
      <c r="HBF12" s="28"/>
      <c r="HBG12" s="28"/>
      <c r="HBH12" s="28"/>
      <c r="HBI12" s="28"/>
      <c r="HBJ12" s="28"/>
      <c r="HBK12" s="28"/>
      <c r="HBL12" s="28"/>
      <c r="HBM12" s="28"/>
      <c r="HBN12" s="28"/>
      <c r="HBO12" s="28"/>
      <c r="HBP12" s="28"/>
      <c r="HBQ12" s="28"/>
      <c r="HBR12" s="28"/>
      <c r="HBS12" s="28"/>
      <c r="HBT12" s="28"/>
      <c r="HBU12" s="28"/>
      <c r="HBV12" s="28"/>
      <c r="HBW12" s="28"/>
      <c r="HBX12" s="28"/>
      <c r="HBY12" s="28"/>
      <c r="HBZ12" s="28"/>
      <c r="HCA12" s="28"/>
      <c r="HCB12" s="28"/>
      <c r="HCC12" s="28"/>
      <c r="HCD12" s="28"/>
      <c r="HCE12" s="28"/>
      <c r="HCF12" s="28"/>
      <c r="HCG12" s="28"/>
      <c r="HCH12" s="28"/>
      <c r="HCI12" s="28"/>
      <c r="HCJ12" s="28"/>
      <c r="HCK12" s="28"/>
      <c r="HCL12" s="28"/>
      <c r="HCM12" s="28"/>
      <c r="HCN12" s="28"/>
      <c r="HCO12" s="28"/>
      <c r="HCP12" s="28"/>
      <c r="HCQ12" s="28"/>
      <c r="HCR12" s="28"/>
      <c r="HCS12" s="28"/>
      <c r="HCT12" s="28"/>
      <c r="HCU12" s="28"/>
      <c r="HCV12" s="28"/>
      <c r="HCW12" s="28"/>
      <c r="HCX12" s="28"/>
      <c r="HCY12" s="28"/>
      <c r="HCZ12" s="28"/>
      <c r="HDA12" s="28"/>
      <c r="HDB12" s="28"/>
      <c r="HDC12" s="28"/>
      <c r="HDD12" s="28"/>
      <c r="HDE12" s="28"/>
      <c r="HDF12" s="28"/>
      <c r="HDG12" s="28"/>
      <c r="HDH12" s="28"/>
      <c r="HDI12" s="28"/>
      <c r="HDJ12" s="28"/>
      <c r="HDK12" s="28"/>
      <c r="HDL12" s="28"/>
      <c r="HDM12" s="28"/>
      <c r="HDN12" s="28"/>
      <c r="HDO12" s="28"/>
      <c r="HDP12" s="28"/>
      <c r="HDQ12" s="28"/>
      <c r="HDR12" s="28"/>
      <c r="HDS12" s="28"/>
      <c r="HDT12" s="28"/>
      <c r="HDU12" s="28"/>
      <c r="HDV12" s="28"/>
      <c r="HDW12" s="28"/>
      <c r="HDX12" s="28"/>
      <c r="HDY12" s="28"/>
      <c r="HDZ12" s="28"/>
      <c r="HEA12" s="28"/>
      <c r="HEB12" s="28"/>
      <c r="HEC12" s="28"/>
      <c r="HED12" s="28"/>
      <c r="HEE12" s="28"/>
      <c r="HEF12" s="28"/>
      <c r="HEG12" s="28"/>
      <c r="HEH12" s="28"/>
      <c r="HEI12" s="28"/>
      <c r="HEJ12" s="28"/>
      <c r="HEK12" s="28"/>
      <c r="HEL12" s="28"/>
      <c r="HEM12" s="28"/>
      <c r="HEN12" s="28"/>
      <c r="HEO12" s="28"/>
      <c r="HEP12" s="28"/>
      <c r="HEQ12" s="28"/>
      <c r="HER12" s="28"/>
      <c r="HES12" s="28"/>
      <c r="HET12" s="28"/>
      <c r="HEU12" s="28"/>
      <c r="HEV12" s="28"/>
      <c r="HEW12" s="28"/>
      <c r="HEX12" s="28"/>
      <c r="HEY12" s="28"/>
      <c r="HEZ12" s="28"/>
      <c r="HFA12" s="28"/>
      <c r="HFB12" s="28"/>
      <c r="HFC12" s="28"/>
      <c r="HFD12" s="28"/>
      <c r="HFE12" s="28"/>
      <c r="HFF12" s="28"/>
      <c r="HFG12" s="28"/>
      <c r="HFH12" s="28"/>
      <c r="HFI12" s="28"/>
      <c r="HFJ12" s="28"/>
      <c r="HFK12" s="28"/>
      <c r="HFL12" s="28"/>
      <c r="HFM12" s="28"/>
      <c r="HFN12" s="28"/>
      <c r="HFO12" s="28"/>
      <c r="HFP12" s="28"/>
      <c r="HFQ12" s="28"/>
      <c r="HFR12" s="28"/>
      <c r="HFS12" s="28"/>
      <c r="HFT12" s="28"/>
      <c r="HFU12" s="28"/>
      <c r="HFV12" s="28"/>
      <c r="HFW12" s="28"/>
      <c r="HFX12" s="28"/>
      <c r="HFY12" s="28"/>
      <c r="HFZ12" s="28"/>
      <c r="HGA12" s="28"/>
      <c r="HGB12" s="28"/>
      <c r="HGC12" s="28"/>
      <c r="HGD12" s="28"/>
      <c r="HGE12" s="28"/>
      <c r="HGF12" s="28"/>
      <c r="HGG12" s="28"/>
      <c r="HGH12" s="28"/>
      <c r="HGI12" s="28"/>
      <c r="HGJ12" s="28"/>
      <c r="HGK12" s="28"/>
      <c r="HGL12" s="28"/>
      <c r="HGM12" s="28"/>
      <c r="HGN12" s="28"/>
      <c r="HGO12" s="28"/>
      <c r="HGP12" s="28"/>
      <c r="HGQ12" s="28"/>
      <c r="HGR12" s="28"/>
      <c r="HGS12" s="28"/>
      <c r="HGT12" s="28"/>
      <c r="HGU12" s="28"/>
      <c r="HGV12" s="28"/>
      <c r="HGW12" s="28"/>
      <c r="HGX12" s="28"/>
      <c r="HGY12" s="28"/>
      <c r="HGZ12" s="28"/>
      <c r="HHA12" s="28"/>
      <c r="HHB12" s="28"/>
      <c r="HHC12" s="28"/>
      <c r="HHD12" s="28"/>
      <c r="HHE12" s="28"/>
      <c r="HHF12" s="28"/>
      <c r="HHG12" s="28"/>
      <c r="HHH12" s="28"/>
      <c r="HHI12" s="28"/>
      <c r="HHJ12" s="28"/>
      <c r="HHK12" s="28"/>
      <c r="HHL12" s="28"/>
      <c r="HHM12" s="28"/>
      <c r="HHN12" s="28"/>
      <c r="HHO12" s="28"/>
      <c r="HHP12" s="28"/>
      <c r="HHQ12" s="28"/>
      <c r="HHR12" s="28"/>
      <c r="HHS12" s="28"/>
      <c r="HHT12" s="28"/>
      <c r="HHU12" s="28"/>
      <c r="HHV12" s="28"/>
      <c r="HHW12" s="28"/>
      <c r="HHX12" s="28"/>
      <c r="HHY12" s="28"/>
      <c r="HHZ12" s="28"/>
      <c r="HIA12" s="28"/>
      <c r="HIB12" s="28"/>
      <c r="HIC12" s="28"/>
      <c r="HID12" s="28"/>
      <c r="HIE12" s="28"/>
      <c r="HIF12" s="28"/>
      <c r="HIG12" s="28"/>
      <c r="HIH12" s="28"/>
      <c r="HII12" s="28"/>
      <c r="HIJ12" s="28"/>
      <c r="HIK12" s="28"/>
      <c r="HIL12" s="28"/>
      <c r="HIM12" s="28"/>
      <c r="HIN12" s="28"/>
      <c r="HIO12" s="28"/>
      <c r="HIP12" s="28"/>
      <c r="HIQ12" s="28"/>
      <c r="HIR12" s="28"/>
      <c r="HIS12" s="28"/>
      <c r="HIT12" s="28"/>
      <c r="HIU12" s="28"/>
      <c r="HIV12" s="28"/>
      <c r="HIW12" s="28"/>
      <c r="HIX12" s="28"/>
      <c r="HIY12" s="28"/>
      <c r="HIZ12" s="28"/>
      <c r="HJA12" s="28"/>
      <c r="HJB12" s="28"/>
      <c r="HJC12" s="28"/>
      <c r="HJD12" s="28"/>
      <c r="HJE12" s="28"/>
      <c r="HJF12" s="28"/>
      <c r="HJG12" s="28"/>
      <c r="HJH12" s="28"/>
      <c r="HJI12" s="28"/>
      <c r="HJJ12" s="28"/>
      <c r="HJK12" s="28"/>
      <c r="HJL12" s="28"/>
      <c r="HJM12" s="28"/>
      <c r="HJN12" s="28"/>
      <c r="HJO12" s="28"/>
      <c r="HJP12" s="28"/>
      <c r="HJQ12" s="28"/>
      <c r="HJR12" s="28"/>
      <c r="HJS12" s="28"/>
      <c r="HJT12" s="28"/>
      <c r="HJU12" s="28"/>
      <c r="HJV12" s="28"/>
      <c r="HJW12" s="28"/>
      <c r="HJX12" s="28"/>
      <c r="HJY12" s="28"/>
      <c r="HJZ12" s="28"/>
      <c r="HKA12" s="28"/>
      <c r="HKB12" s="28"/>
      <c r="HKC12" s="28"/>
      <c r="HKD12" s="28"/>
      <c r="HKE12" s="28"/>
      <c r="HKF12" s="28"/>
      <c r="HKG12" s="28"/>
      <c r="HKH12" s="28"/>
      <c r="HKI12" s="28"/>
      <c r="HKJ12" s="28"/>
      <c r="HKK12" s="28"/>
      <c r="HKL12" s="28"/>
      <c r="HKM12" s="28"/>
      <c r="HKN12" s="28"/>
      <c r="HKO12" s="28"/>
      <c r="HKP12" s="28"/>
      <c r="HKQ12" s="28"/>
      <c r="HKR12" s="28"/>
      <c r="HKS12" s="28"/>
      <c r="HKT12" s="28"/>
      <c r="HKU12" s="28"/>
      <c r="HKV12" s="28"/>
      <c r="HKW12" s="28"/>
      <c r="HKX12" s="28"/>
      <c r="HKY12" s="28"/>
      <c r="HKZ12" s="28"/>
      <c r="HLA12" s="28"/>
      <c r="HLB12" s="28"/>
      <c r="HLC12" s="28"/>
      <c r="HLD12" s="28"/>
      <c r="HLE12" s="28"/>
      <c r="HLF12" s="28"/>
      <c r="HLG12" s="28"/>
      <c r="HLH12" s="28"/>
      <c r="HLI12" s="28"/>
      <c r="HLJ12" s="28"/>
      <c r="HLK12" s="28"/>
      <c r="HLL12" s="28"/>
      <c r="HLM12" s="28"/>
      <c r="HLN12" s="28"/>
      <c r="HLO12" s="28"/>
      <c r="HLP12" s="28"/>
      <c r="HLQ12" s="28"/>
      <c r="HLR12" s="28"/>
      <c r="HLS12" s="28"/>
      <c r="HLT12" s="28"/>
      <c r="HLU12" s="28"/>
      <c r="HLV12" s="28"/>
      <c r="HLW12" s="28"/>
      <c r="HLX12" s="28"/>
      <c r="HLY12" s="28"/>
      <c r="HLZ12" s="28"/>
      <c r="HMA12" s="28"/>
      <c r="HMB12" s="28"/>
      <c r="HMC12" s="28"/>
      <c r="HMD12" s="28"/>
      <c r="HME12" s="28"/>
      <c r="HMF12" s="28"/>
      <c r="HMG12" s="28"/>
      <c r="HMH12" s="28"/>
      <c r="HMI12" s="28"/>
      <c r="HMJ12" s="28"/>
      <c r="HMK12" s="28"/>
      <c r="HML12" s="28"/>
      <c r="HMM12" s="28"/>
      <c r="HMN12" s="28"/>
      <c r="HMO12" s="28"/>
      <c r="HMP12" s="28"/>
      <c r="HMQ12" s="28"/>
      <c r="HMR12" s="28"/>
      <c r="HMS12" s="28"/>
      <c r="HMT12" s="28"/>
      <c r="HMU12" s="28"/>
      <c r="HMV12" s="28"/>
      <c r="HMW12" s="28"/>
      <c r="HMX12" s="28"/>
      <c r="HMY12" s="28"/>
      <c r="HMZ12" s="28"/>
      <c r="HNA12" s="28"/>
      <c r="HNB12" s="28"/>
      <c r="HNC12" s="28"/>
      <c r="HND12" s="28"/>
      <c r="HNE12" s="28"/>
      <c r="HNF12" s="28"/>
      <c r="HNG12" s="28"/>
      <c r="HNH12" s="28"/>
      <c r="HNI12" s="28"/>
      <c r="HNJ12" s="28"/>
      <c r="HNK12" s="28"/>
      <c r="HNL12" s="28"/>
      <c r="HNM12" s="28"/>
      <c r="HNN12" s="28"/>
      <c r="HNO12" s="28"/>
      <c r="HNP12" s="28"/>
      <c r="HNQ12" s="28"/>
      <c r="HNR12" s="28"/>
      <c r="HNS12" s="28"/>
      <c r="HNT12" s="28"/>
      <c r="HNU12" s="28"/>
      <c r="HNV12" s="28"/>
      <c r="HNW12" s="28"/>
      <c r="HNX12" s="28"/>
      <c r="HNY12" s="28"/>
      <c r="HNZ12" s="28"/>
      <c r="HOA12" s="28"/>
      <c r="HOB12" s="28"/>
      <c r="HOC12" s="28"/>
      <c r="HOD12" s="28"/>
      <c r="HOE12" s="28"/>
      <c r="HOF12" s="28"/>
      <c r="HOG12" s="28"/>
      <c r="HOH12" s="28"/>
      <c r="HOI12" s="28"/>
      <c r="HOJ12" s="28"/>
      <c r="HOK12" s="28"/>
      <c r="HOL12" s="28"/>
      <c r="HOM12" s="28"/>
      <c r="HON12" s="28"/>
      <c r="HOO12" s="28"/>
      <c r="HOP12" s="28"/>
      <c r="HOQ12" s="28"/>
      <c r="HOR12" s="28"/>
      <c r="HOS12" s="28"/>
      <c r="HOT12" s="28"/>
      <c r="HOU12" s="28"/>
      <c r="HOV12" s="28"/>
      <c r="HOW12" s="28"/>
      <c r="HOX12" s="28"/>
      <c r="HOY12" s="28"/>
      <c r="HOZ12" s="28"/>
      <c r="HPA12" s="28"/>
      <c r="HPB12" s="28"/>
      <c r="HPC12" s="28"/>
      <c r="HPD12" s="28"/>
      <c r="HPE12" s="28"/>
      <c r="HPF12" s="28"/>
      <c r="HPG12" s="28"/>
      <c r="HPH12" s="28"/>
      <c r="HPI12" s="28"/>
      <c r="HPJ12" s="28"/>
      <c r="HPK12" s="28"/>
      <c r="HPL12" s="28"/>
      <c r="HPM12" s="28"/>
      <c r="HPN12" s="28"/>
      <c r="HPO12" s="28"/>
      <c r="HPP12" s="28"/>
      <c r="HPQ12" s="28"/>
      <c r="HPR12" s="28"/>
      <c r="HPS12" s="28"/>
      <c r="HPT12" s="28"/>
      <c r="HPU12" s="28"/>
      <c r="HPV12" s="28"/>
      <c r="HPW12" s="28"/>
      <c r="HPX12" s="28"/>
      <c r="HPY12" s="28"/>
      <c r="HPZ12" s="28"/>
      <c r="HQA12" s="28"/>
      <c r="HQB12" s="28"/>
      <c r="HQC12" s="28"/>
      <c r="HQD12" s="28"/>
      <c r="HQE12" s="28"/>
      <c r="HQF12" s="28"/>
      <c r="HQG12" s="28"/>
      <c r="HQH12" s="28"/>
      <c r="HQI12" s="28"/>
      <c r="HQJ12" s="28"/>
      <c r="HQK12" s="28"/>
      <c r="HQL12" s="28"/>
      <c r="HQM12" s="28"/>
      <c r="HQN12" s="28"/>
      <c r="HQO12" s="28"/>
      <c r="HQP12" s="28"/>
      <c r="HQQ12" s="28"/>
      <c r="HQR12" s="28"/>
      <c r="HQS12" s="28"/>
      <c r="HQT12" s="28"/>
      <c r="HQU12" s="28"/>
      <c r="HQV12" s="28"/>
      <c r="HQW12" s="28"/>
      <c r="HQX12" s="28"/>
      <c r="HQY12" s="28"/>
      <c r="HQZ12" s="28"/>
      <c r="HRA12" s="28"/>
      <c r="HRB12" s="28"/>
      <c r="HRC12" s="28"/>
      <c r="HRD12" s="28"/>
      <c r="HRE12" s="28"/>
      <c r="HRF12" s="28"/>
      <c r="HRG12" s="28"/>
      <c r="HRH12" s="28"/>
      <c r="HRI12" s="28"/>
      <c r="HRJ12" s="28"/>
      <c r="HRK12" s="28"/>
      <c r="HRL12" s="28"/>
      <c r="HRM12" s="28"/>
      <c r="HRN12" s="28"/>
      <c r="HRO12" s="28"/>
      <c r="HRP12" s="28"/>
      <c r="HRQ12" s="28"/>
      <c r="HRR12" s="28"/>
      <c r="HRS12" s="28"/>
      <c r="HRT12" s="28"/>
      <c r="HRU12" s="28"/>
      <c r="HRV12" s="28"/>
      <c r="HRW12" s="28"/>
      <c r="HRX12" s="28"/>
      <c r="HRY12" s="28"/>
      <c r="HRZ12" s="28"/>
      <c r="HSA12" s="28"/>
      <c r="HSB12" s="28"/>
      <c r="HSC12" s="28"/>
      <c r="HSD12" s="28"/>
      <c r="HSE12" s="28"/>
      <c r="HSF12" s="28"/>
      <c r="HSG12" s="28"/>
      <c r="HSH12" s="28"/>
      <c r="HSI12" s="28"/>
      <c r="HSJ12" s="28"/>
      <c r="HSK12" s="28"/>
      <c r="HSL12" s="28"/>
      <c r="HSM12" s="28"/>
      <c r="HSN12" s="28"/>
      <c r="HSO12" s="28"/>
      <c r="HSP12" s="28"/>
      <c r="HSQ12" s="28"/>
      <c r="HSR12" s="28"/>
      <c r="HSS12" s="28"/>
      <c r="HST12" s="28"/>
      <c r="HSU12" s="28"/>
      <c r="HSV12" s="28"/>
      <c r="HSW12" s="28"/>
      <c r="HSX12" s="28"/>
      <c r="HSY12" s="28"/>
      <c r="HSZ12" s="28"/>
      <c r="HTA12" s="28"/>
      <c r="HTB12" s="28"/>
      <c r="HTC12" s="28"/>
      <c r="HTD12" s="28"/>
      <c r="HTE12" s="28"/>
      <c r="HTF12" s="28"/>
      <c r="HTG12" s="28"/>
      <c r="HTH12" s="28"/>
      <c r="HTI12" s="28"/>
      <c r="HTJ12" s="28"/>
      <c r="HTK12" s="28"/>
      <c r="HTL12" s="28"/>
      <c r="HTM12" s="28"/>
      <c r="HTN12" s="28"/>
      <c r="HTO12" s="28"/>
      <c r="HTP12" s="28"/>
      <c r="HTQ12" s="28"/>
      <c r="HTR12" s="28"/>
      <c r="HTS12" s="28"/>
      <c r="HTT12" s="28"/>
      <c r="HTU12" s="28"/>
      <c r="HTV12" s="28"/>
      <c r="HTW12" s="28"/>
      <c r="HTX12" s="28"/>
      <c r="HTY12" s="28"/>
      <c r="HTZ12" s="28"/>
      <c r="HUA12" s="28"/>
      <c r="HUB12" s="28"/>
      <c r="HUC12" s="28"/>
      <c r="HUD12" s="28"/>
      <c r="HUE12" s="28"/>
      <c r="HUF12" s="28"/>
      <c r="HUG12" s="28"/>
      <c r="HUH12" s="28"/>
      <c r="HUI12" s="28"/>
      <c r="HUJ12" s="28"/>
      <c r="HUK12" s="28"/>
      <c r="HUL12" s="28"/>
      <c r="HUM12" s="28"/>
      <c r="HUN12" s="28"/>
      <c r="HUO12" s="28"/>
      <c r="HUP12" s="28"/>
      <c r="HUQ12" s="28"/>
      <c r="HUR12" s="28"/>
      <c r="HUS12" s="28"/>
      <c r="HUT12" s="28"/>
      <c r="HUU12" s="28"/>
      <c r="HUV12" s="28"/>
      <c r="HUW12" s="28"/>
      <c r="HUX12" s="28"/>
      <c r="HUY12" s="28"/>
      <c r="HUZ12" s="28"/>
      <c r="HVA12" s="28"/>
      <c r="HVB12" s="28"/>
      <c r="HVC12" s="28"/>
      <c r="HVD12" s="28"/>
      <c r="HVE12" s="28"/>
      <c r="HVF12" s="28"/>
      <c r="HVG12" s="28"/>
      <c r="HVH12" s="28"/>
      <c r="HVI12" s="28"/>
      <c r="HVJ12" s="28"/>
      <c r="HVK12" s="28"/>
      <c r="HVL12" s="28"/>
      <c r="HVM12" s="28"/>
      <c r="HVN12" s="28"/>
      <c r="HVO12" s="28"/>
      <c r="HVP12" s="28"/>
      <c r="HVQ12" s="28"/>
      <c r="HVR12" s="28"/>
      <c r="HVS12" s="28"/>
      <c r="HVT12" s="28"/>
      <c r="HVU12" s="28"/>
      <c r="HVV12" s="28"/>
      <c r="HVW12" s="28"/>
      <c r="HVX12" s="28"/>
      <c r="HVY12" s="28"/>
      <c r="HVZ12" s="28"/>
      <c r="HWA12" s="28"/>
      <c r="HWB12" s="28"/>
      <c r="HWC12" s="28"/>
      <c r="HWD12" s="28"/>
      <c r="HWE12" s="28"/>
      <c r="HWF12" s="28"/>
      <c r="HWG12" s="28"/>
      <c r="HWH12" s="28"/>
      <c r="HWI12" s="28"/>
      <c r="HWJ12" s="28"/>
      <c r="HWK12" s="28"/>
      <c r="HWL12" s="28"/>
      <c r="HWM12" s="28"/>
      <c r="HWN12" s="28"/>
      <c r="HWO12" s="28"/>
      <c r="HWP12" s="28"/>
      <c r="HWQ12" s="28"/>
      <c r="HWR12" s="28"/>
      <c r="HWS12" s="28"/>
      <c r="HWT12" s="28"/>
      <c r="HWU12" s="28"/>
      <c r="HWV12" s="28"/>
      <c r="HWW12" s="28"/>
      <c r="HWX12" s="28"/>
      <c r="HWY12" s="28"/>
      <c r="HWZ12" s="28"/>
      <c r="HXA12" s="28"/>
      <c r="HXB12" s="28"/>
      <c r="HXC12" s="28"/>
      <c r="HXD12" s="28"/>
      <c r="HXE12" s="28"/>
      <c r="HXF12" s="28"/>
      <c r="HXG12" s="28"/>
      <c r="HXH12" s="28"/>
      <c r="HXI12" s="28"/>
      <c r="HXJ12" s="28"/>
      <c r="HXK12" s="28"/>
      <c r="HXL12" s="28"/>
      <c r="HXM12" s="28"/>
      <c r="HXN12" s="28"/>
      <c r="HXO12" s="28"/>
      <c r="HXP12" s="28"/>
      <c r="HXQ12" s="28"/>
      <c r="HXR12" s="28"/>
      <c r="HXS12" s="28"/>
      <c r="HXT12" s="28"/>
      <c r="HXU12" s="28"/>
      <c r="HXV12" s="28"/>
      <c r="HXW12" s="28"/>
      <c r="HXX12" s="28"/>
      <c r="HXY12" s="28"/>
      <c r="HXZ12" s="28"/>
      <c r="HYA12" s="28"/>
      <c r="HYB12" s="28"/>
      <c r="HYC12" s="28"/>
      <c r="HYD12" s="28"/>
      <c r="HYE12" s="28"/>
      <c r="HYF12" s="28"/>
      <c r="HYG12" s="28"/>
      <c r="HYH12" s="28"/>
      <c r="HYI12" s="28"/>
      <c r="HYJ12" s="28"/>
      <c r="HYK12" s="28"/>
      <c r="HYL12" s="28"/>
      <c r="HYM12" s="28"/>
      <c r="HYN12" s="28"/>
      <c r="HYO12" s="28"/>
      <c r="HYP12" s="28"/>
      <c r="HYQ12" s="28"/>
      <c r="HYR12" s="28"/>
      <c r="HYS12" s="28"/>
      <c r="HYT12" s="28"/>
      <c r="HYU12" s="28"/>
      <c r="HYV12" s="28"/>
      <c r="HYW12" s="28"/>
      <c r="HYX12" s="28"/>
      <c r="HYY12" s="28"/>
      <c r="HYZ12" s="28"/>
      <c r="HZA12" s="28"/>
      <c r="HZB12" s="28"/>
      <c r="HZC12" s="28"/>
      <c r="HZD12" s="28"/>
      <c r="HZE12" s="28"/>
      <c r="HZF12" s="28"/>
      <c r="HZG12" s="28"/>
      <c r="HZH12" s="28"/>
      <c r="HZI12" s="28"/>
      <c r="HZJ12" s="28"/>
      <c r="HZK12" s="28"/>
      <c r="HZL12" s="28"/>
      <c r="HZM12" s="28"/>
      <c r="HZN12" s="28"/>
      <c r="HZO12" s="28"/>
      <c r="HZP12" s="28"/>
      <c r="HZQ12" s="28"/>
      <c r="HZR12" s="28"/>
      <c r="HZS12" s="28"/>
      <c r="HZT12" s="28"/>
      <c r="HZU12" s="28"/>
      <c r="HZV12" s="28"/>
      <c r="HZW12" s="28"/>
      <c r="HZX12" s="28"/>
      <c r="HZY12" s="28"/>
      <c r="HZZ12" s="28"/>
      <c r="IAA12" s="28"/>
      <c r="IAB12" s="28"/>
      <c r="IAC12" s="28"/>
      <c r="IAD12" s="28"/>
      <c r="IAE12" s="28"/>
      <c r="IAF12" s="28"/>
      <c r="IAG12" s="28"/>
      <c r="IAH12" s="28"/>
      <c r="IAI12" s="28"/>
      <c r="IAJ12" s="28"/>
      <c r="IAK12" s="28"/>
      <c r="IAL12" s="28"/>
      <c r="IAM12" s="28"/>
      <c r="IAN12" s="28"/>
      <c r="IAO12" s="28"/>
      <c r="IAP12" s="28"/>
      <c r="IAQ12" s="28"/>
      <c r="IAR12" s="28"/>
      <c r="IAS12" s="28"/>
      <c r="IAT12" s="28"/>
      <c r="IAU12" s="28"/>
      <c r="IAV12" s="28"/>
      <c r="IAW12" s="28"/>
      <c r="IAX12" s="28"/>
      <c r="IAY12" s="28"/>
      <c r="IAZ12" s="28"/>
      <c r="IBA12" s="28"/>
      <c r="IBB12" s="28"/>
      <c r="IBC12" s="28"/>
      <c r="IBD12" s="28"/>
      <c r="IBE12" s="28"/>
      <c r="IBF12" s="28"/>
      <c r="IBG12" s="28"/>
      <c r="IBH12" s="28"/>
      <c r="IBI12" s="28"/>
      <c r="IBJ12" s="28"/>
      <c r="IBK12" s="28"/>
      <c r="IBL12" s="28"/>
      <c r="IBM12" s="28"/>
      <c r="IBN12" s="28"/>
      <c r="IBO12" s="28"/>
      <c r="IBP12" s="28"/>
      <c r="IBQ12" s="28"/>
      <c r="IBR12" s="28"/>
      <c r="IBS12" s="28"/>
      <c r="IBT12" s="28"/>
      <c r="IBU12" s="28"/>
      <c r="IBV12" s="28"/>
      <c r="IBW12" s="28"/>
      <c r="IBX12" s="28"/>
      <c r="IBY12" s="28"/>
      <c r="IBZ12" s="28"/>
      <c r="ICA12" s="28"/>
      <c r="ICB12" s="28"/>
      <c r="ICC12" s="28"/>
      <c r="ICD12" s="28"/>
      <c r="ICE12" s="28"/>
      <c r="ICF12" s="28"/>
      <c r="ICG12" s="28"/>
      <c r="ICH12" s="28"/>
      <c r="ICI12" s="28"/>
      <c r="ICJ12" s="28"/>
      <c r="ICK12" s="28"/>
      <c r="ICL12" s="28"/>
      <c r="ICM12" s="28"/>
      <c r="ICN12" s="28"/>
      <c r="ICO12" s="28"/>
      <c r="ICP12" s="28"/>
      <c r="ICQ12" s="28"/>
      <c r="ICR12" s="28"/>
      <c r="ICS12" s="28"/>
      <c r="ICT12" s="28"/>
      <c r="ICU12" s="28"/>
      <c r="ICV12" s="28"/>
      <c r="ICW12" s="28"/>
      <c r="ICX12" s="28"/>
      <c r="ICY12" s="28"/>
      <c r="ICZ12" s="28"/>
      <c r="IDA12" s="28"/>
      <c r="IDB12" s="28"/>
      <c r="IDC12" s="28"/>
      <c r="IDD12" s="28"/>
      <c r="IDE12" s="28"/>
      <c r="IDF12" s="28"/>
      <c r="IDG12" s="28"/>
      <c r="IDH12" s="28"/>
      <c r="IDI12" s="28"/>
      <c r="IDJ12" s="28"/>
      <c r="IDK12" s="28"/>
      <c r="IDL12" s="28"/>
      <c r="IDM12" s="28"/>
      <c r="IDN12" s="28"/>
      <c r="IDO12" s="28"/>
      <c r="IDP12" s="28"/>
      <c r="IDQ12" s="28"/>
      <c r="IDR12" s="28"/>
      <c r="IDS12" s="28"/>
      <c r="IDT12" s="28"/>
      <c r="IDU12" s="28"/>
      <c r="IDV12" s="28"/>
      <c r="IDW12" s="28"/>
      <c r="IDX12" s="28"/>
      <c r="IDY12" s="28"/>
      <c r="IDZ12" s="28"/>
      <c r="IEA12" s="28"/>
      <c r="IEB12" s="28"/>
      <c r="IEC12" s="28"/>
      <c r="IED12" s="28"/>
      <c r="IEE12" s="28"/>
      <c r="IEF12" s="28"/>
      <c r="IEG12" s="28"/>
      <c r="IEH12" s="28"/>
      <c r="IEI12" s="28"/>
      <c r="IEJ12" s="28"/>
      <c r="IEK12" s="28"/>
      <c r="IEL12" s="28"/>
      <c r="IEM12" s="28"/>
      <c r="IEN12" s="28"/>
      <c r="IEO12" s="28"/>
      <c r="IEP12" s="28"/>
      <c r="IEQ12" s="28"/>
      <c r="IER12" s="28"/>
      <c r="IES12" s="28"/>
      <c r="IET12" s="28"/>
      <c r="IEU12" s="28"/>
      <c r="IEV12" s="28"/>
      <c r="IEW12" s="28"/>
      <c r="IEX12" s="28"/>
      <c r="IEY12" s="28"/>
      <c r="IEZ12" s="28"/>
      <c r="IFA12" s="28"/>
      <c r="IFB12" s="28"/>
      <c r="IFC12" s="28"/>
      <c r="IFD12" s="28"/>
      <c r="IFE12" s="28"/>
      <c r="IFF12" s="28"/>
      <c r="IFG12" s="28"/>
      <c r="IFH12" s="28"/>
      <c r="IFI12" s="28"/>
      <c r="IFJ12" s="28"/>
      <c r="IFK12" s="28"/>
      <c r="IFL12" s="28"/>
      <c r="IFM12" s="28"/>
      <c r="IFN12" s="28"/>
      <c r="IFO12" s="28"/>
      <c r="IFP12" s="28"/>
      <c r="IFQ12" s="28"/>
      <c r="IFR12" s="28"/>
      <c r="IFS12" s="28"/>
      <c r="IFT12" s="28"/>
      <c r="IFU12" s="28"/>
      <c r="IFV12" s="28"/>
      <c r="IFW12" s="28"/>
      <c r="IFX12" s="28"/>
      <c r="IFY12" s="28"/>
      <c r="IFZ12" s="28"/>
      <c r="IGA12" s="28"/>
      <c r="IGB12" s="28"/>
      <c r="IGC12" s="28"/>
      <c r="IGD12" s="28"/>
      <c r="IGE12" s="28"/>
      <c r="IGF12" s="28"/>
      <c r="IGG12" s="28"/>
      <c r="IGH12" s="28"/>
      <c r="IGI12" s="28"/>
      <c r="IGJ12" s="28"/>
      <c r="IGK12" s="28"/>
      <c r="IGL12" s="28"/>
      <c r="IGM12" s="28"/>
      <c r="IGN12" s="28"/>
      <c r="IGO12" s="28"/>
      <c r="IGP12" s="28"/>
      <c r="IGQ12" s="28"/>
      <c r="IGR12" s="28"/>
      <c r="IGS12" s="28"/>
      <c r="IGT12" s="28"/>
      <c r="IGU12" s="28"/>
      <c r="IGV12" s="28"/>
      <c r="IGW12" s="28"/>
      <c r="IGX12" s="28"/>
      <c r="IGY12" s="28"/>
      <c r="IGZ12" s="28"/>
      <c r="IHA12" s="28"/>
      <c r="IHB12" s="28"/>
      <c r="IHC12" s="28"/>
      <c r="IHD12" s="28"/>
      <c r="IHE12" s="28"/>
      <c r="IHF12" s="28"/>
      <c r="IHG12" s="28"/>
      <c r="IHH12" s="28"/>
      <c r="IHI12" s="28"/>
      <c r="IHJ12" s="28"/>
      <c r="IHK12" s="28"/>
      <c r="IHL12" s="28"/>
      <c r="IHM12" s="28"/>
      <c r="IHN12" s="28"/>
      <c r="IHO12" s="28"/>
      <c r="IHP12" s="28"/>
      <c r="IHQ12" s="28"/>
      <c r="IHR12" s="28"/>
      <c r="IHS12" s="28"/>
      <c r="IHT12" s="28"/>
      <c r="IHU12" s="28"/>
      <c r="IHV12" s="28"/>
      <c r="IHW12" s="28"/>
      <c r="IHX12" s="28"/>
      <c r="IHY12" s="28"/>
      <c r="IHZ12" s="28"/>
      <c r="IIA12" s="28"/>
      <c r="IIB12" s="28"/>
      <c r="IIC12" s="28"/>
      <c r="IID12" s="28"/>
      <c r="IIE12" s="28"/>
      <c r="IIF12" s="28"/>
      <c r="IIG12" s="28"/>
      <c r="IIH12" s="28"/>
      <c r="III12" s="28"/>
      <c r="IIJ12" s="28"/>
      <c r="IIK12" s="28"/>
      <c r="IIL12" s="28"/>
      <c r="IIM12" s="28"/>
      <c r="IIN12" s="28"/>
      <c r="IIO12" s="28"/>
      <c r="IIP12" s="28"/>
      <c r="IIQ12" s="28"/>
      <c r="IIR12" s="28"/>
      <c r="IIS12" s="28"/>
      <c r="IIT12" s="28"/>
      <c r="IIU12" s="28"/>
      <c r="IIV12" s="28"/>
      <c r="IIW12" s="28"/>
      <c r="IIX12" s="28"/>
      <c r="IIY12" s="28"/>
      <c r="IIZ12" s="28"/>
      <c r="IJA12" s="28"/>
      <c r="IJB12" s="28"/>
      <c r="IJC12" s="28"/>
      <c r="IJD12" s="28"/>
      <c r="IJE12" s="28"/>
      <c r="IJF12" s="28"/>
      <c r="IJG12" s="28"/>
      <c r="IJH12" s="28"/>
      <c r="IJI12" s="28"/>
      <c r="IJJ12" s="28"/>
      <c r="IJK12" s="28"/>
      <c r="IJL12" s="28"/>
      <c r="IJM12" s="28"/>
      <c r="IJN12" s="28"/>
      <c r="IJO12" s="28"/>
      <c r="IJP12" s="28"/>
      <c r="IJQ12" s="28"/>
      <c r="IJR12" s="28"/>
      <c r="IJS12" s="28"/>
      <c r="IJT12" s="28"/>
      <c r="IJU12" s="28"/>
      <c r="IJV12" s="28"/>
      <c r="IJW12" s="28"/>
      <c r="IJX12" s="28"/>
      <c r="IJY12" s="28"/>
      <c r="IJZ12" s="28"/>
      <c r="IKA12" s="28"/>
      <c r="IKB12" s="28"/>
      <c r="IKC12" s="28"/>
      <c r="IKD12" s="28"/>
      <c r="IKE12" s="28"/>
      <c r="IKF12" s="28"/>
      <c r="IKG12" s="28"/>
      <c r="IKH12" s="28"/>
      <c r="IKI12" s="28"/>
      <c r="IKJ12" s="28"/>
      <c r="IKK12" s="28"/>
      <c r="IKL12" s="28"/>
      <c r="IKM12" s="28"/>
      <c r="IKN12" s="28"/>
      <c r="IKO12" s="28"/>
      <c r="IKP12" s="28"/>
      <c r="IKQ12" s="28"/>
      <c r="IKR12" s="28"/>
      <c r="IKS12" s="28"/>
      <c r="IKT12" s="28"/>
      <c r="IKU12" s="28"/>
      <c r="IKV12" s="28"/>
      <c r="IKW12" s="28"/>
      <c r="IKX12" s="28"/>
      <c r="IKY12" s="28"/>
      <c r="IKZ12" s="28"/>
      <c r="ILA12" s="28"/>
      <c r="ILB12" s="28"/>
      <c r="ILC12" s="28"/>
      <c r="ILD12" s="28"/>
      <c r="ILE12" s="28"/>
      <c r="ILF12" s="28"/>
      <c r="ILG12" s="28"/>
      <c r="ILH12" s="28"/>
      <c r="ILI12" s="28"/>
      <c r="ILJ12" s="28"/>
      <c r="ILK12" s="28"/>
      <c r="ILL12" s="28"/>
      <c r="ILM12" s="28"/>
      <c r="ILN12" s="28"/>
      <c r="ILO12" s="28"/>
      <c r="ILP12" s="28"/>
      <c r="ILQ12" s="28"/>
      <c r="ILR12" s="28"/>
      <c r="ILS12" s="28"/>
      <c r="ILT12" s="28"/>
      <c r="ILU12" s="28"/>
      <c r="ILV12" s="28"/>
      <c r="ILW12" s="28"/>
      <c r="ILX12" s="28"/>
      <c r="ILY12" s="28"/>
      <c r="ILZ12" s="28"/>
      <c r="IMA12" s="28"/>
      <c r="IMB12" s="28"/>
      <c r="IMC12" s="28"/>
      <c r="IMD12" s="28"/>
      <c r="IME12" s="28"/>
      <c r="IMF12" s="28"/>
      <c r="IMG12" s="28"/>
      <c r="IMH12" s="28"/>
      <c r="IMI12" s="28"/>
      <c r="IMJ12" s="28"/>
      <c r="IMK12" s="28"/>
      <c r="IML12" s="28"/>
      <c r="IMM12" s="28"/>
      <c r="IMN12" s="28"/>
      <c r="IMO12" s="28"/>
      <c r="IMP12" s="28"/>
      <c r="IMQ12" s="28"/>
      <c r="IMR12" s="28"/>
      <c r="IMS12" s="28"/>
      <c r="IMT12" s="28"/>
      <c r="IMU12" s="28"/>
      <c r="IMV12" s="28"/>
      <c r="IMW12" s="28"/>
      <c r="IMX12" s="28"/>
      <c r="IMY12" s="28"/>
      <c r="IMZ12" s="28"/>
      <c r="INA12" s="28"/>
      <c r="INB12" s="28"/>
      <c r="INC12" s="28"/>
      <c r="IND12" s="28"/>
      <c r="INE12" s="28"/>
      <c r="INF12" s="28"/>
      <c r="ING12" s="28"/>
      <c r="INH12" s="28"/>
      <c r="INI12" s="28"/>
      <c r="INJ12" s="28"/>
      <c r="INK12" s="28"/>
      <c r="INL12" s="28"/>
      <c r="INM12" s="28"/>
      <c r="INN12" s="28"/>
      <c r="INO12" s="28"/>
      <c r="INP12" s="28"/>
      <c r="INQ12" s="28"/>
      <c r="INR12" s="28"/>
      <c r="INS12" s="28"/>
      <c r="INT12" s="28"/>
      <c r="INU12" s="28"/>
      <c r="INV12" s="28"/>
      <c r="INW12" s="28"/>
      <c r="INX12" s="28"/>
      <c r="INY12" s="28"/>
      <c r="INZ12" s="28"/>
      <c r="IOA12" s="28"/>
      <c r="IOB12" s="28"/>
      <c r="IOC12" s="28"/>
      <c r="IOD12" s="28"/>
      <c r="IOE12" s="28"/>
      <c r="IOF12" s="28"/>
      <c r="IOG12" s="28"/>
      <c r="IOH12" s="28"/>
      <c r="IOI12" s="28"/>
      <c r="IOJ12" s="28"/>
      <c r="IOK12" s="28"/>
      <c r="IOL12" s="28"/>
      <c r="IOM12" s="28"/>
      <c r="ION12" s="28"/>
      <c r="IOO12" s="28"/>
      <c r="IOP12" s="28"/>
      <c r="IOQ12" s="28"/>
      <c r="IOR12" s="28"/>
      <c r="IOS12" s="28"/>
      <c r="IOT12" s="28"/>
      <c r="IOU12" s="28"/>
      <c r="IOV12" s="28"/>
      <c r="IOW12" s="28"/>
      <c r="IOX12" s="28"/>
      <c r="IOY12" s="28"/>
      <c r="IOZ12" s="28"/>
      <c r="IPA12" s="28"/>
      <c r="IPB12" s="28"/>
      <c r="IPC12" s="28"/>
      <c r="IPD12" s="28"/>
      <c r="IPE12" s="28"/>
      <c r="IPF12" s="28"/>
      <c r="IPG12" s="28"/>
      <c r="IPH12" s="28"/>
      <c r="IPI12" s="28"/>
      <c r="IPJ12" s="28"/>
      <c r="IPK12" s="28"/>
      <c r="IPL12" s="28"/>
      <c r="IPM12" s="28"/>
      <c r="IPN12" s="28"/>
      <c r="IPO12" s="28"/>
      <c r="IPP12" s="28"/>
      <c r="IPQ12" s="28"/>
      <c r="IPR12" s="28"/>
      <c r="IPS12" s="28"/>
      <c r="IPT12" s="28"/>
      <c r="IPU12" s="28"/>
      <c r="IPV12" s="28"/>
      <c r="IPW12" s="28"/>
      <c r="IPX12" s="28"/>
      <c r="IPY12" s="28"/>
      <c r="IPZ12" s="28"/>
      <c r="IQA12" s="28"/>
      <c r="IQB12" s="28"/>
      <c r="IQC12" s="28"/>
      <c r="IQD12" s="28"/>
      <c r="IQE12" s="28"/>
      <c r="IQF12" s="28"/>
      <c r="IQG12" s="28"/>
      <c r="IQH12" s="28"/>
      <c r="IQI12" s="28"/>
      <c r="IQJ12" s="28"/>
      <c r="IQK12" s="28"/>
      <c r="IQL12" s="28"/>
      <c r="IQM12" s="28"/>
      <c r="IQN12" s="28"/>
      <c r="IQO12" s="28"/>
      <c r="IQP12" s="28"/>
      <c r="IQQ12" s="28"/>
      <c r="IQR12" s="28"/>
      <c r="IQS12" s="28"/>
      <c r="IQT12" s="28"/>
      <c r="IQU12" s="28"/>
      <c r="IQV12" s="28"/>
      <c r="IQW12" s="28"/>
      <c r="IQX12" s="28"/>
      <c r="IQY12" s="28"/>
      <c r="IQZ12" s="28"/>
      <c r="IRA12" s="28"/>
      <c r="IRB12" s="28"/>
      <c r="IRC12" s="28"/>
      <c r="IRD12" s="28"/>
      <c r="IRE12" s="28"/>
      <c r="IRF12" s="28"/>
      <c r="IRG12" s="28"/>
      <c r="IRH12" s="28"/>
      <c r="IRI12" s="28"/>
      <c r="IRJ12" s="28"/>
      <c r="IRK12" s="28"/>
      <c r="IRL12" s="28"/>
      <c r="IRM12" s="28"/>
      <c r="IRN12" s="28"/>
      <c r="IRO12" s="28"/>
      <c r="IRP12" s="28"/>
      <c r="IRQ12" s="28"/>
      <c r="IRR12" s="28"/>
      <c r="IRS12" s="28"/>
      <c r="IRT12" s="28"/>
      <c r="IRU12" s="28"/>
      <c r="IRV12" s="28"/>
      <c r="IRW12" s="28"/>
      <c r="IRX12" s="28"/>
      <c r="IRY12" s="28"/>
      <c r="IRZ12" s="28"/>
      <c r="ISA12" s="28"/>
      <c r="ISB12" s="28"/>
      <c r="ISC12" s="28"/>
      <c r="ISD12" s="28"/>
      <c r="ISE12" s="28"/>
      <c r="ISF12" s="28"/>
      <c r="ISG12" s="28"/>
      <c r="ISH12" s="28"/>
      <c r="ISI12" s="28"/>
      <c r="ISJ12" s="28"/>
      <c r="ISK12" s="28"/>
      <c r="ISL12" s="28"/>
      <c r="ISM12" s="28"/>
      <c r="ISN12" s="28"/>
      <c r="ISO12" s="28"/>
      <c r="ISP12" s="28"/>
      <c r="ISQ12" s="28"/>
      <c r="ISR12" s="28"/>
      <c r="ISS12" s="28"/>
      <c r="IST12" s="28"/>
      <c r="ISU12" s="28"/>
      <c r="ISV12" s="28"/>
      <c r="ISW12" s="28"/>
      <c r="ISX12" s="28"/>
      <c r="ISY12" s="28"/>
      <c r="ISZ12" s="28"/>
      <c r="ITA12" s="28"/>
      <c r="ITB12" s="28"/>
      <c r="ITC12" s="28"/>
      <c r="ITD12" s="28"/>
      <c r="ITE12" s="28"/>
      <c r="ITF12" s="28"/>
      <c r="ITG12" s="28"/>
      <c r="ITH12" s="28"/>
      <c r="ITI12" s="28"/>
      <c r="ITJ12" s="28"/>
      <c r="ITK12" s="28"/>
      <c r="ITL12" s="28"/>
      <c r="ITM12" s="28"/>
      <c r="ITN12" s="28"/>
      <c r="ITO12" s="28"/>
      <c r="ITP12" s="28"/>
      <c r="ITQ12" s="28"/>
      <c r="ITR12" s="28"/>
      <c r="ITS12" s="28"/>
      <c r="ITT12" s="28"/>
      <c r="ITU12" s="28"/>
      <c r="ITV12" s="28"/>
      <c r="ITW12" s="28"/>
      <c r="ITX12" s="28"/>
      <c r="ITY12" s="28"/>
      <c r="ITZ12" s="28"/>
      <c r="IUA12" s="28"/>
      <c r="IUB12" s="28"/>
      <c r="IUC12" s="28"/>
      <c r="IUD12" s="28"/>
      <c r="IUE12" s="28"/>
      <c r="IUF12" s="28"/>
      <c r="IUG12" s="28"/>
      <c r="IUH12" s="28"/>
      <c r="IUI12" s="28"/>
      <c r="IUJ12" s="28"/>
      <c r="IUK12" s="28"/>
      <c r="IUL12" s="28"/>
      <c r="IUM12" s="28"/>
      <c r="IUN12" s="28"/>
      <c r="IUO12" s="28"/>
      <c r="IUP12" s="28"/>
      <c r="IUQ12" s="28"/>
      <c r="IUR12" s="28"/>
      <c r="IUS12" s="28"/>
      <c r="IUT12" s="28"/>
      <c r="IUU12" s="28"/>
      <c r="IUV12" s="28"/>
      <c r="IUW12" s="28"/>
      <c r="IUX12" s="28"/>
      <c r="IUY12" s="28"/>
      <c r="IUZ12" s="28"/>
      <c r="IVA12" s="28"/>
      <c r="IVB12" s="28"/>
      <c r="IVC12" s="28"/>
      <c r="IVD12" s="28"/>
      <c r="IVE12" s="28"/>
      <c r="IVF12" s="28"/>
      <c r="IVG12" s="28"/>
      <c r="IVH12" s="28"/>
      <c r="IVI12" s="28"/>
      <c r="IVJ12" s="28"/>
      <c r="IVK12" s="28"/>
      <c r="IVL12" s="28"/>
      <c r="IVM12" s="28"/>
      <c r="IVN12" s="28"/>
      <c r="IVO12" s="28"/>
      <c r="IVP12" s="28"/>
      <c r="IVQ12" s="28"/>
      <c r="IVR12" s="28"/>
      <c r="IVS12" s="28"/>
      <c r="IVT12" s="28"/>
      <c r="IVU12" s="28"/>
      <c r="IVV12" s="28"/>
      <c r="IVW12" s="28"/>
      <c r="IVX12" s="28"/>
      <c r="IVY12" s="28"/>
      <c r="IVZ12" s="28"/>
      <c r="IWA12" s="28"/>
      <c r="IWB12" s="28"/>
      <c r="IWC12" s="28"/>
      <c r="IWD12" s="28"/>
      <c r="IWE12" s="28"/>
      <c r="IWF12" s="28"/>
      <c r="IWG12" s="28"/>
      <c r="IWH12" s="28"/>
      <c r="IWI12" s="28"/>
      <c r="IWJ12" s="28"/>
      <c r="IWK12" s="28"/>
      <c r="IWL12" s="28"/>
      <c r="IWM12" s="28"/>
      <c r="IWN12" s="28"/>
      <c r="IWO12" s="28"/>
      <c r="IWP12" s="28"/>
      <c r="IWQ12" s="28"/>
      <c r="IWR12" s="28"/>
      <c r="IWS12" s="28"/>
      <c r="IWT12" s="28"/>
      <c r="IWU12" s="28"/>
      <c r="IWV12" s="28"/>
      <c r="IWW12" s="28"/>
      <c r="IWX12" s="28"/>
      <c r="IWY12" s="28"/>
      <c r="IWZ12" s="28"/>
      <c r="IXA12" s="28"/>
      <c r="IXB12" s="28"/>
      <c r="IXC12" s="28"/>
      <c r="IXD12" s="28"/>
      <c r="IXE12" s="28"/>
      <c r="IXF12" s="28"/>
      <c r="IXG12" s="28"/>
      <c r="IXH12" s="28"/>
      <c r="IXI12" s="28"/>
      <c r="IXJ12" s="28"/>
      <c r="IXK12" s="28"/>
      <c r="IXL12" s="28"/>
      <c r="IXM12" s="28"/>
      <c r="IXN12" s="28"/>
      <c r="IXO12" s="28"/>
      <c r="IXP12" s="28"/>
      <c r="IXQ12" s="28"/>
      <c r="IXR12" s="28"/>
      <c r="IXS12" s="28"/>
      <c r="IXT12" s="28"/>
      <c r="IXU12" s="28"/>
      <c r="IXV12" s="28"/>
      <c r="IXW12" s="28"/>
      <c r="IXX12" s="28"/>
      <c r="IXY12" s="28"/>
      <c r="IXZ12" s="28"/>
      <c r="IYA12" s="28"/>
      <c r="IYB12" s="28"/>
      <c r="IYC12" s="28"/>
      <c r="IYD12" s="28"/>
      <c r="IYE12" s="28"/>
      <c r="IYF12" s="28"/>
      <c r="IYG12" s="28"/>
      <c r="IYH12" s="28"/>
      <c r="IYI12" s="28"/>
      <c r="IYJ12" s="28"/>
      <c r="IYK12" s="28"/>
      <c r="IYL12" s="28"/>
      <c r="IYM12" s="28"/>
      <c r="IYN12" s="28"/>
      <c r="IYO12" s="28"/>
      <c r="IYP12" s="28"/>
      <c r="IYQ12" s="28"/>
      <c r="IYR12" s="28"/>
      <c r="IYS12" s="28"/>
      <c r="IYT12" s="28"/>
      <c r="IYU12" s="28"/>
      <c r="IYV12" s="28"/>
      <c r="IYW12" s="28"/>
      <c r="IYX12" s="28"/>
      <c r="IYY12" s="28"/>
      <c r="IYZ12" s="28"/>
      <c r="IZA12" s="28"/>
      <c r="IZB12" s="28"/>
      <c r="IZC12" s="28"/>
      <c r="IZD12" s="28"/>
      <c r="IZE12" s="28"/>
      <c r="IZF12" s="28"/>
      <c r="IZG12" s="28"/>
      <c r="IZH12" s="28"/>
      <c r="IZI12" s="28"/>
      <c r="IZJ12" s="28"/>
      <c r="IZK12" s="28"/>
      <c r="IZL12" s="28"/>
      <c r="IZM12" s="28"/>
      <c r="IZN12" s="28"/>
      <c r="IZO12" s="28"/>
      <c r="IZP12" s="28"/>
      <c r="IZQ12" s="28"/>
      <c r="IZR12" s="28"/>
      <c r="IZS12" s="28"/>
      <c r="IZT12" s="28"/>
      <c r="IZU12" s="28"/>
      <c r="IZV12" s="28"/>
      <c r="IZW12" s="28"/>
      <c r="IZX12" s="28"/>
      <c r="IZY12" s="28"/>
      <c r="IZZ12" s="28"/>
      <c r="JAA12" s="28"/>
      <c r="JAB12" s="28"/>
      <c r="JAC12" s="28"/>
      <c r="JAD12" s="28"/>
      <c r="JAE12" s="28"/>
      <c r="JAF12" s="28"/>
      <c r="JAG12" s="28"/>
      <c r="JAH12" s="28"/>
      <c r="JAI12" s="28"/>
      <c r="JAJ12" s="28"/>
      <c r="JAK12" s="28"/>
      <c r="JAL12" s="28"/>
      <c r="JAM12" s="28"/>
      <c r="JAN12" s="28"/>
      <c r="JAO12" s="28"/>
      <c r="JAP12" s="28"/>
      <c r="JAQ12" s="28"/>
      <c r="JAR12" s="28"/>
      <c r="JAS12" s="28"/>
      <c r="JAT12" s="28"/>
      <c r="JAU12" s="28"/>
      <c r="JAV12" s="28"/>
      <c r="JAW12" s="28"/>
      <c r="JAX12" s="28"/>
      <c r="JAY12" s="28"/>
      <c r="JAZ12" s="28"/>
      <c r="JBA12" s="28"/>
      <c r="JBB12" s="28"/>
      <c r="JBC12" s="28"/>
      <c r="JBD12" s="28"/>
      <c r="JBE12" s="28"/>
      <c r="JBF12" s="28"/>
      <c r="JBG12" s="28"/>
      <c r="JBH12" s="28"/>
      <c r="JBI12" s="28"/>
      <c r="JBJ12" s="28"/>
      <c r="JBK12" s="28"/>
      <c r="JBL12" s="28"/>
      <c r="JBM12" s="28"/>
      <c r="JBN12" s="28"/>
      <c r="JBO12" s="28"/>
      <c r="JBP12" s="28"/>
      <c r="JBQ12" s="28"/>
      <c r="JBR12" s="28"/>
      <c r="JBS12" s="28"/>
      <c r="JBT12" s="28"/>
      <c r="JBU12" s="28"/>
      <c r="JBV12" s="28"/>
      <c r="JBW12" s="28"/>
      <c r="JBX12" s="28"/>
      <c r="JBY12" s="28"/>
      <c r="JBZ12" s="28"/>
      <c r="JCA12" s="28"/>
      <c r="JCB12" s="28"/>
      <c r="JCC12" s="28"/>
      <c r="JCD12" s="28"/>
      <c r="JCE12" s="28"/>
      <c r="JCF12" s="28"/>
      <c r="JCG12" s="28"/>
      <c r="JCH12" s="28"/>
      <c r="JCI12" s="28"/>
      <c r="JCJ12" s="28"/>
      <c r="JCK12" s="28"/>
      <c r="JCL12" s="28"/>
      <c r="JCM12" s="28"/>
      <c r="JCN12" s="28"/>
      <c r="JCO12" s="28"/>
      <c r="JCP12" s="28"/>
      <c r="JCQ12" s="28"/>
      <c r="JCR12" s="28"/>
      <c r="JCS12" s="28"/>
      <c r="JCT12" s="28"/>
      <c r="JCU12" s="28"/>
      <c r="JCV12" s="28"/>
      <c r="JCW12" s="28"/>
      <c r="JCX12" s="28"/>
      <c r="JCY12" s="28"/>
      <c r="JCZ12" s="28"/>
      <c r="JDA12" s="28"/>
      <c r="JDB12" s="28"/>
      <c r="JDC12" s="28"/>
      <c r="JDD12" s="28"/>
      <c r="JDE12" s="28"/>
      <c r="JDF12" s="28"/>
      <c r="JDG12" s="28"/>
      <c r="JDH12" s="28"/>
      <c r="JDI12" s="28"/>
      <c r="JDJ12" s="28"/>
      <c r="JDK12" s="28"/>
      <c r="JDL12" s="28"/>
      <c r="JDM12" s="28"/>
      <c r="JDN12" s="28"/>
      <c r="JDO12" s="28"/>
      <c r="JDP12" s="28"/>
      <c r="JDQ12" s="28"/>
      <c r="JDR12" s="28"/>
      <c r="JDS12" s="28"/>
      <c r="JDT12" s="28"/>
      <c r="JDU12" s="28"/>
      <c r="JDV12" s="28"/>
      <c r="JDW12" s="28"/>
      <c r="JDX12" s="28"/>
      <c r="JDY12" s="28"/>
      <c r="JDZ12" s="28"/>
      <c r="JEA12" s="28"/>
      <c r="JEB12" s="28"/>
      <c r="JEC12" s="28"/>
      <c r="JED12" s="28"/>
      <c r="JEE12" s="28"/>
      <c r="JEF12" s="28"/>
      <c r="JEG12" s="28"/>
      <c r="JEH12" s="28"/>
      <c r="JEI12" s="28"/>
      <c r="JEJ12" s="28"/>
      <c r="JEK12" s="28"/>
      <c r="JEL12" s="28"/>
      <c r="JEM12" s="28"/>
      <c r="JEN12" s="28"/>
      <c r="JEO12" s="28"/>
      <c r="JEP12" s="28"/>
      <c r="JEQ12" s="28"/>
      <c r="JER12" s="28"/>
      <c r="JES12" s="28"/>
      <c r="JET12" s="28"/>
      <c r="JEU12" s="28"/>
      <c r="JEV12" s="28"/>
      <c r="JEW12" s="28"/>
      <c r="JEX12" s="28"/>
      <c r="JEY12" s="28"/>
      <c r="JEZ12" s="28"/>
      <c r="JFA12" s="28"/>
      <c r="JFB12" s="28"/>
      <c r="JFC12" s="28"/>
      <c r="JFD12" s="28"/>
      <c r="JFE12" s="28"/>
      <c r="JFF12" s="28"/>
      <c r="JFG12" s="28"/>
      <c r="JFH12" s="28"/>
      <c r="JFI12" s="28"/>
      <c r="JFJ12" s="28"/>
      <c r="JFK12" s="28"/>
      <c r="JFL12" s="28"/>
      <c r="JFM12" s="28"/>
      <c r="JFN12" s="28"/>
      <c r="JFO12" s="28"/>
      <c r="JFP12" s="28"/>
      <c r="JFQ12" s="28"/>
      <c r="JFR12" s="28"/>
      <c r="JFS12" s="28"/>
      <c r="JFT12" s="28"/>
      <c r="JFU12" s="28"/>
      <c r="JFV12" s="28"/>
      <c r="JFW12" s="28"/>
      <c r="JFX12" s="28"/>
      <c r="JFY12" s="28"/>
      <c r="JFZ12" s="28"/>
      <c r="JGA12" s="28"/>
      <c r="JGB12" s="28"/>
      <c r="JGC12" s="28"/>
      <c r="JGD12" s="28"/>
      <c r="JGE12" s="28"/>
      <c r="JGF12" s="28"/>
      <c r="JGG12" s="28"/>
      <c r="JGH12" s="28"/>
      <c r="JGI12" s="28"/>
      <c r="JGJ12" s="28"/>
      <c r="JGK12" s="28"/>
      <c r="JGL12" s="28"/>
      <c r="JGM12" s="28"/>
      <c r="JGN12" s="28"/>
      <c r="JGO12" s="28"/>
      <c r="JGP12" s="28"/>
      <c r="JGQ12" s="28"/>
      <c r="JGR12" s="28"/>
      <c r="JGS12" s="28"/>
      <c r="JGT12" s="28"/>
      <c r="JGU12" s="28"/>
      <c r="JGV12" s="28"/>
      <c r="JGW12" s="28"/>
      <c r="JGX12" s="28"/>
      <c r="JGY12" s="28"/>
      <c r="JGZ12" s="28"/>
      <c r="JHA12" s="28"/>
      <c r="JHB12" s="28"/>
      <c r="JHC12" s="28"/>
      <c r="JHD12" s="28"/>
      <c r="JHE12" s="28"/>
      <c r="JHF12" s="28"/>
      <c r="JHG12" s="28"/>
      <c r="JHH12" s="28"/>
      <c r="JHI12" s="28"/>
      <c r="JHJ12" s="28"/>
      <c r="JHK12" s="28"/>
      <c r="JHL12" s="28"/>
      <c r="JHM12" s="28"/>
      <c r="JHN12" s="28"/>
      <c r="JHO12" s="28"/>
      <c r="JHP12" s="28"/>
      <c r="JHQ12" s="28"/>
      <c r="JHR12" s="28"/>
      <c r="JHS12" s="28"/>
      <c r="JHT12" s="28"/>
      <c r="JHU12" s="28"/>
      <c r="JHV12" s="28"/>
      <c r="JHW12" s="28"/>
      <c r="JHX12" s="28"/>
      <c r="JHY12" s="28"/>
      <c r="JHZ12" s="28"/>
      <c r="JIA12" s="28"/>
      <c r="JIB12" s="28"/>
      <c r="JIC12" s="28"/>
      <c r="JID12" s="28"/>
      <c r="JIE12" s="28"/>
      <c r="JIF12" s="28"/>
      <c r="JIG12" s="28"/>
      <c r="JIH12" s="28"/>
      <c r="JII12" s="28"/>
      <c r="JIJ12" s="28"/>
      <c r="JIK12" s="28"/>
      <c r="JIL12" s="28"/>
      <c r="JIM12" s="28"/>
      <c r="JIN12" s="28"/>
      <c r="JIO12" s="28"/>
      <c r="JIP12" s="28"/>
      <c r="JIQ12" s="28"/>
      <c r="JIR12" s="28"/>
      <c r="JIS12" s="28"/>
      <c r="JIT12" s="28"/>
      <c r="JIU12" s="28"/>
      <c r="JIV12" s="28"/>
      <c r="JIW12" s="28"/>
      <c r="JIX12" s="28"/>
      <c r="JIY12" s="28"/>
      <c r="JIZ12" s="28"/>
      <c r="JJA12" s="28"/>
      <c r="JJB12" s="28"/>
      <c r="JJC12" s="28"/>
      <c r="JJD12" s="28"/>
      <c r="JJE12" s="28"/>
      <c r="JJF12" s="28"/>
      <c r="JJG12" s="28"/>
      <c r="JJH12" s="28"/>
      <c r="JJI12" s="28"/>
      <c r="JJJ12" s="28"/>
      <c r="JJK12" s="28"/>
      <c r="JJL12" s="28"/>
      <c r="JJM12" s="28"/>
      <c r="JJN12" s="28"/>
      <c r="JJO12" s="28"/>
      <c r="JJP12" s="28"/>
      <c r="JJQ12" s="28"/>
      <c r="JJR12" s="28"/>
      <c r="JJS12" s="28"/>
      <c r="JJT12" s="28"/>
      <c r="JJU12" s="28"/>
      <c r="JJV12" s="28"/>
      <c r="JJW12" s="28"/>
      <c r="JJX12" s="28"/>
      <c r="JJY12" s="28"/>
      <c r="JJZ12" s="28"/>
      <c r="JKA12" s="28"/>
      <c r="JKB12" s="28"/>
      <c r="JKC12" s="28"/>
      <c r="JKD12" s="28"/>
      <c r="JKE12" s="28"/>
      <c r="JKF12" s="28"/>
      <c r="JKG12" s="28"/>
      <c r="JKH12" s="28"/>
      <c r="JKI12" s="28"/>
      <c r="JKJ12" s="28"/>
      <c r="JKK12" s="28"/>
      <c r="JKL12" s="28"/>
      <c r="JKM12" s="28"/>
      <c r="JKN12" s="28"/>
      <c r="JKO12" s="28"/>
      <c r="JKP12" s="28"/>
      <c r="JKQ12" s="28"/>
      <c r="JKR12" s="28"/>
      <c r="JKS12" s="28"/>
      <c r="JKT12" s="28"/>
      <c r="JKU12" s="28"/>
      <c r="JKV12" s="28"/>
      <c r="JKW12" s="28"/>
      <c r="JKX12" s="28"/>
      <c r="JKY12" s="28"/>
      <c r="JKZ12" s="28"/>
      <c r="JLA12" s="28"/>
      <c r="JLB12" s="28"/>
      <c r="JLC12" s="28"/>
      <c r="JLD12" s="28"/>
      <c r="JLE12" s="28"/>
      <c r="JLF12" s="28"/>
      <c r="JLG12" s="28"/>
      <c r="JLH12" s="28"/>
      <c r="JLI12" s="28"/>
      <c r="JLJ12" s="28"/>
      <c r="JLK12" s="28"/>
      <c r="JLL12" s="28"/>
      <c r="JLM12" s="28"/>
      <c r="JLN12" s="28"/>
      <c r="JLO12" s="28"/>
      <c r="JLP12" s="28"/>
      <c r="JLQ12" s="28"/>
      <c r="JLR12" s="28"/>
      <c r="JLS12" s="28"/>
      <c r="JLT12" s="28"/>
      <c r="JLU12" s="28"/>
      <c r="JLV12" s="28"/>
      <c r="JLW12" s="28"/>
      <c r="JLX12" s="28"/>
      <c r="JLY12" s="28"/>
      <c r="JLZ12" s="28"/>
      <c r="JMA12" s="28"/>
      <c r="JMB12" s="28"/>
      <c r="JMC12" s="28"/>
      <c r="JMD12" s="28"/>
      <c r="JME12" s="28"/>
      <c r="JMF12" s="28"/>
      <c r="JMG12" s="28"/>
      <c r="JMH12" s="28"/>
      <c r="JMI12" s="28"/>
      <c r="JMJ12" s="28"/>
      <c r="JMK12" s="28"/>
      <c r="JML12" s="28"/>
      <c r="JMM12" s="28"/>
      <c r="JMN12" s="28"/>
      <c r="JMO12" s="28"/>
      <c r="JMP12" s="28"/>
      <c r="JMQ12" s="28"/>
      <c r="JMR12" s="28"/>
      <c r="JMS12" s="28"/>
      <c r="JMT12" s="28"/>
      <c r="JMU12" s="28"/>
      <c r="JMV12" s="28"/>
      <c r="JMW12" s="28"/>
      <c r="JMX12" s="28"/>
      <c r="JMY12" s="28"/>
      <c r="JMZ12" s="28"/>
      <c r="JNA12" s="28"/>
      <c r="JNB12" s="28"/>
      <c r="JNC12" s="28"/>
      <c r="JND12" s="28"/>
      <c r="JNE12" s="28"/>
      <c r="JNF12" s="28"/>
      <c r="JNG12" s="28"/>
      <c r="JNH12" s="28"/>
      <c r="JNI12" s="28"/>
      <c r="JNJ12" s="28"/>
      <c r="JNK12" s="28"/>
      <c r="JNL12" s="28"/>
      <c r="JNM12" s="28"/>
      <c r="JNN12" s="28"/>
      <c r="JNO12" s="28"/>
      <c r="JNP12" s="28"/>
      <c r="JNQ12" s="28"/>
      <c r="JNR12" s="28"/>
      <c r="JNS12" s="28"/>
      <c r="JNT12" s="28"/>
      <c r="JNU12" s="28"/>
      <c r="JNV12" s="28"/>
      <c r="JNW12" s="28"/>
      <c r="JNX12" s="28"/>
      <c r="JNY12" s="28"/>
      <c r="JNZ12" s="28"/>
      <c r="JOA12" s="28"/>
      <c r="JOB12" s="28"/>
      <c r="JOC12" s="28"/>
      <c r="JOD12" s="28"/>
      <c r="JOE12" s="28"/>
      <c r="JOF12" s="28"/>
      <c r="JOG12" s="28"/>
      <c r="JOH12" s="28"/>
      <c r="JOI12" s="28"/>
      <c r="JOJ12" s="28"/>
      <c r="JOK12" s="28"/>
      <c r="JOL12" s="28"/>
      <c r="JOM12" s="28"/>
      <c r="JON12" s="28"/>
      <c r="JOO12" s="28"/>
      <c r="JOP12" s="28"/>
      <c r="JOQ12" s="28"/>
      <c r="JOR12" s="28"/>
      <c r="JOS12" s="28"/>
      <c r="JOT12" s="28"/>
      <c r="JOU12" s="28"/>
      <c r="JOV12" s="28"/>
      <c r="JOW12" s="28"/>
      <c r="JOX12" s="28"/>
      <c r="JOY12" s="28"/>
      <c r="JOZ12" s="28"/>
      <c r="JPA12" s="28"/>
      <c r="JPB12" s="28"/>
      <c r="JPC12" s="28"/>
      <c r="JPD12" s="28"/>
      <c r="JPE12" s="28"/>
      <c r="JPF12" s="28"/>
      <c r="JPG12" s="28"/>
      <c r="JPH12" s="28"/>
      <c r="JPI12" s="28"/>
      <c r="JPJ12" s="28"/>
      <c r="JPK12" s="28"/>
      <c r="JPL12" s="28"/>
      <c r="JPM12" s="28"/>
      <c r="JPN12" s="28"/>
      <c r="JPO12" s="28"/>
      <c r="JPP12" s="28"/>
      <c r="JPQ12" s="28"/>
      <c r="JPR12" s="28"/>
      <c r="JPS12" s="28"/>
      <c r="JPT12" s="28"/>
      <c r="JPU12" s="28"/>
      <c r="JPV12" s="28"/>
      <c r="JPW12" s="28"/>
      <c r="JPX12" s="28"/>
      <c r="JPY12" s="28"/>
      <c r="JPZ12" s="28"/>
      <c r="JQA12" s="28"/>
      <c r="JQB12" s="28"/>
      <c r="JQC12" s="28"/>
      <c r="JQD12" s="28"/>
      <c r="JQE12" s="28"/>
      <c r="JQF12" s="28"/>
      <c r="JQG12" s="28"/>
      <c r="JQH12" s="28"/>
      <c r="JQI12" s="28"/>
      <c r="JQJ12" s="28"/>
      <c r="JQK12" s="28"/>
      <c r="JQL12" s="28"/>
      <c r="JQM12" s="28"/>
      <c r="JQN12" s="28"/>
      <c r="JQO12" s="28"/>
      <c r="JQP12" s="28"/>
      <c r="JQQ12" s="28"/>
      <c r="JQR12" s="28"/>
      <c r="JQS12" s="28"/>
      <c r="JQT12" s="28"/>
      <c r="JQU12" s="28"/>
      <c r="JQV12" s="28"/>
      <c r="JQW12" s="28"/>
      <c r="JQX12" s="28"/>
      <c r="JQY12" s="28"/>
      <c r="JQZ12" s="28"/>
      <c r="JRA12" s="28"/>
      <c r="JRB12" s="28"/>
      <c r="JRC12" s="28"/>
      <c r="JRD12" s="28"/>
      <c r="JRE12" s="28"/>
      <c r="JRF12" s="28"/>
      <c r="JRG12" s="28"/>
      <c r="JRH12" s="28"/>
      <c r="JRI12" s="28"/>
      <c r="JRJ12" s="28"/>
      <c r="JRK12" s="28"/>
      <c r="JRL12" s="28"/>
      <c r="JRM12" s="28"/>
      <c r="JRN12" s="28"/>
      <c r="JRO12" s="28"/>
      <c r="JRP12" s="28"/>
      <c r="JRQ12" s="28"/>
      <c r="JRR12" s="28"/>
      <c r="JRS12" s="28"/>
      <c r="JRT12" s="28"/>
      <c r="JRU12" s="28"/>
      <c r="JRV12" s="28"/>
      <c r="JRW12" s="28"/>
      <c r="JRX12" s="28"/>
      <c r="JRY12" s="28"/>
      <c r="JRZ12" s="28"/>
      <c r="JSA12" s="28"/>
      <c r="JSB12" s="28"/>
      <c r="JSC12" s="28"/>
      <c r="JSD12" s="28"/>
      <c r="JSE12" s="28"/>
      <c r="JSF12" s="28"/>
      <c r="JSG12" s="28"/>
      <c r="JSH12" s="28"/>
      <c r="JSI12" s="28"/>
      <c r="JSJ12" s="28"/>
      <c r="JSK12" s="28"/>
      <c r="JSL12" s="28"/>
      <c r="JSM12" s="28"/>
      <c r="JSN12" s="28"/>
      <c r="JSO12" s="28"/>
      <c r="JSP12" s="28"/>
      <c r="JSQ12" s="28"/>
      <c r="JSR12" s="28"/>
      <c r="JSS12" s="28"/>
      <c r="JST12" s="28"/>
      <c r="JSU12" s="28"/>
      <c r="JSV12" s="28"/>
      <c r="JSW12" s="28"/>
      <c r="JSX12" s="28"/>
      <c r="JSY12" s="28"/>
      <c r="JSZ12" s="28"/>
      <c r="JTA12" s="28"/>
      <c r="JTB12" s="28"/>
      <c r="JTC12" s="28"/>
      <c r="JTD12" s="28"/>
      <c r="JTE12" s="28"/>
      <c r="JTF12" s="28"/>
      <c r="JTG12" s="28"/>
      <c r="JTH12" s="28"/>
      <c r="JTI12" s="28"/>
      <c r="JTJ12" s="28"/>
      <c r="JTK12" s="28"/>
      <c r="JTL12" s="28"/>
      <c r="JTM12" s="28"/>
      <c r="JTN12" s="28"/>
      <c r="JTO12" s="28"/>
      <c r="JTP12" s="28"/>
      <c r="JTQ12" s="28"/>
      <c r="JTR12" s="28"/>
      <c r="JTS12" s="28"/>
      <c r="JTT12" s="28"/>
      <c r="JTU12" s="28"/>
      <c r="JTV12" s="28"/>
      <c r="JTW12" s="28"/>
      <c r="JTX12" s="28"/>
      <c r="JTY12" s="28"/>
      <c r="JTZ12" s="28"/>
      <c r="JUA12" s="28"/>
      <c r="JUB12" s="28"/>
      <c r="JUC12" s="28"/>
      <c r="JUD12" s="28"/>
      <c r="JUE12" s="28"/>
      <c r="JUF12" s="28"/>
      <c r="JUG12" s="28"/>
      <c r="JUH12" s="28"/>
      <c r="JUI12" s="28"/>
      <c r="JUJ12" s="28"/>
      <c r="JUK12" s="28"/>
      <c r="JUL12" s="28"/>
      <c r="JUM12" s="28"/>
      <c r="JUN12" s="28"/>
      <c r="JUO12" s="28"/>
      <c r="JUP12" s="28"/>
      <c r="JUQ12" s="28"/>
      <c r="JUR12" s="28"/>
      <c r="JUS12" s="28"/>
      <c r="JUT12" s="28"/>
      <c r="JUU12" s="28"/>
      <c r="JUV12" s="28"/>
      <c r="JUW12" s="28"/>
      <c r="JUX12" s="28"/>
      <c r="JUY12" s="28"/>
      <c r="JUZ12" s="28"/>
      <c r="JVA12" s="28"/>
      <c r="JVB12" s="28"/>
      <c r="JVC12" s="28"/>
      <c r="JVD12" s="28"/>
      <c r="JVE12" s="28"/>
      <c r="JVF12" s="28"/>
      <c r="JVG12" s="28"/>
      <c r="JVH12" s="28"/>
      <c r="JVI12" s="28"/>
      <c r="JVJ12" s="28"/>
      <c r="JVK12" s="28"/>
      <c r="JVL12" s="28"/>
      <c r="JVM12" s="28"/>
      <c r="JVN12" s="28"/>
      <c r="JVO12" s="28"/>
      <c r="JVP12" s="28"/>
      <c r="JVQ12" s="28"/>
      <c r="JVR12" s="28"/>
      <c r="JVS12" s="28"/>
      <c r="JVT12" s="28"/>
      <c r="JVU12" s="28"/>
      <c r="JVV12" s="28"/>
      <c r="JVW12" s="28"/>
      <c r="JVX12" s="28"/>
      <c r="JVY12" s="28"/>
      <c r="JVZ12" s="28"/>
      <c r="JWA12" s="28"/>
      <c r="JWB12" s="28"/>
      <c r="JWC12" s="28"/>
      <c r="JWD12" s="28"/>
      <c r="JWE12" s="28"/>
      <c r="JWF12" s="28"/>
      <c r="JWG12" s="28"/>
      <c r="JWH12" s="28"/>
      <c r="JWI12" s="28"/>
      <c r="JWJ12" s="28"/>
      <c r="JWK12" s="28"/>
      <c r="JWL12" s="28"/>
      <c r="JWM12" s="28"/>
      <c r="JWN12" s="28"/>
      <c r="JWO12" s="28"/>
      <c r="JWP12" s="28"/>
      <c r="JWQ12" s="28"/>
      <c r="JWR12" s="28"/>
      <c r="JWS12" s="28"/>
      <c r="JWT12" s="28"/>
      <c r="JWU12" s="28"/>
      <c r="JWV12" s="28"/>
      <c r="JWW12" s="28"/>
      <c r="JWX12" s="28"/>
      <c r="JWY12" s="28"/>
      <c r="JWZ12" s="28"/>
      <c r="JXA12" s="28"/>
      <c r="JXB12" s="28"/>
      <c r="JXC12" s="28"/>
      <c r="JXD12" s="28"/>
      <c r="JXE12" s="28"/>
      <c r="JXF12" s="28"/>
      <c r="JXG12" s="28"/>
      <c r="JXH12" s="28"/>
      <c r="JXI12" s="28"/>
      <c r="JXJ12" s="28"/>
      <c r="JXK12" s="28"/>
      <c r="JXL12" s="28"/>
      <c r="JXM12" s="28"/>
      <c r="JXN12" s="28"/>
      <c r="JXO12" s="28"/>
      <c r="JXP12" s="28"/>
      <c r="JXQ12" s="28"/>
      <c r="JXR12" s="28"/>
      <c r="JXS12" s="28"/>
      <c r="JXT12" s="28"/>
      <c r="JXU12" s="28"/>
      <c r="JXV12" s="28"/>
      <c r="JXW12" s="28"/>
      <c r="JXX12" s="28"/>
      <c r="JXY12" s="28"/>
      <c r="JXZ12" s="28"/>
      <c r="JYA12" s="28"/>
      <c r="JYB12" s="28"/>
      <c r="JYC12" s="28"/>
      <c r="JYD12" s="28"/>
      <c r="JYE12" s="28"/>
      <c r="JYF12" s="28"/>
      <c r="JYG12" s="28"/>
      <c r="JYH12" s="28"/>
      <c r="JYI12" s="28"/>
      <c r="JYJ12" s="28"/>
      <c r="JYK12" s="28"/>
      <c r="JYL12" s="28"/>
      <c r="JYM12" s="28"/>
      <c r="JYN12" s="28"/>
      <c r="JYO12" s="28"/>
      <c r="JYP12" s="28"/>
      <c r="JYQ12" s="28"/>
      <c r="JYR12" s="28"/>
      <c r="JYS12" s="28"/>
      <c r="JYT12" s="28"/>
      <c r="JYU12" s="28"/>
      <c r="JYV12" s="28"/>
      <c r="JYW12" s="28"/>
      <c r="JYX12" s="28"/>
      <c r="JYY12" s="28"/>
      <c r="JYZ12" s="28"/>
      <c r="JZA12" s="28"/>
      <c r="JZB12" s="28"/>
      <c r="JZC12" s="28"/>
      <c r="JZD12" s="28"/>
      <c r="JZE12" s="28"/>
      <c r="JZF12" s="28"/>
      <c r="JZG12" s="28"/>
      <c r="JZH12" s="28"/>
      <c r="JZI12" s="28"/>
      <c r="JZJ12" s="28"/>
      <c r="JZK12" s="28"/>
      <c r="JZL12" s="28"/>
      <c r="JZM12" s="28"/>
      <c r="JZN12" s="28"/>
      <c r="JZO12" s="28"/>
      <c r="JZP12" s="28"/>
      <c r="JZQ12" s="28"/>
      <c r="JZR12" s="28"/>
      <c r="JZS12" s="28"/>
      <c r="JZT12" s="28"/>
      <c r="JZU12" s="28"/>
      <c r="JZV12" s="28"/>
      <c r="JZW12" s="28"/>
      <c r="JZX12" s="28"/>
      <c r="JZY12" s="28"/>
      <c r="JZZ12" s="28"/>
      <c r="KAA12" s="28"/>
      <c r="KAB12" s="28"/>
      <c r="KAC12" s="28"/>
      <c r="KAD12" s="28"/>
      <c r="KAE12" s="28"/>
      <c r="KAF12" s="28"/>
      <c r="KAG12" s="28"/>
      <c r="KAH12" s="28"/>
      <c r="KAI12" s="28"/>
      <c r="KAJ12" s="28"/>
      <c r="KAK12" s="28"/>
      <c r="KAL12" s="28"/>
      <c r="KAM12" s="28"/>
      <c r="KAN12" s="28"/>
      <c r="KAO12" s="28"/>
      <c r="KAP12" s="28"/>
      <c r="KAQ12" s="28"/>
      <c r="KAR12" s="28"/>
      <c r="KAS12" s="28"/>
      <c r="KAT12" s="28"/>
      <c r="KAU12" s="28"/>
      <c r="KAV12" s="28"/>
      <c r="KAW12" s="28"/>
      <c r="KAX12" s="28"/>
      <c r="KAY12" s="28"/>
      <c r="KAZ12" s="28"/>
      <c r="KBA12" s="28"/>
      <c r="KBB12" s="28"/>
      <c r="KBC12" s="28"/>
      <c r="KBD12" s="28"/>
      <c r="KBE12" s="28"/>
      <c r="KBF12" s="28"/>
      <c r="KBG12" s="28"/>
      <c r="KBH12" s="28"/>
      <c r="KBI12" s="28"/>
      <c r="KBJ12" s="28"/>
      <c r="KBK12" s="28"/>
      <c r="KBL12" s="28"/>
      <c r="KBM12" s="28"/>
      <c r="KBN12" s="28"/>
      <c r="KBO12" s="28"/>
      <c r="KBP12" s="28"/>
      <c r="KBQ12" s="28"/>
      <c r="KBR12" s="28"/>
      <c r="KBS12" s="28"/>
      <c r="KBT12" s="28"/>
      <c r="KBU12" s="28"/>
      <c r="KBV12" s="28"/>
      <c r="KBW12" s="28"/>
      <c r="KBX12" s="28"/>
      <c r="KBY12" s="28"/>
      <c r="KBZ12" s="28"/>
      <c r="KCA12" s="28"/>
      <c r="KCB12" s="28"/>
      <c r="KCC12" s="28"/>
      <c r="KCD12" s="28"/>
      <c r="KCE12" s="28"/>
      <c r="KCF12" s="28"/>
      <c r="KCG12" s="28"/>
      <c r="KCH12" s="28"/>
      <c r="KCI12" s="28"/>
      <c r="KCJ12" s="28"/>
      <c r="KCK12" s="28"/>
      <c r="KCL12" s="28"/>
      <c r="KCM12" s="28"/>
      <c r="KCN12" s="28"/>
      <c r="KCO12" s="28"/>
      <c r="KCP12" s="28"/>
      <c r="KCQ12" s="28"/>
      <c r="KCR12" s="28"/>
      <c r="KCS12" s="28"/>
      <c r="KCT12" s="28"/>
      <c r="KCU12" s="28"/>
      <c r="KCV12" s="28"/>
      <c r="KCW12" s="28"/>
      <c r="KCX12" s="28"/>
      <c r="KCY12" s="28"/>
      <c r="KCZ12" s="28"/>
      <c r="KDA12" s="28"/>
      <c r="KDB12" s="28"/>
      <c r="KDC12" s="28"/>
      <c r="KDD12" s="28"/>
      <c r="KDE12" s="28"/>
      <c r="KDF12" s="28"/>
      <c r="KDG12" s="28"/>
      <c r="KDH12" s="28"/>
      <c r="KDI12" s="28"/>
      <c r="KDJ12" s="28"/>
      <c r="KDK12" s="28"/>
      <c r="KDL12" s="28"/>
      <c r="KDM12" s="28"/>
      <c r="KDN12" s="28"/>
      <c r="KDO12" s="28"/>
      <c r="KDP12" s="28"/>
      <c r="KDQ12" s="28"/>
      <c r="KDR12" s="28"/>
      <c r="KDS12" s="28"/>
      <c r="KDT12" s="28"/>
      <c r="KDU12" s="28"/>
      <c r="KDV12" s="28"/>
      <c r="KDW12" s="28"/>
      <c r="KDX12" s="28"/>
      <c r="KDY12" s="28"/>
      <c r="KDZ12" s="28"/>
      <c r="KEA12" s="28"/>
      <c r="KEB12" s="28"/>
      <c r="KEC12" s="28"/>
      <c r="KED12" s="28"/>
      <c r="KEE12" s="28"/>
      <c r="KEF12" s="28"/>
      <c r="KEG12" s="28"/>
      <c r="KEH12" s="28"/>
      <c r="KEI12" s="28"/>
      <c r="KEJ12" s="28"/>
      <c r="KEK12" s="28"/>
      <c r="KEL12" s="28"/>
      <c r="KEM12" s="28"/>
      <c r="KEN12" s="28"/>
      <c r="KEO12" s="28"/>
      <c r="KEP12" s="28"/>
      <c r="KEQ12" s="28"/>
      <c r="KER12" s="28"/>
      <c r="KES12" s="28"/>
      <c r="KET12" s="28"/>
      <c r="KEU12" s="28"/>
      <c r="KEV12" s="28"/>
      <c r="KEW12" s="28"/>
      <c r="KEX12" s="28"/>
      <c r="KEY12" s="28"/>
      <c r="KEZ12" s="28"/>
      <c r="KFA12" s="28"/>
      <c r="KFB12" s="28"/>
      <c r="KFC12" s="28"/>
      <c r="KFD12" s="28"/>
      <c r="KFE12" s="28"/>
      <c r="KFF12" s="28"/>
      <c r="KFG12" s="28"/>
      <c r="KFH12" s="28"/>
      <c r="KFI12" s="28"/>
      <c r="KFJ12" s="28"/>
      <c r="KFK12" s="28"/>
      <c r="KFL12" s="28"/>
      <c r="KFM12" s="28"/>
      <c r="KFN12" s="28"/>
      <c r="KFO12" s="28"/>
      <c r="KFP12" s="28"/>
      <c r="KFQ12" s="28"/>
      <c r="KFR12" s="28"/>
      <c r="KFS12" s="28"/>
      <c r="KFT12" s="28"/>
      <c r="KFU12" s="28"/>
      <c r="KFV12" s="28"/>
      <c r="KFW12" s="28"/>
      <c r="KFX12" s="28"/>
      <c r="KFY12" s="28"/>
      <c r="KFZ12" s="28"/>
      <c r="KGA12" s="28"/>
      <c r="KGB12" s="28"/>
      <c r="KGC12" s="28"/>
      <c r="KGD12" s="28"/>
      <c r="KGE12" s="28"/>
      <c r="KGF12" s="28"/>
      <c r="KGG12" s="28"/>
      <c r="KGH12" s="28"/>
      <c r="KGI12" s="28"/>
      <c r="KGJ12" s="28"/>
      <c r="KGK12" s="28"/>
      <c r="KGL12" s="28"/>
      <c r="KGM12" s="28"/>
      <c r="KGN12" s="28"/>
      <c r="KGO12" s="28"/>
      <c r="KGP12" s="28"/>
      <c r="KGQ12" s="28"/>
      <c r="KGR12" s="28"/>
      <c r="KGS12" s="28"/>
      <c r="KGT12" s="28"/>
      <c r="KGU12" s="28"/>
      <c r="KGV12" s="28"/>
      <c r="KGW12" s="28"/>
      <c r="KGX12" s="28"/>
      <c r="KGY12" s="28"/>
      <c r="KGZ12" s="28"/>
      <c r="KHA12" s="28"/>
      <c r="KHB12" s="28"/>
      <c r="KHC12" s="28"/>
      <c r="KHD12" s="28"/>
      <c r="KHE12" s="28"/>
      <c r="KHF12" s="28"/>
      <c r="KHG12" s="28"/>
      <c r="KHH12" s="28"/>
      <c r="KHI12" s="28"/>
      <c r="KHJ12" s="28"/>
      <c r="KHK12" s="28"/>
      <c r="KHL12" s="28"/>
      <c r="KHM12" s="28"/>
      <c r="KHN12" s="28"/>
      <c r="KHO12" s="28"/>
      <c r="KHP12" s="28"/>
      <c r="KHQ12" s="28"/>
      <c r="KHR12" s="28"/>
      <c r="KHS12" s="28"/>
      <c r="KHT12" s="28"/>
      <c r="KHU12" s="28"/>
      <c r="KHV12" s="28"/>
      <c r="KHW12" s="28"/>
      <c r="KHX12" s="28"/>
      <c r="KHY12" s="28"/>
      <c r="KHZ12" s="28"/>
      <c r="KIA12" s="28"/>
      <c r="KIB12" s="28"/>
      <c r="KIC12" s="28"/>
      <c r="KID12" s="28"/>
      <c r="KIE12" s="28"/>
      <c r="KIF12" s="28"/>
      <c r="KIG12" s="28"/>
      <c r="KIH12" s="28"/>
      <c r="KII12" s="28"/>
      <c r="KIJ12" s="28"/>
      <c r="KIK12" s="28"/>
      <c r="KIL12" s="28"/>
      <c r="KIM12" s="28"/>
      <c r="KIN12" s="28"/>
      <c r="KIO12" s="28"/>
      <c r="KIP12" s="28"/>
      <c r="KIQ12" s="28"/>
      <c r="KIR12" s="28"/>
      <c r="KIS12" s="28"/>
      <c r="KIT12" s="28"/>
      <c r="KIU12" s="28"/>
      <c r="KIV12" s="28"/>
      <c r="KIW12" s="28"/>
      <c r="KIX12" s="28"/>
      <c r="KIY12" s="28"/>
      <c r="KIZ12" s="28"/>
      <c r="KJA12" s="28"/>
      <c r="KJB12" s="28"/>
      <c r="KJC12" s="28"/>
      <c r="KJD12" s="28"/>
      <c r="KJE12" s="28"/>
      <c r="KJF12" s="28"/>
      <c r="KJG12" s="28"/>
      <c r="KJH12" s="28"/>
      <c r="KJI12" s="28"/>
      <c r="KJJ12" s="28"/>
      <c r="KJK12" s="28"/>
      <c r="KJL12" s="28"/>
      <c r="KJM12" s="28"/>
      <c r="KJN12" s="28"/>
      <c r="KJO12" s="28"/>
      <c r="KJP12" s="28"/>
      <c r="KJQ12" s="28"/>
      <c r="KJR12" s="28"/>
      <c r="KJS12" s="28"/>
      <c r="KJT12" s="28"/>
      <c r="KJU12" s="28"/>
      <c r="KJV12" s="28"/>
      <c r="KJW12" s="28"/>
      <c r="KJX12" s="28"/>
      <c r="KJY12" s="28"/>
      <c r="KJZ12" s="28"/>
      <c r="KKA12" s="28"/>
      <c r="KKB12" s="28"/>
      <c r="KKC12" s="28"/>
      <c r="KKD12" s="28"/>
      <c r="KKE12" s="28"/>
      <c r="KKF12" s="28"/>
      <c r="KKG12" s="28"/>
      <c r="KKH12" s="28"/>
      <c r="KKI12" s="28"/>
      <c r="KKJ12" s="28"/>
      <c r="KKK12" s="28"/>
      <c r="KKL12" s="28"/>
      <c r="KKM12" s="28"/>
      <c r="KKN12" s="28"/>
      <c r="KKO12" s="28"/>
      <c r="KKP12" s="28"/>
      <c r="KKQ12" s="28"/>
      <c r="KKR12" s="28"/>
      <c r="KKS12" s="28"/>
      <c r="KKT12" s="28"/>
      <c r="KKU12" s="28"/>
      <c r="KKV12" s="28"/>
      <c r="KKW12" s="28"/>
      <c r="KKX12" s="28"/>
      <c r="KKY12" s="28"/>
      <c r="KKZ12" s="28"/>
      <c r="KLA12" s="28"/>
      <c r="KLB12" s="28"/>
      <c r="KLC12" s="28"/>
      <c r="KLD12" s="28"/>
      <c r="KLE12" s="28"/>
      <c r="KLF12" s="28"/>
      <c r="KLG12" s="28"/>
      <c r="KLH12" s="28"/>
      <c r="KLI12" s="28"/>
      <c r="KLJ12" s="28"/>
      <c r="KLK12" s="28"/>
      <c r="KLL12" s="28"/>
      <c r="KLM12" s="28"/>
      <c r="KLN12" s="28"/>
      <c r="KLO12" s="28"/>
      <c r="KLP12" s="28"/>
      <c r="KLQ12" s="28"/>
      <c r="KLR12" s="28"/>
      <c r="KLS12" s="28"/>
      <c r="KLT12" s="28"/>
      <c r="KLU12" s="28"/>
      <c r="KLV12" s="28"/>
      <c r="KLW12" s="28"/>
      <c r="KLX12" s="28"/>
      <c r="KLY12" s="28"/>
      <c r="KLZ12" s="28"/>
      <c r="KMA12" s="28"/>
      <c r="KMB12" s="28"/>
      <c r="KMC12" s="28"/>
      <c r="KMD12" s="28"/>
      <c r="KME12" s="28"/>
      <c r="KMF12" s="28"/>
      <c r="KMG12" s="28"/>
      <c r="KMH12" s="28"/>
      <c r="KMI12" s="28"/>
      <c r="KMJ12" s="28"/>
      <c r="KMK12" s="28"/>
      <c r="KML12" s="28"/>
      <c r="KMM12" s="28"/>
      <c r="KMN12" s="28"/>
      <c r="KMO12" s="28"/>
      <c r="KMP12" s="28"/>
      <c r="KMQ12" s="28"/>
      <c r="KMR12" s="28"/>
      <c r="KMS12" s="28"/>
      <c r="KMT12" s="28"/>
      <c r="KMU12" s="28"/>
      <c r="KMV12" s="28"/>
      <c r="KMW12" s="28"/>
      <c r="KMX12" s="28"/>
      <c r="KMY12" s="28"/>
      <c r="KMZ12" s="28"/>
      <c r="KNA12" s="28"/>
      <c r="KNB12" s="28"/>
      <c r="KNC12" s="28"/>
      <c r="KND12" s="28"/>
      <c r="KNE12" s="28"/>
      <c r="KNF12" s="28"/>
      <c r="KNG12" s="28"/>
      <c r="KNH12" s="28"/>
      <c r="KNI12" s="28"/>
      <c r="KNJ12" s="28"/>
      <c r="KNK12" s="28"/>
      <c r="KNL12" s="28"/>
      <c r="KNM12" s="28"/>
      <c r="KNN12" s="28"/>
      <c r="KNO12" s="28"/>
      <c r="KNP12" s="28"/>
      <c r="KNQ12" s="28"/>
      <c r="KNR12" s="28"/>
      <c r="KNS12" s="28"/>
      <c r="KNT12" s="28"/>
      <c r="KNU12" s="28"/>
      <c r="KNV12" s="28"/>
      <c r="KNW12" s="28"/>
      <c r="KNX12" s="28"/>
      <c r="KNY12" s="28"/>
      <c r="KNZ12" s="28"/>
      <c r="KOA12" s="28"/>
      <c r="KOB12" s="28"/>
      <c r="KOC12" s="28"/>
      <c r="KOD12" s="28"/>
      <c r="KOE12" s="28"/>
      <c r="KOF12" s="28"/>
      <c r="KOG12" s="28"/>
      <c r="KOH12" s="28"/>
      <c r="KOI12" s="28"/>
      <c r="KOJ12" s="28"/>
      <c r="KOK12" s="28"/>
      <c r="KOL12" s="28"/>
      <c r="KOM12" s="28"/>
      <c r="KON12" s="28"/>
      <c r="KOO12" s="28"/>
      <c r="KOP12" s="28"/>
      <c r="KOQ12" s="28"/>
      <c r="KOR12" s="28"/>
      <c r="KOS12" s="28"/>
      <c r="KOT12" s="28"/>
      <c r="KOU12" s="28"/>
      <c r="KOV12" s="28"/>
      <c r="KOW12" s="28"/>
      <c r="KOX12" s="28"/>
      <c r="KOY12" s="28"/>
      <c r="KOZ12" s="28"/>
      <c r="KPA12" s="28"/>
      <c r="KPB12" s="28"/>
      <c r="KPC12" s="28"/>
      <c r="KPD12" s="28"/>
      <c r="KPE12" s="28"/>
      <c r="KPF12" s="28"/>
      <c r="KPG12" s="28"/>
      <c r="KPH12" s="28"/>
      <c r="KPI12" s="28"/>
      <c r="KPJ12" s="28"/>
      <c r="KPK12" s="28"/>
      <c r="KPL12" s="28"/>
      <c r="KPM12" s="28"/>
      <c r="KPN12" s="28"/>
      <c r="KPO12" s="28"/>
      <c r="KPP12" s="28"/>
      <c r="KPQ12" s="28"/>
      <c r="KPR12" s="28"/>
      <c r="KPS12" s="28"/>
      <c r="KPT12" s="28"/>
      <c r="KPU12" s="28"/>
      <c r="KPV12" s="28"/>
      <c r="KPW12" s="28"/>
      <c r="KPX12" s="28"/>
      <c r="KPY12" s="28"/>
      <c r="KPZ12" s="28"/>
      <c r="KQA12" s="28"/>
      <c r="KQB12" s="28"/>
      <c r="KQC12" s="28"/>
      <c r="KQD12" s="28"/>
      <c r="KQE12" s="28"/>
      <c r="KQF12" s="28"/>
      <c r="KQG12" s="28"/>
      <c r="KQH12" s="28"/>
      <c r="KQI12" s="28"/>
      <c r="KQJ12" s="28"/>
      <c r="KQK12" s="28"/>
      <c r="KQL12" s="28"/>
      <c r="KQM12" s="28"/>
      <c r="KQN12" s="28"/>
      <c r="KQO12" s="28"/>
      <c r="KQP12" s="28"/>
      <c r="KQQ12" s="28"/>
      <c r="KQR12" s="28"/>
      <c r="KQS12" s="28"/>
      <c r="KQT12" s="28"/>
      <c r="KQU12" s="28"/>
      <c r="KQV12" s="28"/>
      <c r="KQW12" s="28"/>
      <c r="KQX12" s="28"/>
      <c r="KQY12" s="28"/>
      <c r="KQZ12" s="28"/>
      <c r="KRA12" s="28"/>
      <c r="KRB12" s="28"/>
      <c r="KRC12" s="28"/>
      <c r="KRD12" s="28"/>
      <c r="KRE12" s="28"/>
      <c r="KRF12" s="28"/>
      <c r="KRG12" s="28"/>
      <c r="KRH12" s="28"/>
      <c r="KRI12" s="28"/>
      <c r="KRJ12" s="28"/>
      <c r="KRK12" s="28"/>
      <c r="KRL12" s="28"/>
      <c r="KRM12" s="28"/>
      <c r="KRN12" s="28"/>
      <c r="KRO12" s="28"/>
      <c r="KRP12" s="28"/>
      <c r="KRQ12" s="28"/>
      <c r="KRR12" s="28"/>
      <c r="KRS12" s="28"/>
      <c r="KRT12" s="28"/>
      <c r="KRU12" s="28"/>
      <c r="KRV12" s="28"/>
      <c r="KRW12" s="28"/>
      <c r="KRX12" s="28"/>
      <c r="KRY12" s="28"/>
      <c r="KRZ12" s="28"/>
      <c r="KSA12" s="28"/>
      <c r="KSB12" s="28"/>
      <c r="KSC12" s="28"/>
      <c r="KSD12" s="28"/>
      <c r="KSE12" s="28"/>
      <c r="KSF12" s="28"/>
      <c r="KSG12" s="28"/>
      <c r="KSH12" s="28"/>
      <c r="KSI12" s="28"/>
      <c r="KSJ12" s="28"/>
      <c r="KSK12" s="28"/>
      <c r="KSL12" s="28"/>
      <c r="KSM12" s="28"/>
      <c r="KSN12" s="28"/>
      <c r="KSO12" s="28"/>
      <c r="KSP12" s="28"/>
      <c r="KSQ12" s="28"/>
      <c r="KSR12" s="28"/>
      <c r="KSS12" s="28"/>
      <c r="KST12" s="28"/>
      <c r="KSU12" s="28"/>
      <c r="KSV12" s="28"/>
      <c r="KSW12" s="28"/>
      <c r="KSX12" s="28"/>
      <c r="KSY12" s="28"/>
      <c r="KSZ12" s="28"/>
      <c r="KTA12" s="28"/>
      <c r="KTB12" s="28"/>
      <c r="KTC12" s="28"/>
      <c r="KTD12" s="28"/>
      <c r="KTE12" s="28"/>
      <c r="KTF12" s="28"/>
      <c r="KTG12" s="28"/>
      <c r="KTH12" s="28"/>
      <c r="KTI12" s="28"/>
      <c r="KTJ12" s="28"/>
      <c r="KTK12" s="28"/>
      <c r="KTL12" s="28"/>
      <c r="KTM12" s="28"/>
      <c r="KTN12" s="28"/>
      <c r="KTO12" s="28"/>
      <c r="KTP12" s="28"/>
      <c r="KTQ12" s="28"/>
      <c r="KTR12" s="28"/>
      <c r="KTS12" s="28"/>
      <c r="KTT12" s="28"/>
      <c r="KTU12" s="28"/>
      <c r="KTV12" s="28"/>
      <c r="KTW12" s="28"/>
      <c r="KTX12" s="28"/>
      <c r="KTY12" s="28"/>
      <c r="KTZ12" s="28"/>
      <c r="KUA12" s="28"/>
      <c r="KUB12" s="28"/>
      <c r="KUC12" s="28"/>
      <c r="KUD12" s="28"/>
      <c r="KUE12" s="28"/>
      <c r="KUF12" s="28"/>
      <c r="KUG12" s="28"/>
      <c r="KUH12" s="28"/>
      <c r="KUI12" s="28"/>
      <c r="KUJ12" s="28"/>
      <c r="KUK12" s="28"/>
      <c r="KUL12" s="28"/>
      <c r="KUM12" s="28"/>
      <c r="KUN12" s="28"/>
      <c r="KUO12" s="28"/>
      <c r="KUP12" s="28"/>
      <c r="KUQ12" s="28"/>
      <c r="KUR12" s="28"/>
      <c r="KUS12" s="28"/>
      <c r="KUT12" s="28"/>
      <c r="KUU12" s="28"/>
      <c r="KUV12" s="28"/>
      <c r="KUW12" s="28"/>
      <c r="KUX12" s="28"/>
      <c r="KUY12" s="28"/>
      <c r="KUZ12" s="28"/>
      <c r="KVA12" s="28"/>
      <c r="KVB12" s="28"/>
      <c r="KVC12" s="28"/>
      <c r="KVD12" s="28"/>
      <c r="KVE12" s="28"/>
      <c r="KVF12" s="28"/>
      <c r="KVG12" s="28"/>
      <c r="KVH12" s="28"/>
      <c r="KVI12" s="28"/>
      <c r="KVJ12" s="28"/>
      <c r="KVK12" s="28"/>
      <c r="KVL12" s="28"/>
      <c r="KVM12" s="28"/>
      <c r="KVN12" s="28"/>
      <c r="KVO12" s="28"/>
      <c r="KVP12" s="28"/>
      <c r="KVQ12" s="28"/>
      <c r="KVR12" s="28"/>
      <c r="KVS12" s="28"/>
      <c r="KVT12" s="28"/>
      <c r="KVU12" s="28"/>
      <c r="KVV12" s="28"/>
      <c r="KVW12" s="28"/>
      <c r="KVX12" s="28"/>
      <c r="KVY12" s="28"/>
      <c r="KVZ12" s="28"/>
      <c r="KWA12" s="28"/>
      <c r="KWB12" s="28"/>
      <c r="KWC12" s="28"/>
      <c r="KWD12" s="28"/>
      <c r="KWE12" s="28"/>
      <c r="KWF12" s="28"/>
      <c r="KWG12" s="28"/>
      <c r="KWH12" s="28"/>
      <c r="KWI12" s="28"/>
      <c r="KWJ12" s="28"/>
      <c r="KWK12" s="28"/>
      <c r="KWL12" s="28"/>
      <c r="KWM12" s="28"/>
      <c r="KWN12" s="28"/>
      <c r="KWO12" s="28"/>
      <c r="KWP12" s="28"/>
      <c r="KWQ12" s="28"/>
      <c r="KWR12" s="28"/>
      <c r="KWS12" s="28"/>
      <c r="KWT12" s="28"/>
      <c r="KWU12" s="28"/>
      <c r="KWV12" s="28"/>
      <c r="KWW12" s="28"/>
      <c r="KWX12" s="28"/>
      <c r="KWY12" s="28"/>
      <c r="KWZ12" s="28"/>
      <c r="KXA12" s="28"/>
      <c r="KXB12" s="28"/>
      <c r="KXC12" s="28"/>
      <c r="KXD12" s="28"/>
      <c r="KXE12" s="28"/>
      <c r="KXF12" s="28"/>
      <c r="KXG12" s="28"/>
      <c r="KXH12" s="28"/>
      <c r="KXI12" s="28"/>
      <c r="KXJ12" s="28"/>
      <c r="KXK12" s="28"/>
      <c r="KXL12" s="28"/>
      <c r="KXM12" s="28"/>
      <c r="KXN12" s="28"/>
      <c r="KXO12" s="28"/>
      <c r="KXP12" s="28"/>
      <c r="KXQ12" s="28"/>
      <c r="KXR12" s="28"/>
      <c r="KXS12" s="28"/>
      <c r="KXT12" s="28"/>
      <c r="KXU12" s="28"/>
      <c r="KXV12" s="28"/>
      <c r="KXW12" s="28"/>
      <c r="KXX12" s="28"/>
      <c r="KXY12" s="28"/>
      <c r="KXZ12" s="28"/>
      <c r="KYA12" s="28"/>
      <c r="KYB12" s="28"/>
      <c r="KYC12" s="28"/>
      <c r="KYD12" s="28"/>
      <c r="KYE12" s="28"/>
      <c r="KYF12" s="28"/>
      <c r="KYG12" s="28"/>
      <c r="KYH12" s="28"/>
      <c r="KYI12" s="28"/>
      <c r="KYJ12" s="28"/>
      <c r="KYK12" s="28"/>
      <c r="KYL12" s="28"/>
      <c r="KYM12" s="28"/>
      <c r="KYN12" s="28"/>
      <c r="KYO12" s="28"/>
      <c r="KYP12" s="28"/>
      <c r="KYQ12" s="28"/>
      <c r="KYR12" s="28"/>
      <c r="KYS12" s="28"/>
      <c r="KYT12" s="28"/>
      <c r="KYU12" s="28"/>
      <c r="KYV12" s="28"/>
      <c r="KYW12" s="28"/>
      <c r="KYX12" s="28"/>
      <c r="KYY12" s="28"/>
      <c r="KYZ12" s="28"/>
      <c r="KZA12" s="28"/>
      <c r="KZB12" s="28"/>
      <c r="KZC12" s="28"/>
      <c r="KZD12" s="28"/>
      <c r="KZE12" s="28"/>
      <c r="KZF12" s="28"/>
      <c r="KZG12" s="28"/>
      <c r="KZH12" s="28"/>
      <c r="KZI12" s="28"/>
      <c r="KZJ12" s="28"/>
      <c r="KZK12" s="28"/>
      <c r="KZL12" s="28"/>
      <c r="KZM12" s="28"/>
      <c r="KZN12" s="28"/>
      <c r="KZO12" s="28"/>
      <c r="KZP12" s="28"/>
      <c r="KZQ12" s="28"/>
      <c r="KZR12" s="28"/>
      <c r="KZS12" s="28"/>
      <c r="KZT12" s="28"/>
      <c r="KZU12" s="28"/>
      <c r="KZV12" s="28"/>
      <c r="KZW12" s="28"/>
      <c r="KZX12" s="28"/>
      <c r="KZY12" s="28"/>
      <c r="KZZ12" s="28"/>
      <c r="LAA12" s="28"/>
      <c r="LAB12" s="28"/>
      <c r="LAC12" s="28"/>
      <c r="LAD12" s="28"/>
      <c r="LAE12" s="28"/>
      <c r="LAF12" s="28"/>
      <c r="LAG12" s="28"/>
      <c r="LAH12" s="28"/>
      <c r="LAI12" s="28"/>
      <c r="LAJ12" s="28"/>
      <c r="LAK12" s="28"/>
      <c r="LAL12" s="28"/>
      <c r="LAM12" s="28"/>
      <c r="LAN12" s="28"/>
      <c r="LAO12" s="28"/>
      <c r="LAP12" s="28"/>
      <c r="LAQ12" s="28"/>
      <c r="LAR12" s="28"/>
      <c r="LAS12" s="28"/>
      <c r="LAT12" s="28"/>
      <c r="LAU12" s="28"/>
      <c r="LAV12" s="28"/>
      <c r="LAW12" s="28"/>
      <c r="LAX12" s="28"/>
      <c r="LAY12" s="28"/>
      <c r="LAZ12" s="28"/>
      <c r="LBA12" s="28"/>
      <c r="LBB12" s="28"/>
      <c r="LBC12" s="28"/>
      <c r="LBD12" s="28"/>
      <c r="LBE12" s="28"/>
      <c r="LBF12" s="28"/>
      <c r="LBG12" s="28"/>
      <c r="LBH12" s="28"/>
      <c r="LBI12" s="28"/>
      <c r="LBJ12" s="28"/>
      <c r="LBK12" s="28"/>
      <c r="LBL12" s="28"/>
      <c r="LBM12" s="28"/>
      <c r="LBN12" s="28"/>
      <c r="LBO12" s="28"/>
      <c r="LBP12" s="28"/>
      <c r="LBQ12" s="28"/>
      <c r="LBR12" s="28"/>
      <c r="LBS12" s="28"/>
      <c r="LBT12" s="28"/>
      <c r="LBU12" s="28"/>
      <c r="LBV12" s="28"/>
      <c r="LBW12" s="28"/>
      <c r="LBX12" s="28"/>
      <c r="LBY12" s="28"/>
      <c r="LBZ12" s="28"/>
      <c r="LCA12" s="28"/>
      <c r="LCB12" s="28"/>
      <c r="LCC12" s="28"/>
      <c r="LCD12" s="28"/>
      <c r="LCE12" s="28"/>
      <c r="LCF12" s="28"/>
      <c r="LCG12" s="28"/>
      <c r="LCH12" s="28"/>
      <c r="LCI12" s="28"/>
      <c r="LCJ12" s="28"/>
      <c r="LCK12" s="28"/>
      <c r="LCL12" s="28"/>
      <c r="LCM12" s="28"/>
      <c r="LCN12" s="28"/>
      <c r="LCO12" s="28"/>
      <c r="LCP12" s="28"/>
      <c r="LCQ12" s="28"/>
      <c r="LCR12" s="28"/>
      <c r="LCS12" s="28"/>
      <c r="LCT12" s="28"/>
      <c r="LCU12" s="28"/>
      <c r="LCV12" s="28"/>
      <c r="LCW12" s="28"/>
      <c r="LCX12" s="28"/>
      <c r="LCY12" s="28"/>
      <c r="LCZ12" s="28"/>
      <c r="LDA12" s="28"/>
      <c r="LDB12" s="28"/>
      <c r="LDC12" s="28"/>
      <c r="LDD12" s="28"/>
      <c r="LDE12" s="28"/>
      <c r="LDF12" s="28"/>
      <c r="LDG12" s="28"/>
      <c r="LDH12" s="28"/>
      <c r="LDI12" s="28"/>
      <c r="LDJ12" s="28"/>
      <c r="LDK12" s="28"/>
      <c r="LDL12" s="28"/>
      <c r="LDM12" s="28"/>
      <c r="LDN12" s="28"/>
      <c r="LDO12" s="28"/>
      <c r="LDP12" s="28"/>
      <c r="LDQ12" s="28"/>
      <c r="LDR12" s="28"/>
      <c r="LDS12" s="28"/>
      <c r="LDT12" s="28"/>
      <c r="LDU12" s="28"/>
      <c r="LDV12" s="28"/>
      <c r="LDW12" s="28"/>
      <c r="LDX12" s="28"/>
      <c r="LDY12" s="28"/>
      <c r="LDZ12" s="28"/>
      <c r="LEA12" s="28"/>
      <c r="LEB12" s="28"/>
      <c r="LEC12" s="28"/>
      <c r="LED12" s="28"/>
      <c r="LEE12" s="28"/>
      <c r="LEF12" s="28"/>
      <c r="LEG12" s="28"/>
      <c r="LEH12" s="28"/>
      <c r="LEI12" s="28"/>
      <c r="LEJ12" s="28"/>
      <c r="LEK12" s="28"/>
      <c r="LEL12" s="28"/>
      <c r="LEM12" s="28"/>
      <c r="LEN12" s="28"/>
      <c r="LEO12" s="28"/>
      <c r="LEP12" s="28"/>
      <c r="LEQ12" s="28"/>
      <c r="LER12" s="28"/>
      <c r="LES12" s="28"/>
      <c r="LET12" s="28"/>
      <c r="LEU12" s="28"/>
      <c r="LEV12" s="28"/>
      <c r="LEW12" s="28"/>
      <c r="LEX12" s="28"/>
      <c r="LEY12" s="28"/>
      <c r="LEZ12" s="28"/>
      <c r="LFA12" s="28"/>
      <c r="LFB12" s="28"/>
      <c r="LFC12" s="28"/>
      <c r="LFD12" s="28"/>
      <c r="LFE12" s="28"/>
      <c r="LFF12" s="28"/>
      <c r="LFG12" s="28"/>
      <c r="LFH12" s="28"/>
      <c r="LFI12" s="28"/>
      <c r="LFJ12" s="28"/>
      <c r="LFK12" s="28"/>
      <c r="LFL12" s="28"/>
      <c r="LFM12" s="28"/>
      <c r="LFN12" s="28"/>
      <c r="LFO12" s="28"/>
      <c r="LFP12" s="28"/>
      <c r="LFQ12" s="28"/>
      <c r="LFR12" s="28"/>
      <c r="LFS12" s="28"/>
      <c r="LFT12" s="28"/>
      <c r="LFU12" s="28"/>
      <c r="LFV12" s="28"/>
      <c r="LFW12" s="28"/>
      <c r="LFX12" s="28"/>
      <c r="LFY12" s="28"/>
      <c r="LFZ12" s="28"/>
      <c r="LGA12" s="28"/>
      <c r="LGB12" s="28"/>
      <c r="LGC12" s="28"/>
      <c r="LGD12" s="28"/>
      <c r="LGE12" s="28"/>
      <c r="LGF12" s="28"/>
      <c r="LGG12" s="28"/>
      <c r="LGH12" s="28"/>
      <c r="LGI12" s="28"/>
      <c r="LGJ12" s="28"/>
      <c r="LGK12" s="28"/>
      <c r="LGL12" s="28"/>
      <c r="LGM12" s="28"/>
      <c r="LGN12" s="28"/>
      <c r="LGO12" s="28"/>
      <c r="LGP12" s="28"/>
      <c r="LGQ12" s="28"/>
      <c r="LGR12" s="28"/>
      <c r="LGS12" s="28"/>
      <c r="LGT12" s="28"/>
      <c r="LGU12" s="28"/>
      <c r="LGV12" s="28"/>
      <c r="LGW12" s="28"/>
      <c r="LGX12" s="28"/>
      <c r="LGY12" s="28"/>
      <c r="LGZ12" s="28"/>
      <c r="LHA12" s="28"/>
      <c r="LHB12" s="28"/>
      <c r="LHC12" s="28"/>
      <c r="LHD12" s="28"/>
      <c r="LHE12" s="28"/>
      <c r="LHF12" s="28"/>
      <c r="LHG12" s="28"/>
      <c r="LHH12" s="28"/>
      <c r="LHI12" s="28"/>
      <c r="LHJ12" s="28"/>
      <c r="LHK12" s="28"/>
      <c r="LHL12" s="28"/>
      <c r="LHM12" s="28"/>
      <c r="LHN12" s="28"/>
      <c r="LHO12" s="28"/>
      <c r="LHP12" s="28"/>
      <c r="LHQ12" s="28"/>
      <c r="LHR12" s="28"/>
      <c r="LHS12" s="28"/>
      <c r="LHT12" s="28"/>
      <c r="LHU12" s="28"/>
      <c r="LHV12" s="28"/>
      <c r="LHW12" s="28"/>
      <c r="LHX12" s="28"/>
      <c r="LHY12" s="28"/>
      <c r="LHZ12" s="28"/>
      <c r="LIA12" s="28"/>
      <c r="LIB12" s="28"/>
      <c r="LIC12" s="28"/>
      <c r="LID12" s="28"/>
      <c r="LIE12" s="28"/>
      <c r="LIF12" s="28"/>
      <c r="LIG12" s="28"/>
      <c r="LIH12" s="28"/>
      <c r="LII12" s="28"/>
      <c r="LIJ12" s="28"/>
      <c r="LIK12" s="28"/>
      <c r="LIL12" s="28"/>
      <c r="LIM12" s="28"/>
      <c r="LIN12" s="28"/>
      <c r="LIO12" s="28"/>
      <c r="LIP12" s="28"/>
      <c r="LIQ12" s="28"/>
      <c r="LIR12" s="28"/>
      <c r="LIS12" s="28"/>
      <c r="LIT12" s="28"/>
      <c r="LIU12" s="28"/>
      <c r="LIV12" s="28"/>
      <c r="LIW12" s="28"/>
      <c r="LIX12" s="28"/>
      <c r="LIY12" s="28"/>
      <c r="LIZ12" s="28"/>
      <c r="LJA12" s="28"/>
      <c r="LJB12" s="28"/>
      <c r="LJC12" s="28"/>
      <c r="LJD12" s="28"/>
      <c r="LJE12" s="28"/>
      <c r="LJF12" s="28"/>
      <c r="LJG12" s="28"/>
      <c r="LJH12" s="28"/>
      <c r="LJI12" s="28"/>
      <c r="LJJ12" s="28"/>
      <c r="LJK12" s="28"/>
      <c r="LJL12" s="28"/>
      <c r="LJM12" s="28"/>
      <c r="LJN12" s="28"/>
      <c r="LJO12" s="28"/>
      <c r="LJP12" s="28"/>
      <c r="LJQ12" s="28"/>
      <c r="LJR12" s="28"/>
      <c r="LJS12" s="28"/>
      <c r="LJT12" s="28"/>
      <c r="LJU12" s="28"/>
      <c r="LJV12" s="28"/>
      <c r="LJW12" s="28"/>
      <c r="LJX12" s="28"/>
      <c r="LJY12" s="28"/>
      <c r="LJZ12" s="28"/>
      <c r="LKA12" s="28"/>
      <c r="LKB12" s="28"/>
      <c r="LKC12" s="28"/>
      <c r="LKD12" s="28"/>
      <c r="LKE12" s="28"/>
      <c r="LKF12" s="28"/>
      <c r="LKG12" s="28"/>
      <c r="LKH12" s="28"/>
      <c r="LKI12" s="28"/>
      <c r="LKJ12" s="28"/>
      <c r="LKK12" s="28"/>
      <c r="LKL12" s="28"/>
      <c r="LKM12" s="28"/>
      <c r="LKN12" s="28"/>
      <c r="LKO12" s="28"/>
      <c r="LKP12" s="28"/>
      <c r="LKQ12" s="28"/>
      <c r="LKR12" s="28"/>
      <c r="LKS12" s="28"/>
      <c r="LKT12" s="28"/>
      <c r="LKU12" s="28"/>
      <c r="LKV12" s="28"/>
      <c r="LKW12" s="28"/>
      <c r="LKX12" s="28"/>
      <c r="LKY12" s="28"/>
      <c r="LKZ12" s="28"/>
      <c r="LLA12" s="28"/>
      <c r="LLB12" s="28"/>
      <c r="LLC12" s="28"/>
      <c r="LLD12" s="28"/>
      <c r="LLE12" s="28"/>
      <c r="LLF12" s="28"/>
      <c r="LLG12" s="28"/>
      <c r="LLH12" s="28"/>
      <c r="LLI12" s="28"/>
      <c r="LLJ12" s="28"/>
      <c r="LLK12" s="28"/>
      <c r="LLL12" s="28"/>
      <c r="LLM12" s="28"/>
      <c r="LLN12" s="28"/>
      <c r="LLO12" s="28"/>
      <c r="LLP12" s="28"/>
      <c r="LLQ12" s="28"/>
      <c r="LLR12" s="28"/>
      <c r="LLS12" s="28"/>
      <c r="LLT12" s="28"/>
      <c r="LLU12" s="28"/>
      <c r="LLV12" s="28"/>
      <c r="LLW12" s="28"/>
      <c r="LLX12" s="28"/>
      <c r="LLY12" s="28"/>
      <c r="LLZ12" s="28"/>
      <c r="LMA12" s="28"/>
      <c r="LMB12" s="28"/>
      <c r="LMC12" s="28"/>
      <c r="LMD12" s="28"/>
      <c r="LME12" s="28"/>
      <c r="LMF12" s="28"/>
      <c r="LMG12" s="28"/>
      <c r="LMH12" s="28"/>
      <c r="LMI12" s="28"/>
      <c r="LMJ12" s="28"/>
      <c r="LMK12" s="28"/>
      <c r="LML12" s="28"/>
      <c r="LMM12" s="28"/>
      <c r="LMN12" s="28"/>
      <c r="LMO12" s="28"/>
      <c r="LMP12" s="28"/>
      <c r="LMQ12" s="28"/>
      <c r="LMR12" s="28"/>
      <c r="LMS12" s="28"/>
      <c r="LMT12" s="28"/>
      <c r="LMU12" s="28"/>
      <c r="LMV12" s="28"/>
      <c r="LMW12" s="28"/>
      <c r="LMX12" s="28"/>
      <c r="LMY12" s="28"/>
      <c r="LMZ12" s="28"/>
      <c r="LNA12" s="28"/>
      <c r="LNB12" s="28"/>
      <c r="LNC12" s="28"/>
      <c r="LND12" s="28"/>
      <c r="LNE12" s="28"/>
      <c r="LNF12" s="28"/>
      <c r="LNG12" s="28"/>
      <c r="LNH12" s="28"/>
      <c r="LNI12" s="28"/>
      <c r="LNJ12" s="28"/>
      <c r="LNK12" s="28"/>
      <c r="LNL12" s="28"/>
      <c r="LNM12" s="28"/>
      <c r="LNN12" s="28"/>
      <c r="LNO12" s="28"/>
      <c r="LNP12" s="28"/>
      <c r="LNQ12" s="28"/>
      <c r="LNR12" s="28"/>
      <c r="LNS12" s="28"/>
      <c r="LNT12" s="28"/>
      <c r="LNU12" s="28"/>
      <c r="LNV12" s="28"/>
      <c r="LNW12" s="28"/>
      <c r="LNX12" s="28"/>
      <c r="LNY12" s="28"/>
      <c r="LNZ12" s="28"/>
      <c r="LOA12" s="28"/>
      <c r="LOB12" s="28"/>
      <c r="LOC12" s="28"/>
      <c r="LOD12" s="28"/>
      <c r="LOE12" s="28"/>
      <c r="LOF12" s="28"/>
      <c r="LOG12" s="28"/>
      <c r="LOH12" s="28"/>
      <c r="LOI12" s="28"/>
      <c r="LOJ12" s="28"/>
      <c r="LOK12" s="28"/>
      <c r="LOL12" s="28"/>
      <c r="LOM12" s="28"/>
      <c r="LON12" s="28"/>
      <c r="LOO12" s="28"/>
      <c r="LOP12" s="28"/>
      <c r="LOQ12" s="28"/>
      <c r="LOR12" s="28"/>
      <c r="LOS12" s="28"/>
      <c r="LOT12" s="28"/>
      <c r="LOU12" s="28"/>
      <c r="LOV12" s="28"/>
      <c r="LOW12" s="28"/>
      <c r="LOX12" s="28"/>
      <c r="LOY12" s="28"/>
      <c r="LOZ12" s="28"/>
      <c r="LPA12" s="28"/>
      <c r="LPB12" s="28"/>
      <c r="LPC12" s="28"/>
      <c r="LPD12" s="28"/>
      <c r="LPE12" s="28"/>
      <c r="LPF12" s="28"/>
      <c r="LPG12" s="28"/>
      <c r="LPH12" s="28"/>
      <c r="LPI12" s="28"/>
      <c r="LPJ12" s="28"/>
      <c r="LPK12" s="28"/>
      <c r="LPL12" s="28"/>
      <c r="LPM12" s="28"/>
      <c r="LPN12" s="28"/>
      <c r="LPO12" s="28"/>
      <c r="LPP12" s="28"/>
      <c r="LPQ12" s="28"/>
      <c r="LPR12" s="28"/>
      <c r="LPS12" s="28"/>
      <c r="LPT12" s="28"/>
      <c r="LPU12" s="28"/>
      <c r="LPV12" s="28"/>
      <c r="LPW12" s="28"/>
      <c r="LPX12" s="28"/>
      <c r="LPY12" s="28"/>
      <c r="LPZ12" s="28"/>
      <c r="LQA12" s="28"/>
      <c r="LQB12" s="28"/>
      <c r="LQC12" s="28"/>
      <c r="LQD12" s="28"/>
      <c r="LQE12" s="28"/>
      <c r="LQF12" s="28"/>
      <c r="LQG12" s="28"/>
      <c r="LQH12" s="28"/>
      <c r="LQI12" s="28"/>
      <c r="LQJ12" s="28"/>
      <c r="LQK12" s="28"/>
      <c r="LQL12" s="28"/>
      <c r="LQM12" s="28"/>
      <c r="LQN12" s="28"/>
      <c r="LQO12" s="28"/>
      <c r="LQP12" s="28"/>
      <c r="LQQ12" s="28"/>
      <c r="LQR12" s="28"/>
      <c r="LQS12" s="28"/>
      <c r="LQT12" s="28"/>
      <c r="LQU12" s="28"/>
      <c r="LQV12" s="28"/>
      <c r="LQW12" s="28"/>
      <c r="LQX12" s="28"/>
      <c r="LQY12" s="28"/>
      <c r="LQZ12" s="28"/>
      <c r="LRA12" s="28"/>
      <c r="LRB12" s="28"/>
      <c r="LRC12" s="28"/>
      <c r="LRD12" s="28"/>
      <c r="LRE12" s="28"/>
      <c r="LRF12" s="28"/>
      <c r="LRG12" s="28"/>
      <c r="LRH12" s="28"/>
      <c r="LRI12" s="28"/>
      <c r="LRJ12" s="28"/>
      <c r="LRK12" s="28"/>
      <c r="LRL12" s="28"/>
      <c r="LRM12" s="28"/>
      <c r="LRN12" s="28"/>
      <c r="LRO12" s="28"/>
      <c r="LRP12" s="28"/>
      <c r="LRQ12" s="28"/>
      <c r="LRR12" s="28"/>
      <c r="LRS12" s="28"/>
      <c r="LRT12" s="28"/>
      <c r="LRU12" s="28"/>
      <c r="LRV12" s="28"/>
      <c r="LRW12" s="28"/>
      <c r="LRX12" s="28"/>
      <c r="LRY12" s="28"/>
      <c r="LRZ12" s="28"/>
      <c r="LSA12" s="28"/>
      <c r="LSB12" s="28"/>
      <c r="LSC12" s="28"/>
      <c r="LSD12" s="28"/>
      <c r="LSE12" s="28"/>
      <c r="LSF12" s="28"/>
      <c r="LSG12" s="28"/>
      <c r="LSH12" s="28"/>
      <c r="LSI12" s="28"/>
      <c r="LSJ12" s="28"/>
      <c r="LSK12" s="28"/>
      <c r="LSL12" s="28"/>
      <c r="LSM12" s="28"/>
      <c r="LSN12" s="28"/>
      <c r="LSO12" s="28"/>
      <c r="LSP12" s="28"/>
      <c r="LSQ12" s="28"/>
      <c r="LSR12" s="28"/>
      <c r="LSS12" s="28"/>
      <c r="LST12" s="28"/>
      <c r="LSU12" s="28"/>
      <c r="LSV12" s="28"/>
      <c r="LSW12" s="28"/>
      <c r="LSX12" s="28"/>
      <c r="LSY12" s="28"/>
      <c r="LSZ12" s="28"/>
      <c r="LTA12" s="28"/>
      <c r="LTB12" s="28"/>
      <c r="LTC12" s="28"/>
      <c r="LTD12" s="28"/>
      <c r="LTE12" s="28"/>
      <c r="LTF12" s="28"/>
      <c r="LTG12" s="28"/>
      <c r="LTH12" s="28"/>
      <c r="LTI12" s="28"/>
      <c r="LTJ12" s="28"/>
      <c r="LTK12" s="28"/>
      <c r="LTL12" s="28"/>
      <c r="LTM12" s="28"/>
      <c r="LTN12" s="28"/>
      <c r="LTO12" s="28"/>
      <c r="LTP12" s="28"/>
      <c r="LTQ12" s="28"/>
      <c r="LTR12" s="28"/>
      <c r="LTS12" s="28"/>
      <c r="LTT12" s="28"/>
      <c r="LTU12" s="28"/>
      <c r="LTV12" s="28"/>
      <c r="LTW12" s="28"/>
      <c r="LTX12" s="28"/>
      <c r="LTY12" s="28"/>
      <c r="LTZ12" s="28"/>
      <c r="LUA12" s="28"/>
      <c r="LUB12" s="28"/>
      <c r="LUC12" s="28"/>
      <c r="LUD12" s="28"/>
      <c r="LUE12" s="28"/>
      <c r="LUF12" s="28"/>
      <c r="LUG12" s="28"/>
      <c r="LUH12" s="28"/>
      <c r="LUI12" s="28"/>
      <c r="LUJ12" s="28"/>
      <c r="LUK12" s="28"/>
      <c r="LUL12" s="28"/>
      <c r="LUM12" s="28"/>
      <c r="LUN12" s="28"/>
      <c r="LUO12" s="28"/>
      <c r="LUP12" s="28"/>
      <c r="LUQ12" s="28"/>
      <c r="LUR12" s="28"/>
      <c r="LUS12" s="28"/>
      <c r="LUT12" s="28"/>
      <c r="LUU12" s="28"/>
      <c r="LUV12" s="28"/>
      <c r="LUW12" s="28"/>
      <c r="LUX12" s="28"/>
      <c r="LUY12" s="28"/>
      <c r="LUZ12" s="28"/>
      <c r="LVA12" s="28"/>
      <c r="LVB12" s="28"/>
      <c r="LVC12" s="28"/>
      <c r="LVD12" s="28"/>
      <c r="LVE12" s="28"/>
      <c r="LVF12" s="28"/>
      <c r="LVG12" s="28"/>
      <c r="LVH12" s="28"/>
      <c r="LVI12" s="28"/>
      <c r="LVJ12" s="28"/>
      <c r="LVK12" s="28"/>
      <c r="LVL12" s="28"/>
      <c r="LVM12" s="28"/>
      <c r="LVN12" s="28"/>
      <c r="LVO12" s="28"/>
      <c r="LVP12" s="28"/>
      <c r="LVQ12" s="28"/>
      <c r="LVR12" s="28"/>
      <c r="LVS12" s="28"/>
      <c r="LVT12" s="28"/>
      <c r="LVU12" s="28"/>
      <c r="LVV12" s="28"/>
      <c r="LVW12" s="28"/>
      <c r="LVX12" s="28"/>
      <c r="LVY12" s="28"/>
      <c r="LVZ12" s="28"/>
      <c r="LWA12" s="28"/>
      <c r="LWB12" s="28"/>
      <c r="LWC12" s="28"/>
      <c r="LWD12" s="28"/>
      <c r="LWE12" s="28"/>
      <c r="LWF12" s="28"/>
      <c r="LWG12" s="28"/>
      <c r="LWH12" s="28"/>
      <c r="LWI12" s="28"/>
      <c r="LWJ12" s="28"/>
      <c r="LWK12" s="28"/>
      <c r="LWL12" s="28"/>
      <c r="LWM12" s="28"/>
      <c r="LWN12" s="28"/>
      <c r="LWO12" s="28"/>
      <c r="LWP12" s="28"/>
      <c r="LWQ12" s="28"/>
      <c r="LWR12" s="28"/>
      <c r="LWS12" s="28"/>
      <c r="LWT12" s="28"/>
      <c r="LWU12" s="28"/>
      <c r="LWV12" s="28"/>
      <c r="LWW12" s="28"/>
      <c r="LWX12" s="28"/>
      <c r="LWY12" s="28"/>
      <c r="LWZ12" s="28"/>
      <c r="LXA12" s="28"/>
      <c r="LXB12" s="28"/>
      <c r="LXC12" s="28"/>
      <c r="LXD12" s="28"/>
      <c r="LXE12" s="28"/>
      <c r="LXF12" s="28"/>
      <c r="LXG12" s="28"/>
      <c r="LXH12" s="28"/>
      <c r="LXI12" s="28"/>
      <c r="LXJ12" s="28"/>
      <c r="LXK12" s="28"/>
      <c r="LXL12" s="28"/>
      <c r="LXM12" s="28"/>
      <c r="LXN12" s="28"/>
      <c r="LXO12" s="28"/>
      <c r="LXP12" s="28"/>
      <c r="LXQ12" s="28"/>
      <c r="LXR12" s="28"/>
      <c r="LXS12" s="28"/>
      <c r="LXT12" s="28"/>
      <c r="LXU12" s="28"/>
      <c r="LXV12" s="28"/>
      <c r="LXW12" s="28"/>
      <c r="LXX12" s="28"/>
      <c r="LXY12" s="28"/>
      <c r="LXZ12" s="28"/>
      <c r="LYA12" s="28"/>
      <c r="LYB12" s="28"/>
      <c r="LYC12" s="28"/>
      <c r="LYD12" s="28"/>
      <c r="LYE12" s="28"/>
      <c r="LYF12" s="28"/>
      <c r="LYG12" s="28"/>
      <c r="LYH12" s="28"/>
      <c r="LYI12" s="28"/>
      <c r="LYJ12" s="28"/>
      <c r="LYK12" s="28"/>
      <c r="LYL12" s="28"/>
      <c r="LYM12" s="28"/>
      <c r="LYN12" s="28"/>
      <c r="LYO12" s="28"/>
      <c r="LYP12" s="28"/>
      <c r="LYQ12" s="28"/>
      <c r="LYR12" s="28"/>
      <c r="LYS12" s="28"/>
      <c r="LYT12" s="28"/>
      <c r="LYU12" s="28"/>
      <c r="LYV12" s="28"/>
      <c r="LYW12" s="28"/>
      <c r="LYX12" s="28"/>
      <c r="LYY12" s="28"/>
      <c r="LYZ12" s="28"/>
      <c r="LZA12" s="28"/>
      <c r="LZB12" s="28"/>
      <c r="LZC12" s="28"/>
      <c r="LZD12" s="28"/>
      <c r="LZE12" s="28"/>
      <c r="LZF12" s="28"/>
      <c r="LZG12" s="28"/>
      <c r="LZH12" s="28"/>
      <c r="LZI12" s="28"/>
      <c r="LZJ12" s="28"/>
      <c r="LZK12" s="28"/>
      <c r="LZL12" s="28"/>
      <c r="LZM12" s="28"/>
      <c r="LZN12" s="28"/>
      <c r="LZO12" s="28"/>
      <c r="LZP12" s="28"/>
      <c r="LZQ12" s="28"/>
      <c r="LZR12" s="28"/>
      <c r="LZS12" s="28"/>
      <c r="LZT12" s="28"/>
      <c r="LZU12" s="28"/>
      <c r="LZV12" s="28"/>
      <c r="LZW12" s="28"/>
      <c r="LZX12" s="28"/>
      <c r="LZY12" s="28"/>
      <c r="LZZ12" s="28"/>
      <c r="MAA12" s="28"/>
      <c r="MAB12" s="28"/>
      <c r="MAC12" s="28"/>
      <c r="MAD12" s="28"/>
      <c r="MAE12" s="28"/>
      <c r="MAF12" s="28"/>
      <c r="MAG12" s="28"/>
      <c r="MAH12" s="28"/>
      <c r="MAI12" s="28"/>
      <c r="MAJ12" s="28"/>
      <c r="MAK12" s="28"/>
      <c r="MAL12" s="28"/>
      <c r="MAM12" s="28"/>
      <c r="MAN12" s="28"/>
      <c r="MAO12" s="28"/>
      <c r="MAP12" s="28"/>
      <c r="MAQ12" s="28"/>
      <c r="MAR12" s="28"/>
      <c r="MAS12" s="28"/>
      <c r="MAT12" s="28"/>
      <c r="MAU12" s="28"/>
      <c r="MAV12" s="28"/>
      <c r="MAW12" s="28"/>
      <c r="MAX12" s="28"/>
      <c r="MAY12" s="28"/>
      <c r="MAZ12" s="28"/>
      <c r="MBA12" s="28"/>
      <c r="MBB12" s="28"/>
      <c r="MBC12" s="28"/>
      <c r="MBD12" s="28"/>
      <c r="MBE12" s="28"/>
      <c r="MBF12" s="28"/>
      <c r="MBG12" s="28"/>
      <c r="MBH12" s="28"/>
      <c r="MBI12" s="28"/>
      <c r="MBJ12" s="28"/>
      <c r="MBK12" s="28"/>
      <c r="MBL12" s="28"/>
      <c r="MBM12" s="28"/>
      <c r="MBN12" s="28"/>
      <c r="MBO12" s="28"/>
      <c r="MBP12" s="28"/>
      <c r="MBQ12" s="28"/>
      <c r="MBR12" s="28"/>
      <c r="MBS12" s="28"/>
      <c r="MBT12" s="28"/>
      <c r="MBU12" s="28"/>
      <c r="MBV12" s="28"/>
      <c r="MBW12" s="28"/>
      <c r="MBX12" s="28"/>
      <c r="MBY12" s="28"/>
      <c r="MBZ12" s="28"/>
      <c r="MCA12" s="28"/>
      <c r="MCB12" s="28"/>
      <c r="MCC12" s="28"/>
      <c r="MCD12" s="28"/>
      <c r="MCE12" s="28"/>
      <c r="MCF12" s="28"/>
      <c r="MCG12" s="28"/>
      <c r="MCH12" s="28"/>
      <c r="MCI12" s="28"/>
      <c r="MCJ12" s="28"/>
      <c r="MCK12" s="28"/>
      <c r="MCL12" s="28"/>
      <c r="MCM12" s="28"/>
      <c r="MCN12" s="28"/>
      <c r="MCO12" s="28"/>
      <c r="MCP12" s="28"/>
      <c r="MCQ12" s="28"/>
      <c r="MCR12" s="28"/>
      <c r="MCS12" s="28"/>
      <c r="MCT12" s="28"/>
      <c r="MCU12" s="28"/>
      <c r="MCV12" s="28"/>
      <c r="MCW12" s="28"/>
      <c r="MCX12" s="28"/>
      <c r="MCY12" s="28"/>
      <c r="MCZ12" s="28"/>
      <c r="MDA12" s="28"/>
      <c r="MDB12" s="28"/>
      <c r="MDC12" s="28"/>
      <c r="MDD12" s="28"/>
      <c r="MDE12" s="28"/>
      <c r="MDF12" s="28"/>
      <c r="MDG12" s="28"/>
      <c r="MDH12" s="28"/>
      <c r="MDI12" s="28"/>
      <c r="MDJ12" s="28"/>
      <c r="MDK12" s="28"/>
      <c r="MDL12" s="28"/>
      <c r="MDM12" s="28"/>
      <c r="MDN12" s="28"/>
      <c r="MDO12" s="28"/>
      <c r="MDP12" s="28"/>
      <c r="MDQ12" s="28"/>
      <c r="MDR12" s="28"/>
      <c r="MDS12" s="28"/>
      <c r="MDT12" s="28"/>
      <c r="MDU12" s="28"/>
      <c r="MDV12" s="28"/>
      <c r="MDW12" s="28"/>
      <c r="MDX12" s="28"/>
      <c r="MDY12" s="28"/>
      <c r="MDZ12" s="28"/>
      <c r="MEA12" s="28"/>
      <c r="MEB12" s="28"/>
      <c r="MEC12" s="28"/>
      <c r="MED12" s="28"/>
      <c r="MEE12" s="28"/>
      <c r="MEF12" s="28"/>
      <c r="MEG12" s="28"/>
      <c r="MEH12" s="28"/>
      <c r="MEI12" s="28"/>
      <c r="MEJ12" s="28"/>
      <c r="MEK12" s="28"/>
      <c r="MEL12" s="28"/>
      <c r="MEM12" s="28"/>
      <c r="MEN12" s="28"/>
      <c r="MEO12" s="28"/>
      <c r="MEP12" s="28"/>
      <c r="MEQ12" s="28"/>
      <c r="MER12" s="28"/>
      <c r="MES12" s="28"/>
      <c r="MET12" s="28"/>
      <c r="MEU12" s="28"/>
      <c r="MEV12" s="28"/>
      <c r="MEW12" s="28"/>
      <c r="MEX12" s="28"/>
      <c r="MEY12" s="28"/>
      <c r="MEZ12" s="28"/>
      <c r="MFA12" s="28"/>
      <c r="MFB12" s="28"/>
      <c r="MFC12" s="28"/>
      <c r="MFD12" s="28"/>
      <c r="MFE12" s="28"/>
      <c r="MFF12" s="28"/>
      <c r="MFG12" s="28"/>
      <c r="MFH12" s="28"/>
      <c r="MFI12" s="28"/>
      <c r="MFJ12" s="28"/>
      <c r="MFK12" s="28"/>
      <c r="MFL12" s="28"/>
      <c r="MFM12" s="28"/>
      <c r="MFN12" s="28"/>
      <c r="MFO12" s="28"/>
      <c r="MFP12" s="28"/>
      <c r="MFQ12" s="28"/>
      <c r="MFR12" s="28"/>
      <c r="MFS12" s="28"/>
      <c r="MFT12" s="28"/>
      <c r="MFU12" s="28"/>
      <c r="MFV12" s="28"/>
      <c r="MFW12" s="28"/>
      <c r="MFX12" s="28"/>
      <c r="MFY12" s="28"/>
      <c r="MFZ12" s="28"/>
      <c r="MGA12" s="28"/>
      <c r="MGB12" s="28"/>
      <c r="MGC12" s="28"/>
      <c r="MGD12" s="28"/>
      <c r="MGE12" s="28"/>
      <c r="MGF12" s="28"/>
      <c r="MGG12" s="28"/>
      <c r="MGH12" s="28"/>
      <c r="MGI12" s="28"/>
      <c r="MGJ12" s="28"/>
      <c r="MGK12" s="28"/>
      <c r="MGL12" s="28"/>
      <c r="MGM12" s="28"/>
      <c r="MGN12" s="28"/>
      <c r="MGO12" s="28"/>
      <c r="MGP12" s="28"/>
      <c r="MGQ12" s="28"/>
      <c r="MGR12" s="28"/>
      <c r="MGS12" s="28"/>
      <c r="MGT12" s="28"/>
      <c r="MGU12" s="28"/>
      <c r="MGV12" s="28"/>
      <c r="MGW12" s="28"/>
      <c r="MGX12" s="28"/>
      <c r="MGY12" s="28"/>
      <c r="MGZ12" s="28"/>
      <c r="MHA12" s="28"/>
      <c r="MHB12" s="28"/>
      <c r="MHC12" s="28"/>
      <c r="MHD12" s="28"/>
      <c r="MHE12" s="28"/>
      <c r="MHF12" s="28"/>
      <c r="MHG12" s="28"/>
      <c r="MHH12" s="28"/>
      <c r="MHI12" s="28"/>
      <c r="MHJ12" s="28"/>
      <c r="MHK12" s="28"/>
      <c r="MHL12" s="28"/>
      <c r="MHM12" s="28"/>
      <c r="MHN12" s="28"/>
      <c r="MHO12" s="28"/>
      <c r="MHP12" s="28"/>
      <c r="MHQ12" s="28"/>
      <c r="MHR12" s="28"/>
      <c r="MHS12" s="28"/>
      <c r="MHT12" s="28"/>
      <c r="MHU12" s="28"/>
      <c r="MHV12" s="28"/>
      <c r="MHW12" s="28"/>
      <c r="MHX12" s="28"/>
      <c r="MHY12" s="28"/>
      <c r="MHZ12" s="28"/>
      <c r="MIA12" s="28"/>
      <c r="MIB12" s="28"/>
      <c r="MIC12" s="28"/>
      <c r="MID12" s="28"/>
      <c r="MIE12" s="28"/>
      <c r="MIF12" s="28"/>
      <c r="MIG12" s="28"/>
      <c r="MIH12" s="28"/>
      <c r="MII12" s="28"/>
      <c r="MIJ12" s="28"/>
      <c r="MIK12" s="28"/>
      <c r="MIL12" s="28"/>
      <c r="MIM12" s="28"/>
      <c r="MIN12" s="28"/>
      <c r="MIO12" s="28"/>
      <c r="MIP12" s="28"/>
      <c r="MIQ12" s="28"/>
      <c r="MIR12" s="28"/>
      <c r="MIS12" s="28"/>
      <c r="MIT12" s="28"/>
      <c r="MIU12" s="28"/>
      <c r="MIV12" s="28"/>
      <c r="MIW12" s="28"/>
      <c r="MIX12" s="28"/>
      <c r="MIY12" s="28"/>
      <c r="MIZ12" s="28"/>
      <c r="MJA12" s="28"/>
      <c r="MJB12" s="28"/>
      <c r="MJC12" s="28"/>
      <c r="MJD12" s="28"/>
      <c r="MJE12" s="28"/>
      <c r="MJF12" s="28"/>
      <c r="MJG12" s="28"/>
      <c r="MJH12" s="28"/>
      <c r="MJI12" s="28"/>
      <c r="MJJ12" s="28"/>
      <c r="MJK12" s="28"/>
      <c r="MJL12" s="28"/>
      <c r="MJM12" s="28"/>
      <c r="MJN12" s="28"/>
      <c r="MJO12" s="28"/>
      <c r="MJP12" s="28"/>
      <c r="MJQ12" s="28"/>
      <c r="MJR12" s="28"/>
      <c r="MJS12" s="28"/>
      <c r="MJT12" s="28"/>
      <c r="MJU12" s="28"/>
      <c r="MJV12" s="28"/>
      <c r="MJW12" s="28"/>
      <c r="MJX12" s="28"/>
      <c r="MJY12" s="28"/>
      <c r="MJZ12" s="28"/>
      <c r="MKA12" s="28"/>
      <c r="MKB12" s="28"/>
      <c r="MKC12" s="28"/>
      <c r="MKD12" s="28"/>
      <c r="MKE12" s="28"/>
      <c r="MKF12" s="28"/>
      <c r="MKG12" s="28"/>
      <c r="MKH12" s="28"/>
      <c r="MKI12" s="28"/>
      <c r="MKJ12" s="28"/>
      <c r="MKK12" s="28"/>
      <c r="MKL12" s="28"/>
      <c r="MKM12" s="28"/>
      <c r="MKN12" s="28"/>
      <c r="MKO12" s="28"/>
      <c r="MKP12" s="28"/>
      <c r="MKQ12" s="28"/>
      <c r="MKR12" s="28"/>
      <c r="MKS12" s="28"/>
      <c r="MKT12" s="28"/>
      <c r="MKU12" s="28"/>
      <c r="MKV12" s="28"/>
      <c r="MKW12" s="28"/>
      <c r="MKX12" s="28"/>
      <c r="MKY12" s="28"/>
      <c r="MKZ12" s="28"/>
      <c r="MLA12" s="28"/>
      <c r="MLB12" s="28"/>
      <c r="MLC12" s="28"/>
      <c r="MLD12" s="28"/>
      <c r="MLE12" s="28"/>
      <c r="MLF12" s="28"/>
      <c r="MLG12" s="28"/>
      <c r="MLH12" s="28"/>
      <c r="MLI12" s="28"/>
      <c r="MLJ12" s="28"/>
      <c r="MLK12" s="28"/>
      <c r="MLL12" s="28"/>
      <c r="MLM12" s="28"/>
      <c r="MLN12" s="28"/>
      <c r="MLO12" s="28"/>
      <c r="MLP12" s="28"/>
      <c r="MLQ12" s="28"/>
      <c r="MLR12" s="28"/>
      <c r="MLS12" s="28"/>
      <c r="MLT12" s="28"/>
      <c r="MLU12" s="28"/>
      <c r="MLV12" s="28"/>
      <c r="MLW12" s="28"/>
      <c r="MLX12" s="28"/>
      <c r="MLY12" s="28"/>
      <c r="MLZ12" s="28"/>
      <c r="MMA12" s="28"/>
      <c r="MMB12" s="28"/>
      <c r="MMC12" s="28"/>
      <c r="MMD12" s="28"/>
      <c r="MME12" s="28"/>
      <c r="MMF12" s="28"/>
      <c r="MMG12" s="28"/>
      <c r="MMH12" s="28"/>
      <c r="MMI12" s="28"/>
      <c r="MMJ12" s="28"/>
      <c r="MMK12" s="28"/>
      <c r="MML12" s="28"/>
      <c r="MMM12" s="28"/>
      <c r="MMN12" s="28"/>
      <c r="MMO12" s="28"/>
      <c r="MMP12" s="28"/>
      <c r="MMQ12" s="28"/>
      <c r="MMR12" s="28"/>
      <c r="MMS12" s="28"/>
      <c r="MMT12" s="28"/>
      <c r="MMU12" s="28"/>
      <c r="MMV12" s="28"/>
      <c r="MMW12" s="28"/>
      <c r="MMX12" s="28"/>
      <c r="MMY12" s="28"/>
      <c r="MMZ12" s="28"/>
      <c r="MNA12" s="28"/>
      <c r="MNB12" s="28"/>
      <c r="MNC12" s="28"/>
      <c r="MND12" s="28"/>
      <c r="MNE12" s="28"/>
      <c r="MNF12" s="28"/>
      <c r="MNG12" s="28"/>
      <c r="MNH12" s="28"/>
      <c r="MNI12" s="28"/>
      <c r="MNJ12" s="28"/>
      <c r="MNK12" s="28"/>
      <c r="MNL12" s="28"/>
      <c r="MNM12" s="28"/>
      <c r="MNN12" s="28"/>
      <c r="MNO12" s="28"/>
      <c r="MNP12" s="28"/>
      <c r="MNQ12" s="28"/>
      <c r="MNR12" s="28"/>
      <c r="MNS12" s="28"/>
      <c r="MNT12" s="28"/>
      <c r="MNU12" s="28"/>
      <c r="MNV12" s="28"/>
      <c r="MNW12" s="28"/>
      <c r="MNX12" s="28"/>
      <c r="MNY12" s="28"/>
      <c r="MNZ12" s="28"/>
      <c r="MOA12" s="28"/>
      <c r="MOB12" s="28"/>
      <c r="MOC12" s="28"/>
      <c r="MOD12" s="28"/>
      <c r="MOE12" s="28"/>
      <c r="MOF12" s="28"/>
      <c r="MOG12" s="28"/>
      <c r="MOH12" s="28"/>
      <c r="MOI12" s="28"/>
      <c r="MOJ12" s="28"/>
      <c r="MOK12" s="28"/>
      <c r="MOL12" s="28"/>
      <c r="MOM12" s="28"/>
      <c r="MON12" s="28"/>
      <c r="MOO12" s="28"/>
      <c r="MOP12" s="28"/>
      <c r="MOQ12" s="28"/>
      <c r="MOR12" s="28"/>
      <c r="MOS12" s="28"/>
      <c r="MOT12" s="28"/>
      <c r="MOU12" s="28"/>
      <c r="MOV12" s="28"/>
      <c r="MOW12" s="28"/>
      <c r="MOX12" s="28"/>
      <c r="MOY12" s="28"/>
      <c r="MOZ12" s="28"/>
      <c r="MPA12" s="28"/>
      <c r="MPB12" s="28"/>
      <c r="MPC12" s="28"/>
      <c r="MPD12" s="28"/>
      <c r="MPE12" s="28"/>
      <c r="MPF12" s="28"/>
      <c r="MPG12" s="28"/>
      <c r="MPH12" s="28"/>
      <c r="MPI12" s="28"/>
      <c r="MPJ12" s="28"/>
      <c r="MPK12" s="28"/>
      <c r="MPL12" s="28"/>
      <c r="MPM12" s="28"/>
      <c r="MPN12" s="28"/>
      <c r="MPO12" s="28"/>
      <c r="MPP12" s="28"/>
      <c r="MPQ12" s="28"/>
      <c r="MPR12" s="28"/>
      <c r="MPS12" s="28"/>
      <c r="MPT12" s="28"/>
      <c r="MPU12" s="28"/>
      <c r="MPV12" s="28"/>
      <c r="MPW12" s="28"/>
      <c r="MPX12" s="28"/>
      <c r="MPY12" s="28"/>
      <c r="MPZ12" s="28"/>
      <c r="MQA12" s="28"/>
      <c r="MQB12" s="28"/>
      <c r="MQC12" s="28"/>
      <c r="MQD12" s="28"/>
      <c r="MQE12" s="28"/>
      <c r="MQF12" s="28"/>
      <c r="MQG12" s="28"/>
      <c r="MQH12" s="28"/>
      <c r="MQI12" s="28"/>
      <c r="MQJ12" s="28"/>
      <c r="MQK12" s="28"/>
      <c r="MQL12" s="28"/>
      <c r="MQM12" s="28"/>
      <c r="MQN12" s="28"/>
      <c r="MQO12" s="28"/>
      <c r="MQP12" s="28"/>
      <c r="MQQ12" s="28"/>
      <c r="MQR12" s="28"/>
      <c r="MQS12" s="28"/>
      <c r="MQT12" s="28"/>
      <c r="MQU12" s="28"/>
      <c r="MQV12" s="28"/>
      <c r="MQW12" s="28"/>
      <c r="MQX12" s="28"/>
      <c r="MQY12" s="28"/>
      <c r="MQZ12" s="28"/>
      <c r="MRA12" s="28"/>
      <c r="MRB12" s="28"/>
      <c r="MRC12" s="28"/>
      <c r="MRD12" s="28"/>
      <c r="MRE12" s="28"/>
      <c r="MRF12" s="28"/>
      <c r="MRG12" s="28"/>
      <c r="MRH12" s="28"/>
      <c r="MRI12" s="28"/>
      <c r="MRJ12" s="28"/>
      <c r="MRK12" s="28"/>
      <c r="MRL12" s="28"/>
      <c r="MRM12" s="28"/>
      <c r="MRN12" s="28"/>
      <c r="MRO12" s="28"/>
      <c r="MRP12" s="28"/>
      <c r="MRQ12" s="28"/>
      <c r="MRR12" s="28"/>
      <c r="MRS12" s="28"/>
      <c r="MRT12" s="28"/>
      <c r="MRU12" s="28"/>
      <c r="MRV12" s="28"/>
      <c r="MRW12" s="28"/>
      <c r="MRX12" s="28"/>
      <c r="MRY12" s="28"/>
      <c r="MRZ12" s="28"/>
      <c r="MSA12" s="28"/>
      <c r="MSB12" s="28"/>
      <c r="MSC12" s="28"/>
      <c r="MSD12" s="28"/>
      <c r="MSE12" s="28"/>
      <c r="MSF12" s="28"/>
      <c r="MSG12" s="28"/>
      <c r="MSH12" s="28"/>
      <c r="MSI12" s="28"/>
      <c r="MSJ12" s="28"/>
      <c r="MSK12" s="28"/>
      <c r="MSL12" s="28"/>
      <c r="MSM12" s="28"/>
      <c r="MSN12" s="28"/>
      <c r="MSO12" s="28"/>
      <c r="MSP12" s="28"/>
      <c r="MSQ12" s="28"/>
      <c r="MSR12" s="28"/>
      <c r="MSS12" s="28"/>
      <c r="MST12" s="28"/>
      <c r="MSU12" s="28"/>
      <c r="MSV12" s="28"/>
      <c r="MSW12" s="28"/>
      <c r="MSX12" s="28"/>
      <c r="MSY12" s="28"/>
      <c r="MSZ12" s="28"/>
      <c r="MTA12" s="28"/>
      <c r="MTB12" s="28"/>
      <c r="MTC12" s="28"/>
      <c r="MTD12" s="28"/>
      <c r="MTE12" s="28"/>
      <c r="MTF12" s="28"/>
      <c r="MTG12" s="28"/>
      <c r="MTH12" s="28"/>
      <c r="MTI12" s="28"/>
      <c r="MTJ12" s="28"/>
      <c r="MTK12" s="28"/>
      <c r="MTL12" s="28"/>
      <c r="MTM12" s="28"/>
      <c r="MTN12" s="28"/>
      <c r="MTO12" s="28"/>
      <c r="MTP12" s="28"/>
      <c r="MTQ12" s="28"/>
      <c r="MTR12" s="28"/>
      <c r="MTS12" s="28"/>
      <c r="MTT12" s="28"/>
      <c r="MTU12" s="28"/>
      <c r="MTV12" s="28"/>
      <c r="MTW12" s="28"/>
      <c r="MTX12" s="28"/>
      <c r="MTY12" s="28"/>
      <c r="MTZ12" s="28"/>
      <c r="MUA12" s="28"/>
      <c r="MUB12" s="28"/>
      <c r="MUC12" s="28"/>
      <c r="MUD12" s="28"/>
      <c r="MUE12" s="28"/>
      <c r="MUF12" s="28"/>
      <c r="MUG12" s="28"/>
      <c r="MUH12" s="28"/>
      <c r="MUI12" s="28"/>
      <c r="MUJ12" s="28"/>
      <c r="MUK12" s="28"/>
      <c r="MUL12" s="28"/>
      <c r="MUM12" s="28"/>
      <c r="MUN12" s="28"/>
      <c r="MUO12" s="28"/>
      <c r="MUP12" s="28"/>
      <c r="MUQ12" s="28"/>
      <c r="MUR12" s="28"/>
      <c r="MUS12" s="28"/>
      <c r="MUT12" s="28"/>
      <c r="MUU12" s="28"/>
      <c r="MUV12" s="28"/>
      <c r="MUW12" s="28"/>
      <c r="MUX12" s="28"/>
      <c r="MUY12" s="28"/>
      <c r="MUZ12" s="28"/>
      <c r="MVA12" s="28"/>
      <c r="MVB12" s="28"/>
      <c r="MVC12" s="28"/>
      <c r="MVD12" s="28"/>
      <c r="MVE12" s="28"/>
      <c r="MVF12" s="28"/>
      <c r="MVG12" s="28"/>
      <c r="MVH12" s="28"/>
      <c r="MVI12" s="28"/>
      <c r="MVJ12" s="28"/>
      <c r="MVK12" s="28"/>
      <c r="MVL12" s="28"/>
      <c r="MVM12" s="28"/>
      <c r="MVN12" s="28"/>
      <c r="MVO12" s="28"/>
      <c r="MVP12" s="28"/>
      <c r="MVQ12" s="28"/>
      <c r="MVR12" s="28"/>
      <c r="MVS12" s="28"/>
      <c r="MVT12" s="28"/>
      <c r="MVU12" s="28"/>
      <c r="MVV12" s="28"/>
      <c r="MVW12" s="28"/>
      <c r="MVX12" s="28"/>
      <c r="MVY12" s="28"/>
      <c r="MVZ12" s="28"/>
      <c r="MWA12" s="28"/>
      <c r="MWB12" s="28"/>
      <c r="MWC12" s="28"/>
      <c r="MWD12" s="28"/>
      <c r="MWE12" s="28"/>
      <c r="MWF12" s="28"/>
      <c r="MWG12" s="28"/>
      <c r="MWH12" s="28"/>
      <c r="MWI12" s="28"/>
      <c r="MWJ12" s="28"/>
      <c r="MWK12" s="28"/>
      <c r="MWL12" s="28"/>
      <c r="MWM12" s="28"/>
      <c r="MWN12" s="28"/>
      <c r="MWO12" s="28"/>
      <c r="MWP12" s="28"/>
      <c r="MWQ12" s="28"/>
      <c r="MWR12" s="28"/>
      <c r="MWS12" s="28"/>
      <c r="MWT12" s="28"/>
      <c r="MWU12" s="28"/>
      <c r="MWV12" s="28"/>
      <c r="MWW12" s="28"/>
      <c r="MWX12" s="28"/>
      <c r="MWY12" s="28"/>
      <c r="MWZ12" s="28"/>
      <c r="MXA12" s="28"/>
      <c r="MXB12" s="28"/>
      <c r="MXC12" s="28"/>
      <c r="MXD12" s="28"/>
      <c r="MXE12" s="28"/>
      <c r="MXF12" s="28"/>
      <c r="MXG12" s="28"/>
      <c r="MXH12" s="28"/>
      <c r="MXI12" s="28"/>
      <c r="MXJ12" s="28"/>
      <c r="MXK12" s="28"/>
      <c r="MXL12" s="28"/>
      <c r="MXM12" s="28"/>
      <c r="MXN12" s="28"/>
      <c r="MXO12" s="28"/>
      <c r="MXP12" s="28"/>
      <c r="MXQ12" s="28"/>
      <c r="MXR12" s="28"/>
      <c r="MXS12" s="28"/>
      <c r="MXT12" s="28"/>
      <c r="MXU12" s="28"/>
      <c r="MXV12" s="28"/>
      <c r="MXW12" s="28"/>
      <c r="MXX12" s="28"/>
      <c r="MXY12" s="28"/>
      <c r="MXZ12" s="28"/>
      <c r="MYA12" s="28"/>
      <c r="MYB12" s="28"/>
      <c r="MYC12" s="28"/>
      <c r="MYD12" s="28"/>
      <c r="MYE12" s="28"/>
      <c r="MYF12" s="28"/>
      <c r="MYG12" s="28"/>
      <c r="MYH12" s="28"/>
      <c r="MYI12" s="28"/>
      <c r="MYJ12" s="28"/>
      <c r="MYK12" s="28"/>
      <c r="MYL12" s="28"/>
      <c r="MYM12" s="28"/>
      <c r="MYN12" s="28"/>
      <c r="MYO12" s="28"/>
      <c r="MYP12" s="28"/>
      <c r="MYQ12" s="28"/>
      <c r="MYR12" s="28"/>
      <c r="MYS12" s="28"/>
      <c r="MYT12" s="28"/>
      <c r="MYU12" s="28"/>
      <c r="MYV12" s="28"/>
      <c r="MYW12" s="28"/>
      <c r="MYX12" s="28"/>
      <c r="MYY12" s="28"/>
      <c r="MYZ12" s="28"/>
      <c r="MZA12" s="28"/>
      <c r="MZB12" s="28"/>
      <c r="MZC12" s="28"/>
      <c r="MZD12" s="28"/>
      <c r="MZE12" s="28"/>
      <c r="MZF12" s="28"/>
      <c r="MZG12" s="28"/>
      <c r="MZH12" s="28"/>
      <c r="MZI12" s="28"/>
      <c r="MZJ12" s="28"/>
      <c r="MZK12" s="28"/>
      <c r="MZL12" s="28"/>
      <c r="MZM12" s="28"/>
      <c r="MZN12" s="28"/>
      <c r="MZO12" s="28"/>
      <c r="MZP12" s="28"/>
      <c r="MZQ12" s="28"/>
      <c r="MZR12" s="28"/>
      <c r="MZS12" s="28"/>
      <c r="MZT12" s="28"/>
      <c r="MZU12" s="28"/>
      <c r="MZV12" s="28"/>
      <c r="MZW12" s="28"/>
      <c r="MZX12" s="28"/>
      <c r="MZY12" s="28"/>
      <c r="MZZ12" s="28"/>
      <c r="NAA12" s="28"/>
      <c r="NAB12" s="28"/>
      <c r="NAC12" s="28"/>
      <c r="NAD12" s="28"/>
      <c r="NAE12" s="28"/>
      <c r="NAF12" s="28"/>
      <c r="NAG12" s="28"/>
      <c r="NAH12" s="28"/>
      <c r="NAI12" s="28"/>
      <c r="NAJ12" s="28"/>
      <c r="NAK12" s="28"/>
      <c r="NAL12" s="28"/>
      <c r="NAM12" s="28"/>
      <c r="NAN12" s="28"/>
      <c r="NAO12" s="28"/>
      <c r="NAP12" s="28"/>
      <c r="NAQ12" s="28"/>
      <c r="NAR12" s="28"/>
      <c r="NAS12" s="28"/>
      <c r="NAT12" s="28"/>
      <c r="NAU12" s="28"/>
      <c r="NAV12" s="28"/>
      <c r="NAW12" s="28"/>
      <c r="NAX12" s="28"/>
      <c r="NAY12" s="28"/>
      <c r="NAZ12" s="28"/>
      <c r="NBA12" s="28"/>
      <c r="NBB12" s="28"/>
      <c r="NBC12" s="28"/>
      <c r="NBD12" s="28"/>
      <c r="NBE12" s="28"/>
      <c r="NBF12" s="28"/>
      <c r="NBG12" s="28"/>
      <c r="NBH12" s="28"/>
      <c r="NBI12" s="28"/>
      <c r="NBJ12" s="28"/>
      <c r="NBK12" s="28"/>
      <c r="NBL12" s="28"/>
      <c r="NBM12" s="28"/>
      <c r="NBN12" s="28"/>
      <c r="NBO12" s="28"/>
      <c r="NBP12" s="28"/>
      <c r="NBQ12" s="28"/>
      <c r="NBR12" s="28"/>
      <c r="NBS12" s="28"/>
      <c r="NBT12" s="28"/>
      <c r="NBU12" s="28"/>
      <c r="NBV12" s="28"/>
      <c r="NBW12" s="28"/>
      <c r="NBX12" s="28"/>
      <c r="NBY12" s="28"/>
      <c r="NBZ12" s="28"/>
      <c r="NCA12" s="28"/>
      <c r="NCB12" s="28"/>
      <c r="NCC12" s="28"/>
      <c r="NCD12" s="28"/>
      <c r="NCE12" s="28"/>
      <c r="NCF12" s="28"/>
      <c r="NCG12" s="28"/>
      <c r="NCH12" s="28"/>
      <c r="NCI12" s="28"/>
      <c r="NCJ12" s="28"/>
      <c r="NCK12" s="28"/>
      <c r="NCL12" s="28"/>
      <c r="NCM12" s="28"/>
      <c r="NCN12" s="28"/>
      <c r="NCO12" s="28"/>
      <c r="NCP12" s="28"/>
      <c r="NCQ12" s="28"/>
      <c r="NCR12" s="28"/>
      <c r="NCS12" s="28"/>
      <c r="NCT12" s="28"/>
      <c r="NCU12" s="28"/>
      <c r="NCV12" s="28"/>
      <c r="NCW12" s="28"/>
      <c r="NCX12" s="28"/>
      <c r="NCY12" s="28"/>
      <c r="NCZ12" s="28"/>
      <c r="NDA12" s="28"/>
      <c r="NDB12" s="28"/>
      <c r="NDC12" s="28"/>
      <c r="NDD12" s="28"/>
      <c r="NDE12" s="28"/>
      <c r="NDF12" s="28"/>
      <c r="NDG12" s="28"/>
      <c r="NDH12" s="28"/>
      <c r="NDI12" s="28"/>
      <c r="NDJ12" s="28"/>
      <c r="NDK12" s="28"/>
      <c r="NDL12" s="28"/>
      <c r="NDM12" s="28"/>
      <c r="NDN12" s="28"/>
      <c r="NDO12" s="28"/>
      <c r="NDP12" s="28"/>
      <c r="NDQ12" s="28"/>
      <c r="NDR12" s="28"/>
      <c r="NDS12" s="28"/>
      <c r="NDT12" s="28"/>
      <c r="NDU12" s="28"/>
      <c r="NDV12" s="28"/>
      <c r="NDW12" s="28"/>
      <c r="NDX12" s="28"/>
      <c r="NDY12" s="28"/>
      <c r="NDZ12" s="28"/>
      <c r="NEA12" s="28"/>
      <c r="NEB12" s="28"/>
      <c r="NEC12" s="28"/>
      <c r="NED12" s="28"/>
      <c r="NEE12" s="28"/>
      <c r="NEF12" s="28"/>
      <c r="NEG12" s="28"/>
      <c r="NEH12" s="28"/>
      <c r="NEI12" s="28"/>
      <c r="NEJ12" s="28"/>
      <c r="NEK12" s="28"/>
      <c r="NEL12" s="28"/>
      <c r="NEM12" s="28"/>
      <c r="NEN12" s="28"/>
      <c r="NEO12" s="28"/>
      <c r="NEP12" s="28"/>
      <c r="NEQ12" s="28"/>
      <c r="NER12" s="28"/>
      <c r="NES12" s="28"/>
      <c r="NET12" s="28"/>
      <c r="NEU12" s="28"/>
      <c r="NEV12" s="28"/>
      <c r="NEW12" s="28"/>
      <c r="NEX12" s="28"/>
      <c r="NEY12" s="28"/>
      <c r="NEZ12" s="28"/>
      <c r="NFA12" s="28"/>
      <c r="NFB12" s="28"/>
      <c r="NFC12" s="28"/>
      <c r="NFD12" s="28"/>
      <c r="NFE12" s="28"/>
      <c r="NFF12" s="28"/>
      <c r="NFG12" s="28"/>
      <c r="NFH12" s="28"/>
      <c r="NFI12" s="28"/>
      <c r="NFJ12" s="28"/>
      <c r="NFK12" s="28"/>
      <c r="NFL12" s="28"/>
      <c r="NFM12" s="28"/>
      <c r="NFN12" s="28"/>
      <c r="NFO12" s="28"/>
      <c r="NFP12" s="28"/>
      <c r="NFQ12" s="28"/>
      <c r="NFR12" s="28"/>
      <c r="NFS12" s="28"/>
      <c r="NFT12" s="28"/>
      <c r="NFU12" s="28"/>
      <c r="NFV12" s="28"/>
      <c r="NFW12" s="28"/>
      <c r="NFX12" s="28"/>
      <c r="NFY12" s="28"/>
      <c r="NFZ12" s="28"/>
      <c r="NGA12" s="28"/>
      <c r="NGB12" s="28"/>
      <c r="NGC12" s="28"/>
      <c r="NGD12" s="28"/>
      <c r="NGE12" s="28"/>
      <c r="NGF12" s="28"/>
      <c r="NGG12" s="28"/>
      <c r="NGH12" s="28"/>
      <c r="NGI12" s="28"/>
      <c r="NGJ12" s="28"/>
      <c r="NGK12" s="28"/>
      <c r="NGL12" s="28"/>
      <c r="NGM12" s="28"/>
      <c r="NGN12" s="28"/>
      <c r="NGO12" s="28"/>
      <c r="NGP12" s="28"/>
      <c r="NGQ12" s="28"/>
      <c r="NGR12" s="28"/>
      <c r="NGS12" s="28"/>
      <c r="NGT12" s="28"/>
      <c r="NGU12" s="28"/>
      <c r="NGV12" s="28"/>
      <c r="NGW12" s="28"/>
      <c r="NGX12" s="28"/>
      <c r="NGY12" s="28"/>
      <c r="NGZ12" s="28"/>
      <c r="NHA12" s="28"/>
      <c r="NHB12" s="28"/>
      <c r="NHC12" s="28"/>
      <c r="NHD12" s="28"/>
      <c r="NHE12" s="28"/>
      <c r="NHF12" s="28"/>
      <c r="NHG12" s="28"/>
      <c r="NHH12" s="28"/>
      <c r="NHI12" s="28"/>
      <c r="NHJ12" s="28"/>
      <c r="NHK12" s="28"/>
      <c r="NHL12" s="28"/>
      <c r="NHM12" s="28"/>
      <c r="NHN12" s="28"/>
      <c r="NHO12" s="28"/>
      <c r="NHP12" s="28"/>
      <c r="NHQ12" s="28"/>
      <c r="NHR12" s="28"/>
      <c r="NHS12" s="28"/>
      <c r="NHT12" s="28"/>
      <c r="NHU12" s="28"/>
      <c r="NHV12" s="28"/>
      <c r="NHW12" s="28"/>
      <c r="NHX12" s="28"/>
      <c r="NHY12" s="28"/>
      <c r="NHZ12" s="28"/>
      <c r="NIA12" s="28"/>
      <c r="NIB12" s="28"/>
      <c r="NIC12" s="28"/>
      <c r="NID12" s="28"/>
      <c r="NIE12" s="28"/>
      <c r="NIF12" s="28"/>
      <c r="NIG12" s="28"/>
      <c r="NIH12" s="28"/>
      <c r="NII12" s="28"/>
      <c r="NIJ12" s="28"/>
      <c r="NIK12" s="28"/>
      <c r="NIL12" s="28"/>
      <c r="NIM12" s="28"/>
      <c r="NIN12" s="28"/>
      <c r="NIO12" s="28"/>
      <c r="NIP12" s="28"/>
      <c r="NIQ12" s="28"/>
      <c r="NIR12" s="28"/>
      <c r="NIS12" s="28"/>
      <c r="NIT12" s="28"/>
      <c r="NIU12" s="28"/>
      <c r="NIV12" s="28"/>
      <c r="NIW12" s="28"/>
      <c r="NIX12" s="28"/>
      <c r="NIY12" s="28"/>
      <c r="NIZ12" s="28"/>
      <c r="NJA12" s="28"/>
      <c r="NJB12" s="28"/>
      <c r="NJC12" s="28"/>
      <c r="NJD12" s="28"/>
      <c r="NJE12" s="28"/>
      <c r="NJF12" s="28"/>
      <c r="NJG12" s="28"/>
      <c r="NJH12" s="28"/>
      <c r="NJI12" s="28"/>
      <c r="NJJ12" s="28"/>
      <c r="NJK12" s="28"/>
      <c r="NJL12" s="28"/>
      <c r="NJM12" s="28"/>
      <c r="NJN12" s="28"/>
      <c r="NJO12" s="28"/>
      <c r="NJP12" s="28"/>
      <c r="NJQ12" s="28"/>
      <c r="NJR12" s="28"/>
      <c r="NJS12" s="28"/>
      <c r="NJT12" s="28"/>
      <c r="NJU12" s="28"/>
      <c r="NJV12" s="28"/>
      <c r="NJW12" s="28"/>
      <c r="NJX12" s="28"/>
      <c r="NJY12" s="28"/>
      <c r="NJZ12" s="28"/>
      <c r="NKA12" s="28"/>
      <c r="NKB12" s="28"/>
      <c r="NKC12" s="28"/>
      <c r="NKD12" s="28"/>
      <c r="NKE12" s="28"/>
      <c r="NKF12" s="28"/>
      <c r="NKG12" s="28"/>
      <c r="NKH12" s="28"/>
      <c r="NKI12" s="28"/>
      <c r="NKJ12" s="28"/>
      <c r="NKK12" s="28"/>
      <c r="NKL12" s="28"/>
      <c r="NKM12" s="28"/>
      <c r="NKN12" s="28"/>
      <c r="NKO12" s="28"/>
      <c r="NKP12" s="28"/>
      <c r="NKQ12" s="28"/>
      <c r="NKR12" s="28"/>
      <c r="NKS12" s="28"/>
      <c r="NKT12" s="28"/>
      <c r="NKU12" s="28"/>
      <c r="NKV12" s="28"/>
      <c r="NKW12" s="28"/>
      <c r="NKX12" s="28"/>
      <c r="NKY12" s="28"/>
      <c r="NKZ12" s="28"/>
      <c r="NLA12" s="28"/>
      <c r="NLB12" s="28"/>
      <c r="NLC12" s="28"/>
      <c r="NLD12" s="28"/>
      <c r="NLE12" s="28"/>
      <c r="NLF12" s="28"/>
      <c r="NLG12" s="28"/>
      <c r="NLH12" s="28"/>
      <c r="NLI12" s="28"/>
      <c r="NLJ12" s="28"/>
      <c r="NLK12" s="28"/>
      <c r="NLL12" s="28"/>
      <c r="NLM12" s="28"/>
      <c r="NLN12" s="28"/>
      <c r="NLO12" s="28"/>
      <c r="NLP12" s="28"/>
      <c r="NLQ12" s="28"/>
      <c r="NLR12" s="28"/>
      <c r="NLS12" s="28"/>
      <c r="NLT12" s="28"/>
      <c r="NLU12" s="28"/>
      <c r="NLV12" s="28"/>
      <c r="NLW12" s="28"/>
      <c r="NLX12" s="28"/>
      <c r="NLY12" s="28"/>
      <c r="NLZ12" s="28"/>
      <c r="NMA12" s="28"/>
      <c r="NMB12" s="28"/>
      <c r="NMC12" s="28"/>
      <c r="NMD12" s="28"/>
      <c r="NME12" s="28"/>
      <c r="NMF12" s="28"/>
      <c r="NMG12" s="28"/>
      <c r="NMH12" s="28"/>
      <c r="NMI12" s="28"/>
      <c r="NMJ12" s="28"/>
      <c r="NMK12" s="28"/>
      <c r="NML12" s="28"/>
      <c r="NMM12" s="28"/>
      <c r="NMN12" s="28"/>
      <c r="NMO12" s="28"/>
      <c r="NMP12" s="28"/>
      <c r="NMQ12" s="28"/>
      <c r="NMR12" s="28"/>
      <c r="NMS12" s="28"/>
      <c r="NMT12" s="28"/>
      <c r="NMU12" s="28"/>
      <c r="NMV12" s="28"/>
      <c r="NMW12" s="28"/>
      <c r="NMX12" s="28"/>
      <c r="NMY12" s="28"/>
      <c r="NMZ12" s="28"/>
      <c r="NNA12" s="28"/>
      <c r="NNB12" s="28"/>
      <c r="NNC12" s="28"/>
      <c r="NND12" s="28"/>
      <c r="NNE12" s="28"/>
      <c r="NNF12" s="28"/>
      <c r="NNG12" s="28"/>
      <c r="NNH12" s="28"/>
      <c r="NNI12" s="28"/>
      <c r="NNJ12" s="28"/>
      <c r="NNK12" s="28"/>
      <c r="NNL12" s="28"/>
      <c r="NNM12" s="28"/>
      <c r="NNN12" s="28"/>
      <c r="NNO12" s="28"/>
      <c r="NNP12" s="28"/>
      <c r="NNQ12" s="28"/>
      <c r="NNR12" s="28"/>
      <c r="NNS12" s="28"/>
      <c r="NNT12" s="28"/>
      <c r="NNU12" s="28"/>
      <c r="NNV12" s="28"/>
      <c r="NNW12" s="28"/>
      <c r="NNX12" s="28"/>
      <c r="NNY12" s="28"/>
      <c r="NNZ12" s="28"/>
      <c r="NOA12" s="28"/>
      <c r="NOB12" s="28"/>
      <c r="NOC12" s="28"/>
      <c r="NOD12" s="28"/>
      <c r="NOE12" s="28"/>
      <c r="NOF12" s="28"/>
      <c r="NOG12" s="28"/>
      <c r="NOH12" s="28"/>
      <c r="NOI12" s="28"/>
      <c r="NOJ12" s="28"/>
      <c r="NOK12" s="28"/>
      <c r="NOL12" s="28"/>
      <c r="NOM12" s="28"/>
      <c r="NON12" s="28"/>
      <c r="NOO12" s="28"/>
      <c r="NOP12" s="28"/>
      <c r="NOQ12" s="28"/>
      <c r="NOR12" s="28"/>
      <c r="NOS12" s="28"/>
      <c r="NOT12" s="28"/>
      <c r="NOU12" s="28"/>
      <c r="NOV12" s="28"/>
      <c r="NOW12" s="28"/>
      <c r="NOX12" s="28"/>
      <c r="NOY12" s="28"/>
      <c r="NOZ12" s="28"/>
      <c r="NPA12" s="28"/>
      <c r="NPB12" s="28"/>
      <c r="NPC12" s="28"/>
      <c r="NPD12" s="28"/>
      <c r="NPE12" s="28"/>
      <c r="NPF12" s="28"/>
      <c r="NPG12" s="28"/>
      <c r="NPH12" s="28"/>
      <c r="NPI12" s="28"/>
      <c r="NPJ12" s="28"/>
      <c r="NPK12" s="28"/>
      <c r="NPL12" s="28"/>
      <c r="NPM12" s="28"/>
      <c r="NPN12" s="28"/>
      <c r="NPO12" s="28"/>
      <c r="NPP12" s="28"/>
      <c r="NPQ12" s="28"/>
      <c r="NPR12" s="28"/>
      <c r="NPS12" s="28"/>
      <c r="NPT12" s="28"/>
      <c r="NPU12" s="28"/>
      <c r="NPV12" s="28"/>
      <c r="NPW12" s="28"/>
      <c r="NPX12" s="28"/>
      <c r="NPY12" s="28"/>
      <c r="NPZ12" s="28"/>
      <c r="NQA12" s="28"/>
      <c r="NQB12" s="28"/>
      <c r="NQC12" s="28"/>
      <c r="NQD12" s="28"/>
      <c r="NQE12" s="28"/>
      <c r="NQF12" s="28"/>
      <c r="NQG12" s="28"/>
      <c r="NQH12" s="28"/>
      <c r="NQI12" s="28"/>
      <c r="NQJ12" s="28"/>
      <c r="NQK12" s="28"/>
      <c r="NQL12" s="28"/>
      <c r="NQM12" s="28"/>
      <c r="NQN12" s="28"/>
      <c r="NQO12" s="28"/>
      <c r="NQP12" s="28"/>
      <c r="NQQ12" s="28"/>
      <c r="NQR12" s="28"/>
      <c r="NQS12" s="28"/>
      <c r="NQT12" s="28"/>
      <c r="NQU12" s="28"/>
      <c r="NQV12" s="28"/>
      <c r="NQW12" s="28"/>
      <c r="NQX12" s="28"/>
      <c r="NQY12" s="28"/>
      <c r="NQZ12" s="28"/>
      <c r="NRA12" s="28"/>
      <c r="NRB12" s="28"/>
      <c r="NRC12" s="28"/>
      <c r="NRD12" s="28"/>
      <c r="NRE12" s="28"/>
      <c r="NRF12" s="28"/>
      <c r="NRG12" s="28"/>
      <c r="NRH12" s="28"/>
      <c r="NRI12" s="28"/>
      <c r="NRJ12" s="28"/>
      <c r="NRK12" s="28"/>
      <c r="NRL12" s="28"/>
      <c r="NRM12" s="28"/>
      <c r="NRN12" s="28"/>
      <c r="NRO12" s="28"/>
      <c r="NRP12" s="28"/>
      <c r="NRQ12" s="28"/>
      <c r="NRR12" s="28"/>
      <c r="NRS12" s="28"/>
      <c r="NRT12" s="28"/>
      <c r="NRU12" s="28"/>
      <c r="NRV12" s="28"/>
      <c r="NRW12" s="28"/>
      <c r="NRX12" s="28"/>
      <c r="NRY12" s="28"/>
      <c r="NRZ12" s="28"/>
      <c r="NSA12" s="28"/>
      <c r="NSB12" s="28"/>
      <c r="NSC12" s="28"/>
      <c r="NSD12" s="28"/>
      <c r="NSE12" s="28"/>
      <c r="NSF12" s="28"/>
      <c r="NSG12" s="28"/>
      <c r="NSH12" s="28"/>
      <c r="NSI12" s="28"/>
      <c r="NSJ12" s="28"/>
      <c r="NSK12" s="28"/>
      <c r="NSL12" s="28"/>
      <c r="NSM12" s="28"/>
      <c r="NSN12" s="28"/>
      <c r="NSO12" s="28"/>
      <c r="NSP12" s="28"/>
      <c r="NSQ12" s="28"/>
      <c r="NSR12" s="28"/>
      <c r="NSS12" s="28"/>
      <c r="NST12" s="28"/>
      <c r="NSU12" s="28"/>
      <c r="NSV12" s="28"/>
      <c r="NSW12" s="28"/>
      <c r="NSX12" s="28"/>
      <c r="NSY12" s="28"/>
      <c r="NSZ12" s="28"/>
      <c r="NTA12" s="28"/>
      <c r="NTB12" s="28"/>
      <c r="NTC12" s="28"/>
      <c r="NTD12" s="28"/>
      <c r="NTE12" s="28"/>
      <c r="NTF12" s="28"/>
      <c r="NTG12" s="28"/>
      <c r="NTH12" s="28"/>
      <c r="NTI12" s="28"/>
      <c r="NTJ12" s="28"/>
      <c r="NTK12" s="28"/>
      <c r="NTL12" s="28"/>
      <c r="NTM12" s="28"/>
      <c r="NTN12" s="28"/>
      <c r="NTO12" s="28"/>
      <c r="NTP12" s="28"/>
      <c r="NTQ12" s="28"/>
      <c r="NTR12" s="28"/>
      <c r="NTS12" s="28"/>
      <c r="NTT12" s="28"/>
      <c r="NTU12" s="28"/>
      <c r="NTV12" s="28"/>
      <c r="NTW12" s="28"/>
      <c r="NTX12" s="28"/>
      <c r="NTY12" s="28"/>
      <c r="NTZ12" s="28"/>
      <c r="NUA12" s="28"/>
      <c r="NUB12" s="28"/>
      <c r="NUC12" s="28"/>
      <c r="NUD12" s="28"/>
      <c r="NUE12" s="28"/>
      <c r="NUF12" s="28"/>
      <c r="NUG12" s="28"/>
      <c r="NUH12" s="28"/>
      <c r="NUI12" s="28"/>
      <c r="NUJ12" s="28"/>
      <c r="NUK12" s="28"/>
      <c r="NUL12" s="28"/>
      <c r="NUM12" s="28"/>
      <c r="NUN12" s="28"/>
      <c r="NUO12" s="28"/>
      <c r="NUP12" s="28"/>
      <c r="NUQ12" s="28"/>
      <c r="NUR12" s="28"/>
      <c r="NUS12" s="28"/>
      <c r="NUT12" s="28"/>
      <c r="NUU12" s="28"/>
      <c r="NUV12" s="28"/>
      <c r="NUW12" s="28"/>
      <c r="NUX12" s="28"/>
      <c r="NUY12" s="28"/>
      <c r="NUZ12" s="28"/>
      <c r="NVA12" s="28"/>
      <c r="NVB12" s="28"/>
      <c r="NVC12" s="28"/>
      <c r="NVD12" s="28"/>
      <c r="NVE12" s="28"/>
      <c r="NVF12" s="28"/>
      <c r="NVG12" s="28"/>
      <c r="NVH12" s="28"/>
      <c r="NVI12" s="28"/>
      <c r="NVJ12" s="28"/>
      <c r="NVK12" s="28"/>
      <c r="NVL12" s="28"/>
      <c r="NVM12" s="28"/>
      <c r="NVN12" s="28"/>
      <c r="NVO12" s="28"/>
      <c r="NVP12" s="28"/>
      <c r="NVQ12" s="28"/>
      <c r="NVR12" s="28"/>
      <c r="NVS12" s="28"/>
      <c r="NVT12" s="28"/>
      <c r="NVU12" s="28"/>
      <c r="NVV12" s="28"/>
      <c r="NVW12" s="28"/>
      <c r="NVX12" s="28"/>
      <c r="NVY12" s="28"/>
      <c r="NVZ12" s="28"/>
      <c r="NWA12" s="28"/>
      <c r="NWB12" s="28"/>
      <c r="NWC12" s="28"/>
      <c r="NWD12" s="28"/>
      <c r="NWE12" s="28"/>
      <c r="NWF12" s="28"/>
      <c r="NWG12" s="28"/>
      <c r="NWH12" s="28"/>
      <c r="NWI12" s="28"/>
      <c r="NWJ12" s="28"/>
      <c r="NWK12" s="28"/>
      <c r="NWL12" s="28"/>
      <c r="NWM12" s="28"/>
      <c r="NWN12" s="28"/>
      <c r="NWO12" s="28"/>
      <c r="NWP12" s="28"/>
      <c r="NWQ12" s="28"/>
      <c r="NWR12" s="28"/>
      <c r="NWS12" s="28"/>
      <c r="NWT12" s="28"/>
      <c r="NWU12" s="28"/>
      <c r="NWV12" s="28"/>
      <c r="NWW12" s="28"/>
      <c r="NWX12" s="28"/>
      <c r="NWY12" s="28"/>
      <c r="NWZ12" s="28"/>
      <c r="NXA12" s="28"/>
      <c r="NXB12" s="28"/>
      <c r="NXC12" s="28"/>
      <c r="NXD12" s="28"/>
      <c r="NXE12" s="28"/>
      <c r="NXF12" s="28"/>
      <c r="NXG12" s="28"/>
      <c r="NXH12" s="28"/>
      <c r="NXI12" s="28"/>
      <c r="NXJ12" s="28"/>
      <c r="NXK12" s="28"/>
      <c r="NXL12" s="28"/>
      <c r="NXM12" s="28"/>
      <c r="NXN12" s="28"/>
      <c r="NXO12" s="28"/>
      <c r="NXP12" s="28"/>
      <c r="NXQ12" s="28"/>
      <c r="NXR12" s="28"/>
      <c r="NXS12" s="28"/>
      <c r="NXT12" s="28"/>
      <c r="NXU12" s="28"/>
      <c r="NXV12" s="28"/>
      <c r="NXW12" s="28"/>
      <c r="NXX12" s="28"/>
      <c r="NXY12" s="28"/>
      <c r="NXZ12" s="28"/>
      <c r="NYA12" s="28"/>
      <c r="NYB12" s="28"/>
      <c r="NYC12" s="28"/>
      <c r="NYD12" s="28"/>
      <c r="NYE12" s="28"/>
      <c r="NYF12" s="28"/>
      <c r="NYG12" s="28"/>
      <c r="NYH12" s="28"/>
      <c r="NYI12" s="28"/>
      <c r="NYJ12" s="28"/>
      <c r="NYK12" s="28"/>
      <c r="NYL12" s="28"/>
      <c r="NYM12" s="28"/>
      <c r="NYN12" s="28"/>
      <c r="NYO12" s="28"/>
      <c r="NYP12" s="28"/>
      <c r="NYQ12" s="28"/>
      <c r="NYR12" s="28"/>
      <c r="NYS12" s="28"/>
      <c r="NYT12" s="28"/>
      <c r="NYU12" s="28"/>
      <c r="NYV12" s="28"/>
      <c r="NYW12" s="28"/>
      <c r="NYX12" s="28"/>
      <c r="NYY12" s="28"/>
      <c r="NYZ12" s="28"/>
      <c r="NZA12" s="28"/>
      <c r="NZB12" s="28"/>
      <c r="NZC12" s="28"/>
      <c r="NZD12" s="28"/>
      <c r="NZE12" s="28"/>
      <c r="NZF12" s="28"/>
      <c r="NZG12" s="28"/>
      <c r="NZH12" s="28"/>
      <c r="NZI12" s="28"/>
      <c r="NZJ12" s="28"/>
      <c r="NZK12" s="28"/>
      <c r="NZL12" s="28"/>
      <c r="NZM12" s="28"/>
      <c r="NZN12" s="28"/>
      <c r="NZO12" s="28"/>
      <c r="NZP12" s="28"/>
      <c r="NZQ12" s="28"/>
      <c r="NZR12" s="28"/>
      <c r="NZS12" s="28"/>
      <c r="NZT12" s="28"/>
      <c r="NZU12" s="28"/>
      <c r="NZV12" s="28"/>
      <c r="NZW12" s="28"/>
      <c r="NZX12" s="28"/>
      <c r="NZY12" s="28"/>
      <c r="NZZ12" s="28"/>
      <c r="OAA12" s="28"/>
      <c r="OAB12" s="28"/>
      <c r="OAC12" s="28"/>
      <c r="OAD12" s="28"/>
      <c r="OAE12" s="28"/>
      <c r="OAF12" s="28"/>
      <c r="OAG12" s="28"/>
      <c r="OAH12" s="28"/>
      <c r="OAI12" s="28"/>
      <c r="OAJ12" s="28"/>
      <c r="OAK12" s="28"/>
      <c r="OAL12" s="28"/>
      <c r="OAM12" s="28"/>
      <c r="OAN12" s="28"/>
      <c r="OAO12" s="28"/>
      <c r="OAP12" s="28"/>
      <c r="OAQ12" s="28"/>
      <c r="OAR12" s="28"/>
      <c r="OAS12" s="28"/>
      <c r="OAT12" s="28"/>
      <c r="OAU12" s="28"/>
      <c r="OAV12" s="28"/>
      <c r="OAW12" s="28"/>
      <c r="OAX12" s="28"/>
      <c r="OAY12" s="28"/>
      <c r="OAZ12" s="28"/>
      <c r="OBA12" s="28"/>
      <c r="OBB12" s="28"/>
      <c r="OBC12" s="28"/>
      <c r="OBD12" s="28"/>
      <c r="OBE12" s="28"/>
      <c r="OBF12" s="28"/>
      <c r="OBG12" s="28"/>
      <c r="OBH12" s="28"/>
      <c r="OBI12" s="28"/>
      <c r="OBJ12" s="28"/>
      <c r="OBK12" s="28"/>
      <c r="OBL12" s="28"/>
      <c r="OBM12" s="28"/>
      <c r="OBN12" s="28"/>
      <c r="OBO12" s="28"/>
      <c r="OBP12" s="28"/>
      <c r="OBQ12" s="28"/>
      <c r="OBR12" s="28"/>
      <c r="OBS12" s="28"/>
      <c r="OBT12" s="28"/>
      <c r="OBU12" s="28"/>
      <c r="OBV12" s="28"/>
      <c r="OBW12" s="28"/>
      <c r="OBX12" s="28"/>
      <c r="OBY12" s="28"/>
      <c r="OBZ12" s="28"/>
      <c r="OCA12" s="28"/>
      <c r="OCB12" s="28"/>
      <c r="OCC12" s="28"/>
      <c r="OCD12" s="28"/>
      <c r="OCE12" s="28"/>
      <c r="OCF12" s="28"/>
      <c r="OCG12" s="28"/>
      <c r="OCH12" s="28"/>
      <c r="OCI12" s="28"/>
      <c r="OCJ12" s="28"/>
      <c r="OCK12" s="28"/>
      <c r="OCL12" s="28"/>
      <c r="OCM12" s="28"/>
      <c r="OCN12" s="28"/>
      <c r="OCO12" s="28"/>
      <c r="OCP12" s="28"/>
      <c r="OCQ12" s="28"/>
      <c r="OCR12" s="28"/>
      <c r="OCS12" s="28"/>
      <c r="OCT12" s="28"/>
      <c r="OCU12" s="28"/>
      <c r="OCV12" s="28"/>
      <c r="OCW12" s="28"/>
      <c r="OCX12" s="28"/>
      <c r="OCY12" s="28"/>
      <c r="OCZ12" s="28"/>
      <c r="ODA12" s="28"/>
      <c r="ODB12" s="28"/>
      <c r="ODC12" s="28"/>
      <c r="ODD12" s="28"/>
      <c r="ODE12" s="28"/>
      <c r="ODF12" s="28"/>
      <c r="ODG12" s="28"/>
      <c r="ODH12" s="28"/>
      <c r="ODI12" s="28"/>
      <c r="ODJ12" s="28"/>
      <c r="ODK12" s="28"/>
      <c r="ODL12" s="28"/>
      <c r="ODM12" s="28"/>
      <c r="ODN12" s="28"/>
      <c r="ODO12" s="28"/>
      <c r="ODP12" s="28"/>
      <c r="ODQ12" s="28"/>
      <c r="ODR12" s="28"/>
      <c r="ODS12" s="28"/>
      <c r="ODT12" s="28"/>
      <c r="ODU12" s="28"/>
      <c r="ODV12" s="28"/>
      <c r="ODW12" s="28"/>
      <c r="ODX12" s="28"/>
      <c r="ODY12" s="28"/>
      <c r="ODZ12" s="28"/>
      <c r="OEA12" s="28"/>
      <c r="OEB12" s="28"/>
      <c r="OEC12" s="28"/>
      <c r="OED12" s="28"/>
      <c r="OEE12" s="28"/>
      <c r="OEF12" s="28"/>
      <c r="OEG12" s="28"/>
      <c r="OEH12" s="28"/>
      <c r="OEI12" s="28"/>
      <c r="OEJ12" s="28"/>
      <c r="OEK12" s="28"/>
      <c r="OEL12" s="28"/>
      <c r="OEM12" s="28"/>
      <c r="OEN12" s="28"/>
      <c r="OEO12" s="28"/>
      <c r="OEP12" s="28"/>
      <c r="OEQ12" s="28"/>
      <c r="OER12" s="28"/>
      <c r="OES12" s="28"/>
      <c r="OET12" s="28"/>
      <c r="OEU12" s="28"/>
      <c r="OEV12" s="28"/>
      <c r="OEW12" s="28"/>
      <c r="OEX12" s="28"/>
      <c r="OEY12" s="28"/>
      <c r="OEZ12" s="28"/>
      <c r="OFA12" s="28"/>
      <c r="OFB12" s="28"/>
      <c r="OFC12" s="28"/>
      <c r="OFD12" s="28"/>
      <c r="OFE12" s="28"/>
      <c r="OFF12" s="28"/>
      <c r="OFG12" s="28"/>
      <c r="OFH12" s="28"/>
      <c r="OFI12" s="28"/>
      <c r="OFJ12" s="28"/>
      <c r="OFK12" s="28"/>
      <c r="OFL12" s="28"/>
      <c r="OFM12" s="28"/>
      <c r="OFN12" s="28"/>
      <c r="OFO12" s="28"/>
      <c r="OFP12" s="28"/>
      <c r="OFQ12" s="28"/>
      <c r="OFR12" s="28"/>
      <c r="OFS12" s="28"/>
      <c r="OFT12" s="28"/>
      <c r="OFU12" s="28"/>
      <c r="OFV12" s="28"/>
      <c r="OFW12" s="28"/>
      <c r="OFX12" s="28"/>
      <c r="OFY12" s="28"/>
      <c r="OFZ12" s="28"/>
      <c r="OGA12" s="28"/>
      <c r="OGB12" s="28"/>
      <c r="OGC12" s="28"/>
      <c r="OGD12" s="28"/>
      <c r="OGE12" s="28"/>
      <c r="OGF12" s="28"/>
      <c r="OGG12" s="28"/>
      <c r="OGH12" s="28"/>
      <c r="OGI12" s="28"/>
      <c r="OGJ12" s="28"/>
      <c r="OGK12" s="28"/>
      <c r="OGL12" s="28"/>
      <c r="OGM12" s="28"/>
      <c r="OGN12" s="28"/>
      <c r="OGO12" s="28"/>
      <c r="OGP12" s="28"/>
      <c r="OGQ12" s="28"/>
      <c r="OGR12" s="28"/>
      <c r="OGS12" s="28"/>
      <c r="OGT12" s="28"/>
      <c r="OGU12" s="28"/>
      <c r="OGV12" s="28"/>
      <c r="OGW12" s="28"/>
      <c r="OGX12" s="28"/>
      <c r="OGY12" s="28"/>
      <c r="OGZ12" s="28"/>
      <c r="OHA12" s="28"/>
      <c r="OHB12" s="28"/>
      <c r="OHC12" s="28"/>
      <c r="OHD12" s="28"/>
      <c r="OHE12" s="28"/>
      <c r="OHF12" s="28"/>
      <c r="OHG12" s="28"/>
      <c r="OHH12" s="28"/>
      <c r="OHI12" s="28"/>
      <c r="OHJ12" s="28"/>
      <c r="OHK12" s="28"/>
      <c r="OHL12" s="28"/>
      <c r="OHM12" s="28"/>
      <c r="OHN12" s="28"/>
      <c r="OHO12" s="28"/>
      <c r="OHP12" s="28"/>
      <c r="OHQ12" s="28"/>
      <c r="OHR12" s="28"/>
      <c r="OHS12" s="28"/>
      <c r="OHT12" s="28"/>
      <c r="OHU12" s="28"/>
      <c r="OHV12" s="28"/>
      <c r="OHW12" s="28"/>
      <c r="OHX12" s="28"/>
      <c r="OHY12" s="28"/>
      <c r="OHZ12" s="28"/>
      <c r="OIA12" s="28"/>
      <c r="OIB12" s="28"/>
      <c r="OIC12" s="28"/>
      <c r="OID12" s="28"/>
      <c r="OIE12" s="28"/>
      <c r="OIF12" s="28"/>
      <c r="OIG12" s="28"/>
      <c r="OIH12" s="28"/>
      <c r="OII12" s="28"/>
      <c r="OIJ12" s="28"/>
      <c r="OIK12" s="28"/>
      <c r="OIL12" s="28"/>
      <c r="OIM12" s="28"/>
      <c r="OIN12" s="28"/>
      <c r="OIO12" s="28"/>
      <c r="OIP12" s="28"/>
      <c r="OIQ12" s="28"/>
      <c r="OIR12" s="28"/>
      <c r="OIS12" s="28"/>
      <c r="OIT12" s="28"/>
      <c r="OIU12" s="28"/>
      <c r="OIV12" s="28"/>
      <c r="OIW12" s="28"/>
      <c r="OIX12" s="28"/>
      <c r="OIY12" s="28"/>
      <c r="OIZ12" s="28"/>
      <c r="OJA12" s="28"/>
      <c r="OJB12" s="28"/>
      <c r="OJC12" s="28"/>
      <c r="OJD12" s="28"/>
      <c r="OJE12" s="28"/>
      <c r="OJF12" s="28"/>
      <c r="OJG12" s="28"/>
      <c r="OJH12" s="28"/>
      <c r="OJI12" s="28"/>
      <c r="OJJ12" s="28"/>
      <c r="OJK12" s="28"/>
      <c r="OJL12" s="28"/>
      <c r="OJM12" s="28"/>
      <c r="OJN12" s="28"/>
      <c r="OJO12" s="28"/>
      <c r="OJP12" s="28"/>
      <c r="OJQ12" s="28"/>
      <c r="OJR12" s="28"/>
      <c r="OJS12" s="28"/>
      <c r="OJT12" s="28"/>
      <c r="OJU12" s="28"/>
      <c r="OJV12" s="28"/>
      <c r="OJW12" s="28"/>
      <c r="OJX12" s="28"/>
      <c r="OJY12" s="28"/>
      <c r="OJZ12" s="28"/>
      <c r="OKA12" s="28"/>
      <c r="OKB12" s="28"/>
      <c r="OKC12" s="28"/>
      <c r="OKD12" s="28"/>
      <c r="OKE12" s="28"/>
      <c r="OKF12" s="28"/>
      <c r="OKG12" s="28"/>
      <c r="OKH12" s="28"/>
      <c r="OKI12" s="28"/>
      <c r="OKJ12" s="28"/>
      <c r="OKK12" s="28"/>
      <c r="OKL12" s="28"/>
      <c r="OKM12" s="28"/>
      <c r="OKN12" s="28"/>
      <c r="OKO12" s="28"/>
      <c r="OKP12" s="28"/>
      <c r="OKQ12" s="28"/>
      <c r="OKR12" s="28"/>
      <c r="OKS12" s="28"/>
      <c r="OKT12" s="28"/>
      <c r="OKU12" s="28"/>
      <c r="OKV12" s="28"/>
      <c r="OKW12" s="28"/>
      <c r="OKX12" s="28"/>
      <c r="OKY12" s="28"/>
      <c r="OKZ12" s="28"/>
      <c r="OLA12" s="28"/>
      <c r="OLB12" s="28"/>
      <c r="OLC12" s="28"/>
      <c r="OLD12" s="28"/>
      <c r="OLE12" s="28"/>
      <c r="OLF12" s="28"/>
      <c r="OLG12" s="28"/>
      <c r="OLH12" s="28"/>
      <c r="OLI12" s="28"/>
      <c r="OLJ12" s="28"/>
      <c r="OLK12" s="28"/>
      <c r="OLL12" s="28"/>
      <c r="OLM12" s="28"/>
      <c r="OLN12" s="28"/>
      <c r="OLO12" s="28"/>
      <c r="OLP12" s="28"/>
      <c r="OLQ12" s="28"/>
      <c r="OLR12" s="28"/>
      <c r="OLS12" s="28"/>
      <c r="OLT12" s="28"/>
      <c r="OLU12" s="28"/>
      <c r="OLV12" s="28"/>
      <c r="OLW12" s="28"/>
      <c r="OLX12" s="28"/>
      <c r="OLY12" s="28"/>
      <c r="OLZ12" s="28"/>
      <c r="OMA12" s="28"/>
      <c r="OMB12" s="28"/>
      <c r="OMC12" s="28"/>
      <c r="OMD12" s="28"/>
      <c r="OME12" s="28"/>
      <c r="OMF12" s="28"/>
      <c r="OMG12" s="28"/>
      <c r="OMH12" s="28"/>
      <c r="OMI12" s="28"/>
      <c r="OMJ12" s="28"/>
      <c r="OMK12" s="28"/>
      <c r="OML12" s="28"/>
      <c r="OMM12" s="28"/>
      <c r="OMN12" s="28"/>
      <c r="OMO12" s="28"/>
      <c r="OMP12" s="28"/>
      <c r="OMQ12" s="28"/>
      <c r="OMR12" s="28"/>
      <c r="OMS12" s="28"/>
      <c r="OMT12" s="28"/>
      <c r="OMU12" s="28"/>
      <c r="OMV12" s="28"/>
      <c r="OMW12" s="28"/>
      <c r="OMX12" s="28"/>
      <c r="OMY12" s="28"/>
      <c r="OMZ12" s="28"/>
      <c r="ONA12" s="28"/>
      <c r="ONB12" s="28"/>
      <c r="ONC12" s="28"/>
      <c r="OND12" s="28"/>
      <c r="ONE12" s="28"/>
      <c r="ONF12" s="28"/>
      <c r="ONG12" s="28"/>
      <c r="ONH12" s="28"/>
      <c r="ONI12" s="28"/>
      <c r="ONJ12" s="28"/>
      <c r="ONK12" s="28"/>
      <c r="ONL12" s="28"/>
      <c r="ONM12" s="28"/>
      <c r="ONN12" s="28"/>
      <c r="ONO12" s="28"/>
      <c r="ONP12" s="28"/>
      <c r="ONQ12" s="28"/>
      <c r="ONR12" s="28"/>
      <c r="ONS12" s="28"/>
      <c r="ONT12" s="28"/>
      <c r="ONU12" s="28"/>
      <c r="ONV12" s="28"/>
      <c r="ONW12" s="28"/>
      <c r="ONX12" s="28"/>
      <c r="ONY12" s="28"/>
      <c r="ONZ12" s="28"/>
      <c r="OOA12" s="28"/>
      <c r="OOB12" s="28"/>
      <c r="OOC12" s="28"/>
      <c r="OOD12" s="28"/>
      <c r="OOE12" s="28"/>
      <c r="OOF12" s="28"/>
      <c r="OOG12" s="28"/>
      <c r="OOH12" s="28"/>
      <c r="OOI12" s="28"/>
      <c r="OOJ12" s="28"/>
      <c r="OOK12" s="28"/>
      <c r="OOL12" s="28"/>
      <c r="OOM12" s="28"/>
      <c r="OON12" s="28"/>
      <c r="OOO12" s="28"/>
      <c r="OOP12" s="28"/>
      <c r="OOQ12" s="28"/>
      <c r="OOR12" s="28"/>
      <c r="OOS12" s="28"/>
      <c r="OOT12" s="28"/>
      <c r="OOU12" s="28"/>
      <c r="OOV12" s="28"/>
      <c r="OOW12" s="28"/>
      <c r="OOX12" s="28"/>
      <c r="OOY12" s="28"/>
      <c r="OOZ12" s="28"/>
      <c r="OPA12" s="28"/>
      <c r="OPB12" s="28"/>
      <c r="OPC12" s="28"/>
      <c r="OPD12" s="28"/>
      <c r="OPE12" s="28"/>
      <c r="OPF12" s="28"/>
      <c r="OPG12" s="28"/>
      <c r="OPH12" s="28"/>
      <c r="OPI12" s="28"/>
      <c r="OPJ12" s="28"/>
      <c r="OPK12" s="28"/>
      <c r="OPL12" s="28"/>
      <c r="OPM12" s="28"/>
      <c r="OPN12" s="28"/>
      <c r="OPO12" s="28"/>
      <c r="OPP12" s="28"/>
      <c r="OPQ12" s="28"/>
      <c r="OPR12" s="28"/>
      <c r="OPS12" s="28"/>
      <c r="OPT12" s="28"/>
      <c r="OPU12" s="28"/>
      <c r="OPV12" s="28"/>
      <c r="OPW12" s="28"/>
      <c r="OPX12" s="28"/>
      <c r="OPY12" s="28"/>
      <c r="OPZ12" s="28"/>
      <c r="OQA12" s="28"/>
      <c r="OQB12" s="28"/>
      <c r="OQC12" s="28"/>
      <c r="OQD12" s="28"/>
      <c r="OQE12" s="28"/>
      <c r="OQF12" s="28"/>
      <c r="OQG12" s="28"/>
      <c r="OQH12" s="28"/>
      <c r="OQI12" s="28"/>
      <c r="OQJ12" s="28"/>
      <c r="OQK12" s="28"/>
      <c r="OQL12" s="28"/>
      <c r="OQM12" s="28"/>
      <c r="OQN12" s="28"/>
      <c r="OQO12" s="28"/>
      <c r="OQP12" s="28"/>
      <c r="OQQ12" s="28"/>
      <c r="OQR12" s="28"/>
      <c r="OQS12" s="28"/>
      <c r="OQT12" s="28"/>
      <c r="OQU12" s="28"/>
      <c r="OQV12" s="28"/>
      <c r="OQW12" s="28"/>
      <c r="OQX12" s="28"/>
      <c r="OQY12" s="28"/>
      <c r="OQZ12" s="28"/>
      <c r="ORA12" s="28"/>
      <c r="ORB12" s="28"/>
      <c r="ORC12" s="28"/>
      <c r="ORD12" s="28"/>
      <c r="ORE12" s="28"/>
      <c r="ORF12" s="28"/>
      <c r="ORG12" s="28"/>
      <c r="ORH12" s="28"/>
      <c r="ORI12" s="28"/>
      <c r="ORJ12" s="28"/>
      <c r="ORK12" s="28"/>
      <c r="ORL12" s="28"/>
      <c r="ORM12" s="28"/>
      <c r="ORN12" s="28"/>
      <c r="ORO12" s="28"/>
      <c r="ORP12" s="28"/>
      <c r="ORQ12" s="28"/>
      <c r="ORR12" s="28"/>
      <c r="ORS12" s="28"/>
      <c r="ORT12" s="28"/>
      <c r="ORU12" s="28"/>
      <c r="ORV12" s="28"/>
      <c r="ORW12" s="28"/>
      <c r="ORX12" s="28"/>
      <c r="ORY12" s="28"/>
      <c r="ORZ12" s="28"/>
      <c r="OSA12" s="28"/>
      <c r="OSB12" s="28"/>
      <c r="OSC12" s="28"/>
      <c r="OSD12" s="28"/>
      <c r="OSE12" s="28"/>
      <c r="OSF12" s="28"/>
      <c r="OSG12" s="28"/>
      <c r="OSH12" s="28"/>
      <c r="OSI12" s="28"/>
      <c r="OSJ12" s="28"/>
      <c r="OSK12" s="28"/>
      <c r="OSL12" s="28"/>
      <c r="OSM12" s="28"/>
      <c r="OSN12" s="28"/>
      <c r="OSO12" s="28"/>
      <c r="OSP12" s="28"/>
      <c r="OSQ12" s="28"/>
      <c r="OSR12" s="28"/>
      <c r="OSS12" s="28"/>
      <c r="OST12" s="28"/>
      <c r="OSU12" s="28"/>
      <c r="OSV12" s="28"/>
      <c r="OSW12" s="28"/>
      <c r="OSX12" s="28"/>
      <c r="OSY12" s="28"/>
      <c r="OSZ12" s="28"/>
      <c r="OTA12" s="28"/>
      <c r="OTB12" s="28"/>
      <c r="OTC12" s="28"/>
      <c r="OTD12" s="28"/>
      <c r="OTE12" s="28"/>
      <c r="OTF12" s="28"/>
      <c r="OTG12" s="28"/>
      <c r="OTH12" s="28"/>
      <c r="OTI12" s="28"/>
      <c r="OTJ12" s="28"/>
      <c r="OTK12" s="28"/>
      <c r="OTL12" s="28"/>
      <c r="OTM12" s="28"/>
      <c r="OTN12" s="28"/>
      <c r="OTO12" s="28"/>
      <c r="OTP12" s="28"/>
      <c r="OTQ12" s="28"/>
      <c r="OTR12" s="28"/>
      <c r="OTS12" s="28"/>
      <c r="OTT12" s="28"/>
      <c r="OTU12" s="28"/>
      <c r="OTV12" s="28"/>
      <c r="OTW12" s="28"/>
      <c r="OTX12" s="28"/>
      <c r="OTY12" s="28"/>
      <c r="OTZ12" s="28"/>
      <c r="OUA12" s="28"/>
      <c r="OUB12" s="28"/>
      <c r="OUC12" s="28"/>
      <c r="OUD12" s="28"/>
      <c r="OUE12" s="28"/>
      <c r="OUF12" s="28"/>
      <c r="OUG12" s="28"/>
      <c r="OUH12" s="28"/>
      <c r="OUI12" s="28"/>
      <c r="OUJ12" s="28"/>
      <c r="OUK12" s="28"/>
      <c r="OUL12" s="28"/>
      <c r="OUM12" s="28"/>
      <c r="OUN12" s="28"/>
      <c r="OUO12" s="28"/>
      <c r="OUP12" s="28"/>
      <c r="OUQ12" s="28"/>
      <c r="OUR12" s="28"/>
      <c r="OUS12" s="28"/>
      <c r="OUT12" s="28"/>
      <c r="OUU12" s="28"/>
      <c r="OUV12" s="28"/>
      <c r="OUW12" s="28"/>
      <c r="OUX12" s="28"/>
      <c r="OUY12" s="28"/>
      <c r="OUZ12" s="28"/>
      <c r="OVA12" s="28"/>
      <c r="OVB12" s="28"/>
      <c r="OVC12" s="28"/>
      <c r="OVD12" s="28"/>
      <c r="OVE12" s="28"/>
      <c r="OVF12" s="28"/>
      <c r="OVG12" s="28"/>
      <c r="OVH12" s="28"/>
      <c r="OVI12" s="28"/>
      <c r="OVJ12" s="28"/>
      <c r="OVK12" s="28"/>
      <c r="OVL12" s="28"/>
      <c r="OVM12" s="28"/>
      <c r="OVN12" s="28"/>
      <c r="OVO12" s="28"/>
      <c r="OVP12" s="28"/>
      <c r="OVQ12" s="28"/>
      <c r="OVR12" s="28"/>
      <c r="OVS12" s="28"/>
      <c r="OVT12" s="28"/>
      <c r="OVU12" s="28"/>
      <c r="OVV12" s="28"/>
      <c r="OVW12" s="28"/>
      <c r="OVX12" s="28"/>
      <c r="OVY12" s="28"/>
      <c r="OVZ12" s="28"/>
      <c r="OWA12" s="28"/>
      <c r="OWB12" s="28"/>
      <c r="OWC12" s="28"/>
      <c r="OWD12" s="28"/>
      <c r="OWE12" s="28"/>
      <c r="OWF12" s="28"/>
      <c r="OWG12" s="28"/>
      <c r="OWH12" s="28"/>
      <c r="OWI12" s="28"/>
      <c r="OWJ12" s="28"/>
      <c r="OWK12" s="28"/>
      <c r="OWL12" s="28"/>
      <c r="OWM12" s="28"/>
      <c r="OWN12" s="28"/>
      <c r="OWO12" s="28"/>
      <c r="OWP12" s="28"/>
      <c r="OWQ12" s="28"/>
      <c r="OWR12" s="28"/>
      <c r="OWS12" s="28"/>
      <c r="OWT12" s="28"/>
      <c r="OWU12" s="28"/>
      <c r="OWV12" s="28"/>
      <c r="OWW12" s="28"/>
      <c r="OWX12" s="28"/>
      <c r="OWY12" s="28"/>
      <c r="OWZ12" s="28"/>
      <c r="OXA12" s="28"/>
      <c r="OXB12" s="28"/>
      <c r="OXC12" s="28"/>
      <c r="OXD12" s="28"/>
      <c r="OXE12" s="28"/>
      <c r="OXF12" s="28"/>
      <c r="OXG12" s="28"/>
      <c r="OXH12" s="28"/>
      <c r="OXI12" s="28"/>
      <c r="OXJ12" s="28"/>
      <c r="OXK12" s="28"/>
      <c r="OXL12" s="28"/>
      <c r="OXM12" s="28"/>
      <c r="OXN12" s="28"/>
      <c r="OXO12" s="28"/>
      <c r="OXP12" s="28"/>
      <c r="OXQ12" s="28"/>
      <c r="OXR12" s="28"/>
      <c r="OXS12" s="28"/>
      <c r="OXT12" s="28"/>
      <c r="OXU12" s="28"/>
      <c r="OXV12" s="28"/>
      <c r="OXW12" s="28"/>
      <c r="OXX12" s="28"/>
      <c r="OXY12" s="28"/>
      <c r="OXZ12" s="28"/>
      <c r="OYA12" s="28"/>
      <c r="OYB12" s="28"/>
      <c r="OYC12" s="28"/>
      <c r="OYD12" s="28"/>
      <c r="OYE12" s="28"/>
      <c r="OYF12" s="28"/>
      <c r="OYG12" s="28"/>
      <c r="OYH12" s="28"/>
      <c r="OYI12" s="28"/>
      <c r="OYJ12" s="28"/>
      <c r="OYK12" s="28"/>
      <c r="OYL12" s="28"/>
      <c r="OYM12" s="28"/>
      <c r="OYN12" s="28"/>
      <c r="OYO12" s="28"/>
      <c r="OYP12" s="28"/>
      <c r="OYQ12" s="28"/>
      <c r="OYR12" s="28"/>
      <c r="OYS12" s="28"/>
      <c r="OYT12" s="28"/>
      <c r="OYU12" s="28"/>
      <c r="OYV12" s="28"/>
      <c r="OYW12" s="28"/>
      <c r="OYX12" s="28"/>
      <c r="OYY12" s="28"/>
      <c r="OYZ12" s="28"/>
      <c r="OZA12" s="28"/>
      <c r="OZB12" s="28"/>
      <c r="OZC12" s="28"/>
      <c r="OZD12" s="28"/>
      <c r="OZE12" s="28"/>
      <c r="OZF12" s="28"/>
      <c r="OZG12" s="28"/>
      <c r="OZH12" s="28"/>
      <c r="OZI12" s="28"/>
      <c r="OZJ12" s="28"/>
      <c r="OZK12" s="28"/>
      <c r="OZL12" s="28"/>
      <c r="OZM12" s="28"/>
      <c r="OZN12" s="28"/>
      <c r="OZO12" s="28"/>
      <c r="OZP12" s="28"/>
      <c r="OZQ12" s="28"/>
      <c r="OZR12" s="28"/>
      <c r="OZS12" s="28"/>
      <c r="OZT12" s="28"/>
      <c r="OZU12" s="28"/>
      <c r="OZV12" s="28"/>
      <c r="OZW12" s="28"/>
      <c r="OZX12" s="28"/>
      <c r="OZY12" s="28"/>
      <c r="OZZ12" s="28"/>
      <c r="PAA12" s="28"/>
      <c r="PAB12" s="28"/>
      <c r="PAC12" s="28"/>
      <c r="PAD12" s="28"/>
      <c r="PAE12" s="28"/>
      <c r="PAF12" s="28"/>
      <c r="PAG12" s="28"/>
      <c r="PAH12" s="28"/>
      <c r="PAI12" s="28"/>
      <c r="PAJ12" s="28"/>
      <c r="PAK12" s="28"/>
      <c r="PAL12" s="28"/>
      <c r="PAM12" s="28"/>
      <c r="PAN12" s="28"/>
      <c r="PAO12" s="28"/>
      <c r="PAP12" s="28"/>
      <c r="PAQ12" s="28"/>
      <c r="PAR12" s="28"/>
      <c r="PAS12" s="28"/>
      <c r="PAT12" s="28"/>
      <c r="PAU12" s="28"/>
      <c r="PAV12" s="28"/>
      <c r="PAW12" s="28"/>
      <c r="PAX12" s="28"/>
      <c r="PAY12" s="28"/>
      <c r="PAZ12" s="28"/>
      <c r="PBA12" s="28"/>
      <c r="PBB12" s="28"/>
      <c r="PBC12" s="28"/>
      <c r="PBD12" s="28"/>
      <c r="PBE12" s="28"/>
      <c r="PBF12" s="28"/>
      <c r="PBG12" s="28"/>
      <c r="PBH12" s="28"/>
      <c r="PBI12" s="28"/>
      <c r="PBJ12" s="28"/>
      <c r="PBK12" s="28"/>
      <c r="PBL12" s="28"/>
      <c r="PBM12" s="28"/>
      <c r="PBN12" s="28"/>
      <c r="PBO12" s="28"/>
      <c r="PBP12" s="28"/>
      <c r="PBQ12" s="28"/>
      <c r="PBR12" s="28"/>
      <c r="PBS12" s="28"/>
      <c r="PBT12" s="28"/>
      <c r="PBU12" s="28"/>
      <c r="PBV12" s="28"/>
      <c r="PBW12" s="28"/>
      <c r="PBX12" s="28"/>
      <c r="PBY12" s="28"/>
      <c r="PBZ12" s="28"/>
      <c r="PCA12" s="28"/>
      <c r="PCB12" s="28"/>
      <c r="PCC12" s="28"/>
      <c r="PCD12" s="28"/>
      <c r="PCE12" s="28"/>
      <c r="PCF12" s="28"/>
      <c r="PCG12" s="28"/>
      <c r="PCH12" s="28"/>
      <c r="PCI12" s="28"/>
      <c r="PCJ12" s="28"/>
      <c r="PCK12" s="28"/>
      <c r="PCL12" s="28"/>
      <c r="PCM12" s="28"/>
      <c r="PCN12" s="28"/>
      <c r="PCO12" s="28"/>
      <c r="PCP12" s="28"/>
      <c r="PCQ12" s="28"/>
      <c r="PCR12" s="28"/>
      <c r="PCS12" s="28"/>
      <c r="PCT12" s="28"/>
      <c r="PCU12" s="28"/>
      <c r="PCV12" s="28"/>
      <c r="PCW12" s="28"/>
      <c r="PCX12" s="28"/>
      <c r="PCY12" s="28"/>
      <c r="PCZ12" s="28"/>
      <c r="PDA12" s="28"/>
      <c r="PDB12" s="28"/>
      <c r="PDC12" s="28"/>
      <c r="PDD12" s="28"/>
      <c r="PDE12" s="28"/>
      <c r="PDF12" s="28"/>
      <c r="PDG12" s="28"/>
      <c r="PDH12" s="28"/>
      <c r="PDI12" s="28"/>
      <c r="PDJ12" s="28"/>
      <c r="PDK12" s="28"/>
      <c r="PDL12" s="28"/>
      <c r="PDM12" s="28"/>
      <c r="PDN12" s="28"/>
      <c r="PDO12" s="28"/>
      <c r="PDP12" s="28"/>
      <c r="PDQ12" s="28"/>
      <c r="PDR12" s="28"/>
      <c r="PDS12" s="28"/>
      <c r="PDT12" s="28"/>
      <c r="PDU12" s="28"/>
      <c r="PDV12" s="28"/>
      <c r="PDW12" s="28"/>
      <c r="PDX12" s="28"/>
      <c r="PDY12" s="28"/>
      <c r="PDZ12" s="28"/>
      <c r="PEA12" s="28"/>
      <c r="PEB12" s="28"/>
      <c r="PEC12" s="28"/>
      <c r="PED12" s="28"/>
      <c r="PEE12" s="28"/>
      <c r="PEF12" s="28"/>
      <c r="PEG12" s="28"/>
      <c r="PEH12" s="28"/>
      <c r="PEI12" s="28"/>
      <c r="PEJ12" s="28"/>
      <c r="PEK12" s="28"/>
      <c r="PEL12" s="28"/>
      <c r="PEM12" s="28"/>
      <c r="PEN12" s="28"/>
      <c r="PEO12" s="28"/>
      <c r="PEP12" s="28"/>
      <c r="PEQ12" s="28"/>
      <c r="PER12" s="28"/>
      <c r="PES12" s="28"/>
      <c r="PET12" s="28"/>
      <c r="PEU12" s="28"/>
      <c r="PEV12" s="28"/>
      <c r="PEW12" s="28"/>
      <c r="PEX12" s="28"/>
      <c r="PEY12" s="28"/>
      <c r="PEZ12" s="28"/>
      <c r="PFA12" s="28"/>
      <c r="PFB12" s="28"/>
      <c r="PFC12" s="28"/>
      <c r="PFD12" s="28"/>
      <c r="PFE12" s="28"/>
      <c r="PFF12" s="28"/>
      <c r="PFG12" s="28"/>
      <c r="PFH12" s="28"/>
      <c r="PFI12" s="28"/>
      <c r="PFJ12" s="28"/>
      <c r="PFK12" s="28"/>
      <c r="PFL12" s="28"/>
      <c r="PFM12" s="28"/>
      <c r="PFN12" s="28"/>
      <c r="PFO12" s="28"/>
      <c r="PFP12" s="28"/>
      <c r="PFQ12" s="28"/>
      <c r="PFR12" s="28"/>
      <c r="PFS12" s="28"/>
      <c r="PFT12" s="28"/>
      <c r="PFU12" s="28"/>
      <c r="PFV12" s="28"/>
      <c r="PFW12" s="28"/>
      <c r="PFX12" s="28"/>
      <c r="PFY12" s="28"/>
      <c r="PFZ12" s="28"/>
      <c r="PGA12" s="28"/>
      <c r="PGB12" s="28"/>
      <c r="PGC12" s="28"/>
      <c r="PGD12" s="28"/>
      <c r="PGE12" s="28"/>
      <c r="PGF12" s="28"/>
      <c r="PGG12" s="28"/>
      <c r="PGH12" s="28"/>
      <c r="PGI12" s="28"/>
      <c r="PGJ12" s="28"/>
      <c r="PGK12" s="28"/>
      <c r="PGL12" s="28"/>
      <c r="PGM12" s="28"/>
      <c r="PGN12" s="28"/>
      <c r="PGO12" s="28"/>
      <c r="PGP12" s="28"/>
      <c r="PGQ12" s="28"/>
      <c r="PGR12" s="28"/>
      <c r="PGS12" s="28"/>
      <c r="PGT12" s="28"/>
      <c r="PGU12" s="28"/>
      <c r="PGV12" s="28"/>
      <c r="PGW12" s="28"/>
      <c r="PGX12" s="28"/>
      <c r="PGY12" s="28"/>
      <c r="PGZ12" s="28"/>
      <c r="PHA12" s="28"/>
      <c r="PHB12" s="28"/>
      <c r="PHC12" s="28"/>
      <c r="PHD12" s="28"/>
      <c r="PHE12" s="28"/>
      <c r="PHF12" s="28"/>
      <c r="PHG12" s="28"/>
      <c r="PHH12" s="28"/>
      <c r="PHI12" s="28"/>
      <c r="PHJ12" s="28"/>
      <c r="PHK12" s="28"/>
      <c r="PHL12" s="28"/>
      <c r="PHM12" s="28"/>
      <c r="PHN12" s="28"/>
      <c r="PHO12" s="28"/>
      <c r="PHP12" s="28"/>
      <c r="PHQ12" s="28"/>
      <c r="PHR12" s="28"/>
      <c r="PHS12" s="28"/>
      <c r="PHT12" s="28"/>
      <c r="PHU12" s="28"/>
      <c r="PHV12" s="28"/>
      <c r="PHW12" s="28"/>
      <c r="PHX12" s="28"/>
      <c r="PHY12" s="28"/>
      <c r="PHZ12" s="28"/>
      <c r="PIA12" s="28"/>
      <c r="PIB12" s="28"/>
      <c r="PIC12" s="28"/>
      <c r="PID12" s="28"/>
      <c r="PIE12" s="28"/>
      <c r="PIF12" s="28"/>
      <c r="PIG12" s="28"/>
      <c r="PIH12" s="28"/>
      <c r="PII12" s="28"/>
      <c r="PIJ12" s="28"/>
      <c r="PIK12" s="28"/>
      <c r="PIL12" s="28"/>
      <c r="PIM12" s="28"/>
      <c r="PIN12" s="28"/>
      <c r="PIO12" s="28"/>
      <c r="PIP12" s="28"/>
      <c r="PIQ12" s="28"/>
      <c r="PIR12" s="28"/>
      <c r="PIS12" s="28"/>
      <c r="PIT12" s="28"/>
      <c r="PIU12" s="28"/>
      <c r="PIV12" s="28"/>
      <c r="PIW12" s="28"/>
      <c r="PIX12" s="28"/>
      <c r="PIY12" s="28"/>
      <c r="PIZ12" s="28"/>
      <c r="PJA12" s="28"/>
      <c r="PJB12" s="28"/>
      <c r="PJC12" s="28"/>
      <c r="PJD12" s="28"/>
      <c r="PJE12" s="28"/>
      <c r="PJF12" s="28"/>
      <c r="PJG12" s="28"/>
      <c r="PJH12" s="28"/>
      <c r="PJI12" s="28"/>
      <c r="PJJ12" s="28"/>
      <c r="PJK12" s="28"/>
      <c r="PJL12" s="28"/>
      <c r="PJM12" s="28"/>
      <c r="PJN12" s="28"/>
      <c r="PJO12" s="28"/>
      <c r="PJP12" s="28"/>
      <c r="PJQ12" s="28"/>
      <c r="PJR12" s="28"/>
      <c r="PJS12" s="28"/>
      <c r="PJT12" s="28"/>
      <c r="PJU12" s="28"/>
      <c r="PJV12" s="28"/>
      <c r="PJW12" s="28"/>
      <c r="PJX12" s="28"/>
      <c r="PJY12" s="28"/>
      <c r="PJZ12" s="28"/>
      <c r="PKA12" s="28"/>
      <c r="PKB12" s="28"/>
      <c r="PKC12" s="28"/>
      <c r="PKD12" s="28"/>
      <c r="PKE12" s="28"/>
      <c r="PKF12" s="28"/>
      <c r="PKG12" s="28"/>
      <c r="PKH12" s="28"/>
      <c r="PKI12" s="28"/>
      <c r="PKJ12" s="28"/>
      <c r="PKK12" s="28"/>
      <c r="PKL12" s="28"/>
      <c r="PKM12" s="28"/>
      <c r="PKN12" s="28"/>
      <c r="PKO12" s="28"/>
      <c r="PKP12" s="28"/>
      <c r="PKQ12" s="28"/>
      <c r="PKR12" s="28"/>
      <c r="PKS12" s="28"/>
      <c r="PKT12" s="28"/>
      <c r="PKU12" s="28"/>
      <c r="PKV12" s="28"/>
      <c r="PKW12" s="28"/>
      <c r="PKX12" s="28"/>
      <c r="PKY12" s="28"/>
      <c r="PKZ12" s="28"/>
      <c r="PLA12" s="28"/>
      <c r="PLB12" s="28"/>
      <c r="PLC12" s="28"/>
      <c r="PLD12" s="28"/>
      <c r="PLE12" s="28"/>
      <c r="PLF12" s="28"/>
      <c r="PLG12" s="28"/>
      <c r="PLH12" s="28"/>
      <c r="PLI12" s="28"/>
      <c r="PLJ12" s="28"/>
      <c r="PLK12" s="28"/>
      <c r="PLL12" s="28"/>
      <c r="PLM12" s="28"/>
      <c r="PLN12" s="28"/>
      <c r="PLO12" s="28"/>
      <c r="PLP12" s="28"/>
      <c r="PLQ12" s="28"/>
      <c r="PLR12" s="28"/>
      <c r="PLS12" s="28"/>
      <c r="PLT12" s="28"/>
      <c r="PLU12" s="28"/>
      <c r="PLV12" s="28"/>
      <c r="PLW12" s="28"/>
      <c r="PLX12" s="28"/>
      <c r="PLY12" s="28"/>
      <c r="PLZ12" s="28"/>
      <c r="PMA12" s="28"/>
      <c r="PMB12" s="28"/>
      <c r="PMC12" s="28"/>
      <c r="PMD12" s="28"/>
      <c r="PME12" s="28"/>
      <c r="PMF12" s="28"/>
      <c r="PMG12" s="28"/>
      <c r="PMH12" s="28"/>
      <c r="PMI12" s="28"/>
      <c r="PMJ12" s="28"/>
      <c r="PMK12" s="28"/>
      <c r="PML12" s="28"/>
      <c r="PMM12" s="28"/>
      <c r="PMN12" s="28"/>
      <c r="PMO12" s="28"/>
      <c r="PMP12" s="28"/>
      <c r="PMQ12" s="28"/>
      <c r="PMR12" s="28"/>
      <c r="PMS12" s="28"/>
      <c r="PMT12" s="28"/>
      <c r="PMU12" s="28"/>
      <c r="PMV12" s="28"/>
      <c r="PMW12" s="28"/>
      <c r="PMX12" s="28"/>
      <c r="PMY12" s="28"/>
      <c r="PMZ12" s="28"/>
      <c r="PNA12" s="28"/>
      <c r="PNB12" s="28"/>
      <c r="PNC12" s="28"/>
      <c r="PND12" s="28"/>
      <c r="PNE12" s="28"/>
      <c r="PNF12" s="28"/>
      <c r="PNG12" s="28"/>
      <c r="PNH12" s="28"/>
      <c r="PNI12" s="28"/>
      <c r="PNJ12" s="28"/>
      <c r="PNK12" s="28"/>
      <c r="PNL12" s="28"/>
      <c r="PNM12" s="28"/>
      <c r="PNN12" s="28"/>
      <c r="PNO12" s="28"/>
      <c r="PNP12" s="28"/>
      <c r="PNQ12" s="28"/>
      <c r="PNR12" s="28"/>
      <c r="PNS12" s="28"/>
      <c r="PNT12" s="28"/>
      <c r="PNU12" s="28"/>
      <c r="PNV12" s="28"/>
      <c r="PNW12" s="28"/>
      <c r="PNX12" s="28"/>
      <c r="PNY12" s="28"/>
      <c r="PNZ12" s="28"/>
      <c r="POA12" s="28"/>
      <c r="POB12" s="28"/>
      <c r="POC12" s="28"/>
      <c r="POD12" s="28"/>
      <c r="POE12" s="28"/>
      <c r="POF12" s="28"/>
      <c r="POG12" s="28"/>
      <c r="POH12" s="28"/>
      <c r="POI12" s="28"/>
      <c r="POJ12" s="28"/>
      <c r="POK12" s="28"/>
      <c r="POL12" s="28"/>
      <c r="POM12" s="28"/>
      <c r="PON12" s="28"/>
      <c r="POO12" s="28"/>
      <c r="POP12" s="28"/>
      <c r="POQ12" s="28"/>
      <c r="POR12" s="28"/>
      <c r="POS12" s="28"/>
      <c r="POT12" s="28"/>
      <c r="POU12" s="28"/>
      <c r="POV12" s="28"/>
      <c r="POW12" s="28"/>
      <c r="POX12" s="28"/>
      <c r="POY12" s="28"/>
      <c r="POZ12" s="28"/>
      <c r="PPA12" s="28"/>
      <c r="PPB12" s="28"/>
      <c r="PPC12" s="28"/>
      <c r="PPD12" s="28"/>
      <c r="PPE12" s="28"/>
      <c r="PPF12" s="28"/>
      <c r="PPG12" s="28"/>
      <c r="PPH12" s="28"/>
      <c r="PPI12" s="28"/>
      <c r="PPJ12" s="28"/>
      <c r="PPK12" s="28"/>
      <c r="PPL12" s="28"/>
      <c r="PPM12" s="28"/>
      <c r="PPN12" s="28"/>
      <c r="PPO12" s="28"/>
      <c r="PPP12" s="28"/>
      <c r="PPQ12" s="28"/>
      <c r="PPR12" s="28"/>
      <c r="PPS12" s="28"/>
      <c r="PPT12" s="28"/>
      <c r="PPU12" s="28"/>
      <c r="PPV12" s="28"/>
      <c r="PPW12" s="28"/>
      <c r="PPX12" s="28"/>
      <c r="PPY12" s="28"/>
      <c r="PPZ12" s="28"/>
      <c r="PQA12" s="28"/>
      <c r="PQB12" s="28"/>
      <c r="PQC12" s="28"/>
      <c r="PQD12" s="28"/>
      <c r="PQE12" s="28"/>
      <c r="PQF12" s="28"/>
      <c r="PQG12" s="28"/>
      <c r="PQH12" s="28"/>
      <c r="PQI12" s="28"/>
      <c r="PQJ12" s="28"/>
      <c r="PQK12" s="28"/>
      <c r="PQL12" s="28"/>
      <c r="PQM12" s="28"/>
      <c r="PQN12" s="28"/>
      <c r="PQO12" s="28"/>
      <c r="PQP12" s="28"/>
      <c r="PQQ12" s="28"/>
      <c r="PQR12" s="28"/>
      <c r="PQS12" s="28"/>
      <c r="PQT12" s="28"/>
      <c r="PQU12" s="28"/>
      <c r="PQV12" s="28"/>
      <c r="PQW12" s="28"/>
      <c r="PQX12" s="28"/>
      <c r="PQY12" s="28"/>
      <c r="PQZ12" s="28"/>
      <c r="PRA12" s="28"/>
      <c r="PRB12" s="28"/>
      <c r="PRC12" s="28"/>
      <c r="PRD12" s="28"/>
      <c r="PRE12" s="28"/>
      <c r="PRF12" s="28"/>
      <c r="PRG12" s="28"/>
      <c r="PRH12" s="28"/>
      <c r="PRI12" s="28"/>
      <c r="PRJ12" s="28"/>
      <c r="PRK12" s="28"/>
      <c r="PRL12" s="28"/>
      <c r="PRM12" s="28"/>
      <c r="PRN12" s="28"/>
      <c r="PRO12" s="28"/>
      <c r="PRP12" s="28"/>
      <c r="PRQ12" s="28"/>
      <c r="PRR12" s="28"/>
      <c r="PRS12" s="28"/>
      <c r="PRT12" s="28"/>
      <c r="PRU12" s="28"/>
      <c r="PRV12" s="28"/>
      <c r="PRW12" s="28"/>
      <c r="PRX12" s="28"/>
      <c r="PRY12" s="28"/>
      <c r="PRZ12" s="28"/>
      <c r="PSA12" s="28"/>
      <c r="PSB12" s="28"/>
      <c r="PSC12" s="28"/>
      <c r="PSD12" s="28"/>
      <c r="PSE12" s="28"/>
      <c r="PSF12" s="28"/>
      <c r="PSG12" s="28"/>
      <c r="PSH12" s="28"/>
      <c r="PSI12" s="28"/>
      <c r="PSJ12" s="28"/>
      <c r="PSK12" s="28"/>
      <c r="PSL12" s="28"/>
      <c r="PSM12" s="28"/>
      <c r="PSN12" s="28"/>
      <c r="PSO12" s="28"/>
      <c r="PSP12" s="28"/>
      <c r="PSQ12" s="28"/>
      <c r="PSR12" s="28"/>
      <c r="PSS12" s="28"/>
      <c r="PST12" s="28"/>
      <c r="PSU12" s="28"/>
      <c r="PSV12" s="28"/>
      <c r="PSW12" s="28"/>
      <c r="PSX12" s="28"/>
      <c r="PSY12" s="28"/>
      <c r="PSZ12" s="28"/>
      <c r="PTA12" s="28"/>
      <c r="PTB12" s="28"/>
      <c r="PTC12" s="28"/>
      <c r="PTD12" s="28"/>
      <c r="PTE12" s="28"/>
      <c r="PTF12" s="28"/>
      <c r="PTG12" s="28"/>
      <c r="PTH12" s="28"/>
      <c r="PTI12" s="28"/>
      <c r="PTJ12" s="28"/>
      <c r="PTK12" s="28"/>
      <c r="PTL12" s="28"/>
      <c r="PTM12" s="28"/>
      <c r="PTN12" s="28"/>
      <c r="PTO12" s="28"/>
      <c r="PTP12" s="28"/>
      <c r="PTQ12" s="28"/>
      <c r="PTR12" s="28"/>
      <c r="PTS12" s="28"/>
      <c r="PTT12" s="28"/>
      <c r="PTU12" s="28"/>
      <c r="PTV12" s="28"/>
      <c r="PTW12" s="28"/>
      <c r="PTX12" s="28"/>
      <c r="PTY12" s="28"/>
      <c r="PTZ12" s="28"/>
      <c r="PUA12" s="28"/>
      <c r="PUB12" s="28"/>
      <c r="PUC12" s="28"/>
      <c r="PUD12" s="28"/>
      <c r="PUE12" s="28"/>
      <c r="PUF12" s="28"/>
      <c r="PUG12" s="28"/>
      <c r="PUH12" s="28"/>
      <c r="PUI12" s="28"/>
      <c r="PUJ12" s="28"/>
      <c r="PUK12" s="28"/>
      <c r="PUL12" s="28"/>
      <c r="PUM12" s="28"/>
      <c r="PUN12" s="28"/>
      <c r="PUO12" s="28"/>
      <c r="PUP12" s="28"/>
      <c r="PUQ12" s="28"/>
      <c r="PUR12" s="28"/>
      <c r="PUS12" s="28"/>
      <c r="PUT12" s="28"/>
      <c r="PUU12" s="28"/>
      <c r="PUV12" s="28"/>
      <c r="PUW12" s="28"/>
      <c r="PUX12" s="28"/>
      <c r="PUY12" s="28"/>
      <c r="PUZ12" s="28"/>
      <c r="PVA12" s="28"/>
      <c r="PVB12" s="28"/>
      <c r="PVC12" s="28"/>
      <c r="PVD12" s="28"/>
      <c r="PVE12" s="28"/>
      <c r="PVF12" s="28"/>
      <c r="PVG12" s="28"/>
      <c r="PVH12" s="28"/>
      <c r="PVI12" s="28"/>
      <c r="PVJ12" s="28"/>
      <c r="PVK12" s="28"/>
      <c r="PVL12" s="28"/>
      <c r="PVM12" s="28"/>
      <c r="PVN12" s="28"/>
      <c r="PVO12" s="28"/>
      <c r="PVP12" s="28"/>
      <c r="PVQ12" s="28"/>
      <c r="PVR12" s="28"/>
      <c r="PVS12" s="28"/>
      <c r="PVT12" s="28"/>
      <c r="PVU12" s="28"/>
      <c r="PVV12" s="28"/>
      <c r="PVW12" s="28"/>
      <c r="PVX12" s="28"/>
      <c r="PVY12" s="28"/>
      <c r="PVZ12" s="28"/>
      <c r="PWA12" s="28"/>
      <c r="PWB12" s="28"/>
      <c r="PWC12" s="28"/>
      <c r="PWD12" s="28"/>
      <c r="PWE12" s="28"/>
      <c r="PWF12" s="28"/>
      <c r="PWG12" s="28"/>
      <c r="PWH12" s="28"/>
      <c r="PWI12" s="28"/>
      <c r="PWJ12" s="28"/>
      <c r="PWK12" s="28"/>
      <c r="PWL12" s="28"/>
      <c r="PWM12" s="28"/>
      <c r="PWN12" s="28"/>
      <c r="PWO12" s="28"/>
      <c r="PWP12" s="28"/>
      <c r="PWQ12" s="28"/>
      <c r="PWR12" s="28"/>
      <c r="PWS12" s="28"/>
      <c r="PWT12" s="28"/>
      <c r="PWU12" s="28"/>
      <c r="PWV12" s="28"/>
      <c r="PWW12" s="28"/>
      <c r="PWX12" s="28"/>
      <c r="PWY12" s="28"/>
      <c r="PWZ12" s="28"/>
      <c r="PXA12" s="28"/>
      <c r="PXB12" s="28"/>
      <c r="PXC12" s="28"/>
      <c r="PXD12" s="28"/>
      <c r="PXE12" s="28"/>
      <c r="PXF12" s="28"/>
      <c r="PXG12" s="28"/>
      <c r="PXH12" s="28"/>
      <c r="PXI12" s="28"/>
      <c r="PXJ12" s="28"/>
      <c r="PXK12" s="28"/>
      <c r="PXL12" s="28"/>
      <c r="PXM12" s="28"/>
      <c r="PXN12" s="28"/>
      <c r="PXO12" s="28"/>
      <c r="PXP12" s="28"/>
      <c r="PXQ12" s="28"/>
      <c r="PXR12" s="28"/>
      <c r="PXS12" s="28"/>
      <c r="PXT12" s="28"/>
      <c r="PXU12" s="28"/>
      <c r="PXV12" s="28"/>
      <c r="PXW12" s="28"/>
      <c r="PXX12" s="28"/>
      <c r="PXY12" s="28"/>
      <c r="PXZ12" s="28"/>
      <c r="PYA12" s="28"/>
      <c r="PYB12" s="28"/>
      <c r="PYC12" s="28"/>
      <c r="PYD12" s="28"/>
      <c r="PYE12" s="28"/>
      <c r="PYF12" s="28"/>
      <c r="PYG12" s="28"/>
      <c r="PYH12" s="28"/>
      <c r="PYI12" s="28"/>
      <c r="PYJ12" s="28"/>
      <c r="PYK12" s="28"/>
      <c r="PYL12" s="28"/>
      <c r="PYM12" s="28"/>
      <c r="PYN12" s="28"/>
      <c r="PYO12" s="28"/>
      <c r="PYP12" s="28"/>
      <c r="PYQ12" s="28"/>
      <c r="PYR12" s="28"/>
      <c r="PYS12" s="28"/>
      <c r="PYT12" s="28"/>
      <c r="PYU12" s="28"/>
      <c r="PYV12" s="28"/>
      <c r="PYW12" s="28"/>
      <c r="PYX12" s="28"/>
      <c r="PYY12" s="28"/>
      <c r="PYZ12" s="28"/>
      <c r="PZA12" s="28"/>
      <c r="PZB12" s="28"/>
      <c r="PZC12" s="28"/>
      <c r="PZD12" s="28"/>
      <c r="PZE12" s="28"/>
      <c r="PZF12" s="28"/>
      <c r="PZG12" s="28"/>
      <c r="PZH12" s="28"/>
      <c r="PZI12" s="28"/>
      <c r="PZJ12" s="28"/>
      <c r="PZK12" s="28"/>
      <c r="PZL12" s="28"/>
      <c r="PZM12" s="28"/>
      <c r="PZN12" s="28"/>
      <c r="PZO12" s="28"/>
      <c r="PZP12" s="28"/>
      <c r="PZQ12" s="28"/>
      <c r="PZR12" s="28"/>
      <c r="PZS12" s="28"/>
      <c r="PZT12" s="28"/>
      <c r="PZU12" s="28"/>
      <c r="PZV12" s="28"/>
      <c r="PZW12" s="28"/>
      <c r="PZX12" s="28"/>
      <c r="PZY12" s="28"/>
      <c r="PZZ12" s="28"/>
      <c r="QAA12" s="28"/>
      <c r="QAB12" s="28"/>
      <c r="QAC12" s="28"/>
      <c r="QAD12" s="28"/>
      <c r="QAE12" s="28"/>
      <c r="QAF12" s="28"/>
      <c r="QAG12" s="28"/>
      <c r="QAH12" s="28"/>
      <c r="QAI12" s="28"/>
      <c r="QAJ12" s="28"/>
      <c r="QAK12" s="28"/>
      <c r="QAL12" s="28"/>
      <c r="QAM12" s="28"/>
      <c r="QAN12" s="28"/>
      <c r="QAO12" s="28"/>
      <c r="QAP12" s="28"/>
      <c r="QAQ12" s="28"/>
      <c r="QAR12" s="28"/>
      <c r="QAS12" s="28"/>
      <c r="QAT12" s="28"/>
      <c r="QAU12" s="28"/>
      <c r="QAV12" s="28"/>
      <c r="QAW12" s="28"/>
      <c r="QAX12" s="28"/>
      <c r="QAY12" s="28"/>
      <c r="QAZ12" s="28"/>
      <c r="QBA12" s="28"/>
      <c r="QBB12" s="28"/>
      <c r="QBC12" s="28"/>
      <c r="QBD12" s="28"/>
      <c r="QBE12" s="28"/>
      <c r="QBF12" s="28"/>
      <c r="QBG12" s="28"/>
      <c r="QBH12" s="28"/>
      <c r="QBI12" s="28"/>
      <c r="QBJ12" s="28"/>
      <c r="QBK12" s="28"/>
      <c r="QBL12" s="28"/>
      <c r="QBM12" s="28"/>
      <c r="QBN12" s="28"/>
      <c r="QBO12" s="28"/>
      <c r="QBP12" s="28"/>
      <c r="QBQ12" s="28"/>
      <c r="QBR12" s="28"/>
      <c r="QBS12" s="28"/>
      <c r="QBT12" s="28"/>
      <c r="QBU12" s="28"/>
      <c r="QBV12" s="28"/>
      <c r="QBW12" s="28"/>
      <c r="QBX12" s="28"/>
      <c r="QBY12" s="28"/>
      <c r="QBZ12" s="28"/>
      <c r="QCA12" s="28"/>
      <c r="QCB12" s="28"/>
      <c r="QCC12" s="28"/>
      <c r="QCD12" s="28"/>
      <c r="QCE12" s="28"/>
      <c r="QCF12" s="28"/>
      <c r="QCG12" s="28"/>
      <c r="QCH12" s="28"/>
      <c r="QCI12" s="28"/>
      <c r="QCJ12" s="28"/>
      <c r="QCK12" s="28"/>
      <c r="QCL12" s="28"/>
      <c r="QCM12" s="28"/>
      <c r="QCN12" s="28"/>
      <c r="QCO12" s="28"/>
      <c r="QCP12" s="28"/>
      <c r="QCQ12" s="28"/>
      <c r="QCR12" s="28"/>
      <c r="QCS12" s="28"/>
      <c r="QCT12" s="28"/>
      <c r="QCU12" s="28"/>
      <c r="QCV12" s="28"/>
      <c r="QCW12" s="28"/>
      <c r="QCX12" s="28"/>
      <c r="QCY12" s="28"/>
      <c r="QCZ12" s="28"/>
      <c r="QDA12" s="28"/>
      <c r="QDB12" s="28"/>
      <c r="QDC12" s="28"/>
      <c r="QDD12" s="28"/>
      <c r="QDE12" s="28"/>
      <c r="QDF12" s="28"/>
      <c r="QDG12" s="28"/>
      <c r="QDH12" s="28"/>
      <c r="QDI12" s="28"/>
      <c r="QDJ12" s="28"/>
      <c r="QDK12" s="28"/>
      <c r="QDL12" s="28"/>
      <c r="QDM12" s="28"/>
      <c r="QDN12" s="28"/>
      <c r="QDO12" s="28"/>
      <c r="QDP12" s="28"/>
      <c r="QDQ12" s="28"/>
      <c r="QDR12" s="28"/>
      <c r="QDS12" s="28"/>
      <c r="QDT12" s="28"/>
      <c r="QDU12" s="28"/>
      <c r="QDV12" s="28"/>
      <c r="QDW12" s="28"/>
      <c r="QDX12" s="28"/>
      <c r="QDY12" s="28"/>
      <c r="QDZ12" s="28"/>
      <c r="QEA12" s="28"/>
      <c r="QEB12" s="28"/>
      <c r="QEC12" s="28"/>
      <c r="QED12" s="28"/>
      <c r="QEE12" s="28"/>
      <c r="QEF12" s="28"/>
      <c r="QEG12" s="28"/>
      <c r="QEH12" s="28"/>
      <c r="QEI12" s="28"/>
      <c r="QEJ12" s="28"/>
      <c r="QEK12" s="28"/>
      <c r="QEL12" s="28"/>
      <c r="QEM12" s="28"/>
      <c r="QEN12" s="28"/>
      <c r="QEO12" s="28"/>
      <c r="QEP12" s="28"/>
      <c r="QEQ12" s="28"/>
      <c r="QER12" s="28"/>
      <c r="QES12" s="28"/>
      <c r="QET12" s="28"/>
      <c r="QEU12" s="28"/>
      <c r="QEV12" s="28"/>
      <c r="QEW12" s="28"/>
      <c r="QEX12" s="28"/>
      <c r="QEY12" s="28"/>
      <c r="QEZ12" s="28"/>
      <c r="QFA12" s="28"/>
      <c r="QFB12" s="28"/>
      <c r="QFC12" s="28"/>
      <c r="QFD12" s="28"/>
      <c r="QFE12" s="28"/>
      <c r="QFF12" s="28"/>
      <c r="QFG12" s="28"/>
      <c r="QFH12" s="28"/>
      <c r="QFI12" s="28"/>
      <c r="QFJ12" s="28"/>
      <c r="QFK12" s="28"/>
      <c r="QFL12" s="28"/>
      <c r="QFM12" s="28"/>
      <c r="QFN12" s="28"/>
      <c r="QFO12" s="28"/>
      <c r="QFP12" s="28"/>
      <c r="QFQ12" s="28"/>
      <c r="QFR12" s="28"/>
      <c r="QFS12" s="28"/>
      <c r="QFT12" s="28"/>
      <c r="QFU12" s="28"/>
      <c r="QFV12" s="28"/>
      <c r="QFW12" s="28"/>
      <c r="QFX12" s="28"/>
      <c r="QFY12" s="28"/>
      <c r="QFZ12" s="28"/>
      <c r="QGA12" s="28"/>
      <c r="QGB12" s="28"/>
      <c r="QGC12" s="28"/>
      <c r="QGD12" s="28"/>
      <c r="QGE12" s="28"/>
      <c r="QGF12" s="28"/>
      <c r="QGG12" s="28"/>
      <c r="QGH12" s="28"/>
      <c r="QGI12" s="28"/>
      <c r="QGJ12" s="28"/>
      <c r="QGK12" s="28"/>
      <c r="QGL12" s="28"/>
      <c r="QGM12" s="28"/>
      <c r="QGN12" s="28"/>
      <c r="QGO12" s="28"/>
      <c r="QGP12" s="28"/>
      <c r="QGQ12" s="28"/>
      <c r="QGR12" s="28"/>
      <c r="QGS12" s="28"/>
      <c r="QGT12" s="28"/>
      <c r="QGU12" s="28"/>
      <c r="QGV12" s="28"/>
      <c r="QGW12" s="28"/>
      <c r="QGX12" s="28"/>
      <c r="QGY12" s="28"/>
      <c r="QGZ12" s="28"/>
      <c r="QHA12" s="28"/>
      <c r="QHB12" s="28"/>
      <c r="QHC12" s="28"/>
      <c r="QHD12" s="28"/>
      <c r="QHE12" s="28"/>
      <c r="QHF12" s="28"/>
      <c r="QHG12" s="28"/>
      <c r="QHH12" s="28"/>
      <c r="QHI12" s="28"/>
      <c r="QHJ12" s="28"/>
      <c r="QHK12" s="28"/>
      <c r="QHL12" s="28"/>
      <c r="QHM12" s="28"/>
      <c r="QHN12" s="28"/>
      <c r="QHO12" s="28"/>
      <c r="QHP12" s="28"/>
      <c r="QHQ12" s="28"/>
      <c r="QHR12" s="28"/>
      <c r="QHS12" s="28"/>
      <c r="QHT12" s="28"/>
      <c r="QHU12" s="28"/>
      <c r="QHV12" s="28"/>
      <c r="QHW12" s="28"/>
      <c r="QHX12" s="28"/>
      <c r="QHY12" s="28"/>
      <c r="QHZ12" s="28"/>
      <c r="QIA12" s="28"/>
      <c r="QIB12" s="28"/>
      <c r="QIC12" s="28"/>
      <c r="QID12" s="28"/>
      <c r="QIE12" s="28"/>
      <c r="QIF12" s="28"/>
      <c r="QIG12" s="28"/>
      <c r="QIH12" s="28"/>
      <c r="QII12" s="28"/>
      <c r="QIJ12" s="28"/>
      <c r="QIK12" s="28"/>
      <c r="QIL12" s="28"/>
      <c r="QIM12" s="28"/>
      <c r="QIN12" s="28"/>
      <c r="QIO12" s="28"/>
      <c r="QIP12" s="28"/>
      <c r="QIQ12" s="28"/>
      <c r="QIR12" s="28"/>
      <c r="QIS12" s="28"/>
      <c r="QIT12" s="28"/>
      <c r="QIU12" s="28"/>
      <c r="QIV12" s="28"/>
      <c r="QIW12" s="28"/>
      <c r="QIX12" s="28"/>
      <c r="QIY12" s="28"/>
      <c r="QIZ12" s="28"/>
      <c r="QJA12" s="28"/>
      <c r="QJB12" s="28"/>
      <c r="QJC12" s="28"/>
      <c r="QJD12" s="28"/>
      <c r="QJE12" s="28"/>
      <c r="QJF12" s="28"/>
      <c r="QJG12" s="28"/>
      <c r="QJH12" s="28"/>
      <c r="QJI12" s="28"/>
      <c r="QJJ12" s="28"/>
      <c r="QJK12" s="28"/>
      <c r="QJL12" s="28"/>
      <c r="QJM12" s="28"/>
      <c r="QJN12" s="28"/>
      <c r="QJO12" s="28"/>
      <c r="QJP12" s="28"/>
      <c r="QJQ12" s="28"/>
      <c r="QJR12" s="28"/>
      <c r="QJS12" s="28"/>
      <c r="QJT12" s="28"/>
      <c r="QJU12" s="28"/>
      <c r="QJV12" s="28"/>
      <c r="QJW12" s="28"/>
      <c r="QJX12" s="28"/>
      <c r="QJY12" s="28"/>
      <c r="QJZ12" s="28"/>
      <c r="QKA12" s="28"/>
      <c r="QKB12" s="28"/>
      <c r="QKC12" s="28"/>
      <c r="QKD12" s="28"/>
      <c r="QKE12" s="28"/>
      <c r="QKF12" s="28"/>
      <c r="QKG12" s="28"/>
      <c r="QKH12" s="28"/>
      <c r="QKI12" s="28"/>
      <c r="QKJ12" s="28"/>
      <c r="QKK12" s="28"/>
      <c r="QKL12" s="28"/>
      <c r="QKM12" s="28"/>
      <c r="QKN12" s="28"/>
      <c r="QKO12" s="28"/>
      <c r="QKP12" s="28"/>
      <c r="QKQ12" s="28"/>
      <c r="QKR12" s="28"/>
      <c r="QKS12" s="28"/>
      <c r="QKT12" s="28"/>
      <c r="QKU12" s="28"/>
      <c r="QKV12" s="28"/>
      <c r="QKW12" s="28"/>
      <c r="QKX12" s="28"/>
      <c r="QKY12" s="28"/>
      <c r="QKZ12" s="28"/>
      <c r="QLA12" s="28"/>
      <c r="QLB12" s="28"/>
      <c r="QLC12" s="28"/>
      <c r="QLD12" s="28"/>
      <c r="QLE12" s="28"/>
      <c r="QLF12" s="28"/>
      <c r="QLG12" s="28"/>
      <c r="QLH12" s="28"/>
      <c r="QLI12" s="28"/>
      <c r="QLJ12" s="28"/>
      <c r="QLK12" s="28"/>
      <c r="QLL12" s="28"/>
      <c r="QLM12" s="28"/>
      <c r="QLN12" s="28"/>
      <c r="QLO12" s="28"/>
      <c r="QLP12" s="28"/>
      <c r="QLQ12" s="28"/>
      <c r="QLR12" s="28"/>
      <c r="QLS12" s="28"/>
      <c r="QLT12" s="28"/>
      <c r="QLU12" s="28"/>
      <c r="QLV12" s="28"/>
      <c r="QLW12" s="28"/>
      <c r="QLX12" s="28"/>
      <c r="QLY12" s="28"/>
      <c r="QLZ12" s="28"/>
      <c r="QMA12" s="28"/>
      <c r="QMB12" s="28"/>
      <c r="QMC12" s="28"/>
      <c r="QMD12" s="28"/>
      <c r="QME12" s="28"/>
      <c r="QMF12" s="28"/>
      <c r="QMG12" s="28"/>
      <c r="QMH12" s="28"/>
      <c r="QMI12" s="28"/>
      <c r="QMJ12" s="28"/>
      <c r="QMK12" s="28"/>
      <c r="QML12" s="28"/>
      <c r="QMM12" s="28"/>
      <c r="QMN12" s="28"/>
      <c r="QMO12" s="28"/>
      <c r="QMP12" s="28"/>
      <c r="QMQ12" s="28"/>
      <c r="QMR12" s="28"/>
      <c r="QMS12" s="28"/>
      <c r="QMT12" s="28"/>
      <c r="QMU12" s="28"/>
      <c r="QMV12" s="28"/>
      <c r="QMW12" s="28"/>
      <c r="QMX12" s="28"/>
      <c r="QMY12" s="28"/>
      <c r="QMZ12" s="28"/>
      <c r="QNA12" s="28"/>
      <c r="QNB12" s="28"/>
      <c r="QNC12" s="28"/>
      <c r="QND12" s="28"/>
      <c r="QNE12" s="28"/>
      <c r="QNF12" s="28"/>
      <c r="QNG12" s="28"/>
      <c r="QNH12" s="28"/>
      <c r="QNI12" s="28"/>
      <c r="QNJ12" s="28"/>
      <c r="QNK12" s="28"/>
      <c r="QNL12" s="28"/>
      <c r="QNM12" s="28"/>
      <c r="QNN12" s="28"/>
      <c r="QNO12" s="28"/>
      <c r="QNP12" s="28"/>
      <c r="QNQ12" s="28"/>
      <c r="QNR12" s="28"/>
      <c r="QNS12" s="28"/>
      <c r="QNT12" s="28"/>
      <c r="QNU12" s="28"/>
      <c r="QNV12" s="28"/>
      <c r="QNW12" s="28"/>
      <c r="QNX12" s="28"/>
      <c r="QNY12" s="28"/>
      <c r="QNZ12" s="28"/>
      <c r="QOA12" s="28"/>
      <c r="QOB12" s="28"/>
      <c r="QOC12" s="28"/>
      <c r="QOD12" s="28"/>
      <c r="QOE12" s="28"/>
      <c r="QOF12" s="28"/>
      <c r="QOG12" s="28"/>
      <c r="QOH12" s="28"/>
      <c r="QOI12" s="28"/>
      <c r="QOJ12" s="28"/>
      <c r="QOK12" s="28"/>
      <c r="QOL12" s="28"/>
      <c r="QOM12" s="28"/>
      <c r="QON12" s="28"/>
      <c r="QOO12" s="28"/>
      <c r="QOP12" s="28"/>
      <c r="QOQ12" s="28"/>
      <c r="QOR12" s="28"/>
      <c r="QOS12" s="28"/>
      <c r="QOT12" s="28"/>
      <c r="QOU12" s="28"/>
      <c r="QOV12" s="28"/>
      <c r="QOW12" s="28"/>
      <c r="QOX12" s="28"/>
      <c r="QOY12" s="28"/>
      <c r="QOZ12" s="28"/>
      <c r="QPA12" s="28"/>
      <c r="QPB12" s="28"/>
      <c r="QPC12" s="28"/>
      <c r="QPD12" s="28"/>
      <c r="QPE12" s="28"/>
      <c r="QPF12" s="28"/>
      <c r="QPG12" s="28"/>
      <c r="QPH12" s="28"/>
      <c r="QPI12" s="28"/>
      <c r="QPJ12" s="28"/>
      <c r="QPK12" s="28"/>
      <c r="QPL12" s="28"/>
      <c r="QPM12" s="28"/>
      <c r="QPN12" s="28"/>
      <c r="QPO12" s="28"/>
      <c r="QPP12" s="28"/>
      <c r="QPQ12" s="28"/>
      <c r="QPR12" s="28"/>
      <c r="QPS12" s="28"/>
      <c r="QPT12" s="28"/>
      <c r="QPU12" s="28"/>
      <c r="QPV12" s="28"/>
      <c r="QPW12" s="28"/>
      <c r="QPX12" s="28"/>
      <c r="QPY12" s="28"/>
      <c r="QPZ12" s="28"/>
      <c r="QQA12" s="28"/>
      <c r="QQB12" s="28"/>
      <c r="QQC12" s="28"/>
      <c r="QQD12" s="28"/>
      <c r="QQE12" s="28"/>
      <c r="QQF12" s="28"/>
      <c r="QQG12" s="28"/>
      <c r="QQH12" s="28"/>
      <c r="QQI12" s="28"/>
      <c r="QQJ12" s="28"/>
      <c r="QQK12" s="28"/>
      <c r="QQL12" s="28"/>
      <c r="QQM12" s="28"/>
      <c r="QQN12" s="28"/>
      <c r="QQO12" s="28"/>
      <c r="QQP12" s="28"/>
      <c r="QQQ12" s="28"/>
      <c r="QQR12" s="28"/>
      <c r="QQS12" s="28"/>
      <c r="QQT12" s="28"/>
      <c r="QQU12" s="28"/>
      <c r="QQV12" s="28"/>
      <c r="QQW12" s="28"/>
      <c r="QQX12" s="28"/>
      <c r="QQY12" s="28"/>
      <c r="QQZ12" s="28"/>
      <c r="QRA12" s="28"/>
      <c r="QRB12" s="28"/>
      <c r="QRC12" s="28"/>
      <c r="QRD12" s="28"/>
      <c r="QRE12" s="28"/>
      <c r="QRF12" s="28"/>
      <c r="QRG12" s="28"/>
      <c r="QRH12" s="28"/>
      <c r="QRI12" s="28"/>
      <c r="QRJ12" s="28"/>
      <c r="QRK12" s="28"/>
      <c r="QRL12" s="28"/>
      <c r="QRM12" s="28"/>
      <c r="QRN12" s="28"/>
      <c r="QRO12" s="28"/>
      <c r="QRP12" s="28"/>
      <c r="QRQ12" s="28"/>
      <c r="QRR12" s="28"/>
      <c r="QRS12" s="28"/>
      <c r="QRT12" s="28"/>
      <c r="QRU12" s="28"/>
      <c r="QRV12" s="28"/>
      <c r="QRW12" s="28"/>
      <c r="QRX12" s="28"/>
      <c r="QRY12" s="28"/>
      <c r="QRZ12" s="28"/>
      <c r="QSA12" s="28"/>
      <c r="QSB12" s="28"/>
      <c r="QSC12" s="28"/>
      <c r="QSD12" s="28"/>
      <c r="QSE12" s="28"/>
      <c r="QSF12" s="28"/>
      <c r="QSG12" s="28"/>
      <c r="QSH12" s="28"/>
      <c r="QSI12" s="28"/>
      <c r="QSJ12" s="28"/>
      <c r="QSK12" s="28"/>
      <c r="QSL12" s="28"/>
      <c r="QSM12" s="28"/>
      <c r="QSN12" s="28"/>
      <c r="QSO12" s="28"/>
      <c r="QSP12" s="28"/>
      <c r="QSQ12" s="28"/>
      <c r="QSR12" s="28"/>
      <c r="QSS12" s="28"/>
      <c r="QST12" s="28"/>
      <c r="QSU12" s="28"/>
      <c r="QSV12" s="28"/>
      <c r="QSW12" s="28"/>
      <c r="QSX12" s="28"/>
      <c r="QSY12" s="28"/>
      <c r="QSZ12" s="28"/>
      <c r="QTA12" s="28"/>
      <c r="QTB12" s="28"/>
      <c r="QTC12" s="28"/>
      <c r="QTD12" s="28"/>
      <c r="QTE12" s="28"/>
      <c r="QTF12" s="28"/>
      <c r="QTG12" s="28"/>
      <c r="QTH12" s="28"/>
      <c r="QTI12" s="28"/>
      <c r="QTJ12" s="28"/>
      <c r="QTK12" s="28"/>
      <c r="QTL12" s="28"/>
      <c r="QTM12" s="28"/>
      <c r="QTN12" s="28"/>
      <c r="QTO12" s="28"/>
      <c r="QTP12" s="28"/>
      <c r="QTQ12" s="28"/>
      <c r="QTR12" s="28"/>
      <c r="QTS12" s="28"/>
      <c r="QTT12" s="28"/>
      <c r="QTU12" s="28"/>
      <c r="QTV12" s="28"/>
      <c r="QTW12" s="28"/>
      <c r="QTX12" s="28"/>
      <c r="QTY12" s="28"/>
      <c r="QTZ12" s="28"/>
      <c r="QUA12" s="28"/>
      <c r="QUB12" s="28"/>
      <c r="QUC12" s="28"/>
      <c r="QUD12" s="28"/>
      <c r="QUE12" s="28"/>
      <c r="QUF12" s="28"/>
      <c r="QUG12" s="28"/>
      <c r="QUH12" s="28"/>
      <c r="QUI12" s="28"/>
      <c r="QUJ12" s="28"/>
      <c r="QUK12" s="28"/>
      <c r="QUL12" s="28"/>
      <c r="QUM12" s="28"/>
      <c r="QUN12" s="28"/>
      <c r="QUO12" s="28"/>
      <c r="QUP12" s="28"/>
      <c r="QUQ12" s="28"/>
      <c r="QUR12" s="28"/>
      <c r="QUS12" s="28"/>
      <c r="QUT12" s="28"/>
      <c r="QUU12" s="28"/>
      <c r="QUV12" s="28"/>
      <c r="QUW12" s="28"/>
      <c r="QUX12" s="28"/>
      <c r="QUY12" s="28"/>
      <c r="QUZ12" s="28"/>
      <c r="QVA12" s="28"/>
      <c r="QVB12" s="28"/>
      <c r="QVC12" s="28"/>
      <c r="QVD12" s="28"/>
      <c r="QVE12" s="28"/>
      <c r="QVF12" s="28"/>
      <c r="QVG12" s="28"/>
      <c r="QVH12" s="28"/>
      <c r="QVI12" s="28"/>
      <c r="QVJ12" s="28"/>
      <c r="QVK12" s="28"/>
      <c r="QVL12" s="28"/>
      <c r="QVM12" s="28"/>
      <c r="QVN12" s="28"/>
      <c r="QVO12" s="28"/>
      <c r="QVP12" s="28"/>
      <c r="QVQ12" s="28"/>
      <c r="QVR12" s="28"/>
      <c r="QVS12" s="28"/>
      <c r="QVT12" s="28"/>
      <c r="QVU12" s="28"/>
      <c r="QVV12" s="28"/>
      <c r="QVW12" s="28"/>
      <c r="QVX12" s="28"/>
      <c r="QVY12" s="28"/>
      <c r="QVZ12" s="28"/>
      <c r="QWA12" s="28"/>
      <c r="QWB12" s="28"/>
      <c r="QWC12" s="28"/>
      <c r="QWD12" s="28"/>
      <c r="QWE12" s="28"/>
      <c r="QWF12" s="28"/>
      <c r="QWG12" s="28"/>
      <c r="QWH12" s="28"/>
      <c r="QWI12" s="28"/>
      <c r="QWJ12" s="28"/>
      <c r="QWK12" s="28"/>
      <c r="QWL12" s="28"/>
      <c r="QWM12" s="28"/>
      <c r="QWN12" s="28"/>
      <c r="QWO12" s="28"/>
      <c r="QWP12" s="28"/>
      <c r="QWQ12" s="28"/>
      <c r="QWR12" s="28"/>
      <c r="QWS12" s="28"/>
      <c r="QWT12" s="28"/>
      <c r="QWU12" s="28"/>
      <c r="QWV12" s="28"/>
      <c r="QWW12" s="28"/>
      <c r="QWX12" s="28"/>
      <c r="QWY12" s="28"/>
      <c r="QWZ12" s="28"/>
      <c r="QXA12" s="28"/>
      <c r="QXB12" s="28"/>
      <c r="QXC12" s="28"/>
      <c r="QXD12" s="28"/>
      <c r="QXE12" s="28"/>
      <c r="QXF12" s="28"/>
      <c r="QXG12" s="28"/>
      <c r="QXH12" s="28"/>
      <c r="QXI12" s="28"/>
      <c r="QXJ12" s="28"/>
      <c r="QXK12" s="28"/>
      <c r="QXL12" s="28"/>
      <c r="QXM12" s="28"/>
      <c r="QXN12" s="28"/>
      <c r="QXO12" s="28"/>
      <c r="QXP12" s="28"/>
      <c r="QXQ12" s="28"/>
      <c r="QXR12" s="28"/>
      <c r="QXS12" s="28"/>
      <c r="QXT12" s="28"/>
      <c r="QXU12" s="28"/>
      <c r="QXV12" s="28"/>
      <c r="QXW12" s="28"/>
      <c r="QXX12" s="28"/>
      <c r="QXY12" s="28"/>
      <c r="QXZ12" s="28"/>
      <c r="QYA12" s="28"/>
      <c r="QYB12" s="28"/>
      <c r="QYC12" s="28"/>
      <c r="QYD12" s="28"/>
      <c r="QYE12" s="28"/>
      <c r="QYF12" s="28"/>
      <c r="QYG12" s="28"/>
      <c r="QYH12" s="28"/>
      <c r="QYI12" s="28"/>
      <c r="QYJ12" s="28"/>
      <c r="QYK12" s="28"/>
      <c r="QYL12" s="28"/>
      <c r="QYM12" s="28"/>
      <c r="QYN12" s="28"/>
      <c r="QYO12" s="28"/>
      <c r="QYP12" s="28"/>
      <c r="QYQ12" s="28"/>
      <c r="QYR12" s="28"/>
      <c r="QYS12" s="28"/>
      <c r="QYT12" s="28"/>
      <c r="QYU12" s="28"/>
      <c r="QYV12" s="28"/>
      <c r="QYW12" s="28"/>
      <c r="QYX12" s="28"/>
      <c r="QYY12" s="28"/>
      <c r="QYZ12" s="28"/>
      <c r="QZA12" s="28"/>
      <c r="QZB12" s="28"/>
      <c r="QZC12" s="28"/>
      <c r="QZD12" s="28"/>
      <c r="QZE12" s="28"/>
      <c r="QZF12" s="28"/>
      <c r="QZG12" s="28"/>
      <c r="QZH12" s="28"/>
      <c r="QZI12" s="28"/>
      <c r="QZJ12" s="28"/>
      <c r="QZK12" s="28"/>
      <c r="QZL12" s="28"/>
      <c r="QZM12" s="28"/>
      <c r="QZN12" s="28"/>
      <c r="QZO12" s="28"/>
      <c r="QZP12" s="28"/>
      <c r="QZQ12" s="28"/>
      <c r="QZR12" s="28"/>
      <c r="QZS12" s="28"/>
      <c r="QZT12" s="28"/>
      <c r="QZU12" s="28"/>
      <c r="QZV12" s="28"/>
      <c r="QZW12" s="28"/>
      <c r="QZX12" s="28"/>
      <c r="QZY12" s="28"/>
      <c r="QZZ12" s="28"/>
      <c r="RAA12" s="28"/>
      <c r="RAB12" s="28"/>
      <c r="RAC12" s="28"/>
      <c r="RAD12" s="28"/>
      <c r="RAE12" s="28"/>
      <c r="RAF12" s="28"/>
      <c r="RAG12" s="28"/>
      <c r="RAH12" s="28"/>
      <c r="RAI12" s="28"/>
      <c r="RAJ12" s="28"/>
      <c r="RAK12" s="28"/>
      <c r="RAL12" s="28"/>
      <c r="RAM12" s="28"/>
      <c r="RAN12" s="28"/>
      <c r="RAO12" s="28"/>
      <c r="RAP12" s="28"/>
      <c r="RAQ12" s="28"/>
      <c r="RAR12" s="28"/>
      <c r="RAS12" s="28"/>
      <c r="RAT12" s="28"/>
      <c r="RAU12" s="28"/>
      <c r="RAV12" s="28"/>
      <c r="RAW12" s="28"/>
      <c r="RAX12" s="28"/>
      <c r="RAY12" s="28"/>
      <c r="RAZ12" s="28"/>
      <c r="RBA12" s="28"/>
      <c r="RBB12" s="28"/>
      <c r="RBC12" s="28"/>
      <c r="RBD12" s="28"/>
      <c r="RBE12" s="28"/>
      <c r="RBF12" s="28"/>
      <c r="RBG12" s="28"/>
      <c r="RBH12" s="28"/>
      <c r="RBI12" s="28"/>
      <c r="RBJ12" s="28"/>
      <c r="RBK12" s="28"/>
      <c r="RBL12" s="28"/>
      <c r="RBM12" s="28"/>
      <c r="RBN12" s="28"/>
      <c r="RBO12" s="28"/>
      <c r="RBP12" s="28"/>
      <c r="RBQ12" s="28"/>
      <c r="RBR12" s="28"/>
      <c r="RBS12" s="28"/>
      <c r="RBT12" s="28"/>
      <c r="RBU12" s="28"/>
      <c r="RBV12" s="28"/>
      <c r="RBW12" s="28"/>
      <c r="RBX12" s="28"/>
      <c r="RBY12" s="28"/>
      <c r="RBZ12" s="28"/>
      <c r="RCA12" s="28"/>
      <c r="RCB12" s="28"/>
      <c r="RCC12" s="28"/>
      <c r="RCD12" s="28"/>
      <c r="RCE12" s="28"/>
      <c r="RCF12" s="28"/>
      <c r="RCG12" s="28"/>
      <c r="RCH12" s="28"/>
      <c r="RCI12" s="28"/>
      <c r="RCJ12" s="28"/>
      <c r="RCK12" s="28"/>
      <c r="RCL12" s="28"/>
      <c r="RCM12" s="28"/>
      <c r="RCN12" s="28"/>
      <c r="RCO12" s="28"/>
      <c r="RCP12" s="28"/>
      <c r="RCQ12" s="28"/>
      <c r="RCR12" s="28"/>
      <c r="RCS12" s="28"/>
      <c r="RCT12" s="28"/>
      <c r="RCU12" s="28"/>
      <c r="RCV12" s="28"/>
      <c r="RCW12" s="28"/>
      <c r="RCX12" s="28"/>
      <c r="RCY12" s="28"/>
      <c r="RCZ12" s="28"/>
      <c r="RDA12" s="28"/>
      <c r="RDB12" s="28"/>
      <c r="RDC12" s="28"/>
      <c r="RDD12" s="28"/>
      <c r="RDE12" s="28"/>
      <c r="RDF12" s="28"/>
      <c r="RDG12" s="28"/>
      <c r="RDH12" s="28"/>
      <c r="RDI12" s="28"/>
      <c r="RDJ12" s="28"/>
      <c r="RDK12" s="28"/>
      <c r="RDL12" s="28"/>
      <c r="RDM12" s="28"/>
      <c r="RDN12" s="28"/>
      <c r="RDO12" s="28"/>
      <c r="RDP12" s="28"/>
      <c r="RDQ12" s="28"/>
      <c r="RDR12" s="28"/>
      <c r="RDS12" s="28"/>
      <c r="RDT12" s="28"/>
      <c r="RDU12" s="28"/>
      <c r="RDV12" s="28"/>
      <c r="RDW12" s="28"/>
      <c r="RDX12" s="28"/>
      <c r="RDY12" s="28"/>
      <c r="RDZ12" s="28"/>
      <c r="REA12" s="28"/>
      <c r="REB12" s="28"/>
      <c r="REC12" s="28"/>
      <c r="RED12" s="28"/>
      <c r="REE12" s="28"/>
      <c r="REF12" s="28"/>
      <c r="REG12" s="28"/>
      <c r="REH12" s="28"/>
      <c r="REI12" s="28"/>
      <c r="REJ12" s="28"/>
      <c r="REK12" s="28"/>
      <c r="REL12" s="28"/>
      <c r="REM12" s="28"/>
      <c r="REN12" s="28"/>
      <c r="REO12" s="28"/>
      <c r="REP12" s="28"/>
      <c r="REQ12" s="28"/>
      <c r="RER12" s="28"/>
      <c r="RES12" s="28"/>
      <c r="RET12" s="28"/>
      <c r="REU12" s="28"/>
      <c r="REV12" s="28"/>
      <c r="REW12" s="28"/>
      <c r="REX12" s="28"/>
      <c r="REY12" s="28"/>
      <c r="REZ12" s="28"/>
      <c r="RFA12" s="28"/>
      <c r="RFB12" s="28"/>
      <c r="RFC12" s="28"/>
      <c r="RFD12" s="28"/>
      <c r="RFE12" s="28"/>
      <c r="RFF12" s="28"/>
      <c r="RFG12" s="28"/>
      <c r="RFH12" s="28"/>
      <c r="RFI12" s="28"/>
      <c r="RFJ12" s="28"/>
      <c r="RFK12" s="28"/>
      <c r="RFL12" s="28"/>
      <c r="RFM12" s="28"/>
      <c r="RFN12" s="28"/>
      <c r="RFO12" s="28"/>
      <c r="RFP12" s="28"/>
      <c r="RFQ12" s="28"/>
      <c r="RFR12" s="28"/>
      <c r="RFS12" s="28"/>
      <c r="RFT12" s="28"/>
      <c r="RFU12" s="28"/>
      <c r="RFV12" s="28"/>
      <c r="RFW12" s="28"/>
      <c r="RFX12" s="28"/>
      <c r="RFY12" s="28"/>
      <c r="RFZ12" s="28"/>
      <c r="RGA12" s="28"/>
      <c r="RGB12" s="28"/>
      <c r="RGC12" s="28"/>
      <c r="RGD12" s="28"/>
      <c r="RGE12" s="28"/>
      <c r="RGF12" s="28"/>
      <c r="RGG12" s="28"/>
      <c r="RGH12" s="28"/>
      <c r="RGI12" s="28"/>
      <c r="RGJ12" s="28"/>
      <c r="RGK12" s="28"/>
      <c r="RGL12" s="28"/>
      <c r="RGM12" s="28"/>
      <c r="RGN12" s="28"/>
      <c r="RGO12" s="28"/>
      <c r="RGP12" s="28"/>
      <c r="RGQ12" s="28"/>
      <c r="RGR12" s="28"/>
      <c r="RGS12" s="28"/>
      <c r="RGT12" s="28"/>
      <c r="RGU12" s="28"/>
      <c r="RGV12" s="28"/>
      <c r="RGW12" s="28"/>
      <c r="RGX12" s="28"/>
      <c r="RGY12" s="28"/>
      <c r="RGZ12" s="28"/>
      <c r="RHA12" s="28"/>
      <c r="RHB12" s="28"/>
      <c r="RHC12" s="28"/>
      <c r="RHD12" s="28"/>
      <c r="RHE12" s="28"/>
      <c r="RHF12" s="28"/>
      <c r="RHG12" s="28"/>
      <c r="RHH12" s="28"/>
      <c r="RHI12" s="28"/>
      <c r="RHJ12" s="28"/>
      <c r="RHK12" s="28"/>
      <c r="RHL12" s="28"/>
      <c r="RHM12" s="28"/>
      <c r="RHN12" s="28"/>
      <c r="RHO12" s="28"/>
      <c r="RHP12" s="28"/>
      <c r="RHQ12" s="28"/>
      <c r="RHR12" s="28"/>
      <c r="RHS12" s="28"/>
      <c r="RHT12" s="28"/>
      <c r="RHU12" s="28"/>
      <c r="RHV12" s="28"/>
      <c r="RHW12" s="28"/>
      <c r="RHX12" s="28"/>
      <c r="RHY12" s="28"/>
      <c r="RHZ12" s="28"/>
      <c r="RIA12" s="28"/>
      <c r="RIB12" s="28"/>
      <c r="RIC12" s="28"/>
      <c r="RID12" s="28"/>
      <c r="RIE12" s="28"/>
      <c r="RIF12" s="28"/>
      <c r="RIG12" s="28"/>
      <c r="RIH12" s="28"/>
      <c r="RII12" s="28"/>
      <c r="RIJ12" s="28"/>
      <c r="RIK12" s="28"/>
      <c r="RIL12" s="28"/>
      <c r="RIM12" s="28"/>
      <c r="RIN12" s="28"/>
      <c r="RIO12" s="28"/>
      <c r="RIP12" s="28"/>
      <c r="RIQ12" s="28"/>
      <c r="RIR12" s="28"/>
      <c r="RIS12" s="28"/>
      <c r="RIT12" s="28"/>
      <c r="RIU12" s="28"/>
      <c r="RIV12" s="28"/>
      <c r="RIW12" s="28"/>
      <c r="RIX12" s="28"/>
      <c r="RIY12" s="28"/>
      <c r="RIZ12" s="28"/>
      <c r="RJA12" s="28"/>
      <c r="RJB12" s="28"/>
      <c r="RJC12" s="28"/>
      <c r="RJD12" s="28"/>
      <c r="RJE12" s="28"/>
      <c r="RJF12" s="28"/>
      <c r="RJG12" s="28"/>
      <c r="RJH12" s="28"/>
      <c r="RJI12" s="28"/>
      <c r="RJJ12" s="28"/>
      <c r="RJK12" s="28"/>
      <c r="RJL12" s="28"/>
      <c r="RJM12" s="28"/>
      <c r="RJN12" s="28"/>
      <c r="RJO12" s="28"/>
      <c r="RJP12" s="28"/>
      <c r="RJQ12" s="28"/>
      <c r="RJR12" s="28"/>
      <c r="RJS12" s="28"/>
      <c r="RJT12" s="28"/>
      <c r="RJU12" s="28"/>
      <c r="RJV12" s="28"/>
      <c r="RJW12" s="28"/>
      <c r="RJX12" s="28"/>
      <c r="RJY12" s="28"/>
      <c r="RJZ12" s="28"/>
      <c r="RKA12" s="28"/>
      <c r="RKB12" s="28"/>
      <c r="RKC12" s="28"/>
      <c r="RKD12" s="28"/>
      <c r="RKE12" s="28"/>
      <c r="RKF12" s="28"/>
      <c r="RKG12" s="28"/>
      <c r="RKH12" s="28"/>
      <c r="RKI12" s="28"/>
      <c r="RKJ12" s="28"/>
      <c r="RKK12" s="28"/>
      <c r="RKL12" s="28"/>
      <c r="RKM12" s="28"/>
      <c r="RKN12" s="28"/>
      <c r="RKO12" s="28"/>
      <c r="RKP12" s="28"/>
      <c r="RKQ12" s="28"/>
      <c r="RKR12" s="28"/>
      <c r="RKS12" s="28"/>
      <c r="RKT12" s="28"/>
      <c r="RKU12" s="28"/>
      <c r="RKV12" s="28"/>
      <c r="RKW12" s="28"/>
      <c r="RKX12" s="28"/>
      <c r="RKY12" s="28"/>
      <c r="RKZ12" s="28"/>
      <c r="RLA12" s="28"/>
      <c r="RLB12" s="28"/>
      <c r="RLC12" s="28"/>
      <c r="RLD12" s="28"/>
      <c r="RLE12" s="28"/>
      <c r="RLF12" s="28"/>
      <c r="RLG12" s="28"/>
      <c r="RLH12" s="28"/>
      <c r="RLI12" s="28"/>
      <c r="RLJ12" s="28"/>
      <c r="RLK12" s="28"/>
      <c r="RLL12" s="28"/>
      <c r="RLM12" s="28"/>
      <c r="RLN12" s="28"/>
      <c r="RLO12" s="28"/>
      <c r="RLP12" s="28"/>
      <c r="RLQ12" s="28"/>
      <c r="RLR12" s="28"/>
      <c r="RLS12" s="28"/>
      <c r="RLT12" s="28"/>
      <c r="RLU12" s="28"/>
      <c r="RLV12" s="28"/>
      <c r="RLW12" s="28"/>
      <c r="RLX12" s="28"/>
      <c r="RLY12" s="28"/>
      <c r="RLZ12" s="28"/>
      <c r="RMA12" s="28"/>
      <c r="RMB12" s="28"/>
      <c r="RMC12" s="28"/>
      <c r="RMD12" s="28"/>
      <c r="RME12" s="28"/>
      <c r="RMF12" s="28"/>
      <c r="RMG12" s="28"/>
      <c r="RMH12" s="28"/>
      <c r="RMI12" s="28"/>
      <c r="RMJ12" s="28"/>
      <c r="RMK12" s="28"/>
      <c r="RML12" s="28"/>
      <c r="RMM12" s="28"/>
      <c r="RMN12" s="28"/>
      <c r="RMO12" s="28"/>
      <c r="RMP12" s="28"/>
      <c r="RMQ12" s="28"/>
      <c r="RMR12" s="28"/>
      <c r="RMS12" s="28"/>
      <c r="RMT12" s="28"/>
      <c r="RMU12" s="28"/>
      <c r="RMV12" s="28"/>
      <c r="RMW12" s="28"/>
      <c r="RMX12" s="28"/>
      <c r="RMY12" s="28"/>
      <c r="RMZ12" s="28"/>
      <c r="RNA12" s="28"/>
      <c r="RNB12" s="28"/>
      <c r="RNC12" s="28"/>
      <c r="RND12" s="28"/>
      <c r="RNE12" s="28"/>
      <c r="RNF12" s="28"/>
      <c r="RNG12" s="28"/>
      <c r="RNH12" s="28"/>
      <c r="RNI12" s="28"/>
      <c r="RNJ12" s="28"/>
      <c r="RNK12" s="28"/>
      <c r="RNL12" s="28"/>
      <c r="RNM12" s="28"/>
      <c r="RNN12" s="28"/>
      <c r="RNO12" s="28"/>
      <c r="RNP12" s="28"/>
      <c r="RNQ12" s="28"/>
      <c r="RNR12" s="28"/>
      <c r="RNS12" s="28"/>
      <c r="RNT12" s="28"/>
      <c r="RNU12" s="28"/>
      <c r="RNV12" s="28"/>
      <c r="RNW12" s="28"/>
      <c r="RNX12" s="28"/>
      <c r="RNY12" s="28"/>
      <c r="RNZ12" s="28"/>
      <c r="ROA12" s="28"/>
      <c r="ROB12" s="28"/>
      <c r="ROC12" s="28"/>
      <c r="ROD12" s="28"/>
      <c r="ROE12" s="28"/>
      <c r="ROF12" s="28"/>
      <c r="ROG12" s="28"/>
      <c r="ROH12" s="28"/>
      <c r="ROI12" s="28"/>
      <c r="ROJ12" s="28"/>
      <c r="ROK12" s="28"/>
      <c r="ROL12" s="28"/>
      <c r="ROM12" s="28"/>
      <c r="RON12" s="28"/>
      <c r="ROO12" s="28"/>
      <c r="ROP12" s="28"/>
      <c r="ROQ12" s="28"/>
      <c r="ROR12" s="28"/>
      <c r="ROS12" s="28"/>
      <c r="ROT12" s="28"/>
      <c r="ROU12" s="28"/>
      <c r="ROV12" s="28"/>
      <c r="ROW12" s="28"/>
      <c r="ROX12" s="28"/>
      <c r="ROY12" s="28"/>
      <c r="ROZ12" s="28"/>
      <c r="RPA12" s="28"/>
      <c r="RPB12" s="28"/>
      <c r="RPC12" s="28"/>
      <c r="RPD12" s="28"/>
      <c r="RPE12" s="28"/>
      <c r="RPF12" s="28"/>
      <c r="RPG12" s="28"/>
      <c r="RPH12" s="28"/>
      <c r="RPI12" s="28"/>
      <c r="RPJ12" s="28"/>
      <c r="RPK12" s="28"/>
      <c r="RPL12" s="28"/>
      <c r="RPM12" s="28"/>
      <c r="RPN12" s="28"/>
      <c r="RPO12" s="28"/>
      <c r="RPP12" s="28"/>
      <c r="RPQ12" s="28"/>
      <c r="RPR12" s="28"/>
      <c r="RPS12" s="28"/>
      <c r="RPT12" s="28"/>
      <c r="RPU12" s="28"/>
      <c r="RPV12" s="28"/>
      <c r="RPW12" s="28"/>
      <c r="RPX12" s="28"/>
      <c r="RPY12" s="28"/>
      <c r="RPZ12" s="28"/>
      <c r="RQA12" s="28"/>
      <c r="RQB12" s="28"/>
      <c r="RQC12" s="28"/>
      <c r="RQD12" s="28"/>
      <c r="RQE12" s="28"/>
      <c r="RQF12" s="28"/>
      <c r="RQG12" s="28"/>
      <c r="RQH12" s="28"/>
      <c r="RQI12" s="28"/>
      <c r="RQJ12" s="28"/>
      <c r="RQK12" s="28"/>
      <c r="RQL12" s="28"/>
      <c r="RQM12" s="28"/>
      <c r="RQN12" s="28"/>
      <c r="RQO12" s="28"/>
      <c r="RQP12" s="28"/>
      <c r="RQQ12" s="28"/>
      <c r="RQR12" s="28"/>
      <c r="RQS12" s="28"/>
      <c r="RQT12" s="28"/>
      <c r="RQU12" s="28"/>
      <c r="RQV12" s="28"/>
      <c r="RQW12" s="28"/>
      <c r="RQX12" s="28"/>
      <c r="RQY12" s="28"/>
      <c r="RQZ12" s="28"/>
      <c r="RRA12" s="28"/>
      <c r="RRB12" s="28"/>
      <c r="RRC12" s="28"/>
      <c r="RRD12" s="28"/>
      <c r="RRE12" s="28"/>
      <c r="RRF12" s="28"/>
      <c r="RRG12" s="28"/>
      <c r="RRH12" s="28"/>
      <c r="RRI12" s="28"/>
      <c r="RRJ12" s="28"/>
      <c r="RRK12" s="28"/>
      <c r="RRL12" s="28"/>
      <c r="RRM12" s="28"/>
      <c r="RRN12" s="28"/>
      <c r="RRO12" s="28"/>
      <c r="RRP12" s="28"/>
      <c r="RRQ12" s="28"/>
      <c r="RRR12" s="28"/>
      <c r="RRS12" s="28"/>
      <c r="RRT12" s="28"/>
      <c r="RRU12" s="28"/>
      <c r="RRV12" s="28"/>
      <c r="RRW12" s="28"/>
      <c r="RRX12" s="28"/>
      <c r="RRY12" s="28"/>
      <c r="RRZ12" s="28"/>
      <c r="RSA12" s="28"/>
      <c r="RSB12" s="28"/>
      <c r="RSC12" s="28"/>
      <c r="RSD12" s="28"/>
      <c r="RSE12" s="28"/>
      <c r="RSF12" s="28"/>
      <c r="RSG12" s="28"/>
      <c r="RSH12" s="28"/>
      <c r="RSI12" s="28"/>
      <c r="RSJ12" s="28"/>
      <c r="RSK12" s="28"/>
      <c r="RSL12" s="28"/>
      <c r="RSM12" s="28"/>
      <c r="RSN12" s="28"/>
      <c r="RSO12" s="28"/>
      <c r="RSP12" s="28"/>
      <c r="RSQ12" s="28"/>
      <c r="RSR12" s="28"/>
      <c r="RSS12" s="28"/>
      <c r="RST12" s="28"/>
      <c r="RSU12" s="28"/>
      <c r="RSV12" s="28"/>
      <c r="RSW12" s="28"/>
      <c r="RSX12" s="28"/>
      <c r="RSY12" s="28"/>
      <c r="RSZ12" s="28"/>
      <c r="RTA12" s="28"/>
      <c r="RTB12" s="28"/>
      <c r="RTC12" s="28"/>
      <c r="RTD12" s="28"/>
      <c r="RTE12" s="28"/>
      <c r="RTF12" s="28"/>
      <c r="RTG12" s="28"/>
      <c r="RTH12" s="28"/>
      <c r="RTI12" s="28"/>
      <c r="RTJ12" s="28"/>
      <c r="RTK12" s="28"/>
      <c r="RTL12" s="28"/>
      <c r="RTM12" s="28"/>
      <c r="RTN12" s="28"/>
      <c r="RTO12" s="28"/>
      <c r="RTP12" s="28"/>
      <c r="RTQ12" s="28"/>
      <c r="RTR12" s="28"/>
      <c r="RTS12" s="28"/>
      <c r="RTT12" s="28"/>
      <c r="RTU12" s="28"/>
      <c r="RTV12" s="28"/>
      <c r="RTW12" s="28"/>
      <c r="RTX12" s="28"/>
      <c r="RTY12" s="28"/>
      <c r="RTZ12" s="28"/>
      <c r="RUA12" s="28"/>
      <c r="RUB12" s="28"/>
      <c r="RUC12" s="28"/>
      <c r="RUD12" s="28"/>
      <c r="RUE12" s="28"/>
      <c r="RUF12" s="28"/>
      <c r="RUG12" s="28"/>
      <c r="RUH12" s="28"/>
      <c r="RUI12" s="28"/>
      <c r="RUJ12" s="28"/>
      <c r="RUK12" s="28"/>
      <c r="RUL12" s="28"/>
      <c r="RUM12" s="28"/>
      <c r="RUN12" s="28"/>
      <c r="RUO12" s="28"/>
      <c r="RUP12" s="28"/>
      <c r="RUQ12" s="28"/>
      <c r="RUR12" s="28"/>
      <c r="RUS12" s="28"/>
      <c r="RUT12" s="28"/>
      <c r="RUU12" s="28"/>
      <c r="RUV12" s="28"/>
      <c r="RUW12" s="28"/>
      <c r="RUX12" s="28"/>
      <c r="RUY12" s="28"/>
      <c r="RUZ12" s="28"/>
      <c r="RVA12" s="28"/>
      <c r="RVB12" s="28"/>
      <c r="RVC12" s="28"/>
      <c r="RVD12" s="28"/>
      <c r="RVE12" s="28"/>
      <c r="RVF12" s="28"/>
      <c r="RVG12" s="28"/>
      <c r="RVH12" s="28"/>
      <c r="RVI12" s="28"/>
      <c r="RVJ12" s="28"/>
      <c r="RVK12" s="28"/>
      <c r="RVL12" s="28"/>
      <c r="RVM12" s="28"/>
      <c r="RVN12" s="28"/>
      <c r="RVO12" s="28"/>
      <c r="RVP12" s="28"/>
      <c r="RVQ12" s="28"/>
      <c r="RVR12" s="28"/>
      <c r="RVS12" s="28"/>
      <c r="RVT12" s="28"/>
      <c r="RVU12" s="28"/>
      <c r="RVV12" s="28"/>
      <c r="RVW12" s="28"/>
      <c r="RVX12" s="28"/>
      <c r="RVY12" s="28"/>
      <c r="RVZ12" s="28"/>
      <c r="RWA12" s="28"/>
      <c r="RWB12" s="28"/>
      <c r="RWC12" s="28"/>
      <c r="RWD12" s="28"/>
      <c r="RWE12" s="28"/>
      <c r="RWF12" s="28"/>
      <c r="RWG12" s="28"/>
      <c r="RWH12" s="28"/>
      <c r="RWI12" s="28"/>
      <c r="RWJ12" s="28"/>
      <c r="RWK12" s="28"/>
      <c r="RWL12" s="28"/>
      <c r="RWM12" s="28"/>
      <c r="RWN12" s="28"/>
      <c r="RWO12" s="28"/>
      <c r="RWP12" s="28"/>
      <c r="RWQ12" s="28"/>
      <c r="RWR12" s="28"/>
      <c r="RWS12" s="28"/>
      <c r="RWT12" s="28"/>
      <c r="RWU12" s="28"/>
      <c r="RWV12" s="28"/>
      <c r="RWW12" s="28"/>
      <c r="RWX12" s="28"/>
      <c r="RWY12" s="28"/>
      <c r="RWZ12" s="28"/>
      <c r="RXA12" s="28"/>
      <c r="RXB12" s="28"/>
      <c r="RXC12" s="28"/>
      <c r="RXD12" s="28"/>
      <c r="RXE12" s="28"/>
      <c r="RXF12" s="28"/>
      <c r="RXG12" s="28"/>
      <c r="RXH12" s="28"/>
      <c r="RXI12" s="28"/>
      <c r="RXJ12" s="28"/>
      <c r="RXK12" s="28"/>
      <c r="RXL12" s="28"/>
      <c r="RXM12" s="28"/>
      <c r="RXN12" s="28"/>
      <c r="RXO12" s="28"/>
      <c r="RXP12" s="28"/>
      <c r="RXQ12" s="28"/>
      <c r="RXR12" s="28"/>
      <c r="RXS12" s="28"/>
      <c r="RXT12" s="28"/>
      <c r="RXU12" s="28"/>
      <c r="RXV12" s="28"/>
      <c r="RXW12" s="28"/>
      <c r="RXX12" s="28"/>
      <c r="RXY12" s="28"/>
      <c r="RXZ12" s="28"/>
      <c r="RYA12" s="28"/>
      <c r="RYB12" s="28"/>
      <c r="RYC12" s="28"/>
      <c r="RYD12" s="28"/>
      <c r="RYE12" s="28"/>
      <c r="RYF12" s="28"/>
      <c r="RYG12" s="28"/>
      <c r="RYH12" s="28"/>
      <c r="RYI12" s="28"/>
      <c r="RYJ12" s="28"/>
      <c r="RYK12" s="28"/>
      <c r="RYL12" s="28"/>
      <c r="RYM12" s="28"/>
      <c r="RYN12" s="28"/>
      <c r="RYO12" s="28"/>
      <c r="RYP12" s="28"/>
      <c r="RYQ12" s="28"/>
      <c r="RYR12" s="28"/>
      <c r="RYS12" s="28"/>
      <c r="RYT12" s="28"/>
      <c r="RYU12" s="28"/>
      <c r="RYV12" s="28"/>
      <c r="RYW12" s="28"/>
      <c r="RYX12" s="28"/>
      <c r="RYY12" s="28"/>
      <c r="RYZ12" s="28"/>
      <c r="RZA12" s="28"/>
      <c r="RZB12" s="28"/>
      <c r="RZC12" s="28"/>
      <c r="RZD12" s="28"/>
      <c r="RZE12" s="28"/>
      <c r="RZF12" s="28"/>
      <c r="RZG12" s="28"/>
      <c r="RZH12" s="28"/>
      <c r="RZI12" s="28"/>
      <c r="RZJ12" s="28"/>
      <c r="RZK12" s="28"/>
      <c r="RZL12" s="28"/>
      <c r="RZM12" s="28"/>
      <c r="RZN12" s="28"/>
      <c r="RZO12" s="28"/>
      <c r="RZP12" s="28"/>
      <c r="RZQ12" s="28"/>
      <c r="RZR12" s="28"/>
      <c r="RZS12" s="28"/>
      <c r="RZT12" s="28"/>
      <c r="RZU12" s="28"/>
      <c r="RZV12" s="28"/>
      <c r="RZW12" s="28"/>
      <c r="RZX12" s="28"/>
      <c r="RZY12" s="28"/>
      <c r="RZZ12" s="28"/>
      <c r="SAA12" s="28"/>
      <c r="SAB12" s="28"/>
      <c r="SAC12" s="28"/>
      <c r="SAD12" s="28"/>
      <c r="SAE12" s="28"/>
      <c r="SAF12" s="28"/>
      <c r="SAG12" s="28"/>
      <c r="SAH12" s="28"/>
      <c r="SAI12" s="28"/>
      <c r="SAJ12" s="28"/>
      <c r="SAK12" s="28"/>
      <c r="SAL12" s="28"/>
      <c r="SAM12" s="28"/>
      <c r="SAN12" s="28"/>
      <c r="SAO12" s="28"/>
      <c r="SAP12" s="28"/>
      <c r="SAQ12" s="28"/>
      <c r="SAR12" s="28"/>
      <c r="SAS12" s="28"/>
      <c r="SAT12" s="28"/>
      <c r="SAU12" s="28"/>
      <c r="SAV12" s="28"/>
      <c r="SAW12" s="28"/>
      <c r="SAX12" s="28"/>
      <c r="SAY12" s="28"/>
      <c r="SAZ12" s="28"/>
      <c r="SBA12" s="28"/>
      <c r="SBB12" s="28"/>
      <c r="SBC12" s="28"/>
      <c r="SBD12" s="28"/>
      <c r="SBE12" s="28"/>
      <c r="SBF12" s="28"/>
      <c r="SBG12" s="28"/>
      <c r="SBH12" s="28"/>
      <c r="SBI12" s="28"/>
      <c r="SBJ12" s="28"/>
      <c r="SBK12" s="28"/>
      <c r="SBL12" s="28"/>
      <c r="SBM12" s="28"/>
      <c r="SBN12" s="28"/>
      <c r="SBO12" s="28"/>
      <c r="SBP12" s="28"/>
      <c r="SBQ12" s="28"/>
      <c r="SBR12" s="28"/>
      <c r="SBS12" s="28"/>
      <c r="SBT12" s="28"/>
      <c r="SBU12" s="28"/>
      <c r="SBV12" s="28"/>
      <c r="SBW12" s="28"/>
      <c r="SBX12" s="28"/>
      <c r="SBY12" s="28"/>
      <c r="SBZ12" s="28"/>
      <c r="SCA12" s="28"/>
      <c r="SCB12" s="28"/>
      <c r="SCC12" s="28"/>
      <c r="SCD12" s="28"/>
      <c r="SCE12" s="28"/>
      <c r="SCF12" s="28"/>
      <c r="SCG12" s="28"/>
      <c r="SCH12" s="28"/>
      <c r="SCI12" s="28"/>
      <c r="SCJ12" s="28"/>
      <c r="SCK12" s="28"/>
      <c r="SCL12" s="28"/>
      <c r="SCM12" s="28"/>
      <c r="SCN12" s="28"/>
      <c r="SCO12" s="28"/>
      <c r="SCP12" s="28"/>
      <c r="SCQ12" s="28"/>
      <c r="SCR12" s="28"/>
      <c r="SCS12" s="28"/>
      <c r="SCT12" s="28"/>
      <c r="SCU12" s="28"/>
      <c r="SCV12" s="28"/>
      <c r="SCW12" s="28"/>
      <c r="SCX12" s="28"/>
      <c r="SCY12" s="28"/>
      <c r="SCZ12" s="28"/>
      <c r="SDA12" s="28"/>
      <c r="SDB12" s="28"/>
      <c r="SDC12" s="28"/>
      <c r="SDD12" s="28"/>
      <c r="SDE12" s="28"/>
      <c r="SDF12" s="28"/>
      <c r="SDG12" s="28"/>
      <c r="SDH12" s="28"/>
      <c r="SDI12" s="28"/>
      <c r="SDJ12" s="28"/>
      <c r="SDK12" s="28"/>
      <c r="SDL12" s="28"/>
      <c r="SDM12" s="28"/>
      <c r="SDN12" s="28"/>
      <c r="SDO12" s="28"/>
      <c r="SDP12" s="28"/>
      <c r="SDQ12" s="28"/>
      <c r="SDR12" s="28"/>
      <c r="SDS12" s="28"/>
      <c r="SDT12" s="28"/>
      <c r="SDU12" s="28"/>
      <c r="SDV12" s="28"/>
      <c r="SDW12" s="28"/>
      <c r="SDX12" s="28"/>
      <c r="SDY12" s="28"/>
      <c r="SDZ12" s="28"/>
      <c r="SEA12" s="28"/>
      <c r="SEB12" s="28"/>
      <c r="SEC12" s="28"/>
      <c r="SED12" s="28"/>
      <c r="SEE12" s="28"/>
      <c r="SEF12" s="28"/>
      <c r="SEG12" s="28"/>
      <c r="SEH12" s="28"/>
      <c r="SEI12" s="28"/>
      <c r="SEJ12" s="28"/>
      <c r="SEK12" s="28"/>
      <c r="SEL12" s="28"/>
      <c r="SEM12" s="28"/>
      <c r="SEN12" s="28"/>
      <c r="SEO12" s="28"/>
      <c r="SEP12" s="28"/>
      <c r="SEQ12" s="28"/>
      <c r="SER12" s="28"/>
      <c r="SES12" s="28"/>
      <c r="SET12" s="28"/>
      <c r="SEU12" s="28"/>
      <c r="SEV12" s="28"/>
      <c r="SEW12" s="28"/>
      <c r="SEX12" s="28"/>
      <c r="SEY12" s="28"/>
      <c r="SEZ12" s="28"/>
      <c r="SFA12" s="28"/>
      <c r="SFB12" s="28"/>
      <c r="SFC12" s="28"/>
      <c r="SFD12" s="28"/>
      <c r="SFE12" s="28"/>
      <c r="SFF12" s="28"/>
      <c r="SFG12" s="28"/>
      <c r="SFH12" s="28"/>
      <c r="SFI12" s="28"/>
      <c r="SFJ12" s="28"/>
      <c r="SFK12" s="28"/>
      <c r="SFL12" s="28"/>
      <c r="SFM12" s="28"/>
      <c r="SFN12" s="28"/>
      <c r="SFO12" s="28"/>
      <c r="SFP12" s="28"/>
      <c r="SFQ12" s="28"/>
      <c r="SFR12" s="28"/>
      <c r="SFS12" s="28"/>
      <c r="SFT12" s="28"/>
      <c r="SFU12" s="28"/>
      <c r="SFV12" s="28"/>
      <c r="SFW12" s="28"/>
      <c r="SFX12" s="28"/>
      <c r="SFY12" s="28"/>
      <c r="SFZ12" s="28"/>
      <c r="SGA12" s="28"/>
      <c r="SGB12" s="28"/>
      <c r="SGC12" s="28"/>
      <c r="SGD12" s="28"/>
      <c r="SGE12" s="28"/>
      <c r="SGF12" s="28"/>
      <c r="SGG12" s="28"/>
      <c r="SGH12" s="28"/>
      <c r="SGI12" s="28"/>
      <c r="SGJ12" s="28"/>
      <c r="SGK12" s="28"/>
      <c r="SGL12" s="28"/>
      <c r="SGM12" s="28"/>
      <c r="SGN12" s="28"/>
      <c r="SGO12" s="28"/>
      <c r="SGP12" s="28"/>
      <c r="SGQ12" s="28"/>
      <c r="SGR12" s="28"/>
      <c r="SGS12" s="28"/>
      <c r="SGT12" s="28"/>
      <c r="SGU12" s="28"/>
      <c r="SGV12" s="28"/>
      <c r="SGW12" s="28"/>
      <c r="SGX12" s="28"/>
      <c r="SGY12" s="28"/>
      <c r="SGZ12" s="28"/>
      <c r="SHA12" s="28"/>
      <c r="SHB12" s="28"/>
      <c r="SHC12" s="28"/>
      <c r="SHD12" s="28"/>
      <c r="SHE12" s="28"/>
      <c r="SHF12" s="28"/>
      <c r="SHG12" s="28"/>
      <c r="SHH12" s="28"/>
      <c r="SHI12" s="28"/>
      <c r="SHJ12" s="28"/>
      <c r="SHK12" s="28"/>
      <c r="SHL12" s="28"/>
      <c r="SHM12" s="28"/>
      <c r="SHN12" s="28"/>
      <c r="SHO12" s="28"/>
      <c r="SHP12" s="28"/>
      <c r="SHQ12" s="28"/>
      <c r="SHR12" s="28"/>
      <c r="SHS12" s="28"/>
      <c r="SHT12" s="28"/>
      <c r="SHU12" s="28"/>
      <c r="SHV12" s="28"/>
      <c r="SHW12" s="28"/>
      <c r="SHX12" s="28"/>
      <c r="SHY12" s="28"/>
      <c r="SHZ12" s="28"/>
      <c r="SIA12" s="28"/>
      <c r="SIB12" s="28"/>
      <c r="SIC12" s="28"/>
      <c r="SID12" s="28"/>
      <c r="SIE12" s="28"/>
      <c r="SIF12" s="28"/>
      <c r="SIG12" s="28"/>
      <c r="SIH12" s="28"/>
      <c r="SII12" s="28"/>
      <c r="SIJ12" s="28"/>
      <c r="SIK12" s="28"/>
      <c r="SIL12" s="28"/>
      <c r="SIM12" s="28"/>
      <c r="SIN12" s="28"/>
      <c r="SIO12" s="28"/>
      <c r="SIP12" s="28"/>
      <c r="SIQ12" s="28"/>
      <c r="SIR12" s="28"/>
      <c r="SIS12" s="28"/>
      <c r="SIT12" s="28"/>
      <c r="SIU12" s="28"/>
      <c r="SIV12" s="28"/>
      <c r="SIW12" s="28"/>
      <c r="SIX12" s="28"/>
      <c r="SIY12" s="28"/>
      <c r="SIZ12" s="28"/>
      <c r="SJA12" s="28"/>
      <c r="SJB12" s="28"/>
      <c r="SJC12" s="28"/>
      <c r="SJD12" s="28"/>
      <c r="SJE12" s="28"/>
      <c r="SJF12" s="28"/>
      <c r="SJG12" s="28"/>
      <c r="SJH12" s="28"/>
      <c r="SJI12" s="28"/>
      <c r="SJJ12" s="28"/>
      <c r="SJK12" s="28"/>
      <c r="SJL12" s="28"/>
      <c r="SJM12" s="28"/>
      <c r="SJN12" s="28"/>
      <c r="SJO12" s="28"/>
      <c r="SJP12" s="28"/>
      <c r="SJQ12" s="28"/>
      <c r="SJR12" s="28"/>
      <c r="SJS12" s="28"/>
      <c r="SJT12" s="28"/>
      <c r="SJU12" s="28"/>
      <c r="SJV12" s="28"/>
      <c r="SJW12" s="28"/>
      <c r="SJX12" s="28"/>
      <c r="SJY12" s="28"/>
      <c r="SJZ12" s="28"/>
      <c r="SKA12" s="28"/>
      <c r="SKB12" s="28"/>
      <c r="SKC12" s="28"/>
      <c r="SKD12" s="28"/>
      <c r="SKE12" s="28"/>
      <c r="SKF12" s="28"/>
      <c r="SKG12" s="28"/>
      <c r="SKH12" s="28"/>
      <c r="SKI12" s="28"/>
      <c r="SKJ12" s="28"/>
      <c r="SKK12" s="28"/>
      <c r="SKL12" s="28"/>
      <c r="SKM12" s="28"/>
      <c r="SKN12" s="28"/>
      <c r="SKO12" s="28"/>
      <c r="SKP12" s="28"/>
      <c r="SKQ12" s="28"/>
      <c r="SKR12" s="28"/>
      <c r="SKS12" s="28"/>
      <c r="SKT12" s="28"/>
      <c r="SKU12" s="28"/>
      <c r="SKV12" s="28"/>
      <c r="SKW12" s="28"/>
      <c r="SKX12" s="28"/>
      <c r="SKY12" s="28"/>
      <c r="SKZ12" s="28"/>
      <c r="SLA12" s="28"/>
      <c r="SLB12" s="28"/>
      <c r="SLC12" s="28"/>
      <c r="SLD12" s="28"/>
      <c r="SLE12" s="28"/>
      <c r="SLF12" s="28"/>
      <c r="SLG12" s="28"/>
      <c r="SLH12" s="28"/>
      <c r="SLI12" s="28"/>
      <c r="SLJ12" s="28"/>
      <c r="SLK12" s="28"/>
      <c r="SLL12" s="28"/>
      <c r="SLM12" s="28"/>
      <c r="SLN12" s="28"/>
      <c r="SLO12" s="28"/>
      <c r="SLP12" s="28"/>
      <c r="SLQ12" s="28"/>
      <c r="SLR12" s="28"/>
      <c r="SLS12" s="28"/>
      <c r="SLT12" s="28"/>
      <c r="SLU12" s="28"/>
      <c r="SLV12" s="28"/>
      <c r="SLW12" s="28"/>
      <c r="SLX12" s="28"/>
      <c r="SLY12" s="28"/>
      <c r="SLZ12" s="28"/>
      <c r="SMA12" s="28"/>
      <c r="SMB12" s="28"/>
      <c r="SMC12" s="28"/>
      <c r="SMD12" s="28"/>
      <c r="SME12" s="28"/>
      <c r="SMF12" s="28"/>
      <c r="SMG12" s="28"/>
      <c r="SMH12" s="28"/>
      <c r="SMI12" s="28"/>
      <c r="SMJ12" s="28"/>
      <c r="SMK12" s="28"/>
      <c r="SML12" s="28"/>
      <c r="SMM12" s="28"/>
      <c r="SMN12" s="28"/>
      <c r="SMO12" s="28"/>
      <c r="SMP12" s="28"/>
      <c r="SMQ12" s="28"/>
      <c r="SMR12" s="28"/>
      <c r="SMS12" s="28"/>
      <c r="SMT12" s="28"/>
      <c r="SMU12" s="28"/>
      <c r="SMV12" s="28"/>
      <c r="SMW12" s="28"/>
      <c r="SMX12" s="28"/>
      <c r="SMY12" s="28"/>
      <c r="SMZ12" s="28"/>
      <c r="SNA12" s="28"/>
      <c r="SNB12" s="28"/>
      <c r="SNC12" s="28"/>
      <c r="SND12" s="28"/>
      <c r="SNE12" s="28"/>
      <c r="SNF12" s="28"/>
      <c r="SNG12" s="28"/>
      <c r="SNH12" s="28"/>
      <c r="SNI12" s="28"/>
      <c r="SNJ12" s="28"/>
      <c r="SNK12" s="28"/>
      <c r="SNL12" s="28"/>
      <c r="SNM12" s="28"/>
      <c r="SNN12" s="28"/>
      <c r="SNO12" s="28"/>
      <c r="SNP12" s="28"/>
      <c r="SNQ12" s="28"/>
      <c r="SNR12" s="28"/>
      <c r="SNS12" s="28"/>
      <c r="SNT12" s="28"/>
      <c r="SNU12" s="28"/>
      <c r="SNV12" s="28"/>
      <c r="SNW12" s="28"/>
      <c r="SNX12" s="28"/>
      <c r="SNY12" s="28"/>
      <c r="SNZ12" s="28"/>
      <c r="SOA12" s="28"/>
      <c r="SOB12" s="28"/>
      <c r="SOC12" s="28"/>
      <c r="SOD12" s="28"/>
      <c r="SOE12" s="28"/>
      <c r="SOF12" s="28"/>
      <c r="SOG12" s="28"/>
      <c r="SOH12" s="28"/>
      <c r="SOI12" s="28"/>
      <c r="SOJ12" s="28"/>
      <c r="SOK12" s="28"/>
      <c r="SOL12" s="28"/>
      <c r="SOM12" s="28"/>
      <c r="SON12" s="28"/>
      <c r="SOO12" s="28"/>
      <c r="SOP12" s="28"/>
      <c r="SOQ12" s="28"/>
      <c r="SOR12" s="28"/>
      <c r="SOS12" s="28"/>
      <c r="SOT12" s="28"/>
      <c r="SOU12" s="28"/>
      <c r="SOV12" s="28"/>
      <c r="SOW12" s="28"/>
      <c r="SOX12" s="28"/>
      <c r="SOY12" s="28"/>
      <c r="SOZ12" s="28"/>
      <c r="SPA12" s="28"/>
      <c r="SPB12" s="28"/>
      <c r="SPC12" s="28"/>
      <c r="SPD12" s="28"/>
      <c r="SPE12" s="28"/>
      <c r="SPF12" s="28"/>
      <c r="SPG12" s="28"/>
      <c r="SPH12" s="28"/>
      <c r="SPI12" s="28"/>
      <c r="SPJ12" s="28"/>
      <c r="SPK12" s="28"/>
      <c r="SPL12" s="28"/>
      <c r="SPM12" s="28"/>
      <c r="SPN12" s="28"/>
      <c r="SPO12" s="28"/>
      <c r="SPP12" s="28"/>
      <c r="SPQ12" s="28"/>
      <c r="SPR12" s="28"/>
      <c r="SPS12" s="28"/>
      <c r="SPT12" s="28"/>
      <c r="SPU12" s="28"/>
      <c r="SPV12" s="28"/>
      <c r="SPW12" s="28"/>
      <c r="SPX12" s="28"/>
      <c r="SPY12" s="28"/>
      <c r="SPZ12" s="28"/>
      <c r="SQA12" s="28"/>
      <c r="SQB12" s="28"/>
      <c r="SQC12" s="28"/>
      <c r="SQD12" s="28"/>
      <c r="SQE12" s="28"/>
      <c r="SQF12" s="28"/>
      <c r="SQG12" s="28"/>
      <c r="SQH12" s="28"/>
      <c r="SQI12" s="28"/>
      <c r="SQJ12" s="28"/>
      <c r="SQK12" s="28"/>
      <c r="SQL12" s="28"/>
      <c r="SQM12" s="28"/>
      <c r="SQN12" s="28"/>
      <c r="SQO12" s="28"/>
      <c r="SQP12" s="28"/>
      <c r="SQQ12" s="28"/>
      <c r="SQR12" s="28"/>
      <c r="SQS12" s="28"/>
      <c r="SQT12" s="28"/>
      <c r="SQU12" s="28"/>
      <c r="SQV12" s="28"/>
      <c r="SQW12" s="28"/>
      <c r="SQX12" s="28"/>
      <c r="SQY12" s="28"/>
      <c r="SQZ12" s="28"/>
      <c r="SRA12" s="28"/>
      <c r="SRB12" s="28"/>
      <c r="SRC12" s="28"/>
      <c r="SRD12" s="28"/>
      <c r="SRE12" s="28"/>
      <c r="SRF12" s="28"/>
      <c r="SRG12" s="28"/>
      <c r="SRH12" s="28"/>
      <c r="SRI12" s="28"/>
      <c r="SRJ12" s="28"/>
      <c r="SRK12" s="28"/>
      <c r="SRL12" s="28"/>
      <c r="SRM12" s="28"/>
      <c r="SRN12" s="28"/>
      <c r="SRO12" s="28"/>
      <c r="SRP12" s="28"/>
      <c r="SRQ12" s="28"/>
      <c r="SRR12" s="28"/>
      <c r="SRS12" s="28"/>
      <c r="SRT12" s="28"/>
      <c r="SRU12" s="28"/>
      <c r="SRV12" s="28"/>
      <c r="SRW12" s="28"/>
      <c r="SRX12" s="28"/>
      <c r="SRY12" s="28"/>
      <c r="SRZ12" s="28"/>
      <c r="SSA12" s="28"/>
      <c r="SSB12" s="28"/>
      <c r="SSC12" s="28"/>
      <c r="SSD12" s="28"/>
      <c r="SSE12" s="28"/>
      <c r="SSF12" s="28"/>
      <c r="SSG12" s="28"/>
      <c r="SSH12" s="28"/>
      <c r="SSI12" s="28"/>
      <c r="SSJ12" s="28"/>
      <c r="SSK12" s="28"/>
      <c r="SSL12" s="28"/>
      <c r="SSM12" s="28"/>
      <c r="SSN12" s="28"/>
      <c r="SSO12" s="28"/>
      <c r="SSP12" s="28"/>
      <c r="SSQ12" s="28"/>
      <c r="SSR12" s="28"/>
      <c r="SSS12" s="28"/>
      <c r="SST12" s="28"/>
      <c r="SSU12" s="28"/>
      <c r="SSV12" s="28"/>
      <c r="SSW12" s="28"/>
      <c r="SSX12" s="28"/>
      <c r="SSY12" s="28"/>
      <c r="SSZ12" s="28"/>
      <c r="STA12" s="28"/>
      <c r="STB12" s="28"/>
      <c r="STC12" s="28"/>
      <c r="STD12" s="28"/>
      <c r="STE12" s="28"/>
      <c r="STF12" s="28"/>
      <c r="STG12" s="28"/>
      <c r="STH12" s="28"/>
      <c r="STI12" s="28"/>
      <c r="STJ12" s="28"/>
      <c r="STK12" s="28"/>
      <c r="STL12" s="28"/>
      <c r="STM12" s="28"/>
      <c r="STN12" s="28"/>
      <c r="STO12" s="28"/>
      <c r="STP12" s="28"/>
      <c r="STQ12" s="28"/>
      <c r="STR12" s="28"/>
      <c r="STS12" s="28"/>
      <c r="STT12" s="28"/>
      <c r="STU12" s="28"/>
      <c r="STV12" s="28"/>
      <c r="STW12" s="28"/>
      <c r="STX12" s="28"/>
      <c r="STY12" s="28"/>
      <c r="STZ12" s="28"/>
      <c r="SUA12" s="28"/>
      <c r="SUB12" s="28"/>
      <c r="SUC12" s="28"/>
      <c r="SUD12" s="28"/>
      <c r="SUE12" s="28"/>
      <c r="SUF12" s="28"/>
      <c r="SUG12" s="28"/>
      <c r="SUH12" s="28"/>
      <c r="SUI12" s="28"/>
      <c r="SUJ12" s="28"/>
      <c r="SUK12" s="28"/>
      <c r="SUL12" s="28"/>
      <c r="SUM12" s="28"/>
      <c r="SUN12" s="28"/>
      <c r="SUO12" s="28"/>
      <c r="SUP12" s="28"/>
      <c r="SUQ12" s="28"/>
      <c r="SUR12" s="28"/>
      <c r="SUS12" s="28"/>
      <c r="SUT12" s="28"/>
      <c r="SUU12" s="28"/>
      <c r="SUV12" s="28"/>
      <c r="SUW12" s="28"/>
      <c r="SUX12" s="28"/>
      <c r="SUY12" s="28"/>
      <c r="SUZ12" s="28"/>
      <c r="SVA12" s="28"/>
      <c r="SVB12" s="28"/>
      <c r="SVC12" s="28"/>
      <c r="SVD12" s="28"/>
      <c r="SVE12" s="28"/>
      <c r="SVF12" s="28"/>
      <c r="SVG12" s="28"/>
      <c r="SVH12" s="28"/>
      <c r="SVI12" s="28"/>
      <c r="SVJ12" s="28"/>
      <c r="SVK12" s="28"/>
      <c r="SVL12" s="28"/>
      <c r="SVM12" s="28"/>
      <c r="SVN12" s="28"/>
      <c r="SVO12" s="28"/>
      <c r="SVP12" s="28"/>
      <c r="SVQ12" s="28"/>
      <c r="SVR12" s="28"/>
      <c r="SVS12" s="28"/>
      <c r="SVT12" s="28"/>
      <c r="SVU12" s="28"/>
      <c r="SVV12" s="28"/>
      <c r="SVW12" s="28"/>
      <c r="SVX12" s="28"/>
      <c r="SVY12" s="28"/>
      <c r="SVZ12" s="28"/>
      <c r="SWA12" s="28"/>
      <c r="SWB12" s="28"/>
      <c r="SWC12" s="28"/>
      <c r="SWD12" s="28"/>
      <c r="SWE12" s="28"/>
      <c r="SWF12" s="28"/>
      <c r="SWG12" s="28"/>
      <c r="SWH12" s="28"/>
      <c r="SWI12" s="28"/>
      <c r="SWJ12" s="28"/>
      <c r="SWK12" s="28"/>
      <c r="SWL12" s="28"/>
      <c r="SWM12" s="28"/>
      <c r="SWN12" s="28"/>
      <c r="SWO12" s="28"/>
      <c r="SWP12" s="28"/>
      <c r="SWQ12" s="28"/>
      <c r="SWR12" s="28"/>
      <c r="SWS12" s="28"/>
      <c r="SWT12" s="28"/>
      <c r="SWU12" s="28"/>
      <c r="SWV12" s="28"/>
      <c r="SWW12" s="28"/>
      <c r="SWX12" s="28"/>
      <c r="SWY12" s="28"/>
      <c r="SWZ12" s="28"/>
      <c r="SXA12" s="28"/>
      <c r="SXB12" s="28"/>
      <c r="SXC12" s="28"/>
      <c r="SXD12" s="28"/>
      <c r="SXE12" s="28"/>
      <c r="SXF12" s="28"/>
      <c r="SXG12" s="28"/>
      <c r="SXH12" s="28"/>
      <c r="SXI12" s="28"/>
      <c r="SXJ12" s="28"/>
      <c r="SXK12" s="28"/>
      <c r="SXL12" s="28"/>
      <c r="SXM12" s="28"/>
      <c r="SXN12" s="28"/>
      <c r="SXO12" s="28"/>
      <c r="SXP12" s="28"/>
      <c r="SXQ12" s="28"/>
      <c r="SXR12" s="28"/>
      <c r="SXS12" s="28"/>
      <c r="SXT12" s="28"/>
      <c r="SXU12" s="28"/>
      <c r="SXV12" s="28"/>
      <c r="SXW12" s="28"/>
      <c r="SXX12" s="28"/>
      <c r="SXY12" s="28"/>
      <c r="SXZ12" s="28"/>
      <c r="SYA12" s="28"/>
      <c r="SYB12" s="28"/>
      <c r="SYC12" s="28"/>
      <c r="SYD12" s="28"/>
      <c r="SYE12" s="28"/>
      <c r="SYF12" s="28"/>
      <c r="SYG12" s="28"/>
      <c r="SYH12" s="28"/>
      <c r="SYI12" s="28"/>
      <c r="SYJ12" s="28"/>
      <c r="SYK12" s="28"/>
      <c r="SYL12" s="28"/>
      <c r="SYM12" s="28"/>
      <c r="SYN12" s="28"/>
      <c r="SYO12" s="28"/>
      <c r="SYP12" s="28"/>
      <c r="SYQ12" s="28"/>
      <c r="SYR12" s="28"/>
      <c r="SYS12" s="28"/>
      <c r="SYT12" s="28"/>
      <c r="SYU12" s="28"/>
      <c r="SYV12" s="28"/>
      <c r="SYW12" s="28"/>
      <c r="SYX12" s="28"/>
      <c r="SYY12" s="28"/>
      <c r="SYZ12" s="28"/>
      <c r="SZA12" s="28"/>
      <c r="SZB12" s="28"/>
      <c r="SZC12" s="28"/>
      <c r="SZD12" s="28"/>
      <c r="SZE12" s="28"/>
      <c r="SZF12" s="28"/>
      <c r="SZG12" s="28"/>
      <c r="SZH12" s="28"/>
      <c r="SZI12" s="28"/>
      <c r="SZJ12" s="28"/>
      <c r="SZK12" s="28"/>
      <c r="SZL12" s="28"/>
      <c r="SZM12" s="28"/>
      <c r="SZN12" s="28"/>
      <c r="SZO12" s="28"/>
      <c r="SZP12" s="28"/>
      <c r="SZQ12" s="28"/>
      <c r="SZR12" s="28"/>
      <c r="SZS12" s="28"/>
      <c r="SZT12" s="28"/>
      <c r="SZU12" s="28"/>
      <c r="SZV12" s="28"/>
      <c r="SZW12" s="28"/>
      <c r="SZX12" s="28"/>
      <c r="SZY12" s="28"/>
      <c r="SZZ12" s="28"/>
      <c r="TAA12" s="28"/>
      <c r="TAB12" s="28"/>
      <c r="TAC12" s="28"/>
      <c r="TAD12" s="28"/>
      <c r="TAE12" s="28"/>
      <c r="TAF12" s="28"/>
      <c r="TAG12" s="28"/>
      <c r="TAH12" s="28"/>
      <c r="TAI12" s="28"/>
      <c r="TAJ12" s="28"/>
      <c r="TAK12" s="28"/>
      <c r="TAL12" s="28"/>
      <c r="TAM12" s="28"/>
      <c r="TAN12" s="28"/>
      <c r="TAO12" s="28"/>
      <c r="TAP12" s="28"/>
      <c r="TAQ12" s="28"/>
      <c r="TAR12" s="28"/>
      <c r="TAS12" s="28"/>
      <c r="TAT12" s="28"/>
      <c r="TAU12" s="28"/>
      <c r="TAV12" s="28"/>
      <c r="TAW12" s="28"/>
      <c r="TAX12" s="28"/>
      <c r="TAY12" s="28"/>
      <c r="TAZ12" s="28"/>
      <c r="TBA12" s="28"/>
      <c r="TBB12" s="28"/>
      <c r="TBC12" s="28"/>
      <c r="TBD12" s="28"/>
      <c r="TBE12" s="28"/>
      <c r="TBF12" s="28"/>
      <c r="TBG12" s="28"/>
      <c r="TBH12" s="28"/>
      <c r="TBI12" s="28"/>
      <c r="TBJ12" s="28"/>
      <c r="TBK12" s="28"/>
      <c r="TBL12" s="28"/>
      <c r="TBM12" s="28"/>
      <c r="TBN12" s="28"/>
      <c r="TBO12" s="28"/>
      <c r="TBP12" s="28"/>
      <c r="TBQ12" s="28"/>
      <c r="TBR12" s="28"/>
      <c r="TBS12" s="28"/>
      <c r="TBT12" s="28"/>
      <c r="TBU12" s="28"/>
      <c r="TBV12" s="28"/>
      <c r="TBW12" s="28"/>
      <c r="TBX12" s="28"/>
      <c r="TBY12" s="28"/>
      <c r="TBZ12" s="28"/>
      <c r="TCA12" s="28"/>
      <c r="TCB12" s="28"/>
      <c r="TCC12" s="28"/>
      <c r="TCD12" s="28"/>
      <c r="TCE12" s="28"/>
      <c r="TCF12" s="28"/>
      <c r="TCG12" s="28"/>
      <c r="TCH12" s="28"/>
      <c r="TCI12" s="28"/>
      <c r="TCJ12" s="28"/>
      <c r="TCK12" s="28"/>
      <c r="TCL12" s="28"/>
      <c r="TCM12" s="28"/>
      <c r="TCN12" s="28"/>
      <c r="TCO12" s="28"/>
      <c r="TCP12" s="28"/>
      <c r="TCQ12" s="28"/>
      <c r="TCR12" s="28"/>
      <c r="TCS12" s="28"/>
      <c r="TCT12" s="28"/>
      <c r="TCU12" s="28"/>
      <c r="TCV12" s="28"/>
      <c r="TCW12" s="28"/>
      <c r="TCX12" s="28"/>
      <c r="TCY12" s="28"/>
      <c r="TCZ12" s="28"/>
      <c r="TDA12" s="28"/>
      <c r="TDB12" s="28"/>
      <c r="TDC12" s="28"/>
      <c r="TDD12" s="28"/>
      <c r="TDE12" s="28"/>
      <c r="TDF12" s="28"/>
      <c r="TDG12" s="28"/>
      <c r="TDH12" s="28"/>
      <c r="TDI12" s="28"/>
      <c r="TDJ12" s="28"/>
      <c r="TDK12" s="28"/>
      <c r="TDL12" s="28"/>
      <c r="TDM12" s="28"/>
      <c r="TDN12" s="28"/>
      <c r="TDO12" s="28"/>
      <c r="TDP12" s="28"/>
      <c r="TDQ12" s="28"/>
      <c r="TDR12" s="28"/>
      <c r="TDS12" s="28"/>
      <c r="TDT12" s="28"/>
      <c r="TDU12" s="28"/>
      <c r="TDV12" s="28"/>
      <c r="TDW12" s="28"/>
      <c r="TDX12" s="28"/>
      <c r="TDY12" s="28"/>
      <c r="TDZ12" s="28"/>
      <c r="TEA12" s="28"/>
      <c r="TEB12" s="28"/>
      <c r="TEC12" s="28"/>
      <c r="TED12" s="28"/>
      <c r="TEE12" s="28"/>
      <c r="TEF12" s="28"/>
      <c r="TEG12" s="28"/>
      <c r="TEH12" s="28"/>
      <c r="TEI12" s="28"/>
      <c r="TEJ12" s="28"/>
      <c r="TEK12" s="28"/>
      <c r="TEL12" s="28"/>
      <c r="TEM12" s="28"/>
      <c r="TEN12" s="28"/>
      <c r="TEO12" s="28"/>
      <c r="TEP12" s="28"/>
      <c r="TEQ12" s="28"/>
      <c r="TER12" s="28"/>
      <c r="TES12" s="28"/>
      <c r="TET12" s="28"/>
      <c r="TEU12" s="28"/>
      <c r="TEV12" s="28"/>
      <c r="TEW12" s="28"/>
      <c r="TEX12" s="28"/>
      <c r="TEY12" s="28"/>
      <c r="TEZ12" s="28"/>
      <c r="TFA12" s="28"/>
      <c r="TFB12" s="28"/>
      <c r="TFC12" s="28"/>
      <c r="TFD12" s="28"/>
      <c r="TFE12" s="28"/>
      <c r="TFF12" s="28"/>
      <c r="TFG12" s="28"/>
      <c r="TFH12" s="28"/>
      <c r="TFI12" s="28"/>
      <c r="TFJ12" s="28"/>
      <c r="TFK12" s="28"/>
      <c r="TFL12" s="28"/>
      <c r="TFM12" s="28"/>
      <c r="TFN12" s="28"/>
      <c r="TFO12" s="28"/>
      <c r="TFP12" s="28"/>
      <c r="TFQ12" s="28"/>
      <c r="TFR12" s="28"/>
      <c r="TFS12" s="28"/>
      <c r="TFT12" s="28"/>
      <c r="TFU12" s="28"/>
      <c r="TFV12" s="28"/>
      <c r="TFW12" s="28"/>
      <c r="TFX12" s="28"/>
      <c r="TFY12" s="28"/>
      <c r="TFZ12" s="28"/>
      <c r="TGA12" s="28"/>
      <c r="TGB12" s="28"/>
      <c r="TGC12" s="28"/>
      <c r="TGD12" s="28"/>
      <c r="TGE12" s="28"/>
      <c r="TGF12" s="28"/>
      <c r="TGG12" s="28"/>
      <c r="TGH12" s="28"/>
      <c r="TGI12" s="28"/>
      <c r="TGJ12" s="28"/>
      <c r="TGK12" s="28"/>
      <c r="TGL12" s="28"/>
      <c r="TGM12" s="28"/>
      <c r="TGN12" s="28"/>
      <c r="TGO12" s="28"/>
      <c r="TGP12" s="28"/>
      <c r="TGQ12" s="28"/>
      <c r="TGR12" s="28"/>
      <c r="TGS12" s="28"/>
      <c r="TGT12" s="28"/>
      <c r="TGU12" s="28"/>
      <c r="TGV12" s="28"/>
      <c r="TGW12" s="28"/>
      <c r="TGX12" s="28"/>
      <c r="TGY12" s="28"/>
      <c r="TGZ12" s="28"/>
      <c r="THA12" s="28"/>
      <c r="THB12" s="28"/>
      <c r="THC12" s="28"/>
      <c r="THD12" s="28"/>
      <c r="THE12" s="28"/>
      <c r="THF12" s="28"/>
      <c r="THG12" s="28"/>
      <c r="THH12" s="28"/>
      <c r="THI12" s="28"/>
      <c r="THJ12" s="28"/>
      <c r="THK12" s="28"/>
      <c r="THL12" s="28"/>
      <c r="THM12" s="28"/>
      <c r="THN12" s="28"/>
      <c r="THO12" s="28"/>
      <c r="THP12" s="28"/>
      <c r="THQ12" s="28"/>
      <c r="THR12" s="28"/>
      <c r="THS12" s="28"/>
      <c r="THT12" s="28"/>
      <c r="THU12" s="28"/>
      <c r="THV12" s="28"/>
      <c r="THW12" s="28"/>
      <c r="THX12" s="28"/>
      <c r="THY12" s="28"/>
      <c r="THZ12" s="28"/>
      <c r="TIA12" s="28"/>
      <c r="TIB12" s="28"/>
      <c r="TIC12" s="28"/>
      <c r="TID12" s="28"/>
      <c r="TIE12" s="28"/>
      <c r="TIF12" s="28"/>
      <c r="TIG12" s="28"/>
      <c r="TIH12" s="28"/>
      <c r="TII12" s="28"/>
      <c r="TIJ12" s="28"/>
      <c r="TIK12" s="28"/>
      <c r="TIL12" s="28"/>
      <c r="TIM12" s="28"/>
      <c r="TIN12" s="28"/>
      <c r="TIO12" s="28"/>
      <c r="TIP12" s="28"/>
      <c r="TIQ12" s="28"/>
      <c r="TIR12" s="28"/>
      <c r="TIS12" s="28"/>
      <c r="TIT12" s="28"/>
      <c r="TIU12" s="28"/>
      <c r="TIV12" s="28"/>
      <c r="TIW12" s="28"/>
      <c r="TIX12" s="28"/>
      <c r="TIY12" s="28"/>
      <c r="TIZ12" s="28"/>
      <c r="TJA12" s="28"/>
      <c r="TJB12" s="28"/>
      <c r="TJC12" s="28"/>
      <c r="TJD12" s="28"/>
      <c r="TJE12" s="28"/>
      <c r="TJF12" s="28"/>
      <c r="TJG12" s="28"/>
      <c r="TJH12" s="28"/>
      <c r="TJI12" s="28"/>
      <c r="TJJ12" s="28"/>
      <c r="TJK12" s="28"/>
      <c r="TJL12" s="28"/>
      <c r="TJM12" s="28"/>
      <c r="TJN12" s="28"/>
      <c r="TJO12" s="28"/>
      <c r="TJP12" s="28"/>
      <c r="TJQ12" s="28"/>
      <c r="TJR12" s="28"/>
      <c r="TJS12" s="28"/>
      <c r="TJT12" s="28"/>
      <c r="TJU12" s="28"/>
      <c r="TJV12" s="28"/>
      <c r="TJW12" s="28"/>
      <c r="TJX12" s="28"/>
      <c r="TJY12" s="28"/>
      <c r="TJZ12" s="28"/>
      <c r="TKA12" s="28"/>
      <c r="TKB12" s="28"/>
      <c r="TKC12" s="28"/>
      <c r="TKD12" s="28"/>
      <c r="TKE12" s="28"/>
      <c r="TKF12" s="28"/>
      <c r="TKG12" s="28"/>
      <c r="TKH12" s="28"/>
      <c r="TKI12" s="28"/>
      <c r="TKJ12" s="28"/>
      <c r="TKK12" s="28"/>
      <c r="TKL12" s="28"/>
      <c r="TKM12" s="28"/>
      <c r="TKN12" s="28"/>
      <c r="TKO12" s="28"/>
      <c r="TKP12" s="28"/>
      <c r="TKQ12" s="28"/>
      <c r="TKR12" s="28"/>
      <c r="TKS12" s="28"/>
      <c r="TKT12" s="28"/>
      <c r="TKU12" s="28"/>
      <c r="TKV12" s="28"/>
      <c r="TKW12" s="28"/>
      <c r="TKX12" s="28"/>
      <c r="TKY12" s="28"/>
      <c r="TKZ12" s="28"/>
      <c r="TLA12" s="28"/>
      <c r="TLB12" s="28"/>
      <c r="TLC12" s="28"/>
      <c r="TLD12" s="28"/>
      <c r="TLE12" s="28"/>
      <c r="TLF12" s="28"/>
      <c r="TLG12" s="28"/>
      <c r="TLH12" s="28"/>
      <c r="TLI12" s="28"/>
      <c r="TLJ12" s="28"/>
      <c r="TLK12" s="28"/>
      <c r="TLL12" s="28"/>
      <c r="TLM12" s="28"/>
      <c r="TLN12" s="28"/>
      <c r="TLO12" s="28"/>
      <c r="TLP12" s="28"/>
      <c r="TLQ12" s="28"/>
      <c r="TLR12" s="28"/>
      <c r="TLS12" s="28"/>
      <c r="TLT12" s="28"/>
      <c r="TLU12" s="28"/>
      <c r="TLV12" s="28"/>
      <c r="TLW12" s="28"/>
      <c r="TLX12" s="28"/>
      <c r="TLY12" s="28"/>
      <c r="TLZ12" s="28"/>
      <c r="TMA12" s="28"/>
      <c r="TMB12" s="28"/>
      <c r="TMC12" s="28"/>
      <c r="TMD12" s="28"/>
      <c r="TME12" s="28"/>
      <c r="TMF12" s="28"/>
      <c r="TMG12" s="28"/>
      <c r="TMH12" s="28"/>
      <c r="TMI12" s="28"/>
      <c r="TMJ12" s="28"/>
      <c r="TMK12" s="28"/>
      <c r="TML12" s="28"/>
      <c r="TMM12" s="28"/>
      <c r="TMN12" s="28"/>
      <c r="TMO12" s="28"/>
      <c r="TMP12" s="28"/>
      <c r="TMQ12" s="28"/>
      <c r="TMR12" s="28"/>
      <c r="TMS12" s="28"/>
      <c r="TMT12" s="28"/>
      <c r="TMU12" s="28"/>
      <c r="TMV12" s="28"/>
      <c r="TMW12" s="28"/>
      <c r="TMX12" s="28"/>
      <c r="TMY12" s="28"/>
      <c r="TMZ12" s="28"/>
      <c r="TNA12" s="28"/>
      <c r="TNB12" s="28"/>
      <c r="TNC12" s="28"/>
      <c r="TND12" s="28"/>
      <c r="TNE12" s="28"/>
      <c r="TNF12" s="28"/>
      <c r="TNG12" s="28"/>
      <c r="TNH12" s="28"/>
      <c r="TNI12" s="28"/>
      <c r="TNJ12" s="28"/>
      <c r="TNK12" s="28"/>
      <c r="TNL12" s="28"/>
      <c r="TNM12" s="28"/>
      <c r="TNN12" s="28"/>
      <c r="TNO12" s="28"/>
      <c r="TNP12" s="28"/>
      <c r="TNQ12" s="28"/>
      <c r="TNR12" s="28"/>
      <c r="TNS12" s="28"/>
      <c r="TNT12" s="28"/>
      <c r="TNU12" s="28"/>
      <c r="TNV12" s="28"/>
      <c r="TNW12" s="28"/>
      <c r="TNX12" s="28"/>
      <c r="TNY12" s="28"/>
      <c r="TNZ12" s="28"/>
      <c r="TOA12" s="28"/>
      <c r="TOB12" s="28"/>
      <c r="TOC12" s="28"/>
      <c r="TOD12" s="28"/>
      <c r="TOE12" s="28"/>
      <c r="TOF12" s="28"/>
      <c r="TOG12" s="28"/>
      <c r="TOH12" s="28"/>
      <c r="TOI12" s="28"/>
      <c r="TOJ12" s="28"/>
      <c r="TOK12" s="28"/>
      <c r="TOL12" s="28"/>
      <c r="TOM12" s="28"/>
      <c r="TON12" s="28"/>
      <c r="TOO12" s="28"/>
      <c r="TOP12" s="28"/>
      <c r="TOQ12" s="28"/>
      <c r="TOR12" s="28"/>
      <c r="TOS12" s="28"/>
      <c r="TOT12" s="28"/>
      <c r="TOU12" s="28"/>
      <c r="TOV12" s="28"/>
      <c r="TOW12" s="28"/>
      <c r="TOX12" s="28"/>
      <c r="TOY12" s="28"/>
      <c r="TOZ12" s="28"/>
      <c r="TPA12" s="28"/>
      <c r="TPB12" s="28"/>
      <c r="TPC12" s="28"/>
      <c r="TPD12" s="28"/>
      <c r="TPE12" s="28"/>
      <c r="TPF12" s="28"/>
      <c r="TPG12" s="28"/>
      <c r="TPH12" s="28"/>
      <c r="TPI12" s="28"/>
      <c r="TPJ12" s="28"/>
      <c r="TPK12" s="28"/>
      <c r="TPL12" s="28"/>
      <c r="TPM12" s="28"/>
      <c r="TPN12" s="28"/>
      <c r="TPO12" s="28"/>
      <c r="TPP12" s="28"/>
      <c r="TPQ12" s="28"/>
      <c r="TPR12" s="28"/>
      <c r="TPS12" s="28"/>
      <c r="TPT12" s="28"/>
      <c r="TPU12" s="28"/>
      <c r="TPV12" s="28"/>
      <c r="TPW12" s="28"/>
      <c r="TPX12" s="28"/>
      <c r="TPY12" s="28"/>
      <c r="TPZ12" s="28"/>
      <c r="TQA12" s="28"/>
      <c r="TQB12" s="28"/>
      <c r="TQC12" s="28"/>
      <c r="TQD12" s="28"/>
      <c r="TQE12" s="28"/>
      <c r="TQF12" s="28"/>
      <c r="TQG12" s="28"/>
      <c r="TQH12" s="28"/>
      <c r="TQI12" s="28"/>
      <c r="TQJ12" s="28"/>
      <c r="TQK12" s="28"/>
      <c r="TQL12" s="28"/>
      <c r="TQM12" s="28"/>
      <c r="TQN12" s="28"/>
      <c r="TQO12" s="28"/>
      <c r="TQP12" s="28"/>
      <c r="TQQ12" s="28"/>
      <c r="TQR12" s="28"/>
      <c r="TQS12" s="28"/>
      <c r="TQT12" s="28"/>
      <c r="TQU12" s="28"/>
      <c r="TQV12" s="28"/>
      <c r="TQW12" s="28"/>
      <c r="TQX12" s="28"/>
      <c r="TQY12" s="28"/>
      <c r="TQZ12" s="28"/>
      <c r="TRA12" s="28"/>
      <c r="TRB12" s="28"/>
      <c r="TRC12" s="28"/>
      <c r="TRD12" s="28"/>
      <c r="TRE12" s="28"/>
      <c r="TRF12" s="28"/>
      <c r="TRG12" s="28"/>
      <c r="TRH12" s="28"/>
      <c r="TRI12" s="28"/>
      <c r="TRJ12" s="28"/>
      <c r="TRK12" s="28"/>
      <c r="TRL12" s="28"/>
      <c r="TRM12" s="28"/>
      <c r="TRN12" s="28"/>
      <c r="TRO12" s="28"/>
      <c r="TRP12" s="28"/>
      <c r="TRQ12" s="28"/>
      <c r="TRR12" s="28"/>
      <c r="TRS12" s="28"/>
      <c r="TRT12" s="28"/>
      <c r="TRU12" s="28"/>
      <c r="TRV12" s="28"/>
      <c r="TRW12" s="28"/>
      <c r="TRX12" s="28"/>
      <c r="TRY12" s="28"/>
      <c r="TRZ12" s="28"/>
      <c r="TSA12" s="28"/>
      <c r="TSB12" s="28"/>
      <c r="TSC12" s="28"/>
      <c r="TSD12" s="28"/>
      <c r="TSE12" s="28"/>
      <c r="TSF12" s="28"/>
      <c r="TSG12" s="28"/>
      <c r="TSH12" s="28"/>
      <c r="TSI12" s="28"/>
      <c r="TSJ12" s="28"/>
      <c r="TSK12" s="28"/>
      <c r="TSL12" s="28"/>
      <c r="TSM12" s="28"/>
      <c r="TSN12" s="28"/>
      <c r="TSO12" s="28"/>
      <c r="TSP12" s="28"/>
      <c r="TSQ12" s="28"/>
      <c r="TSR12" s="28"/>
      <c r="TSS12" s="28"/>
      <c r="TST12" s="28"/>
      <c r="TSU12" s="28"/>
      <c r="TSV12" s="28"/>
      <c r="TSW12" s="28"/>
      <c r="TSX12" s="28"/>
      <c r="TSY12" s="28"/>
      <c r="TSZ12" s="28"/>
      <c r="TTA12" s="28"/>
      <c r="TTB12" s="28"/>
      <c r="TTC12" s="28"/>
      <c r="TTD12" s="28"/>
      <c r="TTE12" s="28"/>
      <c r="TTF12" s="28"/>
      <c r="TTG12" s="28"/>
      <c r="TTH12" s="28"/>
      <c r="TTI12" s="28"/>
      <c r="TTJ12" s="28"/>
      <c r="TTK12" s="28"/>
      <c r="TTL12" s="28"/>
      <c r="TTM12" s="28"/>
      <c r="TTN12" s="28"/>
      <c r="TTO12" s="28"/>
      <c r="TTP12" s="28"/>
      <c r="TTQ12" s="28"/>
      <c r="TTR12" s="28"/>
      <c r="TTS12" s="28"/>
      <c r="TTT12" s="28"/>
      <c r="TTU12" s="28"/>
      <c r="TTV12" s="28"/>
      <c r="TTW12" s="28"/>
      <c r="TTX12" s="28"/>
      <c r="TTY12" s="28"/>
      <c r="TTZ12" s="28"/>
      <c r="TUA12" s="28"/>
      <c r="TUB12" s="28"/>
      <c r="TUC12" s="28"/>
      <c r="TUD12" s="28"/>
      <c r="TUE12" s="28"/>
      <c r="TUF12" s="28"/>
      <c r="TUG12" s="28"/>
      <c r="TUH12" s="28"/>
      <c r="TUI12" s="28"/>
      <c r="TUJ12" s="28"/>
      <c r="TUK12" s="28"/>
      <c r="TUL12" s="28"/>
      <c r="TUM12" s="28"/>
      <c r="TUN12" s="28"/>
      <c r="TUO12" s="28"/>
      <c r="TUP12" s="28"/>
      <c r="TUQ12" s="28"/>
      <c r="TUR12" s="28"/>
      <c r="TUS12" s="28"/>
      <c r="TUT12" s="28"/>
      <c r="TUU12" s="28"/>
      <c r="TUV12" s="28"/>
      <c r="TUW12" s="28"/>
      <c r="TUX12" s="28"/>
      <c r="TUY12" s="28"/>
      <c r="TUZ12" s="28"/>
      <c r="TVA12" s="28"/>
      <c r="TVB12" s="28"/>
      <c r="TVC12" s="28"/>
      <c r="TVD12" s="28"/>
      <c r="TVE12" s="28"/>
      <c r="TVF12" s="28"/>
      <c r="TVG12" s="28"/>
      <c r="TVH12" s="28"/>
      <c r="TVI12" s="28"/>
      <c r="TVJ12" s="28"/>
      <c r="TVK12" s="28"/>
      <c r="TVL12" s="28"/>
      <c r="TVM12" s="28"/>
      <c r="TVN12" s="28"/>
      <c r="TVO12" s="28"/>
      <c r="TVP12" s="28"/>
      <c r="TVQ12" s="28"/>
      <c r="TVR12" s="28"/>
      <c r="TVS12" s="28"/>
      <c r="TVT12" s="28"/>
      <c r="TVU12" s="28"/>
      <c r="TVV12" s="28"/>
      <c r="TVW12" s="28"/>
      <c r="TVX12" s="28"/>
      <c r="TVY12" s="28"/>
      <c r="TVZ12" s="28"/>
      <c r="TWA12" s="28"/>
      <c r="TWB12" s="28"/>
      <c r="TWC12" s="28"/>
      <c r="TWD12" s="28"/>
      <c r="TWE12" s="28"/>
      <c r="TWF12" s="28"/>
      <c r="TWG12" s="28"/>
      <c r="TWH12" s="28"/>
      <c r="TWI12" s="28"/>
      <c r="TWJ12" s="28"/>
      <c r="TWK12" s="28"/>
      <c r="TWL12" s="28"/>
      <c r="TWM12" s="28"/>
      <c r="TWN12" s="28"/>
      <c r="TWO12" s="28"/>
      <c r="TWP12" s="28"/>
      <c r="TWQ12" s="28"/>
      <c r="TWR12" s="28"/>
      <c r="TWS12" s="28"/>
      <c r="TWT12" s="28"/>
      <c r="TWU12" s="28"/>
      <c r="TWV12" s="28"/>
      <c r="TWW12" s="28"/>
      <c r="TWX12" s="28"/>
      <c r="TWY12" s="28"/>
      <c r="TWZ12" s="28"/>
      <c r="TXA12" s="28"/>
      <c r="TXB12" s="28"/>
      <c r="TXC12" s="28"/>
      <c r="TXD12" s="28"/>
      <c r="TXE12" s="28"/>
      <c r="TXF12" s="28"/>
      <c r="TXG12" s="28"/>
      <c r="TXH12" s="28"/>
      <c r="TXI12" s="28"/>
      <c r="TXJ12" s="28"/>
      <c r="TXK12" s="28"/>
      <c r="TXL12" s="28"/>
      <c r="TXM12" s="28"/>
      <c r="TXN12" s="28"/>
      <c r="TXO12" s="28"/>
      <c r="TXP12" s="28"/>
      <c r="TXQ12" s="28"/>
      <c r="TXR12" s="28"/>
      <c r="TXS12" s="28"/>
      <c r="TXT12" s="28"/>
      <c r="TXU12" s="28"/>
      <c r="TXV12" s="28"/>
      <c r="TXW12" s="28"/>
      <c r="TXX12" s="28"/>
      <c r="TXY12" s="28"/>
      <c r="TXZ12" s="28"/>
      <c r="TYA12" s="28"/>
      <c r="TYB12" s="28"/>
      <c r="TYC12" s="28"/>
      <c r="TYD12" s="28"/>
      <c r="TYE12" s="28"/>
      <c r="TYF12" s="28"/>
      <c r="TYG12" s="28"/>
      <c r="TYH12" s="28"/>
      <c r="TYI12" s="28"/>
      <c r="TYJ12" s="28"/>
      <c r="TYK12" s="28"/>
      <c r="TYL12" s="28"/>
      <c r="TYM12" s="28"/>
      <c r="TYN12" s="28"/>
      <c r="TYO12" s="28"/>
      <c r="TYP12" s="28"/>
      <c r="TYQ12" s="28"/>
      <c r="TYR12" s="28"/>
      <c r="TYS12" s="28"/>
      <c r="TYT12" s="28"/>
      <c r="TYU12" s="28"/>
      <c r="TYV12" s="28"/>
      <c r="TYW12" s="28"/>
      <c r="TYX12" s="28"/>
      <c r="TYY12" s="28"/>
      <c r="TYZ12" s="28"/>
      <c r="TZA12" s="28"/>
      <c r="TZB12" s="28"/>
      <c r="TZC12" s="28"/>
      <c r="TZD12" s="28"/>
      <c r="TZE12" s="28"/>
      <c r="TZF12" s="28"/>
      <c r="TZG12" s="28"/>
      <c r="TZH12" s="28"/>
      <c r="TZI12" s="28"/>
      <c r="TZJ12" s="28"/>
      <c r="TZK12" s="28"/>
      <c r="TZL12" s="28"/>
      <c r="TZM12" s="28"/>
      <c r="TZN12" s="28"/>
      <c r="TZO12" s="28"/>
      <c r="TZP12" s="28"/>
      <c r="TZQ12" s="28"/>
      <c r="TZR12" s="28"/>
      <c r="TZS12" s="28"/>
      <c r="TZT12" s="28"/>
      <c r="TZU12" s="28"/>
      <c r="TZV12" s="28"/>
      <c r="TZW12" s="28"/>
      <c r="TZX12" s="28"/>
      <c r="TZY12" s="28"/>
      <c r="TZZ12" s="28"/>
      <c r="UAA12" s="28"/>
      <c r="UAB12" s="28"/>
      <c r="UAC12" s="28"/>
      <c r="UAD12" s="28"/>
      <c r="UAE12" s="28"/>
      <c r="UAF12" s="28"/>
      <c r="UAG12" s="28"/>
      <c r="UAH12" s="28"/>
      <c r="UAI12" s="28"/>
      <c r="UAJ12" s="28"/>
      <c r="UAK12" s="28"/>
      <c r="UAL12" s="28"/>
      <c r="UAM12" s="28"/>
      <c r="UAN12" s="28"/>
      <c r="UAO12" s="28"/>
      <c r="UAP12" s="28"/>
      <c r="UAQ12" s="28"/>
      <c r="UAR12" s="28"/>
      <c r="UAS12" s="28"/>
      <c r="UAT12" s="28"/>
      <c r="UAU12" s="28"/>
      <c r="UAV12" s="28"/>
      <c r="UAW12" s="28"/>
      <c r="UAX12" s="28"/>
      <c r="UAY12" s="28"/>
      <c r="UAZ12" s="28"/>
      <c r="UBA12" s="28"/>
      <c r="UBB12" s="28"/>
      <c r="UBC12" s="28"/>
      <c r="UBD12" s="28"/>
      <c r="UBE12" s="28"/>
      <c r="UBF12" s="28"/>
      <c r="UBG12" s="28"/>
      <c r="UBH12" s="28"/>
      <c r="UBI12" s="28"/>
      <c r="UBJ12" s="28"/>
      <c r="UBK12" s="28"/>
      <c r="UBL12" s="28"/>
      <c r="UBM12" s="28"/>
      <c r="UBN12" s="28"/>
      <c r="UBO12" s="28"/>
      <c r="UBP12" s="28"/>
      <c r="UBQ12" s="28"/>
      <c r="UBR12" s="28"/>
      <c r="UBS12" s="28"/>
      <c r="UBT12" s="28"/>
      <c r="UBU12" s="28"/>
      <c r="UBV12" s="28"/>
      <c r="UBW12" s="28"/>
      <c r="UBX12" s="28"/>
      <c r="UBY12" s="28"/>
      <c r="UBZ12" s="28"/>
      <c r="UCA12" s="28"/>
      <c r="UCB12" s="28"/>
      <c r="UCC12" s="28"/>
      <c r="UCD12" s="28"/>
      <c r="UCE12" s="28"/>
      <c r="UCF12" s="28"/>
      <c r="UCG12" s="28"/>
      <c r="UCH12" s="28"/>
      <c r="UCI12" s="28"/>
      <c r="UCJ12" s="28"/>
      <c r="UCK12" s="28"/>
      <c r="UCL12" s="28"/>
      <c r="UCM12" s="28"/>
      <c r="UCN12" s="28"/>
      <c r="UCO12" s="28"/>
      <c r="UCP12" s="28"/>
      <c r="UCQ12" s="28"/>
      <c r="UCR12" s="28"/>
      <c r="UCS12" s="28"/>
      <c r="UCT12" s="28"/>
      <c r="UCU12" s="28"/>
      <c r="UCV12" s="28"/>
      <c r="UCW12" s="28"/>
      <c r="UCX12" s="28"/>
      <c r="UCY12" s="28"/>
      <c r="UCZ12" s="28"/>
      <c r="UDA12" s="28"/>
      <c r="UDB12" s="28"/>
      <c r="UDC12" s="28"/>
      <c r="UDD12" s="28"/>
      <c r="UDE12" s="28"/>
      <c r="UDF12" s="28"/>
      <c r="UDG12" s="28"/>
      <c r="UDH12" s="28"/>
      <c r="UDI12" s="28"/>
      <c r="UDJ12" s="28"/>
      <c r="UDK12" s="28"/>
      <c r="UDL12" s="28"/>
      <c r="UDM12" s="28"/>
      <c r="UDN12" s="28"/>
      <c r="UDO12" s="28"/>
      <c r="UDP12" s="28"/>
      <c r="UDQ12" s="28"/>
      <c r="UDR12" s="28"/>
      <c r="UDS12" s="28"/>
      <c r="UDT12" s="28"/>
      <c r="UDU12" s="28"/>
      <c r="UDV12" s="28"/>
      <c r="UDW12" s="28"/>
      <c r="UDX12" s="28"/>
      <c r="UDY12" s="28"/>
      <c r="UDZ12" s="28"/>
      <c r="UEA12" s="28"/>
      <c r="UEB12" s="28"/>
      <c r="UEC12" s="28"/>
      <c r="UED12" s="28"/>
      <c r="UEE12" s="28"/>
      <c r="UEF12" s="28"/>
      <c r="UEG12" s="28"/>
      <c r="UEH12" s="28"/>
      <c r="UEI12" s="28"/>
      <c r="UEJ12" s="28"/>
      <c r="UEK12" s="28"/>
      <c r="UEL12" s="28"/>
      <c r="UEM12" s="28"/>
      <c r="UEN12" s="28"/>
      <c r="UEO12" s="28"/>
      <c r="UEP12" s="28"/>
      <c r="UEQ12" s="28"/>
      <c r="UER12" s="28"/>
      <c r="UES12" s="28"/>
      <c r="UET12" s="28"/>
      <c r="UEU12" s="28"/>
      <c r="UEV12" s="28"/>
      <c r="UEW12" s="28"/>
      <c r="UEX12" s="28"/>
      <c r="UEY12" s="28"/>
      <c r="UEZ12" s="28"/>
      <c r="UFA12" s="28"/>
      <c r="UFB12" s="28"/>
      <c r="UFC12" s="28"/>
      <c r="UFD12" s="28"/>
      <c r="UFE12" s="28"/>
      <c r="UFF12" s="28"/>
      <c r="UFG12" s="28"/>
      <c r="UFH12" s="28"/>
      <c r="UFI12" s="28"/>
      <c r="UFJ12" s="28"/>
      <c r="UFK12" s="28"/>
      <c r="UFL12" s="28"/>
      <c r="UFM12" s="28"/>
      <c r="UFN12" s="28"/>
      <c r="UFO12" s="28"/>
      <c r="UFP12" s="28"/>
      <c r="UFQ12" s="28"/>
      <c r="UFR12" s="28"/>
      <c r="UFS12" s="28"/>
      <c r="UFT12" s="28"/>
      <c r="UFU12" s="28"/>
      <c r="UFV12" s="28"/>
      <c r="UFW12" s="28"/>
      <c r="UFX12" s="28"/>
      <c r="UFY12" s="28"/>
      <c r="UFZ12" s="28"/>
      <c r="UGA12" s="28"/>
      <c r="UGB12" s="28"/>
      <c r="UGC12" s="28"/>
      <c r="UGD12" s="28"/>
      <c r="UGE12" s="28"/>
      <c r="UGF12" s="28"/>
      <c r="UGG12" s="28"/>
      <c r="UGH12" s="28"/>
      <c r="UGI12" s="28"/>
      <c r="UGJ12" s="28"/>
      <c r="UGK12" s="28"/>
      <c r="UGL12" s="28"/>
      <c r="UGM12" s="28"/>
      <c r="UGN12" s="28"/>
      <c r="UGO12" s="28"/>
      <c r="UGP12" s="28"/>
      <c r="UGQ12" s="28"/>
      <c r="UGR12" s="28"/>
      <c r="UGS12" s="28"/>
      <c r="UGT12" s="28"/>
      <c r="UGU12" s="28"/>
      <c r="UGV12" s="28"/>
      <c r="UGW12" s="28"/>
      <c r="UGX12" s="28"/>
      <c r="UGY12" s="28"/>
      <c r="UGZ12" s="28"/>
      <c r="UHA12" s="28"/>
      <c r="UHB12" s="28"/>
      <c r="UHC12" s="28"/>
      <c r="UHD12" s="28"/>
      <c r="UHE12" s="28"/>
      <c r="UHF12" s="28"/>
      <c r="UHG12" s="28"/>
      <c r="UHH12" s="28"/>
      <c r="UHI12" s="28"/>
      <c r="UHJ12" s="28"/>
      <c r="UHK12" s="28"/>
      <c r="UHL12" s="28"/>
      <c r="UHM12" s="28"/>
      <c r="UHN12" s="28"/>
      <c r="UHO12" s="28"/>
      <c r="UHP12" s="28"/>
      <c r="UHQ12" s="28"/>
      <c r="UHR12" s="28"/>
      <c r="UHS12" s="28"/>
      <c r="UHT12" s="28"/>
      <c r="UHU12" s="28"/>
      <c r="UHV12" s="28"/>
      <c r="UHW12" s="28"/>
      <c r="UHX12" s="28"/>
      <c r="UHY12" s="28"/>
      <c r="UHZ12" s="28"/>
      <c r="UIA12" s="28"/>
      <c r="UIB12" s="28"/>
      <c r="UIC12" s="28"/>
      <c r="UID12" s="28"/>
      <c r="UIE12" s="28"/>
      <c r="UIF12" s="28"/>
      <c r="UIG12" s="28"/>
      <c r="UIH12" s="28"/>
      <c r="UII12" s="28"/>
      <c r="UIJ12" s="28"/>
      <c r="UIK12" s="28"/>
      <c r="UIL12" s="28"/>
      <c r="UIM12" s="28"/>
      <c r="UIN12" s="28"/>
      <c r="UIO12" s="28"/>
      <c r="UIP12" s="28"/>
      <c r="UIQ12" s="28"/>
      <c r="UIR12" s="28"/>
      <c r="UIS12" s="28"/>
      <c r="UIT12" s="28"/>
      <c r="UIU12" s="28"/>
      <c r="UIV12" s="28"/>
      <c r="UIW12" s="28"/>
      <c r="UIX12" s="28"/>
      <c r="UIY12" s="28"/>
      <c r="UIZ12" s="28"/>
      <c r="UJA12" s="28"/>
      <c r="UJB12" s="28"/>
      <c r="UJC12" s="28"/>
      <c r="UJD12" s="28"/>
      <c r="UJE12" s="28"/>
      <c r="UJF12" s="28"/>
      <c r="UJG12" s="28"/>
      <c r="UJH12" s="28"/>
      <c r="UJI12" s="28"/>
      <c r="UJJ12" s="28"/>
      <c r="UJK12" s="28"/>
      <c r="UJL12" s="28"/>
      <c r="UJM12" s="28"/>
      <c r="UJN12" s="28"/>
      <c r="UJO12" s="28"/>
      <c r="UJP12" s="28"/>
      <c r="UJQ12" s="28"/>
      <c r="UJR12" s="28"/>
      <c r="UJS12" s="28"/>
      <c r="UJT12" s="28"/>
      <c r="UJU12" s="28"/>
      <c r="UJV12" s="28"/>
      <c r="UJW12" s="28"/>
      <c r="UJX12" s="28"/>
      <c r="UJY12" s="28"/>
      <c r="UJZ12" s="28"/>
      <c r="UKA12" s="28"/>
      <c r="UKB12" s="28"/>
      <c r="UKC12" s="28"/>
      <c r="UKD12" s="28"/>
      <c r="UKE12" s="28"/>
      <c r="UKF12" s="28"/>
      <c r="UKG12" s="28"/>
      <c r="UKH12" s="28"/>
      <c r="UKI12" s="28"/>
      <c r="UKJ12" s="28"/>
      <c r="UKK12" s="28"/>
      <c r="UKL12" s="28"/>
      <c r="UKM12" s="28"/>
      <c r="UKN12" s="28"/>
      <c r="UKO12" s="28"/>
      <c r="UKP12" s="28"/>
      <c r="UKQ12" s="28"/>
      <c r="UKR12" s="28"/>
      <c r="UKS12" s="28"/>
      <c r="UKT12" s="28"/>
      <c r="UKU12" s="28"/>
      <c r="UKV12" s="28"/>
      <c r="UKW12" s="28"/>
      <c r="UKX12" s="28"/>
      <c r="UKY12" s="28"/>
      <c r="UKZ12" s="28"/>
      <c r="ULA12" s="28"/>
      <c r="ULB12" s="28"/>
      <c r="ULC12" s="28"/>
      <c r="ULD12" s="28"/>
      <c r="ULE12" s="28"/>
      <c r="ULF12" s="28"/>
      <c r="ULG12" s="28"/>
      <c r="ULH12" s="28"/>
      <c r="ULI12" s="28"/>
      <c r="ULJ12" s="28"/>
      <c r="ULK12" s="28"/>
      <c r="ULL12" s="28"/>
      <c r="ULM12" s="28"/>
      <c r="ULN12" s="28"/>
      <c r="ULO12" s="28"/>
      <c r="ULP12" s="28"/>
      <c r="ULQ12" s="28"/>
      <c r="ULR12" s="28"/>
      <c r="ULS12" s="28"/>
      <c r="ULT12" s="28"/>
      <c r="ULU12" s="28"/>
      <c r="ULV12" s="28"/>
      <c r="ULW12" s="28"/>
      <c r="ULX12" s="28"/>
      <c r="ULY12" s="28"/>
      <c r="ULZ12" s="28"/>
      <c r="UMA12" s="28"/>
      <c r="UMB12" s="28"/>
      <c r="UMC12" s="28"/>
      <c r="UMD12" s="28"/>
      <c r="UME12" s="28"/>
      <c r="UMF12" s="28"/>
      <c r="UMG12" s="28"/>
      <c r="UMH12" s="28"/>
      <c r="UMI12" s="28"/>
      <c r="UMJ12" s="28"/>
      <c r="UMK12" s="28"/>
      <c r="UML12" s="28"/>
      <c r="UMM12" s="28"/>
      <c r="UMN12" s="28"/>
      <c r="UMO12" s="28"/>
      <c r="UMP12" s="28"/>
      <c r="UMQ12" s="28"/>
      <c r="UMR12" s="28"/>
      <c r="UMS12" s="28"/>
      <c r="UMT12" s="28"/>
      <c r="UMU12" s="28"/>
      <c r="UMV12" s="28"/>
      <c r="UMW12" s="28"/>
      <c r="UMX12" s="28"/>
      <c r="UMY12" s="28"/>
      <c r="UMZ12" s="28"/>
      <c r="UNA12" s="28"/>
      <c r="UNB12" s="28"/>
      <c r="UNC12" s="28"/>
      <c r="UND12" s="28"/>
      <c r="UNE12" s="28"/>
      <c r="UNF12" s="28"/>
      <c r="UNG12" s="28"/>
      <c r="UNH12" s="28"/>
      <c r="UNI12" s="28"/>
      <c r="UNJ12" s="28"/>
      <c r="UNK12" s="28"/>
      <c r="UNL12" s="28"/>
      <c r="UNM12" s="28"/>
      <c r="UNN12" s="28"/>
      <c r="UNO12" s="28"/>
      <c r="UNP12" s="28"/>
      <c r="UNQ12" s="28"/>
      <c r="UNR12" s="28"/>
      <c r="UNS12" s="28"/>
      <c r="UNT12" s="28"/>
      <c r="UNU12" s="28"/>
      <c r="UNV12" s="28"/>
      <c r="UNW12" s="28"/>
      <c r="UNX12" s="28"/>
      <c r="UNY12" s="28"/>
      <c r="UNZ12" s="28"/>
      <c r="UOA12" s="28"/>
      <c r="UOB12" s="28"/>
      <c r="UOC12" s="28"/>
      <c r="UOD12" s="28"/>
      <c r="UOE12" s="28"/>
      <c r="UOF12" s="28"/>
      <c r="UOG12" s="28"/>
      <c r="UOH12" s="28"/>
      <c r="UOI12" s="28"/>
      <c r="UOJ12" s="28"/>
      <c r="UOK12" s="28"/>
      <c r="UOL12" s="28"/>
      <c r="UOM12" s="28"/>
      <c r="UON12" s="28"/>
      <c r="UOO12" s="28"/>
      <c r="UOP12" s="28"/>
      <c r="UOQ12" s="28"/>
      <c r="UOR12" s="28"/>
      <c r="UOS12" s="28"/>
      <c r="UOT12" s="28"/>
      <c r="UOU12" s="28"/>
      <c r="UOV12" s="28"/>
      <c r="UOW12" s="28"/>
      <c r="UOX12" s="28"/>
      <c r="UOY12" s="28"/>
      <c r="UOZ12" s="28"/>
      <c r="UPA12" s="28"/>
      <c r="UPB12" s="28"/>
      <c r="UPC12" s="28"/>
      <c r="UPD12" s="28"/>
      <c r="UPE12" s="28"/>
      <c r="UPF12" s="28"/>
      <c r="UPG12" s="28"/>
      <c r="UPH12" s="28"/>
      <c r="UPI12" s="28"/>
      <c r="UPJ12" s="28"/>
      <c r="UPK12" s="28"/>
      <c r="UPL12" s="28"/>
      <c r="UPM12" s="28"/>
      <c r="UPN12" s="28"/>
      <c r="UPO12" s="28"/>
      <c r="UPP12" s="28"/>
      <c r="UPQ12" s="28"/>
      <c r="UPR12" s="28"/>
      <c r="UPS12" s="28"/>
      <c r="UPT12" s="28"/>
      <c r="UPU12" s="28"/>
      <c r="UPV12" s="28"/>
      <c r="UPW12" s="28"/>
      <c r="UPX12" s="28"/>
      <c r="UPY12" s="28"/>
      <c r="UPZ12" s="28"/>
      <c r="UQA12" s="28"/>
      <c r="UQB12" s="28"/>
      <c r="UQC12" s="28"/>
      <c r="UQD12" s="28"/>
      <c r="UQE12" s="28"/>
      <c r="UQF12" s="28"/>
      <c r="UQG12" s="28"/>
      <c r="UQH12" s="28"/>
      <c r="UQI12" s="28"/>
      <c r="UQJ12" s="28"/>
      <c r="UQK12" s="28"/>
      <c r="UQL12" s="28"/>
      <c r="UQM12" s="28"/>
      <c r="UQN12" s="28"/>
      <c r="UQO12" s="28"/>
      <c r="UQP12" s="28"/>
      <c r="UQQ12" s="28"/>
      <c r="UQR12" s="28"/>
      <c r="UQS12" s="28"/>
      <c r="UQT12" s="28"/>
      <c r="UQU12" s="28"/>
      <c r="UQV12" s="28"/>
      <c r="UQW12" s="28"/>
      <c r="UQX12" s="28"/>
      <c r="UQY12" s="28"/>
      <c r="UQZ12" s="28"/>
      <c r="URA12" s="28"/>
      <c r="URB12" s="28"/>
      <c r="URC12" s="28"/>
      <c r="URD12" s="28"/>
      <c r="URE12" s="28"/>
      <c r="URF12" s="28"/>
      <c r="URG12" s="28"/>
      <c r="URH12" s="28"/>
      <c r="URI12" s="28"/>
      <c r="URJ12" s="28"/>
      <c r="URK12" s="28"/>
      <c r="URL12" s="28"/>
      <c r="URM12" s="28"/>
      <c r="URN12" s="28"/>
      <c r="URO12" s="28"/>
      <c r="URP12" s="28"/>
      <c r="URQ12" s="28"/>
      <c r="URR12" s="28"/>
      <c r="URS12" s="28"/>
      <c r="URT12" s="28"/>
      <c r="URU12" s="28"/>
      <c r="URV12" s="28"/>
      <c r="URW12" s="28"/>
      <c r="URX12" s="28"/>
      <c r="URY12" s="28"/>
      <c r="URZ12" s="28"/>
      <c r="USA12" s="28"/>
      <c r="USB12" s="28"/>
      <c r="USC12" s="28"/>
      <c r="USD12" s="28"/>
      <c r="USE12" s="28"/>
      <c r="USF12" s="28"/>
      <c r="USG12" s="28"/>
      <c r="USH12" s="28"/>
      <c r="USI12" s="28"/>
      <c r="USJ12" s="28"/>
      <c r="USK12" s="28"/>
      <c r="USL12" s="28"/>
      <c r="USM12" s="28"/>
      <c r="USN12" s="28"/>
      <c r="USO12" s="28"/>
      <c r="USP12" s="28"/>
      <c r="USQ12" s="28"/>
      <c r="USR12" s="28"/>
      <c r="USS12" s="28"/>
      <c r="UST12" s="28"/>
      <c r="USU12" s="28"/>
      <c r="USV12" s="28"/>
      <c r="USW12" s="28"/>
      <c r="USX12" s="28"/>
      <c r="USY12" s="28"/>
      <c r="USZ12" s="28"/>
      <c r="UTA12" s="28"/>
      <c r="UTB12" s="28"/>
      <c r="UTC12" s="28"/>
      <c r="UTD12" s="28"/>
      <c r="UTE12" s="28"/>
      <c r="UTF12" s="28"/>
      <c r="UTG12" s="28"/>
      <c r="UTH12" s="28"/>
      <c r="UTI12" s="28"/>
      <c r="UTJ12" s="28"/>
      <c r="UTK12" s="28"/>
      <c r="UTL12" s="28"/>
      <c r="UTM12" s="28"/>
      <c r="UTN12" s="28"/>
      <c r="UTO12" s="28"/>
      <c r="UTP12" s="28"/>
      <c r="UTQ12" s="28"/>
      <c r="UTR12" s="28"/>
      <c r="UTS12" s="28"/>
      <c r="UTT12" s="28"/>
      <c r="UTU12" s="28"/>
      <c r="UTV12" s="28"/>
      <c r="UTW12" s="28"/>
      <c r="UTX12" s="28"/>
      <c r="UTY12" s="28"/>
      <c r="UTZ12" s="28"/>
      <c r="UUA12" s="28"/>
      <c r="UUB12" s="28"/>
      <c r="UUC12" s="28"/>
      <c r="UUD12" s="28"/>
      <c r="UUE12" s="28"/>
      <c r="UUF12" s="28"/>
      <c r="UUG12" s="28"/>
      <c r="UUH12" s="28"/>
      <c r="UUI12" s="28"/>
      <c r="UUJ12" s="28"/>
      <c r="UUK12" s="28"/>
      <c r="UUL12" s="28"/>
      <c r="UUM12" s="28"/>
      <c r="UUN12" s="28"/>
      <c r="UUO12" s="28"/>
      <c r="UUP12" s="28"/>
      <c r="UUQ12" s="28"/>
      <c r="UUR12" s="28"/>
      <c r="UUS12" s="28"/>
      <c r="UUT12" s="28"/>
      <c r="UUU12" s="28"/>
      <c r="UUV12" s="28"/>
      <c r="UUW12" s="28"/>
      <c r="UUX12" s="28"/>
      <c r="UUY12" s="28"/>
      <c r="UUZ12" s="28"/>
      <c r="UVA12" s="28"/>
      <c r="UVB12" s="28"/>
      <c r="UVC12" s="28"/>
      <c r="UVD12" s="28"/>
      <c r="UVE12" s="28"/>
      <c r="UVF12" s="28"/>
      <c r="UVG12" s="28"/>
      <c r="UVH12" s="28"/>
      <c r="UVI12" s="28"/>
      <c r="UVJ12" s="28"/>
      <c r="UVK12" s="28"/>
      <c r="UVL12" s="28"/>
      <c r="UVM12" s="28"/>
      <c r="UVN12" s="28"/>
      <c r="UVO12" s="28"/>
      <c r="UVP12" s="28"/>
      <c r="UVQ12" s="28"/>
      <c r="UVR12" s="28"/>
      <c r="UVS12" s="28"/>
      <c r="UVT12" s="28"/>
      <c r="UVU12" s="28"/>
      <c r="UVV12" s="28"/>
      <c r="UVW12" s="28"/>
      <c r="UVX12" s="28"/>
      <c r="UVY12" s="28"/>
      <c r="UVZ12" s="28"/>
      <c r="UWA12" s="28"/>
      <c r="UWB12" s="28"/>
      <c r="UWC12" s="28"/>
      <c r="UWD12" s="28"/>
      <c r="UWE12" s="28"/>
      <c r="UWF12" s="28"/>
      <c r="UWG12" s="28"/>
      <c r="UWH12" s="28"/>
      <c r="UWI12" s="28"/>
      <c r="UWJ12" s="28"/>
      <c r="UWK12" s="28"/>
      <c r="UWL12" s="28"/>
      <c r="UWM12" s="28"/>
      <c r="UWN12" s="28"/>
      <c r="UWO12" s="28"/>
      <c r="UWP12" s="28"/>
      <c r="UWQ12" s="28"/>
      <c r="UWR12" s="28"/>
      <c r="UWS12" s="28"/>
      <c r="UWT12" s="28"/>
      <c r="UWU12" s="28"/>
      <c r="UWV12" s="28"/>
      <c r="UWW12" s="28"/>
      <c r="UWX12" s="28"/>
      <c r="UWY12" s="28"/>
      <c r="UWZ12" s="28"/>
      <c r="UXA12" s="28"/>
      <c r="UXB12" s="28"/>
      <c r="UXC12" s="28"/>
      <c r="UXD12" s="28"/>
      <c r="UXE12" s="28"/>
      <c r="UXF12" s="28"/>
      <c r="UXG12" s="28"/>
      <c r="UXH12" s="28"/>
      <c r="UXI12" s="28"/>
      <c r="UXJ12" s="28"/>
      <c r="UXK12" s="28"/>
      <c r="UXL12" s="28"/>
      <c r="UXM12" s="28"/>
      <c r="UXN12" s="28"/>
      <c r="UXO12" s="28"/>
      <c r="UXP12" s="28"/>
      <c r="UXQ12" s="28"/>
      <c r="UXR12" s="28"/>
      <c r="UXS12" s="28"/>
      <c r="UXT12" s="28"/>
      <c r="UXU12" s="28"/>
      <c r="UXV12" s="28"/>
      <c r="UXW12" s="28"/>
      <c r="UXX12" s="28"/>
      <c r="UXY12" s="28"/>
      <c r="UXZ12" s="28"/>
      <c r="UYA12" s="28"/>
      <c r="UYB12" s="28"/>
      <c r="UYC12" s="28"/>
      <c r="UYD12" s="28"/>
      <c r="UYE12" s="28"/>
      <c r="UYF12" s="28"/>
      <c r="UYG12" s="28"/>
      <c r="UYH12" s="28"/>
      <c r="UYI12" s="28"/>
      <c r="UYJ12" s="28"/>
      <c r="UYK12" s="28"/>
      <c r="UYL12" s="28"/>
      <c r="UYM12" s="28"/>
      <c r="UYN12" s="28"/>
      <c r="UYO12" s="28"/>
      <c r="UYP12" s="28"/>
      <c r="UYQ12" s="28"/>
      <c r="UYR12" s="28"/>
      <c r="UYS12" s="28"/>
      <c r="UYT12" s="28"/>
      <c r="UYU12" s="28"/>
      <c r="UYV12" s="28"/>
      <c r="UYW12" s="28"/>
      <c r="UYX12" s="28"/>
      <c r="UYY12" s="28"/>
      <c r="UYZ12" s="28"/>
      <c r="UZA12" s="28"/>
      <c r="UZB12" s="28"/>
      <c r="UZC12" s="28"/>
      <c r="UZD12" s="28"/>
      <c r="UZE12" s="28"/>
      <c r="UZF12" s="28"/>
      <c r="UZG12" s="28"/>
      <c r="UZH12" s="28"/>
      <c r="UZI12" s="28"/>
      <c r="UZJ12" s="28"/>
      <c r="UZK12" s="28"/>
      <c r="UZL12" s="28"/>
      <c r="UZM12" s="28"/>
      <c r="UZN12" s="28"/>
      <c r="UZO12" s="28"/>
      <c r="UZP12" s="28"/>
      <c r="UZQ12" s="28"/>
      <c r="UZR12" s="28"/>
      <c r="UZS12" s="28"/>
      <c r="UZT12" s="28"/>
      <c r="UZU12" s="28"/>
      <c r="UZV12" s="28"/>
      <c r="UZW12" s="28"/>
      <c r="UZX12" s="28"/>
      <c r="UZY12" s="28"/>
      <c r="UZZ12" s="28"/>
      <c r="VAA12" s="28"/>
      <c r="VAB12" s="28"/>
      <c r="VAC12" s="28"/>
      <c r="VAD12" s="28"/>
      <c r="VAE12" s="28"/>
      <c r="VAF12" s="28"/>
      <c r="VAG12" s="28"/>
      <c r="VAH12" s="28"/>
      <c r="VAI12" s="28"/>
      <c r="VAJ12" s="28"/>
      <c r="VAK12" s="28"/>
      <c r="VAL12" s="28"/>
      <c r="VAM12" s="28"/>
      <c r="VAN12" s="28"/>
      <c r="VAO12" s="28"/>
      <c r="VAP12" s="28"/>
      <c r="VAQ12" s="28"/>
      <c r="VAR12" s="28"/>
      <c r="VAS12" s="28"/>
      <c r="VAT12" s="28"/>
      <c r="VAU12" s="28"/>
      <c r="VAV12" s="28"/>
      <c r="VAW12" s="28"/>
      <c r="VAX12" s="28"/>
      <c r="VAY12" s="28"/>
      <c r="VAZ12" s="28"/>
      <c r="VBA12" s="28"/>
      <c r="VBB12" s="28"/>
      <c r="VBC12" s="28"/>
      <c r="VBD12" s="28"/>
      <c r="VBE12" s="28"/>
      <c r="VBF12" s="28"/>
      <c r="VBG12" s="28"/>
      <c r="VBH12" s="28"/>
      <c r="VBI12" s="28"/>
      <c r="VBJ12" s="28"/>
      <c r="VBK12" s="28"/>
      <c r="VBL12" s="28"/>
      <c r="VBM12" s="28"/>
      <c r="VBN12" s="28"/>
      <c r="VBO12" s="28"/>
      <c r="VBP12" s="28"/>
      <c r="VBQ12" s="28"/>
      <c r="VBR12" s="28"/>
      <c r="VBS12" s="28"/>
      <c r="VBT12" s="28"/>
      <c r="VBU12" s="28"/>
      <c r="VBV12" s="28"/>
      <c r="VBW12" s="28"/>
      <c r="VBX12" s="28"/>
      <c r="VBY12" s="28"/>
      <c r="VBZ12" s="28"/>
      <c r="VCA12" s="28"/>
      <c r="VCB12" s="28"/>
      <c r="VCC12" s="28"/>
      <c r="VCD12" s="28"/>
      <c r="VCE12" s="28"/>
      <c r="VCF12" s="28"/>
      <c r="VCG12" s="28"/>
      <c r="VCH12" s="28"/>
      <c r="VCI12" s="28"/>
      <c r="VCJ12" s="28"/>
      <c r="VCK12" s="28"/>
      <c r="VCL12" s="28"/>
      <c r="VCM12" s="28"/>
      <c r="VCN12" s="28"/>
      <c r="VCO12" s="28"/>
      <c r="VCP12" s="28"/>
      <c r="VCQ12" s="28"/>
      <c r="VCR12" s="28"/>
      <c r="VCS12" s="28"/>
      <c r="VCT12" s="28"/>
      <c r="VCU12" s="28"/>
      <c r="VCV12" s="28"/>
      <c r="VCW12" s="28"/>
      <c r="VCX12" s="28"/>
      <c r="VCY12" s="28"/>
      <c r="VCZ12" s="28"/>
      <c r="VDA12" s="28"/>
      <c r="VDB12" s="28"/>
      <c r="VDC12" s="28"/>
      <c r="VDD12" s="28"/>
      <c r="VDE12" s="28"/>
      <c r="VDF12" s="28"/>
      <c r="VDG12" s="28"/>
      <c r="VDH12" s="28"/>
      <c r="VDI12" s="28"/>
      <c r="VDJ12" s="28"/>
      <c r="VDK12" s="28"/>
      <c r="VDL12" s="28"/>
      <c r="VDM12" s="28"/>
      <c r="VDN12" s="28"/>
      <c r="VDO12" s="28"/>
      <c r="VDP12" s="28"/>
      <c r="VDQ12" s="28"/>
      <c r="VDR12" s="28"/>
      <c r="VDS12" s="28"/>
      <c r="VDT12" s="28"/>
      <c r="VDU12" s="28"/>
      <c r="VDV12" s="28"/>
      <c r="VDW12" s="28"/>
      <c r="VDX12" s="28"/>
      <c r="VDY12" s="28"/>
      <c r="VDZ12" s="28"/>
      <c r="VEA12" s="28"/>
      <c r="VEB12" s="28"/>
      <c r="VEC12" s="28"/>
      <c r="VED12" s="28"/>
      <c r="VEE12" s="28"/>
      <c r="VEF12" s="28"/>
      <c r="VEG12" s="28"/>
      <c r="VEH12" s="28"/>
      <c r="VEI12" s="28"/>
      <c r="VEJ12" s="28"/>
      <c r="VEK12" s="28"/>
      <c r="VEL12" s="28"/>
      <c r="VEM12" s="28"/>
      <c r="VEN12" s="28"/>
      <c r="VEO12" s="28"/>
      <c r="VEP12" s="28"/>
      <c r="VEQ12" s="28"/>
      <c r="VER12" s="28"/>
      <c r="VES12" s="28"/>
      <c r="VET12" s="28"/>
      <c r="VEU12" s="28"/>
      <c r="VEV12" s="28"/>
      <c r="VEW12" s="28"/>
      <c r="VEX12" s="28"/>
      <c r="VEY12" s="28"/>
      <c r="VEZ12" s="28"/>
      <c r="VFA12" s="28"/>
      <c r="VFB12" s="28"/>
      <c r="VFC12" s="28"/>
      <c r="VFD12" s="28"/>
      <c r="VFE12" s="28"/>
      <c r="VFF12" s="28"/>
      <c r="VFG12" s="28"/>
      <c r="VFH12" s="28"/>
      <c r="VFI12" s="28"/>
      <c r="VFJ12" s="28"/>
      <c r="VFK12" s="28"/>
      <c r="VFL12" s="28"/>
      <c r="VFM12" s="28"/>
      <c r="VFN12" s="28"/>
      <c r="VFO12" s="28"/>
      <c r="VFP12" s="28"/>
      <c r="VFQ12" s="28"/>
      <c r="VFR12" s="28"/>
      <c r="VFS12" s="28"/>
      <c r="VFT12" s="28"/>
      <c r="VFU12" s="28"/>
      <c r="VFV12" s="28"/>
      <c r="VFW12" s="28"/>
      <c r="VFX12" s="28"/>
      <c r="VFY12" s="28"/>
      <c r="VFZ12" s="28"/>
      <c r="VGA12" s="28"/>
      <c r="VGB12" s="28"/>
      <c r="VGC12" s="28"/>
      <c r="VGD12" s="28"/>
      <c r="VGE12" s="28"/>
      <c r="VGF12" s="28"/>
      <c r="VGG12" s="28"/>
      <c r="VGH12" s="28"/>
      <c r="VGI12" s="28"/>
      <c r="VGJ12" s="28"/>
      <c r="VGK12" s="28"/>
      <c r="VGL12" s="28"/>
      <c r="VGM12" s="28"/>
      <c r="VGN12" s="28"/>
      <c r="VGO12" s="28"/>
      <c r="VGP12" s="28"/>
      <c r="VGQ12" s="28"/>
      <c r="VGR12" s="28"/>
      <c r="VGS12" s="28"/>
      <c r="VGT12" s="28"/>
      <c r="VGU12" s="28"/>
      <c r="VGV12" s="28"/>
      <c r="VGW12" s="28"/>
      <c r="VGX12" s="28"/>
      <c r="VGY12" s="28"/>
      <c r="VGZ12" s="28"/>
      <c r="VHA12" s="28"/>
      <c r="VHB12" s="28"/>
      <c r="VHC12" s="28"/>
      <c r="VHD12" s="28"/>
      <c r="VHE12" s="28"/>
      <c r="VHF12" s="28"/>
      <c r="VHG12" s="28"/>
      <c r="VHH12" s="28"/>
      <c r="VHI12" s="28"/>
      <c r="VHJ12" s="28"/>
      <c r="VHK12" s="28"/>
      <c r="VHL12" s="28"/>
      <c r="VHM12" s="28"/>
      <c r="VHN12" s="28"/>
      <c r="VHO12" s="28"/>
      <c r="VHP12" s="28"/>
      <c r="VHQ12" s="28"/>
      <c r="VHR12" s="28"/>
      <c r="VHS12" s="28"/>
      <c r="VHT12" s="28"/>
      <c r="VHU12" s="28"/>
      <c r="VHV12" s="28"/>
      <c r="VHW12" s="28"/>
      <c r="VHX12" s="28"/>
      <c r="VHY12" s="28"/>
      <c r="VHZ12" s="28"/>
      <c r="VIA12" s="28"/>
      <c r="VIB12" s="28"/>
      <c r="VIC12" s="28"/>
      <c r="VID12" s="28"/>
      <c r="VIE12" s="28"/>
      <c r="VIF12" s="28"/>
      <c r="VIG12" s="28"/>
      <c r="VIH12" s="28"/>
      <c r="VII12" s="28"/>
      <c r="VIJ12" s="28"/>
      <c r="VIK12" s="28"/>
      <c r="VIL12" s="28"/>
      <c r="VIM12" s="28"/>
      <c r="VIN12" s="28"/>
      <c r="VIO12" s="28"/>
      <c r="VIP12" s="28"/>
      <c r="VIQ12" s="28"/>
      <c r="VIR12" s="28"/>
      <c r="VIS12" s="28"/>
      <c r="VIT12" s="28"/>
      <c r="VIU12" s="28"/>
      <c r="VIV12" s="28"/>
      <c r="VIW12" s="28"/>
      <c r="VIX12" s="28"/>
      <c r="VIY12" s="28"/>
      <c r="VIZ12" s="28"/>
      <c r="VJA12" s="28"/>
      <c r="VJB12" s="28"/>
      <c r="VJC12" s="28"/>
      <c r="VJD12" s="28"/>
      <c r="VJE12" s="28"/>
      <c r="VJF12" s="28"/>
      <c r="VJG12" s="28"/>
      <c r="VJH12" s="28"/>
      <c r="VJI12" s="28"/>
      <c r="VJJ12" s="28"/>
      <c r="VJK12" s="28"/>
      <c r="VJL12" s="28"/>
      <c r="VJM12" s="28"/>
      <c r="VJN12" s="28"/>
      <c r="VJO12" s="28"/>
      <c r="VJP12" s="28"/>
      <c r="VJQ12" s="28"/>
      <c r="VJR12" s="28"/>
      <c r="VJS12" s="28"/>
      <c r="VJT12" s="28"/>
      <c r="VJU12" s="28"/>
      <c r="VJV12" s="28"/>
      <c r="VJW12" s="28"/>
      <c r="VJX12" s="28"/>
      <c r="VJY12" s="28"/>
      <c r="VJZ12" s="28"/>
      <c r="VKA12" s="28"/>
      <c r="VKB12" s="28"/>
      <c r="VKC12" s="28"/>
      <c r="VKD12" s="28"/>
      <c r="VKE12" s="28"/>
      <c r="VKF12" s="28"/>
      <c r="VKG12" s="28"/>
      <c r="VKH12" s="28"/>
      <c r="VKI12" s="28"/>
      <c r="VKJ12" s="28"/>
      <c r="VKK12" s="28"/>
      <c r="VKL12" s="28"/>
      <c r="VKM12" s="28"/>
      <c r="VKN12" s="28"/>
      <c r="VKO12" s="28"/>
      <c r="VKP12" s="28"/>
      <c r="VKQ12" s="28"/>
      <c r="VKR12" s="28"/>
      <c r="VKS12" s="28"/>
      <c r="VKT12" s="28"/>
      <c r="VKU12" s="28"/>
      <c r="VKV12" s="28"/>
      <c r="VKW12" s="28"/>
      <c r="VKX12" s="28"/>
      <c r="VKY12" s="28"/>
      <c r="VKZ12" s="28"/>
      <c r="VLA12" s="28"/>
      <c r="VLB12" s="28"/>
      <c r="VLC12" s="28"/>
      <c r="VLD12" s="28"/>
      <c r="VLE12" s="28"/>
      <c r="VLF12" s="28"/>
      <c r="VLG12" s="28"/>
      <c r="VLH12" s="28"/>
      <c r="VLI12" s="28"/>
      <c r="VLJ12" s="28"/>
      <c r="VLK12" s="28"/>
      <c r="VLL12" s="28"/>
      <c r="VLM12" s="28"/>
      <c r="VLN12" s="28"/>
      <c r="VLO12" s="28"/>
      <c r="VLP12" s="28"/>
      <c r="VLQ12" s="28"/>
      <c r="VLR12" s="28"/>
      <c r="VLS12" s="28"/>
      <c r="VLT12" s="28"/>
      <c r="VLU12" s="28"/>
      <c r="VLV12" s="28"/>
      <c r="VLW12" s="28"/>
      <c r="VLX12" s="28"/>
      <c r="VLY12" s="28"/>
      <c r="VLZ12" s="28"/>
      <c r="VMA12" s="28"/>
      <c r="VMB12" s="28"/>
      <c r="VMC12" s="28"/>
      <c r="VMD12" s="28"/>
      <c r="VME12" s="28"/>
      <c r="VMF12" s="28"/>
      <c r="VMG12" s="28"/>
      <c r="VMH12" s="28"/>
      <c r="VMI12" s="28"/>
      <c r="VMJ12" s="28"/>
      <c r="VMK12" s="28"/>
      <c r="VML12" s="28"/>
      <c r="VMM12" s="28"/>
      <c r="VMN12" s="28"/>
      <c r="VMO12" s="28"/>
      <c r="VMP12" s="28"/>
      <c r="VMQ12" s="28"/>
      <c r="VMR12" s="28"/>
      <c r="VMS12" s="28"/>
      <c r="VMT12" s="28"/>
      <c r="VMU12" s="28"/>
      <c r="VMV12" s="28"/>
      <c r="VMW12" s="28"/>
      <c r="VMX12" s="28"/>
      <c r="VMY12" s="28"/>
      <c r="VMZ12" s="28"/>
      <c r="VNA12" s="28"/>
      <c r="VNB12" s="28"/>
      <c r="VNC12" s="28"/>
      <c r="VND12" s="28"/>
      <c r="VNE12" s="28"/>
      <c r="VNF12" s="28"/>
      <c r="VNG12" s="28"/>
      <c r="VNH12" s="28"/>
      <c r="VNI12" s="28"/>
      <c r="VNJ12" s="28"/>
      <c r="VNK12" s="28"/>
      <c r="VNL12" s="28"/>
      <c r="VNM12" s="28"/>
      <c r="VNN12" s="28"/>
      <c r="VNO12" s="28"/>
      <c r="VNP12" s="28"/>
      <c r="VNQ12" s="28"/>
      <c r="VNR12" s="28"/>
      <c r="VNS12" s="28"/>
      <c r="VNT12" s="28"/>
      <c r="VNU12" s="28"/>
      <c r="VNV12" s="28"/>
      <c r="VNW12" s="28"/>
      <c r="VNX12" s="28"/>
      <c r="VNY12" s="28"/>
      <c r="VNZ12" s="28"/>
      <c r="VOA12" s="28"/>
      <c r="VOB12" s="28"/>
      <c r="VOC12" s="28"/>
      <c r="VOD12" s="28"/>
      <c r="VOE12" s="28"/>
      <c r="VOF12" s="28"/>
      <c r="VOG12" s="28"/>
      <c r="VOH12" s="28"/>
      <c r="VOI12" s="28"/>
      <c r="VOJ12" s="28"/>
      <c r="VOK12" s="28"/>
      <c r="VOL12" s="28"/>
      <c r="VOM12" s="28"/>
      <c r="VON12" s="28"/>
      <c r="VOO12" s="28"/>
      <c r="VOP12" s="28"/>
      <c r="VOQ12" s="28"/>
      <c r="VOR12" s="28"/>
      <c r="VOS12" s="28"/>
      <c r="VOT12" s="28"/>
      <c r="VOU12" s="28"/>
      <c r="VOV12" s="28"/>
      <c r="VOW12" s="28"/>
      <c r="VOX12" s="28"/>
      <c r="VOY12" s="28"/>
      <c r="VOZ12" s="28"/>
      <c r="VPA12" s="28"/>
      <c r="VPB12" s="28"/>
      <c r="VPC12" s="28"/>
      <c r="VPD12" s="28"/>
      <c r="VPE12" s="28"/>
      <c r="VPF12" s="28"/>
      <c r="VPG12" s="28"/>
      <c r="VPH12" s="28"/>
      <c r="VPI12" s="28"/>
      <c r="VPJ12" s="28"/>
      <c r="VPK12" s="28"/>
      <c r="VPL12" s="28"/>
      <c r="VPM12" s="28"/>
      <c r="VPN12" s="28"/>
      <c r="VPO12" s="28"/>
      <c r="VPP12" s="28"/>
      <c r="VPQ12" s="28"/>
      <c r="VPR12" s="28"/>
      <c r="VPS12" s="28"/>
      <c r="VPT12" s="28"/>
      <c r="VPU12" s="28"/>
      <c r="VPV12" s="28"/>
      <c r="VPW12" s="28"/>
      <c r="VPX12" s="28"/>
      <c r="VPY12" s="28"/>
      <c r="VPZ12" s="28"/>
      <c r="VQA12" s="28"/>
      <c r="VQB12" s="28"/>
      <c r="VQC12" s="28"/>
      <c r="VQD12" s="28"/>
      <c r="VQE12" s="28"/>
      <c r="VQF12" s="28"/>
      <c r="VQG12" s="28"/>
      <c r="VQH12" s="28"/>
      <c r="VQI12" s="28"/>
      <c r="VQJ12" s="28"/>
      <c r="VQK12" s="28"/>
      <c r="VQL12" s="28"/>
      <c r="VQM12" s="28"/>
      <c r="VQN12" s="28"/>
      <c r="VQO12" s="28"/>
      <c r="VQP12" s="28"/>
      <c r="VQQ12" s="28"/>
      <c r="VQR12" s="28"/>
      <c r="VQS12" s="28"/>
      <c r="VQT12" s="28"/>
      <c r="VQU12" s="28"/>
      <c r="VQV12" s="28"/>
      <c r="VQW12" s="28"/>
      <c r="VQX12" s="28"/>
      <c r="VQY12" s="28"/>
      <c r="VQZ12" s="28"/>
      <c r="VRA12" s="28"/>
      <c r="VRB12" s="28"/>
      <c r="VRC12" s="28"/>
      <c r="VRD12" s="28"/>
      <c r="VRE12" s="28"/>
      <c r="VRF12" s="28"/>
      <c r="VRG12" s="28"/>
      <c r="VRH12" s="28"/>
      <c r="VRI12" s="28"/>
      <c r="VRJ12" s="28"/>
      <c r="VRK12" s="28"/>
      <c r="VRL12" s="28"/>
      <c r="VRM12" s="28"/>
      <c r="VRN12" s="28"/>
      <c r="VRO12" s="28"/>
      <c r="VRP12" s="28"/>
      <c r="VRQ12" s="28"/>
      <c r="VRR12" s="28"/>
      <c r="VRS12" s="28"/>
      <c r="VRT12" s="28"/>
      <c r="VRU12" s="28"/>
      <c r="VRV12" s="28"/>
      <c r="VRW12" s="28"/>
      <c r="VRX12" s="28"/>
      <c r="VRY12" s="28"/>
      <c r="VRZ12" s="28"/>
      <c r="VSA12" s="28"/>
      <c r="VSB12" s="28"/>
      <c r="VSC12" s="28"/>
      <c r="VSD12" s="28"/>
      <c r="VSE12" s="28"/>
      <c r="VSF12" s="28"/>
      <c r="VSG12" s="28"/>
      <c r="VSH12" s="28"/>
      <c r="VSI12" s="28"/>
      <c r="VSJ12" s="28"/>
      <c r="VSK12" s="28"/>
      <c r="VSL12" s="28"/>
      <c r="VSM12" s="28"/>
      <c r="VSN12" s="28"/>
      <c r="VSO12" s="28"/>
      <c r="VSP12" s="28"/>
      <c r="VSQ12" s="28"/>
      <c r="VSR12" s="28"/>
      <c r="VSS12" s="28"/>
      <c r="VST12" s="28"/>
      <c r="VSU12" s="28"/>
      <c r="VSV12" s="28"/>
      <c r="VSW12" s="28"/>
      <c r="VSX12" s="28"/>
      <c r="VSY12" s="28"/>
      <c r="VSZ12" s="28"/>
      <c r="VTA12" s="28"/>
      <c r="VTB12" s="28"/>
      <c r="VTC12" s="28"/>
      <c r="VTD12" s="28"/>
      <c r="VTE12" s="28"/>
      <c r="VTF12" s="28"/>
      <c r="VTG12" s="28"/>
      <c r="VTH12" s="28"/>
      <c r="VTI12" s="28"/>
      <c r="VTJ12" s="28"/>
      <c r="VTK12" s="28"/>
      <c r="VTL12" s="28"/>
      <c r="VTM12" s="28"/>
      <c r="VTN12" s="28"/>
      <c r="VTO12" s="28"/>
      <c r="VTP12" s="28"/>
      <c r="VTQ12" s="28"/>
      <c r="VTR12" s="28"/>
      <c r="VTS12" s="28"/>
      <c r="VTT12" s="28"/>
      <c r="VTU12" s="28"/>
      <c r="VTV12" s="28"/>
      <c r="VTW12" s="28"/>
      <c r="VTX12" s="28"/>
      <c r="VTY12" s="28"/>
      <c r="VTZ12" s="28"/>
      <c r="VUA12" s="28"/>
      <c r="VUB12" s="28"/>
      <c r="VUC12" s="28"/>
      <c r="VUD12" s="28"/>
      <c r="VUE12" s="28"/>
      <c r="VUF12" s="28"/>
      <c r="VUG12" s="28"/>
      <c r="VUH12" s="28"/>
      <c r="VUI12" s="28"/>
      <c r="VUJ12" s="28"/>
      <c r="VUK12" s="28"/>
      <c r="VUL12" s="28"/>
      <c r="VUM12" s="28"/>
      <c r="VUN12" s="28"/>
      <c r="VUO12" s="28"/>
      <c r="VUP12" s="28"/>
      <c r="VUQ12" s="28"/>
      <c r="VUR12" s="28"/>
      <c r="VUS12" s="28"/>
      <c r="VUT12" s="28"/>
      <c r="VUU12" s="28"/>
      <c r="VUV12" s="28"/>
      <c r="VUW12" s="28"/>
      <c r="VUX12" s="28"/>
      <c r="VUY12" s="28"/>
      <c r="VUZ12" s="28"/>
      <c r="VVA12" s="28"/>
      <c r="VVB12" s="28"/>
      <c r="VVC12" s="28"/>
      <c r="VVD12" s="28"/>
      <c r="VVE12" s="28"/>
      <c r="VVF12" s="28"/>
      <c r="VVG12" s="28"/>
      <c r="VVH12" s="28"/>
      <c r="VVI12" s="28"/>
      <c r="VVJ12" s="28"/>
      <c r="VVK12" s="28"/>
      <c r="VVL12" s="28"/>
      <c r="VVM12" s="28"/>
      <c r="VVN12" s="28"/>
      <c r="VVO12" s="28"/>
      <c r="VVP12" s="28"/>
      <c r="VVQ12" s="28"/>
      <c r="VVR12" s="28"/>
      <c r="VVS12" s="28"/>
      <c r="VVT12" s="28"/>
      <c r="VVU12" s="28"/>
      <c r="VVV12" s="28"/>
      <c r="VVW12" s="28"/>
      <c r="VVX12" s="28"/>
      <c r="VVY12" s="28"/>
      <c r="VVZ12" s="28"/>
      <c r="VWA12" s="28"/>
      <c r="VWB12" s="28"/>
      <c r="VWC12" s="28"/>
      <c r="VWD12" s="28"/>
      <c r="VWE12" s="28"/>
      <c r="VWF12" s="28"/>
      <c r="VWG12" s="28"/>
      <c r="VWH12" s="28"/>
      <c r="VWI12" s="28"/>
      <c r="VWJ12" s="28"/>
      <c r="VWK12" s="28"/>
      <c r="VWL12" s="28"/>
      <c r="VWM12" s="28"/>
      <c r="VWN12" s="28"/>
      <c r="VWO12" s="28"/>
      <c r="VWP12" s="28"/>
      <c r="VWQ12" s="28"/>
      <c r="VWR12" s="28"/>
      <c r="VWS12" s="28"/>
      <c r="VWT12" s="28"/>
      <c r="VWU12" s="28"/>
      <c r="VWV12" s="28"/>
      <c r="VWW12" s="28"/>
      <c r="VWX12" s="28"/>
      <c r="VWY12" s="28"/>
      <c r="VWZ12" s="28"/>
      <c r="VXA12" s="28"/>
      <c r="VXB12" s="28"/>
      <c r="VXC12" s="28"/>
      <c r="VXD12" s="28"/>
      <c r="VXE12" s="28"/>
      <c r="VXF12" s="28"/>
      <c r="VXG12" s="28"/>
      <c r="VXH12" s="28"/>
      <c r="VXI12" s="28"/>
      <c r="VXJ12" s="28"/>
      <c r="VXK12" s="28"/>
      <c r="VXL12" s="28"/>
      <c r="VXM12" s="28"/>
      <c r="VXN12" s="28"/>
      <c r="VXO12" s="28"/>
      <c r="VXP12" s="28"/>
      <c r="VXQ12" s="28"/>
      <c r="VXR12" s="28"/>
      <c r="VXS12" s="28"/>
      <c r="VXT12" s="28"/>
      <c r="VXU12" s="28"/>
      <c r="VXV12" s="28"/>
      <c r="VXW12" s="28"/>
      <c r="VXX12" s="28"/>
      <c r="VXY12" s="28"/>
      <c r="VXZ12" s="28"/>
      <c r="VYA12" s="28"/>
      <c r="VYB12" s="28"/>
      <c r="VYC12" s="28"/>
      <c r="VYD12" s="28"/>
      <c r="VYE12" s="28"/>
      <c r="VYF12" s="28"/>
      <c r="VYG12" s="28"/>
      <c r="VYH12" s="28"/>
      <c r="VYI12" s="28"/>
      <c r="VYJ12" s="28"/>
      <c r="VYK12" s="28"/>
      <c r="VYL12" s="28"/>
      <c r="VYM12" s="28"/>
      <c r="VYN12" s="28"/>
      <c r="VYO12" s="28"/>
      <c r="VYP12" s="28"/>
      <c r="VYQ12" s="28"/>
      <c r="VYR12" s="28"/>
      <c r="VYS12" s="28"/>
      <c r="VYT12" s="28"/>
      <c r="VYU12" s="28"/>
      <c r="VYV12" s="28"/>
      <c r="VYW12" s="28"/>
      <c r="VYX12" s="28"/>
      <c r="VYY12" s="28"/>
      <c r="VYZ12" s="28"/>
      <c r="VZA12" s="28"/>
      <c r="VZB12" s="28"/>
      <c r="VZC12" s="28"/>
      <c r="VZD12" s="28"/>
      <c r="VZE12" s="28"/>
      <c r="VZF12" s="28"/>
      <c r="VZG12" s="28"/>
      <c r="VZH12" s="28"/>
      <c r="VZI12" s="28"/>
      <c r="VZJ12" s="28"/>
      <c r="VZK12" s="28"/>
      <c r="VZL12" s="28"/>
      <c r="VZM12" s="28"/>
      <c r="VZN12" s="28"/>
      <c r="VZO12" s="28"/>
      <c r="VZP12" s="28"/>
      <c r="VZQ12" s="28"/>
      <c r="VZR12" s="28"/>
      <c r="VZS12" s="28"/>
      <c r="VZT12" s="28"/>
      <c r="VZU12" s="28"/>
      <c r="VZV12" s="28"/>
      <c r="VZW12" s="28"/>
      <c r="VZX12" s="28"/>
      <c r="VZY12" s="28"/>
      <c r="VZZ12" s="28"/>
      <c r="WAA12" s="28"/>
      <c r="WAB12" s="28"/>
      <c r="WAC12" s="28"/>
      <c r="WAD12" s="28"/>
      <c r="WAE12" s="28"/>
      <c r="WAF12" s="28"/>
      <c r="WAG12" s="28"/>
      <c r="WAH12" s="28"/>
      <c r="WAI12" s="28"/>
      <c r="WAJ12" s="28"/>
      <c r="WAK12" s="28"/>
      <c r="WAL12" s="28"/>
      <c r="WAM12" s="28"/>
      <c r="WAN12" s="28"/>
      <c r="WAO12" s="28"/>
      <c r="WAP12" s="28"/>
      <c r="WAQ12" s="28"/>
      <c r="WAR12" s="28"/>
      <c r="WAS12" s="28"/>
      <c r="WAT12" s="28"/>
      <c r="WAU12" s="28"/>
      <c r="WAV12" s="28"/>
      <c r="WAW12" s="28"/>
      <c r="WAX12" s="28"/>
      <c r="WAY12" s="28"/>
      <c r="WAZ12" s="28"/>
      <c r="WBA12" s="28"/>
      <c r="WBB12" s="28"/>
      <c r="WBC12" s="28"/>
      <c r="WBD12" s="28"/>
      <c r="WBE12" s="28"/>
      <c r="WBF12" s="28"/>
      <c r="WBG12" s="28"/>
      <c r="WBH12" s="28"/>
      <c r="WBI12" s="28"/>
      <c r="WBJ12" s="28"/>
      <c r="WBK12" s="28"/>
      <c r="WBL12" s="28"/>
      <c r="WBM12" s="28"/>
      <c r="WBN12" s="28"/>
      <c r="WBO12" s="28"/>
      <c r="WBP12" s="28"/>
      <c r="WBQ12" s="28"/>
      <c r="WBR12" s="28"/>
      <c r="WBS12" s="28"/>
      <c r="WBT12" s="28"/>
      <c r="WBU12" s="28"/>
      <c r="WBV12" s="28"/>
      <c r="WBW12" s="28"/>
      <c r="WBX12" s="28"/>
      <c r="WBY12" s="28"/>
      <c r="WBZ12" s="28"/>
      <c r="WCA12" s="28"/>
      <c r="WCB12" s="28"/>
      <c r="WCC12" s="28"/>
      <c r="WCD12" s="28"/>
      <c r="WCE12" s="28"/>
      <c r="WCF12" s="28"/>
      <c r="WCG12" s="28"/>
      <c r="WCH12" s="28"/>
      <c r="WCI12" s="28"/>
      <c r="WCJ12" s="28"/>
      <c r="WCK12" s="28"/>
      <c r="WCL12" s="28"/>
      <c r="WCM12" s="28"/>
      <c r="WCN12" s="28"/>
      <c r="WCO12" s="28"/>
      <c r="WCP12" s="28"/>
      <c r="WCQ12" s="28"/>
      <c r="WCR12" s="28"/>
      <c r="WCS12" s="28"/>
      <c r="WCT12" s="28"/>
      <c r="WCU12" s="28"/>
      <c r="WCV12" s="28"/>
      <c r="WCW12" s="28"/>
      <c r="WCX12" s="28"/>
      <c r="WCY12" s="28"/>
      <c r="WCZ12" s="28"/>
      <c r="WDA12" s="28"/>
      <c r="WDB12" s="28"/>
      <c r="WDC12" s="28"/>
      <c r="WDD12" s="28"/>
      <c r="WDE12" s="28"/>
      <c r="WDF12" s="28"/>
      <c r="WDG12" s="28"/>
      <c r="WDH12" s="28"/>
      <c r="WDI12" s="28"/>
      <c r="WDJ12" s="28"/>
      <c r="WDK12" s="28"/>
      <c r="WDL12" s="28"/>
      <c r="WDM12" s="28"/>
      <c r="WDN12" s="28"/>
      <c r="WDO12" s="28"/>
      <c r="WDP12" s="28"/>
      <c r="WDQ12" s="28"/>
      <c r="WDR12" s="28"/>
      <c r="WDS12" s="28"/>
      <c r="WDT12" s="28"/>
      <c r="WDU12" s="28"/>
      <c r="WDV12" s="28"/>
      <c r="WDW12" s="28"/>
      <c r="WDX12" s="28"/>
      <c r="WDY12" s="28"/>
      <c r="WDZ12" s="28"/>
      <c r="WEA12" s="28"/>
      <c r="WEB12" s="28"/>
      <c r="WEC12" s="28"/>
      <c r="WED12" s="28"/>
      <c r="WEE12" s="28"/>
      <c r="WEF12" s="28"/>
      <c r="WEG12" s="28"/>
      <c r="WEH12" s="28"/>
      <c r="WEI12" s="28"/>
      <c r="WEJ12" s="28"/>
      <c r="WEK12" s="28"/>
      <c r="WEL12" s="28"/>
      <c r="WEM12" s="28"/>
      <c r="WEN12" s="28"/>
      <c r="WEO12" s="28"/>
      <c r="WEP12" s="28"/>
      <c r="WEQ12" s="28"/>
      <c r="WER12" s="28"/>
      <c r="WES12" s="28"/>
      <c r="WET12" s="28"/>
      <c r="WEU12" s="28"/>
      <c r="WEV12" s="28"/>
      <c r="WEW12" s="28"/>
      <c r="WEX12" s="28"/>
      <c r="WEY12" s="28"/>
      <c r="WEZ12" s="28"/>
      <c r="WFA12" s="28"/>
      <c r="WFB12" s="28"/>
      <c r="WFC12" s="28"/>
      <c r="WFD12" s="28"/>
      <c r="WFE12" s="28"/>
      <c r="WFF12" s="28"/>
      <c r="WFG12" s="28"/>
      <c r="WFH12" s="28"/>
      <c r="WFI12" s="28"/>
      <c r="WFJ12" s="28"/>
      <c r="WFK12" s="28"/>
      <c r="WFL12" s="28"/>
      <c r="WFM12" s="28"/>
      <c r="WFN12" s="28"/>
      <c r="WFO12" s="28"/>
      <c r="WFP12" s="28"/>
      <c r="WFQ12" s="28"/>
      <c r="WFR12" s="28"/>
      <c r="WFS12" s="28"/>
      <c r="WFT12" s="28"/>
      <c r="WFU12" s="28"/>
      <c r="WFV12" s="28"/>
      <c r="WFW12" s="28"/>
      <c r="WFX12" s="28"/>
      <c r="WFY12" s="28"/>
      <c r="WFZ12" s="28"/>
      <c r="WGA12" s="28"/>
      <c r="WGB12" s="28"/>
      <c r="WGC12" s="28"/>
      <c r="WGD12" s="28"/>
      <c r="WGE12" s="28"/>
      <c r="WGF12" s="28"/>
      <c r="WGG12" s="28"/>
      <c r="WGH12" s="28"/>
      <c r="WGI12" s="28"/>
      <c r="WGJ12" s="28"/>
      <c r="WGK12" s="28"/>
      <c r="WGL12" s="28"/>
      <c r="WGM12" s="28"/>
      <c r="WGN12" s="28"/>
      <c r="WGO12" s="28"/>
      <c r="WGP12" s="28"/>
      <c r="WGQ12" s="28"/>
      <c r="WGR12" s="28"/>
      <c r="WGS12" s="28"/>
      <c r="WGT12" s="28"/>
      <c r="WGU12" s="28"/>
      <c r="WGV12" s="28"/>
      <c r="WGW12" s="28"/>
      <c r="WGX12" s="28"/>
      <c r="WGY12" s="28"/>
      <c r="WGZ12" s="28"/>
      <c r="WHA12" s="28"/>
      <c r="WHB12" s="28"/>
      <c r="WHC12" s="28"/>
      <c r="WHD12" s="28"/>
      <c r="WHE12" s="28"/>
      <c r="WHF12" s="28"/>
      <c r="WHG12" s="28"/>
      <c r="WHH12" s="28"/>
      <c r="WHI12" s="28"/>
      <c r="WHJ12" s="28"/>
      <c r="WHK12" s="28"/>
      <c r="WHL12" s="28"/>
      <c r="WHM12" s="28"/>
      <c r="WHN12" s="28"/>
      <c r="WHO12" s="28"/>
      <c r="WHP12" s="28"/>
      <c r="WHQ12" s="28"/>
      <c r="WHR12" s="28"/>
      <c r="WHS12" s="28"/>
      <c r="WHT12" s="28"/>
      <c r="WHU12" s="28"/>
      <c r="WHV12" s="28"/>
      <c r="WHW12" s="28"/>
      <c r="WHX12" s="28"/>
      <c r="WHY12" s="28"/>
      <c r="WHZ12" s="28"/>
      <c r="WIA12" s="28"/>
      <c r="WIB12" s="28"/>
      <c r="WIC12" s="28"/>
      <c r="WID12" s="28"/>
      <c r="WIE12" s="28"/>
      <c r="WIF12" s="28"/>
      <c r="WIG12" s="28"/>
      <c r="WIH12" s="28"/>
      <c r="WII12" s="28"/>
      <c r="WIJ12" s="28"/>
      <c r="WIK12" s="28"/>
      <c r="WIL12" s="28"/>
      <c r="WIM12" s="28"/>
      <c r="WIN12" s="28"/>
      <c r="WIO12" s="28"/>
      <c r="WIP12" s="28"/>
      <c r="WIQ12" s="28"/>
      <c r="WIR12" s="28"/>
      <c r="WIS12" s="28"/>
      <c r="WIT12" s="28"/>
      <c r="WIU12" s="28"/>
      <c r="WIV12" s="28"/>
      <c r="WIW12" s="28"/>
      <c r="WIX12" s="28"/>
      <c r="WIY12" s="28"/>
      <c r="WIZ12" s="28"/>
      <c r="WJA12" s="28"/>
      <c r="WJB12" s="28"/>
      <c r="WJC12" s="28"/>
      <c r="WJD12" s="28"/>
      <c r="WJE12" s="28"/>
      <c r="WJF12" s="28"/>
      <c r="WJG12" s="28"/>
      <c r="WJH12" s="28"/>
      <c r="WJI12" s="28"/>
      <c r="WJJ12" s="28"/>
      <c r="WJK12" s="28"/>
      <c r="WJL12" s="28"/>
      <c r="WJM12" s="28"/>
      <c r="WJN12" s="28"/>
      <c r="WJO12" s="28"/>
      <c r="WJP12" s="28"/>
      <c r="WJQ12" s="28"/>
      <c r="WJR12" s="28"/>
      <c r="WJS12" s="28"/>
      <c r="WJT12" s="28"/>
      <c r="WJU12" s="28"/>
      <c r="WJV12" s="28"/>
      <c r="WJW12" s="28"/>
      <c r="WJX12" s="28"/>
      <c r="WJY12" s="28"/>
      <c r="WJZ12" s="28"/>
      <c r="WKA12" s="28"/>
      <c r="WKB12" s="28"/>
      <c r="WKC12" s="28"/>
      <c r="WKD12" s="28"/>
      <c r="WKE12" s="28"/>
      <c r="WKF12" s="28"/>
      <c r="WKG12" s="28"/>
      <c r="WKH12" s="28"/>
      <c r="WKI12" s="28"/>
      <c r="WKJ12" s="28"/>
      <c r="WKK12" s="28"/>
      <c r="WKL12" s="28"/>
      <c r="WKM12" s="28"/>
      <c r="WKN12" s="28"/>
      <c r="WKO12" s="28"/>
      <c r="WKP12" s="28"/>
      <c r="WKQ12" s="28"/>
      <c r="WKR12" s="28"/>
      <c r="WKS12" s="28"/>
      <c r="WKT12" s="28"/>
      <c r="WKU12" s="28"/>
      <c r="WKV12" s="28"/>
      <c r="WKW12" s="28"/>
      <c r="WKX12" s="28"/>
      <c r="WKY12" s="28"/>
      <c r="WKZ12" s="28"/>
      <c r="WLA12" s="28"/>
      <c r="WLB12" s="28"/>
      <c r="WLC12" s="28"/>
      <c r="WLD12" s="28"/>
      <c r="WLE12" s="28"/>
      <c r="WLF12" s="28"/>
      <c r="WLG12" s="28"/>
      <c r="WLH12" s="28"/>
      <c r="WLI12" s="28"/>
      <c r="WLJ12" s="28"/>
      <c r="WLK12" s="28"/>
      <c r="WLL12" s="28"/>
      <c r="WLM12" s="28"/>
      <c r="WLN12" s="28"/>
      <c r="WLO12" s="28"/>
      <c r="WLP12" s="28"/>
      <c r="WLQ12" s="28"/>
      <c r="WLR12" s="28"/>
      <c r="WLS12" s="28"/>
      <c r="WLT12" s="28"/>
      <c r="WLU12" s="28"/>
      <c r="WLV12" s="28"/>
      <c r="WLW12" s="28"/>
      <c r="WLX12" s="28"/>
      <c r="WLY12" s="28"/>
      <c r="WLZ12" s="28"/>
      <c r="WMA12" s="28"/>
      <c r="WMB12" s="28"/>
      <c r="WMC12" s="28"/>
      <c r="WMD12" s="28"/>
      <c r="WME12" s="28"/>
      <c r="WMF12" s="28"/>
      <c r="WMG12" s="28"/>
      <c r="WMH12" s="28"/>
      <c r="WMI12" s="28"/>
      <c r="WMJ12" s="28"/>
      <c r="WMK12" s="28"/>
      <c r="WML12" s="28"/>
      <c r="WMM12" s="28"/>
      <c r="WMN12" s="28"/>
      <c r="WMO12" s="28"/>
      <c r="WMP12" s="28"/>
      <c r="WMQ12" s="28"/>
      <c r="WMR12" s="28"/>
      <c r="WMS12" s="28"/>
      <c r="WMT12" s="28"/>
      <c r="WMU12" s="28"/>
      <c r="WMV12" s="28"/>
      <c r="WMW12" s="28"/>
      <c r="WMX12" s="28"/>
      <c r="WMY12" s="28"/>
      <c r="WMZ12" s="28"/>
      <c r="WNA12" s="28"/>
      <c r="WNB12" s="28"/>
      <c r="WNC12" s="28"/>
      <c r="WND12" s="28"/>
      <c r="WNE12" s="28"/>
      <c r="WNF12" s="28"/>
      <c r="WNG12" s="28"/>
      <c r="WNH12" s="28"/>
      <c r="WNI12" s="28"/>
      <c r="WNJ12" s="28"/>
      <c r="WNK12" s="28"/>
      <c r="WNL12" s="28"/>
      <c r="WNM12" s="28"/>
      <c r="WNN12" s="28"/>
      <c r="WNO12" s="28"/>
      <c r="WNP12" s="28"/>
      <c r="WNQ12" s="28"/>
      <c r="WNR12" s="28"/>
      <c r="WNS12" s="28"/>
      <c r="WNT12" s="28"/>
      <c r="WNU12" s="28"/>
      <c r="WNV12" s="28"/>
      <c r="WNW12" s="28"/>
      <c r="WNX12" s="28"/>
      <c r="WNY12" s="28"/>
      <c r="WNZ12" s="28"/>
      <c r="WOA12" s="28"/>
      <c r="WOB12" s="28"/>
      <c r="WOC12" s="28"/>
      <c r="WOD12" s="28"/>
      <c r="WOE12" s="28"/>
      <c r="WOF12" s="28"/>
      <c r="WOG12" s="28"/>
      <c r="WOH12" s="28"/>
      <c r="WOI12" s="28"/>
      <c r="WOJ12" s="28"/>
      <c r="WOK12" s="28"/>
      <c r="WOL12" s="28"/>
      <c r="WOM12" s="28"/>
      <c r="WON12" s="28"/>
      <c r="WOO12" s="28"/>
      <c r="WOP12" s="28"/>
      <c r="WOQ12" s="28"/>
      <c r="WOR12" s="28"/>
      <c r="WOS12" s="28"/>
      <c r="WOT12" s="28"/>
      <c r="WOU12" s="28"/>
      <c r="WOV12" s="28"/>
      <c r="WOW12" s="28"/>
      <c r="WOX12" s="28"/>
      <c r="WOY12" s="28"/>
      <c r="WOZ12" s="28"/>
      <c r="WPA12" s="28"/>
      <c r="WPB12" s="28"/>
      <c r="WPC12" s="28"/>
      <c r="WPD12" s="28"/>
      <c r="WPE12" s="28"/>
      <c r="WPF12" s="28"/>
      <c r="WPG12" s="28"/>
      <c r="WPH12" s="28"/>
      <c r="WPI12" s="28"/>
      <c r="WPJ12" s="28"/>
      <c r="WPK12" s="28"/>
      <c r="WPL12" s="28"/>
      <c r="WPM12" s="28"/>
      <c r="WPN12" s="28"/>
      <c r="WPO12" s="28"/>
      <c r="WPP12" s="28"/>
      <c r="WPQ12" s="28"/>
      <c r="WPR12" s="28"/>
      <c r="WPS12" s="28"/>
      <c r="WPT12" s="28"/>
      <c r="WPU12" s="28"/>
      <c r="WPV12" s="28"/>
      <c r="WPW12" s="28"/>
      <c r="WPX12" s="28"/>
      <c r="WPY12" s="28"/>
      <c r="WPZ12" s="28"/>
      <c r="WQA12" s="28"/>
      <c r="WQB12" s="28"/>
      <c r="WQC12" s="28"/>
      <c r="WQD12" s="28"/>
      <c r="WQE12" s="28"/>
      <c r="WQF12" s="28"/>
      <c r="WQG12" s="28"/>
      <c r="WQH12" s="28"/>
      <c r="WQI12" s="28"/>
      <c r="WQJ12" s="28"/>
      <c r="WQK12" s="28"/>
      <c r="WQL12" s="28"/>
      <c r="WQM12" s="28"/>
      <c r="WQN12" s="28"/>
      <c r="WQO12" s="28"/>
      <c r="WQP12" s="28"/>
      <c r="WQQ12" s="28"/>
      <c r="WQR12" s="28"/>
      <c r="WQS12" s="28"/>
      <c r="WQT12" s="28"/>
      <c r="WQU12" s="28"/>
      <c r="WQV12" s="28"/>
      <c r="WQW12" s="28"/>
      <c r="WQX12" s="28"/>
      <c r="WQY12" s="28"/>
      <c r="WQZ12" s="28"/>
      <c r="WRA12" s="28"/>
      <c r="WRB12" s="28"/>
      <c r="WRC12" s="28"/>
      <c r="WRD12" s="28"/>
      <c r="WRE12" s="28"/>
      <c r="WRF12" s="28"/>
      <c r="WRG12" s="28"/>
      <c r="WRH12" s="28"/>
      <c r="WRI12" s="28"/>
      <c r="WRJ12" s="28"/>
      <c r="WRK12" s="28"/>
      <c r="WRL12" s="28"/>
      <c r="WRM12" s="28"/>
      <c r="WRN12" s="28"/>
      <c r="WRO12" s="28"/>
      <c r="WRP12" s="28"/>
      <c r="WRQ12" s="28"/>
      <c r="WRR12" s="28"/>
      <c r="WRS12" s="28"/>
      <c r="WRT12" s="28"/>
      <c r="WRU12" s="28"/>
      <c r="WRV12" s="28"/>
      <c r="WRW12" s="28"/>
      <c r="WRX12" s="28"/>
      <c r="WRY12" s="28"/>
      <c r="WRZ12" s="28"/>
      <c r="WSA12" s="28"/>
      <c r="WSB12" s="28"/>
      <c r="WSC12" s="28"/>
      <c r="WSD12" s="28"/>
      <c r="WSE12" s="28"/>
      <c r="WSF12" s="28"/>
      <c r="WSG12" s="28"/>
      <c r="WSH12" s="28"/>
      <c r="WSI12" s="28"/>
      <c r="WSJ12" s="28"/>
      <c r="WSK12" s="28"/>
      <c r="WSL12" s="28"/>
      <c r="WSM12" s="28"/>
      <c r="WSN12" s="28"/>
      <c r="WSO12" s="28"/>
      <c r="WSP12" s="28"/>
      <c r="WSQ12" s="28"/>
      <c r="WSR12" s="28"/>
      <c r="WSS12" s="28"/>
      <c r="WST12" s="28"/>
      <c r="WSU12" s="28"/>
      <c r="WSV12" s="28"/>
      <c r="WSW12" s="28"/>
      <c r="WSX12" s="28"/>
      <c r="WSY12" s="28"/>
      <c r="WSZ12" s="28"/>
      <c r="WTA12" s="28"/>
      <c r="WTB12" s="28"/>
      <c r="WTC12" s="28"/>
      <c r="WTD12" s="28"/>
      <c r="WTE12" s="28"/>
      <c r="WTF12" s="28"/>
      <c r="WTG12" s="28"/>
      <c r="WTH12" s="28"/>
      <c r="WTI12" s="28"/>
      <c r="WTJ12" s="28"/>
      <c r="WTK12" s="28"/>
      <c r="WTL12" s="28"/>
      <c r="WTM12" s="28"/>
      <c r="WTN12" s="28"/>
      <c r="WTO12" s="28"/>
      <c r="WTP12" s="28"/>
      <c r="WTQ12" s="28"/>
      <c r="WTR12" s="28"/>
      <c r="WTS12" s="28"/>
      <c r="WTT12" s="28"/>
      <c r="WTU12" s="28"/>
      <c r="WTV12" s="28"/>
      <c r="WTW12" s="28"/>
      <c r="WTX12" s="28"/>
      <c r="WTY12" s="28"/>
      <c r="WTZ12" s="28"/>
      <c r="WUA12" s="28"/>
      <c r="WUB12" s="28"/>
      <c r="WUC12" s="28"/>
      <c r="WUD12" s="28"/>
      <c r="WUE12" s="28"/>
      <c r="WUF12" s="28"/>
      <c r="WUG12" s="28"/>
      <c r="WUH12" s="28"/>
      <c r="WUI12" s="28"/>
      <c r="WUJ12" s="28"/>
      <c r="WUK12" s="28"/>
      <c r="WUL12" s="28"/>
      <c r="WUM12" s="28"/>
      <c r="WUN12" s="28"/>
      <c r="WUO12" s="28"/>
      <c r="WUP12" s="28"/>
      <c r="WUQ12" s="28"/>
      <c r="WUR12" s="28"/>
      <c r="WUS12" s="28"/>
      <c r="WUT12" s="28"/>
      <c r="WUU12" s="28"/>
      <c r="WUV12" s="28"/>
      <c r="WUW12" s="28"/>
      <c r="WUX12" s="28"/>
      <c r="WUY12" s="28"/>
      <c r="WUZ12" s="28"/>
      <c r="WVA12" s="28"/>
      <c r="WVB12" s="28"/>
      <c r="WVC12" s="28"/>
      <c r="WVD12" s="28"/>
      <c r="WVE12" s="28"/>
      <c r="WVF12" s="28"/>
      <c r="WVG12" s="28"/>
      <c r="WVH12" s="28"/>
      <c r="WVI12" s="28"/>
      <c r="WVJ12" s="28"/>
      <c r="WVK12" s="28"/>
      <c r="WVL12" s="28"/>
      <c r="WVM12" s="28"/>
      <c r="WVN12" s="28"/>
      <c r="WVO12" s="28"/>
      <c r="WVP12" s="28"/>
      <c r="WVQ12" s="28"/>
      <c r="WVR12" s="28"/>
      <c r="WVS12" s="28"/>
      <c r="WVT12" s="28"/>
      <c r="WVU12" s="28"/>
      <c r="WVV12" s="28"/>
      <c r="WVW12" s="28"/>
      <c r="WVX12" s="28"/>
      <c r="WVY12" s="28"/>
      <c r="WVZ12" s="28"/>
      <c r="WWA12" s="28"/>
      <c r="WWB12" s="28"/>
      <c r="WWC12" s="28"/>
      <c r="WWD12" s="28"/>
      <c r="WWE12" s="28"/>
      <c r="WWF12" s="28"/>
      <c r="WWG12" s="28"/>
      <c r="WWH12" s="28"/>
      <c r="WWI12" s="28"/>
      <c r="WWJ12" s="28"/>
      <c r="WWK12" s="28"/>
      <c r="WWL12" s="28"/>
      <c r="WWM12" s="28"/>
      <c r="WWN12" s="28"/>
      <c r="WWO12" s="28"/>
      <c r="WWP12" s="28"/>
      <c r="WWQ12" s="28"/>
      <c r="WWR12" s="28"/>
      <c r="WWS12" s="28"/>
      <c r="WWT12" s="28"/>
      <c r="WWU12" s="28"/>
      <c r="WWV12" s="28"/>
      <c r="WWW12" s="28"/>
      <c r="WWX12" s="28"/>
      <c r="WWY12" s="28"/>
      <c r="WWZ12" s="28"/>
      <c r="WXA12" s="28"/>
      <c r="WXB12" s="28"/>
      <c r="WXC12" s="28"/>
      <c r="WXD12" s="28"/>
      <c r="WXE12" s="28"/>
      <c r="WXF12" s="28"/>
      <c r="WXG12" s="28"/>
      <c r="WXH12" s="28"/>
      <c r="WXI12" s="28"/>
      <c r="WXJ12" s="28"/>
      <c r="WXK12" s="28"/>
      <c r="WXL12" s="28"/>
      <c r="WXM12" s="28"/>
      <c r="WXN12" s="28"/>
      <c r="WXO12" s="28"/>
      <c r="WXP12" s="28"/>
      <c r="WXQ12" s="28"/>
      <c r="WXR12" s="28"/>
      <c r="WXS12" s="28"/>
      <c r="WXT12" s="28"/>
      <c r="WXU12" s="28"/>
      <c r="WXV12" s="28"/>
      <c r="WXW12" s="28"/>
      <c r="WXX12" s="28"/>
      <c r="WXY12" s="28"/>
      <c r="WXZ12" s="28"/>
      <c r="WYA12" s="28"/>
      <c r="WYB12" s="28"/>
      <c r="WYC12" s="28"/>
      <c r="WYD12" s="28"/>
      <c r="WYE12" s="28"/>
      <c r="WYF12" s="28"/>
      <c r="WYG12" s="28"/>
      <c r="WYH12" s="28"/>
      <c r="WYI12" s="28"/>
      <c r="WYJ12" s="28"/>
      <c r="WYK12" s="28"/>
      <c r="WYL12" s="28"/>
      <c r="WYM12" s="28"/>
      <c r="WYN12" s="28"/>
      <c r="WYO12" s="28"/>
      <c r="WYP12" s="28"/>
      <c r="WYQ12" s="28"/>
      <c r="WYR12" s="28"/>
      <c r="WYS12" s="28"/>
      <c r="WYT12" s="28"/>
      <c r="WYU12" s="28"/>
      <c r="WYV12" s="28"/>
      <c r="WYW12" s="28"/>
      <c r="WYX12" s="28"/>
      <c r="WYY12" s="28"/>
      <c r="WYZ12" s="28"/>
      <c r="WZA12" s="28"/>
      <c r="WZB12" s="28"/>
      <c r="WZC12" s="28"/>
      <c r="WZD12" s="28"/>
      <c r="WZE12" s="28"/>
      <c r="WZF12" s="28"/>
      <c r="WZG12" s="28"/>
      <c r="WZH12" s="28"/>
      <c r="WZI12" s="28"/>
      <c r="WZJ12" s="28"/>
      <c r="WZK12" s="28"/>
      <c r="WZL12" s="28"/>
      <c r="WZM12" s="28"/>
      <c r="WZN12" s="28"/>
      <c r="WZO12" s="28"/>
      <c r="WZP12" s="28"/>
      <c r="WZQ12" s="28"/>
      <c r="WZR12" s="28"/>
      <c r="WZS12" s="28"/>
      <c r="WZT12" s="28"/>
      <c r="WZU12" s="28"/>
      <c r="WZV12" s="28"/>
      <c r="WZW12" s="28"/>
      <c r="WZX12" s="28"/>
      <c r="WZY12" s="28"/>
      <c r="WZZ12" s="28"/>
      <c r="XAA12" s="28"/>
      <c r="XAB12" s="28"/>
      <c r="XAC12" s="28"/>
      <c r="XAD12" s="28"/>
      <c r="XAE12" s="28"/>
      <c r="XAF12" s="28"/>
      <c r="XAG12" s="28"/>
      <c r="XAH12" s="28"/>
      <c r="XAI12" s="28"/>
      <c r="XAJ12" s="28"/>
      <c r="XAK12" s="28"/>
      <c r="XAL12" s="28"/>
      <c r="XAM12" s="28"/>
      <c r="XAN12" s="28"/>
      <c r="XAO12" s="28"/>
      <c r="XAP12" s="28"/>
      <c r="XAQ12" s="28"/>
      <c r="XAR12" s="28"/>
      <c r="XAS12" s="28"/>
      <c r="XAT12" s="28"/>
      <c r="XAU12" s="28"/>
      <c r="XAV12" s="28"/>
      <c r="XAW12" s="28"/>
      <c r="XAX12" s="28"/>
      <c r="XAY12" s="28"/>
      <c r="XAZ12" s="28"/>
      <c r="XBA12" s="28"/>
      <c r="XBB12" s="28"/>
      <c r="XBC12" s="28"/>
      <c r="XBD12" s="28"/>
      <c r="XBE12" s="28"/>
      <c r="XBF12" s="28"/>
      <c r="XBG12" s="28"/>
      <c r="XBH12" s="28"/>
      <c r="XBI12" s="28"/>
      <c r="XBJ12" s="28"/>
      <c r="XBK12" s="28"/>
      <c r="XBL12" s="28"/>
      <c r="XBM12" s="28"/>
      <c r="XBN12" s="28"/>
      <c r="XBO12" s="28"/>
      <c r="XBP12" s="28"/>
      <c r="XBQ12" s="28"/>
      <c r="XBR12" s="28"/>
      <c r="XBS12" s="28"/>
      <c r="XBT12" s="28"/>
      <c r="XBU12" s="28"/>
      <c r="XBV12" s="28"/>
      <c r="XBW12" s="28"/>
      <c r="XBX12" s="28"/>
      <c r="XBY12" s="28"/>
      <c r="XBZ12" s="28"/>
      <c r="XCA12" s="28"/>
      <c r="XCB12" s="28"/>
      <c r="XCC12" s="28"/>
      <c r="XCD12" s="28"/>
      <c r="XCE12" s="28"/>
      <c r="XCF12" s="28"/>
      <c r="XCG12" s="28"/>
      <c r="XCH12" s="28"/>
      <c r="XCI12" s="28"/>
      <c r="XCJ12" s="28"/>
      <c r="XCK12" s="28"/>
      <c r="XCL12" s="28"/>
      <c r="XCM12" s="28"/>
      <c r="XCN12" s="28"/>
      <c r="XCO12" s="28"/>
      <c r="XCP12" s="28"/>
      <c r="XCQ12" s="28"/>
      <c r="XCR12" s="28"/>
      <c r="XCS12" s="28"/>
      <c r="XCT12" s="28"/>
      <c r="XCU12" s="28"/>
      <c r="XCV12" s="28"/>
      <c r="XCW12" s="28"/>
      <c r="XCX12" s="28"/>
      <c r="XCY12" s="28"/>
      <c r="XCZ12" s="28"/>
      <c r="XDA12" s="28"/>
      <c r="XDB12" s="28"/>
      <c r="XDC12" s="28"/>
      <c r="XDD12" s="28"/>
      <c r="XDE12" s="28"/>
      <c r="XDF12" s="28"/>
      <c r="XDG12" s="28"/>
      <c r="XDH12" s="28"/>
      <c r="XDI12" s="28"/>
      <c r="XDJ12" s="28"/>
      <c r="XDK12" s="28"/>
      <c r="XDL12" s="28"/>
      <c r="XDM12" s="28"/>
      <c r="XDN12" s="28"/>
      <c r="XDO12" s="28"/>
      <c r="XDP12" s="28"/>
      <c r="XDQ12" s="28"/>
      <c r="XDR12" s="28"/>
      <c r="XDS12" s="28"/>
      <c r="XDT12" s="28"/>
      <c r="XDU12" s="28"/>
      <c r="XDV12" s="28"/>
      <c r="XDW12" s="28"/>
      <c r="XDX12" s="28"/>
      <c r="XDY12" s="28"/>
      <c r="XDZ12" s="28"/>
      <c r="XEA12" s="28"/>
      <c r="XEB12" s="28"/>
      <c r="XEC12" s="28"/>
      <c r="XED12" s="28"/>
      <c r="XEE12" s="28"/>
      <c r="XEF12" s="28"/>
      <c r="XEG12" s="28"/>
      <c r="XEH12" s="28"/>
      <c r="XEI12" s="28"/>
      <c r="XEJ12" s="28"/>
      <c r="XEK12" s="28"/>
      <c r="XEL12" s="28"/>
      <c r="XEM12" s="28"/>
      <c r="XEN12" s="28"/>
      <c r="XEO12" s="28"/>
      <c r="XEP12" s="28"/>
      <c r="XEQ12" s="28"/>
      <c r="XER12" s="28"/>
      <c r="XES12" s="28"/>
      <c r="XET12" s="28"/>
      <c r="XEU12" s="28"/>
      <c r="XEV12" s="28"/>
      <c r="XEW12" s="28"/>
      <c r="XEX12" s="28"/>
      <c r="XEY12" s="28"/>
      <c r="XEZ12" s="28"/>
      <c r="XFA12" s="28"/>
      <c r="XFB12" s="28"/>
      <c r="XFC12" s="28"/>
    </row>
    <row r="13" spans="1:16383" ht="34.5" customHeight="1" x14ac:dyDescent="0.35">
      <c r="A13" s="14" t="s">
        <v>89</v>
      </c>
      <c r="B13" s="14" t="s">
        <v>1266</v>
      </c>
      <c r="C13" s="16" t="s">
        <v>164</v>
      </c>
      <c r="D13" s="48" t="s">
        <v>2000</v>
      </c>
      <c r="E13" s="16" t="s">
        <v>2001</v>
      </c>
      <c r="F13" s="14" t="s">
        <v>2002</v>
      </c>
      <c r="G13" s="95" t="s">
        <v>1952</v>
      </c>
      <c r="H13" s="56"/>
      <c r="I13" s="18">
        <v>0</v>
      </c>
      <c r="J13" s="19" t="e">
        <v>#DIV/0!</v>
      </c>
      <c r="K13" s="16" t="s">
        <v>2002</v>
      </c>
      <c r="L13" s="14" t="s">
        <v>149</v>
      </c>
      <c r="M13" s="24" t="s">
        <v>2003</v>
      </c>
      <c r="N13" s="16" t="s">
        <v>299</v>
      </c>
      <c r="O13" s="402">
        <v>496.29</v>
      </c>
      <c r="P13" s="50">
        <v>14407383.0693</v>
      </c>
      <c r="Q13" s="401">
        <v>827.15</v>
      </c>
      <c r="R13" s="51">
        <v>24012305.115499999</v>
      </c>
      <c r="S13" s="42">
        <v>42950</v>
      </c>
      <c r="T13" s="16" t="s">
        <v>2004</v>
      </c>
      <c r="U13" s="16" t="s">
        <v>2005</v>
      </c>
      <c r="V13" s="71"/>
      <c r="W13" s="56">
        <v>1</v>
      </c>
      <c r="X13" s="15"/>
      <c r="Y13" s="15"/>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c r="WWS13" s="28"/>
      <c r="WWT13" s="28"/>
      <c r="WWU13" s="28"/>
      <c r="WWV13" s="28"/>
      <c r="WWW13" s="28"/>
      <c r="WWX13" s="28"/>
      <c r="WWY13" s="28"/>
      <c r="WWZ13" s="28"/>
      <c r="WXA13" s="28"/>
      <c r="WXB13" s="28"/>
      <c r="WXC13" s="28"/>
      <c r="WXD13" s="28"/>
      <c r="WXE13" s="28"/>
      <c r="WXF13" s="28"/>
      <c r="WXG13" s="28"/>
      <c r="WXH13" s="28"/>
      <c r="WXI13" s="28"/>
      <c r="WXJ13" s="28"/>
      <c r="WXK13" s="28"/>
      <c r="WXL13" s="28"/>
      <c r="WXM13" s="28"/>
      <c r="WXN13" s="28"/>
      <c r="WXO13" s="28"/>
      <c r="WXP13" s="28"/>
      <c r="WXQ13" s="28"/>
      <c r="WXR13" s="28"/>
      <c r="WXS13" s="28"/>
      <c r="WXT13" s="28"/>
      <c r="WXU13" s="28"/>
      <c r="WXV13" s="28"/>
      <c r="WXW13" s="28"/>
      <c r="WXX13" s="28"/>
      <c r="WXY13" s="28"/>
      <c r="WXZ13" s="28"/>
      <c r="WYA13" s="28"/>
      <c r="WYB13" s="28"/>
      <c r="WYC13" s="28"/>
      <c r="WYD13" s="28"/>
      <c r="WYE13" s="28"/>
      <c r="WYF13" s="28"/>
      <c r="WYG13" s="28"/>
      <c r="WYH13" s="28"/>
      <c r="WYI13" s="28"/>
      <c r="WYJ13" s="28"/>
      <c r="WYK13" s="28"/>
      <c r="WYL13" s="28"/>
      <c r="WYM13" s="28"/>
      <c r="WYN13" s="28"/>
      <c r="WYO13" s="28"/>
      <c r="WYP13" s="28"/>
      <c r="WYQ13" s="28"/>
      <c r="WYR13" s="28"/>
      <c r="WYS13" s="28"/>
      <c r="WYT13" s="28"/>
      <c r="WYU13" s="28"/>
      <c r="WYV13" s="28"/>
      <c r="WYW13" s="28"/>
      <c r="WYX13" s="28"/>
      <c r="WYY13" s="28"/>
      <c r="WYZ13" s="28"/>
      <c r="WZA13" s="28"/>
      <c r="WZB13" s="28"/>
      <c r="WZC13" s="28"/>
      <c r="WZD13" s="28"/>
      <c r="WZE13" s="28"/>
      <c r="WZF13" s="28"/>
      <c r="WZG13" s="28"/>
      <c r="WZH13" s="28"/>
      <c r="WZI13" s="28"/>
      <c r="WZJ13" s="28"/>
      <c r="WZK13" s="28"/>
      <c r="WZL13" s="28"/>
      <c r="WZM13" s="28"/>
      <c r="WZN13" s="28"/>
      <c r="WZO13" s="28"/>
      <c r="WZP13" s="28"/>
      <c r="WZQ13" s="28"/>
      <c r="WZR13" s="28"/>
      <c r="WZS13" s="28"/>
      <c r="WZT13" s="28"/>
      <c r="WZU13" s="28"/>
      <c r="WZV13" s="28"/>
      <c r="WZW13" s="28"/>
      <c r="WZX13" s="28"/>
      <c r="WZY13" s="28"/>
      <c r="WZZ13" s="28"/>
      <c r="XAA13" s="28"/>
      <c r="XAB13" s="28"/>
      <c r="XAC13" s="28"/>
      <c r="XAD13" s="28"/>
      <c r="XAE13" s="28"/>
      <c r="XAF13" s="28"/>
      <c r="XAG13" s="28"/>
      <c r="XAH13" s="28"/>
      <c r="XAI13" s="28"/>
      <c r="XAJ13" s="28"/>
      <c r="XAK13" s="28"/>
      <c r="XAL13" s="28"/>
      <c r="XAM13" s="28"/>
      <c r="XAN13" s="28"/>
      <c r="XAO13" s="28"/>
      <c r="XAP13" s="28"/>
      <c r="XAQ13" s="28"/>
      <c r="XAR13" s="28"/>
      <c r="XAS13" s="28"/>
      <c r="XAT13" s="28"/>
      <c r="XAU13" s="28"/>
      <c r="XAV13" s="28"/>
      <c r="XAW13" s="28"/>
      <c r="XAX13" s="28"/>
      <c r="XAY13" s="28"/>
      <c r="XAZ13" s="28"/>
      <c r="XBA13" s="28"/>
      <c r="XBB13" s="28"/>
      <c r="XBC13" s="28"/>
      <c r="XBD13" s="28"/>
      <c r="XBE13" s="28"/>
      <c r="XBF13" s="28"/>
      <c r="XBG13" s="28"/>
      <c r="XBH13" s="28"/>
      <c r="XBI13" s="28"/>
      <c r="XBJ13" s="28"/>
      <c r="XBK13" s="28"/>
      <c r="XBL13" s="28"/>
      <c r="XBM13" s="28"/>
      <c r="XBN13" s="28"/>
      <c r="XBO13" s="28"/>
      <c r="XBP13" s="28"/>
      <c r="XBQ13" s="28"/>
      <c r="XBR13" s="28"/>
      <c r="XBS13" s="28"/>
      <c r="XBT13" s="28"/>
      <c r="XBU13" s="28"/>
      <c r="XBV13" s="28"/>
      <c r="XBW13" s="28"/>
      <c r="XBX13" s="28"/>
      <c r="XBY13" s="28"/>
      <c r="XBZ13" s="28"/>
      <c r="XCA13" s="28"/>
      <c r="XCB13" s="28"/>
      <c r="XCC13" s="28"/>
      <c r="XCD13" s="28"/>
      <c r="XCE13" s="28"/>
      <c r="XCF13" s="28"/>
      <c r="XCG13" s="28"/>
      <c r="XCH13" s="28"/>
      <c r="XCI13" s="28"/>
      <c r="XCJ13" s="28"/>
      <c r="XCK13" s="28"/>
      <c r="XCL13" s="28"/>
      <c r="XCM13" s="28"/>
      <c r="XCN13" s="28"/>
      <c r="XCO13" s="28"/>
      <c r="XCP13" s="28"/>
      <c r="XCQ13" s="28"/>
      <c r="XCR13" s="28"/>
      <c r="XCS13" s="28"/>
      <c r="XCT13" s="28"/>
      <c r="XCU13" s="28"/>
      <c r="XCV13" s="28"/>
      <c r="XCW13" s="28"/>
      <c r="XCX13" s="28"/>
      <c r="XCY13" s="28"/>
      <c r="XCZ13" s="28"/>
      <c r="XDA13" s="28"/>
      <c r="XDB13" s="28"/>
      <c r="XDC13" s="28"/>
      <c r="XDD13" s="28"/>
      <c r="XDE13" s="28"/>
      <c r="XDF13" s="28"/>
      <c r="XDG13" s="28"/>
      <c r="XDH13" s="28"/>
      <c r="XDI13" s="28"/>
      <c r="XDJ13" s="28"/>
      <c r="XDK13" s="28"/>
      <c r="XDL13" s="28"/>
      <c r="XDM13" s="28"/>
      <c r="XDN13" s="28"/>
      <c r="XDO13" s="28"/>
      <c r="XDP13" s="28"/>
      <c r="XDQ13" s="28"/>
      <c r="XDR13" s="28"/>
      <c r="XDS13" s="28"/>
      <c r="XDT13" s="28"/>
      <c r="XDU13" s="28"/>
      <c r="XDV13" s="28"/>
      <c r="XDW13" s="28"/>
      <c r="XDX13" s="28"/>
      <c r="XDY13" s="28"/>
      <c r="XDZ13" s="28"/>
      <c r="XEA13" s="28"/>
      <c r="XEB13" s="28"/>
      <c r="XEC13" s="28"/>
      <c r="XED13" s="28"/>
      <c r="XEE13" s="28"/>
      <c r="XEF13" s="28"/>
      <c r="XEG13" s="28"/>
      <c r="XEH13" s="28"/>
      <c r="XEI13" s="28"/>
      <c r="XEJ13" s="28"/>
      <c r="XEK13" s="28"/>
      <c r="XEL13" s="28"/>
      <c r="XEM13" s="28"/>
      <c r="XEN13" s="28"/>
      <c r="XEO13" s="28"/>
      <c r="XEP13" s="28"/>
      <c r="XEQ13" s="28"/>
      <c r="XER13" s="28"/>
      <c r="XES13" s="28"/>
      <c r="XET13" s="28"/>
      <c r="XEU13" s="28"/>
      <c r="XEV13" s="28"/>
      <c r="XEW13" s="28"/>
      <c r="XEX13" s="28"/>
      <c r="XEY13" s="28"/>
      <c r="XEZ13" s="28"/>
      <c r="XFA13" s="28"/>
      <c r="XFB13" s="28"/>
      <c r="XFC13" s="28"/>
    </row>
    <row r="14" spans="1:16383" ht="27.75" customHeight="1" x14ac:dyDescent="0.35">
      <c r="A14" s="14" t="s">
        <v>141</v>
      </c>
      <c r="B14" s="14" t="s">
        <v>1330</v>
      </c>
      <c r="C14" s="16" t="s">
        <v>144</v>
      </c>
      <c r="D14" s="48" t="s">
        <v>2256</v>
      </c>
      <c r="E14" s="61" t="s">
        <v>2257</v>
      </c>
      <c r="F14" s="14" t="s">
        <v>2258</v>
      </c>
      <c r="G14" s="95" t="s">
        <v>1952</v>
      </c>
      <c r="H14" s="56"/>
      <c r="I14" s="18"/>
      <c r="J14" s="19" t="e">
        <v>#DIV/0!</v>
      </c>
      <c r="K14" s="356" t="s">
        <v>2259</v>
      </c>
      <c r="L14" s="14" t="s">
        <v>149</v>
      </c>
      <c r="M14" s="46" t="s">
        <v>2260</v>
      </c>
      <c r="N14" s="16" t="s">
        <v>2120</v>
      </c>
      <c r="O14" s="49">
        <v>168.53</v>
      </c>
      <c r="P14" s="50">
        <v>5917253</v>
      </c>
      <c r="Q14" s="401">
        <v>280.89</v>
      </c>
      <c r="R14" s="51">
        <v>6406958.5189999994</v>
      </c>
      <c r="S14" s="42">
        <v>42950</v>
      </c>
      <c r="T14" s="61" t="s">
        <v>2261</v>
      </c>
      <c r="U14" s="61" t="s">
        <v>2262</v>
      </c>
      <c r="V14" s="61"/>
      <c r="W14" s="62">
        <v>1</v>
      </c>
      <c r="X14" s="15"/>
      <c r="Y14" s="15"/>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c r="WWS14" s="28"/>
      <c r="WWT14" s="28"/>
      <c r="WWU14" s="28"/>
      <c r="WWV14" s="28"/>
      <c r="WWW14" s="28"/>
      <c r="WWX14" s="28"/>
      <c r="WWY14" s="28"/>
      <c r="WWZ14" s="28"/>
      <c r="WXA14" s="28"/>
      <c r="WXB14" s="28"/>
      <c r="WXC14" s="28"/>
      <c r="WXD14" s="28"/>
      <c r="WXE14" s="28"/>
      <c r="WXF14" s="28"/>
      <c r="WXG14" s="28"/>
      <c r="WXH14" s="28"/>
      <c r="WXI14" s="28"/>
      <c r="WXJ14" s="28"/>
      <c r="WXK14" s="28"/>
      <c r="WXL14" s="28"/>
      <c r="WXM14" s="28"/>
      <c r="WXN14" s="28"/>
      <c r="WXO14" s="28"/>
      <c r="WXP14" s="28"/>
      <c r="WXQ14" s="28"/>
      <c r="WXR14" s="28"/>
      <c r="WXS14" s="28"/>
      <c r="WXT14" s="28"/>
      <c r="WXU14" s="28"/>
      <c r="WXV14" s="28"/>
      <c r="WXW14" s="28"/>
      <c r="WXX14" s="28"/>
      <c r="WXY14" s="28"/>
      <c r="WXZ14" s="28"/>
      <c r="WYA14" s="28"/>
      <c r="WYB14" s="28"/>
      <c r="WYC14" s="28"/>
      <c r="WYD14" s="28"/>
      <c r="WYE14" s="28"/>
      <c r="WYF14" s="28"/>
      <c r="WYG14" s="28"/>
      <c r="WYH14" s="28"/>
      <c r="WYI14" s="28"/>
      <c r="WYJ14" s="28"/>
      <c r="WYK14" s="28"/>
      <c r="WYL14" s="28"/>
      <c r="WYM14" s="28"/>
      <c r="WYN14" s="28"/>
      <c r="WYO14" s="28"/>
      <c r="WYP14" s="28"/>
      <c r="WYQ14" s="28"/>
      <c r="WYR14" s="28"/>
      <c r="WYS14" s="28"/>
      <c r="WYT14" s="28"/>
      <c r="WYU14" s="28"/>
      <c r="WYV14" s="28"/>
      <c r="WYW14" s="28"/>
      <c r="WYX14" s="28"/>
      <c r="WYY14" s="28"/>
      <c r="WYZ14" s="28"/>
      <c r="WZA14" s="28"/>
      <c r="WZB14" s="28"/>
      <c r="WZC14" s="28"/>
      <c r="WZD14" s="28"/>
      <c r="WZE14" s="28"/>
      <c r="WZF14" s="28"/>
      <c r="WZG14" s="28"/>
      <c r="WZH14" s="28"/>
      <c r="WZI14" s="28"/>
      <c r="WZJ14" s="28"/>
      <c r="WZK14" s="28"/>
      <c r="WZL14" s="28"/>
      <c r="WZM14" s="28"/>
      <c r="WZN14" s="28"/>
      <c r="WZO14" s="28"/>
      <c r="WZP14" s="28"/>
      <c r="WZQ14" s="28"/>
      <c r="WZR14" s="28"/>
      <c r="WZS14" s="28"/>
      <c r="WZT14" s="28"/>
      <c r="WZU14" s="28"/>
      <c r="WZV14" s="28"/>
      <c r="WZW14" s="28"/>
      <c r="WZX14" s="28"/>
      <c r="WZY14" s="28"/>
      <c r="WZZ14" s="28"/>
      <c r="XAA14" s="28"/>
      <c r="XAB14" s="28"/>
      <c r="XAC14" s="28"/>
      <c r="XAD14" s="28"/>
      <c r="XAE14" s="28"/>
      <c r="XAF14" s="28"/>
      <c r="XAG14" s="28"/>
      <c r="XAH14" s="28"/>
      <c r="XAI14" s="28"/>
      <c r="XAJ14" s="28"/>
      <c r="XAK14" s="28"/>
      <c r="XAL14" s="28"/>
      <c r="XAM14" s="28"/>
      <c r="XAN14" s="28"/>
      <c r="XAO14" s="28"/>
      <c r="XAP14" s="28"/>
      <c r="XAQ14" s="28"/>
      <c r="XAR14" s="28"/>
      <c r="XAS14" s="28"/>
      <c r="XAT14" s="28"/>
      <c r="XAU14" s="28"/>
      <c r="XAV14" s="28"/>
      <c r="XAW14" s="28"/>
      <c r="XAX14" s="28"/>
      <c r="XAY14" s="28"/>
      <c r="XAZ14" s="28"/>
      <c r="XBA14" s="28"/>
      <c r="XBB14" s="28"/>
      <c r="XBC14" s="28"/>
      <c r="XBD14" s="28"/>
      <c r="XBE14" s="28"/>
      <c r="XBF14" s="28"/>
      <c r="XBG14" s="28"/>
      <c r="XBH14" s="28"/>
      <c r="XBI14" s="28"/>
      <c r="XBJ14" s="28"/>
      <c r="XBK14" s="28"/>
      <c r="XBL14" s="28"/>
      <c r="XBM14" s="28"/>
      <c r="XBN14" s="28"/>
      <c r="XBO14" s="28"/>
      <c r="XBP14" s="28"/>
      <c r="XBQ14" s="28"/>
      <c r="XBR14" s="28"/>
      <c r="XBS14" s="28"/>
      <c r="XBT14" s="28"/>
      <c r="XBU14" s="28"/>
      <c r="XBV14" s="28"/>
      <c r="XBW14" s="28"/>
      <c r="XBX14" s="28"/>
      <c r="XBY14" s="28"/>
      <c r="XBZ14" s="28"/>
      <c r="XCA14" s="28"/>
      <c r="XCB14" s="28"/>
      <c r="XCC14" s="28"/>
      <c r="XCD14" s="28"/>
      <c r="XCE14" s="28"/>
      <c r="XCF14" s="28"/>
      <c r="XCG14" s="28"/>
      <c r="XCH14" s="28"/>
      <c r="XCI14" s="28"/>
      <c r="XCJ14" s="28"/>
      <c r="XCK14" s="28"/>
      <c r="XCL14" s="28"/>
      <c r="XCM14" s="28"/>
      <c r="XCN14" s="28"/>
      <c r="XCO14" s="28"/>
      <c r="XCP14" s="28"/>
      <c r="XCQ14" s="28"/>
      <c r="XCR14" s="28"/>
      <c r="XCS14" s="28"/>
      <c r="XCT14" s="28"/>
      <c r="XCU14" s="28"/>
      <c r="XCV14" s="28"/>
      <c r="XCW14" s="28"/>
      <c r="XCX14" s="28"/>
      <c r="XCY14" s="28"/>
      <c r="XCZ14" s="28"/>
      <c r="XDA14" s="28"/>
      <c r="XDB14" s="28"/>
      <c r="XDC14" s="28"/>
      <c r="XDD14" s="28"/>
      <c r="XDE14" s="28"/>
      <c r="XDF14" s="28"/>
      <c r="XDG14" s="28"/>
      <c r="XDH14" s="28"/>
      <c r="XDI14" s="28"/>
      <c r="XDJ14" s="28"/>
      <c r="XDK14" s="28"/>
      <c r="XDL14" s="28"/>
      <c r="XDM14" s="28"/>
      <c r="XDN14" s="28"/>
      <c r="XDO14" s="28"/>
      <c r="XDP14" s="28"/>
      <c r="XDQ14" s="28"/>
      <c r="XDR14" s="28"/>
      <c r="XDS14" s="28"/>
      <c r="XDT14" s="28"/>
      <c r="XDU14" s="28"/>
      <c r="XDV14" s="28"/>
      <c r="XDW14" s="28"/>
      <c r="XDX14" s="28"/>
      <c r="XDY14" s="28"/>
      <c r="XDZ14" s="28"/>
      <c r="XEA14" s="28"/>
      <c r="XEB14" s="28"/>
      <c r="XEC14" s="28"/>
      <c r="XED14" s="28"/>
      <c r="XEE14" s="28"/>
      <c r="XEF14" s="28"/>
      <c r="XEG14" s="28"/>
      <c r="XEH14" s="28"/>
      <c r="XEI14" s="28"/>
      <c r="XEJ14" s="28"/>
      <c r="XEK14" s="28"/>
      <c r="XEL14" s="28"/>
      <c r="XEM14" s="28"/>
      <c r="XEN14" s="28"/>
      <c r="XEO14" s="28"/>
      <c r="XEP14" s="28"/>
      <c r="XEQ14" s="28"/>
      <c r="XER14" s="28"/>
      <c r="XES14" s="28"/>
      <c r="XET14" s="28"/>
      <c r="XEU14" s="28"/>
      <c r="XEV14" s="28"/>
      <c r="XEW14" s="28"/>
      <c r="XEX14" s="28"/>
      <c r="XEY14" s="28"/>
      <c r="XEZ14" s="28"/>
      <c r="XFA14" s="28"/>
      <c r="XFB14" s="28"/>
      <c r="XFC14" s="28"/>
    </row>
    <row r="15" spans="1:16383" ht="35.25" customHeight="1" x14ac:dyDescent="0.35">
      <c r="A15" s="14" t="s">
        <v>89</v>
      </c>
      <c r="B15" s="14" t="s">
        <v>142</v>
      </c>
      <c r="C15" s="16" t="s">
        <v>144</v>
      </c>
      <c r="D15" s="14" t="s">
        <v>2006</v>
      </c>
      <c r="E15" s="16" t="s">
        <v>2007</v>
      </c>
      <c r="F15" s="14" t="s">
        <v>2008</v>
      </c>
      <c r="G15" s="95" t="s">
        <v>1952</v>
      </c>
      <c r="H15" s="56"/>
      <c r="I15" s="18">
        <v>0</v>
      </c>
      <c r="J15" s="19" t="e">
        <v>#DIV/0!</v>
      </c>
      <c r="K15" s="357" t="s">
        <v>2009</v>
      </c>
      <c r="L15" s="14" t="s">
        <v>149</v>
      </c>
      <c r="M15" s="46" t="s">
        <v>2010</v>
      </c>
      <c r="N15" s="16" t="s">
        <v>51</v>
      </c>
      <c r="O15" s="403">
        <v>2546.1379999999999</v>
      </c>
      <c r="P15" s="65">
        <v>88020907.269679993</v>
      </c>
      <c r="Q15" s="404">
        <v>3637.34</v>
      </c>
      <c r="R15" s="51">
        <v>105592598.5478</v>
      </c>
      <c r="S15" s="55">
        <v>43677</v>
      </c>
      <c r="T15" s="14"/>
      <c r="U15" s="15"/>
      <c r="V15" s="119" t="s">
        <v>2011</v>
      </c>
      <c r="W15" s="46">
        <v>1</v>
      </c>
      <c r="X15" s="14"/>
      <c r="Y15" s="15"/>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row>
    <row r="16" spans="1:16383" ht="21.75" customHeight="1" x14ac:dyDescent="0.35">
      <c r="A16" s="14" t="s">
        <v>141</v>
      </c>
      <c r="B16" s="14" t="s">
        <v>1330</v>
      </c>
      <c r="C16" s="16" t="s">
        <v>144</v>
      </c>
      <c r="D16" s="14" t="s">
        <v>2263</v>
      </c>
      <c r="E16" s="14" t="s">
        <v>2264</v>
      </c>
      <c r="F16" s="14" t="s">
        <v>2265</v>
      </c>
      <c r="G16" s="95" t="s">
        <v>1952</v>
      </c>
      <c r="H16" s="56">
        <v>48209985</v>
      </c>
      <c r="I16" s="18">
        <v>10356439.826299999</v>
      </c>
      <c r="J16" s="19">
        <v>0.21481939532443328</v>
      </c>
      <c r="K16" s="356" t="s">
        <v>2265</v>
      </c>
      <c r="L16" s="14" t="s">
        <v>149</v>
      </c>
      <c r="M16" s="14" t="s">
        <v>2266</v>
      </c>
      <c r="N16" s="16" t="s">
        <v>163</v>
      </c>
      <c r="O16" s="49">
        <v>374.39</v>
      </c>
      <c r="P16" s="50">
        <v>10356439.826299999</v>
      </c>
      <c r="Q16" s="401">
        <v>623.99</v>
      </c>
      <c r="R16" s="51">
        <v>17260917.458299998</v>
      </c>
      <c r="S16" s="42">
        <v>42950</v>
      </c>
      <c r="T16" s="14" t="s">
        <v>2267</v>
      </c>
      <c r="U16" s="16" t="s">
        <v>2268</v>
      </c>
      <c r="V16" s="14"/>
      <c r="W16" s="15">
        <v>1</v>
      </c>
      <c r="X16" s="15"/>
      <c r="Y16" s="15"/>
    </row>
    <row r="17" spans="1:16383" ht="34.5" customHeight="1" x14ac:dyDescent="0.35">
      <c r="A17" s="14" t="s">
        <v>89</v>
      </c>
      <c r="B17" s="14" t="s">
        <v>1266</v>
      </c>
      <c r="C17" s="82" t="s">
        <v>144</v>
      </c>
      <c r="D17" s="14" t="s">
        <v>2012</v>
      </c>
      <c r="E17" s="15" t="s">
        <v>2013</v>
      </c>
      <c r="F17" s="14" t="s">
        <v>2014</v>
      </c>
      <c r="G17" s="95" t="s">
        <v>1952</v>
      </c>
      <c r="H17" s="56">
        <v>5000000</v>
      </c>
      <c r="I17" s="18">
        <v>5000000</v>
      </c>
      <c r="J17" s="19">
        <v>1</v>
      </c>
      <c r="K17" s="16" t="s">
        <v>2014</v>
      </c>
      <c r="L17" s="14" t="s">
        <v>149</v>
      </c>
      <c r="M17" s="14" t="s">
        <v>2015</v>
      </c>
      <c r="N17" s="16" t="s">
        <v>219</v>
      </c>
      <c r="O17" s="83">
        <v>664.02599999999995</v>
      </c>
      <c r="P17" s="50">
        <v>19276787.664419997</v>
      </c>
      <c r="Q17" s="41">
        <v>1106.71</v>
      </c>
      <c r="R17" s="51">
        <v>32127979.440699998</v>
      </c>
      <c r="S17" s="42">
        <v>43262</v>
      </c>
      <c r="T17" s="16" t="s">
        <v>2016</v>
      </c>
      <c r="U17" s="16" t="s">
        <v>2017</v>
      </c>
      <c r="V17" s="71"/>
      <c r="W17" s="56">
        <v>1</v>
      </c>
      <c r="X17" s="15"/>
      <c r="Y17" s="15"/>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c r="WWS17" s="28"/>
      <c r="WWT17" s="28"/>
      <c r="WWU17" s="28"/>
      <c r="WWV17" s="28"/>
      <c r="WWW17" s="28"/>
      <c r="WWX17" s="28"/>
      <c r="WWY17" s="28"/>
      <c r="WWZ17" s="28"/>
      <c r="WXA17" s="28"/>
      <c r="WXB17" s="28"/>
      <c r="WXC17" s="28"/>
      <c r="WXD17" s="28"/>
      <c r="WXE17" s="28"/>
      <c r="WXF17" s="28"/>
      <c r="WXG17" s="28"/>
      <c r="WXH17" s="28"/>
      <c r="WXI17" s="28"/>
      <c r="WXJ17" s="28"/>
      <c r="WXK17" s="28"/>
      <c r="WXL17" s="28"/>
      <c r="WXM17" s="28"/>
      <c r="WXN17" s="28"/>
      <c r="WXO17" s="28"/>
      <c r="WXP17" s="28"/>
      <c r="WXQ17" s="28"/>
      <c r="WXR17" s="28"/>
      <c r="WXS17" s="28"/>
      <c r="WXT17" s="28"/>
      <c r="WXU17" s="28"/>
      <c r="WXV17" s="28"/>
      <c r="WXW17" s="28"/>
      <c r="WXX17" s="28"/>
      <c r="WXY17" s="28"/>
      <c r="WXZ17" s="28"/>
      <c r="WYA17" s="28"/>
      <c r="WYB17" s="28"/>
      <c r="WYC17" s="28"/>
      <c r="WYD17" s="28"/>
      <c r="WYE17" s="28"/>
      <c r="WYF17" s="28"/>
      <c r="WYG17" s="28"/>
      <c r="WYH17" s="28"/>
      <c r="WYI17" s="28"/>
      <c r="WYJ17" s="28"/>
      <c r="WYK17" s="28"/>
      <c r="WYL17" s="28"/>
      <c r="WYM17" s="28"/>
      <c r="WYN17" s="28"/>
      <c r="WYO17" s="28"/>
      <c r="WYP17" s="28"/>
      <c r="WYQ17" s="28"/>
      <c r="WYR17" s="28"/>
      <c r="WYS17" s="28"/>
      <c r="WYT17" s="28"/>
      <c r="WYU17" s="28"/>
      <c r="WYV17" s="28"/>
      <c r="WYW17" s="28"/>
      <c r="WYX17" s="28"/>
      <c r="WYY17" s="28"/>
      <c r="WYZ17" s="28"/>
      <c r="WZA17" s="28"/>
      <c r="WZB17" s="28"/>
      <c r="WZC17" s="28"/>
      <c r="WZD17" s="28"/>
      <c r="WZE17" s="28"/>
      <c r="WZF17" s="28"/>
      <c r="WZG17" s="28"/>
      <c r="WZH17" s="28"/>
      <c r="WZI17" s="28"/>
      <c r="WZJ17" s="28"/>
      <c r="WZK17" s="28"/>
      <c r="WZL17" s="28"/>
      <c r="WZM17" s="28"/>
      <c r="WZN17" s="28"/>
      <c r="WZO17" s="28"/>
      <c r="WZP17" s="28"/>
      <c r="WZQ17" s="28"/>
      <c r="WZR17" s="28"/>
      <c r="WZS17" s="28"/>
      <c r="WZT17" s="28"/>
      <c r="WZU17" s="28"/>
      <c r="WZV17" s="28"/>
      <c r="WZW17" s="28"/>
      <c r="WZX17" s="28"/>
      <c r="WZY17" s="28"/>
      <c r="WZZ17" s="28"/>
      <c r="XAA17" s="28"/>
      <c r="XAB17" s="28"/>
      <c r="XAC17" s="28"/>
      <c r="XAD17" s="28"/>
      <c r="XAE17" s="28"/>
      <c r="XAF17" s="28"/>
      <c r="XAG17" s="28"/>
      <c r="XAH17" s="28"/>
      <c r="XAI17" s="28"/>
      <c r="XAJ17" s="28"/>
      <c r="XAK17" s="28"/>
      <c r="XAL17" s="28"/>
      <c r="XAM17" s="28"/>
      <c r="XAN17" s="28"/>
      <c r="XAO17" s="28"/>
      <c r="XAP17" s="28"/>
      <c r="XAQ17" s="28"/>
      <c r="XAR17" s="28"/>
      <c r="XAS17" s="28"/>
      <c r="XAT17" s="28"/>
      <c r="XAU17" s="28"/>
      <c r="XAV17" s="28"/>
      <c r="XAW17" s="28"/>
      <c r="XAX17" s="28"/>
      <c r="XAY17" s="28"/>
      <c r="XAZ17" s="28"/>
      <c r="XBA17" s="28"/>
      <c r="XBB17" s="28"/>
      <c r="XBC17" s="28"/>
      <c r="XBD17" s="28"/>
      <c r="XBE17" s="28"/>
      <c r="XBF17" s="28"/>
      <c r="XBG17" s="28"/>
      <c r="XBH17" s="28"/>
      <c r="XBI17" s="28"/>
      <c r="XBJ17" s="28"/>
      <c r="XBK17" s="28"/>
      <c r="XBL17" s="28"/>
      <c r="XBM17" s="28"/>
      <c r="XBN17" s="28"/>
      <c r="XBO17" s="28"/>
      <c r="XBP17" s="28"/>
      <c r="XBQ17" s="28"/>
      <c r="XBR17" s="28"/>
      <c r="XBS17" s="28"/>
      <c r="XBT17" s="28"/>
      <c r="XBU17" s="28"/>
      <c r="XBV17" s="28"/>
      <c r="XBW17" s="28"/>
      <c r="XBX17" s="28"/>
      <c r="XBY17" s="28"/>
      <c r="XBZ17" s="28"/>
      <c r="XCA17" s="28"/>
      <c r="XCB17" s="28"/>
      <c r="XCC17" s="28"/>
      <c r="XCD17" s="28"/>
      <c r="XCE17" s="28"/>
      <c r="XCF17" s="28"/>
      <c r="XCG17" s="28"/>
      <c r="XCH17" s="28"/>
      <c r="XCI17" s="28"/>
      <c r="XCJ17" s="28"/>
      <c r="XCK17" s="28"/>
      <c r="XCL17" s="28"/>
      <c r="XCM17" s="28"/>
      <c r="XCN17" s="28"/>
      <c r="XCO17" s="28"/>
      <c r="XCP17" s="28"/>
      <c r="XCQ17" s="28"/>
      <c r="XCR17" s="28"/>
      <c r="XCS17" s="28"/>
      <c r="XCT17" s="28"/>
      <c r="XCU17" s="28"/>
      <c r="XCV17" s="28"/>
      <c r="XCW17" s="28"/>
      <c r="XCX17" s="28"/>
      <c r="XCY17" s="28"/>
      <c r="XCZ17" s="28"/>
      <c r="XDA17" s="28"/>
      <c r="XDB17" s="28"/>
      <c r="XDC17" s="28"/>
      <c r="XDD17" s="28"/>
      <c r="XDE17" s="28"/>
      <c r="XDF17" s="28"/>
      <c r="XDG17" s="28"/>
      <c r="XDH17" s="28"/>
      <c r="XDI17" s="28"/>
      <c r="XDJ17" s="28"/>
      <c r="XDK17" s="28"/>
      <c r="XDL17" s="28"/>
      <c r="XDM17" s="28"/>
      <c r="XDN17" s="28"/>
      <c r="XDO17" s="28"/>
      <c r="XDP17" s="28"/>
      <c r="XDQ17" s="28"/>
      <c r="XDR17" s="28"/>
      <c r="XDS17" s="28"/>
      <c r="XDT17" s="28"/>
      <c r="XDU17" s="28"/>
      <c r="XDV17" s="28"/>
      <c r="XDW17" s="28"/>
      <c r="XDX17" s="28"/>
      <c r="XDY17" s="28"/>
      <c r="XDZ17" s="28"/>
      <c r="XEA17" s="28"/>
      <c r="XEB17" s="28"/>
      <c r="XEC17" s="28"/>
      <c r="XED17" s="28"/>
      <c r="XEE17" s="28"/>
      <c r="XEF17" s="28"/>
      <c r="XEG17" s="28"/>
      <c r="XEH17" s="28"/>
      <c r="XEI17" s="28"/>
      <c r="XEJ17" s="28"/>
      <c r="XEK17" s="28"/>
      <c r="XEL17" s="28"/>
      <c r="XEM17" s="28"/>
      <c r="XEN17" s="28"/>
      <c r="XEO17" s="28"/>
      <c r="XEP17" s="28"/>
      <c r="XEQ17" s="28"/>
      <c r="XER17" s="28"/>
      <c r="XES17" s="28"/>
      <c r="XET17" s="28"/>
      <c r="XEU17" s="28"/>
      <c r="XEV17" s="28"/>
      <c r="XEW17" s="28"/>
      <c r="XEX17" s="28"/>
      <c r="XEY17" s="28"/>
      <c r="XEZ17" s="28"/>
      <c r="XFA17" s="28"/>
      <c r="XFB17" s="28"/>
      <c r="XFC17" s="28"/>
    </row>
    <row r="18" spans="1:16383" ht="34.5" customHeight="1" x14ac:dyDescent="0.35">
      <c r="A18" s="14" t="s">
        <v>89</v>
      </c>
      <c r="B18" s="14" t="s">
        <v>1266</v>
      </c>
      <c r="C18" s="16" t="s">
        <v>144</v>
      </c>
      <c r="D18" s="14" t="s">
        <v>2018</v>
      </c>
      <c r="E18" s="16" t="s">
        <v>2019</v>
      </c>
      <c r="F18" s="14" t="s">
        <v>2020</v>
      </c>
      <c r="G18" s="405" t="s">
        <v>1952</v>
      </c>
      <c r="H18" s="56"/>
      <c r="I18" s="18">
        <v>0</v>
      </c>
      <c r="J18" s="19"/>
      <c r="K18" s="356" t="s">
        <v>2021</v>
      </c>
      <c r="L18" s="14" t="s">
        <v>149</v>
      </c>
      <c r="M18" s="46" t="s">
        <v>2022</v>
      </c>
      <c r="N18" s="16" t="s">
        <v>299</v>
      </c>
      <c r="O18" s="49">
        <v>151.13999999999999</v>
      </c>
      <c r="P18" s="50">
        <v>5306673</v>
      </c>
      <c r="Q18" s="401">
        <v>251.9</v>
      </c>
      <c r="R18" s="51">
        <v>6968100.6229999997</v>
      </c>
      <c r="S18" s="42">
        <v>42950</v>
      </c>
      <c r="T18" s="16" t="s">
        <v>2023</v>
      </c>
      <c r="U18" s="16" t="s">
        <v>2024</v>
      </c>
      <c r="V18" s="16" t="s">
        <v>2025</v>
      </c>
      <c r="W18" s="56">
        <v>1</v>
      </c>
      <c r="X18" s="15"/>
      <c r="Y18" s="15"/>
    </row>
    <row r="19" spans="1:16383" ht="34.5" customHeight="1" x14ac:dyDescent="0.35">
      <c r="A19" s="14" t="s">
        <v>89</v>
      </c>
      <c r="B19" s="48" t="s">
        <v>2026</v>
      </c>
      <c r="C19" s="16" t="s">
        <v>32</v>
      </c>
      <c r="D19" s="14" t="s">
        <v>2027</v>
      </c>
      <c r="E19" s="16" t="s">
        <v>2028</v>
      </c>
      <c r="F19" s="14" t="s">
        <v>2029</v>
      </c>
      <c r="G19" s="405" t="s">
        <v>1952</v>
      </c>
      <c r="H19" s="56"/>
      <c r="I19" s="18"/>
      <c r="J19" s="19" t="e">
        <v>#DIV/0!</v>
      </c>
      <c r="K19" s="356" t="s">
        <v>2030</v>
      </c>
      <c r="L19" s="43">
        <v>43462</v>
      </c>
      <c r="M19" s="34" t="s">
        <v>2031</v>
      </c>
      <c r="N19" s="16" t="s">
        <v>1376</v>
      </c>
      <c r="O19" s="97">
        <v>315.82</v>
      </c>
      <c r="P19" s="50">
        <v>11088749</v>
      </c>
      <c r="Q19" s="401">
        <v>526.37</v>
      </c>
      <c r="R19" s="51">
        <v>18196800.393199999</v>
      </c>
      <c r="S19" s="42">
        <v>42950</v>
      </c>
      <c r="T19" s="16"/>
      <c r="U19" s="16"/>
      <c r="V19" s="16"/>
      <c r="W19" s="56">
        <v>1</v>
      </c>
      <c r="X19" s="15"/>
      <c r="Y19" s="15"/>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c r="WWS19" s="28"/>
      <c r="WWT19" s="28"/>
      <c r="WWU19" s="28"/>
      <c r="WWV19" s="28"/>
      <c r="WWW19" s="28"/>
      <c r="WWX19" s="28"/>
      <c r="WWY19" s="28"/>
      <c r="WWZ19" s="28"/>
      <c r="WXA19" s="28"/>
      <c r="WXB19" s="28"/>
      <c r="WXC19" s="28"/>
      <c r="WXD19" s="28"/>
      <c r="WXE19" s="28"/>
      <c r="WXF19" s="28"/>
      <c r="WXG19" s="28"/>
      <c r="WXH19" s="28"/>
      <c r="WXI19" s="28"/>
      <c r="WXJ19" s="28"/>
      <c r="WXK19" s="28"/>
      <c r="WXL19" s="28"/>
      <c r="WXM19" s="28"/>
      <c r="WXN19" s="28"/>
      <c r="WXO19" s="28"/>
      <c r="WXP19" s="28"/>
      <c r="WXQ19" s="28"/>
      <c r="WXR19" s="28"/>
      <c r="WXS19" s="28"/>
      <c r="WXT19" s="28"/>
      <c r="WXU19" s="28"/>
      <c r="WXV19" s="28"/>
      <c r="WXW19" s="28"/>
      <c r="WXX19" s="28"/>
      <c r="WXY19" s="28"/>
      <c r="WXZ19" s="28"/>
      <c r="WYA19" s="28"/>
      <c r="WYB19" s="28"/>
      <c r="WYC19" s="28"/>
      <c r="WYD19" s="28"/>
      <c r="WYE19" s="28"/>
      <c r="WYF19" s="28"/>
      <c r="WYG19" s="28"/>
      <c r="WYH19" s="28"/>
      <c r="WYI19" s="28"/>
      <c r="WYJ19" s="28"/>
      <c r="WYK19" s="28"/>
      <c r="WYL19" s="28"/>
      <c r="WYM19" s="28"/>
      <c r="WYN19" s="28"/>
      <c r="WYO19" s="28"/>
      <c r="WYP19" s="28"/>
      <c r="WYQ19" s="28"/>
      <c r="WYR19" s="28"/>
      <c r="WYS19" s="28"/>
      <c r="WYT19" s="28"/>
      <c r="WYU19" s="28"/>
      <c r="WYV19" s="28"/>
      <c r="WYW19" s="28"/>
      <c r="WYX19" s="28"/>
      <c r="WYY19" s="28"/>
      <c r="WYZ19" s="28"/>
      <c r="WZA19" s="28"/>
      <c r="WZB19" s="28"/>
      <c r="WZC19" s="28"/>
      <c r="WZD19" s="28"/>
      <c r="WZE19" s="28"/>
      <c r="WZF19" s="28"/>
      <c r="WZG19" s="28"/>
      <c r="WZH19" s="28"/>
      <c r="WZI19" s="28"/>
      <c r="WZJ19" s="28"/>
      <c r="WZK19" s="28"/>
      <c r="WZL19" s="28"/>
      <c r="WZM19" s="28"/>
      <c r="WZN19" s="28"/>
      <c r="WZO19" s="28"/>
      <c r="WZP19" s="28"/>
      <c r="WZQ19" s="28"/>
      <c r="WZR19" s="28"/>
      <c r="WZS19" s="28"/>
      <c r="WZT19" s="28"/>
      <c r="WZU19" s="28"/>
      <c r="WZV19" s="28"/>
      <c r="WZW19" s="28"/>
      <c r="WZX19" s="28"/>
      <c r="WZY19" s="28"/>
      <c r="WZZ19" s="28"/>
      <c r="XAA19" s="28"/>
      <c r="XAB19" s="28"/>
      <c r="XAC19" s="28"/>
      <c r="XAD19" s="28"/>
      <c r="XAE19" s="28"/>
      <c r="XAF19" s="28"/>
      <c r="XAG19" s="28"/>
      <c r="XAH19" s="28"/>
      <c r="XAI19" s="28"/>
      <c r="XAJ19" s="28"/>
      <c r="XAK19" s="28"/>
      <c r="XAL19" s="28"/>
      <c r="XAM19" s="28"/>
      <c r="XAN19" s="28"/>
      <c r="XAO19" s="28"/>
      <c r="XAP19" s="28"/>
      <c r="XAQ19" s="28"/>
      <c r="XAR19" s="28"/>
      <c r="XAS19" s="28"/>
      <c r="XAT19" s="28"/>
      <c r="XAU19" s="28"/>
      <c r="XAV19" s="28"/>
      <c r="XAW19" s="28"/>
      <c r="XAX19" s="28"/>
      <c r="XAY19" s="28"/>
      <c r="XAZ19" s="28"/>
      <c r="XBA19" s="28"/>
      <c r="XBB19" s="28"/>
      <c r="XBC19" s="28"/>
      <c r="XBD19" s="28"/>
      <c r="XBE19" s="28"/>
      <c r="XBF19" s="28"/>
      <c r="XBG19" s="28"/>
      <c r="XBH19" s="28"/>
      <c r="XBI19" s="28"/>
      <c r="XBJ19" s="28"/>
      <c r="XBK19" s="28"/>
      <c r="XBL19" s="28"/>
      <c r="XBM19" s="28"/>
      <c r="XBN19" s="28"/>
      <c r="XBO19" s="28"/>
      <c r="XBP19" s="28"/>
      <c r="XBQ19" s="28"/>
      <c r="XBR19" s="28"/>
      <c r="XBS19" s="28"/>
      <c r="XBT19" s="28"/>
      <c r="XBU19" s="28"/>
      <c r="XBV19" s="28"/>
      <c r="XBW19" s="28"/>
      <c r="XBX19" s="28"/>
      <c r="XBY19" s="28"/>
      <c r="XBZ19" s="28"/>
      <c r="XCA19" s="28"/>
      <c r="XCB19" s="28"/>
      <c r="XCC19" s="28"/>
      <c r="XCD19" s="28"/>
      <c r="XCE19" s="28"/>
      <c r="XCF19" s="28"/>
      <c r="XCG19" s="28"/>
      <c r="XCH19" s="28"/>
      <c r="XCI19" s="28"/>
      <c r="XCJ19" s="28"/>
      <c r="XCK19" s="28"/>
      <c r="XCL19" s="28"/>
      <c r="XCM19" s="28"/>
      <c r="XCN19" s="28"/>
      <c r="XCO19" s="28"/>
      <c r="XCP19" s="28"/>
      <c r="XCQ19" s="28"/>
      <c r="XCR19" s="28"/>
      <c r="XCS19" s="28"/>
      <c r="XCT19" s="28"/>
      <c r="XCU19" s="28"/>
      <c r="XCV19" s="28"/>
      <c r="XCW19" s="28"/>
      <c r="XCX19" s="28"/>
      <c r="XCY19" s="28"/>
      <c r="XCZ19" s="28"/>
      <c r="XDA19" s="28"/>
      <c r="XDB19" s="28"/>
      <c r="XDC19" s="28"/>
      <c r="XDD19" s="28"/>
      <c r="XDE19" s="28"/>
      <c r="XDF19" s="28"/>
      <c r="XDG19" s="28"/>
      <c r="XDH19" s="28"/>
      <c r="XDI19" s="28"/>
      <c r="XDJ19" s="28"/>
      <c r="XDK19" s="28"/>
      <c r="XDL19" s="28"/>
      <c r="XDM19" s="28"/>
      <c r="XDN19" s="28"/>
      <c r="XDO19" s="28"/>
      <c r="XDP19" s="28"/>
      <c r="XDQ19" s="28"/>
      <c r="XDR19" s="28"/>
      <c r="XDS19" s="28"/>
      <c r="XDT19" s="28"/>
      <c r="XDU19" s="28"/>
      <c r="XDV19" s="28"/>
      <c r="XDW19" s="28"/>
      <c r="XDX19" s="28"/>
      <c r="XDY19" s="28"/>
      <c r="XDZ19" s="28"/>
      <c r="XEA19" s="28"/>
      <c r="XEB19" s="28"/>
      <c r="XEC19" s="28"/>
      <c r="XED19" s="28"/>
      <c r="XEE19" s="28"/>
      <c r="XEF19" s="28"/>
      <c r="XEG19" s="28"/>
      <c r="XEH19" s="28"/>
      <c r="XEI19" s="28"/>
      <c r="XEJ19" s="28"/>
      <c r="XEK19" s="28"/>
      <c r="XEL19" s="28"/>
      <c r="XEM19" s="28"/>
      <c r="XEN19" s="28"/>
      <c r="XEO19" s="28"/>
      <c r="XEP19" s="28"/>
      <c r="XEQ19" s="28"/>
      <c r="XER19" s="28"/>
      <c r="XES19" s="28"/>
      <c r="XET19" s="28"/>
      <c r="XEU19" s="28"/>
      <c r="XEV19" s="28"/>
      <c r="XEW19" s="28"/>
      <c r="XEX19" s="28"/>
      <c r="XEY19" s="28"/>
      <c r="XEZ19" s="28"/>
      <c r="XFA19" s="28"/>
      <c r="XFB19" s="28"/>
      <c r="XFC19" s="28"/>
    </row>
    <row r="20" spans="1:16383" ht="34.5" customHeight="1" x14ac:dyDescent="0.35">
      <c r="A20" s="14" t="s">
        <v>89</v>
      </c>
      <c r="B20" s="14" t="s">
        <v>1266</v>
      </c>
      <c r="C20" s="82" t="s">
        <v>144</v>
      </c>
      <c r="D20" s="14" t="s">
        <v>2032</v>
      </c>
      <c r="E20" s="15" t="s">
        <v>2033</v>
      </c>
      <c r="F20" s="14" t="s">
        <v>2034</v>
      </c>
      <c r="G20" s="405" t="s">
        <v>1952</v>
      </c>
      <c r="H20" s="56"/>
      <c r="I20" s="18">
        <v>0</v>
      </c>
      <c r="J20" s="19" t="e">
        <v>#DIV/0!</v>
      </c>
      <c r="K20" s="16" t="s">
        <v>1991</v>
      </c>
      <c r="L20" s="14" t="s">
        <v>149</v>
      </c>
      <c r="M20" s="14" t="s">
        <v>2035</v>
      </c>
      <c r="N20" s="16" t="s">
        <v>170</v>
      </c>
      <c r="O20" s="83">
        <v>229</v>
      </c>
      <c r="P20" s="50">
        <v>7916612.4400000004</v>
      </c>
      <c r="Q20" s="41">
        <v>381.66899999999998</v>
      </c>
      <c r="R20" s="51">
        <v>13194434.730839999</v>
      </c>
      <c r="S20" s="42">
        <v>43404</v>
      </c>
      <c r="T20" s="16" t="s">
        <v>2036</v>
      </c>
      <c r="U20" s="16" t="s">
        <v>2037</v>
      </c>
      <c r="V20" s="71"/>
      <c r="W20" s="56">
        <v>1</v>
      </c>
      <c r="X20" s="25"/>
      <c r="Y20" s="15"/>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c r="WWS20" s="28"/>
      <c r="WWT20" s="28"/>
      <c r="WWU20" s="28"/>
      <c r="WWV20" s="28"/>
      <c r="WWW20" s="28"/>
      <c r="WWX20" s="28"/>
      <c r="WWY20" s="28"/>
      <c r="WWZ20" s="28"/>
      <c r="WXA20" s="28"/>
      <c r="WXB20" s="28"/>
      <c r="WXC20" s="28"/>
      <c r="WXD20" s="28"/>
      <c r="WXE20" s="28"/>
      <c r="WXF20" s="28"/>
      <c r="WXG20" s="28"/>
      <c r="WXH20" s="28"/>
      <c r="WXI20" s="28"/>
      <c r="WXJ20" s="28"/>
      <c r="WXK20" s="28"/>
      <c r="WXL20" s="28"/>
      <c r="WXM20" s="28"/>
      <c r="WXN20" s="28"/>
      <c r="WXO20" s="28"/>
      <c r="WXP20" s="28"/>
      <c r="WXQ20" s="28"/>
      <c r="WXR20" s="28"/>
      <c r="WXS20" s="28"/>
      <c r="WXT20" s="28"/>
      <c r="WXU20" s="28"/>
      <c r="WXV20" s="28"/>
      <c r="WXW20" s="28"/>
      <c r="WXX20" s="28"/>
      <c r="WXY20" s="28"/>
      <c r="WXZ20" s="28"/>
      <c r="WYA20" s="28"/>
      <c r="WYB20" s="28"/>
      <c r="WYC20" s="28"/>
      <c r="WYD20" s="28"/>
      <c r="WYE20" s="28"/>
      <c r="WYF20" s="28"/>
      <c r="WYG20" s="28"/>
      <c r="WYH20" s="28"/>
      <c r="WYI20" s="28"/>
      <c r="WYJ20" s="28"/>
      <c r="WYK20" s="28"/>
      <c r="WYL20" s="28"/>
      <c r="WYM20" s="28"/>
      <c r="WYN20" s="28"/>
      <c r="WYO20" s="28"/>
      <c r="WYP20" s="28"/>
      <c r="WYQ20" s="28"/>
      <c r="WYR20" s="28"/>
      <c r="WYS20" s="28"/>
      <c r="WYT20" s="28"/>
      <c r="WYU20" s="28"/>
      <c r="WYV20" s="28"/>
      <c r="WYW20" s="28"/>
      <c r="WYX20" s="28"/>
      <c r="WYY20" s="28"/>
      <c r="WYZ20" s="28"/>
      <c r="WZA20" s="28"/>
      <c r="WZB20" s="28"/>
      <c r="WZC20" s="28"/>
      <c r="WZD20" s="28"/>
      <c r="WZE20" s="28"/>
      <c r="WZF20" s="28"/>
      <c r="WZG20" s="28"/>
      <c r="WZH20" s="28"/>
      <c r="WZI20" s="28"/>
      <c r="WZJ20" s="28"/>
      <c r="WZK20" s="28"/>
      <c r="WZL20" s="28"/>
      <c r="WZM20" s="28"/>
      <c r="WZN20" s="28"/>
      <c r="WZO20" s="28"/>
      <c r="WZP20" s="28"/>
      <c r="WZQ20" s="28"/>
      <c r="WZR20" s="28"/>
      <c r="WZS20" s="28"/>
      <c r="WZT20" s="28"/>
      <c r="WZU20" s="28"/>
      <c r="WZV20" s="28"/>
      <c r="WZW20" s="28"/>
      <c r="WZX20" s="28"/>
      <c r="WZY20" s="28"/>
      <c r="WZZ20" s="28"/>
      <c r="XAA20" s="28"/>
      <c r="XAB20" s="28"/>
      <c r="XAC20" s="28"/>
      <c r="XAD20" s="28"/>
      <c r="XAE20" s="28"/>
      <c r="XAF20" s="28"/>
      <c r="XAG20" s="28"/>
      <c r="XAH20" s="28"/>
      <c r="XAI20" s="28"/>
      <c r="XAJ20" s="28"/>
      <c r="XAK20" s="28"/>
      <c r="XAL20" s="28"/>
      <c r="XAM20" s="28"/>
      <c r="XAN20" s="28"/>
      <c r="XAO20" s="28"/>
      <c r="XAP20" s="28"/>
      <c r="XAQ20" s="28"/>
      <c r="XAR20" s="28"/>
      <c r="XAS20" s="28"/>
      <c r="XAT20" s="28"/>
      <c r="XAU20" s="28"/>
      <c r="XAV20" s="28"/>
      <c r="XAW20" s="28"/>
      <c r="XAX20" s="28"/>
      <c r="XAY20" s="28"/>
      <c r="XAZ20" s="28"/>
      <c r="XBA20" s="28"/>
      <c r="XBB20" s="28"/>
      <c r="XBC20" s="28"/>
      <c r="XBD20" s="28"/>
      <c r="XBE20" s="28"/>
      <c r="XBF20" s="28"/>
      <c r="XBG20" s="28"/>
      <c r="XBH20" s="28"/>
      <c r="XBI20" s="28"/>
      <c r="XBJ20" s="28"/>
      <c r="XBK20" s="28"/>
      <c r="XBL20" s="28"/>
      <c r="XBM20" s="28"/>
      <c r="XBN20" s="28"/>
      <c r="XBO20" s="28"/>
      <c r="XBP20" s="28"/>
      <c r="XBQ20" s="28"/>
      <c r="XBR20" s="28"/>
      <c r="XBS20" s="28"/>
      <c r="XBT20" s="28"/>
      <c r="XBU20" s="28"/>
      <c r="XBV20" s="28"/>
      <c r="XBW20" s="28"/>
      <c r="XBX20" s="28"/>
      <c r="XBY20" s="28"/>
      <c r="XBZ20" s="28"/>
      <c r="XCA20" s="28"/>
      <c r="XCB20" s="28"/>
      <c r="XCC20" s="28"/>
      <c r="XCD20" s="28"/>
      <c r="XCE20" s="28"/>
      <c r="XCF20" s="28"/>
      <c r="XCG20" s="28"/>
      <c r="XCH20" s="28"/>
      <c r="XCI20" s="28"/>
      <c r="XCJ20" s="28"/>
      <c r="XCK20" s="28"/>
      <c r="XCL20" s="28"/>
      <c r="XCM20" s="28"/>
      <c r="XCN20" s="28"/>
      <c r="XCO20" s="28"/>
      <c r="XCP20" s="28"/>
      <c r="XCQ20" s="28"/>
      <c r="XCR20" s="28"/>
      <c r="XCS20" s="28"/>
      <c r="XCT20" s="28"/>
      <c r="XCU20" s="28"/>
      <c r="XCV20" s="28"/>
      <c r="XCW20" s="28"/>
      <c r="XCX20" s="28"/>
      <c r="XCY20" s="28"/>
      <c r="XCZ20" s="28"/>
      <c r="XDA20" s="28"/>
      <c r="XDB20" s="28"/>
      <c r="XDC20" s="28"/>
      <c r="XDD20" s="28"/>
      <c r="XDE20" s="28"/>
      <c r="XDF20" s="28"/>
      <c r="XDG20" s="28"/>
      <c r="XDH20" s="28"/>
      <c r="XDI20" s="28"/>
      <c r="XDJ20" s="28"/>
      <c r="XDK20" s="28"/>
      <c r="XDL20" s="28"/>
      <c r="XDM20" s="28"/>
      <c r="XDN20" s="28"/>
      <c r="XDO20" s="28"/>
      <c r="XDP20" s="28"/>
      <c r="XDQ20" s="28"/>
      <c r="XDR20" s="28"/>
      <c r="XDS20" s="28"/>
      <c r="XDT20" s="28"/>
      <c r="XDU20" s="28"/>
      <c r="XDV20" s="28"/>
      <c r="XDW20" s="28"/>
      <c r="XDX20" s="28"/>
      <c r="XDY20" s="28"/>
      <c r="XDZ20" s="28"/>
      <c r="XEA20" s="28"/>
      <c r="XEB20" s="28"/>
      <c r="XEC20" s="28"/>
      <c r="XED20" s="28"/>
      <c r="XEE20" s="28"/>
      <c r="XEF20" s="28"/>
      <c r="XEG20" s="28"/>
      <c r="XEH20" s="28"/>
      <c r="XEI20" s="28"/>
      <c r="XEJ20" s="28"/>
      <c r="XEK20" s="28"/>
      <c r="XEL20" s="28"/>
      <c r="XEM20" s="28"/>
      <c r="XEN20" s="28"/>
      <c r="XEO20" s="28"/>
      <c r="XEP20" s="28"/>
      <c r="XEQ20" s="28"/>
      <c r="XER20" s="28"/>
      <c r="XES20" s="28"/>
      <c r="XET20" s="28"/>
      <c r="XEU20" s="28"/>
      <c r="XEV20" s="28"/>
      <c r="XEW20" s="28"/>
      <c r="XEX20" s="28"/>
      <c r="XEY20" s="28"/>
      <c r="XEZ20" s="28"/>
      <c r="XFA20" s="28"/>
      <c r="XFB20" s="28"/>
      <c r="XFC20" s="28"/>
    </row>
    <row r="21" spans="1:16383" ht="32.25" customHeight="1" x14ac:dyDescent="0.35">
      <c r="A21" s="14" t="s">
        <v>89</v>
      </c>
      <c r="B21" s="14" t="s">
        <v>2038</v>
      </c>
      <c r="C21" s="15" t="s">
        <v>144</v>
      </c>
      <c r="D21" s="15" t="s">
        <v>2039</v>
      </c>
      <c r="E21" s="15" t="s">
        <v>2040</v>
      </c>
      <c r="F21" s="15" t="s">
        <v>2041</v>
      </c>
      <c r="G21" s="872" t="s">
        <v>1952</v>
      </c>
      <c r="H21" s="142"/>
      <c r="I21" s="142"/>
      <c r="J21" s="142"/>
      <c r="K21" s="873" t="s">
        <v>2041</v>
      </c>
      <c r="L21" s="874" t="s">
        <v>149</v>
      </c>
      <c r="M21" s="875" t="s">
        <v>2042</v>
      </c>
      <c r="N21" s="270" t="s">
        <v>299</v>
      </c>
      <c r="O21" s="876">
        <v>28768.481</v>
      </c>
      <c r="P21" s="50">
        <v>994536744.82316005</v>
      </c>
      <c r="Q21" s="401">
        <v>41097.83</v>
      </c>
      <c r="R21" s="51">
        <v>1420766778.3188</v>
      </c>
      <c r="S21" s="43" t="s">
        <v>2043</v>
      </c>
      <c r="T21" s="87"/>
      <c r="U21" s="14" t="s">
        <v>2044</v>
      </c>
      <c r="V21" s="78" t="s">
        <v>2045</v>
      </c>
      <c r="W21" s="87"/>
      <c r="X21" s="87"/>
      <c r="Y21" s="87"/>
    </row>
    <row r="22" spans="1:16383" ht="26.25" customHeight="1" x14ac:dyDescent="0.35">
      <c r="A22" s="14" t="s">
        <v>89</v>
      </c>
      <c r="B22" s="14" t="s">
        <v>142</v>
      </c>
      <c r="C22" s="16" t="s">
        <v>164</v>
      </c>
      <c r="D22" s="48" t="s">
        <v>2046</v>
      </c>
      <c r="E22" s="16" t="s">
        <v>2047</v>
      </c>
      <c r="F22" s="14" t="s">
        <v>2048</v>
      </c>
      <c r="G22" s="877" t="s">
        <v>2049</v>
      </c>
      <c r="H22" s="878"/>
      <c r="I22" s="879">
        <v>0</v>
      </c>
      <c r="J22" s="880" t="e">
        <v>#DIV/0!</v>
      </c>
      <c r="K22" s="881" t="s">
        <v>2050</v>
      </c>
      <c r="L22" s="675" t="s">
        <v>149</v>
      </c>
      <c r="M22" s="882" t="s">
        <v>2051</v>
      </c>
      <c r="N22" s="850" t="s">
        <v>163</v>
      </c>
      <c r="O22" s="883">
        <v>9213</v>
      </c>
      <c r="P22" s="50">
        <v>318496726.68000001</v>
      </c>
      <c r="Q22" s="51">
        <v>11516</v>
      </c>
      <c r="R22" s="51">
        <v>398112265.75999999</v>
      </c>
      <c r="S22" s="26">
        <v>41982</v>
      </c>
      <c r="T22" s="15"/>
      <c r="U22" s="15"/>
      <c r="V22" s="32" t="s">
        <v>2052</v>
      </c>
      <c r="W22" s="324">
        <v>1</v>
      </c>
      <c r="X22" s="25"/>
      <c r="Y22" s="119" t="s">
        <v>2053</v>
      </c>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row>
    <row r="23" spans="1:16383" ht="34.5" customHeight="1" x14ac:dyDescent="0.35">
      <c r="A23" s="14" t="s">
        <v>89</v>
      </c>
      <c r="B23" s="14" t="s">
        <v>1266</v>
      </c>
      <c r="C23" s="82" t="s">
        <v>144</v>
      </c>
      <c r="D23" s="14" t="s">
        <v>2064</v>
      </c>
      <c r="E23" s="15" t="s">
        <v>2065</v>
      </c>
      <c r="F23" s="14" t="s">
        <v>2066</v>
      </c>
      <c r="G23" s="395" t="s">
        <v>1952</v>
      </c>
      <c r="H23" s="56"/>
      <c r="I23" s="18"/>
      <c r="J23" s="19" t="e">
        <v>#DIV/0!</v>
      </c>
      <c r="K23" s="356" t="s">
        <v>2067</v>
      </c>
      <c r="L23" s="14" t="s">
        <v>149</v>
      </c>
      <c r="M23" s="24" t="s">
        <v>2068</v>
      </c>
      <c r="N23" s="16" t="s">
        <v>233</v>
      </c>
      <c r="O23" s="83">
        <v>213.77</v>
      </c>
      <c r="P23" s="50">
        <v>7505674</v>
      </c>
      <c r="Q23" s="41">
        <v>356.29</v>
      </c>
      <c r="R23" s="51">
        <v>12317073.5644</v>
      </c>
      <c r="S23" s="42">
        <v>43012</v>
      </c>
      <c r="T23" s="16"/>
      <c r="U23" s="16"/>
      <c r="V23" s="71"/>
      <c r="W23" s="56">
        <v>1</v>
      </c>
      <c r="X23" s="169"/>
      <c r="Y23" s="119" t="s">
        <v>1630</v>
      </c>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row>
    <row r="24" spans="1:16383" ht="42.75" customHeight="1" x14ac:dyDescent="0.35">
      <c r="A24" s="14" t="s">
        <v>89</v>
      </c>
      <c r="B24" s="14" t="s">
        <v>1266</v>
      </c>
      <c r="C24" s="82" t="s">
        <v>144</v>
      </c>
      <c r="D24" s="14" t="s">
        <v>1324</v>
      </c>
      <c r="E24" s="15" t="s">
        <v>1325</v>
      </c>
      <c r="F24" s="14" t="s">
        <v>1326</v>
      </c>
      <c r="G24" s="395" t="s">
        <v>1952</v>
      </c>
      <c r="H24" s="56">
        <v>0</v>
      </c>
      <c r="I24" s="18">
        <v>0</v>
      </c>
      <c r="J24" s="19" t="e">
        <v>#DIV/0!</v>
      </c>
      <c r="K24" s="16" t="s">
        <v>1326</v>
      </c>
      <c r="L24" s="14" t="s">
        <v>149</v>
      </c>
      <c r="M24" s="14" t="s">
        <v>2069</v>
      </c>
      <c r="N24" s="16" t="s">
        <v>163</v>
      </c>
      <c r="O24" s="83">
        <v>632.10599999999999</v>
      </c>
      <c r="P24" s="50">
        <v>18350144.638019998</v>
      </c>
      <c r="Q24" s="41">
        <v>1053.51</v>
      </c>
      <c r="R24" s="51">
        <v>30583574.396699999</v>
      </c>
      <c r="S24" s="42">
        <v>43441</v>
      </c>
      <c r="T24" s="16"/>
      <c r="U24" s="16" t="s">
        <v>2070</v>
      </c>
      <c r="V24" s="71"/>
      <c r="W24" s="56">
        <v>1</v>
      </c>
      <c r="X24" s="15"/>
      <c r="Y24" s="15"/>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c r="WWS24" s="28"/>
      <c r="WWT24" s="28"/>
      <c r="WWU24" s="28"/>
      <c r="WWV24" s="28"/>
      <c r="WWW24" s="28"/>
      <c r="WWX24" s="28"/>
      <c r="WWY24" s="28"/>
      <c r="WWZ24" s="28"/>
      <c r="WXA24" s="28"/>
      <c r="WXB24" s="28"/>
      <c r="WXC24" s="28"/>
      <c r="WXD24" s="28"/>
      <c r="WXE24" s="28"/>
      <c r="WXF24" s="28"/>
      <c r="WXG24" s="28"/>
      <c r="WXH24" s="28"/>
      <c r="WXI24" s="28"/>
      <c r="WXJ24" s="28"/>
      <c r="WXK24" s="28"/>
      <c r="WXL24" s="28"/>
      <c r="WXM24" s="28"/>
      <c r="WXN24" s="28"/>
      <c r="WXO24" s="28"/>
      <c r="WXP24" s="28"/>
      <c r="WXQ24" s="28"/>
      <c r="WXR24" s="28"/>
      <c r="WXS24" s="28"/>
      <c r="WXT24" s="28"/>
      <c r="WXU24" s="28"/>
      <c r="WXV24" s="28"/>
      <c r="WXW24" s="28"/>
      <c r="WXX24" s="28"/>
      <c r="WXY24" s="28"/>
      <c r="WXZ24" s="28"/>
      <c r="WYA24" s="28"/>
      <c r="WYB24" s="28"/>
      <c r="WYC24" s="28"/>
      <c r="WYD24" s="28"/>
      <c r="WYE24" s="28"/>
      <c r="WYF24" s="28"/>
      <c r="WYG24" s="28"/>
      <c r="WYH24" s="28"/>
      <c r="WYI24" s="28"/>
      <c r="WYJ24" s="28"/>
      <c r="WYK24" s="28"/>
      <c r="WYL24" s="28"/>
      <c r="WYM24" s="28"/>
      <c r="WYN24" s="28"/>
      <c r="WYO24" s="28"/>
      <c r="WYP24" s="28"/>
      <c r="WYQ24" s="28"/>
      <c r="WYR24" s="28"/>
      <c r="WYS24" s="28"/>
      <c r="WYT24" s="28"/>
      <c r="WYU24" s="28"/>
      <c r="WYV24" s="28"/>
      <c r="WYW24" s="28"/>
      <c r="WYX24" s="28"/>
      <c r="WYY24" s="28"/>
      <c r="WYZ24" s="28"/>
      <c r="WZA24" s="28"/>
      <c r="WZB24" s="28"/>
      <c r="WZC24" s="28"/>
      <c r="WZD24" s="28"/>
      <c r="WZE24" s="28"/>
      <c r="WZF24" s="28"/>
      <c r="WZG24" s="28"/>
      <c r="WZH24" s="28"/>
      <c r="WZI24" s="28"/>
      <c r="WZJ24" s="28"/>
      <c r="WZK24" s="28"/>
      <c r="WZL24" s="28"/>
      <c r="WZM24" s="28"/>
      <c r="WZN24" s="28"/>
      <c r="WZO24" s="28"/>
      <c r="WZP24" s="28"/>
      <c r="WZQ24" s="28"/>
      <c r="WZR24" s="28"/>
      <c r="WZS24" s="28"/>
      <c r="WZT24" s="28"/>
      <c r="WZU24" s="28"/>
      <c r="WZV24" s="28"/>
      <c r="WZW24" s="28"/>
      <c r="WZX24" s="28"/>
      <c r="WZY24" s="28"/>
      <c r="WZZ24" s="28"/>
      <c r="XAA24" s="28"/>
      <c r="XAB24" s="28"/>
      <c r="XAC24" s="28"/>
      <c r="XAD24" s="28"/>
      <c r="XAE24" s="28"/>
      <c r="XAF24" s="28"/>
      <c r="XAG24" s="28"/>
      <c r="XAH24" s="28"/>
      <c r="XAI24" s="28"/>
      <c r="XAJ24" s="28"/>
      <c r="XAK24" s="28"/>
      <c r="XAL24" s="28"/>
      <c r="XAM24" s="28"/>
      <c r="XAN24" s="28"/>
      <c r="XAO24" s="28"/>
      <c r="XAP24" s="28"/>
      <c r="XAQ24" s="28"/>
      <c r="XAR24" s="28"/>
      <c r="XAS24" s="28"/>
      <c r="XAT24" s="28"/>
      <c r="XAU24" s="28"/>
      <c r="XAV24" s="28"/>
      <c r="XAW24" s="28"/>
      <c r="XAX24" s="28"/>
      <c r="XAY24" s="28"/>
      <c r="XAZ24" s="28"/>
      <c r="XBA24" s="28"/>
      <c r="XBB24" s="28"/>
      <c r="XBC24" s="28"/>
      <c r="XBD24" s="28"/>
      <c r="XBE24" s="28"/>
      <c r="XBF24" s="28"/>
      <c r="XBG24" s="28"/>
      <c r="XBH24" s="28"/>
      <c r="XBI24" s="28"/>
      <c r="XBJ24" s="28"/>
      <c r="XBK24" s="28"/>
      <c r="XBL24" s="28"/>
      <c r="XBM24" s="28"/>
      <c r="XBN24" s="28"/>
      <c r="XBO24" s="28"/>
      <c r="XBP24" s="28"/>
      <c r="XBQ24" s="28"/>
      <c r="XBR24" s="28"/>
      <c r="XBS24" s="28"/>
      <c r="XBT24" s="28"/>
      <c r="XBU24" s="28"/>
      <c r="XBV24" s="28"/>
      <c r="XBW24" s="28"/>
      <c r="XBX24" s="28"/>
      <c r="XBY24" s="28"/>
      <c r="XBZ24" s="28"/>
      <c r="XCA24" s="28"/>
      <c r="XCB24" s="28"/>
      <c r="XCC24" s="28"/>
      <c r="XCD24" s="28"/>
      <c r="XCE24" s="28"/>
      <c r="XCF24" s="28"/>
      <c r="XCG24" s="28"/>
      <c r="XCH24" s="28"/>
      <c r="XCI24" s="28"/>
      <c r="XCJ24" s="28"/>
      <c r="XCK24" s="28"/>
      <c r="XCL24" s="28"/>
      <c r="XCM24" s="28"/>
      <c r="XCN24" s="28"/>
      <c r="XCO24" s="28"/>
      <c r="XCP24" s="28"/>
      <c r="XCQ24" s="28"/>
      <c r="XCR24" s="28"/>
      <c r="XCS24" s="28"/>
      <c r="XCT24" s="28"/>
      <c r="XCU24" s="28"/>
      <c r="XCV24" s="28"/>
      <c r="XCW24" s="28"/>
      <c r="XCX24" s="28"/>
      <c r="XCY24" s="28"/>
      <c r="XCZ24" s="28"/>
      <c r="XDA24" s="28"/>
      <c r="XDB24" s="28"/>
      <c r="XDC24" s="28"/>
      <c r="XDD24" s="28"/>
      <c r="XDE24" s="28"/>
      <c r="XDF24" s="28"/>
      <c r="XDG24" s="28"/>
      <c r="XDH24" s="28"/>
      <c r="XDI24" s="28"/>
      <c r="XDJ24" s="28"/>
      <c r="XDK24" s="28"/>
      <c r="XDL24" s="28"/>
      <c r="XDM24" s="28"/>
      <c r="XDN24" s="28"/>
      <c r="XDO24" s="28"/>
      <c r="XDP24" s="28"/>
      <c r="XDQ24" s="28"/>
      <c r="XDR24" s="28"/>
      <c r="XDS24" s="28"/>
      <c r="XDT24" s="28"/>
      <c r="XDU24" s="28"/>
      <c r="XDV24" s="28"/>
      <c r="XDW24" s="28"/>
      <c r="XDX24" s="28"/>
      <c r="XDY24" s="28"/>
      <c r="XDZ24" s="28"/>
      <c r="XEA24" s="28"/>
      <c r="XEB24" s="28"/>
      <c r="XEC24" s="28"/>
      <c r="XED24" s="28"/>
      <c r="XEE24" s="28"/>
      <c r="XEF24" s="28"/>
      <c r="XEG24" s="28"/>
      <c r="XEH24" s="28"/>
      <c r="XEI24" s="28"/>
      <c r="XEJ24" s="28"/>
      <c r="XEK24" s="28"/>
      <c r="XEL24" s="28"/>
      <c r="XEM24" s="28"/>
      <c r="XEN24" s="28"/>
      <c r="XEO24" s="28"/>
      <c r="XEP24" s="28"/>
      <c r="XEQ24" s="28"/>
      <c r="XER24" s="28"/>
      <c r="XES24" s="28"/>
      <c r="XET24" s="28"/>
      <c r="XEU24" s="28"/>
      <c r="XEV24" s="28"/>
      <c r="XEW24" s="28"/>
      <c r="XEX24" s="28"/>
      <c r="XEY24" s="28"/>
      <c r="XEZ24" s="28"/>
      <c r="XFA24" s="28"/>
      <c r="XFB24" s="28"/>
      <c r="XFC24" s="28"/>
    </row>
    <row r="25" spans="1:16383" ht="92.25" customHeight="1" x14ac:dyDescent="0.35">
      <c r="A25" s="14" t="s">
        <v>89</v>
      </c>
      <c r="B25" s="14" t="s">
        <v>1266</v>
      </c>
      <c r="C25" s="82" t="s">
        <v>144</v>
      </c>
      <c r="D25" s="14" t="s">
        <v>2071</v>
      </c>
      <c r="E25" s="15" t="s">
        <v>2072</v>
      </c>
      <c r="F25" s="14" t="s">
        <v>2073</v>
      </c>
      <c r="G25" s="33" t="s">
        <v>2074</v>
      </c>
      <c r="H25" s="56"/>
      <c r="I25" s="18">
        <v>0</v>
      </c>
      <c r="J25" s="19" t="e">
        <v>#DIV/0!</v>
      </c>
      <c r="K25" s="16" t="s">
        <v>2075</v>
      </c>
      <c r="L25" s="14" t="s">
        <v>149</v>
      </c>
      <c r="M25" s="14" t="s">
        <v>2076</v>
      </c>
      <c r="N25" s="16" t="s">
        <v>1309</v>
      </c>
      <c r="O25" s="83">
        <v>617.47</v>
      </c>
      <c r="P25" s="50">
        <v>17925259.069899999</v>
      </c>
      <c r="Q25" s="41">
        <v>1029.1199999999999</v>
      </c>
      <c r="R25" s="51">
        <v>29875528.550399996</v>
      </c>
      <c r="S25" s="42">
        <v>44344</v>
      </c>
      <c r="T25" s="16" t="s">
        <v>2077</v>
      </c>
      <c r="U25" s="16" t="s">
        <v>2078</v>
      </c>
      <c r="V25" s="71" t="s">
        <v>2079</v>
      </c>
      <c r="W25" s="56">
        <v>2</v>
      </c>
      <c r="X25" s="15"/>
      <c r="Y25" s="15" t="s">
        <v>2080</v>
      </c>
    </row>
    <row r="26" spans="1:16383" ht="45" customHeight="1" x14ac:dyDescent="0.35">
      <c r="A26" s="14" t="s">
        <v>141</v>
      </c>
      <c r="B26" s="14" t="s">
        <v>1330</v>
      </c>
      <c r="C26" s="16" t="s">
        <v>323</v>
      </c>
      <c r="D26" s="14" t="s">
        <v>2223</v>
      </c>
      <c r="E26" s="414" t="s">
        <v>2224</v>
      </c>
      <c r="F26" s="96" t="s">
        <v>2225</v>
      </c>
      <c r="G26" s="395" t="s">
        <v>1952</v>
      </c>
      <c r="H26" s="56"/>
      <c r="I26" s="18">
        <v>0</v>
      </c>
      <c r="J26" s="19" t="e">
        <v>#DIV/0!</v>
      </c>
      <c r="K26" s="263" t="s">
        <v>2225</v>
      </c>
      <c r="L26" s="14" t="s">
        <v>149</v>
      </c>
      <c r="M26" s="415" t="s">
        <v>2226</v>
      </c>
      <c r="N26" s="16" t="s">
        <v>2227</v>
      </c>
      <c r="O26" s="97">
        <v>593.29</v>
      </c>
      <c r="P26" s="50">
        <v>20510248.884399999</v>
      </c>
      <c r="Q26" s="401">
        <v>988.82</v>
      </c>
      <c r="R26" s="51">
        <v>34183863.375200003</v>
      </c>
      <c r="S26" s="42">
        <v>42950</v>
      </c>
      <c r="T26" s="61" t="s">
        <v>2228</v>
      </c>
      <c r="U26" s="91" t="s">
        <v>2229</v>
      </c>
      <c r="V26" s="14"/>
      <c r="W26" s="15">
        <v>1</v>
      </c>
      <c r="X26" s="25"/>
      <c r="Y26" s="15"/>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row>
    <row r="27" spans="1:16383" ht="45.75" customHeight="1" x14ac:dyDescent="0.35">
      <c r="A27" s="14" t="s">
        <v>89</v>
      </c>
      <c r="B27" s="14" t="s">
        <v>1266</v>
      </c>
      <c r="C27" s="16" t="s">
        <v>144</v>
      </c>
      <c r="D27" s="14" t="s">
        <v>1370</v>
      </c>
      <c r="E27" s="15" t="s">
        <v>1371</v>
      </c>
      <c r="F27" s="14" t="s">
        <v>1372</v>
      </c>
      <c r="G27" s="33" t="s">
        <v>2074</v>
      </c>
      <c r="H27" s="56"/>
      <c r="I27" s="18"/>
      <c r="J27" s="19"/>
      <c r="K27" s="16" t="s">
        <v>1372</v>
      </c>
      <c r="L27" s="14" t="s">
        <v>149</v>
      </c>
      <c r="M27" s="34" t="s">
        <v>2086</v>
      </c>
      <c r="N27" s="14" t="s">
        <v>1376</v>
      </c>
      <c r="O27" s="83">
        <v>568.48</v>
      </c>
      <c r="P27" s="50">
        <v>16503071.0416</v>
      </c>
      <c r="Q27" s="41">
        <v>947.46</v>
      </c>
      <c r="R27" s="51">
        <v>27504924.8682</v>
      </c>
      <c r="S27" s="42">
        <v>42950</v>
      </c>
      <c r="T27" s="16"/>
      <c r="U27" s="16" t="s">
        <v>2087</v>
      </c>
      <c r="V27" s="87"/>
      <c r="W27" s="87">
        <v>1</v>
      </c>
      <c r="X27" s="316"/>
      <c r="Y27" s="87"/>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c r="BWG27" s="3"/>
      <c r="BWH27" s="3"/>
      <c r="BWI27" s="3"/>
      <c r="BWJ27" s="3"/>
      <c r="BWK27" s="3"/>
      <c r="BWL27" s="3"/>
      <c r="BWM27" s="3"/>
      <c r="BWN27" s="3"/>
      <c r="BWO27" s="3"/>
      <c r="BWP27" s="3"/>
      <c r="BWQ27" s="3"/>
      <c r="BWR27" s="3"/>
      <c r="BWS27" s="3"/>
      <c r="BWT27" s="3"/>
      <c r="BWU27" s="3"/>
      <c r="BWV27" s="3"/>
      <c r="BWW27" s="3"/>
      <c r="BWX27" s="3"/>
      <c r="BWY27" s="3"/>
      <c r="BWZ27" s="3"/>
      <c r="BXA27" s="3"/>
      <c r="BXB27" s="3"/>
      <c r="BXC27" s="3"/>
      <c r="BXD27" s="3"/>
      <c r="BXE27" s="3"/>
      <c r="BXF27" s="3"/>
      <c r="BXG27" s="3"/>
      <c r="BXH27" s="3"/>
      <c r="BXI27" s="3"/>
      <c r="BXJ27" s="3"/>
      <c r="BXK27" s="3"/>
      <c r="BXL27" s="3"/>
      <c r="BXM27" s="3"/>
      <c r="BXN27" s="3"/>
      <c r="BXO27" s="3"/>
      <c r="BXP27" s="3"/>
      <c r="BXQ27" s="3"/>
      <c r="BXR27" s="3"/>
      <c r="BXS27" s="3"/>
      <c r="BXT27" s="3"/>
      <c r="BXU27" s="3"/>
      <c r="BXV27" s="3"/>
      <c r="BXW27" s="3"/>
      <c r="BXX27" s="3"/>
      <c r="BXY27" s="3"/>
      <c r="BXZ27" s="3"/>
      <c r="BYA27" s="3"/>
      <c r="BYB27" s="3"/>
      <c r="BYC27" s="3"/>
      <c r="BYD27" s="3"/>
      <c r="BYE27" s="3"/>
      <c r="BYF27" s="3"/>
      <c r="BYG27" s="3"/>
      <c r="BYH27" s="3"/>
      <c r="BYI27" s="3"/>
      <c r="BYJ27" s="3"/>
      <c r="BYK27" s="3"/>
      <c r="BYL27" s="3"/>
      <c r="BYM27" s="3"/>
      <c r="BYN27" s="3"/>
      <c r="BYO27" s="3"/>
      <c r="BYP27" s="3"/>
      <c r="BYQ27" s="3"/>
      <c r="BYR27" s="3"/>
      <c r="BYS27" s="3"/>
      <c r="BYT27" s="3"/>
      <c r="BYU27" s="3"/>
      <c r="BYV27" s="3"/>
      <c r="BYW27" s="3"/>
      <c r="BYX27" s="3"/>
      <c r="BYY27" s="3"/>
      <c r="BYZ27" s="3"/>
      <c r="BZA27" s="3"/>
      <c r="BZB27" s="3"/>
      <c r="BZC27" s="3"/>
      <c r="BZD27" s="3"/>
      <c r="BZE27" s="3"/>
      <c r="BZF27" s="3"/>
      <c r="BZG27" s="3"/>
      <c r="BZH27" s="3"/>
      <c r="BZI27" s="3"/>
      <c r="BZJ27" s="3"/>
      <c r="BZK27" s="3"/>
      <c r="BZL27" s="3"/>
      <c r="BZM27" s="3"/>
      <c r="BZN27" s="3"/>
      <c r="BZO27" s="3"/>
      <c r="BZP27" s="3"/>
      <c r="BZQ27" s="3"/>
      <c r="BZR27" s="3"/>
      <c r="BZS27" s="3"/>
      <c r="BZT27" s="3"/>
      <c r="BZU27" s="3"/>
      <c r="BZV27" s="3"/>
      <c r="BZW27" s="3"/>
      <c r="BZX27" s="3"/>
      <c r="BZY27" s="3"/>
      <c r="BZZ27" s="3"/>
      <c r="CAA27" s="3"/>
      <c r="CAB27" s="3"/>
      <c r="CAC27" s="3"/>
      <c r="CAD27" s="3"/>
      <c r="CAE27" s="3"/>
      <c r="CAF27" s="3"/>
      <c r="CAG27" s="3"/>
      <c r="CAH27" s="3"/>
      <c r="CAI27" s="3"/>
      <c r="CAJ27" s="3"/>
      <c r="CAK27" s="3"/>
      <c r="CAL27" s="3"/>
      <c r="CAM27" s="3"/>
      <c r="CAN27" s="3"/>
      <c r="CAO27" s="3"/>
      <c r="CAP27" s="3"/>
      <c r="CAQ27" s="3"/>
      <c r="CAR27" s="3"/>
      <c r="CAS27" s="3"/>
      <c r="CAT27" s="3"/>
      <c r="CAU27" s="3"/>
      <c r="CAV27" s="3"/>
      <c r="CAW27" s="3"/>
      <c r="CAX27" s="3"/>
      <c r="CAY27" s="3"/>
      <c r="CAZ27" s="3"/>
      <c r="CBA27" s="3"/>
      <c r="CBB27" s="3"/>
      <c r="CBC27" s="3"/>
      <c r="CBD27" s="3"/>
      <c r="CBE27" s="3"/>
      <c r="CBF27" s="3"/>
      <c r="CBG27" s="3"/>
      <c r="CBH27" s="3"/>
      <c r="CBI27" s="3"/>
      <c r="CBJ27" s="3"/>
      <c r="CBK27" s="3"/>
      <c r="CBL27" s="3"/>
      <c r="CBM27" s="3"/>
      <c r="CBN27" s="3"/>
      <c r="CBO27" s="3"/>
      <c r="CBP27" s="3"/>
      <c r="CBQ27" s="3"/>
      <c r="CBR27" s="3"/>
      <c r="CBS27" s="3"/>
      <c r="CBT27" s="3"/>
      <c r="CBU27" s="3"/>
      <c r="CBV27" s="3"/>
      <c r="CBW27" s="3"/>
      <c r="CBX27" s="3"/>
      <c r="CBY27" s="3"/>
      <c r="CBZ27" s="3"/>
      <c r="CCA27" s="3"/>
      <c r="CCB27" s="3"/>
      <c r="CCC27" s="3"/>
      <c r="CCD27" s="3"/>
      <c r="CCE27" s="3"/>
      <c r="CCF27" s="3"/>
      <c r="CCG27" s="3"/>
      <c r="CCH27" s="3"/>
      <c r="CCI27" s="3"/>
      <c r="CCJ27" s="3"/>
      <c r="CCK27" s="3"/>
      <c r="CCL27" s="3"/>
      <c r="CCM27" s="3"/>
      <c r="CCN27" s="3"/>
      <c r="CCO27" s="3"/>
      <c r="CCP27" s="3"/>
      <c r="CCQ27" s="3"/>
      <c r="CCR27" s="3"/>
      <c r="CCS27" s="3"/>
      <c r="CCT27" s="3"/>
      <c r="CCU27" s="3"/>
      <c r="CCV27" s="3"/>
      <c r="CCW27" s="3"/>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c r="CGJ27" s="3"/>
      <c r="CGK27" s="3"/>
      <c r="CGL27" s="3"/>
      <c r="CGM27" s="3"/>
      <c r="CGN27" s="3"/>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c r="CJB27" s="3"/>
      <c r="CJC27" s="3"/>
      <c r="CJD27" s="3"/>
      <c r="CJE27" s="3"/>
      <c r="CJF27" s="3"/>
      <c r="CJG27" s="3"/>
      <c r="CJH27" s="3"/>
      <c r="CJI27" s="3"/>
      <c r="CJJ27" s="3"/>
      <c r="CJK27" s="3"/>
      <c r="CJL27" s="3"/>
      <c r="CJM27" s="3"/>
      <c r="CJN27" s="3"/>
      <c r="CJO27" s="3"/>
      <c r="CJP27" s="3"/>
      <c r="CJQ27" s="3"/>
      <c r="CJR27" s="3"/>
      <c r="CJS27" s="3"/>
      <c r="CJT27" s="3"/>
      <c r="CJU27" s="3"/>
      <c r="CJV27" s="3"/>
      <c r="CJW27" s="3"/>
      <c r="CJX27" s="3"/>
      <c r="CJY27" s="3"/>
      <c r="CJZ27" s="3"/>
      <c r="CKA27" s="3"/>
      <c r="CKB27" s="3"/>
      <c r="CKC27" s="3"/>
      <c r="CKD27" s="3"/>
      <c r="CKE27" s="3"/>
      <c r="CKF27" s="3"/>
      <c r="CKG27" s="3"/>
      <c r="CKH27" s="3"/>
      <c r="CKI27" s="3"/>
      <c r="CKJ27" s="3"/>
      <c r="CKK27" s="3"/>
      <c r="CKL27" s="3"/>
      <c r="CKM27" s="3"/>
      <c r="CKN27" s="3"/>
      <c r="CKO27" s="3"/>
      <c r="CKP27" s="3"/>
      <c r="CKQ27" s="3"/>
      <c r="CKR27" s="3"/>
      <c r="CKS27" s="3"/>
      <c r="CKT27" s="3"/>
      <c r="CKU27" s="3"/>
      <c r="CKV27" s="3"/>
      <c r="CKW27" s="3"/>
      <c r="CKX27" s="3"/>
      <c r="CKY27" s="3"/>
      <c r="CKZ27" s="3"/>
      <c r="CLA27" s="3"/>
      <c r="CLB27" s="3"/>
      <c r="CLC27" s="3"/>
      <c r="CLD27" s="3"/>
      <c r="CLE27" s="3"/>
      <c r="CLF27" s="3"/>
      <c r="CLG27" s="3"/>
      <c r="CLH27" s="3"/>
      <c r="CLI27" s="3"/>
      <c r="CLJ27" s="3"/>
      <c r="CLK27" s="3"/>
      <c r="CLL27" s="3"/>
      <c r="CLM27" s="3"/>
      <c r="CLN27" s="3"/>
      <c r="CLO27" s="3"/>
      <c r="CLP27" s="3"/>
      <c r="CLQ27" s="3"/>
      <c r="CLR27" s="3"/>
      <c r="CLS27" s="3"/>
      <c r="CLT27" s="3"/>
      <c r="CLU27" s="3"/>
      <c r="CLV27" s="3"/>
      <c r="CLW27" s="3"/>
      <c r="CLX27" s="3"/>
      <c r="CLY27" s="3"/>
      <c r="CLZ27" s="3"/>
      <c r="CMA27" s="3"/>
      <c r="CMB27" s="3"/>
      <c r="CMC27" s="3"/>
      <c r="CMD27" s="3"/>
      <c r="CME27" s="3"/>
      <c r="CMF27" s="3"/>
      <c r="CMG27" s="3"/>
      <c r="CMH27" s="3"/>
      <c r="CMI27" s="3"/>
      <c r="CMJ27" s="3"/>
      <c r="CMK27" s="3"/>
      <c r="CML27" s="3"/>
      <c r="CMM27" s="3"/>
      <c r="CMN27" s="3"/>
      <c r="CMO27" s="3"/>
      <c r="CMP27" s="3"/>
      <c r="CMQ27" s="3"/>
      <c r="CMR27" s="3"/>
      <c r="CMS27" s="3"/>
      <c r="CMT27" s="3"/>
      <c r="CMU27" s="3"/>
      <c r="CMV27" s="3"/>
      <c r="CMW27" s="3"/>
      <c r="CMX27" s="3"/>
      <c r="CMY27" s="3"/>
      <c r="CMZ27" s="3"/>
      <c r="CNA27" s="3"/>
      <c r="CNB27" s="3"/>
      <c r="CNC27" s="3"/>
      <c r="CND27" s="3"/>
      <c r="CNE27" s="3"/>
      <c r="CNF27" s="3"/>
      <c r="CNG27" s="3"/>
      <c r="CNH27" s="3"/>
      <c r="CNI27" s="3"/>
      <c r="CNJ27" s="3"/>
      <c r="CNK27" s="3"/>
      <c r="CNL27" s="3"/>
      <c r="CNM27" s="3"/>
      <c r="CNN27" s="3"/>
      <c r="CNO27" s="3"/>
      <c r="CNP27" s="3"/>
      <c r="CNQ27" s="3"/>
      <c r="CNR27" s="3"/>
      <c r="CNS27" s="3"/>
      <c r="CNT27" s="3"/>
      <c r="CNU27" s="3"/>
      <c r="CNV27" s="3"/>
      <c r="CNW27" s="3"/>
      <c r="CNX27" s="3"/>
      <c r="CNY27" s="3"/>
      <c r="CNZ27" s="3"/>
      <c r="COA27" s="3"/>
      <c r="COB27" s="3"/>
      <c r="COC27" s="3"/>
      <c r="COD27" s="3"/>
      <c r="COE27" s="3"/>
      <c r="COF27" s="3"/>
      <c r="COG27" s="3"/>
      <c r="COH27" s="3"/>
      <c r="COI27" s="3"/>
      <c r="COJ27" s="3"/>
      <c r="COK27" s="3"/>
      <c r="COL27" s="3"/>
      <c r="COM27" s="3"/>
      <c r="CON27" s="3"/>
      <c r="COO27" s="3"/>
      <c r="COP27" s="3"/>
      <c r="COQ27" s="3"/>
      <c r="COR27" s="3"/>
      <c r="COS27" s="3"/>
      <c r="COT27" s="3"/>
      <c r="COU27" s="3"/>
      <c r="COV27" s="3"/>
      <c r="COW27" s="3"/>
      <c r="COX27" s="3"/>
      <c r="COY27" s="3"/>
      <c r="COZ27" s="3"/>
      <c r="CPA27" s="3"/>
      <c r="CPB27" s="3"/>
      <c r="CPC27" s="3"/>
      <c r="CPD27" s="3"/>
      <c r="CPE27" s="3"/>
      <c r="CPF27" s="3"/>
      <c r="CPG27" s="3"/>
      <c r="CPH27" s="3"/>
      <c r="CPI27" s="3"/>
      <c r="CPJ27" s="3"/>
      <c r="CPK27" s="3"/>
      <c r="CPL27" s="3"/>
      <c r="CPM27" s="3"/>
      <c r="CPN27" s="3"/>
      <c r="CPO27" s="3"/>
      <c r="CPP27" s="3"/>
      <c r="CPQ27" s="3"/>
      <c r="CPR27" s="3"/>
      <c r="CPS27" s="3"/>
      <c r="CPT27" s="3"/>
      <c r="CPU27" s="3"/>
      <c r="CPV27" s="3"/>
      <c r="CPW27" s="3"/>
      <c r="CPX27" s="3"/>
      <c r="CPY27" s="3"/>
      <c r="CPZ27" s="3"/>
      <c r="CQA27" s="3"/>
      <c r="CQB27" s="3"/>
      <c r="CQC27" s="3"/>
      <c r="CQD27" s="3"/>
      <c r="CQE27" s="3"/>
      <c r="CQF27" s="3"/>
      <c r="CQG27" s="3"/>
      <c r="CQH27" s="3"/>
      <c r="CQI27" s="3"/>
      <c r="CQJ27" s="3"/>
      <c r="CQK27" s="3"/>
      <c r="CQL27" s="3"/>
      <c r="CQM27" s="3"/>
      <c r="CQN27" s="3"/>
      <c r="CQO27" s="3"/>
      <c r="CQP27" s="3"/>
      <c r="CQQ27" s="3"/>
      <c r="CQR27" s="3"/>
      <c r="CQS27" s="3"/>
      <c r="CQT27" s="3"/>
      <c r="CQU27" s="3"/>
      <c r="CQV27" s="3"/>
      <c r="CQW27" s="3"/>
      <c r="CQX27" s="3"/>
      <c r="CQY27" s="3"/>
      <c r="CQZ27" s="3"/>
      <c r="CRA27" s="3"/>
      <c r="CRB27" s="3"/>
      <c r="CRC27" s="3"/>
      <c r="CRD27" s="3"/>
      <c r="CRE27" s="3"/>
      <c r="CRF27" s="3"/>
      <c r="CRG27" s="3"/>
      <c r="CRH27" s="3"/>
      <c r="CRI27" s="3"/>
      <c r="CRJ27" s="3"/>
      <c r="CRK27" s="3"/>
      <c r="CRL27" s="3"/>
      <c r="CRM27" s="3"/>
      <c r="CRN27" s="3"/>
      <c r="CRO27" s="3"/>
      <c r="CRP27" s="3"/>
      <c r="CRQ27" s="3"/>
      <c r="CRR27" s="3"/>
      <c r="CRS27" s="3"/>
      <c r="CRT27" s="3"/>
      <c r="CRU27" s="3"/>
      <c r="CRV27" s="3"/>
      <c r="CRW27" s="3"/>
      <c r="CRX27" s="3"/>
      <c r="CRY27" s="3"/>
      <c r="CRZ27" s="3"/>
      <c r="CSA27" s="3"/>
      <c r="CSB27" s="3"/>
      <c r="CSC27" s="3"/>
      <c r="CSD27" s="3"/>
      <c r="CSE27" s="3"/>
      <c r="CSF27" s="3"/>
      <c r="CSG27" s="3"/>
      <c r="CSH27" s="3"/>
      <c r="CSI27" s="3"/>
      <c r="CSJ27" s="3"/>
      <c r="CSK27" s="3"/>
      <c r="CSL27" s="3"/>
      <c r="CSM27" s="3"/>
      <c r="CSN27" s="3"/>
      <c r="CSO27" s="3"/>
      <c r="CSP27" s="3"/>
      <c r="CSQ27" s="3"/>
      <c r="CSR27" s="3"/>
      <c r="CSS27" s="3"/>
      <c r="CST27" s="3"/>
      <c r="CSU27" s="3"/>
      <c r="CSV27" s="3"/>
      <c r="CSW27" s="3"/>
      <c r="CSX27" s="3"/>
      <c r="CSY27" s="3"/>
      <c r="CSZ27" s="3"/>
      <c r="CTA27" s="3"/>
      <c r="CTB27" s="3"/>
      <c r="CTC27" s="3"/>
      <c r="CTD27" s="3"/>
      <c r="CTE27" s="3"/>
      <c r="CTF27" s="3"/>
      <c r="CTG27" s="3"/>
      <c r="CTH27" s="3"/>
      <c r="CTI27" s="3"/>
      <c r="CTJ27" s="3"/>
      <c r="CTK27" s="3"/>
      <c r="CTL27" s="3"/>
      <c r="CTM27" s="3"/>
      <c r="CTN27" s="3"/>
      <c r="CTO27" s="3"/>
      <c r="CTP27" s="3"/>
      <c r="CTQ27" s="3"/>
      <c r="CTR27" s="3"/>
      <c r="CTS27" s="3"/>
      <c r="CTT27" s="3"/>
      <c r="CTU27" s="3"/>
      <c r="CTV27" s="3"/>
      <c r="CTW27" s="3"/>
      <c r="CTX27" s="3"/>
      <c r="CTY27" s="3"/>
      <c r="CTZ27" s="3"/>
      <c r="CUA27" s="3"/>
      <c r="CUB27" s="3"/>
      <c r="CUC27" s="3"/>
      <c r="CUD27" s="3"/>
      <c r="CUE27" s="3"/>
      <c r="CUF27" s="3"/>
      <c r="CUG27" s="3"/>
      <c r="CUH27" s="3"/>
      <c r="CUI27" s="3"/>
      <c r="CUJ27" s="3"/>
      <c r="CUK27" s="3"/>
      <c r="CUL27" s="3"/>
      <c r="CUM27" s="3"/>
      <c r="CUN27" s="3"/>
      <c r="CUO27" s="3"/>
      <c r="CUP27" s="3"/>
      <c r="CUQ27" s="3"/>
      <c r="CUR27" s="3"/>
      <c r="CUS27" s="3"/>
      <c r="CUT27" s="3"/>
      <c r="CUU27" s="3"/>
      <c r="CUV27" s="3"/>
      <c r="CUW27" s="3"/>
      <c r="CUX27" s="3"/>
      <c r="CUY27" s="3"/>
      <c r="CUZ27" s="3"/>
      <c r="CVA27" s="3"/>
      <c r="CVB27" s="3"/>
      <c r="CVC27" s="3"/>
      <c r="CVD27" s="3"/>
      <c r="CVE27" s="3"/>
      <c r="CVF27" s="3"/>
      <c r="CVG27" s="3"/>
      <c r="CVH27" s="3"/>
      <c r="CVI27" s="3"/>
      <c r="CVJ27" s="3"/>
      <c r="CVK27" s="3"/>
      <c r="CVL27" s="3"/>
      <c r="CVM27" s="3"/>
      <c r="CVN27" s="3"/>
      <c r="CVO27" s="3"/>
      <c r="CVP27" s="3"/>
      <c r="CVQ27" s="3"/>
      <c r="CVR27" s="3"/>
      <c r="CVS27" s="3"/>
      <c r="CVT27" s="3"/>
      <c r="CVU27" s="3"/>
      <c r="CVV27" s="3"/>
      <c r="CVW27" s="3"/>
      <c r="CVX27" s="3"/>
      <c r="CVY27" s="3"/>
      <c r="CVZ27" s="3"/>
      <c r="CWA27" s="3"/>
      <c r="CWB27" s="3"/>
      <c r="CWC27" s="3"/>
      <c r="CWD27" s="3"/>
      <c r="CWE27" s="3"/>
      <c r="CWF27" s="3"/>
      <c r="CWG27" s="3"/>
      <c r="CWH27" s="3"/>
      <c r="CWI27" s="3"/>
      <c r="CWJ27" s="3"/>
      <c r="CWK27" s="3"/>
      <c r="CWL27" s="3"/>
      <c r="CWM27" s="3"/>
      <c r="CWN27" s="3"/>
      <c r="CWO27" s="3"/>
      <c r="CWP27" s="3"/>
      <c r="CWQ27" s="3"/>
      <c r="CWR27" s="3"/>
      <c r="CWS27" s="3"/>
      <c r="CWT27" s="3"/>
      <c r="CWU27" s="3"/>
      <c r="CWV27" s="3"/>
      <c r="CWW27" s="3"/>
      <c r="CWX27" s="3"/>
      <c r="CWY27" s="3"/>
      <c r="CWZ27" s="3"/>
      <c r="CXA27" s="3"/>
      <c r="CXB27" s="3"/>
      <c r="CXC27" s="3"/>
      <c r="CXD27" s="3"/>
      <c r="CXE27" s="3"/>
      <c r="CXF27" s="3"/>
      <c r="CXG27" s="3"/>
      <c r="CXH27" s="3"/>
      <c r="CXI27" s="3"/>
      <c r="CXJ27" s="3"/>
      <c r="CXK27" s="3"/>
      <c r="CXL27" s="3"/>
      <c r="CXM27" s="3"/>
      <c r="CXN27" s="3"/>
      <c r="CXO27" s="3"/>
      <c r="CXP27" s="3"/>
      <c r="CXQ27" s="3"/>
      <c r="CXR27" s="3"/>
      <c r="CXS27" s="3"/>
      <c r="CXT27" s="3"/>
      <c r="CXU27" s="3"/>
      <c r="CXV27" s="3"/>
      <c r="CXW27" s="3"/>
      <c r="CXX27" s="3"/>
      <c r="CXY27" s="3"/>
      <c r="CXZ27" s="3"/>
      <c r="CYA27" s="3"/>
      <c r="CYB27" s="3"/>
      <c r="CYC27" s="3"/>
      <c r="CYD27" s="3"/>
      <c r="CYE27" s="3"/>
      <c r="CYF27" s="3"/>
      <c r="CYG27" s="3"/>
      <c r="CYH27" s="3"/>
      <c r="CYI27" s="3"/>
      <c r="CYJ27" s="3"/>
      <c r="CYK27" s="3"/>
      <c r="CYL27" s="3"/>
      <c r="CYM27" s="3"/>
      <c r="CYN27" s="3"/>
      <c r="CYO27" s="3"/>
      <c r="CYP27" s="3"/>
      <c r="CYQ27" s="3"/>
      <c r="CYR27" s="3"/>
      <c r="CYS27" s="3"/>
      <c r="CYT27" s="3"/>
      <c r="CYU27" s="3"/>
      <c r="CYV27" s="3"/>
      <c r="CYW27" s="3"/>
      <c r="CYX27" s="3"/>
      <c r="CYY27" s="3"/>
      <c r="CYZ27" s="3"/>
      <c r="CZA27" s="3"/>
      <c r="CZB27" s="3"/>
      <c r="CZC27" s="3"/>
      <c r="CZD27" s="3"/>
      <c r="CZE27" s="3"/>
      <c r="CZF27" s="3"/>
      <c r="CZG27" s="3"/>
      <c r="CZH27" s="3"/>
      <c r="CZI27" s="3"/>
      <c r="CZJ27" s="3"/>
      <c r="CZK27" s="3"/>
      <c r="CZL27" s="3"/>
      <c r="CZM27" s="3"/>
      <c r="CZN27" s="3"/>
      <c r="CZO27" s="3"/>
      <c r="CZP27" s="3"/>
      <c r="CZQ27" s="3"/>
      <c r="CZR27" s="3"/>
      <c r="CZS27" s="3"/>
      <c r="CZT27" s="3"/>
      <c r="CZU27" s="3"/>
      <c r="CZV27" s="3"/>
      <c r="CZW27" s="3"/>
      <c r="CZX27" s="3"/>
      <c r="CZY27" s="3"/>
      <c r="CZZ27" s="3"/>
      <c r="DAA27" s="3"/>
      <c r="DAB27" s="3"/>
      <c r="DAC27" s="3"/>
      <c r="DAD27" s="3"/>
      <c r="DAE27" s="3"/>
      <c r="DAF27" s="3"/>
      <c r="DAG27" s="3"/>
      <c r="DAH27" s="3"/>
      <c r="DAI27" s="3"/>
      <c r="DAJ27" s="3"/>
      <c r="DAK27" s="3"/>
      <c r="DAL27" s="3"/>
      <c r="DAM27" s="3"/>
      <c r="DAN27" s="3"/>
      <c r="DAO27" s="3"/>
      <c r="DAP27" s="3"/>
      <c r="DAQ27" s="3"/>
      <c r="DAR27" s="3"/>
      <c r="DAS27" s="3"/>
      <c r="DAT27" s="3"/>
      <c r="DAU27" s="3"/>
      <c r="DAV27" s="3"/>
      <c r="DAW27" s="3"/>
      <c r="DAX27" s="3"/>
      <c r="DAY27" s="3"/>
      <c r="DAZ27" s="3"/>
      <c r="DBA27" s="3"/>
      <c r="DBB27" s="3"/>
      <c r="DBC27" s="3"/>
      <c r="DBD27" s="3"/>
      <c r="DBE27" s="3"/>
      <c r="DBF27" s="3"/>
      <c r="DBG27" s="3"/>
      <c r="DBH27" s="3"/>
      <c r="DBI27" s="3"/>
      <c r="DBJ27" s="3"/>
      <c r="DBK27" s="3"/>
      <c r="DBL27" s="3"/>
      <c r="DBM27" s="3"/>
      <c r="DBN27" s="3"/>
      <c r="DBO27" s="3"/>
      <c r="DBP27" s="3"/>
      <c r="DBQ27" s="3"/>
      <c r="DBR27" s="3"/>
      <c r="DBS27" s="3"/>
      <c r="DBT27" s="3"/>
      <c r="DBU27" s="3"/>
      <c r="DBV27" s="3"/>
      <c r="DBW27" s="3"/>
      <c r="DBX27" s="3"/>
      <c r="DBY27" s="3"/>
      <c r="DBZ27" s="3"/>
      <c r="DCA27" s="3"/>
      <c r="DCB27" s="3"/>
      <c r="DCC27" s="3"/>
      <c r="DCD27" s="3"/>
      <c r="DCE27" s="3"/>
      <c r="DCF27" s="3"/>
      <c r="DCG27" s="3"/>
      <c r="DCH27" s="3"/>
      <c r="DCI27" s="3"/>
      <c r="DCJ27" s="3"/>
      <c r="DCK27" s="3"/>
      <c r="DCL27" s="3"/>
      <c r="DCM27" s="3"/>
      <c r="DCN27" s="3"/>
      <c r="DCO27" s="3"/>
      <c r="DCP27" s="3"/>
      <c r="DCQ27" s="3"/>
      <c r="DCR27" s="3"/>
      <c r="DCS27" s="3"/>
      <c r="DCT27" s="3"/>
      <c r="DCU27" s="3"/>
      <c r="DCV27" s="3"/>
      <c r="DCW27" s="3"/>
      <c r="DCX27" s="3"/>
      <c r="DCY27" s="3"/>
      <c r="DCZ27" s="3"/>
      <c r="DDA27" s="3"/>
      <c r="DDB27" s="3"/>
      <c r="DDC27" s="3"/>
      <c r="DDD27" s="3"/>
      <c r="DDE27" s="3"/>
      <c r="DDF27" s="3"/>
      <c r="DDG27" s="3"/>
      <c r="DDH27" s="3"/>
      <c r="DDI27" s="3"/>
      <c r="DDJ27" s="3"/>
      <c r="DDK27" s="3"/>
      <c r="DDL27" s="3"/>
      <c r="DDM27" s="3"/>
      <c r="DDN27" s="3"/>
      <c r="DDO27" s="3"/>
      <c r="DDP27" s="3"/>
      <c r="DDQ27" s="3"/>
      <c r="DDR27" s="3"/>
      <c r="DDS27" s="3"/>
      <c r="DDT27" s="3"/>
      <c r="DDU27" s="3"/>
      <c r="DDV27" s="3"/>
      <c r="DDW27" s="3"/>
      <c r="DDX27" s="3"/>
      <c r="DDY27" s="3"/>
      <c r="DDZ27" s="3"/>
      <c r="DEA27" s="3"/>
      <c r="DEB27" s="3"/>
      <c r="DEC27" s="3"/>
      <c r="DED27" s="3"/>
      <c r="DEE27" s="3"/>
      <c r="DEF27" s="3"/>
      <c r="DEG27" s="3"/>
      <c r="DEH27" s="3"/>
      <c r="DEI27" s="3"/>
      <c r="DEJ27" s="3"/>
      <c r="DEK27" s="3"/>
      <c r="DEL27" s="3"/>
      <c r="DEM27" s="3"/>
      <c r="DEN27" s="3"/>
      <c r="DEO27" s="3"/>
      <c r="DEP27" s="3"/>
      <c r="DEQ27" s="3"/>
      <c r="DER27" s="3"/>
      <c r="DES27" s="3"/>
      <c r="DET27" s="3"/>
      <c r="DEU27" s="3"/>
      <c r="DEV27" s="3"/>
      <c r="DEW27" s="3"/>
      <c r="DEX27" s="3"/>
      <c r="DEY27" s="3"/>
      <c r="DEZ27" s="3"/>
      <c r="DFA27" s="3"/>
      <c r="DFB27" s="3"/>
      <c r="DFC27" s="3"/>
      <c r="DFD27" s="3"/>
      <c r="DFE27" s="3"/>
      <c r="DFF27" s="3"/>
      <c r="DFG27" s="3"/>
      <c r="DFH27" s="3"/>
      <c r="DFI27" s="3"/>
      <c r="DFJ27" s="3"/>
      <c r="DFK27" s="3"/>
      <c r="DFL27" s="3"/>
      <c r="DFM27" s="3"/>
      <c r="DFN27" s="3"/>
      <c r="DFO27" s="3"/>
      <c r="DFP27" s="3"/>
      <c r="DFQ27" s="3"/>
      <c r="DFR27" s="3"/>
      <c r="DFS27" s="3"/>
      <c r="DFT27" s="3"/>
      <c r="DFU27" s="3"/>
      <c r="DFV27" s="3"/>
      <c r="DFW27" s="3"/>
      <c r="DFX27" s="3"/>
      <c r="DFY27" s="3"/>
      <c r="DFZ27" s="3"/>
      <c r="DGA27" s="3"/>
      <c r="DGB27" s="3"/>
      <c r="DGC27" s="3"/>
      <c r="DGD27" s="3"/>
      <c r="DGE27" s="3"/>
      <c r="DGF27" s="3"/>
      <c r="DGG27" s="3"/>
      <c r="DGH27" s="3"/>
      <c r="DGI27" s="3"/>
      <c r="DGJ27" s="3"/>
      <c r="DGK27" s="3"/>
      <c r="DGL27" s="3"/>
      <c r="DGM27" s="3"/>
      <c r="DGN27" s="3"/>
      <c r="DGO27" s="3"/>
      <c r="DGP27" s="3"/>
      <c r="DGQ27" s="3"/>
      <c r="DGR27" s="3"/>
      <c r="DGS27" s="3"/>
      <c r="DGT27" s="3"/>
      <c r="DGU27" s="3"/>
      <c r="DGV27" s="3"/>
      <c r="DGW27" s="3"/>
      <c r="DGX27" s="3"/>
      <c r="DGY27" s="3"/>
      <c r="DGZ27" s="3"/>
      <c r="DHA27" s="3"/>
      <c r="DHB27" s="3"/>
      <c r="DHC27" s="3"/>
      <c r="DHD27" s="3"/>
      <c r="DHE27" s="3"/>
      <c r="DHF27" s="3"/>
      <c r="DHG27" s="3"/>
      <c r="DHH27" s="3"/>
      <c r="DHI27" s="3"/>
      <c r="DHJ27" s="3"/>
      <c r="DHK27" s="3"/>
      <c r="DHL27" s="3"/>
      <c r="DHM27" s="3"/>
      <c r="DHN27" s="3"/>
      <c r="DHO27" s="3"/>
      <c r="DHP27" s="3"/>
      <c r="DHQ27" s="3"/>
      <c r="DHR27" s="3"/>
      <c r="DHS27" s="3"/>
      <c r="DHT27" s="3"/>
      <c r="DHU27" s="3"/>
      <c r="DHV27" s="3"/>
      <c r="DHW27" s="3"/>
      <c r="DHX27" s="3"/>
      <c r="DHY27" s="3"/>
      <c r="DHZ27" s="3"/>
      <c r="DIA27" s="3"/>
      <c r="DIB27" s="3"/>
      <c r="DIC27" s="3"/>
      <c r="DID27" s="3"/>
      <c r="DIE27" s="3"/>
      <c r="DIF27" s="3"/>
      <c r="DIG27" s="3"/>
      <c r="DIH27" s="3"/>
      <c r="DII27" s="3"/>
      <c r="DIJ27" s="3"/>
      <c r="DIK27" s="3"/>
      <c r="DIL27" s="3"/>
      <c r="DIM27" s="3"/>
      <c r="DIN27" s="3"/>
      <c r="DIO27" s="3"/>
      <c r="DIP27" s="3"/>
      <c r="DIQ27" s="3"/>
      <c r="DIR27" s="3"/>
      <c r="DIS27" s="3"/>
      <c r="DIT27" s="3"/>
      <c r="DIU27" s="3"/>
      <c r="DIV27" s="3"/>
      <c r="DIW27" s="3"/>
      <c r="DIX27" s="3"/>
      <c r="DIY27" s="3"/>
      <c r="DIZ27" s="3"/>
      <c r="DJA27" s="3"/>
      <c r="DJB27" s="3"/>
      <c r="DJC27" s="3"/>
      <c r="DJD27" s="3"/>
      <c r="DJE27" s="3"/>
      <c r="DJF27" s="3"/>
      <c r="DJG27" s="3"/>
      <c r="DJH27" s="3"/>
      <c r="DJI27" s="3"/>
      <c r="DJJ27" s="3"/>
      <c r="DJK27" s="3"/>
      <c r="DJL27" s="3"/>
      <c r="DJM27" s="3"/>
      <c r="DJN27" s="3"/>
      <c r="DJO27" s="3"/>
      <c r="DJP27" s="3"/>
      <c r="DJQ27" s="3"/>
      <c r="DJR27" s="3"/>
      <c r="DJS27" s="3"/>
      <c r="DJT27" s="3"/>
      <c r="DJU27" s="3"/>
      <c r="DJV27" s="3"/>
      <c r="DJW27" s="3"/>
      <c r="DJX27" s="3"/>
      <c r="DJY27" s="3"/>
      <c r="DJZ27" s="3"/>
      <c r="DKA27" s="3"/>
      <c r="DKB27" s="3"/>
      <c r="DKC27" s="3"/>
      <c r="DKD27" s="3"/>
      <c r="DKE27" s="3"/>
      <c r="DKF27" s="3"/>
      <c r="DKG27" s="3"/>
      <c r="DKH27" s="3"/>
      <c r="DKI27" s="3"/>
      <c r="DKJ27" s="3"/>
      <c r="DKK27" s="3"/>
      <c r="DKL27" s="3"/>
      <c r="DKM27" s="3"/>
      <c r="DKN27" s="3"/>
      <c r="DKO27" s="3"/>
      <c r="DKP27" s="3"/>
      <c r="DKQ27" s="3"/>
      <c r="DKR27" s="3"/>
      <c r="DKS27" s="3"/>
      <c r="DKT27" s="3"/>
      <c r="DKU27" s="3"/>
      <c r="DKV27" s="3"/>
      <c r="DKW27" s="3"/>
      <c r="DKX27" s="3"/>
      <c r="DKY27" s="3"/>
      <c r="DKZ27" s="3"/>
      <c r="DLA27" s="3"/>
      <c r="DLB27" s="3"/>
      <c r="DLC27" s="3"/>
      <c r="DLD27" s="3"/>
      <c r="DLE27" s="3"/>
      <c r="DLF27" s="3"/>
      <c r="DLG27" s="3"/>
      <c r="DLH27" s="3"/>
      <c r="DLI27" s="3"/>
      <c r="DLJ27" s="3"/>
      <c r="DLK27" s="3"/>
      <c r="DLL27" s="3"/>
      <c r="DLM27" s="3"/>
      <c r="DLN27" s="3"/>
      <c r="DLO27" s="3"/>
      <c r="DLP27" s="3"/>
      <c r="DLQ27" s="3"/>
      <c r="DLR27" s="3"/>
      <c r="DLS27" s="3"/>
      <c r="DLT27" s="3"/>
      <c r="DLU27" s="3"/>
      <c r="DLV27" s="3"/>
      <c r="DLW27" s="3"/>
      <c r="DLX27" s="3"/>
      <c r="DLY27" s="3"/>
      <c r="DLZ27" s="3"/>
      <c r="DMA27" s="3"/>
      <c r="DMB27" s="3"/>
      <c r="DMC27" s="3"/>
      <c r="DMD27" s="3"/>
      <c r="DME27" s="3"/>
      <c r="DMF27" s="3"/>
      <c r="DMG27" s="3"/>
      <c r="DMH27" s="3"/>
      <c r="DMI27" s="3"/>
      <c r="DMJ27" s="3"/>
      <c r="DMK27" s="3"/>
      <c r="DML27" s="3"/>
      <c r="DMM27" s="3"/>
      <c r="DMN27" s="3"/>
      <c r="DMO27" s="3"/>
      <c r="DMP27" s="3"/>
      <c r="DMQ27" s="3"/>
      <c r="DMR27" s="3"/>
      <c r="DMS27" s="3"/>
      <c r="DMT27" s="3"/>
      <c r="DMU27" s="3"/>
      <c r="DMV27" s="3"/>
      <c r="DMW27" s="3"/>
      <c r="DMX27" s="3"/>
      <c r="DMY27" s="3"/>
      <c r="DMZ27" s="3"/>
      <c r="DNA27" s="3"/>
      <c r="DNB27" s="3"/>
      <c r="DNC27" s="3"/>
      <c r="DND27" s="3"/>
      <c r="DNE27" s="3"/>
      <c r="DNF27" s="3"/>
      <c r="DNG27" s="3"/>
      <c r="DNH27" s="3"/>
      <c r="DNI27" s="3"/>
      <c r="DNJ27" s="3"/>
      <c r="DNK27" s="3"/>
      <c r="DNL27" s="3"/>
      <c r="DNM27" s="3"/>
      <c r="DNN27" s="3"/>
      <c r="DNO27" s="3"/>
      <c r="DNP27" s="3"/>
      <c r="DNQ27" s="3"/>
      <c r="DNR27" s="3"/>
      <c r="DNS27" s="3"/>
      <c r="DNT27" s="3"/>
      <c r="DNU27" s="3"/>
      <c r="DNV27" s="3"/>
      <c r="DNW27" s="3"/>
      <c r="DNX27" s="3"/>
      <c r="DNY27" s="3"/>
      <c r="DNZ27" s="3"/>
      <c r="DOA27" s="3"/>
      <c r="DOB27" s="3"/>
      <c r="DOC27" s="3"/>
      <c r="DOD27" s="3"/>
      <c r="DOE27" s="3"/>
      <c r="DOF27" s="3"/>
      <c r="DOG27" s="3"/>
      <c r="DOH27" s="3"/>
      <c r="DOI27" s="3"/>
      <c r="DOJ27" s="3"/>
      <c r="DOK27" s="3"/>
      <c r="DOL27" s="3"/>
      <c r="DOM27" s="3"/>
      <c r="DON27" s="3"/>
      <c r="DOO27" s="3"/>
      <c r="DOP27" s="3"/>
      <c r="DOQ27" s="3"/>
      <c r="DOR27" s="3"/>
      <c r="DOS27" s="3"/>
      <c r="DOT27" s="3"/>
      <c r="DOU27" s="3"/>
      <c r="DOV27" s="3"/>
      <c r="DOW27" s="3"/>
      <c r="DOX27" s="3"/>
      <c r="DOY27" s="3"/>
      <c r="DOZ27" s="3"/>
      <c r="DPA27" s="3"/>
      <c r="DPB27" s="3"/>
      <c r="DPC27" s="3"/>
      <c r="DPD27" s="3"/>
      <c r="DPE27" s="3"/>
      <c r="DPF27" s="3"/>
      <c r="DPG27" s="3"/>
      <c r="DPH27" s="3"/>
      <c r="DPI27" s="3"/>
      <c r="DPJ27" s="3"/>
      <c r="DPK27" s="3"/>
      <c r="DPL27" s="3"/>
      <c r="DPM27" s="3"/>
      <c r="DPN27" s="3"/>
      <c r="DPO27" s="3"/>
      <c r="DPP27" s="3"/>
      <c r="DPQ27" s="3"/>
      <c r="DPR27" s="3"/>
      <c r="DPS27" s="3"/>
      <c r="DPT27" s="3"/>
      <c r="DPU27" s="3"/>
      <c r="DPV27" s="3"/>
      <c r="DPW27" s="3"/>
      <c r="DPX27" s="3"/>
      <c r="DPY27" s="3"/>
      <c r="DPZ27" s="3"/>
      <c r="DQA27" s="3"/>
      <c r="DQB27" s="3"/>
      <c r="DQC27" s="3"/>
      <c r="DQD27" s="3"/>
      <c r="DQE27" s="3"/>
      <c r="DQF27" s="3"/>
      <c r="DQG27" s="3"/>
      <c r="DQH27" s="3"/>
      <c r="DQI27" s="3"/>
      <c r="DQJ27" s="3"/>
      <c r="DQK27" s="3"/>
      <c r="DQL27" s="3"/>
      <c r="DQM27" s="3"/>
      <c r="DQN27" s="3"/>
      <c r="DQO27" s="3"/>
      <c r="DQP27" s="3"/>
      <c r="DQQ27" s="3"/>
      <c r="DQR27" s="3"/>
      <c r="DQS27" s="3"/>
      <c r="DQT27" s="3"/>
      <c r="DQU27" s="3"/>
      <c r="DQV27" s="3"/>
      <c r="DQW27" s="3"/>
      <c r="DQX27" s="3"/>
      <c r="DQY27" s="3"/>
      <c r="DQZ27" s="3"/>
      <c r="DRA27" s="3"/>
      <c r="DRB27" s="3"/>
      <c r="DRC27" s="3"/>
      <c r="DRD27" s="3"/>
      <c r="DRE27" s="3"/>
      <c r="DRF27" s="3"/>
      <c r="DRG27" s="3"/>
      <c r="DRH27" s="3"/>
      <c r="DRI27" s="3"/>
      <c r="DRJ27" s="3"/>
      <c r="DRK27" s="3"/>
      <c r="DRL27" s="3"/>
      <c r="DRM27" s="3"/>
      <c r="DRN27" s="3"/>
      <c r="DRO27" s="3"/>
      <c r="DRP27" s="3"/>
      <c r="DRQ27" s="3"/>
      <c r="DRR27" s="3"/>
      <c r="DRS27" s="3"/>
      <c r="DRT27" s="3"/>
      <c r="DRU27" s="3"/>
      <c r="DRV27" s="3"/>
      <c r="DRW27" s="3"/>
      <c r="DRX27" s="3"/>
      <c r="DRY27" s="3"/>
      <c r="DRZ27" s="3"/>
      <c r="DSA27" s="3"/>
      <c r="DSB27" s="3"/>
      <c r="DSC27" s="3"/>
      <c r="DSD27" s="3"/>
      <c r="DSE27" s="3"/>
      <c r="DSF27" s="3"/>
      <c r="DSG27" s="3"/>
      <c r="DSH27" s="3"/>
      <c r="DSI27" s="3"/>
      <c r="DSJ27" s="3"/>
      <c r="DSK27" s="3"/>
      <c r="DSL27" s="3"/>
      <c r="DSM27" s="3"/>
      <c r="DSN27" s="3"/>
      <c r="DSO27" s="3"/>
      <c r="DSP27" s="3"/>
      <c r="DSQ27" s="3"/>
      <c r="DSR27" s="3"/>
      <c r="DSS27" s="3"/>
      <c r="DST27" s="3"/>
      <c r="DSU27" s="3"/>
      <c r="DSV27" s="3"/>
      <c r="DSW27" s="3"/>
      <c r="DSX27" s="3"/>
      <c r="DSY27" s="3"/>
      <c r="DSZ27" s="3"/>
      <c r="DTA27" s="3"/>
      <c r="DTB27" s="3"/>
      <c r="DTC27" s="3"/>
      <c r="DTD27" s="3"/>
      <c r="DTE27" s="3"/>
      <c r="DTF27" s="3"/>
      <c r="DTG27" s="3"/>
      <c r="DTH27" s="3"/>
      <c r="DTI27" s="3"/>
      <c r="DTJ27" s="3"/>
      <c r="DTK27" s="3"/>
      <c r="DTL27" s="3"/>
      <c r="DTM27" s="3"/>
      <c r="DTN27" s="3"/>
      <c r="DTO27" s="3"/>
      <c r="DTP27" s="3"/>
      <c r="DTQ27" s="3"/>
      <c r="DTR27" s="3"/>
      <c r="DTS27" s="3"/>
      <c r="DTT27" s="3"/>
      <c r="DTU27" s="3"/>
      <c r="DTV27" s="3"/>
      <c r="DTW27" s="3"/>
      <c r="DTX27" s="3"/>
      <c r="DTY27" s="3"/>
      <c r="DTZ27" s="3"/>
      <c r="DUA27" s="3"/>
      <c r="DUB27" s="3"/>
      <c r="DUC27" s="3"/>
      <c r="DUD27" s="3"/>
      <c r="DUE27" s="3"/>
      <c r="DUF27" s="3"/>
      <c r="DUG27" s="3"/>
      <c r="DUH27" s="3"/>
      <c r="DUI27" s="3"/>
      <c r="DUJ27" s="3"/>
      <c r="DUK27" s="3"/>
      <c r="DUL27" s="3"/>
      <c r="DUM27" s="3"/>
      <c r="DUN27" s="3"/>
      <c r="DUO27" s="3"/>
      <c r="DUP27" s="3"/>
      <c r="DUQ27" s="3"/>
      <c r="DUR27" s="3"/>
      <c r="DUS27" s="3"/>
      <c r="DUT27" s="3"/>
      <c r="DUU27" s="3"/>
      <c r="DUV27" s="3"/>
      <c r="DUW27" s="3"/>
      <c r="DUX27" s="3"/>
      <c r="DUY27" s="3"/>
      <c r="DUZ27" s="3"/>
      <c r="DVA27" s="3"/>
      <c r="DVB27" s="3"/>
      <c r="DVC27" s="3"/>
      <c r="DVD27" s="3"/>
      <c r="DVE27" s="3"/>
      <c r="DVF27" s="3"/>
      <c r="DVG27" s="3"/>
      <c r="DVH27" s="3"/>
      <c r="DVI27" s="3"/>
      <c r="DVJ27" s="3"/>
      <c r="DVK27" s="3"/>
      <c r="DVL27" s="3"/>
      <c r="DVM27" s="3"/>
      <c r="DVN27" s="3"/>
      <c r="DVO27" s="3"/>
      <c r="DVP27" s="3"/>
      <c r="DVQ27" s="3"/>
      <c r="DVR27" s="3"/>
      <c r="DVS27" s="3"/>
      <c r="DVT27" s="3"/>
      <c r="DVU27" s="3"/>
      <c r="DVV27" s="3"/>
      <c r="DVW27" s="3"/>
      <c r="DVX27" s="3"/>
      <c r="DVY27" s="3"/>
      <c r="DVZ27" s="3"/>
      <c r="DWA27" s="3"/>
      <c r="DWB27" s="3"/>
      <c r="DWC27" s="3"/>
      <c r="DWD27" s="3"/>
      <c r="DWE27" s="3"/>
      <c r="DWF27" s="3"/>
      <c r="DWG27" s="3"/>
      <c r="DWH27" s="3"/>
      <c r="DWI27" s="3"/>
      <c r="DWJ27" s="3"/>
      <c r="DWK27" s="3"/>
      <c r="DWL27" s="3"/>
      <c r="DWM27" s="3"/>
      <c r="DWN27" s="3"/>
      <c r="DWO27" s="3"/>
      <c r="DWP27" s="3"/>
      <c r="DWQ27" s="3"/>
      <c r="DWR27" s="3"/>
      <c r="DWS27" s="3"/>
      <c r="DWT27" s="3"/>
      <c r="DWU27" s="3"/>
      <c r="DWV27" s="3"/>
      <c r="DWW27" s="3"/>
      <c r="DWX27" s="3"/>
      <c r="DWY27" s="3"/>
      <c r="DWZ27" s="3"/>
      <c r="DXA27" s="3"/>
      <c r="DXB27" s="3"/>
      <c r="DXC27" s="3"/>
      <c r="DXD27" s="3"/>
      <c r="DXE27" s="3"/>
      <c r="DXF27" s="3"/>
      <c r="DXG27" s="3"/>
      <c r="DXH27" s="3"/>
      <c r="DXI27" s="3"/>
      <c r="DXJ27" s="3"/>
      <c r="DXK27" s="3"/>
      <c r="DXL27" s="3"/>
      <c r="DXM27" s="3"/>
      <c r="DXN27" s="3"/>
      <c r="DXO27" s="3"/>
      <c r="DXP27" s="3"/>
      <c r="DXQ27" s="3"/>
      <c r="DXR27" s="3"/>
      <c r="DXS27" s="3"/>
      <c r="DXT27" s="3"/>
      <c r="DXU27" s="3"/>
      <c r="DXV27" s="3"/>
      <c r="DXW27" s="3"/>
      <c r="DXX27" s="3"/>
      <c r="DXY27" s="3"/>
      <c r="DXZ27" s="3"/>
      <c r="DYA27" s="3"/>
      <c r="DYB27" s="3"/>
      <c r="DYC27" s="3"/>
      <c r="DYD27" s="3"/>
      <c r="DYE27" s="3"/>
      <c r="DYF27" s="3"/>
      <c r="DYG27" s="3"/>
      <c r="DYH27" s="3"/>
      <c r="DYI27" s="3"/>
      <c r="DYJ27" s="3"/>
      <c r="DYK27" s="3"/>
      <c r="DYL27" s="3"/>
      <c r="DYM27" s="3"/>
      <c r="DYN27" s="3"/>
      <c r="DYO27" s="3"/>
      <c r="DYP27" s="3"/>
      <c r="DYQ27" s="3"/>
      <c r="DYR27" s="3"/>
      <c r="DYS27" s="3"/>
      <c r="DYT27" s="3"/>
      <c r="DYU27" s="3"/>
      <c r="DYV27" s="3"/>
      <c r="DYW27" s="3"/>
      <c r="DYX27" s="3"/>
      <c r="DYY27" s="3"/>
      <c r="DYZ27" s="3"/>
      <c r="DZA27" s="3"/>
      <c r="DZB27" s="3"/>
      <c r="DZC27" s="3"/>
      <c r="DZD27" s="3"/>
      <c r="DZE27" s="3"/>
      <c r="DZF27" s="3"/>
      <c r="DZG27" s="3"/>
      <c r="DZH27" s="3"/>
      <c r="DZI27" s="3"/>
      <c r="DZJ27" s="3"/>
      <c r="DZK27" s="3"/>
      <c r="DZL27" s="3"/>
      <c r="DZM27" s="3"/>
      <c r="DZN27" s="3"/>
      <c r="DZO27" s="3"/>
      <c r="DZP27" s="3"/>
      <c r="DZQ27" s="3"/>
      <c r="DZR27" s="3"/>
      <c r="DZS27" s="3"/>
      <c r="DZT27" s="3"/>
      <c r="DZU27" s="3"/>
      <c r="DZV27" s="3"/>
      <c r="DZW27" s="3"/>
      <c r="DZX27" s="3"/>
      <c r="DZY27" s="3"/>
      <c r="DZZ27" s="3"/>
      <c r="EAA27" s="3"/>
      <c r="EAB27" s="3"/>
      <c r="EAC27" s="3"/>
      <c r="EAD27" s="3"/>
      <c r="EAE27" s="3"/>
      <c r="EAF27" s="3"/>
      <c r="EAG27" s="3"/>
      <c r="EAH27" s="3"/>
      <c r="EAI27" s="3"/>
      <c r="EAJ27" s="3"/>
      <c r="EAK27" s="3"/>
      <c r="EAL27" s="3"/>
      <c r="EAM27" s="3"/>
      <c r="EAN27" s="3"/>
      <c r="EAO27" s="3"/>
      <c r="EAP27" s="3"/>
      <c r="EAQ27" s="3"/>
      <c r="EAR27" s="3"/>
      <c r="EAS27" s="3"/>
      <c r="EAT27" s="3"/>
      <c r="EAU27" s="3"/>
      <c r="EAV27" s="3"/>
      <c r="EAW27" s="3"/>
      <c r="EAX27" s="3"/>
      <c r="EAY27" s="3"/>
      <c r="EAZ27" s="3"/>
      <c r="EBA27" s="3"/>
      <c r="EBB27" s="3"/>
      <c r="EBC27" s="3"/>
      <c r="EBD27" s="3"/>
      <c r="EBE27" s="3"/>
      <c r="EBF27" s="3"/>
      <c r="EBG27" s="3"/>
      <c r="EBH27" s="3"/>
      <c r="EBI27" s="3"/>
      <c r="EBJ27" s="3"/>
      <c r="EBK27" s="3"/>
      <c r="EBL27" s="3"/>
      <c r="EBM27" s="3"/>
      <c r="EBN27" s="3"/>
      <c r="EBO27" s="3"/>
      <c r="EBP27" s="3"/>
      <c r="EBQ27" s="3"/>
      <c r="EBR27" s="3"/>
      <c r="EBS27" s="3"/>
      <c r="EBT27" s="3"/>
      <c r="EBU27" s="3"/>
      <c r="EBV27" s="3"/>
      <c r="EBW27" s="3"/>
      <c r="EBX27" s="3"/>
      <c r="EBY27" s="3"/>
      <c r="EBZ27" s="3"/>
      <c r="ECA27" s="3"/>
      <c r="ECB27" s="3"/>
      <c r="ECC27" s="3"/>
      <c r="ECD27" s="3"/>
      <c r="ECE27" s="3"/>
      <c r="ECF27" s="3"/>
      <c r="ECG27" s="3"/>
      <c r="ECH27" s="3"/>
      <c r="ECI27" s="3"/>
      <c r="ECJ27" s="3"/>
      <c r="ECK27" s="3"/>
      <c r="ECL27" s="3"/>
      <c r="ECM27" s="3"/>
      <c r="ECN27" s="3"/>
      <c r="ECO27" s="3"/>
      <c r="ECP27" s="3"/>
      <c r="ECQ27" s="3"/>
      <c r="ECR27" s="3"/>
      <c r="ECS27" s="3"/>
      <c r="ECT27" s="3"/>
      <c r="ECU27" s="3"/>
      <c r="ECV27" s="3"/>
      <c r="ECW27" s="3"/>
      <c r="ECX27" s="3"/>
      <c r="ECY27" s="3"/>
      <c r="ECZ27" s="3"/>
      <c r="EDA27" s="3"/>
      <c r="EDB27" s="3"/>
      <c r="EDC27" s="3"/>
      <c r="EDD27" s="3"/>
      <c r="EDE27" s="3"/>
      <c r="EDF27" s="3"/>
      <c r="EDG27" s="3"/>
      <c r="EDH27" s="3"/>
      <c r="EDI27" s="3"/>
      <c r="EDJ27" s="3"/>
      <c r="EDK27" s="3"/>
      <c r="EDL27" s="3"/>
      <c r="EDM27" s="3"/>
      <c r="EDN27" s="3"/>
      <c r="EDO27" s="3"/>
      <c r="EDP27" s="3"/>
      <c r="EDQ27" s="3"/>
      <c r="EDR27" s="3"/>
      <c r="EDS27" s="3"/>
      <c r="EDT27" s="3"/>
      <c r="EDU27" s="3"/>
      <c r="EDV27" s="3"/>
      <c r="EDW27" s="3"/>
      <c r="EDX27" s="3"/>
      <c r="EDY27" s="3"/>
      <c r="EDZ27" s="3"/>
      <c r="EEA27" s="3"/>
      <c r="EEB27" s="3"/>
      <c r="EEC27" s="3"/>
      <c r="EED27" s="3"/>
      <c r="EEE27" s="3"/>
      <c r="EEF27" s="3"/>
      <c r="EEG27" s="3"/>
      <c r="EEH27" s="3"/>
      <c r="EEI27" s="3"/>
      <c r="EEJ27" s="3"/>
      <c r="EEK27" s="3"/>
      <c r="EEL27" s="3"/>
      <c r="EEM27" s="3"/>
      <c r="EEN27" s="3"/>
      <c r="EEO27" s="3"/>
      <c r="EEP27" s="3"/>
      <c r="EEQ27" s="3"/>
      <c r="EER27" s="3"/>
      <c r="EES27" s="3"/>
      <c r="EET27" s="3"/>
      <c r="EEU27" s="3"/>
      <c r="EEV27" s="3"/>
      <c r="EEW27" s="3"/>
      <c r="EEX27" s="3"/>
      <c r="EEY27" s="3"/>
      <c r="EEZ27" s="3"/>
      <c r="EFA27" s="3"/>
      <c r="EFB27" s="3"/>
      <c r="EFC27" s="3"/>
      <c r="EFD27" s="3"/>
      <c r="EFE27" s="3"/>
      <c r="EFF27" s="3"/>
      <c r="EFG27" s="3"/>
      <c r="EFH27" s="3"/>
      <c r="EFI27" s="3"/>
      <c r="EFJ27" s="3"/>
      <c r="EFK27" s="3"/>
      <c r="EFL27" s="3"/>
      <c r="EFM27" s="3"/>
      <c r="EFN27" s="3"/>
      <c r="EFO27" s="3"/>
      <c r="EFP27" s="3"/>
      <c r="EFQ27" s="3"/>
      <c r="EFR27" s="3"/>
      <c r="EFS27" s="3"/>
      <c r="EFT27" s="3"/>
      <c r="EFU27" s="3"/>
      <c r="EFV27" s="3"/>
      <c r="EFW27" s="3"/>
      <c r="EFX27" s="3"/>
      <c r="EFY27" s="3"/>
      <c r="EFZ27" s="3"/>
      <c r="EGA27" s="3"/>
      <c r="EGB27" s="3"/>
      <c r="EGC27" s="3"/>
      <c r="EGD27" s="3"/>
      <c r="EGE27" s="3"/>
      <c r="EGF27" s="3"/>
      <c r="EGG27" s="3"/>
      <c r="EGH27" s="3"/>
      <c r="EGI27" s="3"/>
      <c r="EGJ27" s="3"/>
      <c r="EGK27" s="3"/>
      <c r="EGL27" s="3"/>
      <c r="EGM27" s="3"/>
      <c r="EGN27" s="3"/>
      <c r="EGO27" s="3"/>
      <c r="EGP27" s="3"/>
      <c r="EGQ27" s="3"/>
      <c r="EGR27" s="3"/>
      <c r="EGS27" s="3"/>
      <c r="EGT27" s="3"/>
      <c r="EGU27" s="3"/>
      <c r="EGV27" s="3"/>
      <c r="EGW27" s="3"/>
      <c r="EGX27" s="3"/>
      <c r="EGY27" s="3"/>
      <c r="EGZ27" s="3"/>
      <c r="EHA27" s="3"/>
      <c r="EHB27" s="3"/>
      <c r="EHC27" s="3"/>
      <c r="EHD27" s="3"/>
      <c r="EHE27" s="3"/>
      <c r="EHF27" s="3"/>
      <c r="EHG27" s="3"/>
      <c r="EHH27" s="3"/>
      <c r="EHI27" s="3"/>
      <c r="EHJ27" s="3"/>
      <c r="EHK27" s="3"/>
      <c r="EHL27" s="3"/>
      <c r="EHM27" s="3"/>
      <c r="EHN27" s="3"/>
      <c r="EHO27" s="3"/>
      <c r="EHP27" s="3"/>
      <c r="EHQ27" s="3"/>
      <c r="EHR27" s="3"/>
      <c r="EHS27" s="3"/>
      <c r="EHT27" s="3"/>
      <c r="EHU27" s="3"/>
      <c r="EHV27" s="3"/>
      <c r="EHW27" s="3"/>
      <c r="EHX27" s="3"/>
      <c r="EHY27" s="3"/>
      <c r="EHZ27" s="3"/>
      <c r="EIA27" s="3"/>
      <c r="EIB27" s="3"/>
      <c r="EIC27" s="3"/>
      <c r="EID27" s="3"/>
      <c r="EIE27" s="3"/>
      <c r="EIF27" s="3"/>
      <c r="EIG27" s="3"/>
      <c r="EIH27" s="3"/>
      <c r="EII27" s="3"/>
      <c r="EIJ27" s="3"/>
      <c r="EIK27" s="3"/>
      <c r="EIL27" s="3"/>
      <c r="EIM27" s="3"/>
      <c r="EIN27" s="3"/>
      <c r="EIO27" s="3"/>
      <c r="EIP27" s="3"/>
      <c r="EIQ27" s="3"/>
      <c r="EIR27" s="3"/>
      <c r="EIS27" s="3"/>
      <c r="EIT27" s="3"/>
      <c r="EIU27" s="3"/>
      <c r="EIV27" s="3"/>
      <c r="EIW27" s="3"/>
      <c r="EIX27" s="3"/>
      <c r="EIY27" s="3"/>
      <c r="EIZ27" s="3"/>
      <c r="EJA27" s="3"/>
      <c r="EJB27" s="3"/>
      <c r="EJC27" s="3"/>
      <c r="EJD27" s="3"/>
      <c r="EJE27" s="3"/>
      <c r="EJF27" s="3"/>
      <c r="EJG27" s="3"/>
      <c r="EJH27" s="3"/>
      <c r="EJI27" s="3"/>
      <c r="EJJ27" s="3"/>
      <c r="EJK27" s="3"/>
      <c r="EJL27" s="3"/>
      <c r="EJM27" s="3"/>
      <c r="EJN27" s="3"/>
      <c r="EJO27" s="3"/>
      <c r="EJP27" s="3"/>
      <c r="EJQ27" s="3"/>
      <c r="EJR27" s="3"/>
      <c r="EJS27" s="3"/>
      <c r="EJT27" s="3"/>
      <c r="EJU27" s="3"/>
      <c r="EJV27" s="3"/>
      <c r="EJW27" s="3"/>
      <c r="EJX27" s="3"/>
      <c r="EJY27" s="3"/>
      <c r="EJZ27" s="3"/>
      <c r="EKA27" s="3"/>
      <c r="EKB27" s="3"/>
      <c r="EKC27" s="3"/>
      <c r="EKD27" s="3"/>
      <c r="EKE27" s="3"/>
      <c r="EKF27" s="3"/>
      <c r="EKG27" s="3"/>
      <c r="EKH27" s="3"/>
      <c r="EKI27" s="3"/>
      <c r="EKJ27" s="3"/>
      <c r="EKK27" s="3"/>
      <c r="EKL27" s="3"/>
      <c r="EKM27" s="3"/>
      <c r="EKN27" s="3"/>
      <c r="EKO27" s="3"/>
      <c r="EKP27" s="3"/>
      <c r="EKQ27" s="3"/>
      <c r="EKR27" s="3"/>
      <c r="EKS27" s="3"/>
      <c r="EKT27" s="3"/>
      <c r="EKU27" s="3"/>
      <c r="EKV27" s="3"/>
      <c r="EKW27" s="3"/>
      <c r="EKX27" s="3"/>
      <c r="EKY27" s="3"/>
      <c r="EKZ27" s="3"/>
      <c r="ELA27" s="3"/>
      <c r="ELB27" s="3"/>
      <c r="ELC27" s="3"/>
      <c r="ELD27" s="3"/>
      <c r="ELE27" s="3"/>
      <c r="ELF27" s="3"/>
      <c r="ELG27" s="3"/>
      <c r="ELH27" s="3"/>
      <c r="ELI27" s="3"/>
      <c r="ELJ27" s="3"/>
      <c r="ELK27" s="3"/>
      <c r="ELL27" s="3"/>
      <c r="ELM27" s="3"/>
      <c r="ELN27" s="3"/>
      <c r="ELO27" s="3"/>
      <c r="ELP27" s="3"/>
      <c r="ELQ27" s="3"/>
      <c r="ELR27" s="3"/>
      <c r="ELS27" s="3"/>
      <c r="ELT27" s="3"/>
      <c r="ELU27" s="3"/>
      <c r="ELV27" s="3"/>
      <c r="ELW27" s="3"/>
      <c r="ELX27" s="3"/>
      <c r="ELY27" s="3"/>
      <c r="ELZ27" s="3"/>
      <c r="EMA27" s="3"/>
      <c r="EMB27" s="3"/>
      <c r="EMC27" s="3"/>
      <c r="EMD27" s="3"/>
      <c r="EME27" s="3"/>
      <c r="EMF27" s="3"/>
      <c r="EMG27" s="3"/>
      <c r="EMH27" s="3"/>
      <c r="EMI27" s="3"/>
      <c r="EMJ27" s="3"/>
      <c r="EMK27" s="3"/>
      <c r="EML27" s="3"/>
      <c r="EMM27" s="3"/>
      <c r="EMN27" s="3"/>
      <c r="EMO27" s="3"/>
      <c r="EMP27" s="3"/>
      <c r="EMQ27" s="3"/>
      <c r="EMR27" s="3"/>
      <c r="EMS27" s="3"/>
      <c r="EMT27" s="3"/>
      <c r="EMU27" s="3"/>
      <c r="EMV27" s="3"/>
      <c r="EMW27" s="3"/>
      <c r="EMX27" s="3"/>
      <c r="EMY27" s="3"/>
      <c r="EMZ27" s="3"/>
      <c r="ENA27" s="3"/>
      <c r="ENB27" s="3"/>
      <c r="ENC27" s="3"/>
      <c r="END27" s="3"/>
      <c r="ENE27" s="3"/>
      <c r="ENF27" s="3"/>
      <c r="ENG27" s="3"/>
      <c r="ENH27" s="3"/>
      <c r="ENI27" s="3"/>
      <c r="ENJ27" s="3"/>
      <c r="ENK27" s="3"/>
      <c r="ENL27" s="3"/>
      <c r="ENM27" s="3"/>
      <c r="ENN27" s="3"/>
      <c r="ENO27" s="3"/>
      <c r="ENP27" s="3"/>
      <c r="ENQ27" s="3"/>
      <c r="ENR27" s="3"/>
      <c r="ENS27" s="3"/>
      <c r="ENT27" s="3"/>
      <c r="ENU27" s="3"/>
      <c r="ENV27" s="3"/>
      <c r="ENW27" s="3"/>
      <c r="ENX27" s="3"/>
      <c r="ENY27" s="3"/>
      <c r="ENZ27" s="3"/>
      <c r="EOA27" s="3"/>
      <c r="EOB27" s="3"/>
      <c r="EOC27" s="3"/>
      <c r="EOD27" s="3"/>
      <c r="EOE27" s="3"/>
      <c r="EOF27" s="3"/>
      <c r="EOG27" s="3"/>
      <c r="EOH27" s="3"/>
      <c r="EOI27" s="3"/>
      <c r="EOJ27" s="3"/>
      <c r="EOK27" s="3"/>
      <c r="EOL27" s="3"/>
      <c r="EOM27" s="3"/>
      <c r="EON27" s="3"/>
      <c r="EOO27" s="3"/>
      <c r="EOP27" s="3"/>
      <c r="EOQ27" s="3"/>
      <c r="EOR27" s="3"/>
      <c r="EOS27" s="3"/>
      <c r="EOT27" s="3"/>
      <c r="EOU27" s="3"/>
      <c r="EOV27" s="3"/>
      <c r="EOW27" s="3"/>
      <c r="EOX27" s="3"/>
      <c r="EOY27" s="3"/>
      <c r="EOZ27" s="3"/>
      <c r="EPA27" s="3"/>
      <c r="EPB27" s="3"/>
      <c r="EPC27" s="3"/>
      <c r="EPD27" s="3"/>
      <c r="EPE27" s="3"/>
      <c r="EPF27" s="3"/>
      <c r="EPG27" s="3"/>
      <c r="EPH27" s="3"/>
      <c r="EPI27" s="3"/>
      <c r="EPJ27" s="3"/>
      <c r="EPK27" s="3"/>
      <c r="EPL27" s="3"/>
      <c r="EPM27" s="3"/>
      <c r="EPN27" s="3"/>
      <c r="EPO27" s="3"/>
      <c r="EPP27" s="3"/>
      <c r="EPQ27" s="3"/>
      <c r="EPR27" s="3"/>
      <c r="EPS27" s="3"/>
      <c r="EPT27" s="3"/>
      <c r="EPU27" s="3"/>
      <c r="EPV27" s="3"/>
      <c r="EPW27" s="3"/>
      <c r="EPX27" s="3"/>
      <c r="EPY27" s="3"/>
      <c r="EPZ27" s="3"/>
      <c r="EQA27" s="3"/>
      <c r="EQB27" s="3"/>
      <c r="EQC27" s="3"/>
      <c r="EQD27" s="3"/>
      <c r="EQE27" s="3"/>
      <c r="EQF27" s="3"/>
      <c r="EQG27" s="3"/>
      <c r="EQH27" s="3"/>
      <c r="EQI27" s="3"/>
      <c r="EQJ27" s="3"/>
      <c r="EQK27" s="3"/>
      <c r="EQL27" s="3"/>
      <c r="EQM27" s="3"/>
      <c r="EQN27" s="3"/>
      <c r="EQO27" s="3"/>
      <c r="EQP27" s="3"/>
      <c r="EQQ27" s="3"/>
      <c r="EQR27" s="3"/>
      <c r="EQS27" s="3"/>
      <c r="EQT27" s="3"/>
      <c r="EQU27" s="3"/>
      <c r="EQV27" s="3"/>
      <c r="EQW27" s="3"/>
      <c r="EQX27" s="3"/>
      <c r="EQY27" s="3"/>
      <c r="EQZ27" s="3"/>
      <c r="ERA27" s="3"/>
      <c r="ERB27" s="3"/>
      <c r="ERC27" s="3"/>
      <c r="ERD27" s="3"/>
      <c r="ERE27" s="3"/>
      <c r="ERF27" s="3"/>
      <c r="ERG27" s="3"/>
      <c r="ERH27" s="3"/>
      <c r="ERI27" s="3"/>
      <c r="ERJ27" s="3"/>
      <c r="ERK27" s="3"/>
      <c r="ERL27" s="3"/>
      <c r="ERM27" s="3"/>
      <c r="ERN27" s="3"/>
      <c r="ERO27" s="3"/>
      <c r="ERP27" s="3"/>
      <c r="ERQ27" s="3"/>
      <c r="ERR27" s="3"/>
      <c r="ERS27" s="3"/>
      <c r="ERT27" s="3"/>
      <c r="ERU27" s="3"/>
      <c r="ERV27" s="3"/>
      <c r="ERW27" s="3"/>
      <c r="ERX27" s="3"/>
      <c r="ERY27" s="3"/>
      <c r="ERZ27" s="3"/>
      <c r="ESA27" s="3"/>
      <c r="ESB27" s="3"/>
      <c r="ESC27" s="3"/>
      <c r="ESD27" s="3"/>
      <c r="ESE27" s="3"/>
      <c r="ESF27" s="3"/>
      <c r="ESG27" s="3"/>
      <c r="ESH27" s="3"/>
      <c r="ESI27" s="3"/>
      <c r="ESJ27" s="3"/>
      <c r="ESK27" s="3"/>
      <c r="ESL27" s="3"/>
      <c r="ESM27" s="3"/>
      <c r="ESN27" s="3"/>
      <c r="ESO27" s="3"/>
      <c r="ESP27" s="3"/>
      <c r="ESQ27" s="3"/>
      <c r="ESR27" s="3"/>
      <c r="ESS27" s="3"/>
      <c r="EST27" s="3"/>
      <c r="ESU27" s="3"/>
      <c r="ESV27" s="3"/>
      <c r="ESW27" s="3"/>
      <c r="ESX27" s="3"/>
      <c r="ESY27" s="3"/>
      <c r="ESZ27" s="3"/>
      <c r="ETA27" s="3"/>
      <c r="ETB27" s="3"/>
      <c r="ETC27" s="3"/>
      <c r="ETD27" s="3"/>
      <c r="ETE27" s="3"/>
      <c r="ETF27" s="3"/>
      <c r="ETG27" s="3"/>
      <c r="ETH27" s="3"/>
      <c r="ETI27" s="3"/>
      <c r="ETJ27" s="3"/>
      <c r="ETK27" s="3"/>
      <c r="ETL27" s="3"/>
      <c r="ETM27" s="3"/>
      <c r="ETN27" s="3"/>
      <c r="ETO27" s="3"/>
      <c r="ETP27" s="3"/>
      <c r="ETQ27" s="3"/>
      <c r="ETR27" s="3"/>
      <c r="ETS27" s="3"/>
      <c r="ETT27" s="3"/>
      <c r="ETU27" s="3"/>
      <c r="ETV27" s="3"/>
      <c r="ETW27" s="3"/>
      <c r="ETX27" s="3"/>
      <c r="ETY27" s="3"/>
      <c r="ETZ27" s="3"/>
      <c r="EUA27" s="3"/>
      <c r="EUB27" s="3"/>
      <c r="EUC27" s="3"/>
      <c r="EUD27" s="3"/>
      <c r="EUE27" s="3"/>
      <c r="EUF27" s="3"/>
      <c r="EUG27" s="3"/>
      <c r="EUH27" s="3"/>
      <c r="EUI27" s="3"/>
      <c r="EUJ27" s="3"/>
      <c r="EUK27" s="3"/>
      <c r="EUL27" s="3"/>
      <c r="EUM27" s="3"/>
      <c r="EUN27" s="3"/>
      <c r="EUO27" s="3"/>
      <c r="EUP27" s="3"/>
      <c r="EUQ27" s="3"/>
      <c r="EUR27" s="3"/>
      <c r="EUS27" s="3"/>
      <c r="EUT27" s="3"/>
      <c r="EUU27" s="3"/>
      <c r="EUV27" s="3"/>
      <c r="EUW27" s="3"/>
      <c r="EUX27" s="3"/>
      <c r="EUY27" s="3"/>
      <c r="EUZ27" s="3"/>
      <c r="EVA27" s="3"/>
      <c r="EVB27" s="3"/>
      <c r="EVC27" s="3"/>
      <c r="EVD27" s="3"/>
      <c r="EVE27" s="3"/>
      <c r="EVF27" s="3"/>
      <c r="EVG27" s="3"/>
      <c r="EVH27" s="3"/>
      <c r="EVI27" s="3"/>
      <c r="EVJ27" s="3"/>
      <c r="EVK27" s="3"/>
      <c r="EVL27" s="3"/>
      <c r="EVM27" s="3"/>
      <c r="EVN27" s="3"/>
      <c r="EVO27" s="3"/>
      <c r="EVP27" s="3"/>
      <c r="EVQ27" s="3"/>
      <c r="EVR27" s="3"/>
      <c r="EVS27" s="3"/>
      <c r="EVT27" s="3"/>
      <c r="EVU27" s="3"/>
      <c r="EVV27" s="3"/>
      <c r="EVW27" s="3"/>
      <c r="EVX27" s="3"/>
      <c r="EVY27" s="3"/>
      <c r="EVZ27" s="3"/>
      <c r="EWA27" s="3"/>
      <c r="EWB27" s="3"/>
      <c r="EWC27" s="3"/>
      <c r="EWD27" s="3"/>
      <c r="EWE27" s="3"/>
      <c r="EWF27" s="3"/>
      <c r="EWG27" s="3"/>
      <c r="EWH27" s="3"/>
      <c r="EWI27" s="3"/>
      <c r="EWJ27" s="3"/>
      <c r="EWK27" s="3"/>
      <c r="EWL27" s="3"/>
      <c r="EWM27" s="3"/>
      <c r="EWN27" s="3"/>
      <c r="EWO27" s="3"/>
      <c r="EWP27" s="3"/>
      <c r="EWQ27" s="3"/>
      <c r="EWR27" s="3"/>
      <c r="EWS27" s="3"/>
      <c r="EWT27" s="3"/>
      <c r="EWU27" s="3"/>
      <c r="EWV27" s="3"/>
      <c r="EWW27" s="3"/>
      <c r="EWX27" s="3"/>
      <c r="EWY27" s="3"/>
      <c r="EWZ27" s="3"/>
      <c r="EXA27" s="3"/>
      <c r="EXB27" s="3"/>
      <c r="EXC27" s="3"/>
      <c r="EXD27" s="3"/>
      <c r="EXE27" s="3"/>
      <c r="EXF27" s="3"/>
      <c r="EXG27" s="3"/>
      <c r="EXH27" s="3"/>
      <c r="EXI27" s="3"/>
      <c r="EXJ27" s="3"/>
      <c r="EXK27" s="3"/>
      <c r="EXL27" s="3"/>
      <c r="EXM27" s="3"/>
      <c r="EXN27" s="3"/>
      <c r="EXO27" s="3"/>
      <c r="EXP27" s="3"/>
      <c r="EXQ27" s="3"/>
      <c r="EXR27" s="3"/>
      <c r="EXS27" s="3"/>
      <c r="EXT27" s="3"/>
      <c r="EXU27" s="3"/>
      <c r="EXV27" s="3"/>
      <c r="EXW27" s="3"/>
      <c r="EXX27" s="3"/>
      <c r="EXY27" s="3"/>
      <c r="EXZ27" s="3"/>
      <c r="EYA27" s="3"/>
      <c r="EYB27" s="3"/>
      <c r="EYC27" s="3"/>
      <c r="EYD27" s="3"/>
      <c r="EYE27" s="3"/>
      <c r="EYF27" s="3"/>
      <c r="EYG27" s="3"/>
      <c r="EYH27" s="3"/>
      <c r="EYI27" s="3"/>
      <c r="EYJ27" s="3"/>
      <c r="EYK27" s="3"/>
      <c r="EYL27" s="3"/>
      <c r="EYM27" s="3"/>
      <c r="EYN27" s="3"/>
      <c r="EYO27" s="3"/>
      <c r="EYP27" s="3"/>
      <c r="EYQ27" s="3"/>
      <c r="EYR27" s="3"/>
      <c r="EYS27" s="3"/>
      <c r="EYT27" s="3"/>
      <c r="EYU27" s="3"/>
      <c r="EYV27" s="3"/>
      <c r="EYW27" s="3"/>
      <c r="EYX27" s="3"/>
      <c r="EYY27" s="3"/>
      <c r="EYZ27" s="3"/>
      <c r="EZA27" s="3"/>
      <c r="EZB27" s="3"/>
      <c r="EZC27" s="3"/>
      <c r="EZD27" s="3"/>
      <c r="EZE27" s="3"/>
      <c r="EZF27" s="3"/>
      <c r="EZG27" s="3"/>
      <c r="EZH27" s="3"/>
      <c r="EZI27" s="3"/>
      <c r="EZJ27" s="3"/>
      <c r="EZK27" s="3"/>
      <c r="EZL27" s="3"/>
      <c r="EZM27" s="3"/>
      <c r="EZN27" s="3"/>
      <c r="EZO27" s="3"/>
      <c r="EZP27" s="3"/>
      <c r="EZQ27" s="3"/>
      <c r="EZR27" s="3"/>
      <c r="EZS27" s="3"/>
      <c r="EZT27" s="3"/>
      <c r="EZU27" s="3"/>
      <c r="EZV27" s="3"/>
      <c r="EZW27" s="3"/>
      <c r="EZX27" s="3"/>
      <c r="EZY27" s="3"/>
      <c r="EZZ27" s="3"/>
      <c r="FAA27" s="3"/>
      <c r="FAB27" s="3"/>
      <c r="FAC27" s="3"/>
      <c r="FAD27" s="3"/>
      <c r="FAE27" s="3"/>
      <c r="FAF27" s="3"/>
      <c r="FAG27" s="3"/>
      <c r="FAH27" s="3"/>
      <c r="FAI27" s="3"/>
      <c r="FAJ27" s="3"/>
      <c r="FAK27" s="3"/>
      <c r="FAL27" s="3"/>
      <c r="FAM27" s="3"/>
      <c r="FAN27" s="3"/>
      <c r="FAO27" s="3"/>
      <c r="FAP27" s="3"/>
      <c r="FAQ27" s="3"/>
      <c r="FAR27" s="3"/>
      <c r="FAS27" s="3"/>
      <c r="FAT27" s="3"/>
      <c r="FAU27" s="3"/>
      <c r="FAV27" s="3"/>
      <c r="FAW27" s="3"/>
      <c r="FAX27" s="3"/>
      <c r="FAY27" s="3"/>
      <c r="FAZ27" s="3"/>
      <c r="FBA27" s="3"/>
      <c r="FBB27" s="3"/>
      <c r="FBC27" s="3"/>
      <c r="FBD27" s="3"/>
      <c r="FBE27" s="3"/>
      <c r="FBF27" s="3"/>
      <c r="FBG27" s="3"/>
      <c r="FBH27" s="3"/>
      <c r="FBI27" s="3"/>
      <c r="FBJ27" s="3"/>
      <c r="FBK27" s="3"/>
      <c r="FBL27" s="3"/>
      <c r="FBM27" s="3"/>
      <c r="FBN27" s="3"/>
      <c r="FBO27" s="3"/>
      <c r="FBP27" s="3"/>
      <c r="FBQ27" s="3"/>
      <c r="FBR27" s="3"/>
      <c r="FBS27" s="3"/>
      <c r="FBT27" s="3"/>
      <c r="FBU27" s="3"/>
      <c r="FBV27" s="3"/>
      <c r="FBW27" s="3"/>
      <c r="FBX27" s="3"/>
      <c r="FBY27" s="3"/>
      <c r="FBZ27" s="3"/>
      <c r="FCA27" s="3"/>
      <c r="FCB27" s="3"/>
      <c r="FCC27" s="3"/>
      <c r="FCD27" s="3"/>
      <c r="FCE27" s="3"/>
      <c r="FCF27" s="3"/>
      <c r="FCG27" s="3"/>
      <c r="FCH27" s="3"/>
      <c r="FCI27" s="3"/>
      <c r="FCJ27" s="3"/>
      <c r="FCK27" s="3"/>
      <c r="FCL27" s="3"/>
      <c r="FCM27" s="3"/>
      <c r="FCN27" s="3"/>
      <c r="FCO27" s="3"/>
      <c r="FCP27" s="3"/>
      <c r="FCQ27" s="3"/>
      <c r="FCR27" s="3"/>
      <c r="FCS27" s="3"/>
      <c r="FCT27" s="3"/>
      <c r="FCU27" s="3"/>
      <c r="FCV27" s="3"/>
      <c r="FCW27" s="3"/>
      <c r="FCX27" s="3"/>
      <c r="FCY27" s="3"/>
      <c r="FCZ27" s="3"/>
      <c r="FDA27" s="3"/>
      <c r="FDB27" s="3"/>
      <c r="FDC27" s="3"/>
      <c r="FDD27" s="3"/>
      <c r="FDE27" s="3"/>
      <c r="FDF27" s="3"/>
      <c r="FDG27" s="3"/>
      <c r="FDH27" s="3"/>
      <c r="FDI27" s="3"/>
      <c r="FDJ27" s="3"/>
      <c r="FDK27" s="3"/>
      <c r="FDL27" s="3"/>
      <c r="FDM27" s="3"/>
      <c r="FDN27" s="3"/>
      <c r="FDO27" s="3"/>
      <c r="FDP27" s="3"/>
      <c r="FDQ27" s="3"/>
      <c r="FDR27" s="3"/>
      <c r="FDS27" s="3"/>
      <c r="FDT27" s="3"/>
      <c r="FDU27" s="3"/>
      <c r="FDV27" s="3"/>
      <c r="FDW27" s="3"/>
      <c r="FDX27" s="3"/>
      <c r="FDY27" s="3"/>
      <c r="FDZ27" s="3"/>
      <c r="FEA27" s="3"/>
      <c r="FEB27" s="3"/>
      <c r="FEC27" s="3"/>
      <c r="FED27" s="3"/>
      <c r="FEE27" s="3"/>
      <c r="FEF27" s="3"/>
      <c r="FEG27" s="3"/>
      <c r="FEH27" s="3"/>
      <c r="FEI27" s="3"/>
      <c r="FEJ27" s="3"/>
      <c r="FEK27" s="3"/>
      <c r="FEL27" s="3"/>
      <c r="FEM27" s="3"/>
      <c r="FEN27" s="3"/>
      <c r="FEO27" s="3"/>
      <c r="FEP27" s="3"/>
      <c r="FEQ27" s="3"/>
      <c r="FER27" s="3"/>
      <c r="FES27" s="3"/>
      <c r="FET27" s="3"/>
      <c r="FEU27" s="3"/>
      <c r="FEV27" s="3"/>
      <c r="FEW27" s="3"/>
      <c r="FEX27" s="3"/>
      <c r="FEY27" s="3"/>
      <c r="FEZ27" s="3"/>
      <c r="FFA27" s="3"/>
      <c r="FFB27" s="3"/>
      <c r="FFC27" s="3"/>
      <c r="FFD27" s="3"/>
      <c r="FFE27" s="3"/>
      <c r="FFF27" s="3"/>
      <c r="FFG27" s="3"/>
      <c r="FFH27" s="3"/>
      <c r="FFI27" s="3"/>
      <c r="FFJ27" s="3"/>
      <c r="FFK27" s="3"/>
      <c r="FFL27" s="3"/>
      <c r="FFM27" s="3"/>
      <c r="FFN27" s="3"/>
      <c r="FFO27" s="3"/>
      <c r="FFP27" s="3"/>
      <c r="FFQ27" s="3"/>
      <c r="FFR27" s="3"/>
      <c r="FFS27" s="3"/>
      <c r="FFT27" s="3"/>
      <c r="FFU27" s="3"/>
      <c r="FFV27" s="3"/>
      <c r="FFW27" s="3"/>
      <c r="FFX27" s="3"/>
      <c r="FFY27" s="3"/>
      <c r="FFZ27" s="3"/>
      <c r="FGA27" s="3"/>
      <c r="FGB27" s="3"/>
      <c r="FGC27" s="3"/>
      <c r="FGD27" s="3"/>
      <c r="FGE27" s="3"/>
      <c r="FGF27" s="3"/>
      <c r="FGG27" s="3"/>
      <c r="FGH27" s="3"/>
      <c r="FGI27" s="3"/>
      <c r="FGJ27" s="3"/>
      <c r="FGK27" s="3"/>
      <c r="FGL27" s="3"/>
      <c r="FGM27" s="3"/>
      <c r="FGN27" s="3"/>
      <c r="FGO27" s="3"/>
      <c r="FGP27" s="3"/>
      <c r="FGQ27" s="3"/>
      <c r="FGR27" s="3"/>
      <c r="FGS27" s="3"/>
      <c r="FGT27" s="3"/>
      <c r="FGU27" s="3"/>
      <c r="FGV27" s="3"/>
      <c r="FGW27" s="3"/>
      <c r="FGX27" s="3"/>
      <c r="FGY27" s="3"/>
      <c r="FGZ27" s="3"/>
      <c r="FHA27" s="3"/>
      <c r="FHB27" s="3"/>
      <c r="FHC27" s="3"/>
      <c r="FHD27" s="3"/>
      <c r="FHE27" s="3"/>
      <c r="FHF27" s="3"/>
      <c r="FHG27" s="3"/>
      <c r="FHH27" s="3"/>
      <c r="FHI27" s="3"/>
      <c r="FHJ27" s="3"/>
      <c r="FHK27" s="3"/>
      <c r="FHL27" s="3"/>
      <c r="FHM27" s="3"/>
      <c r="FHN27" s="3"/>
      <c r="FHO27" s="3"/>
      <c r="FHP27" s="3"/>
      <c r="FHQ27" s="3"/>
      <c r="FHR27" s="3"/>
      <c r="FHS27" s="3"/>
      <c r="FHT27" s="3"/>
      <c r="FHU27" s="3"/>
      <c r="FHV27" s="3"/>
      <c r="FHW27" s="3"/>
      <c r="FHX27" s="3"/>
      <c r="FHY27" s="3"/>
      <c r="FHZ27" s="3"/>
      <c r="FIA27" s="3"/>
      <c r="FIB27" s="3"/>
      <c r="FIC27" s="3"/>
      <c r="FID27" s="3"/>
      <c r="FIE27" s="3"/>
      <c r="FIF27" s="3"/>
      <c r="FIG27" s="3"/>
      <c r="FIH27" s="3"/>
      <c r="FII27" s="3"/>
      <c r="FIJ27" s="3"/>
      <c r="FIK27" s="3"/>
      <c r="FIL27" s="3"/>
      <c r="FIM27" s="3"/>
      <c r="FIN27" s="3"/>
      <c r="FIO27" s="3"/>
      <c r="FIP27" s="3"/>
      <c r="FIQ27" s="3"/>
      <c r="FIR27" s="3"/>
      <c r="FIS27" s="3"/>
      <c r="FIT27" s="3"/>
      <c r="FIU27" s="3"/>
      <c r="FIV27" s="3"/>
      <c r="FIW27" s="3"/>
      <c r="FIX27" s="3"/>
      <c r="FIY27" s="3"/>
      <c r="FIZ27" s="3"/>
      <c r="FJA27" s="3"/>
      <c r="FJB27" s="3"/>
      <c r="FJC27" s="3"/>
      <c r="FJD27" s="3"/>
      <c r="FJE27" s="3"/>
      <c r="FJF27" s="3"/>
      <c r="FJG27" s="3"/>
      <c r="FJH27" s="3"/>
      <c r="FJI27" s="3"/>
      <c r="FJJ27" s="3"/>
      <c r="FJK27" s="3"/>
      <c r="FJL27" s="3"/>
      <c r="FJM27" s="3"/>
      <c r="FJN27" s="3"/>
      <c r="FJO27" s="3"/>
      <c r="FJP27" s="3"/>
      <c r="FJQ27" s="3"/>
      <c r="FJR27" s="3"/>
      <c r="FJS27" s="3"/>
      <c r="FJT27" s="3"/>
      <c r="FJU27" s="3"/>
      <c r="FJV27" s="3"/>
      <c r="FJW27" s="3"/>
      <c r="FJX27" s="3"/>
      <c r="FJY27" s="3"/>
      <c r="FJZ27" s="3"/>
      <c r="FKA27" s="3"/>
      <c r="FKB27" s="3"/>
      <c r="FKC27" s="3"/>
      <c r="FKD27" s="3"/>
      <c r="FKE27" s="3"/>
      <c r="FKF27" s="3"/>
      <c r="FKG27" s="3"/>
      <c r="FKH27" s="3"/>
      <c r="FKI27" s="3"/>
      <c r="FKJ27" s="3"/>
      <c r="FKK27" s="3"/>
      <c r="FKL27" s="3"/>
      <c r="FKM27" s="3"/>
      <c r="FKN27" s="3"/>
      <c r="FKO27" s="3"/>
      <c r="FKP27" s="3"/>
      <c r="FKQ27" s="3"/>
      <c r="FKR27" s="3"/>
      <c r="FKS27" s="3"/>
      <c r="FKT27" s="3"/>
      <c r="FKU27" s="3"/>
      <c r="FKV27" s="3"/>
      <c r="FKW27" s="3"/>
      <c r="FKX27" s="3"/>
      <c r="FKY27" s="3"/>
      <c r="FKZ27" s="3"/>
      <c r="FLA27" s="3"/>
      <c r="FLB27" s="3"/>
      <c r="FLC27" s="3"/>
      <c r="FLD27" s="3"/>
      <c r="FLE27" s="3"/>
      <c r="FLF27" s="3"/>
      <c r="FLG27" s="3"/>
      <c r="FLH27" s="3"/>
      <c r="FLI27" s="3"/>
      <c r="FLJ27" s="3"/>
      <c r="FLK27" s="3"/>
      <c r="FLL27" s="3"/>
      <c r="FLM27" s="3"/>
      <c r="FLN27" s="3"/>
      <c r="FLO27" s="3"/>
      <c r="FLP27" s="3"/>
      <c r="FLQ27" s="3"/>
      <c r="FLR27" s="3"/>
      <c r="FLS27" s="3"/>
      <c r="FLT27" s="3"/>
      <c r="FLU27" s="3"/>
      <c r="FLV27" s="3"/>
      <c r="FLW27" s="3"/>
      <c r="FLX27" s="3"/>
      <c r="FLY27" s="3"/>
      <c r="FLZ27" s="3"/>
      <c r="FMA27" s="3"/>
      <c r="FMB27" s="3"/>
      <c r="FMC27" s="3"/>
      <c r="FMD27" s="3"/>
      <c r="FME27" s="3"/>
      <c r="FMF27" s="3"/>
      <c r="FMG27" s="3"/>
      <c r="FMH27" s="3"/>
      <c r="FMI27" s="3"/>
      <c r="FMJ27" s="3"/>
      <c r="FMK27" s="3"/>
      <c r="FML27" s="3"/>
      <c r="FMM27" s="3"/>
      <c r="FMN27" s="3"/>
      <c r="FMO27" s="3"/>
      <c r="FMP27" s="3"/>
      <c r="FMQ27" s="3"/>
      <c r="FMR27" s="3"/>
      <c r="FMS27" s="3"/>
      <c r="FMT27" s="3"/>
      <c r="FMU27" s="3"/>
      <c r="FMV27" s="3"/>
      <c r="FMW27" s="3"/>
      <c r="FMX27" s="3"/>
      <c r="FMY27" s="3"/>
      <c r="FMZ27" s="3"/>
      <c r="FNA27" s="3"/>
      <c r="FNB27" s="3"/>
      <c r="FNC27" s="3"/>
      <c r="FND27" s="3"/>
      <c r="FNE27" s="3"/>
      <c r="FNF27" s="3"/>
      <c r="FNG27" s="3"/>
      <c r="FNH27" s="3"/>
      <c r="FNI27" s="3"/>
      <c r="FNJ27" s="3"/>
      <c r="FNK27" s="3"/>
      <c r="FNL27" s="3"/>
      <c r="FNM27" s="3"/>
      <c r="FNN27" s="3"/>
      <c r="FNO27" s="3"/>
      <c r="FNP27" s="3"/>
      <c r="FNQ27" s="3"/>
      <c r="FNR27" s="3"/>
      <c r="FNS27" s="3"/>
      <c r="FNT27" s="3"/>
      <c r="FNU27" s="3"/>
      <c r="FNV27" s="3"/>
      <c r="FNW27" s="3"/>
      <c r="FNX27" s="3"/>
      <c r="FNY27" s="3"/>
      <c r="FNZ27" s="3"/>
      <c r="FOA27" s="3"/>
      <c r="FOB27" s="3"/>
      <c r="FOC27" s="3"/>
      <c r="FOD27" s="3"/>
      <c r="FOE27" s="3"/>
      <c r="FOF27" s="3"/>
      <c r="FOG27" s="3"/>
      <c r="FOH27" s="3"/>
      <c r="FOI27" s="3"/>
      <c r="FOJ27" s="3"/>
      <c r="FOK27" s="3"/>
      <c r="FOL27" s="3"/>
      <c r="FOM27" s="3"/>
      <c r="FON27" s="3"/>
      <c r="FOO27" s="3"/>
      <c r="FOP27" s="3"/>
      <c r="FOQ27" s="3"/>
      <c r="FOR27" s="3"/>
      <c r="FOS27" s="3"/>
      <c r="FOT27" s="3"/>
      <c r="FOU27" s="3"/>
      <c r="FOV27" s="3"/>
      <c r="FOW27" s="3"/>
      <c r="FOX27" s="3"/>
      <c r="FOY27" s="3"/>
      <c r="FOZ27" s="3"/>
      <c r="FPA27" s="3"/>
      <c r="FPB27" s="3"/>
      <c r="FPC27" s="3"/>
      <c r="FPD27" s="3"/>
      <c r="FPE27" s="3"/>
      <c r="FPF27" s="3"/>
      <c r="FPG27" s="3"/>
      <c r="FPH27" s="3"/>
      <c r="FPI27" s="3"/>
      <c r="FPJ27" s="3"/>
      <c r="FPK27" s="3"/>
      <c r="FPL27" s="3"/>
      <c r="FPM27" s="3"/>
      <c r="FPN27" s="3"/>
      <c r="FPO27" s="3"/>
      <c r="FPP27" s="3"/>
      <c r="FPQ27" s="3"/>
      <c r="FPR27" s="3"/>
      <c r="FPS27" s="3"/>
      <c r="FPT27" s="3"/>
      <c r="FPU27" s="3"/>
      <c r="FPV27" s="3"/>
      <c r="FPW27" s="3"/>
      <c r="FPX27" s="3"/>
      <c r="FPY27" s="3"/>
      <c r="FPZ27" s="3"/>
      <c r="FQA27" s="3"/>
      <c r="FQB27" s="3"/>
      <c r="FQC27" s="3"/>
      <c r="FQD27" s="3"/>
      <c r="FQE27" s="3"/>
      <c r="FQF27" s="3"/>
      <c r="FQG27" s="3"/>
      <c r="FQH27" s="3"/>
      <c r="FQI27" s="3"/>
      <c r="FQJ27" s="3"/>
      <c r="FQK27" s="3"/>
      <c r="FQL27" s="3"/>
      <c r="FQM27" s="3"/>
      <c r="FQN27" s="3"/>
      <c r="FQO27" s="3"/>
      <c r="FQP27" s="3"/>
      <c r="FQQ27" s="3"/>
      <c r="FQR27" s="3"/>
      <c r="FQS27" s="3"/>
      <c r="FQT27" s="3"/>
      <c r="FQU27" s="3"/>
      <c r="FQV27" s="3"/>
      <c r="FQW27" s="3"/>
      <c r="FQX27" s="3"/>
      <c r="FQY27" s="3"/>
      <c r="FQZ27" s="3"/>
      <c r="FRA27" s="3"/>
      <c r="FRB27" s="3"/>
      <c r="FRC27" s="3"/>
      <c r="FRD27" s="3"/>
      <c r="FRE27" s="3"/>
      <c r="FRF27" s="3"/>
      <c r="FRG27" s="3"/>
      <c r="FRH27" s="3"/>
      <c r="FRI27" s="3"/>
      <c r="FRJ27" s="3"/>
      <c r="FRK27" s="3"/>
      <c r="FRL27" s="3"/>
      <c r="FRM27" s="3"/>
      <c r="FRN27" s="3"/>
      <c r="FRO27" s="3"/>
      <c r="FRP27" s="3"/>
      <c r="FRQ27" s="3"/>
      <c r="FRR27" s="3"/>
      <c r="FRS27" s="3"/>
      <c r="FRT27" s="3"/>
      <c r="FRU27" s="3"/>
      <c r="FRV27" s="3"/>
      <c r="FRW27" s="3"/>
      <c r="FRX27" s="3"/>
      <c r="FRY27" s="3"/>
      <c r="FRZ27" s="3"/>
      <c r="FSA27" s="3"/>
      <c r="FSB27" s="3"/>
      <c r="FSC27" s="3"/>
      <c r="FSD27" s="3"/>
      <c r="FSE27" s="3"/>
      <c r="FSF27" s="3"/>
      <c r="FSG27" s="3"/>
      <c r="FSH27" s="3"/>
      <c r="FSI27" s="3"/>
      <c r="FSJ27" s="3"/>
      <c r="FSK27" s="3"/>
      <c r="FSL27" s="3"/>
      <c r="FSM27" s="3"/>
      <c r="FSN27" s="3"/>
      <c r="FSO27" s="3"/>
      <c r="FSP27" s="3"/>
      <c r="FSQ27" s="3"/>
      <c r="FSR27" s="3"/>
      <c r="FSS27" s="3"/>
      <c r="FST27" s="3"/>
      <c r="FSU27" s="3"/>
      <c r="FSV27" s="3"/>
      <c r="FSW27" s="3"/>
      <c r="FSX27" s="3"/>
      <c r="FSY27" s="3"/>
      <c r="FSZ27" s="3"/>
      <c r="FTA27" s="3"/>
      <c r="FTB27" s="3"/>
      <c r="FTC27" s="3"/>
      <c r="FTD27" s="3"/>
      <c r="FTE27" s="3"/>
      <c r="FTF27" s="3"/>
      <c r="FTG27" s="3"/>
      <c r="FTH27" s="3"/>
      <c r="FTI27" s="3"/>
      <c r="FTJ27" s="3"/>
      <c r="FTK27" s="3"/>
      <c r="FTL27" s="3"/>
      <c r="FTM27" s="3"/>
      <c r="FTN27" s="3"/>
      <c r="FTO27" s="3"/>
      <c r="FTP27" s="3"/>
      <c r="FTQ27" s="3"/>
      <c r="FTR27" s="3"/>
      <c r="FTS27" s="3"/>
      <c r="FTT27" s="3"/>
      <c r="FTU27" s="3"/>
      <c r="FTV27" s="3"/>
      <c r="FTW27" s="3"/>
      <c r="FTX27" s="3"/>
      <c r="FTY27" s="3"/>
      <c r="FTZ27" s="3"/>
      <c r="FUA27" s="3"/>
      <c r="FUB27" s="3"/>
      <c r="FUC27" s="3"/>
      <c r="FUD27" s="3"/>
      <c r="FUE27" s="3"/>
      <c r="FUF27" s="3"/>
      <c r="FUG27" s="3"/>
      <c r="FUH27" s="3"/>
      <c r="FUI27" s="3"/>
      <c r="FUJ27" s="3"/>
      <c r="FUK27" s="3"/>
      <c r="FUL27" s="3"/>
      <c r="FUM27" s="3"/>
      <c r="FUN27" s="3"/>
      <c r="FUO27" s="3"/>
      <c r="FUP27" s="3"/>
      <c r="FUQ27" s="3"/>
      <c r="FUR27" s="3"/>
      <c r="FUS27" s="3"/>
      <c r="FUT27" s="3"/>
      <c r="FUU27" s="3"/>
      <c r="FUV27" s="3"/>
      <c r="FUW27" s="3"/>
      <c r="FUX27" s="3"/>
      <c r="FUY27" s="3"/>
      <c r="FUZ27" s="3"/>
      <c r="FVA27" s="3"/>
      <c r="FVB27" s="3"/>
      <c r="FVC27" s="3"/>
      <c r="FVD27" s="3"/>
      <c r="FVE27" s="3"/>
      <c r="FVF27" s="3"/>
      <c r="FVG27" s="3"/>
      <c r="FVH27" s="3"/>
      <c r="FVI27" s="3"/>
      <c r="FVJ27" s="3"/>
      <c r="FVK27" s="3"/>
      <c r="FVL27" s="3"/>
      <c r="FVM27" s="3"/>
      <c r="FVN27" s="3"/>
      <c r="FVO27" s="3"/>
      <c r="FVP27" s="3"/>
      <c r="FVQ27" s="3"/>
      <c r="FVR27" s="3"/>
      <c r="FVS27" s="3"/>
      <c r="FVT27" s="3"/>
      <c r="FVU27" s="3"/>
      <c r="FVV27" s="3"/>
      <c r="FVW27" s="3"/>
      <c r="FVX27" s="3"/>
      <c r="FVY27" s="3"/>
      <c r="FVZ27" s="3"/>
      <c r="FWA27" s="3"/>
      <c r="FWB27" s="3"/>
      <c r="FWC27" s="3"/>
      <c r="FWD27" s="3"/>
      <c r="FWE27" s="3"/>
      <c r="FWF27" s="3"/>
      <c r="FWG27" s="3"/>
      <c r="FWH27" s="3"/>
      <c r="FWI27" s="3"/>
      <c r="FWJ27" s="3"/>
      <c r="FWK27" s="3"/>
      <c r="FWL27" s="3"/>
      <c r="FWM27" s="3"/>
      <c r="FWN27" s="3"/>
      <c r="FWO27" s="3"/>
      <c r="FWP27" s="3"/>
      <c r="FWQ27" s="3"/>
      <c r="FWR27" s="3"/>
      <c r="FWS27" s="3"/>
      <c r="FWT27" s="3"/>
      <c r="FWU27" s="3"/>
      <c r="FWV27" s="3"/>
      <c r="FWW27" s="3"/>
      <c r="FWX27" s="3"/>
      <c r="FWY27" s="3"/>
      <c r="FWZ27" s="3"/>
      <c r="FXA27" s="3"/>
      <c r="FXB27" s="3"/>
      <c r="FXC27" s="3"/>
      <c r="FXD27" s="3"/>
      <c r="FXE27" s="3"/>
      <c r="FXF27" s="3"/>
      <c r="FXG27" s="3"/>
      <c r="FXH27" s="3"/>
      <c r="FXI27" s="3"/>
      <c r="FXJ27" s="3"/>
      <c r="FXK27" s="3"/>
      <c r="FXL27" s="3"/>
      <c r="FXM27" s="3"/>
      <c r="FXN27" s="3"/>
      <c r="FXO27" s="3"/>
      <c r="FXP27" s="3"/>
      <c r="FXQ27" s="3"/>
      <c r="FXR27" s="3"/>
      <c r="FXS27" s="3"/>
      <c r="FXT27" s="3"/>
      <c r="FXU27" s="3"/>
      <c r="FXV27" s="3"/>
      <c r="FXW27" s="3"/>
      <c r="FXX27" s="3"/>
      <c r="FXY27" s="3"/>
      <c r="FXZ27" s="3"/>
      <c r="FYA27" s="3"/>
      <c r="FYB27" s="3"/>
      <c r="FYC27" s="3"/>
      <c r="FYD27" s="3"/>
      <c r="FYE27" s="3"/>
      <c r="FYF27" s="3"/>
      <c r="FYG27" s="3"/>
      <c r="FYH27" s="3"/>
      <c r="FYI27" s="3"/>
      <c r="FYJ27" s="3"/>
      <c r="FYK27" s="3"/>
      <c r="FYL27" s="3"/>
      <c r="FYM27" s="3"/>
      <c r="FYN27" s="3"/>
      <c r="FYO27" s="3"/>
      <c r="FYP27" s="3"/>
      <c r="FYQ27" s="3"/>
      <c r="FYR27" s="3"/>
      <c r="FYS27" s="3"/>
      <c r="FYT27" s="3"/>
      <c r="FYU27" s="3"/>
      <c r="FYV27" s="3"/>
      <c r="FYW27" s="3"/>
      <c r="FYX27" s="3"/>
      <c r="FYY27" s="3"/>
      <c r="FYZ27" s="3"/>
      <c r="FZA27" s="3"/>
      <c r="FZB27" s="3"/>
      <c r="FZC27" s="3"/>
      <c r="FZD27" s="3"/>
      <c r="FZE27" s="3"/>
      <c r="FZF27" s="3"/>
      <c r="FZG27" s="3"/>
      <c r="FZH27" s="3"/>
      <c r="FZI27" s="3"/>
      <c r="FZJ27" s="3"/>
      <c r="FZK27" s="3"/>
      <c r="FZL27" s="3"/>
      <c r="FZM27" s="3"/>
      <c r="FZN27" s="3"/>
      <c r="FZO27" s="3"/>
      <c r="FZP27" s="3"/>
      <c r="FZQ27" s="3"/>
      <c r="FZR27" s="3"/>
      <c r="FZS27" s="3"/>
      <c r="FZT27" s="3"/>
      <c r="FZU27" s="3"/>
      <c r="FZV27" s="3"/>
      <c r="FZW27" s="3"/>
      <c r="FZX27" s="3"/>
      <c r="FZY27" s="3"/>
      <c r="FZZ27" s="3"/>
      <c r="GAA27" s="3"/>
      <c r="GAB27" s="3"/>
      <c r="GAC27" s="3"/>
      <c r="GAD27" s="3"/>
      <c r="GAE27" s="3"/>
      <c r="GAF27" s="3"/>
      <c r="GAG27" s="3"/>
      <c r="GAH27" s="3"/>
      <c r="GAI27" s="3"/>
      <c r="GAJ27" s="3"/>
      <c r="GAK27" s="3"/>
      <c r="GAL27" s="3"/>
      <c r="GAM27" s="3"/>
      <c r="GAN27" s="3"/>
      <c r="GAO27" s="3"/>
      <c r="GAP27" s="3"/>
      <c r="GAQ27" s="3"/>
      <c r="GAR27" s="3"/>
      <c r="GAS27" s="3"/>
      <c r="GAT27" s="3"/>
      <c r="GAU27" s="3"/>
      <c r="GAV27" s="3"/>
      <c r="GAW27" s="3"/>
      <c r="GAX27" s="3"/>
      <c r="GAY27" s="3"/>
      <c r="GAZ27" s="3"/>
      <c r="GBA27" s="3"/>
      <c r="GBB27" s="3"/>
      <c r="GBC27" s="3"/>
      <c r="GBD27" s="3"/>
      <c r="GBE27" s="3"/>
      <c r="GBF27" s="3"/>
      <c r="GBG27" s="3"/>
      <c r="GBH27" s="3"/>
      <c r="GBI27" s="3"/>
      <c r="GBJ27" s="3"/>
      <c r="GBK27" s="3"/>
      <c r="GBL27" s="3"/>
      <c r="GBM27" s="3"/>
      <c r="GBN27" s="3"/>
      <c r="GBO27" s="3"/>
      <c r="GBP27" s="3"/>
      <c r="GBQ27" s="3"/>
      <c r="GBR27" s="3"/>
      <c r="GBS27" s="3"/>
      <c r="GBT27" s="3"/>
      <c r="GBU27" s="3"/>
      <c r="GBV27" s="3"/>
      <c r="GBW27" s="3"/>
      <c r="GBX27" s="3"/>
      <c r="GBY27" s="3"/>
      <c r="GBZ27" s="3"/>
      <c r="GCA27" s="3"/>
      <c r="GCB27" s="3"/>
      <c r="GCC27" s="3"/>
      <c r="GCD27" s="3"/>
      <c r="GCE27" s="3"/>
      <c r="GCF27" s="3"/>
      <c r="GCG27" s="3"/>
      <c r="GCH27" s="3"/>
      <c r="GCI27" s="3"/>
      <c r="GCJ27" s="3"/>
      <c r="GCK27" s="3"/>
      <c r="GCL27" s="3"/>
      <c r="GCM27" s="3"/>
      <c r="GCN27" s="3"/>
      <c r="GCO27" s="3"/>
      <c r="GCP27" s="3"/>
      <c r="GCQ27" s="3"/>
      <c r="GCR27" s="3"/>
      <c r="GCS27" s="3"/>
      <c r="GCT27" s="3"/>
      <c r="GCU27" s="3"/>
      <c r="GCV27" s="3"/>
      <c r="GCW27" s="3"/>
      <c r="GCX27" s="3"/>
      <c r="GCY27" s="3"/>
      <c r="GCZ27" s="3"/>
      <c r="GDA27" s="3"/>
      <c r="GDB27" s="3"/>
      <c r="GDC27" s="3"/>
      <c r="GDD27" s="3"/>
      <c r="GDE27" s="3"/>
      <c r="GDF27" s="3"/>
      <c r="GDG27" s="3"/>
      <c r="GDH27" s="3"/>
      <c r="GDI27" s="3"/>
      <c r="GDJ27" s="3"/>
      <c r="GDK27" s="3"/>
      <c r="GDL27" s="3"/>
      <c r="GDM27" s="3"/>
      <c r="GDN27" s="3"/>
      <c r="GDO27" s="3"/>
      <c r="GDP27" s="3"/>
      <c r="GDQ27" s="3"/>
      <c r="GDR27" s="3"/>
      <c r="GDS27" s="3"/>
      <c r="GDT27" s="3"/>
      <c r="GDU27" s="3"/>
      <c r="GDV27" s="3"/>
      <c r="GDW27" s="3"/>
      <c r="GDX27" s="3"/>
      <c r="GDY27" s="3"/>
      <c r="GDZ27" s="3"/>
      <c r="GEA27" s="3"/>
      <c r="GEB27" s="3"/>
      <c r="GEC27" s="3"/>
      <c r="GED27" s="3"/>
      <c r="GEE27" s="3"/>
      <c r="GEF27" s="3"/>
      <c r="GEG27" s="3"/>
      <c r="GEH27" s="3"/>
      <c r="GEI27" s="3"/>
      <c r="GEJ27" s="3"/>
      <c r="GEK27" s="3"/>
      <c r="GEL27" s="3"/>
      <c r="GEM27" s="3"/>
      <c r="GEN27" s="3"/>
      <c r="GEO27" s="3"/>
      <c r="GEP27" s="3"/>
      <c r="GEQ27" s="3"/>
      <c r="GER27" s="3"/>
      <c r="GES27" s="3"/>
      <c r="GET27" s="3"/>
      <c r="GEU27" s="3"/>
      <c r="GEV27" s="3"/>
      <c r="GEW27" s="3"/>
      <c r="GEX27" s="3"/>
      <c r="GEY27" s="3"/>
      <c r="GEZ27" s="3"/>
      <c r="GFA27" s="3"/>
      <c r="GFB27" s="3"/>
      <c r="GFC27" s="3"/>
      <c r="GFD27" s="3"/>
      <c r="GFE27" s="3"/>
      <c r="GFF27" s="3"/>
      <c r="GFG27" s="3"/>
      <c r="GFH27" s="3"/>
      <c r="GFI27" s="3"/>
      <c r="GFJ27" s="3"/>
      <c r="GFK27" s="3"/>
      <c r="GFL27" s="3"/>
      <c r="GFM27" s="3"/>
      <c r="GFN27" s="3"/>
      <c r="GFO27" s="3"/>
      <c r="GFP27" s="3"/>
      <c r="GFQ27" s="3"/>
      <c r="GFR27" s="3"/>
      <c r="GFS27" s="3"/>
      <c r="GFT27" s="3"/>
      <c r="GFU27" s="3"/>
      <c r="GFV27" s="3"/>
      <c r="GFW27" s="3"/>
      <c r="GFX27" s="3"/>
      <c r="GFY27" s="3"/>
      <c r="GFZ27" s="3"/>
      <c r="GGA27" s="3"/>
      <c r="GGB27" s="3"/>
      <c r="GGC27" s="3"/>
      <c r="GGD27" s="3"/>
      <c r="GGE27" s="3"/>
      <c r="GGF27" s="3"/>
      <c r="GGG27" s="3"/>
      <c r="GGH27" s="3"/>
      <c r="GGI27" s="3"/>
      <c r="GGJ27" s="3"/>
      <c r="GGK27" s="3"/>
      <c r="GGL27" s="3"/>
      <c r="GGM27" s="3"/>
      <c r="GGN27" s="3"/>
      <c r="GGO27" s="3"/>
      <c r="GGP27" s="3"/>
      <c r="GGQ27" s="3"/>
      <c r="GGR27" s="3"/>
      <c r="GGS27" s="3"/>
      <c r="GGT27" s="3"/>
      <c r="GGU27" s="3"/>
      <c r="GGV27" s="3"/>
      <c r="GGW27" s="3"/>
      <c r="GGX27" s="3"/>
      <c r="GGY27" s="3"/>
      <c r="GGZ27" s="3"/>
      <c r="GHA27" s="3"/>
      <c r="GHB27" s="3"/>
      <c r="GHC27" s="3"/>
      <c r="GHD27" s="3"/>
      <c r="GHE27" s="3"/>
      <c r="GHF27" s="3"/>
      <c r="GHG27" s="3"/>
      <c r="GHH27" s="3"/>
      <c r="GHI27" s="3"/>
      <c r="GHJ27" s="3"/>
      <c r="GHK27" s="3"/>
      <c r="GHL27" s="3"/>
      <c r="GHM27" s="3"/>
      <c r="GHN27" s="3"/>
      <c r="GHO27" s="3"/>
      <c r="GHP27" s="3"/>
      <c r="GHQ27" s="3"/>
      <c r="GHR27" s="3"/>
      <c r="GHS27" s="3"/>
      <c r="GHT27" s="3"/>
      <c r="GHU27" s="3"/>
      <c r="GHV27" s="3"/>
      <c r="GHW27" s="3"/>
      <c r="GHX27" s="3"/>
      <c r="GHY27" s="3"/>
      <c r="GHZ27" s="3"/>
      <c r="GIA27" s="3"/>
      <c r="GIB27" s="3"/>
      <c r="GIC27" s="3"/>
      <c r="GID27" s="3"/>
      <c r="GIE27" s="3"/>
      <c r="GIF27" s="3"/>
      <c r="GIG27" s="3"/>
      <c r="GIH27" s="3"/>
      <c r="GII27" s="3"/>
      <c r="GIJ27" s="3"/>
      <c r="GIK27" s="3"/>
      <c r="GIL27" s="3"/>
      <c r="GIM27" s="3"/>
      <c r="GIN27" s="3"/>
      <c r="GIO27" s="3"/>
      <c r="GIP27" s="3"/>
      <c r="GIQ27" s="3"/>
      <c r="GIR27" s="3"/>
      <c r="GIS27" s="3"/>
      <c r="GIT27" s="3"/>
      <c r="GIU27" s="3"/>
      <c r="GIV27" s="3"/>
      <c r="GIW27" s="3"/>
      <c r="GIX27" s="3"/>
      <c r="GIY27" s="3"/>
      <c r="GIZ27" s="3"/>
      <c r="GJA27" s="3"/>
      <c r="GJB27" s="3"/>
      <c r="GJC27" s="3"/>
      <c r="GJD27" s="3"/>
      <c r="GJE27" s="3"/>
      <c r="GJF27" s="3"/>
      <c r="GJG27" s="3"/>
      <c r="GJH27" s="3"/>
      <c r="GJI27" s="3"/>
      <c r="GJJ27" s="3"/>
      <c r="GJK27" s="3"/>
      <c r="GJL27" s="3"/>
      <c r="GJM27" s="3"/>
      <c r="GJN27" s="3"/>
      <c r="GJO27" s="3"/>
      <c r="GJP27" s="3"/>
      <c r="GJQ27" s="3"/>
      <c r="GJR27" s="3"/>
      <c r="GJS27" s="3"/>
      <c r="GJT27" s="3"/>
      <c r="GJU27" s="3"/>
      <c r="GJV27" s="3"/>
      <c r="GJW27" s="3"/>
      <c r="GJX27" s="3"/>
      <c r="GJY27" s="3"/>
      <c r="GJZ27" s="3"/>
      <c r="GKA27" s="3"/>
      <c r="GKB27" s="3"/>
      <c r="GKC27" s="3"/>
      <c r="GKD27" s="3"/>
      <c r="GKE27" s="3"/>
      <c r="GKF27" s="3"/>
      <c r="GKG27" s="3"/>
      <c r="GKH27" s="3"/>
      <c r="GKI27" s="3"/>
      <c r="GKJ27" s="3"/>
      <c r="GKK27" s="3"/>
      <c r="GKL27" s="3"/>
      <c r="GKM27" s="3"/>
      <c r="GKN27" s="3"/>
      <c r="GKO27" s="3"/>
      <c r="GKP27" s="3"/>
      <c r="GKQ27" s="3"/>
      <c r="GKR27" s="3"/>
      <c r="GKS27" s="3"/>
      <c r="GKT27" s="3"/>
      <c r="GKU27" s="3"/>
      <c r="GKV27" s="3"/>
      <c r="GKW27" s="3"/>
      <c r="GKX27" s="3"/>
      <c r="GKY27" s="3"/>
      <c r="GKZ27" s="3"/>
      <c r="GLA27" s="3"/>
      <c r="GLB27" s="3"/>
      <c r="GLC27" s="3"/>
      <c r="GLD27" s="3"/>
      <c r="GLE27" s="3"/>
      <c r="GLF27" s="3"/>
      <c r="GLG27" s="3"/>
      <c r="GLH27" s="3"/>
      <c r="GLI27" s="3"/>
      <c r="GLJ27" s="3"/>
      <c r="GLK27" s="3"/>
      <c r="GLL27" s="3"/>
      <c r="GLM27" s="3"/>
      <c r="GLN27" s="3"/>
      <c r="GLO27" s="3"/>
      <c r="GLP27" s="3"/>
      <c r="GLQ27" s="3"/>
      <c r="GLR27" s="3"/>
      <c r="GLS27" s="3"/>
      <c r="GLT27" s="3"/>
      <c r="GLU27" s="3"/>
      <c r="GLV27" s="3"/>
      <c r="GLW27" s="3"/>
      <c r="GLX27" s="3"/>
      <c r="GLY27" s="3"/>
      <c r="GLZ27" s="3"/>
      <c r="GMA27" s="3"/>
      <c r="GMB27" s="3"/>
      <c r="GMC27" s="3"/>
      <c r="GMD27" s="3"/>
      <c r="GME27" s="3"/>
      <c r="GMF27" s="3"/>
      <c r="GMG27" s="3"/>
      <c r="GMH27" s="3"/>
      <c r="GMI27" s="3"/>
      <c r="GMJ27" s="3"/>
      <c r="GMK27" s="3"/>
      <c r="GML27" s="3"/>
      <c r="GMM27" s="3"/>
      <c r="GMN27" s="3"/>
      <c r="GMO27" s="3"/>
      <c r="GMP27" s="3"/>
      <c r="GMQ27" s="3"/>
      <c r="GMR27" s="3"/>
      <c r="GMS27" s="3"/>
      <c r="GMT27" s="3"/>
      <c r="GMU27" s="3"/>
      <c r="GMV27" s="3"/>
      <c r="GMW27" s="3"/>
      <c r="GMX27" s="3"/>
      <c r="GMY27" s="3"/>
      <c r="GMZ27" s="3"/>
      <c r="GNA27" s="3"/>
      <c r="GNB27" s="3"/>
      <c r="GNC27" s="3"/>
      <c r="GND27" s="3"/>
      <c r="GNE27" s="3"/>
      <c r="GNF27" s="3"/>
      <c r="GNG27" s="3"/>
      <c r="GNH27" s="3"/>
      <c r="GNI27" s="3"/>
      <c r="GNJ27" s="3"/>
      <c r="GNK27" s="3"/>
      <c r="GNL27" s="3"/>
      <c r="GNM27" s="3"/>
      <c r="GNN27" s="3"/>
      <c r="GNO27" s="3"/>
      <c r="GNP27" s="3"/>
      <c r="GNQ27" s="3"/>
      <c r="GNR27" s="3"/>
      <c r="GNS27" s="3"/>
      <c r="GNT27" s="3"/>
      <c r="GNU27" s="3"/>
      <c r="GNV27" s="3"/>
      <c r="GNW27" s="3"/>
      <c r="GNX27" s="3"/>
      <c r="GNY27" s="3"/>
      <c r="GNZ27" s="3"/>
      <c r="GOA27" s="3"/>
      <c r="GOB27" s="3"/>
      <c r="GOC27" s="3"/>
      <c r="GOD27" s="3"/>
      <c r="GOE27" s="3"/>
      <c r="GOF27" s="3"/>
      <c r="GOG27" s="3"/>
      <c r="GOH27" s="3"/>
      <c r="GOI27" s="3"/>
      <c r="GOJ27" s="3"/>
      <c r="GOK27" s="3"/>
      <c r="GOL27" s="3"/>
      <c r="GOM27" s="3"/>
      <c r="GON27" s="3"/>
      <c r="GOO27" s="3"/>
      <c r="GOP27" s="3"/>
      <c r="GOQ27" s="3"/>
      <c r="GOR27" s="3"/>
      <c r="GOS27" s="3"/>
      <c r="GOT27" s="3"/>
      <c r="GOU27" s="3"/>
      <c r="GOV27" s="3"/>
      <c r="GOW27" s="3"/>
      <c r="GOX27" s="3"/>
      <c r="GOY27" s="3"/>
      <c r="GOZ27" s="3"/>
      <c r="GPA27" s="3"/>
      <c r="GPB27" s="3"/>
      <c r="GPC27" s="3"/>
      <c r="GPD27" s="3"/>
      <c r="GPE27" s="3"/>
      <c r="GPF27" s="3"/>
      <c r="GPG27" s="3"/>
      <c r="GPH27" s="3"/>
      <c r="GPI27" s="3"/>
      <c r="GPJ27" s="3"/>
      <c r="GPK27" s="3"/>
      <c r="GPL27" s="3"/>
      <c r="GPM27" s="3"/>
      <c r="GPN27" s="3"/>
      <c r="GPO27" s="3"/>
      <c r="GPP27" s="3"/>
      <c r="GPQ27" s="3"/>
      <c r="GPR27" s="3"/>
      <c r="GPS27" s="3"/>
      <c r="GPT27" s="3"/>
      <c r="GPU27" s="3"/>
      <c r="GPV27" s="3"/>
      <c r="GPW27" s="3"/>
      <c r="GPX27" s="3"/>
      <c r="GPY27" s="3"/>
      <c r="GPZ27" s="3"/>
      <c r="GQA27" s="3"/>
      <c r="GQB27" s="3"/>
      <c r="GQC27" s="3"/>
      <c r="GQD27" s="3"/>
      <c r="GQE27" s="3"/>
      <c r="GQF27" s="3"/>
      <c r="GQG27" s="3"/>
      <c r="GQH27" s="3"/>
      <c r="GQI27" s="3"/>
      <c r="GQJ27" s="3"/>
      <c r="GQK27" s="3"/>
      <c r="GQL27" s="3"/>
      <c r="GQM27" s="3"/>
      <c r="GQN27" s="3"/>
      <c r="GQO27" s="3"/>
      <c r="GQP27" s="3"/>
      <c r="GQQ27" s="3"/>
      <c r="GQR27" s="3"/>
      <c r="GQS27" s="3"/>
      <c r="GQT27" s="3"/>
      <c r="GQU27" s="3"/>
      <c r="GQV27" s="3"/>
      <c r="GQW27" s="3"/>
      <c r="GQX27" s="3"/>
      <c r="GQY27" s="3"/>
      <c r="GQZ27" s="3"/>
      <c r="GRA27" s="3"/>
      <c r="GRB27" s="3"/>
      <c r="GRC27" s="3"/>
      <c r="GRD27" s="3"/>
      <c r="GRE27" s="3"/>
      <c r="GRF27" s="3"/>
      <c r="GRG27" s="3"/>
      <c r="GRH27" s="3"/>
      <c r="GRI27" s="3"/>
      <c r="GRJ27" s="3"/>
      <c r="GRK27" s="3"/>
      <c r="GRL27" s="3"/>
      <c r="GRM27" s="3"/>
      <c r="GRN27" s="3"/>
      <c r="GRO27" s="3"/>
      <c r="GRP27" s="3"/>
      <c r="GRQ27" s="3"/>
      <c r="GRR27" s="3"/>
      <c r="GRS27" s="3"/>
      <c r="GRT27" s="3"/>
      <c r="GRU27" s="3"/>
      <c r="GRV27" s="3"/>
      <c r="GRW27" s="3"/>
      <c r="GRX27" s="3"/>
      <c r="GRY27" s="3"/>
      <c r="GRZ27" s="3"/>
      <c r="GSA27" s="3"/>
      <c r="GSB27" s="3"/>
      <c r="GSC27" s="3"/>
      <c r="GSD27" s="3"/>
      <c r="GSE27" s="3"/>
      <c r="GSF27" s="3"/>
      <c r="GSG27" s="3"/>
      <c r="GSH27" s="3"/>
      <c r="GSI27" s="3"/>
      <c r="GSJ27" s="3"/>
      <c r="GSK27" s="3"/>
      <c r="GSL27" s="3"/>
      <c r="GSM27" s="3"/>
      <c r="GSN27" s="3"/>
      <c r="GSO27" s="3"/>
      <c r="GSP27" s="3"/>
      <c r="GSQ27" s="3"/>
      <c r="GSR27" s="3"/>
      <c r="GSS27" s="3"/>
      <c r="GST27" s="3"/>
      <c r="GSU27" s="3"/>
      <c r="GSV27" s="3"/>
      <c r="GSW27" s="3"/>
      <c r="GSX27" s="3"/>
      <c r="GSY27" s="3"/>
      <c r="GSZ27" s="3"/>
      <c r="GTA27" s="3"/>
      <c r="GTB27" s="3"/>
      <c r="GTC27" s="3"/>
      <c r="GTD27" s="3"/>
      <c r="GTE27" s="3"/>
      <c r="GTF27" s="3"/>
      <c r="GTG27" s="3"/>
      <c r="GTH27" s="3"/>
      <c r="GTI27" s="3"/>
      <c r="GTJ27" s="3"/>
      <c r="GTK27" s="3"/>
      <c r="GTL27" s="3"/>
      <c r="GTM27" s="3"/>
      <c r="GTN27" s="3"/>
      <c r="GTO27" s="3"/>
      <c r="GTP27" s="3"/>
      <c r="GTQ27" s="3"/>
      <c r="GTR27" s="3"/>
      <c r="GTS27" s="3"/>
      <c r="GTT27" s="3"/>
      <c r="GTU27" s="3"/>
      <c r="GTV27" s="3"/>
      <c r="GTW27" s="3"/>
      <c r="GTX27" s="3"/>
      <c r="GTY27" s="3"/>
      <c r="GTZ27" s="3"/>
      <c r="GUA27" s="3"/>
      <c r="GUB27" s="3"/>
      <c r="GUC27" s="3"/>
      <c r="GUD27" s="3"/>
      <c r="GUE27" s="3"/>
      <c r="GUF27" s="3"/>
      <c r="GUG27" s="3"/>
      <c r="GUH27" s="3"/>
      <c r="GUI27" s="3"/>
      <c r="GUJ27" s="3"/>
      <c r="GUK27" s="3"/>
      <c r="GUL27" s="3"/>
      <c r="GUM27" s="3"/>
      <c r="GUN27" s="3"/>
      <c r="GUO27" s="3"/>
      <c r="GUP27" s="3"/>
      <c r="GUQ27" s="3"/>
      <c r="GUR27" s="3"/>
      <c r="GUS27" s="3"/>
      <c r="GUT27" s="3"/>
      <c r="GUU27" s="3"/>
      <c r="GUV27" s="3"/>
      <c r="GUW27" s="3"/>
      <c r="GUX27" s="3"/>
      <c r="GUY27" s="3"/>
      <c r="GUZ27" s="3"/>
      <c r="GVA27" s="3"/>
      <c r="GVB27" s="3"/>
      <c r="GVC27" s="3"/>
      <c r="GVD27" s="3"/>
      <c r="GVE27" s="3"/>
      <c r="GVF27" s="3"/>
      <c r="GVG27" s="3"/>
      <c r="GVH27" s="3"/>
      <c r="GVI27" s="3"/>
      <c r="GVJ27" s="3"/>
      <c r="GVK27" s="3"/>
      <c r="GVL27" s="3"/>
      <c r="GVM27" s="3"/>
      <c r="GVN27" s="3"/>
      <c r="GVO27" s="3"/>
      <c r="GVP27" s="3"/>
      <c r="GVQ27" s="3"/>
      <c r="GVR27" s="3"/>
      <c r="GVS27" s="3"/>
      <c r="GVT27" s="3"/>
      <c r="GVU27" s="3"/>
      <c r="GVV27" s="3"/>
      <c r="GVW27" s="3"/>
      <c r="GVX27" s="3"/>
      <c r="GVY27" s="3"/>
      <c r="GVZ27" s="3"/>
      <c r="GWA27" s="3"/>
      <c r="GWB27" s="3"/>
      <c r="GWC27" s="3"/>
      <c r="GWD27" s="3"/>
      <c r="GWE27" s="3"/>
      <c r="GWF27" s="3"/>
      <c r="GWG27" s="3"/>
      <c r="GWH27" s="3"/>
      <c r="GWI27" s="3"/>
      <c r="GWJ27" s="3"/>
      <c r="GWK27" s="3"/>
      <c r="GWL27" s="3"/>
      <c r="GWM27" s="3"/>
      <c r="GWN27" s="3"/>
      <c r="GWO27" s="3"/>
      <c r="GWP27" s="3"/>
      <c r="GWQ27" s="3"/>
      <c r="GWR27" s="3"/>
      <c r="GWS27" s="3"/>
      <c r="GWT27" s="3"/>
      <c r="GWU27" s="3"/>
      <c r="GWV27" s="3"/>
      <c r="GWW27" s="3"/>
      <c r="GWX27" s="3"/>
      <c r="GWY27" s="3"/>
      <c r="GWZ27" s="3"/>
      <c r="GXA27" s="3"/>
      <c r="GXB27" s="3"/>
      <c r="GXC27" s="3"/>
      <c r="GXD27" s="3"/>
      <c r="GXE27" s="3"/>
      <c r="GXF27" s="3"/>
      <c r="GXG27" s="3"/>
      <c r="GXH27" s="3"/>
      <c r="GXI27" s="3"/>
      <c r="GXJ27" s="3"/>
      <c r="GXK27" s="3"/>
      <c r="GXL27" s="3"/>
      <c r="GXM27" s="3"/>
      <c r="GXN27" s="3"/>
      <c r="GXO27" s="3"/>
      <c r="GXP27" s="3"/>
      <c r="GXQ27" s="3"/>
      <c r="GXR27" s="3"/>
      <c r="GXS27" s="3"/>
      <c r="GXT27" s="3"/>
      <c r="GXU27" s="3"/>
      <c r="GXV27" s="3"/>
      <c r="GXW27" s="3"/>
      <c r="GXX27" s="3"/>
      <c r="GXY27" s="3"/>
      <c r="GXZ27" s="3"/>
      <c r="GYA27" s="3"/>
      <c r="GYB27" s="3"/>
      <c r="GYC27" s="3"/>
      <c r="GYD27" s="3"/>
      <c r="GYE27" s="3"/>
      <c r="GYF27" s="3"/>
      <c r="GYG27" s="3"/>
      <c r="GYH27" s="3"/>
      <c r="GYI27" s="3"/>
      <c r="GYJ27" s="3"/>
      <c r="GYK27" s="3"/>
      <c r="GYL27" s="3"/>
      <c r="GYM27" s="3"/>
      <c r="GYN27" s="3"/>
      <c r="GYO27" s="3"/>
      <c r="GYP27" s="3"/>
      <c r="GYQ27" s="3"/>
      <c r="GYR27" s="3"/>
      <c r="GYS27" s="3"/>
      <c r="GYT27" s="3"/>
      <c r="GYU27" s="3"/>
      <c r="GYV27" s="3"/>
      <c r="GYW27" s="3"/>
      <c r="GYX27" s="3"/>
      <c r="GYY27" s="3"/>
      <c r="GYZ27" s="3"/>
      <c r="GZA27" s="3"/>
      <c r="GZB27" s="3"/>
      <c r="GZC27" s="3"/>
      <c r="GZD27" s="3"/>
      <c r="GZE27" s="3"/>
      <c r="GZF27" s="3"/>
      <c r="GZG27" s="3"/>
      <c r="GZH27" s="3"/>
      <c r="GZI27" s="3"/>
      <c r="GZJ27" s="3"/>
      <c r="GZK27" s="3"/>
      <c r="GZL27" s="3"/>
      <c r="GZM27" s="3"/>
      <c r="GZN27" s="3"/>
      <c r="GZO27" s="3"/>
      <c r="GZP27" s="3"/>
      <c r="GZQ27" s="3"/>
      <c r="GZR27" s="3"/>
      <c r="GZS27" s="3"/>
      <c r="GZT27" s="3"/>
      <c r="GZU27" s="3"/>
      <c r="GZV27" s="3"/>
      <c r="GZW27" s="3"/>
      <c r="GZX27" s="3"/>
      <c r="GZY27" s="3"/>
      <c r="GZZ27" s="3"/>
      <c r="HAA27" s="3"/>
      <c r="HAB27" s="3"/>
      <c r="HAC27" s="3"/>
      <c r="HAD27" s="3"/>
      <c r="HAE27" s="3"/>
      <c r="HAF27" s="3"/>
      <c r="HAG27" s="3"/>
      <c r="HAH27" s="3"/>
      <c r="HAI27" s="3"/>
      <c r="HAJ27" s="3"/>
      <c r="HAK27" s="3"/>
      <c r="HAL27" s="3"/>
      <c r="HAM27" s="3"/>
      <c r="HAN27" s="3"/>
      <c r="HAO27" s="3"/>
      <c r="HAP27" s="3"/>
      <c r="HAQ27" s="3"/>
      <c r="HAR27" s="3"/>
      <c r="HAS27" s="3"/>
      <c r="HAT27" s="3"/>
      <c r="HAU27" s="3"/>
      <c r="HAV27" s="3"/>
      <c r="HAW27" s="3"/>
      <c r="HAX27" s="3"/>
      <c r="HAY27" s="3"/>
      <c r="HAZ27" s="3"/>
      <c r="HBA27" s="3"/>
      <c r="HBB27" s="3"/>
      <c r="HBC27" s="3"/>
      <c r="HBD27" s="3"/>
      <c r="HBE27" s="3"/>
      <c r="HBF27" s="3"/>
      <c r="HBG27" s="3"/>
      <c r="HBH27" s="3"/>
      <c r="HBI27" s="3"/>
      <c r="HBJ27" s="3"/>
      <c r="HBK27" s="3"/>
      <c r="HBL27" s="3"/>
      <c r="HBM27" s="3"/>
      <c r="HBN27" s="3"/>
      <c r="HBO27" s="3"/>
      <c r="HBP27" s="3"/>
      <c r="HBQ27" s="3"/>
      <c r="HBR27" s="3"/>
      <c r="HBS27" s="3"/>
      <c r="HBT27" s="3"/>
      <c r="HBU27" s="3"/>
      <c r="HBV27" s="3"/>
      <c r="HBW27" s="3"/>
      <c r="HBX27" s="3"/>
      <c r="HBY27" s="3"/>
      <c r="HBZ27" s="3"/>
      <c r="HCA27" s="3"/>
      <c r="HCB27" s="3"/>
      <c r="HCC27" s="3"/>
      <c r="HCD27" s="3"/>
      <c r="HCE27" s="3"/>
      <c r="HCF27" s="3"/>
      <c r="HCG27" s="3"/>
      <c r="HCH27" s="3"/>
      <c r="HCI27" s="3"/>
      <c r="HCJ27" s="3"/>
      <c r="HCK27" s="3"/>
      <c r="HCL27" s="3"/>
      <c r="HCM27" s="3"/>
      <c r="HCN27" s="3"/>
      <c r="HCO27" s="3"/>
      <c r="HCP27" s="3"/>
      <c r="HCQ27" s="3"/>
      <c r="HCR27" s="3"/>
      <c r="HCS27" s="3"/>
      <c r="HCT27" s="3"/>
      <c r="HCU27" s="3"/>
      <c r="HCV27" s="3"/>
      <c r="HCW27" s="3"/>
      <c r="HCX27" s="3"/>
      <c r="HCY27" s="3"/>
      <c r="HCZ27" s="3"/>
      <c r="HDA27" s="3"/>
      <c r="HDB27" s="3"/>
      <c r="HDC27" s="3"/>
      <c r="HDD27" s="3"/>
      <c r="HDE27" s="3"/>
      <c r="HDF27" s="3"/>
      <c r="HDG27" s="3"/>
      <c r="HDH27" s="3"/>
      <c r="HDI27" s="3"/>
      <c r="HDJ27" s="3"/>
      <c r="HDK27" s="3"/>
      <c r="HDL27" s="3"/>
      <c r="HDM27" s="3"/>
      <c r="HDN27" s="3"/>
      <c r="HDO27" s="3"/>
      <c r="HDP27" s="3"/>
      <c r="HDQ27" s="3"/>
      <c r="HDR27" s="3"/>
      <c r="HDS27" s="3"/>
      <c r="HDT27" s="3"/>
      <c r="HDU27" s="3"/>
      <c r="HDV27" s="3"/>
      <c r="HDW27" s="3"/>
      <c r="HDX27" s="3"/>
      <c r="HDY27" s="3"/>
      <c r="HDZ27" s="3"/>
      <c r="HEA27" s="3"/>
      <c r="HEB27" s="3"/>
      <c r="HEC27" s="3"/>
      <c r="HED27" s="3"/>
      <c r="HEE27" s="3"/>
      <c r="HEF27" s="3"/>
      <c r="HEG27" s="3"/>
      <c r="HEH27" s="3"/>
      <c r="HEI27" s="3"/>
      <c r="HEJ27" s="3"/>
      <c r="HEK27" s="3"/>
      <c r="HEL27" s="3"/>
      <c r="HEM27" s="3"/>
      <c r="HEN27" s="3"/>
      <c r="HEO27" s="3"/>
      <c r="HEP27" s="3"/>
      <c r="HEQ27" s="3"/>
      <c r="HER27" s="3"/>
      <c r="HES27" s="3"/>
      <c r="HET27" s="3"/>
      <c r="HEU27" s="3"/>
      <c r="HEV27" s="3"/>
      <c r="HEW27" s="3"/>
      <c r="HEX27" s="3"/>
      <c r="HEY27" s="3"/>
      <c r="HEZ27" s="3"/>
      <c r="HFA27" s="3"/>
      <c r="HFB27" s="3"/>
      <c r="HFC27" s="3"/>
      <c r="HFD27" s="3"/>
      <c r="HFE27" s="3"/>
      <c r="HFF27" s="3"/>
      <c r="HFG27" s="3"/>
      <c r="HFH27" s="3"/>
      <c r="HFI27" s="3"/>
      <c r="HFJ27" s="3"/>
      <c r="HFK27" s="3"/>
      <c r="HFL27" s="3"/>
      <c r="HFM27" s="3"/>
      <c r="HFN27" s="3"/>
      <c r="HFO27" s="3"/>
      <c r="HFP27" s="3"/>
      <c r="HFQ27" s="3"/>
      <c r="HFR27" s="3"/>
      <c r="HFS27" s="3"/>
      <c r="HFT27" s="3"/>
      <c r="HFU27" s="3"/>
      <c r="HFV27" s="3"/>
      <c r="HFW27" s="3"/>
      <c r="HFX27" s="3"/>
      <c r="HFY27" s="3"/>
      <c r="HFZ27" s="3"/>
      <c r="HGA27" s="3"/>
      <c r="HGB27" s="3"/>
      <c r="HGC27" s="3"/>
      <c r="HGD27" s="3"/>
      <c r="HGE27" s="3"/>
      <c r="HGF27" s="3"/>
      <c r="HGG27" s="3"/>
      <c r="HGH27" s="3"/>
      <c r="HGI27" s="3"/>
      <c r="HGJ27" s="3"/>
      <c r="HGK27" s="3"/>
      <c r="HGL27" s="3"/>
      <c r="HGM27" s="3"/>
      <c r="HGN27" s="3"/>
      <c r="HGO27" s="3"/>
      <c r="HGP27" s="3"/>
      <c r="HGQ27" s="3"/>
      <c r="HGR27" s="3"/>
      <c r="HGS27" s="3"/>
      <c r="HGT27" s="3"/>
      <c r="HGU27" s="3"/>
      <c r="HGV27" s="3"/>
      <c r="HGW27" s="3"/>
      <c r="HGX27" s="3"/>
      <c r="HGY27" s="3"/>
      <c r="HGZ27" s="3"/>
      <c r="HHA27" s="3"/>
      <c r="HHB27" s="3"/>
      <c r="HHC27" s="3"/>
      <c r="HHD27" s="3"/>
      <c r="HHE27" s="3"/>
      <c r="HHF27" s="3"/>
      <c r="HHG27" s="3"/>
      <c r="HHH27" s="3"/>
      <c r="HHI27" s="3"/>
      <c r="HHJ27" s="3"/>
      <c r="HHK27" s="3"/>
      <c r="HHL27" s="3"/>
      <c r="HHM27" s="3"/>
      <c r="HHN27" s="3"/>
      <c r="HHO27" s="3"/>
      <c r="HHP27" s="3"/>
      <c r="HHQ27" s="3"/>
      <c r="HHR27" s="3"/>
      <c r="HHS27" s="3"/>
      <c r="HHT27" s="3"/>
      <c r="HHU27" s="3"/>
      <c r="HHV27" s="3"/>
      <c r="HHW27" s="3"/>
      <c r="HHX27" s="3"/>
      <c r="HHY27" s="3"/>
      <c r="HHZ27" s="3"/>
      <c r="HIA27" s="3"/>
      <c r="HIB27" s="3"/>
      <c r="HIC27" s="3"/>
      <c r="HID27" s="3"/>
      <c r="HIE27" s="3"/>
      <c r="HIF27" s="3"/>
      <c r="HIG27" s="3"/>
      <c r="HIH27" s="3"/>
      <c r="HII27" s="3"/>
      <c r="HIJ27" s="3"/>
      <c r="HIK27" s="3"/>
      <c r="HIL27" s="3"/>
      <c r="HIM27" s="3"/>
      <c r="HIN27" s="3"/>
      <c r="HIO27" s="3"/>
      <c r="HIP27" s="3"/>
      <c r="HIQ27" s="3"/>
      <c r="HIR27" s="3"/>
      <c r="HIS27" s="3"/>
      <c r="HIT27" s="3"/>
      <c r="HIU27" s="3"/>
      <c r="HIV27" s="3"/>
      <c r="HIW27" s="3"/>
      <c r="HIX27" s="3"/>
      <c r="HIY27" s="3"/>
      <c r="HIZ27" s="3"/>
      <c r="HJA27" s="3"/>
      <c r="HJB27" s="3"/>
      <c r="HJC27" s="3"/>
      <c r="HJD27" s="3"/>
      <c r="HJE27" s="3"/>
      <c r="HJF27" s="3"/>
      <c r="HJG27" s="3"/>
      <c r="HJH27" s="3"/>
      <c r="HJI27" s="3"/>
      <c r="HJJ27" s="3"/>
      <c r="HJK27" s="3"/>
      <c r="HJL27" s="3"/>
      <c r="HJM27" s="3"/>
      <c r="HJN27" s="3"/>
      <c r="HJO27" s="3"/>
      <c r="HJP27" s="3"/>
      <c r="HJQ27" s="3"/>
      <c r="HJR27" s="3"/>
      <c r="HJS27" s="3"/>
      <c r="HJT27" s="3"/>
      <c r="HJU27" s="3"/>
      <c r="HJV27" s="3"/>
      <c r="HJW27" s="3"/>
      <c r="HJX27" s="3"/>
      <c r="HJY27" s="3"/>
      <c r="HJZ27" s="3"/>
      <c r="HKA27" s="3"/>
      <c r="HKB27" s="3"/>
      <c r="HKC27" s="3"/>
      <c r="HKD27" s="3"/>
      <c r="HKE27" s="3"/>
      <c r="HKF27" s="3"/>
      <c r="HKG27" s="3"/>
      <c r="HKH27" s="3"/>
      <c r="HKI27" s="3"/>
      <c r="HKJ27" s="3"/>
      <c r="HKK27" s="3"/>
      <c r="HKL27" s="3"/>
      <c r="HKM27" s="3"/>
      <c r="HKN27" s="3"/>
      <c r="HKO27" s="3"/>
      <c r="HKP27" s="3"/>
      <c r="HKQ27" s="3"/>
      <c r="HKR27" s="3"/>
      <c r="HKS27" s="3"/>
      <c r="HKT27" s="3"/>
      <c r="HKU27" s="3"/>
      <c r="HKV27" s="3"/>
      <c r="HKW27" s="3"/>
      <c r="HKX27" s="3"/>
      <c r="HKY27" s="3"/>
      <c r="HKZ27" s="3"/>
      <c r="HLA27" s="3"/>
      <c r="HLB27" s="3"/>
      <c r="HLC27" s="3"/>
      <c r="HLD27" s="3"/>
      <c r="HLE27" s="3"/>
      <c r="HLF27" s="3"/>
      <c r="HLG27" s="3"/>
      <c r="HLH27" s="3"/>
      <c r="HLI27" s="3"/>
      <c r="HLJ27" s="3"/>
      <c r="HLK27" s="3"/>
      <c r="HLL27" s="3"/>
      <c r="HLM27" s="3"/>
      <c r="HLN27" s="3"/>
      <c r="HLO27" s="3"/>
      <c r="HLP27" s="3"/>
      <c r="HLQ27" s="3"/>
      <c r="HLR27" s="3"/>
      <c r="HLS27" s="3"/>
      <c r="HLT27" s="3"/>
      <c r="HLU27" s="3"/>
      <c r="HLV27" s="3"/>
      <c r="HLW27" s="3"/>
      <c r="HLX27" s="3"/>
      <c r="HLY27" s="3"/>
      <c r="HLZ27" s="3"/>
      <c r="HMA27" s="3"/>
      <c r="HMB27" s="3"/>
      <c r="HMC27" s="3"/>
      <c r="HMD27" s="3"/>
      <c r="HME27" s="3"/>
      <c r="HMF27" s="3"/>
      <c r="HMG27" s="3"/>
      <c r="HMH27" s="3"/>
      <c r="HMI27" s="3"/>
      <c r="HMJ27" s="3"/>
      <c r="HMK27" s="3"/>
      <c r="HML27" s="3"/>
      <c r="HMM27" s="3"/>
      <c r="HMN27" s="3"/>
      <c r="HMO27" s="3"/>
      <c r="HMP27" s="3"/>
      <c r="HMQ27" s="3"/>
      <c r="HMR27" s="3"/>
      <c r="HMS27" s="3"/>
      <c r="HMT27" s="3"/>
      <c r="HMU27" s="3"/>
      <c r="HMV27" s="3"/>
      <c r="HMW27" s="3"/>
      <c r="HMX27" s="3"/>
      <c r="HMY27" s="3"/>
      <c r="HMZ27" s="3"/>
      <c r="HNA27" s="3"/>
      <c r="HNB27" s="3"/>
      <c r="HNC27" s="3"/>
      <c r="HND27" s="3"/>
      <c r="HNE27" s="3"/>
      <c r="HNF27" s="3"/>
      <c r="HNG27" s="3"/>
      <c r="HNH27" s="3"/>
      <c r="HNI27" s="3"/>
      <c r="HNJ27" s="3"/>
      <c r="HNK27" s="3"/>
      <c r="HNL27" s="3"/>
      <c r="HNM27" s="3"/>
      <c r="HNN27" s="3"/>
      <c r="HNO27" s="3"/>
      <c r="HNP27" s="3"/>
      <c r="HNQ27" s="3"/>
      <c r="HNR27" s="3"/>
      <c r="HNS27" s="3"/>
      <c r="HNT27" s="3"/>
      <c r="HNU27" s="3"/>
      <c r="HNV27" s="3"/>
      <c r="HNW27" s="3"/>
      <c r="HNX27" s="3"/>
      <c r="HNY27" s="3"/>
      <c r="HNZ27" s="3"/>
      <c r="HOA27" s="3"/>
      <c r="HOB27" s="3"/>
      <c r="HOC27" s="3"/>
      <c r="HOD27" s="3"/>
      <c r="HOE27" s="3"/>
      <c r="HOF27" s="3"/>
      <c r="HOG27" s="3"/>
      <c r="HOH27" s="3"/>
      <c r="HOI27" s="3"/>
      <c r="HOJ27" s="3"/>
      <c r="HOK27" s="3"/>
      <c r="HOL27" s="3"/>
      <c r="HOM27" s="3"/>
      <c r="HON27" s="3"/>
      <c r="HOO27" s="3"/>
      <c r="HOP27" s="3"/>
      <c r="HOQ27" s="3"/>
      <c r="HOR27" s="3"/>
      <c r="HOS27" s="3"/>
      <c r="HOT27" s="3"/>
      <c r="HOU27" s="3"/>
      <c r="HOV27" s="3"/>
      <c r="HOW27" s="3"/>
      <c r="HOX27" s="3"/>
      <c r="HOY27" s="3"/>
      <c r="HOZ27" s="3"/>
      <c r="HPA27" s="3"/>
      <c r="HPB27" s="3"/>
      <c r="HPC27" s="3"/>
      <c r="HPD27" s="3"/>
      <c r="HPE27" s="3"/>
      <c r="HPF27" s="3"/>
      <c r="HPG27" s="3"/>
      <c r="HPH27" s="3"/>
      <c r="HPI27" s="3"/>
      <c r="HPJ27" s="3"/>
      <c r="HPK27" s="3"/>
      <c r="HPL27" s="3"/>
      <c r="HPM27" s="3"/>
      <c r="HPN27" s="3"/>
      <c r="HPO27" s="3"/>
      <c r="HPP27" s="3"/>
      <c r="HPQ27" s="3"/>
      <c r="HPR27" s="3"/>
      <c r="HPS27" s="3"/>
      <c r="HPT27" s="3"/>
      <c r="HPU27" s="3"/>
      <c r="HPV27" s="3"/>
      <c r="HPW27" s="3"/>
      <c r="HPX27" s="3"/>
      <c r="HPY27" s="3"/>
      <c r="HPZ27" s="3"/>
      <c r="HQA27" s="3"/>
      <c r="HQB27" s="3"/>
      <c r="HQC27" s="3"/>
      <c r="HQD27" s="3"/>
      <c r="HQE27" s="3"/>
      <c r="HQF27" s="3"/>
      <c r="HQG27" s="3"/>
      <c r="HQH27" s="3"/>
      <c r="HQI27" s="3"/>
      <c r="HQJ27" s="3"/>
      <c r="HQK27" s="3"/>
      <c r="HQL27" s="3"/>
      <c r="HQM27" s="3"/>
      <c r="HQN27" s="3"/>
      <c r="HQO27" s="3"/>
      <c r="HQP27" s="3"/>
      <c r="HQQ27" s="3"/>
      <c r="HQR27" s="3"/>
      <c r="HQS27" s="3"/>
      <c r="HQT27" s="3"/>
      <c r="HQU27" s="3"/>
      <c r="HQV27" s="3"/>
      <c r="HQW27" s="3"/>
      <c r="HQX27" s="3"/>
      <c r="HQY27" s="3"/>
      <c r="HQZ27" s="3"/>
      <c r="HRA27" s="3"/>
      <c r="HRB27" s="3"/>
      <c r="HRC27" s="3"/>
      <c r="HRD27" s="3"/>
      <c r="HRE27" s="3"/>
      <c r="HRF27" s="3"/>
      <c r="HRG27" s="3"/>
      <c r="HRH27" s="3"/>
      <c r="HRI27" s="3"/>
      <c r="HRJ27" s="3"/>
      <c r="HRK27" s="3"/>
      <c r="HRL27" s="3"/>
      <c r="HRM27" s="3"/>
      <c r="HRN27" s="3"/>
      <c r="HRO27" s="3"/>
      <c r="HRP27" s="3"/>
      <c r="HRQ27" s="3"/>
      <c r="HRR27" s="3"/>
      <c r="HRS27" s="3"/>
      <c r="HRT27" s="3"/>
      <c r="HRU27" s="3"/>
      <c r="HRV27" s="3"/>
      <c r="HRW27" s="3"/>
      <c r="HRX27" s="3"/>
      <c r="HRY27" s="3"/>
      <c r="HRZ27" s="3"/>
      <c r="HSA27" s="3"/>
      <c r="HSB27" s="3"/>
      <c r="HSC27" s="3"/>
      <c r="HSD27" s="3"/>
      <c r="HSE27" s="3"/>
      <c r="HSF27" s="3"/>
      <c r="HSG27" s="3"/>
      <c r="HSH27" s="3"/>
      <c r="HSI27" s="3"/>
      <c r="HSJ27" s="3"/>
      <c r="HSK27" s="3"/>
      <c r="HSL27" s="3"/>
      <c r="HSM27" s="3"/>
      <c r="HSN27" s="3"/>
      <c r="HSO27" s="3"/>
      <c r="HSP27" s="3"/>
      <c r="HSQ27" s="3"/>
      <c r="HSR27" s="3"/>
      <c r="HSS27" s="3"/>
      <c r="HST27" s="3"/>
      <c r="HSU27" s="3"/>
      <c r="HSV27" s="3"/>
      <c r="HSW27" s="3"/>
      <c r="HSX27" s="3"/>
      <c r="HSY27" s="3"/>
      <c r="HSZ27" s="3"/>
      <c r="HTA27" s="3"/>
      <c r="HTB27" s="3"/>
      <c r="HTC27" s="3"/>
      <c r="HTD27" s="3"/>
      <c r="HTE27" s="3"/>
      <c r="HTF27" s="3"/>
      <c r="HTG27" s="3"/>
      <c r="HTH27" s="3"/>
      <c r="HTI27" s="3"/>
      <c r="HTJ27" s="3"/>
      <c r="HTK27" s="3"/>
      <c r="HTL27" s="3"/>
      <c r="HTM27" s="3"/>
      <c r="HTN27" s="3"/>
      <c r="HTO27" s="3"/>
      <c r="HTP27" s="3"/>
      <c r="HTQ27" s="3"/>
      <c r="HTR27" s="3"/>
      <c r="HTS27" s="3"/>
      <c r="HTT27" s="3"/>
      <c r="HTU27" s="3"/>
      <c r="HTV27" s="3"/>
      <c r="HTW27" s="3"/>
      <c r="HTX27" s="3"/>
      <c r="HTY27" s="3"/>
      <c r="HTZ27" s="3"/>
      <c r="HUA27" s="3"/>
      <c r="HUB27" s="3"/>
      <c r="HUC27" s="3"/>
      <c r="HUD27" s="3"/>
      <c r="HUE27" s="3"/>
      <c r="HUF27" s="3"/>
      <c r="HUG27" s="3"/>
      <c r="HUH27" s="3"/>
      <c r="HUI27" s="3"/>
      <c r="HUJ27" s="3"/>
      <c r="HUK27" s="3"/>
      <c r="HUL27" s="3"/>
      <c r="HUM27" s="3"/>
      <c r="HUN27" s="3"/>
      <c r="HUO27" s="3"/>
      <c r="HUP27" s="3"/>
      <c r="HUQ27" s="3"/>
      <c r="HUR27" s="3"/>
      <c r="HUS27" s="3"/>
      <c r="HUT27" s="3"/>
      <c r="HUU27" s="3"/>
      <c r="HUV27" s="3"/>
      <c r="HUW27" s="3"/>
      <c r="HUX27" s="3"/>
      <c r="HUY27" s="3"/>
      <c r="HUZ27" s="3"/>
      <c r="HVA27" s="3"/>
      <c r="HVB27" s="3"/>
      <c r="HVC27" s="3"/>
      <c r="HVD27" s="3"/>
      <c r="HVE27" s="3"/>
      <c r="HVF27" s="3"/>
      <c r="HVG27" s="3"/>
      <c r="HVH27" s="3"/>
      <c r="HVI27" s="3"/>
      <c r="HVJ27" s="3"/>
      <c r="HVK27" s="3"/>
      <c r="HVL27" s="3"/>
      <c r="HVM27" s="3"/>
      <c r="HVN27" s="3"/>
      <c r="HVO27" s="3"/>
      <c r="HVP27" s="3"/>
      <c r="HVQ27" s="3"/>
      <c r="HVR27" s="3"/>
      <c r="HVS27" s="3"/>
      <c r="HVT27" s="3"/>
      <c r="HVU27" s="3"/>
      <c r="HVV27" s="3"/>
      <c r="HVW27" s="3"/>
      <c r="HVX27" s="3"/>
      <c r="HVY27" s="3"/>
      <c r="HVZ27" s="3"/>
      <c r="HWA27" s="3"/>
      <c r="HWB27" s="3"/>
      <c r="HWC27" s="3"/>
      <c r="HWD27" s="3"/>
      <c r="HWE27" s="3"/>
      <c r="HWF27" s="3"/>
      <c r="HWG27" s="3"/>
      <c r="HWH27" s="3"/>
      <c r="HWI27" s="3"/>
      <c r="HWJ27" s="3"/>
      <c r="HWK27" s="3"/>
      <c r="HWL27" s="3"/>
      <c r="HWM27" s="3"/>
      <c r="HWN27" s="3"/>
      <c r="HWO27" s="3"/>
      <c r="HWP27" s="3"/>
      <c r="HWQ27" s="3"/>
      <c r="HWR27" s="3"/>
      <c r="HWS27" s="3"/>
      <c r="HWT27" s="3"/>
      <c r="HWU27" s="3"/>
      <c r="HWV27" s="3"/>
      <c r="HWW27" s="3"/>
      <c r="HWX27" s="3"/>
      <c r="HWY27" s="3"/>
      <c r="HWZ27" s="3"/>
      <c r="HXA27" s="3"/>
      <c r="HXB27" s="3"/>
      <c r="HXC27" s="3"/>
      <c r="HXD27" s="3"/>
      <c r="HXE27" s="3"/>
      <c r="HXF27" s="3"/>
      <c r="HXG27" s="3"/>
      <c r="HXH27" s="3"/>
      <c r="HXI27" s="3"/>
      <c r="HXJ27" s="3"/>
      <c r="HXK27" s="3"/>
      <c r="HXL27" s="3"/>
      <c r="HXM27" s="3"/>
      <c r="HXN27" s="3"/>
      <c r="HXO27" s="3"/>
      <c r="HXP27" s="3"/>
      <c r="HXQ27" s="3"/>
      <c r="HXR27" s="3"/>
      <c r="HXS27" s="3"/>
      <c r="HXT27" s="3"/>
      <c r="HXU27" s="3"/>
      <c r="HXV27" s="3"/>
      <c r="HXW27" s="3"/>
      <c r="HXX27" s="3"/>
      <c r="HXY27" s="3"/>
      <c r="HXZ27" s="3"/>
      <c r="HYA27" s="3"/>
      <c r="HYB27" s="3"/>
      <c r="HYC27" s="3"/>
      <c r="HYD27" s="3"/>
      <c r="HYE27" s="3"/>
      <c r="HYF27" s="3"/>
      <c r="HYG27" s="3"/>
      <c r="HYH27" s="3"/>
      <c r="HYI27" s="3"/>
      <c r="HYJ27" s="3"/>
      <c r="HYK27" s="3"/>
      <c r="HYL27" s="3"/>
      <c r="HYM27" s="3"/>
      <c r="HYN27" s="3"/>
      <c r="HYO27" s="3"/>
      <c r="HYP27" s="3"/>
      <c r="HYQ27" s="3"/>
      <c r="HYR27" s="3"/>
      <c r="HYS27" s="3"/>
      <c r="HYT27" s="3"/>
      <c r="HYU27" s="3"/>
      <c r="HYV27" s="3"/>
      <c r="HYW27" s="3"/>
      <c r="HYX27" s="3"/>
      <c r="HYY27" s="3"/>
      <c r="HYZ27" s="3"/>
      <c r="HZA27" s="3"/>
      <c r="HZB27" s="3"/>
      <c r="HZC27" s="3"/>
      <c r="HZD27" s="3"/>
      <c r="HZE27" s="3"/>
      <c r="HZF27" s="3"/>
      <c r="HZG27" s="3"/>
      <c r="HZH27" s="3"/>
      <c r="HZI27" s="3"/>
      <c r="HZJ27" s="3"/>
      <c r="HZK27" s="3"/>
      <c r="HZL27" s="3"/>
      <c r="HZM27" s="3"/>
      <c r="HZN27" s="3"/>
      <c r="HZO27" s="3"/>
      <c r="HZP27" s="3"/>
      <c r="HZQ27" s="3"/>
      <c r="HZR27" s="3"/>
      <c r="HZS27" s="3"/>
      <c r="HZT27" s="3"/>
      <c r="HZU27" s="3"/>
      <c r="HZV27" s="3"/>
      <c r="HZW27" s="3"/>
      <c r="HZX27" s="3"/>
      <c r="HZY27" s="3"/>
      <c r="HZZ27" s="3"/>
      <c r="IAA27" s="3"/>
      <c r="IAB27" s="3"/>
      <c r="IAC27" s="3"/>
      <c r="IAD27" s="3"/>
      <c r="IAE27" s="3"/>
      <c r="IAF27" s="3"/>
      <c r="IAG27" s="3"/>
      <c r="IAH27" s="3"/>
      <c r="IAI27" s="3"/>
      <c r="IAJ27" s="3"/>
      <c r="IAK27" s="3"/>
      <c r="IAL27" s="3"/>
      <c r="IAM27" s="3"/>
      <c r="IAN27" s="3"/>
      <c r="IAO27" s="3"/>
      <c r="IAP27" s="3"/>
      <c r="IAQ27" s="3"/>
      <c r="IAR27" s="3"/>
      <c r="IAS27" s="3"/>
      <c r="IAT27" s="3"/>
      <c r="IAU27" s="3"/>
      <c r="IAV27" s="3"/>
      <c r="IAW27" s="3"/>
      <c r="IAX27" s="3"/>
      <c r="IAY27" s="3"/>
      <c r="IAZ27" s="3"/>
      <c r="IBA27" s="3"/>
      <c r="IBB27" s="3"/>
      <c r="IBC27" s="3"/>
      <c r="IBD27" s="3"/>
      <c r="IBE27" s="3"/>
      <c r="IBF27" s="3"/>
      <c r="IBG27" s="3"/>
      <c r="IBH27" s="3"/>
      <c r="IBI27" s="3"/>
      <c r="IBJ27" s="3"/>
      <c r="IBK27" s="3"/>
      <c r="IBL27" s="3"/>
      <c r="IBM27" s="3"/>
      <c r="IBN27" s="3"/>
      <c r="IBO27" s="3"/>
      <c r="IBP27" s="3"/>
      <c r="IBQ27" s="3"/>
      <c r="IBR27" s="3"/>
      <c r="IBS27" s="3"/>
      <c r="IBT27" s="3"/>
      <c r="IBU27" s="3"/>
      <c r="IBV27" s="3"/>
      <c r="IBW27" s="3"/>
      <c r="IBX27" s="3"/>
      <c r="IBY27" s="3"/>
      <c r="IBZ27" s="3"/>
      <c r="ICA27" s="3"/>
      <c r="ICB27" s="3"/>
      <c r="ICC27" s="3"/>
      <c r="ICD27" s="3"/>
      <c r="ICE27" s="3"/>
      <c r="ICF27" s="3"/>
      <c r="ICG27" s="3"/>
      <c r="ICH27" s="3"/>
      <c r="ICI27" s="3"/>
      <c r="ICJ27" s="3"/>
      <c r="ICK27" s="3"/>
      <c r="ICL27" s="3"/>
      <c r="ICM27" s="3"/>
      <c r="ICN27" s="3"/>
      <c r="ICO27" s="3"/>
      <c r="ICP27" s="3"/>
      <c r="ICQ27" s="3"/>
      <c r="ICR27" s="3"/>
      <c r="ICS27" s="3"/>
      <c r="ICT27" s="3"/>
      <c r="ICU27" s="3"/>
      <c r="ICV27" s="3"/>
      <c r="ICW27" s="3"/>
      <c r="ICX27" s="3"/>
      <c r="ICY27" s="3"/>
      <c r="ICZ27" s="3"/>
      <c r="IDA27" s="3"/>
      <c r="IDB27" s="3"/>
      <c r="IDC27" s="3"/>
      <c r="IDD27" s="3"/>
      <c r="IDE27" s="3"/>
      <c r="IDF27" s="3"/>
      <c r="IDG27" s="3"/>
      <c r="IDH27" s="3"/>
      <c r="IDI27" s="3"/>
      <c r="IDJ27" s="3"/>
      <c r="IDK27" s="3"/>
      <c r="IDL27" s="3"/>
      <c r="IDM27" s="3"/>
      <c r="IDN27" s="3"/>
      <c r="IDO27" s="3"/>
      <c r="IDP27" s="3"/>
      <c r="IDQ27" s="3"/>
      <c r="IDR27" s="3"/>
      <c r="IDS27" s="3"/>
      <c r="IDT27" s="3"/>
      <c r="IDU27" s="3"/>
      <c r="IDV27" s="3"/>
      <c r="IDW27" s="3"/>
      <c r="IDX27" s="3"/>
      <c r="IDY27" s="3"/>
      <c r="IDZ27" s="3"/>
      <c r="IEA27" s="3"/>
      <c r="IEB27" s="3"/>
      <c r="IEC27" s="3"/>
      <c r="IED27" s="3"/>
      <c r="IEE27" s="3"/>
      <c r="IEF27" s="3"/>
      <c r="IEG27" s="3"/>
      <c r="IEH27" s="3"/>
      <c r="IEI27" s="3"/>
      <c r="IEJ27" s="3"/>
      <c r="IEK27" s="3"/>
      <c r="IEL27" s="3"/>
      <c r="IEM27" s="3"/>
      <c r="IEN27" s="3"/>
      <c r="IEO27" s="3"/>
      <c r="IEP27" s="3"/>
      <c r="IEQ27" s="3"/>
      <c r="IER27" s="3"/>
      <c r="IES27" s="3"/>
      <c r="IET27" s="3"/>
      <c r="IEU27" s="3"/>
      <c r="IEV27" s="3"/>
      <c r="IEW27" s="3"/>
      <c r="IEX27" s="3"/>
      <c r="IEY27" s="3"/>
      <c r="IEZ27" s="3"/>
      <c r="IFA27" s="3"/>
      <c r="IFB27" s="3"/>
      <c r="IFC27" s="3"/>
      <c r="IFD27" s="3"/>
      <c r="IFE27" s="3"/>
      <c r="IFF27" s="3"/>
      <c r="IFG27" s="3"/>
      <c r="IFH27" s="3"/>
      <c r="IFI27" s="3"/>
      <c r="IFJ27" s="3"/>
      <c r="IFK27" s="3"/>
      <c r="IFL27" s="3"/>
      <c r="IFM27" s="3"/>
      <c r="IFN27" s="3"/>
      <c r="IFO27" s="3"/>
      <c r="IFP27" s="3"/>
      <c r="IFQ27" s="3"/>
      <c r="IFR27" s="3"/>
      <c r="IFS27" s="3"/>
      <c r="IFT27" s="3"/>
      <c r="IFU27" s="3"/>
      <c r="IFV27" s="3"/>
      <c r="IFW27" s="3"/>
      <c r="IFX27" s="3"/>
      <c r="IFY27" s="3"/>
      <c r="IFZ27" s="3"/>
      <c r="IGA27" s="3"/>
      <c r="IGB27" s="3"/>
      <c r="IGC27" s="3"/>
      <c r="IGD27" s="3"/>
      <c r="IGE27" s="3"/>
      <c r="IGF27" s="3"/>
      <c r="IGG27" s="3"/>
      <c r="IGH27" s="3"/>
      <c r="IGI27" s="3"/>
      <c r="IGJ27" s="3"/>
      <c r="IGK27" s="3"/>
      <c r="IGL27" s="3"/>
      <c r="IGM27" s="3"/>
      <c r="IGN27" s="3"/>
      <c r="IGO27" s="3"/>
      <c r="IGP27" s="3"/>
      <c r="IGQ27" s="3"/>
      <c r="IGR27" s="3"/>
      <c r="IGS27" s="3"/>
      <c r="IGT27" s="3"/>
      <c r="IGU27" s="3"/>
      <c r="IGV27" s="3"/>
      <c r="IGW27" s="3"/>
      <c r="IGX27" s="3"/>
      <c r="IGY27" s="3"/>
      <c r="IGZ27" s="3"/>
      <c r="IHA27" s="3"/>
      <c r="IHB27" s="3"/>
      <c r="IHC27" s="3"/>
      <c r="IHD27" s="3"/>
      <c r="IHE27" s="3"/>
      <c r="IHF27" s="3"/>
      <c r="IHG27" s="3"/>
      <c r="IHH27" s="3"/>
      <c r="IHI27" s="3"/>
      <c r="IHJ27" s="3"/>
      <c r="IHK27" s="3"/>
      <c r="IHL27" s="3"/>
      <c r="IHM27" s="3"/>
      <c r="IHN27" s="3"/>
      <c r="IHO27" s="3"/>
      <c r="IHP27" s="3"/>
      <c r="IHQ27" s="3"/>
      <c r="IHR27" s="3"/>
      <c r="IHS27" s="3"/>
      <c r="IHT27" s="3"/>
      <c r="IHU27" s="3"/>
      <c r="IHV27" s="3"/>
      <c r="IHW27" s="3"/>
      <c r="IHX27" s="3"/>
      <c r="IHY27" s="3"/>
      <c r="IHZ27" s="3"/>
      <c r="IIA27" s="3"/>
      <c r="IIB27" s="3"/>
      <c r="IIC27" s="3"/>
      <c r="IID27" s="3"/>
      <c r="IIE27" s="3"/>
      <c r="IIF27" s="3"/>
      <c r="IIG27" s="3"/>
      <c r="IIH27" s="3"/>
      <c r="III27" s="3"/>
      <c r="IIJ27" s="3"/>
      <c r="IIK27" s="3"/>
      <c r="IIL27" s="3"/>
      <c r="IIM27" s="3"/>
      <c r="IIN27" s="3"/>
      <c r="IIO27" s="3"/>
      <c r="IIP27" s="3"/>
      <c r="IIQ27" s="3"/>
      <c r="IIR27" s="3"/>
      <c r="IIS27" s="3"/>
      <c r="IIT27" s="3"/>
      <c r="IIU27" s="3"/>
      <c r="IIV27" s="3"/>
      <c r="IIW27" s="3"/>
      <c r="IIX27" s="3"/>
      <c r="IIY27" s="3"/>
      <c r="IIZ27" s="3"/>
      <c r="IJA27" s="3"/>
      <c r="IJB27" s="3"/>
      <c r="IJC27" s="3"/>
      <c r="IJD27" s="3"/>
      <c r="IJE27" s="3"/>
      <c r="IJF27" s="3"/>
      <c r="IJG27" s="3"/>
      <c r="IJH27" s="3"/>
      <c r="IJI27" s="3"/>
      <c r="IJJ27" s="3"/>
      <c r="IJK27" s="3"/>
      <c r="IJL27" s="3"/>
      <c r="IJM27" s="3"/>
      <c r="IJN27" s="3"/>
      <c r="IJO27" s="3"/>
      <c r="IJP27" s="3"/>
      <c r="IJQ27" s="3"/>
      <c r="IJR27" s="3"/>
      <c r="IJS27" s="3"/>
      <c r="IJT27" s="3"/>
      <c r="IJU27" s="3"/>
      <c r="IJV27" s="3"/>
      <c r="IJW27" s="3"/>
      <c r="IJX27" s="3"/>
      <c r="IJY27" s="3"/>
      <c r="IJZ27" s="3"/>
      <c r="IKA27" s="3"/>
      <c r="IKB27" s="3"/>
      <c r="IKC27" s="3"/>
      <c r="IKD27" s="3"/>
      <c r="IKE27" s="3"/>
      <c r="IKF27" s="3"/>
      <c r="IKG27" s="3"/>
      <c r="IKH27" s="3"/>
      <c r="IKI27" s="3"/>
      <c r="IKJ27" s="3"/>
      <c r="IKK27" s="3"/>
      <c r="IKL27" s="3"/>
      <c r="IKM27" s="3"/>
      <c r="IKN27" s="3"/>
      <c r="IKO27" s="3"/>
      <c r="IKP27" s="3"/>
      <c r="IKQ27" s="3"/>
      <c r="IKR27" s="3"/>
      <c r="IKS27" s="3"/>
      <c r="IKT27" s="3"/>
      <c r="IKU27" s="3"/>
      <c r="IKV27" s="3"/>
      <c r="IKW27" s="3"/>
      <c r="IKX27" s="3"/>
      <c r="IKY27" s="3"/>
      <c r="IKZ27" s="3"/>
      <c r="ILA27" s="3"/>
      <c r="ILB27" s="3"/>
      <c r="ILC27" s="3"/>
      <c r="ILD27" s="3"/>
      <c r="ILE27" s="3"/>
      <c r="ILF27" s="3"/>
      <c r="ILG27" s="3"/>
      <c r="ILH27" s="3"/>
      <c r="ILI27" s="3"/>
      <c r="ILJ27" s="3"/>
      <c r="ILK27" s="3"/>
      <c r="ILL27" s="3"/>
      <c r="ILM27" s="3"/>
      <c r="ILN27" s="3"/>
      <c r="ILO27" s="3"/>
      <c r="ILP27" s="3"/>
      <c r="ILQ27" s="3"/>
      <c r="ILR27" s="3"/>
      <c r="ILS27" s="3"/>
      <c r="ILT27" s="3"/>
      <c r="ILU27" s="3"/>
      <c r="ILV27" s="3"/>
      <c r="ILW27" s="3"/>
      <c r="ILX27" s="3"/>
      <c r="ILY27" s="3"/>
      <c r="ILZ27" s="3"/>
      <c r="IMA27" s="3"/>
      <c r="IMB27" s="3"/>
      <c r="IMC27" s="3"/>
      <c r="IMD27" s="3"/>
      <c r="IME27" s="3"/>
      <c r="IMF27" s="3"/>
      <c r="IMG27" s="3"/>
      <c r="IMH27" s="3"/>
      <c r="IMI27" s="3"/>
      <c r="IMJ27" s="3"/>
      <c r="IMK27" s="3"/>
      <c r="IML27" s="3"/>
      <c r="IMM27" s="3"/>
      <c r="IMN27" s="3"/>
      <c r="IMO27" s="3"/>
      <c r="IMP27" s="3"/>
      <c r="IMQ27" s="3"/>
      <c r="IMR27" s="3"/>
      <c r="IMS27" s="3"/>
      <c r="IMT27" s="3"/>
      <c r="IMU27" s="3"/>
      <c r="IMV27" s="3"/>
      <c r="IMW27" s="3"/>
      <c r="IMX27" s="3"/>
      <c r="IMY27" s="3"/>
      <c r="IMZ27" s="3"/>
      <c r="INA27" s="3"/>
      <c r="INB27" s="3"/>
      <c r="INC27" s="3"/>
      <c r="IND27" s="3"/>
      <c r="INE27" s="3"/>
      <c r="INF27" s="3"/>
      <c r="ING27" s="3"/>
      <c r="INH27" s="3"/>
      <c r="INI27" s="3"/>
      <c r="INJ27" s="3"/>
      <c r="INK27" s="3"/>
      <c r="INL27" s="3"/>
      <c r="INM27" s="3"/>
      <c r="INN27" s="3"/>
      <c r="INO27" s="3"/>
      <c r="INP27" s="3"/>
      <c r="INQ27" s="3"/>
      <c r="INR27" s="3"/>
      <c r="INS27" s="3"/>
      <c r="INT27" s="3"/>
      <c r="INU27" s="3"/>
      <c r="INV27" s="3"/>
      <c r="INW27" s="3"/>
      <c r="INX27" s="3"/>
      <c r="INY27" s="3"/>
      <c r="INZ27" s="3"/>
      <c r="IOA27" s="3"/>
      <c r="IOB27" s="3"/>
      <c r="IOC27" s="3"/>
      <c r="IOD27" s="3"/>
      <c r="IOE27" s="3"/>
      <c r="IOF27" s="3"/>
      <c r="IOG27" s="3"/>
      <c r="IOH27" s="3"/>
      <c r="IOI27" s="3"/>
      <c r="IOJ27" s="3"/>
      <c r="IOK27" s="3"/>
      <c r="IOL27" s="3"/>
      <c r="IOM27" s="3"/>
      <c r="ION27" s="3"/>
      <c r="IOO27" s="3"/>
      <c r="IOP27" s="3"/>
      <c r="IOQ27" s="3"/>
      <c r="IOR27" s="3"/>
      <c r="IOS27" s="3"/>
      <c r="IOT27" s="3"/>
      <c r="IOU27" s="3"/>
      <c r="IOV27" s="3"/>
      <c r="IOW27" s="3"/>
      <c r="IOX27" s="3"/>
      <c r="IOY27" s="3"/>
      <c r="IOZ27" s="3"/>
      <c r="IPA27" s="3"/>
      <c r="IPB27" s="3"/>
      <c r="IPC27" s="3"/>
      <c r="IPD27" s="3"/>
      <c r="IPE27" s="3"/>
      <c r="IPF27" s="3"/>
      <c r="IPG27" s="3"/>
      <c r="IPH27" s="3"/>
      <c r="IPI27" s="3"/>
      <c r="IPJ27" s="3"/>
      <c r="IPK27" s="3"/>
      <c r="IPL27" s="3"/>
      <c r="IPM27" s="3"/>
      <c r="IPN27" s="3"/>
      <c r="IPO27" s="3"/>
      <c r="IPP27" s="3"/>
      <c r="IPQ27" s="3"/>
      <c r="IPR27" s="3"/>
      <c r="IPS27" s="3"/>
      <c r="IPT27" s="3"/>
      <c r="IPU27" s="3"/>
      <c r="IPV27" s="3"/>
      <c r="IPW27" s="3"/>
      <c r="IPX27" s="3"/>
      <c r="IPY27" s="3"/>
      <c r="IPZ27" s="3"/>
      <c r="IQA27" s="3"/>
      <c r="IQB27" s="3"/>
      <c r="IQC27" s="3"/>
      <c r="IQD27" s="3"/>
      <c r="IQE27" s="3"/>
      <c r="IQF27" s="3"/>
      <c r="IQG27" s="3"/>
      <c r="IQH27" s="3"/>
      <c r="IQI27" s="3"/>
      <c r="IQJ27" s="3"/>
      <c r="IQK27" s="3"/>
      <c r="IQL27" s="3"/>
      <c r="IQM27" s="3"/>
      <c r="IQN27" s="3"/>
      <c r="IQO27" s="3"/>
      <c r="IQP27" s="3"/>
      <c r="IQQ27" s="3"/>
      <c r="IQR27" s="3"/>
      <c r="IQS27" s="3"/>
      <c r="IQT27" s="3"/>
      <c r="IQU27" s="3"/>
      <c r="IQV27" s="3"/>
      <c r="IQW27" s="3"/>
      <c r="IQX27" s="3"/>
      <c r="IQY27" s="3"/>
      <c r="IQZ27" s="3"/>
      <c r="IRA27" s="3"/>
      <c r="IRB27" s="3"/>
      <c r="IRC27" s="3"/>
      <c r="IRD27" s="3"/>
      <c r="IRE27" s="3"/>
      <c r="IRF27" s="3"/>
      <c r="IRG27" s="3"/>
      <c r="IRH27" s="3"/>
      <c r="IRI27" s="3"/>
      <c r="IRJ27" s="3"/>
      <c r="IRK27" s="3"/>
      <c r="IRL27" s="3"/>
      <c r="IRM27" s="3"/>
      <c r="IRN27" s="3"/>
      <c r="IRO27" s="3"/>
      <c r="IRP27" s="3"/>
      <c r="IRQ27" s="3"/>
      <c r="IRR27" s="3"/>
      <c r="IRS27" s="3"/>
      <c r="IRT27" s="3"/>
      <c r="IRU27" s="3"/>
      <c r="IRV27" s="3"/>
      <c r="IRW27" s="3"/>
      <c r="IRX27" s="3"/>
      <c r="IRY27" s="3"/>
      <c r="IRZ27" s="3"/>
      <c r="ISA27" s="3"/>
      <c r="ISB27" s="3"/>
      <c r="ISC27" s="3"/>
      <c r="ISD27" s="3"/>
      <c r="ISE27" s="3"/>
      <c r="ISF27" s="3"/>
      <c r="ISG27" s="3"/>
      <c r="ISH27" s="3"/>
      <c r="ISI27" s="3"/>
      <c r="ISJ27" s="3"/>
      <c r="ISK27" s="3"/>
      <c r="ISL27" s="3"/>
      <c r="ISM27" s="3"/>
      <c r="ISN27" s="3"/>
      <c r="ISO27" s="3"/>
      <c r="ISP27" s="3"/>
      <c r="ISQ27" s="3"/>
      <c r="ISR27" s="3"/>
      <c r="ISS27" s="3"/>
      <c r="IST27" s="3"/>
      <c r="ISU27" s="3"/>
      <c r="ISV27" s="3"/>
      <c r="ISW27" s="3"/>
      <c r="ISX27" s="3"/>
      <c r="ISY27" s="3"/>
      <c r="ISZ27" s="3"/>
      <c r="ITA27" s="3"/>
      <c r="ITB27" s="3"/>
      <c r="ITC27" s="3"/>
      <c r="ITD27" s="3"/>
      <c r="ITE27" s="3"/>
      <c r="ITF27" s="3"/>
      <c r="ITG27" s="3"/>
      <c r="ITH27" s="3"/>
      <c r="ITI27" s="3"/>
      <c r="ITJ27" s="3"/>
      <c r="ITK27" s="3"/>
      <c r="ITL27" s="3"/>
      <c r="ITM27" s="3"/>
      <c r="ITN27" s="3"/>
      <c r="ITO27" s="3"/>
      <c r="ITP27" s="3"/>
      <c r="ITQ27" s="3"/>
      <c r="ITR27" s="3"/>
      <c r="ITS27" s="3"/>
      <c r="ITT27" s="3"/>
      <c r="ITU27" s="3"/>
      <c r="ITV27" s="3"/>
      <c r="ITW27" s="3"/>
      <c r="ITX27" s="3"/>
      <c r="ITY27" s="3"/>
      <c r="ITZ27" s="3"/>
      <c r="IUA27" s="3"/>
      <c r="IUB27" s="3"/>
      <c r="IUC27" s="3"/>
      <c r="IUD27" s="3"/>
      <c r="IUE27" s="3"/>
      <c r="IUF27" s="3"/>
      <c r="IUG27" s="3"/>
      <c r="IUH27" s="3"/>
      <c r="IUI27" s="3"/>
      <c r="IUJ27" s="3"/>
      <c r="IUK27" s="3"/>
      <c r="IUL27" s="3"/>
      <c r="IUM27" s="3"/>
      <c r="IUN27" s="3"/>
      <c r="IUO27" s="3"/>
      <c r="IUP27" s="3"/>
      <c r="IUQ27" s="3"/>
      <c r="IUR27" s="3"/>
      <c r="IUS27" s="3"/>
      <c r="IUT27" s="3"/>
      <c r="IUU27" s="3"/>
      <c r="IUV27" s="3"/>
      <c r="IUW27" s="3"/>
      <c r="IUX27" s="3"/>
      <c r="IUY27" s="3"/>
      <c r="IUZ27" s="3"/>
      <c r="IVA27" s="3"/>
      <c r="IVB27" s="3"/>
      <c r="IVC27" s="3"/>
      <c r="IVD27" s="3"/>
      <c r="IVE27" s="3"/>
      <c r="IVF27" s="3"/>
      <c r="IVG27" s="3"/>
      <c r="IVH27" s="3"/>
      <c r="IVI27" s="3"/>
      <c r="IVJ27" s="3"/>
      <c r="IVK27" s="3"/>
      <c r="IVL27" s="3"/>
      <c r="IVM27" s="3"/>
      <c r="IVN27" s="3"/>
      <c r="IVO27" s="3"/>
      <c r="IVP27" s="3"/>
      <c r="IVQ27" s="3"/>
      <c r="IVR27" s="3"/>
      <c r="IVS27" s="3"/>
      <c r="IVT27" s="3"/>
      <c r="IVU27" s="3"/>
      <c r="IVV27" s="3"/>
      <c r="IVW27" s="3"/>
      <c r="IVX27" s="3"/>
      <c r="IVY27" s="3"/>
      <c r="IVZ27" s="3"/>
      <c r="IWA27" s="3"/>
      <c r="IWB27" s="3"/>
      <c r="IWC27" s="3"/>
      <c r="IWD27" s="3"/>
      <c r="IWE27" s="3"/>
      <c r="IWF27" s="3"/>
      <c r="IWG27" s="3"/>
      <c r="IWH27" s="3"/>
      <c r="IWI27" s="3"/>
      <c r="IWJ27" s="3"/>
      <c r="IWK27" s="3"/>
      <c r="IWL27" s="3"/>
      <c r="IWM27" s="3"/>
      <c r="IWN27" s="3"/>
      <c r="IWO27" s="3"/>
      <c r="IWP27" s="3"/>
      <c r="IWQ27" s="3"/>
      <c r="IWR27" s="3"/>
      <c r="IWS27" s="3"/>
      <c r="IWT27" s="3"/>
      <c r="IWU27" s="3"/>
      <c r="IWV27" s="3"/>
      <c r="IWW27" s="3"/>
      <c r="IWX27" s="3"/>
      <c r="IWY27" s="3"/>
      <c r="IWZ27" s="3"/>
      <c r="IXA27" s="3"/>
      <c r="IXB27" s="3"/>
      <c r="IXC27" s="3"/>
      <c r="IXD27" s="3"/>
      <c r="IXE27" s="3"/>
      <c r="IXF27" s="3"/>
      <c r="IXG27" s="3"/>
      <c r="IXH27" s="3"/>
      <c r="IXI27" s="3"/>
      <c r="IXJ27" s="3"/>
      <c r="IXK27" s="3"/>
      <c r="IXL27" s="3"/>
      <c r="IXM27" s="3"/>
      <c r="IXN27" s="3"/>
      <c r="IXO27" s="3"/>
      <c r="IXP27" s="3"/>
      <c r="IXQ27" s="3"/>
      <c r="IXR27" s="3"/>
      <c r="IXS27" s="3"/>
      <c r="IXT27" s="3"/>
      <c r="IXU27" s="3"/>
      <c r="IXV27" s="3"/>
      <c r="IXW27" s="3"/>
      <c r="IXX27" s="3"/>
      <c r="IXY27" s="3"/>
      <c r="IXZ27" s="3"/>
      <c r="IYA27" s="3"/>
      <c r="IYB27" s="3"/>
      <c r="IYC27" s="3"/>
      <c r="IYD27" s="3"/>
      <c r="IYE27" s="3"/>
      <c r="IYF27" s="3"/>
      <c r="IYG27" s="3"/>
      <c r="IYH27" s="3"/>
      <c r="IYI27" s="3"/>
      <c r="IYJ27" s="3"/>
      <c r="IYK27" s="3"/>
      <c r="IYL27" s="3"/>
      <c r="IYM27" s="3"/>
      <c r="IYN27" s="3"/>
      <c r="IYO27" s="3"/>
      <c r="IYP27" s="3"/>
      <c r="IYQ27" s="3"/>
      <c r="IYR27" s="3"/>
      <c r="IYS27" s="3"/>
      <c r="IYT27" s="3"/>
      <c r="IYU27" s="3"/>
      <c r="IYV27" s="3"/>
      <c r="IYW27" s="3"/>
      <c r="IYX27" s="3"/>
      <c r="IYY27" s="3"/>
      <c r="IYZ27" s="3"/>
      <c r="IZA27" s="3"/>
      <c r="IZB27" s="3"/>
      <c r="IZC27" s="3"/>
      <c r="IZD27" s="3"/>
      <c r="IZE27" s="3"/>
      <c r="IZF27" s="3"/>
      <c r="IZG27" s="3"/>
      <c r="IZH27" s="3"/>
      <c r="IZI27" s="3"/>
      <c r="IZJ27" s="3"/>
      <c r="IZK27" s="3"/>
      <c r="IZL27" s="3"/>
      <c r="IZM27" s="3"/>
      <c r="IZN27" s="3"/>
      <c r="IZO27" s="3"/>
      <c r="IZP27" s="3"/>
      <c r="IZQ27" s="3"/>
      <c r="IZR27" s="3"/>
      <c r="IZS27" s="3"/>
      <c r="IZT27" s="3"/>
      <c r="IZU27" s="3"/>
      <c r="IZV27" s="3"/>
      <c r="IZW27" s="3"/>
      <c r="IZX27" s="3"/>
      <c r="IZY27" s="3"/>
      <c r="IZZ27" s="3"/>
      <c r="JAA27" s="3"/>
      <c r="JAB27" s="3"/>
      <c r="JAC27" s="3"/>
      <c r="JAD27" s="3"/>
      <c r="JAE27" s="3"/>
      <c r="JAF27" s="3"/>
      <c r="JAG27" s="3"/>
      <c r="JAH27" s="3"/>
      <c r="JAI27" s="3"/>
      <c r="JAJ27" s="3"/>
      <c r="JAK27" s="3"/>
      <c r="JAL27" s="3"/>
      <c r="JAM27" s="3"/>
      <c r="JAN27" s="3"/>
      <c r="JAO27" s="3"/>
      <c r="JAP27" s="3"/>
      <c r="JAQ27" s="3"/>
      <c r="JAR27" s="3"/>
      <c r="JAS27" s="3"/>
      <c r="JAT27" s="3"/>
      <c r="JAU27" s="3"/>
      <c r="JAV27" s="3"/>
      <c r="JAW27" s="3"/>
      <c r="JAX27" s="3"/>
      <c r="JAY27" s="3"/>
      <c r="JAZ27" s="3"/>
      <c r="JBA27" s="3"/>
      <c r="JBB27" s="3"/>
      <c r="JBC27" s="3"/>
      <c r="JBD27" s="3"/>
      <c r="JBE27" s="3"/>
      <c r="JBF27" s="3"/>
      <c r="JBG27" s="3"/>
      <c r="JBH27" s="3"/>
      <c r="JBI27" s="3"/>
      <c r="JBJ27" s="3"/>
      <c r="JBK27" s="3"/>
      <c r="JBL27" s="3"/>
      <c r="JBM27" s="3"/>
      <c r="JBN27" s="3"/>
      <c r="JBO27" s="3"/>
      <c r="JBP27" s="3"/>
      <c r="JBQ27" s="3"/>
      <c r="JBR27" s="3"/>
      <c r="JBS27" s="3"/>
      <c r="JBT27" s="3"/>
      <c r="JBU27" s="3"/>
      <c r="JBV27" s="3"/>
      <c r="JBW27" s="3"/>
      <c r="JBX27" s="3"/>
      <c r="JBY27" s="3"/>
      <c r="JBZ27" s="3"/>
      <c r="JCA27" s="3"/>
      <c r="JCB27" s="3"/>
      <c r="JCC27" s="3"/>
      <c r="JCD27" s="3"/>
      <c r="JCE27" s="3"/>
      <c r="JCF27" s="3"/>
      <c r="JCG27" s="3"/>
      <c r="JCH27" s="3"/>
      <c r="JCI27" s="3"/>
      <c r="JCJ27" s="3"/>
      <c r="JCK27" s="3"/>
      <c r="JCL27" s="3"/>
      <c r="JCM27" s="3"/>
      <c r="JCN27" s="3"/>
      <c r="JCO27" s="3"/>
      <c r="JCP27" s="3"/>
      <c r="JCQ27" s="3"/>
      <c r="JCR27" s="3"/>
      <c r="JCS27" s="3"/>
      <c r="JCT27" s="3"/>
      <c r="JCU27" s="3"/>
      <c r="JCV27" s="3"/>
      <c r="JCW27" s="3"/>
      <c r="JCX27" s="3"/>
      <c r="JCY27" s="3"/>
      <c r="JCZ27" s="3"/>
      <c r="JDA27" s="3"/>
      <c r="JDB27" s="3"/>
      <c r="JDC27" s="3"/>
      <c r="JDD27" s="3"/>
      <c r="JDE27" s="3"/>
      <c r="JDF27" s="3"/>
      <c r="JDG27" s="3"/>
      <c r="JDH27" s="3"/>
      <c r="JDI27" s="3"/>
      <c r="JDJ27" s="3"/>
      <c r="JDK27" s="3"/>
      <c r="JDL27" s="3"/>
      <c r="JDM27" s="3"/>
      <c r="JDN27" s="3"/>
      <c r="JDO27" s="3"/>
      <c r="JDP27" s="3"/>
      <c r="JDQ27" s="3"/>
      <c r="JDR27" s="3"/>
      <c r="JDS27" s="3"/>
      <c r="JDT27" s="3"/>
      <c r="JDU27" s="3"/>
      <c r="JDV27" s="3"/>
      <c r="JDW27" s="3"/>
      <c r="JDX27" s="3"/>
      <c r="JDY27" s="3"/>
      <c r="JDZ27" s="3"/>
      <c r="JEA27" s="3"/>
      <c r="JEB27" s="3"/>
      <c r="JEC27" s="3"/>
      <c r="JED27" s="3"/>
      <c r="JEE27" s="3"/>
      <c r="JEF27" s="3"/>
      <c r="JEG27" s="3"/>
      <c r="JEH27" s="3"/>
      <c r="JEI27" s="3"/>
      <c r="JEJ27" s="3"/>
      <c r="JEK27" s="3"/>
      <c r="JEL27" s="3"/>
      <c r="JEM27" s="3"/>
      <c r="JEN27" s="3"/>
      <c r="JEO27" s="3"/>
      <c r="JEP27" s="3"/>
      <c r="JEQ27" s="3"/>
      <c r="JER27" s="3"/>
      <c r="JES27" s="3"/>
      <c r="JET27" s="3"/>
      <c r="JEU27" s="3"/>
      <c r="JEV27" s="3"/>
      <c r="JEW27" s="3"/>
      <c r="JEX27" s="3"/>
      <c r="JEY27" s="3"/>
      <c r="JEZ27" s="3"/>
      <c r="JFA27" s="3"/>
      <c r="JFB27" s="3"/>
      <c r="JFC27" s="3"/>
      <c r="JFD27" s="3"/>
      <c r="JFE27" s="3"/>
      <c r="JFF27" s="3"/>
      <c r="JFG27" s="3"/>
      <c r="JFH27" s="3"/>
      <c r="JFI27" s="3"/>
      <c r="JFJ27" s="3"/>
      <c r="JFK27" s="3"/>
      <c r="JFL27" s="3"/>
      <c r="JFM27" s="3"/>
      <c r="JFN27" s="3"/>
      <c r="JFO27" s="3"/>
      <c r="JFP27" s="3"/>
      <c r="JFQ27" s="3"/>
      <c r="JFR27" s="3"/>
      <c r="JFS27" s="3"/>
      <c r="JFT27" s="3"/>
      <c r="JFU27" s="3"/>
      <c r="JFV27" s="3"/>
      <c r="JFW27" s="3"/>
      <c r="JFX27" s="3"/>
      <c r="JFY27" s="3"/>
      <c r="JFZ27" s="3"/>
      <c r="JGA27" s="3"/>
      <c r="JGB27" s="3"/>
      <c r="JGC27" s="3"/>
      <c r="JGD27" s="3"/>
      <c r="JGE27" s="3"/>
      <c r="JGF27" s="3"/>
      <c r="JGG27" s="3"/>
      <c r="JGH27" s="3"/>
      <c r="JGI27" s="3"/>
      <c r="JGJ27" s="3"/>
      <c r="JGK27" s="3"/>
      <c r="JGL27" s="3"/>
      <c r="JGM27" s="3"/>
      <c r="JGN27" s="3"/>
      <c r="JGO27" s="3"/>
      <c r="JGP27" s="3"/>
      <c r="JGQ27" s="3"/>
      <c r="JGR27" s="3"/>
      <c r="JGS27" s="3"/>
      <c r="JGT27" s="3"/>
      <c r="JGU27" s="3"/>
      <c r="JGV27" s="3"/>
      <c r="JGW27" s="3"/>
      <c r="JGX27" s="3"/>
      <c r="JGY27" s="3"/>
      <c r="JGZ27" s="3"/>
      <c r="JHA27" s="3"/>
      <c r="JHB27" s="3"/>
      <c r="JHC27" s="3"/>
      <c r="JHD27" s="3"/>
      <c r="JHE27" s="3"/>
      <c r="JHF27" s="3"/>
      <c r="JHG27" s="3"/>
      <c r="JHH27" s="3"/>
      <c r="JHI27" s="3"/>
      <c r="JHJ27" s="3"/>
      <c r="JHK27" s="3"/>
      <c r="JHL27" s="3"/>
      <c r="JHM27" s="3"/>
      <c r="JHN27" s="3"/>
      <c r="JHO27" s="3"/>
      <c r="JHP27" s="3"/>
      <c r="JHQ27" s="3"/>
      <c r="JHR27" s="3"/>
      <c r="JHS27" s="3"/>
      <c r="JHT27" s="3"/>
      <c r="JHU27" s="3"/>
      <c r="JHV27" s="3"/>
      <c r="JHW27" s="3"/>
      <c r="JHX27" s="3"/>
      <c r="JHY27" s="3"/>
      <c r="JHZ27" s="3"/>
      <c r="JIA27" s="3"/>
      <c r="JIB27" s="3"/>
      <c r="JIC27" s="3"/>
      <c r="JID27" s="3"/>
      <c r="JIE27" s="3"/>
      <c r="JIF27" s="3"/>
      <c r="JIG27" s="3"/>
      <c r="JIH27" s="3"/>
      <c r="JII27" s="3"/>
      <c r="JIJ27" s="3"/>
      <c r="JIK27" s="3"/>
      <c r="JIL27" s="3"/>
      <c r="JIM27" s="3"/>
      <c r="JIN27" s="3"/>
      <c r="JIO27" s="3"/>
      <c r="JIP27" s="3"/>
      <c r="JIQ27" s="3"/>
      <c r="JIR27" s="3"/>
      <c r="JIS27" s="3"/>
      <c r="JIT27" s="3"/>
      <c r="JIU27" s="3"/>
      <c r="JIV27" s="3"/>
      <c r="JIW27" s="3"/>
      <c r="JIX27" s="3"/>
      <c r="JIY27" s="3"/>
      <c r="JIZ27" s="3"/>
      <c r="JJA27" s="3"/>
      <c r="JJB27" s="3"/>
      <c r="JJC27" s="3"/>
      <c r="JJD27" s="3"/>
      <c r="JJE27" s="3"/>
      <c r="JJF27" s="3"/>
      <c r="JJG27" s="3"/>
      <c r="JJH27" s="3"/>
      <c r="JJI27" s="3"/>
      <c r="JJJ27" s="3"/>
      <c r="JJK27" s="3"/>
      <c r="JJL27" s="3"/>
      <c r="JJM27" s="3"/>
      <c r="JJN27" s="3"/>
      <c r="JJO27" s="3"/>
      <c r="JJP27" s="3"/>
      <c r="JJQ27" s="3"/>
      <c r="JJR27" s="3"/>
      <c r="JJS27" s="3"/>
      <c r="JJT27" s="3"/>
      <c r="JJU27" s="3"/>
      <c r="JJV27" s="3"/>
      <c r="JJW27" s="3"/>
      <c r="JJX27" s="3"/>
      <c r="JJY27" s="3"/>
      <c r="JJZ27" s="3"/>
      <c r="JKA27" s="3"/>
      <c r="JKB27" s="3"/>
      <c r="JKC27" s="3"/>
      <c r="JKD27" s="3"/>
      <c r="JKE27" s="3"/>
      <c r="JKF27" s="3"/>
      <c r="JKG27" s="3"/>
      <c r="JKH27" s="3"/>
      <c r="JKI27" s="3"/>
      <c r="JKJ27" s="3"/>
      <c r="JKK27" s="3"/>
      <c r="JKL27" s="3"/>
      <c r="JKM27" s="3"/>
      <c r="JKN27" s="3"/>
      <c r="JKO27" s="3"/>
      <c r="JKP27" s="3"/>
      <c r="JKQ27" s="3"/>
      <c r="JKR27" s="3"/>
      <c r="JKS27" s="3"/>
      <c r="JKT27" s="3"/>
      <c r="JKU27" s="3"/>
      <c r="JKV27" s="3"/>
      <c r="JKW27" s="3"/>
      <c r="JKX27" s="3"/>
      <c r="JKY27" s="3"/>
      <c r="JKZ27" s="3"/>
      <c r="JLA27" s="3"/>
      <c r="JLB27" s="3"/>
      <c r="JLC27" s="3"/>
      <c r="JLD27" s="3"/>
      <c r="JLE27" s="3"/>
      <c r="JLF27" s="3"/>
      <c r="JLG27" s="3"/>
      <c r="JLH27" s="3"/>
      <c r="JLI27" s="3"/>
      <c r="JLJ27" s="3"/>
      <c r="JLK27" s="3"/>
      <c r="JLL27" s="3"/>
      <c r="JLM27" s="3"/>
      <c r="JLN27" s="3"/>
      <c r="JLO27" s="3"/>
      <c r="JLP27" s="3"/>
      <c r="JLQ27" s="3"/>
      <c r="JLR27" s="3"/>
      <c r="JLS27" s="3"/>
      <c r="JLT27" s="3"/>
      <c r="JLU27" s="3"/>
      <c r="JLV27" s="3"/>
      <c r="JLW27" s="3"/>
      <c r="JLX27" s="3"/>
      <c r="JLY27" s="3"/>
      <c r="JLZ27" s="3"/>
      <c r="JMA27" s="3"/>
      <c r="JMB27" s="3"/>
      <c r="JMC27" s="3"/>
      <c r="JMD27" s="3"/>
      <c r="JME27" s="3"/>
      <c r="JMF27" s="3"/>
      <c r="JMG27" s="3"/>
      <c r="JMH27" s="3"/>
      <c r="JMI27" s="3"/>
      <c r="JMJ27" s="3"/>
      <c r="JMK27" s="3"/>
      <c r="JML27" s="3"/>
      <c r="JMM27" s="3"/>
      <c r="JMN27" s="3"/>
      <c r="JMO27" s="3"/>
      <c r="JMP27" s="3"/>
      <c r="JMQ27" s="3"/>
      <c r="JMR27" s="3"/>
      <c r="JMS27" s="3"/>
      <c r="JMT27" s="3"/>
      <c r="JMU27" s="3"/>
      <c r="JMV27" s="3"/>
      <c r="JMW27" s="3"/>
      <c r="JMX27" s="3"/>
      <c r="JMY27" s="3"/>
      <c r="JMZ27" s="3"/>
      <c r="JNA27" s="3"/>
      <c r="JNB27" s="3"/>
      <c r="JNC27" s="3"/>
      <c r="JND27" s="3"/>
      <c r="JNE27" s="3"/>
      <c r="JNF27" s="3"/>
      <c r="JNG27" s="3"/>
      <c r="JNH27" s="3"/>
      <c r="JNI27" s="3"/>
      <c r="JNJ27" s="3"/>
      <c r="JNK27" s="3"/>
      <c r="JNL27" s="3"/>
      <c r="JNM27" s="3"/>
      <c r="JNN27" s="3"/>
      <c r="JNO27" s="3"/>
      <c r="JNP27" s="3"/>
      <c r="JNQ27" s="3"/>
      <c r="JNR27" s="3"/>
      <c r="JNS27" s="3"/>
      <c r="JNT27" s="3"/>
      <c r="JNU27" s="3"/>
      <c r="JNV27" s="3"/>
      <c r="JNW27" s="3"/>
      <c r="JNX27" s="3"/>
      <c r="JNY27" s="3"/>
      <c r="JNZ27" s="3"/>
      <c r="JOA27" s="3"/>
      <c r="JOB27" s="3"/>
      <c r="JOC27" s="3"/>
      <c r="JOD27" s="3"/>
      <c r="JOE27" s="3"/>
      <c r="JOF27" s="3"/>
      <c r="JOG27" s="3"/>
      <c r="JOH27" s="3"/>
      <c r="JOI27" s="3"/>
      <c r="JOJ27" s="3"/>
      <c r="JOK27" s="3"/>
      <c r="JOL27" s="3"/>
      <c r="JOM27" s="3"/>
      <c r="JON27" s="3"/>
      <c r="JOO27" s="3"/>
      <c r="JOP27" s="3"/>
      <c r="JOQ27" s="3"/>
      <c r="JOR27" s="3"/>
      <c r="JOS27" s="3"/>
      <c r="JOT27" s="3"/>
      <c r="JOU27" s="3"/>
      <c r="JOV27" s="3"/>
      <c r="JOW27" s="3"/>
      <c r="JOX27" s="3"/>
      <c r="JOY27" s="3"/>
      <c r="JOZ27" s="3"/>
      <c r="JPA27" s="3"/>
      <c r="JPB27" s="3"/>
      <c r="JPC27" s="3"/>
      <c r="JPD27" s="3"/>
      <c r="JPE27" s="3"/>
      <c r="JPF27" s="3"/>
      <c r="JPG27" s="3"/>
      <c r="JPH27" s="3"/>
      <c r="JPI27" s="3"/>
      <c r="JPJ27" s="3"/>
      <c r="JPK27" s="3"/>
      <c r="JPL27" s="3"/>
      <c r="JPM27" s="3"/>
      <c r="JPN27" s="3"/>
      <c r="JPO27" s="3"/>
      <c r="JPP27" s="3"/>
      <c r="JPQ27" s="3"/>
      <c r="JPR27" s="3"/>
      <c r="JPS27" s="3"/>
      <c r="JPT27" s="3"/>
      <c r="JPU27" s="3"/>
      <c r="JPV27" s="3"/>
      <c r="JPW27" s="3"/>
      <c r="JPX27" s="3"/>
      <c r="JPY27" s="3"/>
      <c r="JPZ27" s="3"/>
      <c r="JQA27" s="3"/>
      <c r="JQB27" s="3"/>
      <c r="JQC27" s="3"/>
      <c r="JQD27" s="3"/>
      <c r="JQE27" s="3"/>
      <c r="JQF27" s="3"/>
      <c r="JQG27" s="3"/>
      <c r="JQH27" s="3"/>
      <c r="JQI27" s="3"/>
      <c r="JQJ27" s="3"/>
      <c r="JQK27" s="3"/>
      <c r="JQL27" s="3"/>
      <c r="JQM27" s="3"/>
      <c r="JQN27" s="3"/>
      <c r="JQO27" s="3"/>
      <c r="JQP27" s="3"/>
      <c r="JQQ27" s="3"/>
      <c r="JQR27" s="3"/>
      <c r="JQS27" s="3"/>
      <c r="JQT27" s="3"/>
      <c r="JQU27" s="3"/>
      <c r="JQV27" s="3"/>
      <c r="JQW27" s="3"/>
      <c r="JQX27" s="3"/>
      <c r="JQY27" s="3"/>
      <c r="JQZ27" s="3"/>
      <c r="JRA27" s="3"/>
      <c r="JRB27" s="3"/>
      <c r="JRC27" s="3"/>
      <c r="JRD27" s="3"/>
      <c r="JRE27" s="3"/>
      <c r="JRF27" s="3"/>
      <c r="JRG27" s="3"/>
      <c r="JRH27" s="3"/>
      <c r="JRI27" s="3"/>
      <c r="JRJ27" s="3"/>
      <c r="JRK27" s="3"/>
      <c r="JRL27" s="3"/>
      <c r="JRM27" s="3"/>
      <c r="JRN27" s="3"/>
      <c r="JRO27" s="3"/>
      <c r="JRP27" s="3"/>
      <c r="JRQ27" s="3"/>
      <c r="JRR27" s="3"/>
      <c r="JRS27" s="3"/>
      <c r="JRT27" s="3"/>
      <c r="JRU27" s="3"/>
      <c r="JRV27" s="3"/>
      <c r="JRW27" s="3"/>
      <c r="JRX27" s="3"/>
      <c r="JRY27" s="3"/>
      <c r="JRZ27" s="3"/>
      <c r="JSA27" s="3"/>
      <c r="JSB27" s="3"/>
      <c r="JSC27" s="3"/>
      <c r="JSD27" s="3"/>
      <c r="JSE27" s="3"/>
      <c r="JSF27" s="3"/>
      <c r="JSG27" s="3"/>
      <c r="JSH27" s="3"/>
      <c r="JSI27" s="3"/>
      <c r="JSJ27" s="3"/>
      <c r="JSK27" s="3"/>
      <c r="JSL27" s="3"/>
      <c r="JSM27" s="3"/>
      <c r="JSN27" s="3"/>
      <c r="JSO27" s="3"/>
      <c r="JSP27" s="3"/>
      <c r="JSQ27" s="3"/>
      <c r="JSR27" s="3"/>
      <c r="JSS27" s="3"/>
      <c r="JST27" s="3"/>
      <c r="JSU27" s="3"/>
      <c r="JSV27" s="3"/>
      <c r="JSW27" s="3"/>
      <c r="JSX27" s="3"/>
      <c r="JSY27" s="3"/>
      <c r="JSZ27" s="3"/>
      <c r="JTA27" s="3"/>
      <c r="JTB27" s="3"/>
      <c r="JTC27" s="3"/>
      <c r="JTD27" s="3"/>
      <c r="JTE27" s="3"/>
      <c r="JTF27" s="3"/>
      <c r="JTG27" s="3"/>
      <c r="JTH27" s="3"/>
      <c r="JTI27" s="3"/>
      <c r="JTJ27" s="3"/>
      <c r="JTK27" s="3"/>
      <c r="JTL27" s="3"/>
      <c r="JTM27" s="3"/>
      <c r="JTN27" s="3"/>
      <c r="JTO27" s="3"/>
      <c r="JTP27" s="3"/>
      <c r="JTQ27" s="3"/>
      <c r="JTR27" s="3"/>
      <c r="JTS27" s="3"/>
      <c r="JTT27" s="3"/>
      <c r="JTU27" s="3"/>
      <c r="JTV27" s="3"/>
      <c r="JTW27" s="3"/>
      <c r="JTX27" s="3"/>
      <c r="JTY27" s="3"/>
      <c r="JTZ27" s="3"/>
      <c r="JUA27" s="3"/>
      <c r="JUB27" s="3"/>
      <c r="JUC27" s="3"/>
      <c r="JUD27" s="3"/>
      <c r="JUE27" s="3"/>
      <c r="JUF27" s="3"/>
      <c r="JUG27" s="3"/>
      <c r="JUH27" s="3"/>
      <c r="JUI27" s="3"/>
      <c r="JUJ27" s="3"/>
      <c r="JUK27" s="3"/>
      <c r="JUL27" s="3"/>
      <c r="JUM27" s="3"/>
      <c r="JUN27" s="3"/>
      <c r="JUO27" s="3"/>
      <c r="JUP27" s="3"/>
      <c r="JUQ27" s="3"/>
      <c r="JUR27" s="3"/>
      <c r="JUS27" s="3"/>
      <c r="JUT27" s="3"/>
      <c r="JUU27" s="3"/>
      <c r="JUV27" s="3"/>
      <c r="JUW27" s="3"/>
      <c r="JUX27" s="3"/>
      <c r="JUY27" s="3"/>
      <c r="JUZ27" s="3"/>
      <c r="JVA27" s="3"/>
      <c r="JVB27" s="3"/>
      <c r="JVC27" s="3"/>
      <c r="JVD27" s="3"/>
      <c r="JVE27" s="3"/>
      <c r="JVF27" s="3"/>
      <c r="JVG27" s="3"/>
      <c r="JVH27" s="3"/>
      <c r="JVI27" s="3"/>
      <c r="JVJ27" s="3"/>
      <c r="JVK27" s="3"/>
      <c r="JVL27" s="3"/>
      <c r="JVM27" s="3"/>
      <c r="JVN27" s="3"/>
      <c r="JVO27" s="3"/>
      <c r="JVP27" s="3"/>
      <c r="JVQ27" s="3"/>
      <c r="JVR27" s="3"/>
      <c r="JVS27" s="3"/>
      <c r="JVT27" s="3"/>
      <c r="JVU27" s="3"/>
      <c r="JVV27" s="3"/>
      <c r="JVW27" s="3"/>
      <c r="JVX27" s="3"/>
      <c r="JVY27" s="3"/>
      <c r="JVZ27" s="3"/>
      <c r="JWA27" s="3"/>
      <c r="JWB27" s="3"/>
      <c r="JWC27" s="3"/>
      <c r="JWD27" s="3"/>
      <c r="JWE27" s="3"/>
      <c r="JWF27" s="3"/>
      <c r="JWG27" s="3"/>
      <c r="JWH27" s="3"/>
      <c r="JWI27" s="3"/>
      <c r="JWJ27" s="3"/>
      <c r="JWK27" s="3"/>
      <c r="JWL27" s="3"/>
      <c r="JWM27" s="3"/>
      <c r="JWN27" s="3"/>
      <c r="JWO27" s="3"/>
      <c r="JWP27" s="3"/>
      <c r="JWQ27" s="3"/>
      <c r="JWR27" s="3"/>
      <c r="JWS27" s="3"/>
      <c r="JWT27" s="3"/>
      <c r="JWU27" s="3"/>
      <c r="JWV27" s="3"/>
      <c r="JWW27" s="3"/>
      <c r="JWX27" s="3"/>
      <c r="JWY27" s="3"/>
      <c r="JWZ27" s="3"/>
      <c r="JXA27" s="3"/>
      <c r="JXB27" s="3"/>
      <c r="JXC27" s="3"/>
      <c r="JXD27" s="3"/>
      <c r="JXE27" s="3"/>
      <c r="JXF27" s="3"/>
      <c r="JXG27" s="3"/>
      <c r="JXH27" s="3"/>
      <c r="JXI27" s="3"/>
      <c r="JXJ27" s="3"/>
      <c r="JXK27" s="3"/>
      <c r="JXL27" s="3"/>
      <c r="JXM27" s="3"/>
      <c r="JXN27" s="3"/>
      <c r="JXO27" s="3"/>
      <c r="JXP27" s="3"/>
      <c r="JXQ27" s="3"/>
      <c r="JXR27" s="3"/>
      <c r="JXS27" s="3"/>
      <c r="JXT27" s="3"/>
      <c r="JXU27" s="3"/>
      <c r="JXV27" s="3"/>
      <c r="JXW27" s="3"/>
      <c r="JXX27" s="3"/>
      <c r="JXY27" s="3"/>
      <c r="JXZ27" s="3"/>
      <c r="JYA27" s="3"/>
      <c r="JYB27" s="3"/>
      <c r="JYC27" s="3"/>
      <c r="JYD27" s="3"/>
      <c r="JYE27" s="3"/>
      <c r="JYF27" s="3"/>
      <c r="JYG27" s="3"/>
      <c r="JYH27" s="3"/>
      <c r="JYI27" s="3"/>
      <c r="JYJ27" s="3"/>
      <c r="JYK27" s="3"/>
      <c r="JYL27" s="3"/>
      <c r="JYM27" s="3"/>
      <c r="JYN27" s="3"/>
      <c r="JYO27" s="3"/>
      <c r="JYP27" s="3"/>
      <c r="JYQ27" s="3"/>
      <c r="JYR27" s="3"/>
      <c r="JYS27" s="3"/>
      <c r="JYT27" s="3"/>
      <c r="JYU27" s="3"/>
      <c r="JYV27" s="3"/>
      <c r="JYW27" s="3"/>
      <c r="JYX27" s="3"/>
      <c r="JYY27" s="3"/>
      <c r="JYZ27" s="3"/>
      <c r="JZA27" s="3"/>
      <c r="JZB27" s="3"/>
      <c r="JZC27" s="3"/>
      <c r="JZD27" s="3"/>
      <c r="JZE27" s="3"/>
      <c r="JZF27" s="3"/>
      <c r="JZG27" s="3"/>
      <c r="JZH27" s="3"/>
      <c r="JZI27" s="3"/>
      <c r="JZJ27" s="3"/>
      <c r="JZK27" s="3"/>
      <c r="JZL27" s="3"/>
      <c r="JZM27" s="3"/>
      <c r="JZN27" s="3"/>
      <c r="JZO27" s="3"/>
      <c r="JZP27" s="3"/>
      <c r="JZQ27" s="3"/>
      <c r="JZR27" s="3"/>
      <c r="JZS27" s="3"/>
      <c r="JZT27" s="3"/>
      <c r="JZU27" s="3"/>
      <c r="JZV27" s="3"/>
      <c r="JZW27" s="3"/>
      <c r="JZX27" s="3"/>
      <c r="JZY27" s="3"/>
      <c r="JZZ27" s="3"/>
      <c r="KAA27" s="3"/>
      <c r="KAB27" s="3"/>
      <c r="KAC27" s="3"/>
      <c r="KAD27" s="3"/>
      <c r="KAE27" s="3"/>
      <c r="KAF27" s="3"/>
      <c r="KAG27" s="3"/>
      <c r="KAH27" s="3"/>
      <c r="KAI27" s="3"/>
      <c r="KAJ27" s="3"/>
      <c r="KAK27" s="3"/>
      <c r="KAL27" s="3"/>
      <c r="KAM27" s="3"/>
      <c r="KAN27" s="3"/>
      <c r="KAO27" s="3"/>
      <c r="KAP27" s="3"/>
      <c r="KAQ27" s="3"/>
      <c r="KAR27" s="3"/>
      <c r="KAS27" s="3"/>
      <c r="KAT27" s="3"/>
      <c r="KAU27" s="3"/>
      <c r="KAV27" s="3"/>
      <c r="KAW27" s="3"/>
      <c r="KAX27" s="3"/>
      <c r="KAY27" s="3"/>
      <c r="KAZ27" s="3"/>
      <c r="KBA27" s="3"/>
      <c r="KBB27" s="3"/>
      <c r="KBC27" s="3"/>
      <c r="KBD27" s="3"/>
      <c r="KBE27" s="3"/>
      <c r="KBF27" s="3"/>
      <c r="KBG27" s="3"/>
      <c r="KBH27" s="3"/>
      <c r="KBI27" s="3"/>
      <c r="KBJ27" s="3"/>
      <c r="KBK27" s="3"/>
      <c r="KBL27" s="3"/>
      <c r="KBM27" s="3"/>
      <c r="KBN27" s="3"/>
      <c r="KBO27" s="3"/>
      <c r="KBP27" s="3"/>
      <c r="KBQ27" s="3"/>
      <c r="KBR27" s="3"/>
      <c r="KBS27" s="3"/>
      <c r="KBT27" s="3"/>
      <c r="KBU27" s="3"/>
      <c r="KBV27" s="3"/>
      <c r="KBW27" s="3"/>
      <c r="KBX27" s="3"/>
      <c r="KBY27" s="3"/>
      <c r="KBZ27" s="3"/>
      <c r="KCA27" s="3"/>
      <c r="KCB27" s="3"/>
      <c r="KCC27" s="3"/>
      <c r="KCD27" s="3"/>
      <c r="KCE27" s="3"/>
      <c r="KCF27" s="3"/>
      <c r="KCG27" s="3"/>
      <c r="KCH27" s="3"/>
      <c r="KCI27" s="3"/>
      <c r="KCJ27" s="3"/>
      <c r="KCK27" s="3"/>
      <c r="KCL27" s="3"/>
      <c r="KCM27" s="3"/>
      <c r="KCN27" s="3"/>
      <c r="KCO27" s="3"/>
      <c r="KCP27" s="3"/>
      <c r="KCQ27" s="3"/>
      <c r="KCR27" s="3"/>
      <c r="KCS27" s="3"/>
      <c r="KCT27" s="3"/>
      <c r="KCU27" s="3"/>
      <c r="KCV27" s="3"/>
      <c r="KCW27" s="3"/>
      <c r="KCX27" s="3"/>
      <c r="KCY27" s="3"/>
      <c r="KCZ27" s="3"/>
      <c r="KDA27" s="3"/>
      <c r="KDB27" s="3"/>
      <c r="KDC27" s="3"/>
      <c r="KDD27" s="3"/>
      <c r="KDE27" s="3"/>
      <c r="KDF27" s="3"/>
      <c r="KDG27" s="3"/>
      <c r="KDH27" s="3"/>
      <c r="KDI27" s="3"/>
      <c r="KDJ27" s="3"/>
      <c r="KDK27" s="3"/>
      <c r="KDL27" s="3"/>
      <c r="KDM27" s="3"/>
      <c r="KDN27" s="3"/>
      <c r="KDO27" s="3"/>
      <c r="KDP27" s="3"/>
      <c r="KDQ27" s="3"/>
      <c r="KDR27" s="3"/>
      <c r="KDS27" s="3"/>
      <c r="KDT27" s="3"/>
      <c r="KDU27" s="3"/>
      <c r="KDV27" s="3"/>
      <c r="KDW27" s="3"/>
      <c r="KDX27" s="3"/>
      <c r="KDY27" s="3"/>
      <c r="KDZ27" s="3"/>
      <c r="KEA27" s="3"/>
      <c r="KEB27" s="3"/>
      <c r="KEC27" s="3"/>
      <c r="KED27" s="3"/>
      <c r="KEE27" s="3"/>
      <c r="KEF27" s="3"/>
      <c r="KEG27" s="3"/>
      <c r="KEH27" s="3"/>
      <c r="KEI27" s="3"/>
      <c r="KEJ27" s="3"/>
      <c r="KEK27" s="3"/>
      <c r="KEL27" s="3"/>
      <c r="KEM27" s="3"/>
      <c r="KEN27" s="3"/>
      <c r="KEO27" s="3"/>
      <c r="KEP27" s="3"/>
      <c r="KEQ27" s="3"/>
      <c r="KER27" s="3"/>
      <c r="KES27" s="3"/>
      <c r="KET27" s="3"/>
      <c r="KEU27" s="3"/>
      <c r="KEV27" s="3"/>
      <c r="KEW27" s="3"/>
      <c r="KEX27" s="3"/>
      <c r="KEY27" s="3"/>
      <c r="KEZ27" s="3"/>
      <c r="KFA27" s="3"/>
      <c r="KFB27" s="3"/>
      <c r="KFC27" s="3"/>
      <c r="KFD27" s="3"/>
      <c r="KFE27" s="3"/>
      <c r="KFF27" s="3"/>
      <c r="KFG27" s="3"/>
      <c r="KFH27" s="3"/>
      <c r="KFI27" s="3"/>
      <c r="KFJ27" s="3"/>
      <c r="KFK27" s="3"/>
      <c r="KFL27" s="3"/>
      <c r="KFM27" s="3"/>
      <c r="KFN27" s="3"/>
      <c r="KFO27" s="3"/>
      <c r="KFP27" s="3"/>
      <c r="KFQ27" s="3"/>
      <c r="KFR27" s="3"/>
      <c r="KFS27" s="3"/>
      <c r="KFT27" s="3"/>
      <c r="KFU27" s="3"/>
      <c r="KFV27" s="3"/>
      <c r="KFW27" s="3"/>
      <c r="KFX27" s="3"/>
      <c r="KFY27" s="3"/>
      <c r="KFZ27" s="3"/>
      <c r="KGA27" s="3"/>
      <c r="KGB27" s="3"/>
      <c r="KGC27" s="3"/>
      <c r="KGD27" s="3"/>
      <c r="KGE27" s="3"/>
      <c r="KGF27" s="3"/>
      <c r="KGG27" s="3"/>
      <c r="KGH27" s="3"/>
      <c r="KGI27" s="3"/>
      <c r="KGJ27" s="3"/>
      <c r="KGK27" s="3"/>
      <c r="KGL27" s="3"/>
      <c r="KGM27" s="3"/>
      <c r="KGN27" s="3"/>
      <c r="KGO27" s="3"/>
      <c r="KGP27" s="3"/>
      <c r="KGQ27" s="3"/>
      <c r="KGR27" s="3"/>
      <c r="KGS27" s="3"/>
      <c r="KGT27" s="3"/>
      <c r="KGU27" s="3"/>
      <c r="KGV27" s="3"/>
      <c r="KGW27" s="3"/>
      <c r="KGX27" s="3"/>
      <c r="KGY27" s="3"/>
      <c r="KGZ27" s="3"/>
      <c r="KHA27" s="3"/>
      <c r="KHB27" s="3"/>
      <c r="KHC27" s="3"/>
      <c r="KHD27" s="3"/>
      <c r="KHE27" s="3"/>
      <c r="KHF27" s="3"/>
      <c r="KHG27" s="3"/>
      <c r="KHH27" s="3"/>
      <c r="KHI27" s="3"/>
      <c r="KHJ27" s="3"/>
      <c r="KHK27" s="3"/>
      <c r="KHL27" s="3"/>
      <c r="KHM27" s="3"/>
      <c r="KHN27" s="3"/>
      <c r="KHO27" s="3"/>
      <c r="KHP27" s="3"/>
      <c r="KHQ27" s="3"/>
      <c r="KHR27" s="3"/>
      <c r="KHS27" s="3"/>
      <c r="KHT27" s="3"/>
      <c r="KHU27" s="3"/>
      <c r="KHV27" s="3"/>
      <c r="KHW27" s="3"/>
      <c r="KHX27" s="3"/>
      <c r="KHY27" s="3"/>
      <c r="KHZ27" s="3"/>
      <c r="KIA27" s="3"/>
      <c r="KIB27" s="3"/>
      <c r="KIC27" s="3"/>
      <c r="KID27" s="3"/>
      <c r="KIE27" s="3"/>
      <c r="KIF27" s="3"/>
      <c r="KIG27" s="3"/>
      <c r="KIH27" s="3"/>
      <c r="KII27" s="3"/>
      <c r="KIJ27" s="3"/>
      <c r="KIK27" s="3"/>
      <c r="KIL27" s="3"/>
      <c r="KIM27" s="3"/>
      <c r="KIN27" s="3"/>
      <c r="KIO27" s="3"/>
      <c r="KIP27" s="3"/>
      <c r="KIQ27" s="3"/>
      <c r="KIR27" s="3"/>
      <c r="KIS27" s="3"/>
      <c r="KIT27" s="3"/>
      <c r="KIU27" s="3"/>
      <c r="KIV27" s="3"/>
      <c r="KIW27" s="3"/>
      <c r="KIX27" s="3"/>
      <c r="KIY27" s="3"/>
      <c r="KIZ27" s="3"/>
      <c r="KJA27" s="3"/>
      <c r="KJB27" s="3"/>
      <c r="KJC27" s="3"/>
      <c r="KJD27" s="3"/>
      <c r="KJE27" s="3"/>
      <c r="KJF27" s="3"/>
      <c r="KJG27" s="3"/>
      <c r="KJH27" s="3"/>
      <c r="KJI27" s="3"/>
      <c r="KJJ27" s="3"/>
      <c r="KJK27" s="3"/>
      <c r="KJL27" s="3"/>
      <c r="KJM27" s="3"/>
      <c r="KJN27" s="3"/>
      <c r="KJO27" s="3"/>
      <c r="KJP27" s="3"/>
      <c r="KJQ27" s="3"/>
      <c r="KJR27" s="3"/>
      <c r="KJS27" s="3"/>
      <c r="KJT27" s="3"/>
      <c r="KJU27" s="3"/>
      <c r="KJV27" s="3"/>
      <c r="KJW27" s="3"/>
      <c r="KJX27" s="3"/>
      <c r="KJY27" s="3"/>
      <c r="KJZ27" s="3"/>
      <c r="KKA27" s="3"/>
      <c r="KKB27" s="3"/>
      <c r="KKC27" s="3"/>
      <c r="KKD27" s="3"/>
      <c r="KKE27" s="3"/>
      <c r="KKF27" s="3"/>
      <c r="KKG27" s="3"/>
      <c r="KKH27" s="3"/>
      <c r="KKI27" s="3"/>
      <c r="KKJ27" s="3"/>
      <c r="KKK27" s="3"/>
      <c r="KKL27" s="3"/>
      <c r="KKM27" s="3"/>
      <c r="KKN27" s="3"/>
      <c r="KKO27" s="3"/>
      <c r="KKP27" s="3"/>
      <c r="KKQ27" s="3"/>
      <c r="KKR27" s="3"/>
      <c r="KKS27" s="3"/>
      <c r="KKT27" s="3"/>
      <c r="KKU27" s="3"/>
      <c r="KKV27" s="3"/>
      <c r="KKW27" s="3"/>
      <c r="KKX27" s="3"/>
      <c r="KKY27" s="3"/>
      <c r="KKZ27" s="3"/>
      <c r="KLA27" s="3"/>
      <c r="KLB27" s="3"/>
      <c r="KLC27" s="3"/>
      <c r="KLD27" s="3"/>
      <c r="KLE27" s="3"/>
      <c r="KLF27" s="3"/>
      <c r="KLG27" s="3"/>
      <c r="KLH27" s="3"/>
      <c r="KLI27" s="3"/>
      <c r="KLJ27" s="3"/>
      <c r="KLK27" s="3"/>
      <c r="KLL27" s="3"/>
      <c r="KLM27" s="3"/>
      <c r="KLN27" s="3"/>
      <c r="KLO27" s="3"/>
      <c r="KLP27" s="3"/>
      <c r="KLQ27" s="3"/>
      <c r="KLR27" s="3"/>
      <c r="KLS27" s="3"/>
      <c r="KLT27" s="3"/>
      <c r="KLU27" s="3"/>
      <c r="KLV27" s="3"/>
      <c r="KLW27" s="3"/>
      <c r="KLX27" s="3"/>
      <c r="KLY27" s="3"/>
      <c r="KLZ27" s="3"/>
      <c r="KMA27" s="3"/>
      <c r="KMB27" s="3"/>
      <c r="KMC27" s="3"/>
      <c r="KMD27" s="3"/>
      <c r="KME27" s="3"/>
      <c r="KMF27" s="3"/>
      <c r="KMG27" s="3"/>
      <c r="KMH27" s="3"/>
      <c r="KMI27" s="3"/>
      <c r="KMJ27" s="3"/>
      <c r="KMK27" s="3"/>
      <c r="KML27" s="3"/>
      <c r="KMM27" s="3"/>
      <c r="KMN27" s="3"/>
      <c r="KMO27" s="3"/>
      <c r="KMP27" s="3"/>
      <c r="KMQ27" s="3"/>
      <c r="KMR27" s="3"/>
      <c r="KMS27" s="3"/>
      <c r="KMT27" s="3"/>
      <c r="KMU27" s="3"/>
      <c r="KMV27" s="3"/>
      <c r="KMW27" s="3"/>
      <c r="KMX27" s="3"/>
      <c r="KMY27" s="3"/>
      <c r="KMZ27" s="3"/>
      <c r="KNA27" s="3"/>
      <c r="KNB27" s="3"/>
      <c r="KNC27" s="3"/>
      <c r="KND27" s="3"/>
      <c r="KNE27" s="3"/>
      <c r="KNF27" s="3"/>
      <c r="KNG27" s="3"/>
      <c r="KNH27" s="3"/>
      <c r="KNI27" s="3"/>
      <c r="KNJ27" s="3"/>
      <c r="KNK27" s="3"/>
      <c r="KNL27" s="3"/>
      <c r="KNM27" s="3"/>
      <c r="KNN27" s="3"/>
      <c r="KNO27" s="3"/>
      <c r="KNP27" s="3"/>
      <c r="KNQ27" s="3"/>
      <c r="KNR27" s="3"/>
      <c r="KNS27" s="3"/>
      <c r="KNT27" s="3"/>
      <c r="KNU27" s="3"/>
      <c r="KNV27" s="3"/>
      <c r="KNW27" s="3"/>
      <c r="KNX27" s="3"/>
      <c r="KNY27" s="3"/>
      <c r="KNZ27" s="3"/>
      <c r="KOA27" s="3"/>
      <c r="KOB27" s="3"/>
      <c r="KOC27" s="3"/>
      <c r="KOD27" s="3"/>
      <c r="KOE27" s="3"/>
      <c r="KOF27" s="3"/>
      <c r="KOG27" s="3"/>
      <c r="KOH27" s="3"/>
      <c r="KOI27" s="3"/>
      <c r="KOJ27" s="3"/>
      <c r="KOK27" s="3"/>
      <c r="KOL27" s="3"/>
      <c r="KOM27" s="3"/>
      <c r="KON27" s="3"/>
      <c r="KOO27" s="3"/>
      <c r="KOP27" s="3"/>
      <c r="KOQ27" s="3"/>
      <c r="KOR27" s="3"/>
      <c r="KOS27" s="3"/>
      <c r="KOT27" s="3"/>
      <c r="KOU27" s="3"/>
      <c r="KOV27" s="3"/>
      <c r="KOW27" s="3"/>
      <c r="KOX27" s="3"/>
      <c r="KOY27" s="3"/>
      <c r="KOZ27" s="3"/>
      <c r="KPA27" s="3"/>
      <c r="KPB27" s="3"/>
      <c r="KPC27" s="3"/>
      <c r="KPD27" s="3"/>
      <c r="KPE27" s="3"/>
      <c r="KPF27" s="3"/>
      <c r="KPG27" s="3"/>
      <c r="KPH27" s="3"/>
      <c r="KPI27" s="3"/>
      <c r="KPJ27" s="3"/>
      <c r="KPK27" s="3"/>
      <c r="KPL27" s="3"/>
      <c r="KPM27" s="3"/>
      <c r="KPN27" s="3"/>
      <c r="KPO27" s="3"/>
      <c r="KPP27" s="3"/>
      <c r="KPQ27" s="3"/>
      <c r="KPR27" s="3"/>
      <c r="KPS27" s="3"/>
      <c r="KPT27" s="3"/>
      <c r="KPU27" s="3"/>
      <c r="KPV27" s="3"/>
      <c r="KPW27" s="3"/>
      <c r="KPX27" s="3"/>
      <c r="KPY27" s="3"/>
      <c r="KPZ27" s="3"/>
      <c r="KQA27" s="3"/>
      <c r="KQB27" s="3"/>
      <c r="KQC27" s="3"/>
      <c r="KQD27" s="3"/>
      <c r="KQE27" s="3"/>
      <c r="KQF27" s="3"/>
      <c r="KQG27" s="3"/>
      <c r="KQH27" s="3"/>
      <c r="KQI27" s="3"/>
      <c r="KQJ27" s="3"/>
      <c r="KQK27" s="3"/>
      <c r="KQL27" s="3"/>
      <c r="KQM27" s="3"/>
      <c r="KQN27" s="3"/>
      <c r="KQO27" s="3"/>
      <c r="KQP27" s="3"/>
      <c r="KQQ27" s="3"/>
      <c r="KQR27" s="3"/>
      <c r="KQS27" s="3"/>
      <c r="KQT27" s="3"/>
      <c r="KQU27" s="3"/>
      <c r="KQV27" s="3"/>
      <c r="KQW27" s="3"/>
      <c r="KQX27" s="3"/>
      <c r="KQY27" s="3"/>
      <c r="KQZ27" s="3"/>
      <c r="KRA27" s="3"/>
      <c r="KRB27" s="3"/>
      <c r="KRC27" s="3"/>
      <c r="KRD27" s="3"/>
      <c r="KRE27" s="3"/>
      <c r="KRF27" s="3"/>
      <c r="KRG27" s="3"/>
      <c r="KRH27" s="3"/>
      <c r="KRI27" s="3"/>
      <c r="KRJ27" s="3"/>
      <c r="KRK27" s="3"/>
      <c r="KRL27" s="3"/>
      <c r="KRM27" s="3"/>
      <c r="KRN27" s="3"/>
      <c r="KRO27" s="3"/>
      <c r="KRP27" s="3"/>
      <c r="KRQ27" s="3"/>
      <c r="KRR27" s="3"/>
      <c r="KRS27" s="3"/>
      <c r="KRT27" s="3"/>
      <c r="KRU27" s="3"/>
      <c r="KRV27" s="3"/>
      <c r="KRW27" s="3"/>
      <c r="KRX27" s="3"/>
      <c r="KRY27" s="3"/>
      <c r="KRZ27" s="3"/>
      <c r="KSA27" s="3"/>
      <c r="KSB27" s="3"/>
      <c r="KSC27" s="3"/>
      <c r="KSD27" s="3"/>
      <c r="KSE27" s="3"/>
      <c r="KSF27" s="3"/>
      <c r="KSG27" s="3"/>
      <c r="KSH27" s="3"/>
      <c r="KSI27" s="3"/>
      <c r="KSJ27" s="3"/>
      <c r="KSK27" s="3"/>
      <c r="KSL27" s="3"/>
      <c r="KSM27" s="3"/>
      <c r="KSN27" s="3"/>
      <c r="KSO27" s="3"/>
      <c r="KSP27" s="3"/>
      <c r="KSQ27" s="3"/>
      <c r="KSR27" s="3"/>
      <c r="KSS27" s="3"/>
      <c r="KST27" s="3"/>
      <c r="KSU27" s="3"/>
      <c r="KSV27" s="3"/>
      <c r="KSW27" s="3"/>
      <c r="KSX27" s="3"/>
      <c r="KSY27" s="3"/>
      <c r="KSZ27" s="3"/>
      <c r="KTA27" s="3"/>
      <c r="KTB27" s="3"/>
      <c r="KTC27" s="3"/>
      <c r="KTD27" s="3"/>
      <c r="KTE27" s="3"/>
      <c r="KTF27" s="3"/>
      <c r="KTG27" s="3"/>
      <c r="KTH27" s="3"/>
      <c r="KTI27" s="3"/>
      <c r="KTJ27" s="3"/>
      <c r="KTK27" s="3"/>
      <c r="KTL27" s="3"/>
      <c r="KTM27" s="3"/>
      <c r="KTN27" s="3"/>
      <c r="KTO27" s="3"/>
      <c r="KTP27" s="3"/>
      <c r="KTQ27" s="3"/>
      <c r="KTR27" s="3"/>
      <c r="KTS27" s="3"/>
      <c r="KTT27" s="3"/>
      <c r="KTU27" s="3"/>
      <c r="KTV27" s="3"/>
      <c r="KTW27" s="3"/>
      <c r="KTX27" s="3"/>
      <c r="KTY27" s="3"/>
      <c r="KTZ27" s="3"/>
      <c r="KUA27" s="3"/>
      <c r="KUB27" s="3"/>
      <c r="KUC27" s="3"/>
      <c r="KUD27" s="3"/>
      <c r="KUE27" s="3"/>
      <c r="KUF27" s="3"/>
      <c r="KUG27" s="3"/>
      <c r="KUH27" s="3"/>
      <c r="KUI27" s="3"/>
      <c r="KUJ27" s="3"/>
      <c r="KUK27" s="3"/>
      <c r="KUL27" s="3"/>
      <c r="KUM27" s="3"/>
      <c r="KUN27" s="3"/>
      <c r="KUO27" s="3"/>
      <c r="KUP27" s="3"/>
      <c r="KUQ27" s="3"/>
      <c r="KUR27" s="3"/>
      <c r="KUS27" s="3"/>
      <c r="KUT27" s="3"/>
      <c r="KUU27" s="3"/>
      <c r="KUV27" s="3"/>
      <c r="KUW27" s="3"/>
      <c r="KUX27" s="3"/>
      <c r="KUY27" s="3"/>
      <c r="KUZ27" s="3"/>
      <c r="KVA27" s="3"/>
      <c r="KVB27" s="3"/>
      <c r="KVC27" s="3"/>
      <c r="KVD27" s="3"/>
      <c r="KVE27" s="3"/>
      <c r="KVF27" s="3"/>
      <c r="KVG27" s="3"/>
      <c r="KVH27" s="3"/>
      <c r="KVI27" s="3"/>
      <c r="KVJ27" s="3"/>
      <c r="KVK27" s="3"/>
      <c r="KVL27" s="3"/>
      <c r="KVM27" s="3"/>
      <c r="KVN27" s="3"/>
      <c r="KVO27" s="3"/>
      <c r="KVP27" s="3"/>
      <c r="KVQ27" s="3"/>
      <c r="KVR27" s="3"/>
      <c r="KVS27" s="3"/>
      <c r="KVT27" s="3"/>
      <c r="KVU27" s="3"/>
      <c r="KVV27" s="3"/>
      <c r="KVW27" s="3"/>
      <c r="KVX27" s="3"/>
      <c r="KVY27" s="3"/>
      <c r="KVZ27" s="3"/>
      <c r="KWA27" s="3"/>
      <c r="KWB27" s="3"/>
      <c r="KWC27" s="3"/>
      <c r="KWD27" s="3"/>
      <c r="KWE27" s="3"/>
      <c r="KWF27" s="3"/>
      <c r="KWG27" s="3"/>
      <c r="KWH27" s="3"/>
      <c r="KWI27" s="3"/>
      <c r="KWJ27" s="3"/>
      <c r="KWK27" s="3"/>
      <c r="KWL27" s="3"/>
      <c r="KWM27" s="3"/>
      <c r="KWN27" s="3"/>
      <c r="KWO27" s="3"/>
      <c r="KWP27" s="3"/>
      <c r="KWQ27" s="3"/>
      <c r="KWR27" s="3"/>
      <c r="KWS27" s="3"/>
      <c r="KWT27" s="3"/>
      <c r="KWU27" s="3"/>
      <c r="KWV27" s="3"/>
      <c r="KWW27" s="3"/>
      <c r="KWX27" s="3"/>
      <c r="KWY27" s="3"/>
      <c r="KWZ27" s="3"/>
      <c r="KXA27" s="3"/>
      <c r="KXB27" s="3"/>
      <c r="KXC27" s="3"/>
      <c r="KXD27" s="3"/>
      <c r="KXE27" s="3"/>
      <c r="KXF27" s="3"/>
      <c r="KXG27" s="3"/>
      <c r="KXH27" s="3"/>
      <c r="KXI27" s="3"/>
      <c r="KXJ27" s="3"/>
      <c r="KXK27" s="3"/>
      <c r="KXL27" s="3"/>
      <c r="KXM27" s="3"/>
      <c r="KXN27" s="3"/>
      <c r="KXO27" s="3"/>
      <c r="KXP27" s="3"/>
      <c r="KXQ27" s="3"/>
      <c r="KXR27" s="3"/>
      <c r="KXS27" s="3"/>
      <c r="KXT27" s="3"/>
      <c r="KXU27" s="3"/>
      <c r="KXV27" s="3"/>
      <c r="KXW27" s="3"/>
      <c r="KXX27" s="3"/>
      <c r="KXY27" s="3"/>
      <c r="KXZ27" s="3"/>
      <c r="KYA27" s="3"/>
      <c r="KYB27" s="3"/>
      <c r="KYC27" s="3"/>
      <c r="KYD27" s="3"/>
      <c r="KYE27" s="3"/>
      <c r="KYF27" s="3"/>
      <c r="KYG27" s="3"/>
      <c r="KYH27" s="3"/>
      <c r="KYI27" s="3"/>
      <c r="KYJ27" s="3"/>
      <c r="KYK27" s="3"/>
      <c r="KYL27" s="3"/>
      <c r="KYM27" s="3"/>
      <c r="KYN27" s="3"/>
      <c r="KYO27" s="3"/>
      <c r="KYP27" s="3"/>
      <c r="KYQ27" s="3"/>
      <c r="KYR27" s="3"/>
      <c r="KYS27" s="3"/>
      <c r="KYT27" s="3"/>
      <c r="KYU27" s="3"/>
      <c r="KYV27" s="3"/>
      <c r="KYW27" s="3"/>
      <c r="KYX27" s="3"/>
      <c r="KYY27" s="3"/>
      <c r="KYZ27" s="3"/>
      <c r="KZA27" s="3"/>
      <c r="KZB27" s="3"/>
      <c r="KZC27" s="3"/>
      <c r="KZD27" s="3"/>
      <c r="KZE27" s="3"/>
      <c r="KZF27" s="3"/>
      <c r="KZG27" s="3"/>
      <c r="KZH27" s="3"/>
      <c r="KZI27" s="3"/>
      <c r="KZJ27" s="3"/>
      <c r="KZK27" s="3"/>
      <c r="KZL27" s="3"/>
      <c r="KZM27" s="3"/>
      <c r="KZN27" s="3"/>
      <c r="KZO27" s="3"/>
      <c r="KZP27" s="3"/>
      <c r="KZQ27" s="3"/>
      <c r="KZR27" s="3"/>
      <c r="KZS27" s="3"/>
      <c r="KZT27" s="3"/>
      <c r="KZU27" s="3"/>
      <c r="KZV27" s="3"/>
      <c r="KZW27" s="3"/>
      <c r="KZX27" s="3"/>
      <c r="KZY27" s="3"/>
      <c r="KZZ27" s="3"/>
      <c r="LAA27" s="3"/>
      <c r="LAB27" s="3"/>
      <c r="LAC27" s="3"/>
      <c r="LAD27" s="3"/>
      <c r="LAE27" s="3"/>
      <c r="LAF27" s="3"/>
      <c r="LAG27" s="3"/>
      <c r="LAH27" s="3"/>
      <c r="LAI27" s="3"/>
      <c r="LAJ27" s="3"/>
      <c r="LAK27" s="3"/>
      <c r="LAL27" s="3"/>
      <c r="LAM27" s="3"/>
      <c r="LAN27" s="3"/>
      <c r="LAO27" s="3"/>
      <c r="LAP27" s="3"/>
      <c r="LAQ27" s="3"/>
      <c r="LAR27" s="3"/>
      <c r="LAS27" s="3"/>
      <c r="LAT27" s="3"/>
      <c r="LAU27" s="3"/>
      <c r="LAV27" s="3"/>
      <c r="LAW27" s="3"/>
      <c r="LAX27" s="3"/>
      <c r="LAY27" s="3"/>
      <c r="LAZ27" s="3"/>
      <c r="LBA27" s="3"/>
      <c r="LBB27" s="3"/>
      <c r="LBC27" s="3"/>
      <c r="LBD27" s="3"/>
      <c r="LBE27" s="3"/>
      <c r="LBF27" s="3"/>
      <c r="LBG27" s="3"/>
      <c r="LBH27" s="3"/>
      <c r="LBI27" s="3"/>
      <c r="LBJ27" s="3"/>
      <c r="LBK27" s="3"/>
      <c r="LBL27" s="3"/>
      <c r="LBM27" s="3"/>
      <c r="LBN27" s="3"/>
      <c r="LBO27" s="3"/>
      <c r="LBP27" s="3"/>
      <c r="LBQ27" s="3"/>
      <c r="LBR27" s="3"/>
      <c r="LBS27" s="3"/>
      <c r="LBT27" s="3"/>
      <c r="LBU27" s="3"/>
      <c r="LBV27" s="3"/>
      <c r="LBW27" s="3"/>
      <c r="LBX27" s="3"/>
      <c r="LBY27" s="3"/>
      <c r="LBZ27" s="3"/>
      <c r="LCA27" s="3"/>
      <c r="LCB27" s="3"/>
      <c r="LCC27" s="3"/>
      <c r="LCD27" s="3"/>
      <c r="LCE27" s="3"/>
      <c r="LCF27" s="3"/>
      <c r="LCG27" s="3"/>
      <c r="LCH27" s="3"/>
      <c r="LCI27" s="3"/>
      <c r="LCJ27" s="3"/>
      <c r="LCK27" s="3"/>
      <c r="LCL27" s="3"/>
      <c r="LCM27" s="3"/>
      <c r="LCN27" s="3"/>
      <c r="LCO27" s="3"/>
      <c r="LCP27" s="3"/>
      <c r="LCQ27" s="3"/>
      <c r="LCR27" s="3"/>
      <c r="LCS27" s="3"/>
      <c r="LCT27" s="3"/>
      <c r="LCU27" s="3"/>
      <c r="LCV27" s="3"/>
      <c r="LCW27" s="3"/>
      <c r="LCX27" s="3"/>
      <c r="LCY27" s="3"/>
      <c r="LCZ27" s="3"/>
      <c r="LDA27" s="3"/>
      <c r="LDB27" s="3"/>
      <c r="LDC27" s="3"/>
      <c r="LDD27" s="3"/>
      <c r="LDE27" s="3"/>
      <c r="LDF27" s="3"/>
      <c r="LDG27" s="3"/>
      <c r="LDH27" s="3"/>
      <c r="LDI27" s="3"/>
      <c r="LDJ27" s="3"/>
      <c r="LDK27" s="3"/>
      <c r="LDL27" s="3"/>
      <c r="LDM27" s="3"/>
      <c r="LDN27" s="3"/>
      <c r="LDO27" s="3"/>
      <c r="LDP27" s="3"/>
      <c r="LDQ27" s="3"/>
      <c r="LDR27" s="3"/>
      <c r="LDS27" s="3"/>
      <c r="LDT27" s="3"/>
      <c r="LDU27" s="3"/>
      <c r="LDV27" s="3"/>
      <c r="LDW27" s="3"/>
      <c r="LDX27" s="3"/>
      <c r="LDY27" s="3"/>
      <c r="LDZ27" s="3"/>
      <c r="LEA27" s="3"/>
      <c r="LEB27" s="3"/>
      <c r="LEC27" s="3"/>
      <c r="LED27" s="3"/>
      <c r="LEE27" s="3"/>
      <c r="LEF27" s="3"/>
      <c r="LEG27" s="3"/>
      <c r="LEH27" s="3"/>
      <c r="LEI27" s="3"/>
      <c r="LEJ27" s="3"/>
      <c r="LEK27" s="3"/>
      <c r="LEL27" s="3"/>
      <c r="LEM27" s="3"/>
      <c r="LEN27" s="3"/>
      <c r="LEO27" s="3"/>
      <c r="LEP27" s="3"/>
      <c r="LEQ27" s="3"/>
      <c r="LER27" s="3"/>
      <c r="LES27" s="3"/>
      <c r="LET27" s="3"/>
      <c r="LEU27" s="3"/>
      <c r="LEV27" s="3"/>
      <c r="LEW27" s="3"/>
      <c r="LEX27" s="3"/>
      <c r="LEY27" s="3"/>
      <c r="LEZ27" s="3"/>
      <c r="LFA27" s="3"/>
      <c r="LFB27" s="3"/>
      <c r="LFC27" s="3"/>
      <c r="LFD27" s="3"/>
      <c r="LFE27" s="3"/>
      <c r="LFF27" s="3"/>
      <c r="LFG27" s="3"/>
      <c r="LFH27" s="3"/>
      <c r="LFI27" s="3"/>
      <c r="LFJ27" s="3"/>
      <c r="LFK27" s="3"/>
      <c r="LFL27" s="3"/>
      <c r="LFM27" s="3"/>
      <c r="LFN27" s="3"/>
      <c r="LFO27" s="3"/>
      <c r="LFP27" s="3"/>
      <c r="LFQ27" s="3"/>
      <c r="LFR27" s="3"/>
      <c r="LFS27" s="3"/>
      <c r="LFT27" s="3"/>
      <c r="LFU27" s="3"/>
      <c r="LFV27" s="3"/>
      <c r="LFW27" s="3"/>
      <c r="LFX27" s="3"/>
      <c r="LFY27" s="3"/>
      <c r="LFZ27" s="3"/>
      <c r="LGA27" s="3"/>
      <c r="LGB27" s="3"/>
      <c r="LGC27" s="3"/>
      <c r="LGD27" s="3"/>
      <c r="LGE27" s="3"/>
      <c r="LGF27" s="3"/>
      <c r="LGG27" s="3"/>
      <c r="LGH27" s="3"/>
      <c r="LGI27" s="3"/>
      <c r="LGJ27" s="3"/>
      <c r="LGK27" s="3"/>
      <c r="LGL27" s="3"/>
      <c r="LGM27" s="3"/>
      <c r="LGN27" s="3"/>
      <c r="LGO27" s="3"/>
      <c r="LGP27" s="3"/>
      <c r="LGQ27" s="3"/>
      <c r="LGR27" s="3"/>
      <c r="LGS27" s="3"/>
      <c r="LGT27" s="3"/>
      <c r="LGU27" s="3"/>
      <c r="LGV27" s="3"/>
      <c r="LGW27" s="3"/>
      <c r="LGX27" s="3"/>
      <c r="LGY27" s="3"/>
      <c r="LGZ27" s="3"/>
      <c r="LHA27" s="3"/>
      <c r="LHB27" s="3"/>
      <c r="LHC27" s="3"/>
      <c r="LHD27" s="3"/>
      <c r="LHE27" s="3"/>
      <c r="LHF27" s="3"/>
      <c r="LHG27" s="3"/>
      <c r="LHH27" s="3"/>
      <c r="LHI27" s="3"/>
      <c r="LHJ27" s="3"/>
      <c r="LHK27" s="3"/>
      <c r="LHL27" s="3"/>
      <c r="LHM27" s="3"/>
      <c r="LHN27" s="3"/>
      <c r="LHO27" s="3"/>
      <c r="LHP27" s="3"/>
      <c r="LHQ27" s="3"/>
      <c r="LHR27" s="3"/>
      <c r="LHS27" s="3"/>
      <c r="LHT27" s="3"/>
      <c r="LHU27" s="3"/>
      <c r="LHV27" s="3"/>
      <c r="LHW27" s="3"/>
      <c r="LHX27" s="3"/>
      <c r="LHY27" s="3"/>
      <c r="LHZ27" s="3"/>
      <c r="LIA27" s="3"/>
      <c r="LIB27" s="3"/>
      <c r="LIC27" s="3"/>
      <c r="LID27" s="3"/>
      <c r="LIE27" s="3"/>
      <c r="LIF27" s="3"/>
      <c r="LIG27" s="3"/>
      <c r="LIH27" s="3"/>
      <c r="LII27" s="3"/>
      <c r="LIJ27" s="3"/>
      <c r="LIK27" s="3"/>
      <c r="LIL27" s="3"/>
      <c r="LIM27" s="3"/>
      <c r="LIN27" s="3"/>
      <c r="LIO27" s="3"/>
      <c r="LIP27" s="3"/>
      <c r="LIQ27" s="3"/>
      <c r="LIR27" s="3"/>
      <c r="LIS27" s="3"/>
      <c r="LIT27" s="3"/>
      <c r="LIU27" s="3"/>
      <c r="LIV27" s="3"/>
      <c r="LIW27" s="3"/>
      <c r="LIX27" s="3"/>
      <c r="LIY27" s="3"/>
      <c r="LIZ27" s="3"/>
      <c r="LJA27" s="3"/>
      <c r="LJB27" s="3"/>
      <c r="LJC27" s="3"/>
      <c r="LJD27" s="3"/>
      <c r="LJE27" s="3"/>
      <c r="LJF27" s="3"/>
      <c r="LJG27" s="3"/>
      <c r="LJH27" s="3"/>
      <c r="LJI27" s="3"/>
      <c r="LJJ27" s="3"/>
      <c r="LJK27" s="3"/>
      <c r="LJL27" s="3"/>
      <c r="LJM27" s="3"/>
      <c r="LJN27" s="3"/>
      <c r="LJO27" s="3"/>
      <c r="LJP27" s="3"/>
      <c r="LJQ27" s="3"/>
      <c r="LJR27" s="3"/>
      <c r="LJS27" s="3"/>
      <c r="LJT27" s="3"/>
      <c r="LJU27" s="3"/>
      <c r="LJV27" s="3"/>
      <c r="LJW27" s="3"/>
      <c r="LJX27" s="3"/>
      <c r="LJY27" s="3"/>
      <c r="LJZ27" s="3"/>
      <c r="LKA27" s="3"/>
      <c r="LKB27" s="3"/>
      <c r="LKC27" s="3"/>
      <c r="LKD27" s="3"/>
      <c r="LKE27" s="3"/>
      <c r="LKF27" s="3"/>
      <c r="LKG27" s="3"/>
      <c r="LKH27" s="3"/>
      <c r="LKI27" s="3"/>
      <c r="LKJ27" s="3"/>
      <c r="LKK27" s="3"/>
      <c r="LKL27" s="3"/>
      <c r="LKM27" s="3"/>
      <c r="LKN27" s="3"/>
      <c r="LKO27" s="3"/>
      <c r="LKP27" s="3"/>
      <c r="LKQ27" s="3"/>
      <c r="LKR27" s="3"/>
      <c r="LKS27" s="3"/>
      <c r="LKT27" s="3"/>
      <c r="LKU27" s="3"/>
      <c r="LKV27" s="3"/>
      <c r="LKW27" s="3"/>
      <c r="LKX27" s="3"/>
      <c r="LKY27" s="3"/>
      <c r="LKZ27" s="3"/>
      <c r="LLA27" s="3"/>
      <c r="LLB27" s="3"/>
      <c r="LLC27" s="3"/>
      <c r="LLD27" s="3"/>
      <c r="LLE27" s="3"/>
      <c r="LLF27" s="3"/>
      <c r="LLG27" s="3"/>
      <c r="LLH27" s="3"/>
      <c r="LLI27" s="3"/>
      <c r="LLJ27" s="3"/>
      <c r="LLK27" s="3"/>
      <c r="LLL27" s="3"/>
      <c r="LLM27" s="3"/>
      <c r="LLN27" s="3"/>
      <c r="LLO27" s="3"/>
      <c r="LLP27" s="3"/>
      <c r="LLQ27" s="3"/>
      <c r="LLR27" s="3"/>
      <c r="LLS27" s="3"/>
      <c r="LLT27" s="3"/>
      <c r="LLU27" s="3"/>
      <c r="LLV27" s="3"/>
      <c r="LLW27" s="3"/>
      <c r="LLX27" s="3"/>
      <c r="LLY27" s="3"/>
      <c r="LLZ27" s="3"/>
      <c r="LMA27" s="3"/>
      <c r="LMB27" s="3"/>
      <c r="LMC27" s="3"/>
      <c r="LMD27" s="3"/>
      <c r="LME27" s="3"/>
      <c r="LMF27" s="3"/>
      <c r="LMG27" s="3"/>
      <c r="LMH27" s="3"/>
      <c r="LMI27" s="3"/>
      <c r="LMJ27" s="3"/>
      <c r="LMK27" s="3"/>
      <c r="LML27" s="3"/>
      <c r="LMM27" s="3"/>
      <c r="LMN27" s="3"/>
      <c r="LMO27" s="3"/>
      <c r="LMP27" s="3"/>
      <c r="LMQ27" s="3"/>
      <c r="LMR27" s="3"/>
      <c r="LMS27" s="3"/>
      <c r="LMT27" s="3"/>
      <c r="LMU27" s="3"/>
      <c r="LMV27" s="3"/>
      <c r="LMW27" s="3"/>
      <c r="LMX27" s="3"/>
      <c r="LMY27" s="3"/>
      <c r="LMZ27" s="3"/>
      <c r="LNA27" s="3"/>
      <c r="LNB27" s="3"/>
      <c r="LNC27" s="3"/>
      <c r="LND27" s="3"/>
      <c r="LNE27" s="3"/>
      <c r="LNF27" s="3"/>
      <c r="LNG27" s="3"/>
      <c r="LNH27" s="3"/>
      <c r="LNI27" s="3"/>
      <c r="LNJ27" s="3"/>
      <c r="LNK27" s="3"/>
      <c r="LNL27" s="3"/>
      <c r="LNM27" s="3"/>
      <c r="LNN27" s="3"/>
      <c r="LNO27" s="3"/>
      <c r="LNP27" s="3"/>
      <c r="LNQ27" s="3"/>
      <c r="LNR27" s="3"/>
      <c r="LNS27" s="3"/>
      <c r="LNT27" s="3"/>
      <c r="LNU27" s="3"/>
      <c r="LNV27" s="3"/>
      <c r="LNW27" s="3"/>
      <c r="LNX27" s="3"/>
      <c r="LNY27" s="3"/>
      <c r="LNZ27" s="3"/>
      <c r="LOA27" s="3"/>
      <c r="LOB27" s="3"/>
      <c r="LOC27" s="3"/>
      <c r="LOD27" s="3"/>
      <c r="LOE27" s="3"/>
      <c r="LOF27" s="3"/>
      <c r="LOG27" s="3"/>
      <c r="LOH27" s="3"/>
      <c r="LOI27" s="3"/>
      <c r="LOJ27" s="3"/>
      <c r="LOK27" s="3"/>
      <c r="LOL27" s="3"/>
      <c r="LOM27" s="3"/>
      <c r="LON27" s="3"/>
      <c r="LOO27" s="3"/>
      <c r="LOP27" s="3"/>
      <c r="LOQ27" s="3"/>
      <c r="LOR27" s="3"/>
      <c r="LOS27" s="3"/>
      <c r="LOT27" s="3"/>
      <c r="LOU27" s="3"/>
      <c r="LOV27" s="3"/>
      <c r="LOW27" s="3"/>
      <c r="LOX27" s="3"/>
      <c r="LOY27" s="3"/>
      <c r="LOZ27" s="3"/>
      <c r="LPA27" s="3"/>
      <c r="LPB27" s="3"/>
      <c r="LPC27" s="3"/>
      <c r="LPD27" s="3"/>
      <c r="LPE27" s="3"/>
      <c r="LPF27" s="3"/>
      <c r="LPG27" s="3"/>
      <c r="LPH27" s="3"/>
      <c r="LPI27" s="3"/>
      <c r="LPJ27" s="3"/>
      <c r="LPK27" s="3"/>
      <c r="LPL27" s="3"/>
      <c r="LPM27" s="3"/>
      <c r="LPN27" s="3"/>
      <c r="LPO27" s="3"/>
      <c r="LPP27" s="3"/>
      <c r="LPQ27" s="3"/>
      <c r="LPR27" s="3"/>
      <c r="LPS27" s="3"/>
      <c r="LPT27" s="3"/>
      <c r="LPU27" s="3"/>
      <c r="LPV27" s="3"/>
      <c r="LPW27" s="3"/>
      <c r="LPX27" s="3"/>
      <c r="LPY27" s="3"/>
      <c r="LPZ27" s="3"/>
      <c r="LQA27" s="3"/>
      <c r="LQB27" s="3"/>
      <c r="LQC27" s="3"/>
      <c r="LQD27" s="3"/>
      <c r="LQE27" s="3"/>
      <c r="LQF27" s="3"/>
      <c r="LQG27" s="3"/>
      <c r="LQH27" s="3"/>
      <c r="LQI27" s="3"/>
      <c r="LQJ27" s="3"/>
      <c r="LQK27" s="3"/>
      <c r="LQL27" s="3"/>
      <c r="LQM27" s="3"/>
      <c r="LQN27" s="3"/>
      <c r="LQO27" s="3"/>
      <c r="LQP27" s="3"/>
      <c r="LQQ27" s="3"/>
      <c r="LQR27" s="3"/>
      <c r="LQS27" s="3"/>
      <c r="LQT27" s="3"/>
      <c r="LQU27" s="3"/>
      <c r="LQV27" s="3"/>
      <c r="LQW27" s="3"/>
      <c r="LQX27" s="3"/>
      <c r="LQY27" s="3"/>
      <c r="LQZ27" s="3"/>
      <c r="LRA27" s="3"/>
      <c r="LRB27" s="3"/>
      <c r="LRC27" s="3"/>
      <c r="LRD27" s="3"/>
      <c r="LRE27" s="3"/>
      <c r="LRF27" s="3"/>
      <c r="LRG27" s="3"/>
      <c r="LRH27" s="3"/>
      <c r="LRI27" s="3"/>
      <c r="LRJ27" s="3"/>
      <c r="LRK27" s="3"/>
      <c r="LRL27" s="3"/>
      <c r="LRM27" s="3"/>
      <c r="LRN27" s="3"/>
      <c r="LRO27" s="3"/>
      <c r="LRP27" s="3"/>
      <c r="LRQ27" s="3"/>
      <c r="LRR27" s="3"/>
      <c r="LRS27" s="3"/>
      <c r="LRT27" s="3"/>
      <c r="LRU27" s="3"/>
      <c r="LRV27" s="3"/>
      <c r="LRW27" s="3"/>
      <c r="LRX27" s="3"/>
      <c r="LRY27" s="3"/>
      <c r="LRZ27" s="3"/>
      <c r="LSA27" s="3"/>
      <c r="LSB27" s="3"/>
      <c r="LSC27" s="3"/>
      <c r="LSD27" s="3"/>
      <c r="LSE27" s="3"/>
      <c r="LSF27" s="3"/>
      <c r="LSG27" s="3"/>
      <c r="LSH27" s="3"/>
      <c r="LSI27" s="3"/>
      <c r="LSJ27" s="3"/>
      <c r="LSK27" s="3"/>
      <c r="LSL27" s="3"/>
      <c r="LSM27" s="3"/>
      <c r="LSN27" s="3"/>
      <c r="LSO27" s="3"/>
      <c r="LSP27" s="3"/>
      <c r="LSQ27" s="3"/>
      <c r="LSR27" s="3"/>
      <c r="LSS27" s="3"/>
      <c r="LST27" s="3"/>
      <c r="LSU27" s="3"/>
      <c r="LSV27" s="3"/>
      <c r="LSW27" s="3"/>
      <c r="LSX27" s="3"/>
      <c r="LSY27" s="3"/>
      <c r="LSZ27" s="3"/>
      <c r="LTA27" s="3"/>
      <c r="LTB27" s="3"/>
      <c r="LTC27" s="3"/>
      <c r="LTD27" s="3"/>
      <c r="LTE27" s="3"/>
      <c r="LTF27" s="3"/>
      <c r="LTG27" s="3"/>
      <c r="LTH27" s="3"/>
      <c r="LTI27" s="3"/>
      <c r="LTJ27" s="3"/>
      <c r="LTK27" s="3"/>
      <c r="LTL27" s="3"/>
      <c r="LTM27" s="3"/>
      <c r="LTN27" s="3"/>
      <c r="LTO27" s="3"/>
      <c r="LTP27" s="3"/>
      <c r="LTQ27" s="3"/>
      <c r="LTR27" s="3"/>
      <c r="LTS27" s="3"/>
      <c r="LTT27" s="3"/>
      <c r="LTU27" s="3"/>
      <c r="LTV27" s="3"/>
      <c r="LTW27" s="3"/>
      <c r="LTX27" s="3"/>
      <c r="LTY27" s="3"/>
      <c r="LTZ27" s="3"/>
      <c r="LUA27" s="3"/>
      <c r="LUB27" s="3"/>
      <c r="LUC27" s="3"/>
      <c r="LUD27" s="3"/>
      <c r="LUE27" s="3"/>
      <c r="LUF27" s="3"/>
      <c r="LUG27" s="3"/>
      <c r="LUH27" s="3"/>
      <c r="LUI27" s="3"/>
      <c r="LUJ27" s="3"/>
      <c r="LUK27" s="3"/>
      <c r="LUL27" s="3"/>
      <c r="LUM27" s="3"/>
      <c r="LUN27" s="3"/>
      <c r="LUO27" s="3"/>
      <c r="LUP27" s="3"/>
      <c r="LUQ27" s="3"/>
      <c r="LUR27" s="3"/>
      <c r="LUS27" s="3"/>
      <c r="LUT27" s="3"/>
      <c r="LUU27" s="3"/>
      <c r="LUV27" s="3"/>
      <c r="LUW27" s="3"/>
      <c r="LUX27" s="3"/>
      <c r="LUY27" s="3"/>
      <c r="LUZ27" s="3"/>
      <c r="LVA27" s="3"/>
      <c r="LVB27" s="3"/>
      <c r="LVC27" s="3"/>
      <c r="LVD27" s="3"/>
      <c r="LVE27" s="3"/>
      <c r="LVF27" s="3"/>
      <c r="LVG27" s="3"/>
      <c r="LVH27" s="3"/>
      <c r="LVI27" s="3"/>
      <c r="LVJ27" s="3"/>
      <c r="LVK27" s="3"/>
      <c r="LVL27" s="3"/>
      <c r="LVM27" s="3"/>
      <c r="LVN27" s="3"/>
      <c r="LVO27" s="3"/>
      <c r="LVP27" s="3"/>
      <c r="LVQ27" s="3"/>
      <c r="LVR27" s="3"/>
      <c r="LVS27" s="3"/>
      <c r="LVT27" s="3"/>
      <c r="LVU27" s="3"/>
      <c r="LVV27" s="3"/>
      <c r="LVW27" s="3"/>
      <c r="LVX27" s="3"/>
      <c r="LVY27" s="3"/>
      <c r="LVZ27" s="3"/>
      <c r="LWA27" s="3"/>
      <c r="LWB27" s="3"/>
      <c r="LWC27" s="3"/>
      <c r="LWD27" s="3"/>
      <c r="LWE27" s="3"/>
      <c r="LWF27" s="3"/>
      <c r="LWG27" s="3"/>
      <c r="LWH27" s="3"/>
      <c r="LWI27" s="3"/>
      <c r="LWJ27" s="3"/>
      <c r="LWK27" s="3"/>
      <c r="LWL27" s="3"/>
      <c r="LWM27" s="3"/>
      <c r="LWN27" s="3"/>
      <c r="LWO27" s="3"/>
      <c r="LWP27" s="3"/>
      <c r="LWQ27" s="3"/>
      <c r="LWR27" s="3"/>
      <c r="LWS27" s="3"/>
      <c r="LWT27" s="3"/>
      <c r="LWU27" s="3"/>
      <c r="LWV27" s="3"/>
      <c r="LWW27" s="3"/>
      <c r="LWX27" s="3"/>
      <c r="LWY27" s="3"/>
      <c r="LWZ27" s="3"/>
      <c r="LXA27" s="3"/>
      <c r="LXB27" s="3"/>
      <c r="LXC27" s="3"/>
      <c r="LXD27" s="3"/>
      <c r="LXE27" s="3"/>
      <c r="LXF27" s="3"/>
      <c r="LXG27" s="3"/>
      <c r="LXH27" s="3"/>
      <c r="LXI27" s="3"/>
      <c r="LXJ27" s="3"/>
      <c r="LXK27" s="3"/>
      <c r="LXL27" s="3"/>
      <c r="LXM27" s="3"/>
      <c r="LXN27" s="3"/>
      <c r="LXO27" s="3"/>
      <c r="LXP27" s="3"/>
      <c r="LXQ27" s="3"/>
      <c r="LXR27" s="3"/>
      <c r="LXS27" s="3"/>
      <c r="LXT27" s="3"/>
      <c r="LXU27" s="3"/>
      <c r="LXV27" s="3"/>
      <c r="LXW27" s="3"/>
      <c r="LXX27" s="3"/>
      <c r="LXY27" s="3"/>
      <c r="LXZ27" s="3"/>
      <c r="LYA27" s="3"/>
      <c r="LYB27" s="3"/>
      <c r="LYC27" s="3"/>
      <c r="LYD27" s="3"/>
      <c r="LYE27" s="3"/>
      <c r="LYF27" s="3"/>
      <c r="LYG27" s="3"/>
      <c r="LYH27" s="3"/>
      <c r="LYI27" s="3"/>
      <c r="LYJ27" s="3"/>
      <c r="LYK27" s="3"/>
      <c r="LYL27" s="3"/>
      <c r="LYM27" s="3"/>
      <c r="LYN27" s="3"/>
      <c r="LYO27" s="3"/>
      <c r="LYP27" s="3"/>
      <c r="LYQ27" s="3"/>
      <c r="LYR27" s="3"/>
      <c r="LYS27" s="3"/>
      <c r="LYT27" s="3"/>
      <c r="LYU27" s="3"/>
      <c r="LYV27" s="3"/>
      <c r="LYW27" s="3"/>
      <c r="LYX27" s="3"/>
      <c r="LYY27" s="3"/>
      <c r="LYZ27" s="3"/>
      <c r="LZA27" s="3"/>
      <c r="LZB27" s="3"/>
      <c r="LZC27" s="3"/>
      <c r="LZD27" s="3"/>
      <c r="LZE27" s="3"/>
      <c r="LZF27" s="3"/>
      <c r="LZG27" s="3"/>
      <c r="LZH27" s="3"/>
      <c r="LZI27" s="3"/>
      <c r="LZJ27" s="3"/>
      <c r="LZK27" s="3"/>
      <c r="LZL27" s="3"/>
      <c r="LZM27" s="3"/>
      <c r="LZN27" s="3"/>
      <c r="LZO27" s="3"/>
      <c r="LZP27" s="3"/>
      <c r="LZQ27" s="3"/>
      <c r="LZR27" s="3"/>
      <c r="LZS27" s="3"/>
      <c r="LZT27" s="3"/>
      <c r="LZU27" s="3"/>
      <c r="LZV27" s="3"/>
      <c r="LZW27" s="3"/>
      <c r="LZX27" s="3"/>
      <c r="LZY27" s="3"/>
      <c r="LZZ27" s="3"/>
      <c r="MAA27" s="3"/>
      <c r="MAB27" s="3"/>
      <c r="MAC27" s="3"/>
      <c r="MAD27" s="3"/>
      <c r="MAE27" s="3"/>
      <c r="MAF27" s="3"/>
      <c r="MAG27" s="3"/>
      <c r="MAH27" s="3"/>
      <c r="MAI27" s="3"/>
      <c r="MAJ27" s="3"/>
      <c r="MAK27" s="3"/>
      <c r="MAL27" s="3"/>
      <c r="MAM27" s="3"/>
      <c r="MAN27" s="3"/>
      <c r="MAO27" s="3"/>
      <c r="MAP27" s="3"/>
      <c r="MAQ27" s="3"/>
      <c r="MAR27" s="3"/>
      <c r="MAS27" s="3"/>
      <c r="MAT27" s="3"/>
      <c r="MAU27" s="3"/>
      <c r="MAV27" s="3"/>
      <c r="MAW27" s="3"/>
      <c r="MAX27" s="3"/>
      <c r="MAY27" s="3"/>
      <c r="MAZ27" s="3"/>
      <c r="MBA27" s="3"/>
      <c r="MBB27" s="3"/>
      <c r="MBC27" s="3"/>
      <c r="MBD27" s="3"/>
      <c r="MBE27" s="3"/>
      <c r="MBF27" s="3"/>
      <c r="MBG27" s="3"/>
      <c r="MBH27" s="3"/>
      <c r="MBI27" s="3"/>
      <c r="MBJ27" s="3"/>
      <c r="MBK27" s="3"/>
      <c r="MBL27" s="3"/>
      <c r="MBM27" s="3"/>
      <c r="MBN27" s="3"/>
      <c r="MBO27" s="3"/>
      <c r="MBP27" s="3"/>
      <c r="MBQ27" s="3"/>
      <c r="MBR27" s="3"/>
      <c r="MBS27" s="3"/>
      <c r="MBT27" s="3"/>
      <c r="MBU27" s="3"/>
      <c r="MBV27" s="3"/>
      <c r="MBW27" s="3"/>
      <c r="MBX27" s="3"/>
      <c r="MBY27" s="3"/>
      <c r="MBZ27" s="3"/>
      <c r="MCA27" s="3"/>
      <c r="MCB27" s="3"/>
      <c r="MCC27" s="3"/>
      <c r="MCD27" s="3"/>
      <c r="MCE27" s="3"/>
      <c r="MCF27" s="3"/>
      <c r="MCG27" s="3"/>
      <c r="MCH27" s="3"/>
      <c r="MCI27" s="3"/>
      <c r="MCJ27" s="3"/>
      <c r="MCK27" s="3"/>
      <c r="MCL27" s="3"/>
      <c r="MCM27" s="3"/>
      <c r="MCN27" s="3"/>
      <c r="MCO27" s="3"/>
      <c r="MCP27" s="3"/>
      <c r="MCQ27" s="3"/>
      <c r="MCR27" s="3"/>
      <c r="MCS27" s="3"/>
      <c r="MCT27" s="3"/>
      <c r="MCU27" s="3"/>
      <c r="MCV27" s="3"/>
      <c r="MCW27" s="3"/>
      <c r="MCX27" s="3"/>
      <c r="MCY27" s="3"/>
      <c r="MCZ27" s="3"/>
      <c r="MDA27" s="3"/>
      <c r="MDB27" s="3"/>
      <c r="MDC27" s="3"/>
      <c r="MDD27" s="3"/>
      <c r="MDE27" s="3"/>
      <c r="MDF27" s="3"/>
      <c r="MDG27" s="3"/>
      <c r="MDH27" s="3"/>
      <c r="MDI27" s="3"/>
      <c r="MDJ27" s="3"/>
      <c r="MDK27" s="3"/>
      <c r="MDL27" s="3"/>
      <c r="MDM27" s="3"/>
      <c r="MDN27" s="3"/>
      <c r="MDO27" s="3"/>
      <c r="MDP27" s="3"/>
      <c r="MDQ27" s="3"/>
      <c r="MDR27" s="3"/>
      <c r="MDS27" s="3"/>
      <c r="MDT27" s="3"/>
      <c r="MDU27" s="3"/>
      <c r="MDV27" s="3"/>
      <c r="MDW27" s="3"/>
      <c r="MDX27" s="3"/>
      <c r="MDY27" s="3"/>
      <c r="MDZ27" s="3"/>
      <c r="MEA27" s="3"/>
      <c r="MEB27" s="3"/>
      <c r="MEC27" s="3"/>
      <c r="MED27" s="3"/>
      <c r="MEE27" s="3"/>
      <c r="MEF27" s="3"/>
      <c r="MEG27" s="3"/>
      <c r="MEH27" s="3"/>
      <c r="MEI27" s="3"/>
      <c r="MEJ27" s="3"/>
      <c r="MEK27" s="3"/>
      <c r="MEL27" s="3"/>
      <c r="MEM27" s="3"/>
      <c r="MEN27" s="3"/>
      <c r="MEO27" s="3"/>
      <c r="MEP27" s="3"/>
      <c r="MEQ27" s="3"/>
      <c r="MER27" s="3"/>
      <c r="MES27" s="3"/>
      <c r="MET27" s="3"/>
      <c r="MEU27" s="3"/>
      <c r="MEV27" s="3"/>
      <c r="MEW27" s="3"/>
      <c r="MEX27" s="3"/>
      <c r="MEY27" s="3"/>
      <c r="MEZ27" s="3"/>
      <c r="MFA27" s="3"/>
      <c r="MFB27" s="3"/>
      <c r="MFC27" s="3"/>
      <c r="MFD27" s="3"/>
      <c r="MFE27" s="3"/>
      <c r="MFF27" s="3"/>
      <c r="MFG27" s="3"/>
      <c r="MFH27" s="3"/>
      <c r="MFI27" s="3"/>
      <c r="MFJ27" s="3"/>
      <c r="MFK27" s="3"/>
      <c r="MFL27" s="3"/>
      <c r="MFM27" s="3"/>
      <c r="MFN27" s="3"/>
      <c r="MFO27" s="3"/>
      <c r="MFP27" s="3"/>
      <c r="MFQ27" s="3"/>
      <c r="MFR27" s="3"/>
      <c r="MFS27" s="3"/>
      <c r="MFT27" s="3"/>
      <c r="MFU27" s="3"/>
      <c r="MFV27" s="3"/>
      <c r="MFW27" s="3"/>
      <c r="MFX27" s="3"/>
      <c r="MFY27" s="3"/>
      <c r="MFZ27" s="3"/>
      <c r="MGA27" s="3"/>
      <c r="MGB27" s="3"/>
      <c r="MGC27" s="3"/>
      <c r="MGD27" s="3"/>
      <c r="MGE27" s="3"/>
      <c r="MGF27" s="3"/>
      <c r="MGG27" s="3"/>
      <c r="MGH27" s="3"/>
      <c r="MGI27" s="3"/>
      <c r="MGJ27" s="3"/>
      <c r="MGK27" s="3"/>
      <c r="MGL27" s="3"/>
      <c r="MGM27" s="3"/>
      <c r="MGN27" s="3"/>
      <c r="MGO27" s="3"/>
      <c r="MGP27" s="3"/>
      <c r="MGQ27" s="3"/>
      <c r="MGR27" s="3"/>
      <c r="MGS27" s="3"/>
      <c r="MGT27" s="3"/>
      <c r="MGU27" s="3"/>
      <c r="MGV27" s="3"/>
      <c r="MGW27" s="3"/>
      <c r="MGX27" s="3"/>
      <c r="MGY27" s="3"/>
      <c r="MGZ27" s="3"/>
      <c r="MHA27" s="3"/>
      <c r="MHB27" s="3"/>
      <c r="MHC27" s="3"/>
      <c r="MHD27" s="3"/>
      <c r="MHE27" s="3"/>
      <c r="MHF27" s="3"/>
      <c r="MHG27" s="3"/>
      <c r="MHH27" s="3"/>
      <c r="MHI27" s="3"/>
      <c r="MHJ27" s="3"/>
      <c r="MHK27" s="3"/>
      <c r="MHL27" s="3"/>
      <c r="MHM27" s="3"/>
      <c r="MHN27" s="3"/>
      <c r="MHO27" s="3"/>
      <c r="MHP27" s="3"/>
      <c r="MHQ27" s="3"/>
      <c r="MHR27" s="3"/>
      <c r="MHS27" s="3"/>
      <c r="MHT27" s="3"/>
      <c r="MHU27" s="3"/>
      <c r="MHV27" s="3"/>
      <c r="MHW27" s="3"/>
      <c r="MHX27" s="3"/>
      <c r="MHY27" s="3"/>
      <c r="MHZ27" s="3"/>
      <c r="MIA27" s="3"/>
      <c r="MIB27" s="3"/>
      <c r="MIC27" s="3"/>
      <c r="MID27" s="3"/>
      <c r="MIE27" s="3"/>
      <c r="MIF27" s="3"/>
      <c r="MIG27" s="3"/>
      <c r="MIH27" s="3"/>
      <c r="MII27" s="3"/>
      <c r="MIJ27" s="3"/>
      <c r="MIK27" s="3"/>
      <c r="MIL27" s="3"/>
      <c r="MIM27" s="3"/>
      <c r="MIN27" s="3"/>
      <c r="MIO27" s="3"/>
      <c r="MIP27" s="3"/>
      <c r="MIQ27" s="3"/>
      <c r="MIR27" s="3"/>
      <c r="MIS27" s="3"/>
      <c r="MIT27" s="3"/>
      <c r="MIU27" s="3"/>
      <c r="MIV27" s="3"/>
      <c r="MIW27" s="3"/>
      <c r="MIX27" s="3"/>
      <c r="MIY27" s="3"/>
      <c r="MIZ27" s="3"/>
      <c r="MJA27" s="3"/>
      <c r="MJB27" s="3"/>
      <c r="MJC27" s="3"/>
      <c r="MJD27" s="3"/>
      <c r="MJE27" s="3"/>
      <c r="MJF27" s="3"/>
      <c r="MJG27" s="3"/>
      <c r="MJH27" s="3"/>
      <c r="MJI27" s="3"/>
      <c r="MJJ27" s="3"/>
      <c r="MJK27" s="3"/>
      <c r="MJL27" s="3"/>
      <c r="MJM27" s="3"/>
      <c r="MJN27" s="3"/>
      <c r="MJO27" s="3"/>
      <c r="MJP27" s="3"/>
      <c r="MJQ27" s="3"/>
      <c r="MJR27" s="3"/>
      <c r="MJS27" s="3"/>
      <c r="MJT27" s="3"/>
      <c r="MJU27" s="3"/>
      <c r="MJV27" s="3"/>
      <c r="MJW27" s="3"/>
      <c r="MJX27" s="3"/>
      <c r="MJY27" s="3"/>
      <c r="MJZ27" s="3"/>
      <c r="MKA27" s="3"/>
      <c r="MKB27" s="3"/>
      <c r="MKC27" s="3"/>
      <c r="MKD27" s="3"/>
      <c r="MKE27" s="3"/>
      <c r="MKF27" s="3"/>
      <c r="MKG27" s="3"/>
      <c r="MKH27" s="3"/>
      <c r="MKI27" s="3"/>
      <c r="MKJ27" s="3"/>
      <c r="MKK27" s="3"/>
      <c r="MKL27" s="3"/>
      <c r="MKM27" s="3"/>
      <c r="MKN27" s="3"/>
      <c r="MKO27" s="3"/>
      <c r="MKP27" s="3"/>
      <c r="MKQ27" s="3"/>
      <c r="MKR27" s="3"/>
      <c r="MKS27" s="3"/>
      <c r="MKT27" s="3"/>
      <c r="MKU27" s="3"/>
      <c r="MKV27" s="3"/>
      <c r="MKW27" s="3"/>
      <c r="MKX27" s="3"/>
      <c r="MKY27" s="3"/>
      <c r="MKZ27" s="3"/>
      <c r="MLA27" s="3"/>
      <c r="MLB27" s="3"/>
      <c r="MLC27" s="3"/>
      <c r="MLD27" s="3"/>
      <c r="MLE27" s="3"/>
      <c r="MLF27" s="3"/>
      <c r="MLG27" s="3"/>
      <c r="MLH27" s="3"/>
      <c r="MLI27" s="3"/>
      <c r="MLJ27" s="3"/>
      <c r="MLK27" s="3"/>
      <c r="MLL27" s="3"/>
      <c r="MLM27" s="3"/>
      <c r="MLN27" s="3"/>
      <c r="MLO27" s="3"/>
      <c r="MLP27" s="3"/>
      <c r="MLQ27" s="3"/>
      <c r="MLR27" s="3"/>
      <c r="MLS27" s="3"/>
      <c r="MLT27" s="3"/>
      <c r="MLU27" s="3"/>
      <c r="MLV27" s="3"/>
      <c r="MLW27" s="3"/>
      <c r="MLX27" s="3"/>
      <c r="MLY27" s="3"/>
      <c r="MLZ27" s="3"/>
      <c r="MMA27" s="3"/>
      <c r="MMB27" s="3"/>
      <c r="MMC27" s="3"/>
      <c r="MMD27" s="3"/>
      <c r="MME27" s="3"/>
      <c r="MMF27" s="3"/>
      <c r="MMG27" s="3"/>
      <c r="MMH27" s="3"/>
      <c r="MMI27" s="3"/>
      <c r="MMJ27" s="3"/>
      <c r="MMK27" s="3"/>
      <c r="MML27" s="3"/>
      <c r="MMM27" s="3"/>
      <c r="MMN27" s="3"/>
      <c r="MMO27" s="3"/>
      <c r="MMP27" s="3"/>
      <c r="MMQ27" s="3"/>
      <c r="MMR27" s="3"/>
      <c r="MMS27" s="3"/>
      <c r="MMT27" s="3"/>
      <c r="MMU27" s="3"/>
      <c r="MMV27" s="3"/>
      <c r="MMW27" s="3"/>
      <c r="MMX27" s="3"/>
      <c r="MMY27" s="3"/>
      <c r="MMZ27" s="3"/>
      <c r="MNA27" s="3"/>
      <c r="MNB27" s="3"/>
      <c r="MNC27" s="3"/>
      <c r="MND27" s="3"/>
      <c r="MNE27" s="3"/>
      <c r="MNF27" s="3"/>
      <c r="MNG27" s="3"/>
      <c r="MNH27" s="3"/>
      <c r="MNI27" s="3"/>
      <c r="MNJ27" s="3"/>
      <c r="MNK27" s="3"/>
      <c r="MNL27" s="3"/>
      <c r="MNM27" s="3"/>
      <c r="MNN27" s="3"/>
      <c r="MNO27" s="3"/>
      <c r="MNP27" s="3"/>
      <c r="MNQ27" s="3"/>
      <c r="MNR27" s="3"/>
      <c r="MNS27" s="3"/>
      <c r="MNT27" s="3"/>
      <c r="MNU27" s="3"/>
      <c r="MNV27" s="3"/>
      <c r="MNW27" s="3"/>
      <c r="MNX27" s="3"/>
      <c r="MNY27" s="3"/>
      <c r="MNZ27" s="3"/>
      <c r="MOA27" s="3"/>
      <c r="MOB27" s="3"/>
      <c r="MOC27" s="3"/>
      <c r="MOD27" s="3"/>
      <c r="MOE27" s="3"/>
      <c r="MOF27" s="3"/>
      <c r="MOG27" s="3"/>
      <c r="MOH27" s="3"/>
      <c r="MOI27" s="3"/>
      <c r="MOJ27" s="3"/>
      <c r="MOK27" s="3"/>
      <c r="MOL27" s="3"/>
      <c r="MOM27" s="3"/>
      <c r="MON27" s="3"/>
      <c r="MOO27" s="3"/>
      <c r="MOP27" s="3"/>
      <c r="MOQ27" s="3"/>
      <c r="MOR27" s="3"/>
      <c r="MOS27" s="3"/>
      <c r="MOT27" s="3"/>
      <c r="MOU27" s="3"/>
      <c r="MOV27" s="3"/>
      <c r="MOW27" s="3"/>
      <c r="MOX27" s="3"/>
      <c r="MOY27" s="3"/>
      <c r="MOZ27" s="3"/>
      <c r="MPA27" s="3"/>
      <c r="MPB27" s="3"/>
      <c r="MPC27" s="3"/>
      <c r="MPD27" s="3"/>
      <c r="MPE27" s="3"/>
      <c r="MPF27" s="3"/>
      <c r="MPG27" s="3"/>
      <c r="MPH27" s="3"/>
      <c r="MPI27" s="3"/>
      <c r="MPJ27" s="3"/>
      <c r="MPK27" s="3"/>
      <c r="MPL27" s="3"/>
      <c r="MPM27" s="3"/>
      <c r="MPN27" s="3"/>
      <c r="MPO27" s="3"/>
      <c r="MPP27" s="3"/>
      <c r="MPQ27" s="3"/>
      <c r="MPR27" s="3"/>
      <c r="MPS27" s="3"/>
      <c r="MPT27" s="3"/>
      <c r="MPU27" s="3"/>
      <c r="MPV27" s="3"/>
      <c r="MPW27" s="3"/>
      <c r="MPX27" s="3"/>
      <c r="MPY27" s="3"/>
      <c r="MPZ27" s="3"/>
      <c r="MQA27" s="3"/>
      <c r="MQB27" s="3"/>
      <c r="MQC27" s="3"/>
      <c r="MQD27" s="3"/>
      <c r="MQE27" s="3"/>
      <c r="MQF27" s="3"/>
      <c r="MQG27" s="3"/>
      <c r="MQH27" s="3"/>
      <c r="MQI27" s="3"/>
      <c r="MQJ27" s="3"/>
      <c r="MQK27" s="3"/>
      <c r="MQL27" s="3"/>
      <c r="MQM27" s="3"/>
      <c r="MQN27" s="3"/>
      <c r="MQO27" s="3"/>
      <c r="MQP27" s="3"/>
      <c r="MQQ27" s="3"/>
      <c r="MQR27" s="3"/>
      <c r="MQS27" s="3"/>
      <c r="MQT27" s="3"/>
      <c r="MQU27" s="3"/>
      <c r="MQV27" s="3"/>
      <c r="MQW27" s="3"/>
      <c r="MQX27" s="3"/>
      <c r="MQY27" s="3"/>
      <c r="MQZ27" s="3"/>
      <c r="MRA27" s="3"/>
      <c r="MRB27" s="3"/>
      <c r="MRC27" s="3"/>
      <c r="MRD27" s="3"/>
      <c r="MRE27" s="3"/>
      <c r="MRF27" s="3"/>
      <c r="MRG27" s="3"/>
      <c r="MRH27" s="3"/>
      <c r="MRI27" s="3"/>
      <c r="MRJ27" s="3"/>
      <c r="MRK27" s="3"/>
      <c r="MRL27" s="3"/>
      <c r="MRM27" s="3"/>
      <c r="MRN27" s="3"/>
      <c r="MRO27" s="3"/>
      <c r="MRP27" s="3"/>
      <c r="MRQ27" s="3"/>
      <c r="MRR27" s="3"/>
      <c r="MRS27" s="3"/>
      <c r="MRT27" s="3"/>
      <c r="MRU27" s="3"/>
      <c r="MRV27" s="3"/>
      <c r="MRW27" s="3"/>
      <c r="MRX27" s="3"/>
      <c r="MRY27" s="3"/>
      <c r="MRZ27" s="3"/>
      <c r="MSA27" s="3"/>
      <c r="MSB27" s="3"/>
      <c r="MSC27" s="3"/>
      <c r="MSD27" s="3"/>
      <c r="MSE27" s="3"/>
      <c r="MSF27" s="3"/>
      <c r="MSG27" s="3"/>
      <c r="MSH27" s="3"/>
      <c r="MSI27" s="3"/>
      <c r="MSJ27" s="3"/>
      <c r="MSK27" s="3"/>
      <c r="MSL27" s="3"/>
      <c r="MSM27" s="3"/>
      <c r="MSN27" s="3"/>
      <c r="MSO27" s="3"/>
      <c r="MSP27" s="3"/>
      <c r="MSQ27" s="3"/>
      <c r="MSR27" s="3"/>
      <c r="MSS27" s="3"/>
      <c r="MST27" s="3"/>
      <c r="MSU27" s="3"/>
      <c r="MSV27" s="3"/>
      <c r="MSW27" s="3"/>
      <c r="MSX27" s="3"/>
      <c r="MSY27" s="3"/>
      <c r="MSZ27" s="3"/>
      <c r="MTA27" s="3"/>
      <c r="MTB27" s="3"/>
      <c r="MTC27" s="3"/>
      <c r="MTD27" s="3"/>
      <c r="MTE27" s="3"/>
      <c r="MTF27" s="3"/>
      <c r="MTG27" s="3"/>
      <c r="MTH27" s="3"/>
      <c r="MTI27" s="3"/>
      <c r="MTJ27" s="3"/>
      <c r="MTK27" s="3"/>
      <c r="MTL27" s="3"/>
      <c r="MTM27" s="3"/>
      <c r="MTN27" s="3"/>
      <c r="MTO27" s="3"/>
      <c r="MTP27" s="3"/>
      <c r="MTQ27" s="3"/>
      <c r="MTR27" s="3"/>
      <c r="MTS27" s="3"/>
      <c r="MTT27" s="3"/>
      <c r="MTU27" s="3"/>
      <c r="MTV27" s="3"/>
      <c r="MTW27" s="3"/>
      <c r="MTX27" s="3"/>
      <c r="MTY27" s="3"/>
      <c r="MTZ27" s="3"/>
      <c r="MUA27" s="3"/>
      <c r="MUB27" s="3"/>
      <c r="MUC27" s="3"/>
      <c r="MUD27" s="3"/>
      <c r="MUE27" s="3"/>
      <c r="MUF27" s="3"/>
      <c r="MUG27" s="3"/>
      <c r="MUH27" s="3"/>
      <c r="MUI27" s="3"/>
      <c r="MUJ27" s="3"/>
      <c r="MUK27" s="3"/>
      <c r="MUL27" s="3"/>
      <c r="MUM27" s="3"/>
      <c r="MUN27" s="3"/>
      <c r="MUO27" s="3"/>
      <c r="MUP27" s="3"/>
      <c r="MUQ27" s="3"/>
      <c r="MUR27" s="3"/>
      <c r="MUS27" s="3"/>
      <c r="MUT27" s="3"/>
      <c r="MUU27" s="3"/>
      <c r="MUV27" s="3"/>
      <c r="MUW27" s="3"/>
      <c r="MUX27" s="3"/>
      <c r="MUY27" s="3"/>
      <c r="MUZ27" s="3"/>
      <c r="MVA27" s="3"/>
      <c r="MVB27" s="3"/>
      <c r="MVC27" s="3"/>
      <c r="MVD27" s="3"/>
      <c r="MVE27" s="3"/>
      <c r="MVF27" s="3"/>
      <c r="MVG27" s="3"/>
      <c r="MVH27" s="3"/>
      <c r="MVI27" s="3"/>
      <c r="MVJ27" s="3"/>
      <c r="MVK27" s="3"/>
      <c r="MVL27" s="3"/>
      <c r="MVM27" s="3"/>
      <c r="MVN27" s="3"/>
      <c r="MVO27" s="3"/>
      <c r="MVP27" s="3"/>
      <c r="MVQ27" s="3"/>
      <c r="MVR27" s="3"/>
      <c r="MVS27" s="3"/>
      <c r="MVT27" s="3"/>
      <c r="MVU27" s="3"/>
      <c r="MVV27" s="3"/>
      <c r="MVW27" s="3"/>
      <c r="MVX27" s="3"/>
      <c r="MVY27" s="3"/>
      <c r="MVZ27" s="3"/>
      <c r="MWA27" s="3"/>
      <c r="MWB27" s="3"/>
      <c r="MWC27" s="3"/>
      <c r="MWD27" s="3"/>
      <c r="MWE27" s="3"/>
      <c r="MWF27" s="3"/>
      <c r="MWG27" s="3"/>
      <c r="MWH27" s="3"/>
      <c r="MWI27" s="3"/>
      <c r="MWJ27" s="3"/>
      <c r="MWK27" s="3"/>
      <c r="MWL27" s="3"/>
      <c r="MWM27" s="3"/>
      <c r="MWN27" s="3"/>
      <c r="MWO27" s="3"/>
      <c r="MWP27" s="3"/>
      <c r="MWQ27" s="3"/>
      <c r="MWR27" s="3"/>
      <c r="MWS27" s="3"/>
      <c r="MWT27" s="3"/>
      <c r="MWU27" s="3"/>
      <c r="MWV27" s="3"/>
      <c r="MWW27" s="3"/>
      <c r="MWX27" s="3"/>
      <c r="MWY27" s="3"/>
      <c r="MWZ27" s="3"/>
      <c r="MXA27" s="3"/>
      <c r="MXB27" s="3"/>
      <c r="MXC27" s="3"/>
      <c r="MXD27" s="3"/>
      <c r="MXE27" s="3"/>
      <c r="MXF27" s="3"/>
      <c r="MXG27" s="3"/>
      <c r="MXH27" s="3"/>
      <c r="MXI27" s="3"/>
      <c r="MXJ27" s="3"/>
      <c r="MXK27" s="3"/>
      <c r="MXL27" s="3"/>
      <c r="MXM27" s="3"/>
      <c r="MXN27" s="3"/>
      <c r="MXO27" s="3"/>
      <c r="MXP27" s="3"/>
      <c r="MXQ27" s="3"/>
      <c r="MXR27" s="3"/>
      <c r="MXS27" s="3"/>
      <c r="MXT27" s="3"/>
      <c r="MXU27" s="3"/>
      <c r="MXV27" s="3"/>
      <c r="MXW27" s="3"/>
      <c r="MXX27" s="3"/>
      <c r="MXY27" s="3"/>
      <c r="MXZ27" s="3"/>
      <c r="MYA27" s="3"/>
      <c r="MYB27" s="3"/>
      <c r="MYC27" s="3"/>
      <c r="MYD27" s="3"/>
      <c r="MYE27" s="3"/>
      <c r="MYF27" s="3"/>
      <c r="MYG27" s="3"/>
      <c r="MYH27" s="3"/>
      <c r="MYI27" s="3"/>
      <c r="MYJ27" s="3"/>
      <c r="MYK27" s="3"/>
      <c r="MYL27" s="3"/>
      <c r="MYM27" s="3"/>
      <c r="MYN27" s="3"/>
      <c r="MYO27" s="3"/>
      <c r="MYP27" s="3"/>
      <c r="MYQ27" s="3"/>
      <c r="MYR27" s="3"/>
      <c r="MYS27" s="3"/>
      <c r="MYT27" s="3"/>
      <c r="MYU27" s="3"/>
      <c r="MYV27" s="3"/>
      <c r="MYW27" s="3"/>
      <c r="MYX27" s="3"/>
      <c r="MYY27" s="3"/>
      <c r="MYZ27" s="3"/>
      <c r="MZA27" s="3"/>
      <c r="MZB27" s="3"/>
      <c r="MZC27" s="3"/>
      <c r="MZD27" s="3"/>
      <c r="MZE27" s="3"/>
      <c r="MZF27" s="3"/>
      <c r="MZG27" s="3"/>
      <c r="MZH27" s="3"/>
      <c r="MZI27" s="3"/>
      <c r="MZJ27" s="3"/>
      <c r="MZK27" s="3"/>
      <c r="MZL27" s="3"/>
      <c r="MZM27" s="3"/>
      <c r="MZN27" s="3"/>
      <c r="MZO27" s="3"/>
      <c r="MZP27" s="3"/>
      <c r="MZQ27" s="3"/>
      <c r="MZR27" s="3"/>
      <c r="MZS27" s="3"/>
      <c r="MZT27" s="3"/>
      <c r="MZU27" s="3"/>
      <c r="MZV27" s="3"/>
      <c r="MZW27" s="3"/>
      <c r="MZX27" s="3"/>
      <c r="MZY27" s="3"/>
      <c r="MZZ27" s="3"/>
      <c r="NAA27" s="3"/>
      <c r="NAB27" s="3"/>
      <c r="NAC27" s="3"/>
      <c r="NAD27" s="3"/>
      <c r="NAE27" s="3"/>
      <c r="NAF27" s="3"/>
      <c r="NAG27" s="3"/>
      <c r="NAH27" s="3"/>
      <c r="NAI27" s="3"/>
      <c r="NAJ27" s="3"/>
      <c r="NAK27" s="3"/>
      <c r="NAL27" s="3"/>
      <c r="NAM27" s="3"/>
      <c r="NAN27" s="3"/>
      <c r="NAO27" s="3"/>
      <c r="NAP27" s="3"/>
      <c r="NAQ27" s="3"/>
      <c r="NAR27" s="3"/>
      <c r="NAS27" s="3"/>
      <c r="NAT27" s="3"/>
      <c r="NAU27" s="3"/>
      <c r="NAV27" s="3"/>
      <c r="NAW27" s="3"/>
      <c r="NAX27" s="3"/>
      <c r="NAY27" s="3"/>
      <c r="NAZ27" s="3"/>
      <c r="NBA27" s="3"/>
      <c r="NBB27" s="3"/>
      <c r="NBC27" s="3"/>
      <c r="NBD27" s="3"/>
      <c r="NBE27" s="3"/>
      <c r="NBF27" s="3"/>
      <c r="NBG27" s="3"/>
      <c r="NBH27" s="3"/>
      <c r="NBI27" s="3"/>
      <c r="NBJ27" s="3"/>
      <c r="NBK27" s="3"/>
      <c r="NBL27" s="3"/>
      <c r="NBM27" s="3"/>
      <c r="NBN27" s="3"/>
      <c r="NBO27" s="3"/>
      <c r="NBP27" s="3"/>
      <c r="NBQ27" s="3"/>
      <c r="NBR27" s="3"/>
      <c r="NBS27" s="3"/>
      <c r="NBT27" s="3"/>
      <c r="NBU27" s="3"/>
      <c r="NBV27" s="3"/>
      <c r="NBW27" s="3"/>
      <c r="NBX27" s="3"/>
      <c r="NBY27" s="3"/>
      <c r="NBZ27" s="3"/>
      <c r="NCA27" s="3"/>
      <c r="NCB27" s="3"/>
      <c r="NCC27" s="3"/>
      <c r="NCD27" s="3"/>
      <c r="NCE27" s="3"/>
      <c r="NCF27" s="3"/>
      <c r="NCG27" s="3"/>
      <c r="NCH27" s="3"/>
      <c r="NCI27" s="3"/>
      <c r="NCJ27" s="3"/>
      <c r="NCK27" s="3"/>
      <c r="NCL27" s="3"/>
      <c r="NCM27" s="3"/>
      <c r="NCN27" s="3"/>
      <c r="NCO27" s="3"/>
      <c r="NCP27" s="3"/>
      <c r="NCQ27" s="3"/>
      <c r="NCR27" s="3"/>
      <c r="NCS27" s="3"/>
      <c r="NCT27" s="3"/>
      <c r="NCU27" s="3"/>
      <c r="NCV27" s="3"/>
      <c r="NCW27" s="3"/>
      <c r="NCX27" s="3"/>
      <c r="NCY27" s="3"/>
      <c r="NCZ27" s="3"/>
      <c r="NDA27" s="3"/>
      <c r="NDB27" s="3"/>
      <c r="NDC27" s="3"/>
      <c r="NDD27" s="3"/>
      <c r="NDE27" s="3"/>
      <c r="NDF27" s="3"/>
      <c r="NDG27" s="3"/>
      <c r="NDH27" s="3"/>
      <c r="NDI27" s="3"/>
      <c r="NDJ27" s="3"/>
      <c r="NDK27" s="3"/>
      <c r="NDL27" s="3"/>
      <c r="NDM27" s="3"/>
      <c r="NDN27" s="3"/>
      <c r="NDO27" s="3"/>
      <c r="NDP27" s="3"/>
      <c r="NDQ27" s="3"/>
      <c r="NDR27" s="3"/>
      <c r="NDS27" s="3"/>
      <c r="NDT27" s="3"/>
      <c r="NDU27" s="3"/>
      <c r="NDV27" s="3"/>
      <c r="NDW27" s="3"/>
      <c r="NDX27" s="3"/>
      <c r="NDY27" s="3"/>
      <c r="NDZ27" s="3"/>
      <c r="NEA27" s="3"/>
      <c r="NEB27" s="3"/>
      <c r="NEC27" s="3"/>
      <c r="NED27" s="3"/>
      <c r="NEE27" s="3"/>
      <c r="NEF27" s="3"/>
      <c r="NEG27" s="3"/>
      <c r="NEH27" s="3"/>
      <c r="NEI27" s="3"/>
      <c r="NEJ27" s="3"/>
      <c r="NEK27" s="3"/>
      <c r="NEL27" s="3"/>
      <c r="NEM27" s="3"/>
      <c r="NEN27" s="3"/>
      <c r="NEO27" s="3"/>
      <c r="NEP27" s="3"/>
      <c r="NEQ27" s="3"/>
      <c r="NER27" s="3"/>
      <c r="NES27" s="3"/>
      <c r="NET27" s="3"/>
      <c r="NEU27" s="3"/>
      <c r="NEV27" s="3"/>
      <c r="NEW27" s="3"/>
      <c r="NEX27" s="3"/>
      <c r="NEY27" s="3"/>
      <c r="NEZ27" s="3"/>
      <c r="NFA27" s="3"/>
      <c r="NFB27" s="3"/>
      <c r="NFC27" s="3"/>
      <c r="NFD27" s="3"/>
      <c r="NFE27" s="3"/>
      <c r="NFF27" s="3"/>
      <c r="NFG27" s="3"/>
      <c r="NFH27" s="3"/>
      <c r="NFI27" s="3"/>
      <c r="NFJ27" s="3"/>
      <c r="NFK27" s="3"/>
      <c r="NFL27" s="3"/>
      <c r="NFM27" s="3"/>
      <c r="NFN27" s="3"/>
      <c r="NFO27" s="3"/>
      <c r="NFP27" s="3"/>
      <c r="NFQ27" s="3"/>
      <c r="NFR27" s="3"/>
      <c r="NFS27" s="3"/>
      <c r="NFT27" s="3"/>
      <c r="NFU27" s="3"/>
      <c r="NFV27" s="3"/>
      <c r="NFW27" s="3"/>
      <c r="NFX27" s="3"/>
      <c r="NFY27" s="3"/>
      <c r="NFZ27" s="3"/>
      <c r="NGA27" s="3"/>
      <c r="NGB27" s="3"/>
      <c r="NGC27" s="3"/>
      <c r="NGD27" s="3"/>
      <c r="NGE27" s="3"/>
      <c r="NGF27" s="3"/>
      <c r="NGG27" s="3"/>
      <c r="NGH27" s="3"/>
      <c r="NGI27" s="3"/>
      <c r="NGJ27" s="3"/>
      <c r="NGK27" s="3"/>
      <c r="NGL27" s="3"/>
      <c r="NGM27" s="3"/>
      <c r="NGN27" s="3"/>
      <c r="NGO27" s="3"/>
      <c r="NGP27" s="3"/>
      <c r="NGQ27" s="3"/>
      <c r="NGR27" s="3"/>
      <c r="NGS27" s="3"/>
      <c r="NGT27" s="3"/>
      <c r="NGU27" s="3"/>
      <c r="NGV27" s="3"/>
      <c r="NGW27" s="3"/>
      <c r="NGX27" s="3"/>
      <c r="NGY27" s="3"/>
      <c r="NGZ27" s="3"/>
      <c r="NHA27" s="3"/>
      <c r="NHB27" s="3"/>
      <c r="NHC27" s="3"/>
      <c r="NHD27" s="3"/>
      <c r="NHE27" s="3"/>
      <c r="NHF27" s="3"/>
      <c r="NHG27" s="3"/>
      <c r="NHH27" s="3"/>
      <c r="NHI27" s="3"/>
      <c r="NHJ27" s="3"/>
      <c r="NHK27" s="3"/>
      <c r="NHL27" s="3"/>
      <c r="NHM27" s="3"/>
      <c r="NHN27" s="3"/>
      <c r="NHO27" s="3"/>
      <c r="NHP27" s="3"/>
      <c r="NHQ27" s="3"/>
      <c r="NHR27" s="3"/>
      <c r="NHS27" s="3"/>
      <c r="NHT27" s="3"/>
      <c r="NHU27" s="3"/>
      <c r="NHV27" s="3"/>
      <c r="NHW27" s="3"/>
      <c r="NHX27" s="3"/>
      <c r="NHY27" s="3"/>
      <c r="NHZ27" s="3"/>
      <c r="NIA27" s="3"/>
      <c r="NIB27" s="3"/>
      <c r="NIC27" s="3"/>
      <c r="NID27" s="3"/>
      <c r="NIE27" s="3"/>
      <c r="NIF27" s="3"/>
      <c r="NIG27" s="3"/>
      <c r="NIH27" s="3"/>
      <c r="NII27" s="3"/>
      <c r="NIJ27" s="3"/>
      <c r="NIK27" s="3"/>
      <c r="NIL27" s="3"/>
      <c r="NIM27" s="3"/>
      <c r="NIN27" s="3"/>
      <c r="NIO27" s="3"/>
      <c r="NIP27" s="3"/>
      <c r="NIQ27" s="3"/>
      <c r="NIR27" s="3"/>
      <c r="NIS27" s="3"/>
      <c r="NIT27" s="3"/>
      <c r="NIU27" s="3"/>
      <c r="NIV27" s="3"/>
      <c r="NIW27" s="3"/>
      <c r="NIX27" s="3"/>
      <c r="NIY27" s="3"/>
      <c r="NIZ27" s="3"/>
      <c r="NJA27" s="3"/>
      <c r="NJB27" s="3"/>
      <c r="NJC27" s="3"/>
      <c r="NJD27" s="3"/>
      <c r="NJE27" s="3"/>
      <c r="NJF27" s="3"/>
      <c r="NJG27" s="3"/>
      <c r="NJH27" s="3"/>
      <c r="NJI27" s="3"/>
      <c r="NJJ27" s="3"/>
      <c r="NJK27" s="3"/>
      <c r="NJL27" s="3"/>
      <c r="NJM27" s="3"/>
      <c r="NJN27" s="3"/>
      <c r="NJO27" s="3"/>
      <c r="NJP27" s="3"/>
      <c r="NJQ27" s="3"/>
      <c r="NJR27" s="3"/>
      <c r="NJS27" s="3"/>
      <c r="NJT27" s="3"/>
      <c r="NJU27" s="3"/>
      <c r="NJV27" s="3"/>
      <c r="NJW27" s="3"/>
      <c r="NJX27" s="3"/>
      <c r="NJY27" s="3"/>
      <c r="NJZ27" s="3"/>
      <c r="NKA27" s="3"/>
      <c r="NKB27" s="3"/>
      <c r="NKC27" s="3"/>
      <c r="NKD27" s="3"/>
      <c r="NKE27" s="3"/>
      <c r="NKF27" s="3"/>
      <c r="NKG27" s="3"/>
      <c r="NKH27" s="3"/>
      <c r="NKI27" s="3"/>
      <c r="NKJ27" s="3"/>
      <c r="NKK27" s="3"/>
      <c r="NKL27" s="3"/>
      <c r="NKM27" s="3"/>
      <c r="NKN27" s="3"/>
      <c r="NKO27" s="3"/>
      <c r="NKP27" s="3"/>
      <c r="NKQ27" s="3"/>
      <c r="NKR27" s="3"/>
      <c r="NKS27" s="3"/>
      <c r="NKT27" s="3"/>
      <c r="NKU27" s="3"/>
      <c r="NKV27" s="3"/>
      <c r="NKW27" s="3"/>
      <c r="NKX27" s="3"/>
      <c r="NKY27" s="3"/>
      <c r="NKZ27" s="3"/>
      <c r="NLA27" s="3"/>
      <c r="NLB27" s="3"/>
      <c r="NLC27" s="3"/>
      <c r="NLD27" s="3"/>
      <c r="NLE27" s="3"/>
      <c r="NLF27" s="3"/>
      <c r="NLG27" s="3"/>
      <c r="NLH27" s="3"/>
      <c r="NLI27" s="3"/>
      <c r="NLJ27" s="3"/>
      <c r="NLK27" s="3"/>
      <c r="NLL27" s="3"/>
      <c r="NLM27" s="3"/>
      <c r="NLN27" s="3"/>
      <c r="NLO27" s="3"/>
      <c r="NLP27" s="3"/>
      <c r="NLQ27" s="3"/>
      <c r="NLR27" s="3"/>
      <c r="NLS27" s="3"/>
      <c r="NLT27" s="3"/>
      <c r="NLU27" s="3"/>
      <c r="NLV27" s="3"/>
      <c r="NLW27" s="3"/>
      <c r="NLX27" s="3"/>
      <c r="NLY27" s="3"/>
      <c r="NLZ27" s="3"/>
      <c r="NMA27" s="3"/>
      <c r="NMB27" s="3"/>
      <c r="NMC27" s="3"/>
      <c r="NMD27" s="3"/>
      <c r="NME27" s="3"/>
      <c r="NMF27" s="3"/>
      <c r="NMG27" s="3"/>
      <c r="NMH27" s="3"/>
      <c r="NMI27" s="3"/>
      <c r="NMJ27" s="3"/>
      <c r="NMK27" s="3"/>
      <c r="NML27" s="3"/>
      <c r="NMM27" s="3"/>
      <c r="NMN27" s="3"/>
      <c r="NMO27" s="3"/>
      <c r="NMP27" s="3"/>
      <c r="NMQ27" s="3"/>
      <c r="NMR27" s="3"/>
      <c r="NMS27" s="3"/>
      <c r="NMT27" s="3"/>
      <c r="NMU27" s="3"/>
      <c r="NMV27" s="3"/>
      <c r="NMW27" s="3"/>
      <c r="NMX27" s="3"/>
      <c r="NMY27" s="3"/>
      <c r="NMZ27" s="3"/>
      <c r="NNA27" s="3"/>
      <c r="NNB27" s="3"/>
      <c r="NNC27" s="3"/>
      <c r="NND27" s="3"/>
      <c r="NNE27" s="3"/>
      <c r="NNF27" s="3"/>
      <c r="NNG27" s="3"/>
      <c r="NNH27" s="3"/>
      <c r="NNI27" s="3"/>
      <c r="NNJ27" s="3"/>
      <c r="NNK27" s="3"/>
      <c r="NNL27" s="3"/>
      <c r="NNM27" s="3"/>
      <c r="NNN27" s="3"/>
      <c r="NNO27" s="3"/>
      <c r="NNP27" s="3"/>
      <c r="NNQ27" s="3"/>
      <c r="NNR27" s="3"/>
      <c r="NNS27" s="3"/>
      <c r="NNT27" s="3"/>
      <c r="NNU27" s="3"/>
      <c r="NNV27" s="3"/>
      <c r="NNW27" s="3"/>
      <c r="NNX27" s="3"/>
      <c r="NNY27" s="3"/>
      <c r="NNZ27" s="3"/>
      <c r="NOA27" s="3"/>
      <c r="NOB27" s="3"/>
      <c r="NOC27" s="3"/>
      <c r="NOD27" s="3"/>
      <c r="NOE27" s="3"/>
      <c r="NOF27" s="3"/>
      <c r="NOG27" s="3"/>
      <c r="NOH27" s="3"/>
      <c r="NOI27" s="3"/>
      <c r="NOJ27" s="3"/>
      <c r="NOK27" s="3"/>
      <c r="NOL27" s="3"/>
      <c r="NOM27" s="3"/>
      <c r="NON27" s="3"/>
      <c r="NOO27" s="3"/>
      <c r="NOP27" s="3"/>
      <c r="NOQ27" s="3"/>
      <c r="NOR27" s="3"/>
      <c r="NOS27" s="3"/>
      <c r="NOT27" s="3"/>
      <c r="NOU27" s="3"/>
      <c r="NOV27" s="3"/>
      <c r="NOW27" s="3"/>
      <c r="NOX27" s="3"/>
      <c r="NOY27" s="3"/>
      <c r="NOZ27" s="3"/>
      <c r="NPA27" s="3"/>
      <c r="NPB27" s="3"/>
      <c r="NPC27" s="3"/>
      <c r="NPD27" s="3"/>
      <c r="NPE27" s="3"/>
      <c r="NPF27" s="3"/>
      <c r="NPG27" s="3"/>
      <c r="NPH27" s="3"/>
      <c r="NPI27" s="3"/>
      <c r="NPJ27" s="3"/>
      <c r="NPK27" s="3"/>
      <c r="NPL27" s="3"/>
      <c r="NPM27" s="3"/>
      <c r="NPN27" s="3"/>
      <c r="NPO27" s="3"/>
      <c r="NPP27" s="3"/>
      <c r="NPQ27" s="3"/>
      <c r="NPR27" s="3"/>
      <c r="NPS27" s="3"/>
      <c r="NPT27" s="3"/>
      <c r="NPU27" s="3"/>
      <c r="NPV27" s="3"/>
      <c r="NPW27" s="3"/>
      <c r="NPX27" s="3"/>
      <c r="NPY27" s="3"/>
      <c r="NPZ27" s="3"/>
      <c r="NQA27" s="3"/>
      <c r="NQB27" s="3"/>
      <c r="NQC27" s="3"/>
      <c r="NQD27" s="3"/>
      <c r="NQE27" s="3"/>
      <c r="NQF27" s="3"/>
      <c r="NQG27" s="3"/>
      <c r="NQH27" s="3"/>
      <c r="NQI27" s="3"/>
      <c r="NQJ27" s="3"/>
      <c r="NQK27" s="3"/>
      <c r="NQL27" s="3"/>
      <c r="NQM27" s="3"/>
      <c r="NQN27" s="3"/>
      <c r="NQO27" s="3"/>
      <c r="NQP27" s="3"/>
      <c r="NQQ27" s="3"/>
      <c r="NQR27" s="3"/>
      <c r="NQS27" s="3"/>
      <c r="NQT27" s="3"/>
      <c r="NQU27" s="3"/>
      <c r="NQV27" s="3"/>
      <c r="NQW27" s="3"/>
      <c r="NQX27" s="3"/>
      <c r="NQY27" s="3"/>
      <c r="NQZ27" s="3"/>
      <c r="NRA27" s="3"/>
      <c r="NRB27" s="3"/>
      <c r="NRC27" s="3"/>
      <c r="NRD27" s="3"/>
      <c r="NRE27" s="3"/>
      <c r="NRF27" s="3"/>
      <c r="NRG27" s="3"/>
      <c r="NRH27" s="3"/>
      <c r="NRI27" s="3"/>
      <c r="NRJ27" s="3"/>
      <c r="NRK27" s="3"/>
      <c r="NRL27" s="3"/>
      <c r="NRM27" s="3"/>
      <c r="NRN27" s="3"/>
      <c r="NRO27" s="3"/>
      <c r="NRP27" s="3"/>
      <c r="NRQ27" s="3"/>
      <c r="NRR27" s="3"/>
      <c r="NRS27" s="3"/>
      <c r="NRT27" s="3"/>
      <c r="NRU27" s="3"/>
      <c r="NRV27" s="3"/>
      <c r="NRW27" s="3"/>
      <c r="NRX27" s="3"/>
      <c r="NRY27" s="3"/>
      <c r="NRZ27" s="3"/>
      <c r="NSA27" s="3"/>
      <c r="NSB27" s="3"/>
      <c r="NSC27" s="3"/>
      <c r="NSD27" s="3"/>
      <c r="NSE27" s="3"/>
      <c r="NSF27" s="3"/>
      <c r="NSG27" s="3"/>
      <c r="NSH27" s="3"/>
      <c r="NSI27" s="3"/>
      <c r="NSJ27" s="3"/>
      <c r="NSK27" s="3"/>
      <c r="NSL27" s="3"/>
      <c r="NSM27" s="3"/>
      <c r="NSN27" s="3"/>
      <c r="NSO27" s="3"/>
      <c r="NSP27" s="3"/>
      <c r="NSQ27" s="3"/>
      <c r="NSR27" s="3"/>
      <c r="NSS27" s="3"/>
      <c r="NST27" s="3"/>
      <c r="NSU27" s="3"/>
      <c r="NSV27" s="3"/>
      <c r="NSW27" s="3"/>
      <c r="NSX27" s="3"/>
      <c r="NSY27" s="3"/>
      <c r="NSZ27" s="3"/>
      <c r="NTA27" s="3"/>
      <c r="NTB27" s="3"/>
      <c r="NTC27" s="3"/>
      <c r="NTD27" s="3"/>
      <c r="NTE27" s="3"/>
      <c r="NTF27" s="3"/>
      <c r="NTG27" s="3"/>
      <c r="NTH27" s="3"/>
      <c r="NTI27" s="3"/>
      <c r="NTJ27" s="3"/>
      <c r="NTK27" s="3"/>
      <c r="NTL27" s="3"/>
      <c r="NTM27" s="3"/>
      <c r="NTN27" s="3"/>
      <c r="NTO27" s="3"/>
      <c r="NTP27" s="3"/>
      <c r="NTQ27" s="3"/>
      <c r="NTR27" s="3"/>
      <c r="NTS27" s="3"/>
      <c r="NTT27" s="3"/>
      <c r="NTU27" s="3"/>
      <c r="NTV27" s="3"/>
      <c r="NTW27" s="3"/>
      <c r="NTX27" s="3"/>
      <c r="NTY27" s="3"/>
      <c r="NTZ27" s="3"/>
      <c r="NUA27" s="3"/>
      <c r="NUB27" s="3"/>
      <c r="NUC27" s="3"/>
      <c r="NUD27" s="3"/>
      <c r="NUE27" s="3"/>
      <c r="NUF27" s="3"/>
      <c r="NUG27" s="3"/>
      <c r="NUH27" s="3"/>
      <c r="NUI27" s="3"/>
      <c r="NUJ27" s="3"/>
      <c r="NUK27" s="3"/>
      <c r="NUL27" s="3"/>
      <c r="NUM27" s="3"/>
      <c r="NUN27" s="3"/>
      <c r="NUO27" s="3"/>
      <c r="NUP27" s="3"/>
      <c r="NUQ27" s="3"/>
      <c r="NUR27" s="3"/>
      <c r="NUS27" s="3"/>
      <c r="NUT27" s="3"/>
      <c r="NUU27" s="3"/>
      <c r="NUV27" s="3"/>
      <c r="NUW27" s="3"/>
      <c r="NUX27" s="3"/>
      <c r="NUY27" s="3"/>
      <c r="NUZ27" s="3"/>
      <c r="NVA27" s="3"/>
      <c r="NVB27" s="3"/>
      <c r="NVC27" s="3"/>
      <c r="NVD27" s="3"/>
      <c r="NVE27" s="3"/>
      <c r="NVF27" s="3"/>
      <c r="NVG27" s="3"/>
      <c r="NVH27" s="3"/>
      <c r="NVI27" s="3"/>
      <c r="NVJ27" s="3"/>
      <c r="NVK27" s="3"/>
      <c r="NVL27" s="3"/>
      <c r="NVM27" s="3"/>
      <c r="NVN27" s="3"/>
      <c r="NVO27" s="3"/>
      <c r="NVP27" s="3"/>
      <c r="NVQ27" s="3"/>
      <c r="NVR27" s="3"/>
      <c r="NVS27" s="3"/>
      <c r="NVT27" s="3"/>
      <c r="NVU27" s="3"/>
      <c r="NVV27" s="3"/>
      <c r="NVW27" s="3"/>
      <c r="NVX27" s="3"/>
      <c r="NVY27" s="3"/>
      <c r="NVZ27" s="3"/>
      <c r="NWA27" s="3"/>
      <c r="NWB27" s="3"/>
      <c r="NWC27" s="3"/>
      <c r="NWD27" s="3"/>
      <c r="NWE27" s="3"/>
      <c r="NWF27" s="3"/>
      <c r="NWG27" s="3"/>
      <c r="NWH27" s="3"/>
      <c r="NWI27" s="3"/>
      <c r="NWJ27" s="3"/>
      <c r="NWK27" s="3"/>
      <c r="NWL27" s="3"/>
      <c r="NWM27" s="3"/>
      <c r="NWN27" s="3"/>
      <c r="NWO27" s="3"/>
      <c r="NWP27" s="3"/>
      <c r="NWQ27" s="3"/>
      <c r="NWR27" s="3"/>
      <c r="NWS27" s="3"/>
      <c r="NWT27" s="3"/>
      <c r="NWU27" s="3"/>
      <c r="NWV27" s="3"/>
      <c r="NWW27" s="3"/>
      <c r="NWX27" s="3"/>
      <c r="NWY27" s="3"/>
      <c r="NWZ27" s="3"/>
      <c r="NXA27" s="3"/>
      <c r="NXB27" s="3"/>
      <c r="NXC27" s="3"/>
      <c r="NXD27" s="3"/>
      <c r="NXE27" s="3"/>
      <c r="NXF27" s="3"/>
      <c r="NXG27" s="3"/>
      <c r="NXH27" s="3"/>
      <c r="NXI27" s="3"/>
      <c r="NXJ27" s="3"/>
      <c r="NXK27" s="3"/>
      <c r="NXL27" s="3"/>
      <c r="NXM27" s="3"/>
      <c r="NXN27" s="3"/>
      <c r="NXO27" s="3"/>
      <c r="NXP27" s="3"/>
      <c r="NXQ27" s="3"/>
      <c r="NXR27" s="3"/>
      <c r="NXS27" s="3"/>
      <c r="NXT27" s="3"/>
      <c r="NXU27" s="3"/>
      <c r="NXV27" s="3"/>
      <c r="NXW27" s="3"/>
      <c r="NXX27" s="3"/>
      <c r="NXY27" s="3"/>
      <c r="NXZ27" s="3"/>
      <c r="NYA27" s="3"/>
      <c r="NYB27" s="3"/>
      <c r="NYC27" s="3"/>
      <c r="NYD27" s="3"/>
      <c r="NYE27" s="3"/>
      <c r="NYF27" s="3"/>
      <c r="NYG27" s="3"/>
      <c r="NYH27" s="3"/>
      <c r="NYI27" s="3"/>
      <c r="NYJ27" s="3"/>
      <c r="NYK27" s="3"/>
      <c r="NYL27" s="3"/>
      <c r="NYM27" s="3"/>
      <c r="NYN27" s="3"/>
      <c r="NYO27" s="3"/>
      <c r="NYP27" s="3"/>
      <c r="NYQ27" s="3"/>
      <c r="NYR27" s="3"/>
      <c r="NYS27" s="3"/>
      <c r="NYT27" s="3"/>
      <c r="NYU27" s="3"/>
      <c r="NYV27" s="3"/>
      <c r="NYW27" s="3"/>
      <c r="NYX27" s="3"/>
      <c r="NYY27" s="3"/>
      <c r="NYZ27" s="3"/>
      <c r="NZA27" s="3"/>
      <c r="NZB27" s="3"/>
      <c r="NZC27" s="3"/>
      <c r="NZD27" s="3"/>
      <c r="NZE27" s="3"/>
      <c r="NZF27" s="3"/>
      <c r="NZG27" s="3"/>
      <c r="NZH27" s="3"/>
      <c r="NZI27" s="3"/>
      <c r="NZJ27" s="3"/>
      <c r="NZK27" s="3"/>
      <c r="NZL27" s="3"/>
      <c r="NZM27" s="3"/>
      <c r="NZN27" s="3"/>
      <c r="NZO27" s="3"/>
      <c r="NZP27" s="3"/>
      <c r="NZQ27" s="3"/>
      <c r="NZR27" s="3"/>
      <c r="NZS27" s="3"/>
      <c r="NZT27" s="3"/>
      <c r="NZU27" s="3"/>
      <c r="NZV27" s="3"/>
      <c r="NZW27" s="3"/>
      <c r="NZX27" s="3"/>
      <c r="NZY27" s="3"/>
      <c r="NZZ27" s="3"/>
      <c r="OAA27" s="3"/>
      <c r="OAB27" s="3"/>
      <c r="OAC27" s="3"/>
      <c r="OAD27" s="3"/>
      <c r="OAE27" s="3"/>
      <c r="OAF27" s="3"/>
      <c r="OAG27" s="3"/>
      <c r="OAH27" s="3"/>
      <c r="OAI27" s="3"/>
      <c r="OAJ27" s="3"/>
      <c r="OAK27" s="3"/>
      <c r="OAL27" s="3"/>
      <c r="OAM27" s="3"/>
      <c r="OAN27" s="3"/>
      <c r="OAO27" s="3"/>
      <c r="OAP27" s="3"/>
      <c r="OAQ27" s="3"/>
      <c r="OAR27" s="3"/>
      <c r="OAS27" s="3"/>
      <c r="OAT27" s="3"/>
      <c r="OAU27" s="3"/>
      <c r="OAV27" s="3"/>
      <c r="OAW27" s="3"/>
      <c r="OAX27" s="3"/>
      <c r="OAY27" s="3"/>
      <c r="OAZ27" s="3"/>
      <c r="OBA27" s="3"/>
      <c r="OBB27" s="3"/>
      <c r="OBC27" s="3"/>
      <c r="OBD27" s="3"/>
      <c r="OBE27" s="3"/>
      <c r="OBF27" s="3"/>
      <c r="OBG27" s="3"/>
      <c r="OBH27" s="3"/>
      <c r="OBI27" s="3"/>
      <c r="OBJ27" s="3"/>
      <c r="OBK27" s="3"/>
      <c r="OBL27" s="3"/>
      <c r="OBM27" s="3"/>
      <c r="OBN27" s="3"/>
      <c r="OBO27" s="3"/>
      <c r="OBP27" s="3"/>
      <c r="OBQ27" s="3"/>
      <c r="OBR27" s="3"/>
      <c r="OBS27" s="3"/>
      <c r="OBT27" s="3"/>
      <c r="OBU27" s="3"/>
      <c r="OBV27" s="3"/>
      <c r="OBW27" s="3"/>
      <c r="OBX27" s="3"/>
      <c r="OBY27" s="3"/>
      <c r="OBZ27" s="3"/>
      <c r="OCA27" s="3"/>
      <c r="OCB27" s="3"/>
      <c r="OCC27" s="3"/>
      <c r="OCD27" s="3"/>
      <c r="OCE27" s="3"/>
      <c r="OCF27" s="3"/>
      <c r="OCG27" s="3"/>
      <c r="OCH27" s="3"/>
      <c r="OCI27" s="3"/>
      <c r="OCJ27" s="3"/>
      <c r="OCK27" s="3"/>
      <c r="OCL27" s="3"/>
      <c r="OCM27" s="3"/>
      <c r="OCN27" s="3"/>
      <c r="OCO27" s="3"/>
      <c r="OCP27" s="3"/>
      <c r="OCQ27" s="3"/>
      <c r="OCR27" s="3"/>
      <c r="OCS27" s="3"/>
      <c r="OCT27" s="3"/>
      <c r="OCU27" s="3"/>
      <c r="OCV27" s="3"/>
      <c r="OCW27" s="3"/>
      <c r="OCX27" s="3"/>
      <c r="OCY27" s="3"/>
      <c r="OCZ27" s="3"/>
      <c r="ODA27" s="3"/>
      <c r="ODB27" s="3"/>
      <c r="ODC27" s="3"/>
      <c r="ODD27" s="3"/>
      <c r="ODE27" s="3"/>
      <c r="ODF27" s="3"/>
      <c r="ODG27" s="3"/>
      <c r="ODH27" s="3"/>
      <c r="ODI27" s="3"/>
      <c r="ODJ27" s="3"/>
      <c r="ODK27" s="3"/>
      <c r="ODL27" s="3"/>
      <c r="ODM27" s="3"/>
      <c r="ODN27" s="3"/>
      <c r="ODO27" s="3"/>
      <c r="ODP27" s="3"/>
      <c r="ODQ27" s="3"/>
      <c r="ODR27" s="3"/>
      <c r="ODS27" s="3"/>
      <c r="ODT27" s="3"/>
      <c r="ODU27" s="3"/>
      <c r="ODV27" s="3"/>
      <c r="ODW27" s="3"/>
      <c r="ODX27" s="3"/>
      <c r="ODY27" s="3"/>
      <c r="ODZ27" s="3"/>
      <c r="OEA27" s="3"/>
      <c r="OEB27" s="3"/>
      <c r="OEC27" s="3"/>
      <c r="OED27" s="3"/>
      <c r="OEE27" s="3"/>
      <c r="OEF27" s="3"/>
      <c r="OEG27" s="3"/>
      <c r="OEH27" s="3"/>
      <c r="OEI27" s="3"/>
      <c r="OEJ27" s="3"/>
      <c r="OEK27" s="3"/>
      <c r="OEL27" s="3"/>
      <c r="OEM27" s="3"/>
      <c r="OEN27" s="3"/>
      <c r="OEO27" s="3"/>
      <c r="OEP27" s="3"/>
      <c r="OEQ27" s="3"/>
      <c r="OER27" s="3"/>
      <c r="OES27" s="3"/>
      <c r="OET27" s="3"/>
      <c r="OEU27" s="3"/>
      <c r="OEV27" s="3"/>
      <c r="OEW27" s="3"/>
      <c r="OEX27" s="3"/>
      <c r="OEY27" s="3"/>
      <c r="OEZ27" s="3"/>
      <c r="OFA27" s="3"/>
      <c r="OFB27" s="3"/>
      <c r="OFC27" s="3"/>
      <c r="OFD27" s="3"/>
      <c r="OFE27" s="3"/>
      <c r="OFF27" s="3"/>
      <c r="OFG27" s="3"/>
      <c r="OFH27" s="3"/>
      <c r="OFI27" s="3"/>
      <c r="OFJ27" s="3"/>
      <c r="OFK27" s="3"/>
      <c r="OFL27" s="3"/>
      <c r="OFM27" s="3"/>
      <c r="OFN27" s="3"/>
      <c r="OFO27" s="3"/>
      <c r="OFP27" s="3"/>
      <c r="OFQ27" s="3"/>
      <c r="OFR27" s="3"/>
      <c r="OFS27" s="3"/>
      <c r="OFT27" s="3"/>
      <c r="OFU27" s="3"/>
      <c r="OFV27" s="3"/>
      <c r="OFW27" s="3"/>
      <c r="OFX27" s="3"/>
      <c r="OFY27" s="3"/>
      <c r="OFZ27" s="3"/>
      <c r="OGA27" s="3"/>
      <c r="OGB27" s="3"/>
      <c r="OGC27" s="3"/>
      <c r="OGD27" s="3"/>
      <c r="OGE27" s="3"/>
      <c r="OGF27" s="3"/>
      <c r="OGG27" s="3"/>
      <c r="OGH27" s="3"/>
      <c r="OGI27" s="3"/>
      <c r="OGJ27" s="3"/>
      <c r="OGK27" s="3"/>
      <c r="OGL27" s="3"/>
      <c r="OGM27" s="3"/>
      <c r="OGN27" s="3"/>
      <c r="OGO27" s="3"/>
      <c r="OGP27" s="3"/>
      <c r="OGQ27" s="3"/>
      <c r="OGR27" s="3"/>
      <c r="OGS27" s="3"/>
      <c r="OGT27" s="3"/>
      <c r="OGU27" s="3"/>
      <c r="OGV27" s="3"/>
      <c r="OGW27" s="3"/>
      <c r="OGX27" s="3"/>
      <c r="OGY27" s="3"/>
      <c r="OGZ27" s="3"/>
      <c r="OHA27" s="3"/>
      <c r="OHB27" s="3"/>
      <c r="OHC27" s="3"/>
      <c r="OHD27" s="3"/>
      <c r="OHE27" s="3"/>
      <c r="OHF27" s="3"/>
      <c r="OHG27" s="3"/>
      <c r="OHH27" s="3"/>
      <c r="OHI27" s="3"/>
      <c r="OHJ27" s="3"/>
      <c r="OHK27" s="3"/>
      <c r="OHL27" s="3"/>
      <c r="OHM27" s="3"/>
      <c r="OHN27" s="3"/>
      <c r="OHO27" s="3"/>
      <c r="OHP27" s="3"/>
      <c r="OHQ27" s="3"/>
      <c r="OHR27" s="3"/>
      <c r="OHS27" s="3"/>
      <c r="OHT27" s="3"/>
      <c r="OHU27" s="3"/>
      <c r="OHV27" s="3"/>
      <c r="OHW27" s="3"/>
      <c r="OHX27" s="3"/>
      <c r="OHY27" s="3"/>
      <c r="OHZ27" s="3"/>
      <c r="OIA27" s="3"/>
      <c r="OIB27" s="3"/>
      <c r="OIC27" s="3"/>
      <c r="OID27" s="3"/>
      <c r="OIE27" s="3"/>
      <c r="OIF27" s="3"/>
      <c r="OIG27" s="3"/>
      <c r="OIH27" s="3"/>
      <c r="OII27" s="3"/>
      <c r="OIJ27" s="3"/>
      <c r="OIK27" s="3"/>
      <c r="OIL27" s="3"/>
      <c r="OIM27" s="3"/>
      <c r="OIN27" s="3"/>
      <c r="OIO27" s="3"/>
      <c r="OIP27" s="3"/>
      <c r="OIQ27" s="3"/>
      <c r="OIR27" s="3"/>
      <c r="OIS27" s="3"/>
      <c r="OIT27" s="3"/>
      <c r="OIU27" s="3"/>
      <c r="OIV27" s="3"/>
      <c r="OIW27" s="3"/>
      <c r="OIX27" s="3"/>
      <c r="OIY27" s="3"/>
      <c r="OIZ27" s="3"/>
      <c r="OJA27" s="3"/>
      <c r="OJB27" s="3"/>
      <c r="OJC27" s="3"/>
      <c r="OJD27" s="3"/>
      <c r="OJE27" s="3"/>
      <c r="OJF27" s="3"/>
      <c r="OJG27" s="3"/>
      <c r="OJH27" s="3"/>
      <c r="OJI27" s="3"/>
      <c r="OJJ27" s="3"/>
      <c r="OJK27" s="3"/>
      <c r="OJL27" s="3"/>
      <c r="OJM27" s="3"/>
      <c r="OJN27" s="3"/>
      <c r="OJO27" s="3"/>
      <c r="OJP27" s="3"/>
      <c r="OJQ27" s="3"/>
      <c r="OJR27" s="3"/>
      <c r="OJS27" s="3"/>
      <c r="OJT27" s="3"/>
      <c r="OJU27" s="3"/>
      <c r="OJV27" s="3"/>
      <c r="OJW27" s="3"/>
      <c r="OJX27" s="3"/>
      <c r="OJY27" s="3"/>
      <c r="OJZ27" s="3"/>
      <c r="OKA27" s="3"/>
      <c r="OKB27" s="3"/>
      <c r="OKC27" s="3"/>
      <c r="OKD27" s="3"/>
      <c r="OKE27" s="3"/>
      <c r="OKF27" s="3"/>
      <c r="OKG27" s="3"/>
      <c r="OKH27" s="3"/>
      <c r="OKI27" s="3"/>
      <c r="OKJ27" s="3"/>
      <c r="OKK27" s="3"/>
      <c r="OKL27" s="3"/>
      <c r="OKM27" s="3"/>
      <c r="OKN27" s="3"/>
      <c r="OKO27" s="3"/>
      <c r="OKP27" s="3"/>
      <c r="OKQ27" s="3"/>
      <c r="OKR27" s="3"/>
      <c r="OKS27" s="3"/>
      <c r="OKT27" s="3"/>
      <c r="OKU27" s="3"/>
      <c r="OKV27" s="3"/>
      <c r="OKW27" s="3"/>
      <c r="OKX27" s="3"/>
      <c r="OKY27" s="3"/>
      <c r="OKZ27" s="3"/>
      <c r="OLA27" s="3"/>
      <c r="OLB27" s="3"/>
      <c r="OLC27" s="3"/>
      <c r="OLD27" s="3"/>
      <c r="OLE27" s="3"/>
      <c r="OLF27" s="3"/>
      <c r="OLG27" s="3"/>
      <c r="OLH27" s="3"/>
      <c r="OLI27" s="3"/>
      <c r="OLJ27" s="3"/>
      <c r="OLK27" s="3"/>
      <c r="OLL27" s="3"/>
      <c r="OLM27" s="3"/>
      <c r="OLN27" s="3"/>
      <c r="OLO27" s="3"/>
      <c r="OLP27" s="3"/>
      <c r="OLQ27" s="3"/>
      <c r="OLR27" s="3"/>
      <c r="OLS27" s="3"/>
      <c r="OLT27" s="3"/>
      <c r="OLU27" s="3"/>
      <c r="OLV27" s="3"/>
      <c r="OLW27" s="3"/>
      <c r="OLX27" s="3"/>
      <c r="OLY27" s="3"/>
      <c r="OLZ27" s="3"/>
      <c r="OMA27" s="3"/>
      <c r="OMB27" s="3"/>
      <c r="OMC27" s="3"/>
      <c r="OMD27" s="3"/>
      <c r="OME27" s="3"/>
      <c r="OMF27" s="3"/>
      <c r="OMG27" s="3"/>
      <c r="OMH27" s="3"/>
      <c r="OMI27" s="3"/>
      <c r="OMJ27" s="3"/>
      <c r="OMK27" s="3"/>
      <c r="OML27" s="3"/>
      <c r="OMM27" s="3"/>
      <c r="OMN27" s="3"/>
      <c r="OMO27" s="3"/>
      <c r="OMP27" s="3"/>
      <c r="OMQ27" s="3"/>
      <c r="OMR27" s="3"/>
      <c r="OMS27" s="3"/>
      <c r="OMT27" s="3"/>
      <c r="OMU27" s="3"/>
      <c r="OMV27" s="3"/>
      <c r="OMW27" s="3"/>
      <c r="OMX27" s="3"/>
      <c r="OMY27" s="3"/>
      <c r="OMZ27" s="3"/>
      <c r="ONA27" s="3"/>
      <c r="ONB27" s="3"/>
      <c r="ONC27" s="3"/>
      <c r="OND27" s="3"/>
      <c r="ONE27" s="3"/>
      <c r="ONF27" s="3"/>
      <c r="ONG27" s="3"/>
      <c r="ONH27" s="3"/>
      <c r="ONI27" s="3"/>
      <c r="ONJ27" s="3"/>
      <c r="ONK27" s="3"/>
      <c r="ONL27" s="3"/>
      <c r="ONM27" s="3"/>
      <c r="ONN27" s="3"/>
      <c r="ONO27" s="3"/>
      <c r="ONP27" s="3"/>
      <c r="ONQ27" s="3"/>
      <c r="ONR27" s="3"/>
      <c r="ONS27" s="3"/>
      <c r="ONT27" s="3"/>
      <c r="ONU27" s="3"/>
      <c r="ONV27" s="3"/>
      <c r="ONW27" s="3"/>
      <c r="ONX27" s="3"/>
      <c r="ONY27" s="3"/>
      <c r="ONZ27" s="3"/>
      <c r="OOA27" s="3"/>
      <c r="OOB27" s="3"/>
      <c r="OOC27" s="3"/>
      <c r="OOD27" s="3"/>
      <c r="OOE27" s="3"/>
      <c r="OOF27" s="3"/>
      <c r="OOG27" s="3"/>
      <c r="OOH27" s="3"/>
      <c r="OOI27" s="3"/>
      <c r="OOJ27" s="3"/>
      <c r="OOK27" s="3"/>
      <c r="OOL27" s="3"/>
      <c r="OOM27" s="3"/>
      <c r="OON27" s="3"/>
      <c r="OOO27" s="3"/>
      <c r="OOP27" s="3"/>
      <c r="OOQ27" s="3"/>
      <c r="OOR27" s="3"/>
      <c r="OOS27" s="3"/>
      <c r="OOT27" s="3"/>
      <c r="OOU27" s="3"/>
      <c r="OOV27" s="3"/>
      <c r="OOW27" s="3"/>
      <c r="OOX27" s="3"/>
      <c r="OOY27" s="3"/>
      <c r="OOZ27" s="3"/>
      <c r="OPA27" s="3"/>
      <c r="OPB27" s="3"/>
      <c r="OPC27" s="3"/>
      <c r="OPD27" s="3"/>
      <c r="OPE27" s="3"/>
      <c r="OPF27" s="3"/>
      <c r="OPG27" s="3"/>
      <c r="OPH27" s="3"/>
      <c r="OPI27" s="3"/>
      <c r="OPJ27" s="3"/>
      <c r="OPK27" s="3"/>
      <c r="OPL27" s="3"/>
      <c r="OPM27" s="3"/>
      <c r="OPN27" s="3"/>
      <c r="OPO27" s="3"/>
      <c r="OPP27" s="3"/>
      <c r="OPQ27" s="3"/>
      <c r="OPR27" s="3"/>
      <c r="OPS27" s="3"/>
      <c r="OPT27" s="3"/>
      <c r="OPU27" s="3"/>
      <c r="OPV27" s="3"/>
      <c r="OPW27" s="3"/>
      <c r="OPX27" s="3"/>
      <c r="OPY27" s="3"/>
      <c r="OPZ27" s="3"/>
      <c r="OQA27" s="3"/>
      <c r="OQB27" s="3"/>
      <c r="OQC27" s="3"/>
      <c r="OQD27" s="3"/>
      <c r="OQE27" s="3"/>
      <c r="OQF27" s="3"/>
      <c r="OQG27" s="3"/>
      <c r="OQH27" s="3"/>
      <c r="OQI27" s="3"/>
      <c r="OQJ27" s="3"/>
      <c r="OQK27" s="3"/>
      <c r="OQL27" s="3"/>
      <c r="OQM27" s="3"/>
      <c r="OQN27" s="3"/>
      <c r="OQO27" s="3"/>
      <c r="OQP27" s="3"/>
      <c r="OQQ27" s="3"/>
      <c r="OQR27" s="3"/>
      <c r="OQS27" s="3"/>
      <c r="OQT27" s="3"/>
      <c r="OQU27" s="3"/>
      <c r="OQV27" s="3"/>
      <c r="OQW27" s="3"/>
      <c r="OQX27" s="3"/>
      <c r="OQY27" s="3"/>
      <c r="OQZ27" s="3"/>
      <c r="ORA27" s="3"/>
      <c r="ORB27" s="3"/>
      <c r="ORC27" s="3"/>
      <c r="ORD27" s="3"/>
      <c r="ORE27" s="3"/>
      <c r="ORF27" s="3"/>
      <c r="ORG27" s="3"/>
      <c r="ORH27" s="3"/>
      <c r="ORI27" s="3"/>
      <c r="ORJ27" s="3"/>
      <c r="ORK27" s="3"/>
      <c r="ORL27" s="3"/>
      <c r="ORM27" s="3"/>
      <c r="ORN27" s="3"/>
      <c r="ORO27" s="3"/>
      <c r="ORP27" s="3"/>
      <c r="ORQ27" s="3"/>
      <c r="ORR27" s="3"/>
      <c r="ORS27" s="3"/>
      <c r="ORT27" s="3"/>
      <c r="ORU27" s="3"/>
      <c r="ORV27" s="3"/>
      <c r="ORW27" s="3"/>
      <c r="ORX27" s="3"/>
      <c r="ORY27" s="3"/>
      <c r="ORZ27" s="3"/>
      <c r="OSA27" s="3"/>
      <c r="OSB27" s="3"/>
      <c r="OSC27" s="3"/>
      <c r="OSD27" s="3"/>
      <c r="OSE27" s="3"/>
      <c r="OSF27" s="3"/>
      <c r="OSG27" s="3"/>
      <c r="OSH27" s="3"/>
      <c r="OSI27" s="3"/>
      <c r="OSJ27" s="3"/>
      <c r="OSK27" s="3"/>
      <c r="OSL27" s="3"/>
      <c r="OSM27" s="3"/>
      <c r="OSN27" s="3"/>
      <c r="OSO27" s="3"/>
      <c r="OSP27" s="3"/>
      <c r="OSQ27" s="3"/>
      <c r="OSR27" s="3"/>
      <c r="OSS27" s="3"/>
      <c r="OST27" s="3"/>
      <c r="OSU27" s="3"/>
      <c r="OSV27" s="3"/>
      <c r="OSW27" s="3"/>
      <c r="OSX27" s="3"/>
      <c r="OSY27" s="3"/>
      <c r="OSZ27" s="3"/>
      <c r="OTA27" s="3"/>
      <c r="OTB27" s="3"/>
      <c r="OTC27" s="3"/>
      <c r="OTD27" s="3"/>
      <c r="OTE27" s="3"/>
      <c r="OTF27" s="3"/>
      <c r="OTG27" s="3"/>
      <c r="OTH27" s="3"/>
      <c r="OTI27" s="3"/>
      <c r="OTJ27" s="3"/>
      <c r="OTK27" s="3"/>
      <c r="OTL27" s="3"/>
      <c r="OTM27" s="3"/>
      <c r="OTN27" s="3"/>
      <c r="OTO27" s="3"/>
      <c r="OTP27" s="3"/>
      <c r="OTQ27" s="3"/>
      <c r="OTR27" s="3"/>
      <c r="OTS27" s="3"/>
      <c r="OTT27" s="3"/>
      <c r="OTU27" s="3"/>
      <c r="OTV27" s="3"/>
      <c r="OTW27" s="3"/>
      <c r="OTX27" s="3"/>
      <c r="OTY27" s="3"/>
      <c r="OTZ27" s="3"/>
      <c r="OUA27" s="3"/>
      <c r="OUB27" s="3"/>
      <c r="OUC27" s="3"/>
      <c r="OUD27" s="3"/>
      <c r="OUE27" s="3"/>
      <c r="OUF27" s="3"/>
      <c r="OUG27" s="3"/>
      <c r="OUH27" s="3"/>
      <c r="OUI27" s="3"/>
      <c r="OUJ27" s="3"/>
      <c r="OUK27" s="3"/>
      <c r="OUL27" s="3"/>
      <c r="OUM27" s="3"/>
      <c r="OUN27" s="3"/>
      <c r="OUO27" s="3"/>
      <c r="OUP27" s="3"/>
      <c r="OUQ27" s="3"/>
      <c r="OUR27" s="3"/>
      <c r="OUS27" s="3"/>
      <c r="OUT27" s="3"/>
      <c r="OUU27" s="3"/>
      <c r="OUV27" s="3"/>
      <c r="OUW27" s="3"/>
      <c r="OUX27" s="3"/>
      <c r="OUY27" s="3"/>
      <c r="OUZ27" s="3"/>
      <c r="OVA27" s="3"/>
      <c r="OVB27" s="3"/>
      <c r="OVC27" s="3"/>
      <c r="OVD27" s="3"/>
      <c r="OVE27" s="3"/>
      <c r="OVF27" s="3"/>
      <c r="OVG27" s="3"/>
      <c r="OVH27" s="3"/>
      <c r="OVI27" s="3"/>
      <c r="OVJ27" s="3"/>
      <c r="OVK27" s="3"/>
      <c r="OVL27" s="3"/>
      <c r="OVM27" s="3"/>
      <c r="OVN27" s="3"/>
      <c r="OVO27" s="3"/>
      <c r="OVP27" s="3"/>
      <c r="OVQ27" s="3"/>
      <c r="OVR27" s="3"/>
      <c r="OVS27" s="3"/>
      <c r="OVT27" s="3"/>
      <c r="OVU27" s="3"/>
      <c r="OVV27" s="3"/>
      <c r="OVW27" s="3"/>
      <c r="OVX27" s="3"/>
      <c r="OVY27" s="3"/>
      <c r="OVZ27" s="3"/>
      <c r="OWA27" s="3"/>
      <c r="OWB27" s="3"/>
      <c r="OWC27" s="3"/>
      <c r="OWD27" s="3"/>
      <c r="OWE27" s="3"/>
      <c r="OWF27" s="3"/>
      <c r="OWG27" s="3"/>
      <c r="OWH27" s="3"/>
      <c r="OWI27" s="3"/>
      <c r="OWJ27" s="3"/>
      <c r="OWK27" s="3"/>
      <c r="OWL27" s="3"/>
      <c r="OWM27" s="3"/>
      <c r="OWN27" s="3"/>
      <c r="OWO27" s="3"/>
      <c r="OWP27" s="3"/>
      <c r="OWQ27" s="3"/>
      <c r="OWR27" s="3"/>
      <c r="OWS27" s="3"/>
      <c r="OWT27" s="3"/>
      <c r="OWU27" s="3"/>
      <c r="OWV27" s="3"/>
      <c r="OWW27" s="3"/>
      <c r="OWX27" s="3"/>
      <c r="OWY27" s="3"/>
      <c r="OWZ27" s="3"/>
      <c r="OXA27" s="3"/>
      <c r="OXB27" s="3"/>
      <c r="OXC27" s="3"/>
      <c r="OXD27" s="3"/>
      <c r="OXE27" s="3"/>
      <c r="OXF27" s="3"/>
      <c r="OXG27" s="3"/>
      <c r="OXH27" s="3"/>
      <c r="OXI27" s="3"/>
      <c r="OXJ27" s="3"/>
      <c r="OXK27" s="3"/>
      <c r="OXL27" s="3"/>
      <c r="OXM27" s="3"/>
      <c r="OXN27" s="3"/>
      <c r="OXO27" s="3"/>
      <c r="OXP27" s="3"/>
      <c r="OXQ27" s="3"/>
      <c r="OXR27" s="3"/>
      <c r="OXS27" s="3"/>
      <c r="OXT27" s="3"/>
      <c r="OXU27" s="3"/>
      <c r="OXV27" s="3"/>
      <c r="OXW27" s="3"/>
      <c r="OXX27" s="3"/>
      <c r="OXY27" s="3"/>
      <c r="OXZ27" s="3"/>
      <c r="OYA27" s="3"/>
      <c r="OYB27" s="3"/>
      <c r="OYC27" s="3"/>
      <c r="OYD27" s="3"/>
      <c r="OYE27" s="3"/>
      <c r="OYF27" s="3"/>
      <c r="OYG27" s="3"/>
      <c r="OYH27" s="3"/>
      <c r="OYI27" s="3"/>
      <c r="OYJ27" s="3"/>
      <c r="OYK27" s="3"/>
      <c r="OYL27" s="3"/>
      <c r="OYM27" s="3"/>
      <c r="OYN27" s="3"/>
      <c r="OYO27" s="3"/>
      <c r="OYP27" s="3"/>
      <c r="OYQ27" s="3"/>
      <c r="OYR27" s="3"/>
      <c r="OYS27" s="3"/>
      <c r="OYT27" s="3"/>
      <c r="OYU27" s="3"/>
      <c r="OYV27" s="3"/>
      <c r="OYW27" s="3"/>
      <c r="OYX27" s="3"/>
      <c r="OYY27" s="3"/>
      <c r="OYZ27" s="3"/>
      <c r="OZA27" s="3"/>
      <c r="OZB27" s="3"/>
      <c r="OZC27" s="3"/>
      <c r="OZD27" s="3"/>
      <c r="OZE27" s="3"/>
      <c r="OZF27" s="3"/>
      <c r="OZG27" s="3"/>
      <c r="OZH27" s="3"/>
      <c r="OZI27" s="3"/>
      <c r="OZJ27" s="3"/>
      <c r="OZK27" s="3"/>
      <c r="OZL27" s="3"/>
      <c r="OZM27" s="3"/>
      <c r="OZN27" s="3"/>
      <c r="OZO27" s="3"/>
      <c r="OZP27" s="3"/>
      <c r="OZQ27" s="3"/>
      <c r="OZR27" s="3"/>
      <c r="OZS27" s="3"/>
      <c r="OZT27" s="3"/>
      <c r="OZU27" s="3"/>
      <c r="OZV27" s="3"/>
      <c r="OZW27" s="3"/>
      <c r="OZX27" s="3"/>
      <c r="OZY27" s="3"/>
      <c r="OZZ27" s="3"/>
      <c r="PAA27" s="3"/>
      <c r="PAB27" s="3"/>
      <c r="PAC27" s="3"/>
      <c r="PAD27" s="3"/>
      <c r="PAE27" s="3"/>
      <c r="PAF27" s="3"/>
      <c r="PAG27" s="3"/>
      <c r="PAH27" s="3"/>
      <c r="PAI27" s="3"/>
      <c r="PAJ27" s="3"/>
      <c r="PAK27" s="3"/>
      <c r="PAL27" s="3"/>
      <c r="PAM27" s="3"/>
      <c r="PAN27" s="3"/>
      <c r="PAO27" s="3"/>
      <c r="PAP27" s="3"/>
      <c r="PAQ27" s="3"/>
      <c r="PAR27" s="3"/>
      <c r="PAS27" s="3"/>
      <c r="PAT27" s="3"/>
      <c r="PAU27" s="3"/>
      <c r="PAV27" s="3"/>
      <c r="PAW27" s="3"/>
      <c r="PAX27" s="3"/>
      <c r="PAY27" s="3"/>
      <c r="PAZ27" s="3"/>
      <c r="PBA27" s="3"/>
      <c r="PBB27" s="3"/>
      <c r="PBC27" s="3"/>
      <c r="PBD27" s="3"/>
      <c r="PBE27" s="3"/>
      <c r="PBF27" s="3"/>
      <c r="PBG27" s="3"/>
      <c r="PBH27" s="3"/>
      <c r="PBI27" s="3"/>
      <c r="PBJ27" s="3"/>
      <c r="PBK27" s="3"/>
      <c r="PBL27" s="3"/>
      <c r="PBM27" s="3"/>
      <c r="PBN27" s="3"/>
      <c r="PBO27" s="3"/>
      <c r="PBP27" s="3"/>
      <c r="PBQ27" s="3"/>
      <c r="PBR27" s="3"/>
      <c r="PBS27" s="3"/>
      <c r="PBT27" s="3"/>
      <c r="PBU27" s="3"/>
      <c r="PBV27" s="3"/>
      <c r="PBW27" s="3"/>
      <c r="PBX27" s="3"/>
      <c r="PBY27" s="3"/>
      <c r="PBZ27" s="3"/>
      <c r="PCA27" s="3"/>
      <c r="PCB27" s="3"/>
      <c r="PCC27" s="3"/>
      <c r="PCD27" s="3"/>
      <c r="PCE27" s="3"/>
      <c r="PCF27" s="3"/>
      <c r="PCG27" s="3"/>
      <c r="PCH27" s="3"/>
      <c r="PCI27" s="3"/>
      <c r="PCJ27" s="3"/>
      <c r="PCK27" s="3"/>
      <c r="PCL27" s="3"/>
      <c r="PCM27" s="3"/>
      <c r="PCN27" s="3"/>
      <c r="PCO27" s="3"/>
      <c r="PCP27" s="3"/>
      <c r="PCQ27" s="3"/>
      <c r="PCR27" s="3"/>
      <c r="PCS27" s="3"/>
      <c r="PCT27" s="3"/>
      <c r="PCU27" s="3"/>
      <c r="PCV27" s="3"/>
      <c r="PCW27" s="3"/>
      <c r="PCX27" s="3"/>
      <c r="PCY27" s="3"/>
      <c r="PCZ27" s="3"/>
      <c r="PDA27" s="3"/>
      <c r="PDB27" s="3"/>
      <c r="PDC27" s="3"/>
      <c r="PDD27" s="3"/>
      <c r="PDE27" s="3"/>
      <c r="PDF27" s="3"/>
      <c r="PDG27" s="3"/>
      <c r="PDH27" s="3"/>
      <c r="PDI27" s="3"/>
      <c r="PDJ27" s="3"/>
      <c r="PDK27" s="3"/>
      <c r="PDL27" s="3"/>
      <c r="PDM27" s="3"/>
      <c r="PDN27" s="3"/>
      <c r="PDO27" s="3"/>
      <c r="PDP27" s="3"/>
      <c r="PDQ27" s="3"/>
      <c r="PDR27" s="3"/>
      <c r="PDS27" s="3"/>
      <c r="PDT27" s="3"/>
      <c r="PDU27" s="3"/>
      <c r="PDV27" s="3"/>
      <c r="PDW27" s="3"/>
      <c r="PDX27" s="3"/>
      <c r="PDY27" s="3"/>
      <c r="PDZ27" s="3"/>
      <c r="PEA27" s="3"/>
      <c r="PEB27" s="3"/>
      <c r="PEC27" s="3"/>
      <c r="PED27" s="3"/>
      <c r="PEE27" s="3"/>
      <c r="PEF27" s="3"/>
      <c r="PEG27" s="3"/>
      <c r="PEH27" s="3"/>
      <c r="PEI27" s="3"/>
      <c r="PEJ27" s="3"/>
      <c r="PEK27" s="3"/>
      <c r="PEL27" s="3"/>
      <c r="PEM27" s="3"/>
      <c r="PEN27" s="3"/>
      <c r="PEO27" s="3"/>
      <c r="PEP27" s="3"/>
      <c r="PEQ27" s="3"/>
      <c r="PER27" s="3"/>
      <c r="PES27" s="3"/>
      <c r="PET27" s="3"/>
      <c r="PEU27" s="3"/>
      <c r="PEV27" s="3"/>
      <c r="PEW27" s="3"/>
      <c r="PEX27" s="3"/>
      <c r="PEY27" s="3"/>
      <c r="PEZ27" s="3"/>
      <c r="PFA27" s="3"/>
      <c r="PFB27" s="3"/>
      <c r="PFC27" s="3"/>
      <c r="PFD27" s="3"/>
      <c r="PFE27" s="3"/>
      <c r="PFF27" s="3"/>
      <c r="PFG27" s="3"/>
      <c r="PFH27" s="3"/>
      <c r="PFI27" s="3"/>
      <c r="PFJ27" s="3"/>
      <c r="PFK27" s="3"/>
      <c r="PFL27" s="3"/>
      <c r="PFM27" s="3"/>
      <c r="PFN27" s="3"/>
      <c r="PFO27" s="3"/>
      <c r="PFP27" s="3"/>
      <c r="PFQ27" s="3"/>
      <c r="PFR27" s="3"/>
      <c r="PFS27" s="3"/>
      <c r="PFT27" s="3"/>
      <c r="PFU27" s="3"/>
      <c r="PFV27" s="3"/>
      <c r="PFW27" s="3"/>
      <c r="PFX27" s="3"/>
      <c r="PFY27" s="3"/>
      <c r="PFZ27" s="3"/>
      <c r="PGA27" s="3"/>
      <c r="PGB27" s="3"/>
      <c r="PGC27" s="3"/>
      <c r="PGD27" s="3"/>
      <c r="PGE27" s="3"/>
      <c r="PGF27" s="3"/>
      <c r="PGG27" s="3"/>
      <c r="PGH27" s="3"/>
      <c r="PGI27" s="3"/>
      <c r="PGJ27" s="3"/>
      <c r="PGK27" s="3"/>
      <c r="PGL27" s="3"/>
      <c r="PGM27" s="3"/>
      <c r="PGN27" s="3"/>
      <c r="PGO27" s="3"/>
      <c r="PGP27" s="3"/>
      <c r="PGQ27" s="3"/>
      <c r="PGR27" s="3"/>
      <c r="PGS27" s="3"/>
      <c r="PGT27" s="3"/>
      <c r="PGU27" s="3"/>
      <c r="PGV27" s="3"/>
      <c r="PGW27" s="3"/>
      <c r="PGX27" s="3"/>
      <c r="PGY27" s="3"/>
      <c r="PGZ27" s="3"/>
      <c r="PHA27" s="3"/>
      <c r="PHB27" s="3"/>
      <c r="PHC27" s="3"/>
      <c r="PHD27" s="3"/>
      <c r="PHE27" s="3"/>
      <c r="PHF27" s="3"/>
      <c r="PHG27" s="3"/>
      <c r="PHH27" s="3"/>
      <c r="PHI27" s="3"/>
      <c r="PHJ27" s="3"/>
      <c r="PHK27" s="3"/>
      <c r="PHL27" s="3"/>
      <c r="PHM27" s="3"/>
      <c r="PHN27" s="3"/>
      <c r="PHO27" s="3"/>
      <c r="PHP27" s="3"/>
      <c r="PHQ27" s="3"/>
      <c r="PHR27" s="3"/>
      <c r="PHS27" s="3"/>
      <c r="PHT27" s="3"/>
      <c r="PHU27" s="3"/>
      <c r="PHV27" s="3"/>
      <c r="PHW27" s="3"/>
      <c r="PHX27" s="3"/>
      <c r="PHY27" s="3"/>
      <c r="PHZ27" s="3"/>
      <c r="PIA27" s="3"/>
      <c r="PIB27" s="3"/>
      <c r="PIC27" s="3"/>
      <c r="PID27" s="3"/>
      <c r="PIE27" s="3"/>
      <c r="PIF27" s="3"/>
      <c r="PIG27" s="3"/>
      <c r="PIH27" s="3"/>
      <c r="PII27" s="3"/>
      <c r="PIJ27" s="3"/>
      <c r="PIK27" s="3"/>
      <c r="PIL27" s="3"/>
      <c r="PIM27" s="3"/>
      <c r="PIN27" s="3"/>
      <c r="PIO27" s="3"/>
      <c r="PIP27" s="3"/>
      <c r="PIQ27" s="3"/>
      <c r="PIR27" s="3"/>
      <c r="PIS27" s="3"/>
      <c r="PIT27" s="3"/>
      <c r="PIU27" s="3"/>
      <c r="PIV27" s="3"/>
      <c r="PIW27" s="3"/>
      <c r="PIX27" s="3"/>
      <c r="PIY27" s="3"/>
      <c r="PIZ27" s="3"/>
      <c r="PJA27" s="3"/>
      <c r="PJB27" s="3"/>
      <c r="PJC27" s="3"/>
      <c r="PJD27" s="3"/>
      <c r="PJE27" s="3"/>
      <c r="PJF27" s="3"/>
      <c r="PJG27" s="3"/>
      <c r="PJH27" s="3"/>
      <c r="PJI27" s="3"/>
      <c r="PJJ27" s="3"/>
      <c r="PJK27" s="3"/>
      <c r="PJL27" s="3"/>
      <c r="PJM27" s="3"/>
      <c r="PJN27" s="3"/>
      <c r="PJO27" s="3"/>
      <c r="PJP27" s="3"/>
      <c r="PJQ27" s="3"/>
      <c r="PJR27" s="3"/>
      <c r="PJS27" s="3"/>
      <c r="PJT27" s="3"/>
      <c r="PJU27" s="3"/>
      <c r="PJV27" s="3"/>
      <c r="PJW27" s="3"/>
      <c r="PJX27" s="3"/>
      <c r="PJY27" s="3"/>
      <c r="PJZ27" s="3"/>
      <c r="PKA27" s="3"/>
      <c r="PKB27" s="3"/>
      <c r="PKC27" s="3"/>
      <c r="PKD27" s="3"/>
      <c r="PKE27" s="3"/>
      <c r="PKF27" s="3"/>
      <c r="PKG27" s="3"/>
      <c r="PKH27" s="3"/>
      <c r="PKI27" s="3"/>
      <c r="PKJ27" s="3"/>
      <c r="PKK27" s="3"/>
      <c r="PKL27" s="3"/>
      <c r="PKM27" s="3"/>
      <c r="PKN27" s="3"/>
      <c r="PKO27" s="3"/>
      <c r="PKP27" s="3"/>
      <c r="PKQ27" s="3"/>
      <c r="PKR27" s="3"/>
      <c r="PKS27" s="3"/>
      <c r="PKT27" s="3"/>
      <c r="PKU27" s="3"/>
      <c r="PKV27" s="3"/>
      <c r="PKW27" s="3"/>
      <c r="PKX27" s="3"/>
      <c r="PKY27" s="3"/>
      <c r="PKZ27" s="3"/>
      <c r="PLA27" s="3"/>
      <c r="PLB27" s="3"/>
      <c r="PLC27" s="3"/>
      <c r="PLD27" s="3"/>
      <c r="PLE27" s="3"/>
      <c r="PLF27" s="3"/>
      <c r="PLG27" s="3"/>
      <c r="PLH27" s="3"/>
      <c r="PLI27" s="3"/>
      <c r="PLJ27" s="3"/>
      <c r="PLK27" s="3"/>
      <c r="PLL27" s="3"/>
      <c r="PLM27" s="3"/>
      <c r="PLN27" s="3"/>
      <c r="PLO27" s="3"/>
      <c r="PLP27" s="3"/>
      <c r="PLQ27" s="3"/>
      <c r="PLR27" s="3"/>
      <c r="PLS27" s="3"/>
      <c r="PLT27" s="3"/>
      <c r="PLU27" s="3"/>
      <c r="PLV27" s="3"/>
      <c r="PLW27" s="3"/>
      <c r="PLX27" s="3"/>
      <c r="PLY27" s="3"/>
      <c r="PLZ27" s="3"/>
      <c r="PMA27" s="3"/>
      <c r="PMB27" s="3"/>
      <c r="PMC27" s="3"/>
      <c r="PMD27" s="3"/>
      <c r="PME27" s="3"/>
      <c r="PMF27" s="3"/>
      <c r="PMG27" s="3"/>
      <c r="PMH27" s="3"/>
      <c r="PMI27" s="3"/>
      <c r="PMJ27" s="3"/>
      <c r="PMK27" s="3"/>
      <c r="PML27" s="3"/>
      <c r="PMM27" s="3"/>
      <c r="PMN27" s="3"/>
      <c r="PMO27" s="3"/>
      <c r="PMP27" s="3"/>
      <c r="PMQ27" s="3"/>
      <c r="PMR27" s="3"/>
      <c r="PMS27" s="3"/>
      <c r="PMT27" s="3"/>
      <c r="PMU27" s="3"/>
      <c r="PMV27" s="3"/>
      <c r="PMW27" s="3"/>
      <c r="PMX27" s="3"/>
      <c r="PMY27" s="3"/>
      <c r="PMZ27" s="3"/>
      <c r="PNA27" s="3"/>
      <c r="PNB27" s="3"/>
      <c r="PNC27" s="3"/>
      <c r="PND27" s="3"/>
      <c r="PNE27" s="3"/>
      <c r="PNF27" s="3"/>
      <c r="PNG27" s="3"/>
      <c r="PNH27" s="3"/>
      <c r="PNI27" s="3"/>
      <c r="PNJ27" s="3"/>
      <c r="PNK27" s="3"/>
      <c r="PNL27" s="3"/>
      <c r="PNM27" s="3"/>
      <c r="PNN27" s="3"/>
      <c r="PNO27" s="3"/>
      <c r="PNP27" s="3"/>
      <c r="PNQ27" s="3"/>
      <c r="PNR27" s="3"/>
      <c r="PNS27" s="3"/>
      <c r="PNT27" s="3"/>
      <c r="PNU27" s="3"/>
      <c r="PNV27" s="3"/>
      <c r="PNW27" s="3"/>
      <c r="PNX27" s="3"/>
      <c r="PNY27" s="3"/>
      <c r="PNZ27" s="3"/>
      <c r="POA27" s="3"/>
      <c r="POB27" s="3"/>
      <c r="POC27" s="3"/>
      <c r="POD27" s="3"/>
      <c r="POE27" s="3"/>
      <c r="POF27" s="3"/>
      <c r="POG27" s="3"/>
      <c r="POH27" s="3"/>
      <c r="POI27" s="3"/>
      <c r="POJ27" s="3"/>
      <c r="POK27" s="3"/>
      <c r="POL27" s="3"/>
      <c r="POM27" s="3"/>
      <c r="PON27" s="3"/>
      <c r="POO27" s="3"/>
      <c r="POP27" s="3"/>
      <c r="POQ27" s="3"/>
      <c r="POR27" s="3"/>
      <c r="POS27" s="3"/>
      <c r="POT27" s="3"/>
      <c r="POU27" s="3"/>
      <c r="POV27" s="3"/>
      <c r="POW27" s="3"/>
      <c r="POX27" s="3"/>
      <c r="POY27" s="3"/>
      <c r="POZ27" s="3"/>
      <c r="PPA27" s="3"/>
      <c r="PPB27" s="3"/>
      <c r="PPC27" s="3"/>
      <c r="PPD27" s="3"/>
      <c r="PPE27" s="3"/>
      <c r="PPF27" s="3"/>
      <c r="PPG27" s="3"/>
      <c r="PPH27" s="3"/>
      <c r="PPI27" s="3"/>
      <c r="PPJ27" s="3"/>
      <c r="PPK27" s="3"/>
      <c r="PPL27" s="3"/>
      <c r="PPM27" s="3"/>
      <c r="PPN27" s="3"/>
      <c r="PPO27" s="3"/>
      <c r="PPP27" s="3"/>
      <c r="PPQ27" s="3"/>
      <c r="PPR27" s="3"/>
      <c r="PPS27" s="3"/>
      <c r="PPT27" s="3"/>
      <c r="PPU27" s="3"/>
      <c r="PPV27" s="3"/>
      <c r="PPW27" s="3"/>
      <c r="PPX27" s="3"/>
      <c r="PPY27" s="3"/>
      <c r="PPZ27" s="3"/>
      <c r="PQA27" s="3"/>
      <c r="PQB27" s="3"/>
      <c r="PQC27" s="3"/>
      <c r="PQD27" s="3"/>
      <c r="PQE27" s="3"/>
      <c r="PQF27" s="3"/>
      <c r="PQG27" s="3"/>
      <c r="PQH27" s="3"/>
      <c r="PQI27" s="3"/>
      <c r="PQJ27" s="3"/>
      <c r="PQK27" s="3"/>
      <c r="PQL27" s="3"/>
      <c r="PQM27" s="3"/>
      <c r="PQN27" s="3"/>
      <c r="PQO27" s="3"/>
      <c r="PQP27" s="3"/>
      <c r="PQQ27" s="3"/>
      <c r="PQR27" s="3"/>
      <c r="PQS27" s="3"/>
      <c r="PQT27" s="3"/>
      <c r="PQU27" s="3"/>
      <c r="PQV27" s="3"/>
      <c r="PQW27" s="3"/>
      <c r="PQX27" s="3"/>
      <c r="PQY27" s="3"/>
      <c r="PQZ27" s="3"/>
      <c r="PRA27" s="3"/>
      <c r="PRB27" s="3"/>
      <c r="PRC27" s="3"/>
      <c r="PRD27" s="3"/>
      <c r="PRE27" s="3"/>
      <c r="PRF27" s="3"/>
      <c r="PRG27" s="3"/>
      <c r="PRH27" s="3"/>
      <c r="PRI27" s="3"/>
      <c r="PRJ27" s="3"/>
      <c r="PRK27" s="3"/>
      <c r="PRL27" s="3"/>
      <c r="PRM27" s="3"/>
      <c r="PRN27" s="3"/>
      <c r="PRO27" s="3"/>
      <c r="PRP27" s="3"/>
      <c r="PRQ27" s="3"/>
      <c r="PRR27" s="3"/>
      <c r="PRS27" s="3"/>
      <c r="PRT27" s="3"/>
      <c r="PRU27" s="3"/>
      <c r="PRV27" s="3"/>
      <c r="PRW27" s="3"/>
      <c r="PRX27" s="3"/>
      <c r="PRY27" s="3"/>
      <c r="PRZ27" s="3"/>
      <c r="PSA27" s="3"/>
      <c r="PSB27" s="3"/>
      <c r="PSC27" s="3"/>
      <c r="PSD27" s="3"/>
      <c r="PSE27" s="3"/>
      <c r="PSF27" s="3"/>
      <c r="PSG27" s="3"/>
      <c r="PSH27" s="3"/>
      <c r="PSI27" s="3"/>
      <c r="PSJ27" s="3"/>
      <c r="PSK27" s="3"/>
      <c r="PSL27" s="3"/>
      <c r="PSM27" s="3"/>
      <c r="PSN27" s="3"/>
      <c r="PSO27" s="3"/>
      <c r="PSP27" s="3"/>
      <c r="PSQ27" s="3"/>
      <c r="PSR27" s="3"/>
      <c r="PSS27" s="3"/>
      <c r="PST27" s="3"/>
      <c r="PSU27" s="3"/>
      <c r="PSV27" s="3"/>
      <c r="PSW27" s="3"/>
      <c r="PSX27" s="3"/>
      <c r="PSY27" s="3"/>
      <c r="PSZ27" s="3"/>
      <c r="PTA27" s="3"/>
      <c r="PTB27" s="3"/>
      <c r="PTC27" s="3"/>
      <c r="PTD27" s="3"/>
      <c r="PTE27" s="3"/>
      <c r="PTF27" s="3"/>
      <c r="PTG27" s="3"/>
      <c r="PTH27" s="3"/>
      <c r="PTI27" s="3"/>
      <c r="PTJ27" s="3"/>
      <c r="PTK27" s="3"/>
      <c r="PTL27" s="3"/>
      <c r="PTM27" s="3"/>
      <c r="PTN27" s="3"/>
      <c r="PTO27" s="3"/>
      <c r="PTP27" s="3"/>
      <c r="PTQ27" s="3"/>
      <c r="PTR27" s="3"/>
      <c r="PTS27" s="3"/>
      <c r="PTT27" s="3"/>
      <c r="PTU27" s="3"/>
      <c r="PTV27" s="3"/>
      <c r="PTW27" s="3"/>
      <c r="PTX27" s="3"/>
      <c r="PTY27" s="3"/>
      <c r="PTZ27" s="3"/>
      <c r="PUA27" s="3"/>
      <c r="PUB27" s="3"/>
      <c r="PUC27" s="3"/>
      <c r="PUD27" s="3"/>
      <c r="PUE27" s="3"/>
      <c r="PUF27" s="3"/>
      <c r="PUG27" s="3"/>
      <c r="PUH27" s="3"/>
      <c r="PUI27" s="3"/>
      <c r="PUJ27" s="3"/>
      <c r="PUK27" s="3"/>
      <c r="PUL27" s="3"/>
      <c r="PUM27" s="3"/>
      <c r="PUN27" s="3"/>
      <c r="PUO27" s="3"/>
      <c r="PUP27" s="3"/>
      <c r="PUQ27" s="3"/>
      <c r="PUR27" s="3"/>
      <c r="PUS27" s="3"/>
      <c r="PUT27" s="3"/>
      <c r="PUU27" s="3"/>
      <c r="PUV27" s="3"/>
      <c r="PUW27" s="3"/>
      <c r="PUX27" s="3"/>
      <c r="PUY27" s="3"/>
      <c r="PUZ27" s="3"/>
      <c r="PVA27" s="3"/>
      <c r="PVB27" s="3"/>
      <c r="PVC27" s="3"/>
      <c r="PVD27" s="3"/>
      <c r="PVE27" s="3"/>
      <c r="PVF27" s="3"/>
      <c r="PVG27" s="3"/>
      <c r="PVH27" s="3"/>
      <c r="PVI27" s="3"/>
      <c r="PVJ27" s="3"/>
      <c r="PVK27" s="3"/>
      <c r="PVL27" s="3"/>
      <c r="PVM27" s="3"/>
      <c r="PVN27" s="3"/>
      <c r="PVO27" s="3"/>
      <c r="PVP27" s="3"/>
      <c r="PVQ27" s="3"/>
      <c r="PVR27" s="3"/>
      <c r="PVS27" s="3"/>
      <c r="PVT27" s="3"/>
      <c r="PVU27" s="3"/>
      <c r="PVV27" s="3"/>
      <c r="PVW27" s="3"/>
      <c r="PVX27" s="3"/>
      <c r="PVY27" s="3"/>
      <c r="PVZ27" s="3"/>
      <c r="PWA27" s="3"/>
      <c r="PWB27" s="3"/>
      <c r="PWC27" s="3"/>
      <c r="PWD27" s="3"/>
      <c r="PWE27" s="3"/>
      <c r="PWF27" s="3"/>
      <c r="PWG27" s="3"/>
      <c r="PWH27" s="3"/>
      <c r="PWI27" s="3"/>
      <c r="PWJ27" s="3"/>
      <c r="PWK27" s="3"/>
      <c r="PWL27" s="3"/>
      <c r="PWM27" s="3"/>
      <c r="PWN27" s="3"/>
      <c r="PWO27" s="3"/>
      <c r="PWP27" s="3"/>
      <c r="PWQ27" s="3"/>
      <c r="PWR27" s="3"/>
      <c r="PWS27" s="3"/>
      <c r="PWT27" s="3"/>
      <c r="PWU27" s="3"/>
      <c r="PWV27" s="3"/>
      <c r="PWW27" s="3"/>
      <c r="PWX27" s="3"/>
      <c r="PWY27" s="3"/>
      <c r="PWZ27" s="3"/>
      <c r="PXA27" s="3"/>
      <c r="PXB27" s="3"/>
      <c r="PXC27" s="3"/>
      <c r="PXD27" s="3"/>
      <c r="PXE27" s="3"/>
      <c r="PXF27" s="3"/>
      <c r="PXG27" s="3"/>
      <c r="PXH27" s="3"/>
      <c r="PXI27" s="3"/>
      <c r="PXJ27" s="3"/>
      <c r="PXK27" s="3"/>
      <c r="PXL27" s="3"/>
      <c r="PXM27" s="3"/>
      <c r="PXN27" s="3"/>
      <c r="PXO27" s="3"/>
      <c r="PXP27" s="3"/>
      <c r="PXQ27" s="3"/>
      <c r="PXR27" s="3"/>
      <c r="PXS27" s="3"/>
      <c r="PXT27" s="3"/>
      <c r="PXU27" s="3"/>
      <c r="PXV27" s="3"/>
      <c r="PXW27" s="3"/>
      <c r="PXX27" s="3"/>
      <c r="PXY27" s="3"/>
      <c r="PXZ27" s="3"/>
      <c r="PYA27" s="3"/>
      <c r="PYB27" s="3"/>
      <c r="PYC27" s="3"/>
      <c r="PYD27" s="3"/>
      <c r="PYE27" s="3"/>
      <c r="PYF27" s="3"/>
      <c r="PYG27" s="3"/>
      <c r="PYH27" s="3"/>
      <c r="PYI27" s="3"/>
      <c r="PYJ27" s="3"/>
      <c r="PYK27" s="3"/>
      <c r="PYL27" s="3"/>
      <c r="PYM27" s="3"/>
      <c r="PYN27" s="3"/>
      <c r="PYO27" s="3"/>
      <c r="PYP27" s="3"/>
      <c r="PYQ27" s="3"/>
      <c r="PYR27" s="3"/>
      <c r="PYS27" s="3"/>
      <c r="PYT27" s="3"/>
      <c r="PYU27" s="3"/>
      <c r="PYV27" s="3"/>
      <c r="PYW27" s="3"/>
      <c r="PYX27" s="3"/>
      <c r="PYY27" s="3"/>
      <c r="PYZ27" s="3"/>
      <c r="PZA27" s="3"/>
      <c r="PZB27" s="3"/>
      <c r="PZC27" s="3"/>
      <c r="PZD27" s="3"/>
      <c r="PZE27" s="3"/>
      <c r="PZF27" s="3"/>
      <c r="PZG27" s="3"/>
      <c r="PZH27" s="3"/>
      <c r="PZI27" s="3"/>
      <c r="PZJ27" s="3"/>
      <c r="PZK27" s="3"/>
      <c r="PZL27" s="3"/>
      <c r="PZM27" s="3"/>
      <c r="PZN27" s="3"/>
      <c r="PZO27" s="3"/>
      <c r="PZP27" s="3"/>
      <c r="PZQ27" s="3"/>
      <c r="PZR27" s="3"/>
      <c r="PZS27" s="3"/>
      <c r="PZT27" s="3"/>
      <c r="PZU27" s="3"/>
      <c r="PZV27" s="3"/>
      <c r="PZW27" s="3"/>
      <c r="PZX27" s="3"/>
      <c r="PZY27" s="3"/>
      <c r="PZZ27" s="3"/>
      <c r="QAA27" s="3"/>
      <c r="QAB27" s="3"/>
      <c r="QAC27" s="3"/>
      <c r="QAD27" s="3"/>
      <c r="QAE27" s="3"/>
      <c r="QAF27" s="3"/>
      <c r="QAG27" s="3"/>
      <c r="QAH27" s="3"/>
      <c r="QAI27" s="3"/>
      <c r="QAJ27" s="3"/>
      <c r="QAK27" s="3"/>
      <c r="QAL27" s="3"/>
      <c r="QAM27" s="3"/>
      <c r="QAN27" s="3"/>
      <c r="QAO27" s="3"/>
      <c r="QAP27" s="3"/>
      <c r="QAQ27" s="3"/>
      <c r="QAR27" s="3"/>
      <c r="QAS27" s="3"/>
      <c r="QAT27" s="3"/>
      <c r="QAU27" s="3"/>
      <c r="QAV27" s="3"/>
      <c r="QAW27" s="3"/>
      <c r="QAX27" s="3"/>
      <c r="QAY27" s="3"/>
      <c r="QAZ27" s="3"/>
      <c r="QBA27" s="3"/>
      <c r="QBB27" s="3"/>
      <c r="QBC27" s="3"/>
      <c r="QBD27" s="3"/>
      <c r="QBE27" s="3"/>
      <c r="QBF27" s="3"/>
      <c r="QBG27" s="3"/>
      <c r="QBH27" s="3"/>
      <c r="QBI27" s="3"/>
      <c r="QBJ27" s="3"/>
      <c r="QBK27" s="3"/>
      <c r="QBL27" s="3"/>
      <c r="QBM27" s="3"/>
      <c r="QBN27" s="3"/>
      <c r="QBO27" s="3"/>
      <c r="QBP27" s="3"/>
      <c r="QBQ27" s="3"/>
      <c r="QBR27" s="3"/>
      <c r="QBS27" s="3"/>
      <c r="QBT27" s="3"/>
      <c r="QBU27" s="3"/>
      <c r="QBV27" s="3"/>
      <c r="QBW27" s="3"/>
      <c r="QBX27" s="3"/>
      <c r="QBY27" s="3"/>
      <c r="QBZ27" s="3"/>
      <c r="QCA27" s="3"/>
      <c r="QCB27" s="3"/>
      <c r="QCC27" s="3"/>
      <c r="QCD27" s="3"/>
      <c r="QCE27" s="3"/>
      <c r="QCF27" s="3"/>
      <c r="QCG27" s="3"/>
      <c r="QCH27" s="3"/>
      <c r="QCI27" s="3"/>
      <c r="QCJ27" s="3"/>
      <c r="QCK27" s="3"/>
      <c r="QCL27" s="3"/>
      <c r="QCM27" s="3"/>
      <c r="QCN27" s="3"/>
      <c r="QCO27" s="3"/>
      <c r="QCP27" s="3"/>
      <c r="QCQ27" s="3"/>
      <c r="QCR27" s="3"/>
      <c r="QCS27" s="3"/>
      <c r="QCT27" s="3"/>
      <c r="QCU27" s="3"/>
      <c r="QCV27" s="3"/>
      <c r="QCW27" s="3"/>
      <c r="QCX27" s="3"/>
      <c r="QCY27" s="3"/>
      <c r="QCZ27" s="3"/>
      <c r="QDA27" s="3"/>
      <c r="QDB27" s="3"/>
      <c r="QDC27" s="3"/>
      <c r="QDD27" s="3"/>
      <c r="QDE27" s="3"/>
      <c r="QDF27" s="3"/>
      <c r="QDG27" s="3"/>
      <c r="QDH27" s="3"/>
      <c r="QDI27" s="3"/>
      <c r="QDJ27" s="3"/>
      <c r="QDK27" s="3"/>
      <c r="QDL27" s="3"/>
      <c r="QDM27" s="3"/>
      <c r="QDN27" s="3"/>
      <c r="QDO27" s="3"/>
      <c r="QDP27" s="3"/>
      <c r="QDQ27" s="3"/>
      <c r="QDR27" s="3"/>
      <c r="QDS27" s="3"/>
      <c r="QDT27" s="3"/>
      <c r="QDU27" s="3"/>
      <c r="QDV27" s="3"/>
      <c r="QDW27" s="3"/>
      <c r="QDX27" s="3"/>
      <c r="QDY27" s="3"/>
      <c r="QDZ27" s="3"/>
      <c r="QEA27" s="3"/>
      <c r="QEB27" s="3"/>
      <c r="QEC27" s="3"/>
      <c r="QED27" s="3"/>
      <c r="QEE27" s="3"/>
      <c r="QEF27" s="3"/>
      <c r="QEG27" s="3"/>
      <c r="QEH27" s="3"/>
      <c r="QEI27" s="3"/>
      <c r="QEJ27" s="3"/>
      <c r="QEK27" s="3"/>
      <c r="QEL27" s="3"/>
      <c r="QEM27" s="3"/>
      <c r="QEN27" s="3"/>
      <c r="QEO27" s="3"/>
      <c r="QEP27" s="3"/>
      <c r="QEQ27" s="3"/>
      <c r="QER27" s="3"/>
      <c r="QES27" s="3"/>
      <c r="QET27" s="3"/>
      <c r="QEU27" s="3"/>
      <c r="QEV27" s="3"/>
      <c r="QEW27" s="3"/>
      <c r="QEX27" s="3"/>
      <c r="QEY27" s="3"/>
      <c r="QEZ27" s="3"/>
      <c r="QFA27" s="3"/>
      <c r="QFB27" s="3"/>
      <c r="QFC27" s="3"/>
      <c r="QFD27" s="3"/>
      <c r="QFE27" s="3"/>
      <c r="QFF27" s="3"/>
      <c r="QFG27" s="3"/>
      <c r="QFH27" s="3"/>
      <c r="QFI27" s="3"/>
      <c r="QFJ27" s="3"/>
      <c r="QFK27" s="3"/>
      <c r="QFL27" s="3"/>
      <c r="QFM27" s="3"/>
      <c r="QFN27" s="3"/>
      <c r="QFO27" s="3"/>
      <c r="QFP27" s="3"/>
      <c r="QFQ27" s="3"/>
      <c r="QFR27" s="3"/>
      <c r="QFS27" s="3"/>
      <c r="QFT27" s="3"/>
      <c r="QFU27" s="3"/>
      <c r="QFV27" s="3"/>
      <c r="QFW27" s="3"/>
      <c r="QFX27" s="3"/>
      <c r="QFY27" s="3"/>
      <c r="QFZ27" s="3"/>
      <c r="QGA27" s="3"/>
      <c r="QGB27" s="3"/>
      <c r="QGC27" s="3"/>
      <c r="QGD27" s="3"/>
      <c r="QGE27" s="3"/>
      <c r="QGF27" s="3"/>
      <c r="QGG27" s="3"/>
      <c r="QGH27" s="3"/>
      <c r="QGI27" s="3"/>
      <c r="QGJ27" s="3"/>
      <c r="QGK27" s="3"/>
      <c r="QGL27" s="3"/>
      <c r="QGM27" s="3"/>
      <c r="QGN27" s="3"/>
      <c r="QGO27" s="3"/>
      <c r="QGP27" s="3"/>
      <c r="QGQ27" s="3"/>
      <c r="QGR27" s="3"/>
      <c r="QGS27" s="3"/>
      <c r="QGT27" s="3"/>
      <c r="QGU27" s="3"/>
      <c r="QGV27" s="3"/>
      <c r="QGW27" s="3"/>
      <c r="QGX27" s="3"/>
      <c r="QGY27" s="3"/>
      <c r="QGZ27" s="3"/>
      <c r="QHA27" s="3"/>
      <c r="QHB27" s="3"/>
      <c r="QHC27" s="3"/>
      <c r="QHD27" s="3"/>
      <c r="QHE27" s="3"/>
      <c r="QHF27" s="3"/>
      <c r="QHG27" s="3"/>
      <c r="QHH27" s="3"/>
      <c r="QHI27" s="3"/>
      <c r="QHJ27" s="3"/>
      <c r="QHK27" s="3"/>
      <c r="QHL27" s="3"/>
      <c r="QHM27" s="3"/>
      <c r="QHN27" s="3"/>
      <c r="QHO27" s="3"/>
      <c r="QHP27" s="3"/>
      <c r="QHQ27" s="3"/>
      <c r="QHR27" s="3"/>
      <c r="QHS27" s="3"/>
      <c r="QHT27" s="3"/>
      <c r="QHU27" s="3"/>
      <c r="QHV27" s="3"/>
      <c r="QHW27" s="3"/>
      <c r="QHX27" s="3"/>
      <c r="QHY27" s="3"/>
      <c r="QHZ27" s="3"/>
      <c r="QIA27" s="3"/>
      <c r="QIB27" s="3"/>
      <c r="QIC27" s="3"/>
      <c r="QID27" s="3"/>
      <c r="QIE27" s="3"/>
      <c r="QIF27" s="3"/>
      <c r="QIG27" s="3"/>
      <c r="QIH27" s="3"/>
      <c r="QII27" s="3"/>
      <c r="QIJ27" s="3"/>
      <c r="QIK27" s="3"/>
      <c r="QIL27" s="3"/>
      <c r="QIM27" s="3"/>
      <c r="QIN27" s="3"/>
      <c r="QIO27" s="3"/>
      <c r="QIP27" s="3"/>
      <c r="QIQ27" s="3"/>
      <c r="QIR27" s="3"/>
      <c r="QIS27" s="3"/>
      <c r="QIT27" s="3"/>
      <c r="QIU27" s="3"/>
      <c r="QIV27" s="3"/>
      <c r="QIW27" s="3"/>
      <c r="QIX27" s="3"/>
      <c r="QIY27" s="3"/>
      <c r="QIZ27" s="3"/>
      <c r="QJA27" s="3"/>
      <c r="QJB27" s="3"/>
      <c r="QJC27" s="3"/>
      <c r="QJD27" s="3"/>
      <c r="QJE27" s="3"/>
      <c r="QJF27" s="3"/>
      <c r="QJG27" s="3"/>
      <c r="QJH27" s="3"/>
      <c r="QJI27" s="3"/>
      <c r="QJJ27" s="3"/>
      <c r="QJK27" s="3"/>
      <c r="QJL27" s="3"/>
      <c r="QJM27" s="3"/>
      <c r="QJN27" s="3"/>
      <c r="QJO27" s="3"/>
      <c r="QJP27" s="3"/>
      <c r="QJQ27" s="3"/>
      <c r="QJR27" s="3"/>
      <c r="QJS27" s="3"/>
      <c r="QJT27" s="3"/>
      <c r="QJU27" s="3"/>
      <c r="QJV27" s="3"/>
      <c r="QJW27" s="3"/>
      <c r="QJX27" s="3"/>
      <c r="QJY27" s="3"/>
      <c r="QJZ27" s="3"/>
      <c r="QKA27" s="3"/>
      <c r="QKB27" s="3"/>
      <c r="QKC27" s="3"/>
      <c r="QKD27" s="3"/>
      <c r="QKE27" s="3"/>
      <c r="QKF27" s="3"/>
      <c r="QKG27" s="3"/>
      <c r="QKH27" s="3"/>
      <c r="QKI27" s="3"/>
      <c r="QKJ27" s="3"/>
      <c r="QKK27" s="3"/>
      <c r="QKL27" s="3"/>
      <c r="QKM27" s="3"/>
      <c r="QKN27" s="3"/>
      <c r="QKO27" s="3"/>
      <c r="QKP27" s="3"/>
      <c r="QKQ27" s="3"/>
      <c r="QKR27" s="3"/>
      <c r="QKS27" s="3"/>
      <c r="QKT27" s="3"/>
      <c r="QKU27" s="3"/>
      <c r="QKV27" s="3"/>
      <c r="QKW27" s="3"/>
      <c r="QKX27" s="3"/>
      <c r="QKY27" s="3"/>
      <c r="QKZ27" s="3"/>
      <c r="QLA27" s="3"/>
      <c r="QLB27" s="3"/>
      <c r="QLC27" s="3"/>
      <c r="QLD27" s="3"/>
      <c r="QLE27" s="3"/>
      <c r="QLF27" s="3"/>
      <c r="QLG27" s="3"/>
      <c r="QLH27" s="3"/>
      <c r="QLI27" s="3"/>
      <c r="QLJ27" s="3"/>
      <c r="QLK27" s="3"/>
      <c r="QLL27" s="3"/>
      <c r="QLM27" s="3"/>
      <c r="QLN27" s="3"/>
      <c r="QLO27" s="3"/>
      <c r="QLP27" s="3"/>
      <c r="QLQ27" s="3"/>
      <c r="QLR27" s="3"/>
      <c r="QLS27" s="3"/>
      <c r="QLT27" s="3"/>
      <c r="QLU27" s="3"/>
      <c r="QLV27" s="3"/>
      <c r="QLW27" s="3"/>
      <c r="QLX27" s="3"/>
      <c r="QLY27" s="3"/>
      <c r="QLZ27" s="3"/>
      <c r="QMA27" s="3"/>
      <c r="QMB27" s="3"/>
      <c r="QMC27" s="3"/>
      <c r="QMD27" s="3"/>
      <c r="QME27" s="3"/>
      <c r="QMF27" s="3"/>
      <c r="QMG27" s="3"/>
      <c r="QMH27" s="3"/>
      <c r="QMI27" s="3"/>
      <c r="QMJ27" s="3"/>
      <c r="QMK27" s="3"/>
      <c r="QML27" s="3"/>
      <c r="QMM27" s="3"/>
      <c r="QMN27" s="3"/>
      <c r="QMO27" s="3"/>
      <c r="QMP27" s="3"/>
      <c r="QMQ27" s="3"/>
      <c r="QMR27" s="3"/>
      <c r="QMS27" s="3"/>
      <c r="QMT27" s="3"/>
      <c r="QMU27" s="3"/>
      <c r="QMV27" s="3"/>
      <c r="QMW27" s="3"/>
      <c r="QMX27" s="3"/>
      <c r="QMY27" s="3"/>
      <c r="QMZ27" s="3"/>
      <c r="QNA27" s="3"/>
      <c r="QNB27" s="3"/>
      <c r="QNC27" s="3"/>
      <c r="QND27" s="3"/>
      <c r="QNE27" s="3"/>
      <c r="QNF27" s="3"/>
      <c r="QNG27" s="3"/>
      <c r="QNH27" s="3"/>
      <c r="QNI27" s="3"/>
      <c r="QNJ27" s="3"/>
      <c r="QNK27" s="3"/>
      <c r="QNL27" s="3"/>
      <c r="QNM27" s="3"/>
      <c r="QNN27" s="3"/>
      <c r="QNO27" s="3"/>
      <c r="QNP27" s="3"/>
      <c r="QNQ27" s="3"/>
      <c r="QNR27" s="3"/>
      <c r="QNS27" s="3"/>
      <c r="QNT27" s="3"/>
      <c r="QNU27" s="3"/>
      <c r="QNV27" s="3"/>
      <c r="QNW27" s="3"/>
      <c r="QNX27" s="3"/>
      <c r="QNY27" s="3"/>
      <c r="QNZ27" s="3"/>
      <c r="QOA27" s="3"/>
      <c r="QOB27" s="3"/>
      <c r="QOC27" s="3"/>
      <c r="QOD27" s="3"/>
      <c r="QOE27" s="3"/>
      <c r="QOF27" s="3"/>
      <c r="QOG27" s="3"/>
      <c r="QOH27" s="3"/>
      <c r="QOI27" s="3"/>
      <c r="QOJ27" s="3"/>
      <c r="QOK27" s="3"/>
      <c r="QOL27" s="3"/>
      <c r="QOM27" s="3"/>
      <c r="QON27" s="3"/>
      <c r="QOO27" s="3"/>
      <c r="QOP27" s="3"/>
      <c r="QOQ27" s="3"/>
      <c r="QOR27" s="3"/>
      <c r="QOS27" s="3"/>
      <c r="QOT27" s="3"/>
      <c r="QOU27" s="3"/>
      <c r="QOV27" s="3"/>
      <c r="QOW27" s="3"/>
      <c r="QOX27" s="3"/>
      <c r="QOY27" s="3"/>
      <c r="QOZ27" s="3"/>
      <c r="QPA27" s="3"/>
      <c r="QPB27" s="3"/>
      <c r="QPC27" s="3"/>
      <c r="QPD27" s="3"/>
      <c r="QPE27" s="3"/>
      <c r="QPF27" s="3"/>
      <c r="QPG27" s="3"/>
      <c r="QPH27" s="3"/>
      <c r="QPI27" s="3"/>
      <c r="QPJ27" s="3"/>
      <c r="QPK27" s="3"/>
      <c r="QPL27" s="3"/>
      <c r="QPM27" s="3"/>
      <c r="QPN27" s="3"/>
      <c r="QPO27" s="3"/>
      <c r="QPP27" s="3"/>
      <c r="QPQ27" s="3"/>
      <c r="QPR27" s="3"/>
      <c r="QPS27" s="3"/>
      <c r="QPT27" s="3"/>
      <c r="QPU27" s="3"/>
      <c r="QPV27" s="3"/>
      <c r="QPW27" s="3"/>
      <c r="QPX27" s="3"/>
      <c r="QPY27" s="3"/>
      <c r="QPZ27" s="3"/>
      <c r="QQA27" s="3"/>
      <c r="QQB27" s="3"/>
      <c r="QQC27" s="3"/>
      <c r="QQD27" s="3"/>
      <c r="QQE27" s="3"/>
      <c r="QQF27" s="3"/>
      <c r="QQG27" s="3"/>
      <c r="QQH27" s="3"/>
      <c r="QQI27" s="3"/>
      <c r="QQJ27" s="3"/>
      <c r="QQK27" s="3"/>
      <c r="QQL27" s="3"/>
      <c r="QQM27" s="3"/>
      <c r="QQN27" s="3"/>
      <c r="QQO27" s="3"/>
      <c r="QQP27" s="3"/>
      <c r="QQQ27" s="3"/>
      <c r="QQR27" s="3"/>
      <c r="QQS27" s="3"/>
      <c r="QQT27" s="3"/>
      <c r="QQU27" s="3"/>
      <c r="QQV27" s="3"/>
      <c r="QQW27" s="3"/>
      <c r="QQX27" s="3"/>
      <c r="QQY27" s="3"/>
      <c r="QQZ27" s="3"/>
      <c r="QRA27" s="3"/>
      <c r="QRB27" s="3"/>
      <c r="QRC27" s="3"/>
      <c r="QRD27" s="3"/>
      <c r="QRE27" s="3"/>
      <c r="QRF27" s="3"/>
      <c r="QRG27" s="3"/>
      <c r="QRH27" s="3"/>
      <c r="QRI27" s="3"/>
      <c r="QRJ27" s="3"/>
      <c r="QRK27" s="3"/>
      <c r="QRL27" s="3"/>
      <c r="QRM27" s="3"/>
      <c r="QRN27" s="3"/>
      <c r="QRO27" s="3"/>
      <c r="QRP27" s="3"/>
      <c r="QRQ27" s="3"/>
      <c r="QRR27" s="3"/>
      <c r="QRS27" s="3"/>
      <c r="QRT27" s="3"/>
      <c r="QRU27" s="3"/>
      <c r="QRV27" s="3"/>
      <c r="QRW27" s="3"/>
      <c r="QRX27" s="3"/>
      <c r="QRY27" s="3"/>
      <c r="QRZ27" s="3"/>
      <c r="QSA27" s="3"/>
      <c r="QSB27" s="3"/>
      <c r="QSC27" s="3"/>
      <c r="QSD27" s="3"/>
      <c r="QSE27" s="3"/>
      <c r="QSF27" s="3"/>
      <c r="QSG27" s="3"/>
      <c r="QSH27" s="3"/>
      <c r="QSI27" s="3"/>
      <c r="QSJ27" s="3"/>
      <c r="QSK27" s="3"/>
      <c r="QSL27" s="3"/>
      <c r="QSM27" s="3"/>
      <c r="QSN27" s="3"/>
      <c r="QSO27" s="3"/>
      <c r="QSP27" s="3"/>
      <c r="QSQ27" s="3"/>
      <c r="QSR27" s="3"/>
      <c r="QSS27" s="3"/>
      <c r="QST27" s="3"/>
      <c r="QSU27" s="3"/>
      <c r="QSV27" s="3"/>
      <c r="QSW27" s="3"/>
      <c r="QSX27" s="3"/>
      <c r="QSY27" s="3"/>
      <c r="QSZ27" s="3"/>
      <c r="QTA27" s="3"/>
      <c r="QTB27" s="3"/>
      <c r="QTC27" s="3"/>
      <c r="QTD27" s="3"/>
      <c r="QTE27" s="3"/>
      <c r="QTF27" s="3"/>
      <c r="QTG27" s="3"/>
      <c r="QTH27" s="3"/>
      <c r="QTI27" s="3"/>
      <c r="QTJ27" s="3"/>
      <c r="QTK27" s="3"/>
      <c r="QTL27" s="3"/>
      <c r="QTM27" s="3"/>
      <c r="QTN27" s="3"/>
      <c r="QTO27" s="3"/>
      <c r="QTP27" s="3"/>
      <c r="QTQ27" s="3"/>
      <c r="QTR27" s="3"/>
      <c r="QTS27" s="3"/>
      <c r="QTT27" s="3"/>
      <c r="QTU27" s="3"/>
      <c r="QTV27" s="3"/>
      <c r="QTW27" s="3"/>
      <c r="QTX27" s="3"/>
      <c r="QTY27" s="3"/>
      <c r="QTZ27" s="3"/>
      <c r="QUA27" s="3"/>
      <c r="QUB27" s="3"/>
      <c r="QUC27" s="3"/>
      <c r="QUD27" s="3"/>
      <c r="QUE27" s="3"/>
      <c r="QUF27" s="3"/>
      <c r="QUG27" s="3"/>
      <c r="QUH27" s="3"/>
      <c r="QUI27" s="3"/>
      <c r="QUJ27" s="3"/>
      <c r="QUK27" s="3"/>
      <c r="QUL27" s="3"/>
      <c r="QUM27" s="3"/>
      <c r="QUN27" s="3"/>
      <c r="QUO27" s="3"/>
      <c r="QUP27" s="3"/>
      <c r="QUQ27" s="3"/>
      <c r="QUR27" s="3"/>
      <c r="QUS27" s="3"/>
      <c r="QUT27" s="3"/>
      <c r="QUU27" s="3"/>
      <c r="QUV27" s="3"/>
      <c r="QUW27" s="3"/>
      <c r="QUX27" s="3"/>
      <c r="QUY27" s="3"/>
      <c r="QUZ27" s="3"/>
      <c r="QVA27" s="3"/>
      <c r="QVB27" s="3"/>
      <c r="QVC27" s="3"/>
      <c r="QVD27" s="3"/>
      <c r="QVE27" s="3"/>
      <c r="QVF27" s="3"/>
      <c r="QVG27" s="3"/>
      <c r="QVH27" s="3"/>
      <c r="QVI27" s="3"/>
      <c r="QVJ27" s="3"/>
      <c r="QVK27" s="3"/>
      <c r="QVL27" s="3"/>
      <c r="QVM27" s="3"/>
      <c r="QVN27" s="3"/>
      <c r="QVO27" s="3"/>
      <c r="QVP27" s="3"/>
      <c r="QVQ27" s="3"/>
      <c r="QVR27" s="3"/>
      <c r="QVS27" s="3"/>
      <c r="QVT27" s="3"/>
      <c r="QVU27" s="3"/>
      <c r="QVV27" s="3"/>
      <c r="QVW27" s="3"/>
      <c r="QVX27" s="3"/>
      <c r="QVY27" s="3"/>
      <c r="QVZ27" s="3"/>
      <c r="QWA27" s="3"/>
      <c r="QWB27" s="3"/>
      <c r="QWC27" s="3"/>
      <c r="QWD27" s="3"/>
      <c r="QWE27" s="3"/>
      <c r="QWF27" s="3"/>
      <c r="QWG27" s="3"/>
      <c r="QWH27" s="3"/>
      <c r="QWI27" s="3"/>
      <c r="QWJ27" s="3"/>
      <c r="QWK27" s="3"/>
      <c r="QWL27" s="3"/>
      <c r="QWM27" s="3"/>
      <c r="QWN27" s="3"/>
      <c r="QWO27" s="3"/>
      <c r="QWP27" s="3"/>
      <c r="QWQ27" s="3"/>
      <c r="QWR27" s="3"/>
      <c r="QWS27" s="3"/>
      <c r="QWT27" s="3"/>
      <c r="QWU27" s="3"/>
      <c r="QWV27" s="3"/>
      <c r="QWW27" s="3"/>
      <c r="QWX27" s="3"/>
      <c r="QWY27" s="3"/>
      <c r="QWZ27" s="3"/>
      <c r="QXA27" s="3"/>
      <c r="QXB27" s="3"/>
      <c r="QXC27" s="3"/>
      <c r="QXD27" s="3"/>
      <c r="QXE27" s="3"/>
      <c r="QXF27" s="3"/>
      <c r="QXG27" s="3"/>
      <c r="QXH27" s="3"/>
      <c r="QXI27" s="3"/>
      <c r="QXJ27" s="3"/>
      <c r="QXK27" s="3"/>
      <c r="QXL27" s="3"/>
      <c r="QXM27" s="3"/>
      <c r="QXN27" s="3"/>
      <c r="QXO27" s="3"/>
      <c r="QXP27" s="3"/>
      <c r="QXQ27" s="3"/>
      <c r="QXR27" s="3"/>
      <c r="QXS27" s="3"/>
      <c r="QXT27" s="3"/>
      <c r="QXU27" s="3"/>
      <c r="QXV27" s="3"/>
      <c r="QXW27" s="3"/>
      <c r="QXX27" s="3"/>
      <c r="QXY27" s="3"/>
      <c r="QXZ27" s="3"/>
      <c r="QYA27" s="3"/>
      <c r="QYB27" s="3"/>
      <c r="QYC27" s="3"/>
      <c r="QYD27" s="3"/>
      <c r="QYE27" s="3"/>
      <c r="QYF27" s="3"/>
      <c r="QYG27" s="3"/>
      <c r="QYH27" s="3"/>
      <c r="QYI27" s="3"/>
      <c r="QYJ27" s="3"/>
      <c r="QYK27" s="3"/>
      <c r="QYL27" s="3"/>
      <c r="QYM27" s="3"/>
      <c r="QYN27" s="3"/>
      <c r="QYO27" s="3"/>
      <c r="QYP27" s="3"/>
      <c r="QYQ27" s="3"/>
      <c r="QYR27" s="3"/>
      <c r="QYS27" s="3"/>
      <c r="QYT27" s="3"/>
      <c r="QYU27" s="3"/>
      <c r="QYV27" s="3"/>
      <c r="QYW27" s="3"/>
      <c r="QYX27" s="3"/>
      <c r="QYY27" s="3"/>
      <c r="QYZ27" s="3"/>
      <c r="QZA27" s="3"/>
      <c r="QZB27" s="3"/>
      <c r="QZC27" s="3"/>
      <c r="QZD27" s="3"/>
      <c r="QZE27" s="3"/>
      <c r="QZF27" s="3"/>
      <c r="QZG27" s="3"/>
      <c r="QZH27" s="3"/>
      <c r="QZI27" s="3"/>
      <c r="QZJ27" s="3"/>
      <c r="QZK27" s="3"/>
      <c r="QZL27" s="3"/>
      <c r="QZM27" s="3"/>
      <c r="QZN27" s="3"/>
      <c r="QZO27" s="3"/>
      <c r="QZP27" s="3"/>
      <c r="QZQ27" s="3"/>
      <c r="QZR27" s="3"/>
      <c r="QZS27" s="3"/>
      <c r="QZT27" s="3"/>
      <c r="QZU27" s="3"/>
      <c r="QZV27" s="3"/>
      <c r="QZW27" s="3"/>
      <c r="QZX27" s="3"/>
      <c r="QZY27" s="3"/>
      <c r="QZZ27" s="3"/>
      <c r="RAA27" s="3"/>
      <c r="RAB27" s="3"/>
      <c r="RAC27" s="3"/>
      <c r="RAD27" s="3"/>
      <c r="RAE27" s="3"/>
      <c r="RAF27" s="3"/>
      <c r="RAG27" s="3"/>
      <c r="RAH27" s="3"/>
      <c r="RAI27" s="3"/>
      <c r="RAJ27" s="3"/>
      <c r="RAK27" s="3"/>
      <c r="RAL27" s="3"/>
      <c r="RAM27" s="3"/>
      <c r="RAN27" s="3"/>
      <c r="RAO27" s="3"/>
      <c r="RAP27" s="3"/>
      <c r="RAQ27" s="3"/>
      <c r="RAR27" s="3"/>
      <c r="RAS27" s="3"/>
      <c r="RAT27" s="3"/>
      <c r="RAU27" s="3"/>
      <c r="RAV27" s="3"/>
      <c r="RAW27" s="3"/>
      <c r="RAX27" s="3"/>
      <c r="RAY27" s="3"/>
      <c r="RAZ27" s="3"/>
      <c r="RBA27" s="3"/>
      <c r="RBB27" s="3"/>
      <c r="RBC27" s="3"/>
      <c r="RBD27" s="3"/>
      <c r="RBE27" s="3"/>
      <c r="RBF27" s="3"/>
      <c r="RBG27" s="3"/>
      <c r="RBH27" s="3"/>
      <c r="RBI27" s="3"/>
      <c r="RBJ27" s="3"/>
      <c r="RBK27" s="3"/>
      <c r="RBL27" s="3"/>
      <c r="RBM27" s="3"/>
      <c r="RBN27" s="3"/>
      <c r="RBO27" s="3"/>
      <c r="RBP27" s="3"/>
      <c r="RBQ27" s="3"/>
      <c r="RBR27" s="3"/>
      <c r="RBS27" s="3"/>
      <c r="RBT27" s="3"/>
      <c r="RBU27" s="3"/>
      <c r="RBV27" s="3"/>
      <c r="RBW27" s="3"/>
      <c r="RBX27" s="3"/>
      <c r="RBY27" s="3"/>
      <c r="RBZ27" s="3"/>
      <c r="RCA27" s="3"/>
      <c r="RCB27" s="3"/>
      <c r="RCC27" s="3"/>
      <c r="RCD27" s="3"/>
      <c r="RCE27" s="3"/>
      <c r="RCF27" s="3"/>
      <c r="RCG27" s="3"/>
      <c r="RCH27" s="3"/>
      <c r="RCI27" s="3"/>
      <c r="RCJ27" s="3"/>
      <c r="RCK27" s="3"/>
      <c r="RCL27" s="3"/>
      <c r="RCM27" s="3"/>
      <c r="RCN27" s="3"/>
      <c r="RCO27" s="3"/>
      <c r="RCP27" s="3"/>
      <c r="RCQ27" s="3"/>
      <c r="RCR27" s="3"/>
      <c r="RCS27" s="3"/>
      <c r="RCT27" s="3"/>
      <c r="RCU27" s="3"/>
      <c r="RCV27" s="3"/>
      <c r="RCW27" s="3"/>
      <c r="RCX27" s="3"/>
      <c r="RCY27" s="3"/>
      <c r="RCZ27" s="3"/>
      <c r="RDA27" s="3"/>
      <c r="RDB27" s="3"/>
      <c r="RDC27" s="3"/>
      <c r="RDD27" s="3"/>
      <c r="RDE27" s="3"/>
      <c r="RDF27" s="3"/>
      <c r="RDG27" s="3"/>
      <c r="RDH27" s="3"/>
      <c r="RDI27" s="3"/>
      <c r="RDJ27" s="3"/>
      <c r="RDK27" s="3"/>
      <c r="RDL27" s="3"/>
      <c r="RDM27" s="3"/>
      <c r="RDN27" s="3"/>
      <c r="RDO27" s="3"/>
      <c r="RDP27" s="3"/>
      <c r="RDQ27" s="3"/>
      <c r="RDR27" s="3"/>
      <c r="RDS27" s="3"/>
      <c r="RDT27" s="3"/>
      <c r="RDU27" s="3"/>
      <c r="RDV27" s="3"/>
      <c r="RDW27" s="3"/>
      <c r="RDX27" s="3"/>
      <c r="RDY27" s="3"/>
      <c r="RDZ27" s="3"/>
      <c r="REA27" s="3"/>
      <c r="REB27" s="3"/>
      <c r="REC27" s="3"/>
      <c r="RED27" s="3"/>
      <c r="REE27" s="3"/>
      <c r="REF27" s="3"/>
      <c r="REG27" s="3"/>
      <c r="REH27" s="3"/>
      <c r="REI27" s="3"/>
      <c r="REJ27" s="3"/>
      <c r="REK27" s="3"/>
      <c r="REL27" s="3"/>
      <c r="REM27" s="3"/>
      <c r="REN27" s="3"/>
      <c r="REO27" s="3"/>
      <c r="REP27" s="3"/>
      <c r="REQ27" s="3"/>
      <c r="RER27" s="3"/>
      <c r="RES27" s="3"/>
      <c r="RET27" s="3"/>
      <c r="REU27" s="3"/>
      <c r="REV27" s="3"/>
      <c r="REW27" s="3"/>
      <c r="REX27" s="3"/>
      <c r="REY27" s="3"/>
      <c r="REZ27" s="3"/>
      <c r="RFA27" s="3"/>
      <c r="RFB27" s="3"/>
      <c r="RFC27" s="3"/>
      <c r="RFD27" s="3"/>
      <c r="RFE27" s="3"/>
      <c r="RFF27" s="3"/>
      <c r="RFG27" s="3"/>
      <c r="RFH27" s="3"/>
      <c r="RFI27" s="3"/>
      <c r="RFJ27" s="3"/>
      <c r="RFK27" s="3"/>
      <c r="RFL27" s="3"/>
      <c r="RFM27" s="3"/>
      <c r="RFN27" s="3"/>
      <c r="RFO27" s="3"/>
      <c r="RFP27" s="3"/>
      <c r="RFQ27" s="3"/>
      <c r="RFR27" s="3"/>
      <c r="RFS27" s="3"/>
      <c r="RFT27" s="3"/>
      <c r="RFU27" s="3"/>
      <c r="RFV27" s="3"/>
      <c r="RFW27" s="3"/>
      <c r="RFX27" s="3"/>
      <c r="RFY27" s="3"/>
      <c r="RFZ27" s="3"/>
      <c r="RGA27" s="3"/>
      <c r="RGB27" s="3"/>
      <c r="RGC27" s="3"/>
      <c r="RGD27" s="3"/>
      <c r="RGE27" s="3"/>
      <c r="RGF27" s="3"/>
      <c r="RGG27" s="3"/>
      <c r="RGH27" s="3"/>
      <c r="RGI27" s="3"/>
      <c r="RGJ27" s="3"/>
      <c r="RGK27" s="3"/>
      <c r="RGL27" s="3"/>
      <c r="RGM27" s="3"/>
      <c r="RGN27" s="3"/>
      <c r="RGO27" s="3"/>
      <c r="RGP27" s="3"/>
      <c r="RGQ27" s="3"/>
      <c r="RGR27" s="3"/>
      <c r="RGS27" s="3"/>
      <c r="RGT27" s="3"/>
      <c r="RGU27" s="3"/>
      <c r="RGV27" s="3"/>
      <c r="RGW27" s="3"/>
      <c r="RGX27" s="3"/>
      <c r="RGY27" s="3"/>
      <c r="RGZ27" s="3"/>
      <c r="RHA27" s="3"/>
      <c r="RHB27" s="3"/>
      <c r="RHC27" s="3"/>
      <c r="RHD27" s="3"/>
      <c r="RHE27" s="3"/>
      <c r="RHF27" s="3"/>
      <c r="RHG27" s="3"/>
      <c r="RHH27" s="3"/>
      <c r="RHI27" s="3"/>
      <c r="RHJ27" s="3"/>
      <c r="RHK27" s="3"/>
      <c r="RHL27" s="3"/>
      <c r="RHM27" s="3"/>
      <c r="RHN27" s="3"/>
      <c r="RHO27" s="3"/>
      <c r="RHP27" s="3"/>
      <c r="RHQ27" s="3"/>
      <c r="RHR27" s="3"/>
      <c r="RHS27" s="3"/>
      <c r="RHT27" s="3"/>
      <c r="RHU27" s="3"/>
      <c r="RHV27" s="3"/>
      <c r="RHW27" s="3"/>
      <c r="RHX27" s="3"/>
      <c r="RHY27" s="3"/>
      <c r="RHZ27" s="3"/>
      <c r="RIA27" s="3"/>
      <c r="RIB27" s="3"/>
      <c r="RIC27" s="3"/>
      <c r="RID27" s="3"/>
      <c r="RIE27" s="3"/>
      <c r="RIF27" s="3"/>
      <c r="RIG27" s="3"/>
      <c r="RIH27" s="3"/>
      <c r="RII27" s="3"/>
      <c r="RIJ27" s="3"/>
      <c r="RIK27" s="3"/>
      <c r="RIL27" s="3"/>
      <c r="RIM27" s="3"/>
      <c r="RIN27" s="3"/>
      <c r="RIO27" s="3"/>
      <c r="RIP27" s="3"/>
      <c r="RIQ27" s="3"/>
      <c r="RIR27" s="3"/>
      <c r="RIS27" s="3"/>
      <c r="RIT27" s="3"/>
      <c r="RIU27" s="3"/>
      <c r="RIV27" s="3"/>
      <c r="RIW27" s="3"/>
      <c r="RIX27" s="3"/>
      <c r="RIY27" s="3"/>
      <c r="RIZ27" s="3"/>
      <c r="RJA27" s="3"/>
      <c r="RJB27" s="3"/>
      <c r="RJC27" s="3"/>
      <c r="RJD27" s="3"/>
      <c r="RJE27" s="3"/>
      <c r="RJF27" s="3"/>
      <c r="RJG27" s="3"/>
      <c r="RJH27" s="3"/>
      <c r="RJI27" s="3"/>
      <c r="RJJ27" s="3"/>
      <c r="RJK27" s="3"/>
      <c r="RJL27" s="3"/>
      <c r="RJM27" s="3"/>
      <c r="RJN27" s="3"/>
      <c r="RJO27" s="3"/>
      <c r="RJP27" s="3"/>
      <c r="RJQ27" s="3"/>
      <c r="RJR27" s="3"/>
      <c r="RJS27" s="3"/>
      <c r="RJT27" s="3"/>
      <c r="RJU27" s="3"/>
      <c r="RJV27" s="3"/>
      <c r="RJW27" s="3"/>
      <c r="RJX27" s="3"/>
      <c r="RJY27" s="3"/>
      <c r="RJZ27" s="3"/>
      <c r="RKA27" s="3"/>
      <c r="RKB27" s="3"/>
      <c r="RKC27" s="3"/>
      <c r="RKD27" s="3"/>
      <c r="RKE27" s="3"/>
      <c r="RKF27" s="3"/>
      <c r="RKG27" s="3"/>
      <c r="RKH27" s="3"/>
      <c r="RKI27" s="3"/>
      <c r="RKJ27" s="3"/>
      <c r="RKK27" s="3"/>
      <c r="RKL27" s="3"/>
      <c r="RKM27" s="3"/>
      <c r="RKN27" s="3"/>
      <c r="RKO27" s="3"/>
      <c r="RKP27" s="3"/>
      <c r="RKQ27" s="3"/>
      <c r="RKR27" s="3"/>
      <c r="RKS27" s="3"/>
      <c r="RKT27" s="3"/>
      <c r="RKU27" s="3"/>
      <c r="RKV27" s="3"/>
      <c r="RKW27" s="3"/>
      <c r="RKX27" s="3"/>
      <c r="RKY27" s="3"/>
      <c r="RKZ27" s="3"/>
      <c r="RLA27" s="3"/>
      <c r="RLB27" s="3"/>
      <c r="RLC27" s="3"/>
      <c r="RLD27" s="3"/>
      <c r="RLE27" s="3"/>
      <c r="RLF27" s="3"/>
      <c r="RLG27" s="3"/>
      <c r="RLH27" s="3"/>
      <c r="RLI27" s="3"/>
      <c r="RLJ27" s="3"/>
      <c r="RLK27" s="3"/>
      <c r="RLL27" s="3"/>
      <c r="RLM27" s="3"/>
      <c r="RLN27" s="3"/>
      <c r="RLO27" s="3"/>
      <c r="RLP27" s="3"/>
      <c r="RLQ27" s="3"/>
      <c r="RLR27" s="3"/>
      <c r="RLS27" s="3"/>
      <c r="RLT27" s="3"/>
      <c r="RLU27" s="3"/>
      <c r="RLV27" s="3"/>
      <c r="RLW27" s="3"/>
      <c r="RLX27" s="3"/>
      <c r="RLY27" s="3"/>
      <c r="RLZ27" s="3"/>
      <c r="RMA27" s="3"/>
      <c r="RMB27" s="3"/>
      <c r="RMC27" s="3"/>
      <c r="RMD27" s="3"/>
      <c r="RME27" s="3"/>
      <c r="RMF27" s="3"/>
      <c r="RMG27" s="3"/>
      <c r="RMH27" s="3"/>
      <c r="RMI27" s="3"/>
      <c r="RMJ27" s="3"/>
      <c r="RMK27" s="3"/>
      <c r="RML27" s="3"/>
      <c r="RMM27" s="3"/>
      <c r="RMN27" s="3"/>
      <c r="RMO27" s="3"/>
      <c r="RMP27" s="3"/>
      <c r="RMQ27" s="3"/>
      <c r="RMR27" s="3"/>
      <c r="RMS27" s="3"/>
      <c r="RMT27" s="3"/>
      <c r="RMU27" s="3"/>
      <c r="RMV27" s="3"/>
      <c r="RMW27" s="3"/>
      <c r="RMX27" s="3"/>
      <c r="RMY27" s="3"/>
      <c r="RMZ27" s="3"/>
      <c r="RNA27" s="3"/>
      <c r="RNB27" s="3"/>
      <c r="RNC27" s="3"/>
      <c r="RND27" s="3"/>
      <c r="RNE27" s="3"/>
      <c r="RNF27" s="3"/>
      <c r="RNG27" s="3"/>
      <c r="RNH27" s="3"/>
      <c r="RNI27" s="3"/>
      <c r="RNJ27" s="3"/>
      <c r="RNK27" s="3"/>
      <c r="RNL27" s="3"/>
      <c r="RNM27" s="3"/>
      <c r="RNN27" s="3"/>
      <c r="RNO27" s="3"/>
      <c r="RNP27" s="3"/>
      <c r="RNQ27" s="3"/>
      <c r="RNR27" s="3"/>
      <c r="RNS27" s="3"/>
      <c r="RNT27" s="3"/>
      <c r="RNU27" s="3"/>
      <c r="RNV27" s="3"/>
      <c r="RNW27" s="3"/>
      <c r="RNX27" s="3"/>
      <c r="RNY27" s="3"/>
      <c r="RNZ27" s="3"/>
      <c r="ROA27" s="3"/>
      <c r="ROB27" s="3"/>
      <c r="ROC27" s="3"/>
      <c r="ROD27" s="3"/>
      <c r="ROE27" s="3"/>
      <c r="ROF27" s="3"/>
      <c r="ROG27" s="3"/>
      <c r="ROH27" s="3"/>
      <c r="ROI27" s="3"/>
      <c r="ROJ27" s="3"/>
      <c r="ROK27" s="3"/>
      <c r="ROL27" s="3"/>
      <c r="ROM27" s="3"/>
      <c r="RON27" s="3"/>
      <c r="ROO27" s="3"/>
      <c r="ROP27" s="3"/>
      <c r="ROQ27" s="3"/>
      <c r="ROR27" s="3"/>
      <c r="ROS27" s="3"/>
      <c r="ROT27" s="3"/>
      <c r="ROU27" s="3"/>
      <c r="ROV27" s="3"/>
      <c r="ROW27" s="3"/>
      <c r="ROX27" s="3"/>
      <c r="ROY27" s="3"/>
      <c r="ROZ27" s="3"/>
      <c r="RPA27" s="3"/>
      <c r="RPB27" s="3"/>
      <c r="RPC27" s="3"/>
      <c r="RPD27" s="3"/>
      <c r="RPE27" s="3"/>
      <c r="RPF27" s="3"/>
      <c r="RPG27" s="3"/>
      <c r="RPH27" s="3"/>
      <c r="RPI27" s="3"/>
      <c r="RPJ27" s="3"/>
      <c r="RPK27" s="3"/>
      <c r="RPL27" s="3"/>
      <c r="RPM27" s="3"/>
      <c r="RPN27" s="3"/>
      <c r="RPO27" s="3"/>
      <c r="RPP27" s="3"/>
      <c r="RPQ27" s="3"/>
      <c r="RPR27" s="3"/>
      <c r="RPS27" s="3"/>
      <c r="RPT27" s="3"/>
      <c r="RPU27" s="3"/>
      <c r="RPV27" s="3"/>
      <c r="RPW27" s="3"/>
      <c r="RPX27" s="3"/>
      <c r="RPY27" s="3"/>
      <c r="RPZ27" s="3"/>
      <c r="RQA27" s="3"/>
      <c r="RQB27" s="3"/>
      <c r="RQC27" s="3"/>
      <c r="RQD27" s="3"/>
      <c r="RQE27" s="3"/>
      <c r="RQF27" s="3"/>
      <c r="RQG27" s="3"/>
      <c r="RQH27" s="3"/>
      <c r="RQI27" s="3"/>
      <c r="RQJ27" s="3"/>
      <c r="RQK27" s="3"/>
      <c r="RQL27" s="3"/>
      <c r="RQM27" s="3"/>
      <c r="RQN27" s="3"/>
      <c r="RQO27" s="3"/>
      <c r="RQP27" s="3"/>
      <c r="RQQ27" s="3"/>
      <c r="RQR27" s="3"/>
      <c r="RQS27" s="3"/>
      <c r="RQT27" s="3"/>
      <c r="RQU27" s="3"/>
      <c r="RQV27" s="3"/>
      <c r="RQW27" s="3"/>
      <c r="RQX27" s="3"/>
      <c r="RQY27" s="3"/>
      <c r="RQZ27" s="3"/>
      <c r="RRA27" s="3"/>
      <c r="RRB27" s="3"/>
      <c r="RRC27" s="3"/>
      <c r="RRD27" s="3"/>
      <c r="RRE27" s="3"/>
      <c r="RRF27" s="3"/>
      <c r="RRG27" s="3"/>
      <c r="RRH27" s="3"/>
      <c r="RRI27" s="3"/>
      <c r="RRJ27" s="3"/>
      <c r="RRK27" s="3"/>
      <c r="RRL27" s="3"/>
      <c r="RRM27" s="3"/>
      <c r="RRN27" s="3"/>
      <c r="RRO27" s="3"/>
      <c r="RRP27" s="3"/>
      <c r="RRQ27" s="3"/>
      <c r="RRR27" s="3"/>
      <c r="RRS27" s="3"/>
      <c r="RRT27" s="3"/>
      <c r="RRU27" s="3"/>
      <c r="RRV27" s="3"/>
      <c r="RRW27" s="3"/>
      <c r="RRX27" s="3"/>
      <c r="RRY27" s="3"/>
      <c r="RRZ27" s="3"/>
      <c r="RSA27" s="3"/>
      <c r="RSB27" s="3"/>
      <c r="RSC27" s="3"/>
      <c r="RSD27" s="3"/>
      <c r="RSE27" s="3"/>
      <c r="RSF27" s="3"/>
      <c r="RSG27" s="3"/>
      <c r="RSH27" s="3"/>
      <c r="RSI27" s="3"/>
      <c r="RSJ27" s="3"/>
      <c r="RSK27" s="3"/>
      <c r="RSL27" s="3"/>
      <c r="RSM27" s="3"/>
      <c r="RSN27" s="3"/>
      <c r="RSO27" s="3"/>
      <c r="RSP27" s="3"/>
      <c r="RSQ27" s="3"/>
      <c r="RSR27" s="3"/>
      <c r="RSS27" s="3"/>
      <c r="RST27" s="3"/>
      <c r="RSU27" s="3"/>
      <c r="RSV27" s="3"/>
      <c r="RSW27" s="3"/>
      <c r="RSX27" s="3"/>
      <c r="RSY27" s="3"/>
      <c r="RSZ27" s="3"/>
      <c r="RTA27" s="3"/>
      <c r="RTB27" s="3"/>
      <c r="RTC27" s="3"/>
      <c r="RTD27" s="3"/>
      <c r="RTE27" s="3"/>
      <c r="RTF27" s="3"/>
      <c r="RTG27" s="3"/>
      <c r="RTH27" s="3"/>
      <c r="RTI27" s="3"/>
      <c r="RTJ27" s="3"/>
      <c r="RTK27" s="3"/>
      <c r="RTL27" s="3"/>
      <c r="RTM27" s="3"/>
      <c r="RTN27" s="3"/>
      <c r="RTO27" s="3"/>
      <c r="RTP27" s="3"/>
      <c r="RTQ27" s="3"/>
      <c r="RTR27" s="3"/>
      <c r="RTS27" s="3"/>
      <c r="RTT27" s="3"/>
      <c r="RTU27" s="3"/>
      <c r="RTV27" s="3"/>
      <c r="RTW27" s="3"/>
      <c r="RTX27" s="3"/>
      <c r="RTY27" s="3"/>
      <c r="RTZ27" s="3"/>
      <c r="RUA27" s="3"/>
      <c r="RUB27" s="3"/>
      <c r="RUC27" s="3"/>
      <c r="RUD27" s="3"/>
      <c r="RUE27" s="3"/>
      <c r="RUF27" s="3"/>
      <c r="RUG27" s="3"/>
      <c r="RUH27" s="3"/>
      <c r="RUI27" s="3"/>
      <c r="RUJ27" s="3"/>
      <c r="RUK27" s="3"/>
      <c r="RUL27" s="3"/>
      <c r="RUM27" s="3"/>
      <c r="RUN27" s="3"/>
      <c r="RUO27" s="3"/>
      <c r="RUP27" s="3"/>
      <c r="RUQ27" s="3"/>
      <c r="RUR27" s="3"/>
      <c r="RUS27" s="3"/>
      <c r="RUT27" s="3"/>
      <c r="RUU27" s="3"/>
      <c r="RUV27" s="3"/>
      <c r="RUW27" s="3"/>
      <c r="RUX27" s="3"/>
      <c r="RUY27" s="3"/>
      <c r="RUZ27" s="3"/>
      <c r="RVA27" s="3"/>
      <c r="RVB27" s="3"/>
      <c r="RVC27" s="3"/>
      <c r="RVD27" s="3"/>
      <c r="RVE27" s="3"/>
      <c r="RVF27" s="3"/>
      <c r="RVG27" s="3"/>
      <c r="RVH27" s="3"/>
      <c r="RVI27" s="3"/>
      <c r="RVJ27" s="3"/>
      <c r="RVK27" s="3"/>
      <c r="RVL27" s="3"/>
      <c r="RVM27" s="3"/>
      <c r="RVN27" s="3"/>
      <c r="RVO27" s="3"/>
      <c r="RVP27" s="3"/>
      <c r="RVQ27" s="3"/>
      <c r="RVR27" s="3"/>
      <c r="RVS27" s="3"/>
      <c r="RVT27" s="3"/>
      <c r="RVU27" s="3"/>
      <c r="RVV27" s="3"/>
      <c r="RVW27" s="3"/>
      <c r="RVX27" s="3"/>
      <c r="RVY27" s="3"/>
      <c r="RVZ27" s="3"/>
      <c r="RWA27" s="3"/>
      <c r="RWB27" s="3"/>
      <c r="RWC27" s="3"/>
      <c r="RWD27" s="3"/>
      <c r="RWE27" s="3"/>
      <c r="RWF27" s="3"/>
      <c r="RWG27" s="3"/>
      <c r="RWH27" s="3"/>
      <c r="RWI27" s="3"/>
      <c r="RWJ27" s="3"/>
      <c r="RWK27" s="3"/>
      <c r="RWL27" s="3"/>
      <c r="RWM27" s="3"/>
      <c r="RWN27" s="3"/>
      <c r="RWO27" s="3"/>
      <c r="RWP27" s="3"/>
      <c r="RWQ27" s="3"/>
      <c r="RWR27" s="3"/>
      <c r="RWS27" s="3"/>
      <c r="RWT27" s="3"/>
      <c r="RWU27" s="3"/>
      <c r="RWV27" s="3"/>
      <c r="RWW27" s="3"/>
      <c r="RWX27" s="3"/>
      <c r="RWY27" s="3"/>
      <c r="RWZ27" s="3"/>
      <c r="RXA27" s="3"/>
      <c r="RXB27" s="3"/>
      <c r="RXC27" s="3"/>
      <c r="RXD27" s="3"/>
      <c r="RXE27" s="3"/>
      <c r="RXF27" s="3"/>
      <c r="RXG27" s="3"/>
      <c r="RXH27" s="3"/>
      <c r="RXI27" s="3"/>
      <c r="RXJ27" s="3"/>
      <c r="RXK27" s="3"/>
      <c r="RXL27" s="3"/>
      <c r="RXM27" s="3"/>
      <c r="RXN27" s="3"/>
      <c r="RXO27" s="3"/>
      <c r="RXP27" s="3"/>
      <c r="RXQ27" s="3"/>
      <c r="RXR27" s="3"/>
      <c r="RXS27" s="3"/>
      <c r="RXT27" s="3"/>
      <c r="RXU27" s="3"/>
      <c r="RXV27" s="3"/>
      <c r="RXW27" s="3"/>
      <c r="RXX27" s="3"/>
      <c r="RXY27" s="3"/>
      <c r="RXZ27" s="3"/>
      <c r="RYA27" s="3"/>
      <c r="RYB27" s="3"/>
      <c r="RYC27" s="3"/>
      <c r="RYD27" s="3"/>
      <c r="RYE27" s="3"/>
      <c r="RYF27" s="3"/>
      <c r="RYG27" s="3"/>
      <c r="RYH27" s="3"/>
      <c r="RYI27" s="3"/>
      <c r="RYJ27" s="3"/>
      <c r="RYK27" s="3"/>
      <c r="RYL27" s="3"/>
      <c r="RYM27" s="3"/>
      <c r="RYN27" s="3"/>
      <c r="RYO27" s="3"/>
      <c r="RYP27" s="3"/>
      <c r="RYQ27" s="3"/>
      <c r="RYR27" s="3"/>
      <c r="RYS27" s="3"/>
      <c r="RYT27" s="3"/>
      <c r="RYU27" s="3"/>
      <c r="RYV27" s="3"/>
      <c r="RYW27" s="3"/>
      <c r="RYX27" s="3"/>
      <c r="RYY27" s="3"/>
      <c r="RYZ27" s="3"/>
      <c r="RZA27" s="3"/>
      <c r="RZB27" s="3"/>
      <c r="RZC27" s="3"/>
      <c r="RZD27" s="3"/>
      <c r="RZE27" s="3"/>
      <c r="RZF27" s="3"/>
      <c r="RZG27" s="3"/>
      <c r="RZH27" s="3"/>
      <c r="RZI27" s="3"/>
      <c r="RZJ27" s="3"/>
      <c r="RZK27" s="3"/>
      <c r="RZL27" s="3"/>
      <c r="RZM27" s="3"/>
      <c r="RZN27" s="3"/>
      <c r="RZO27" s="3"/>
      <c r="RZP27" s="3"/>
      <c r="RZQ27" s="3"/>
      <c r="RZR27" s="3"/>
      <c r="RZS27" s="3"/>
      <c r="RZT27" s="3"/>
      <c r="RZU27" s="3"/>
      <c r="RZV27" s="3"/>
      <c r="RZW27" s="3"/>
      <c r="RZX27" s="3"/>
      <c r="RZY27" s="3"/>
      <c r="RZZ27" s="3"/>
      <c r="SAA27" s="3"/>
      <c r="SAB27" s="3"/>
      <c r="SAC27" s="3"/>
      <c r="SAD27" s="3"/>
      <c r="SAE27" s="3"/>
      <c r="SAF27" s="3"/>
      <c r="SAG27" s="3"/>
      <c r="SAH27" s="3"/>
      <c r="SAI27" s="3"/>
      <c r="SAJ27" s="3"/>
      <c r="SAK27" s="3"/>
      <c r="SAL27" s="3"/>
      <c r="SAM27" s="3"/>
      <c r="SAN27" s="3"/>
      <c r="SAO27" s="3"/>
      <c r="SAP27" s="3"/>
      <c r="SAQ27" s="3"/>
      <c r="SAR27" s="3"/>
      <c r="SAS27" s="3"/>
      <c r="SAT27" s="3"/>
      <c r="SAU27" s="3"/>
      <c r="SAV27" s="3"/>
      <c r="SAW27" s="3"/>
      <c r="SAX27" s="3"/>
      <c r="SAY27" s="3"/>
      <c r="SAZ27" s="3"/>
      <c r="SBA27" s="3"/>
      <c r="SBB27" s="3"/>
      <c r="SBC27" s="3"/>
      <c r="SBD27" s="3"/>
      <c r="SBE27" s="3"/>
      <c r="SBF27" s="3"/>
      <c r="SBG27" s="3"/>
      <c r="SBH27" s="3"/>
      <c r="SBI27" s="3"/>
      <c r="SBJ27" s="3"/>
      <c r="SBK27" s="3"/>
      <c r="SBL27" s="3"/>
      <c r="SBM27" s="3"/>
      <c r="SBN27" s="3"/>
      <c r="SBO27" s="3"/>
      <c r="SBP27" s="3"/>
      <c r="SBQ27" s="3"/>
      <c r="SBR27" s="3"/>
      <c r="SBS27" s="3"/>
      <c r="SBT27" s="3"/>
      <c r="SBU27" s="3"/>
      <c r="SBV27" s="3"/>
      <c r="SBW27" s="3"/>
      <c r="SBX27" s="3"/>
      <c r="SBY27" s="3"/>
      <c r="SBZ27" s="3"/>
      <c r="SCA27" s="3"/>
      <c r="SCB27" s="3"/>
      <c r="SCC27" s="3"/>
      <c r="SCD27" s="3"/>
      <c r="SCE27" s="3"/>
      <c r="SCF27" s="3"/>
      <c r="SCG27" s="3"/>
      <c r="SCH27" s="3"/>
      <c r="SCI27" s="3"/>
      <c r="SCJ27" s="3"/>
      <c r="SCK27" s="3"/>
      <c r="SCL27" s="3"/>
      <c r="SCM27" s="3"/>
      <c r="SCN27" s="3"/>
      <c r="SCO27" s="3"/>
      <c r="SCP27" s="3"/>
      <c r="SCQ27" s="3"/>
      <c r="SCR27" s="3"/>
      <c r="SCS27" s="3"/>
      <c r="SCT27" s="3"/>
      <c r="SCU27" s="3"/>
      <c r="SCV27" s="3"/>
      <c r="SCW27" s="3"/>
      <c r="SCX27" s="3"/>
      <c r="SCY27" s="3"/>
      <c r="SCZ27" s="3"/>
      <c r="SDA27" s="3"/>
      <c r="SDB27" s="3"/>
      <c r="SDC27" s="3"/>
      <c r="SDD27" s="3"/>
      <c r="SDE27" s="3"/>
      <c r="SDF27" s="3"/>
      <c r="SDG27" s="3"/>
      <c r="SDH27" s="3"/>
      <c r="SDI27" s="3"/>
      <c r="SDJ27" s="3"/>
      <c r="SDK27" s="3"/>
      <c r="SDL27" s="3"/>
      <c r="SDM27" s="3"/>
      <c r="SDN27" s="3"/>
      <c r="SDO27" s="3"/>
      <c r="SDP27" s="3"/>
      <c r="SDQ27" s="3"/>
      <c r="SDR27" s="3"/>
      <c r="SDS27" s="3"/>
      <c r="SDT27" s="3"/>
      <c r="SDU27" s="3"/>
      <c r="SDV27" s="3"/>
      <c r="SDW27" s="3"/>
      <c r="SDX27" s="3"/>
      <c r="SDY27" s="3"/>
      <c r="SDZ27" s="3"/>
      <c r="SEA27" s="3"/>
      <c r="SEB27" s="3"/>
      <c r="SEC27" s="3"/>
      <c r="SED27" s="3"/>
      <c r="SEE27" s="3"/>
      <c r="SEF27" s="3"/>
      <c r="SEG27" s="3"/>
      <c r="SEH27" s="3"/>
      <c r="SEI27" s="3"/>
      <c r="SEJ27" s="3"/>
      <c r="SEK27" s="3"/>
      <c r="SEL27" s="3"/>
      <c r="SEM27" s="3"/>
      <c r="SEN27" s="3"/>
      <c r="SEO27" s="3"/>
      <c r="SEP27" s="3"/>
      <c r="SEQ27" s="3"/>
      <c r="SER27" s="3"/>
      <c r="SES27" s="3"/>
      <c r="SET27" s="3"/>
      <c r="SEU27" s="3"/>
      <c r="SEV27" s="3"/>
      <c r="SEW27" s="3"/>
      <c r="SEX27" s="3"/>
      <c r="SEY27" s="3"/>
      <c r="SEZ27" s="3"/>
      <c r="SFA27" s="3"/>
      <c r="SFB27" s="3"/>
      <c r="SFC27" s="3"/>
      <c r="SFD27" s="3"/>
      <c r="SFE27" s="3"/>
      <c r="SFF27" s="3"/>
      <c r="SFG27" s="3"/>
      <c r="SFH27" s="3"/>
      <c r="SFI27" s="3"/>
      <c r="SFJ27" s="3"/>
      <c r="SFK27" s="3"/>
      <c r="SFL27" s="3"/>
      <c r="SFM27" s="3"/>
      <c r="SFN27" s="3"/>
      <c r="SFO27" s="3"/>
      <c r="SFP27" s="3"/>
      <c r="SFQ27" s="3"/>
      <c r="SFR27" s="3"/>
      <c r="SFS27" s="3"/>
      <c r="SFT27" s="3"/>
      <c r="SFU27" s="3"/>
      <c r="SFV27" s="3"/>
      <c r="SFW27" s="3"/>
      <c r="SFX27" s="3"/>
      <c r="SFY27" s="3"/>
      <c r="SFZ27" s="3"/>
      <c r="SGA27" s="3"/>
      <c r="SGB27" s="3"/>
      <c r="SGC27" s="3"/>
      <c r="SGD27" s="3"/>
      <c r="SGE27" s="3"/>
      <c r="SGF27" s="3"/>
      <c r="SGG27" s="3"/>
      <c r="SGH27" s="3"/>
      <c r="SGI27" s="3"/>
      <c r="SGJ27" s="3"/>
      <c r="SGK27" s="3"/>
      <c r="SGL27" s="3"/>
      <c r="SGM27" s="3"/>
      <c r="SGN27" s="3"/>
      <c r="SGO27" s="3"/>
      <c r="SGP27" s="3"/>
      <c r="SGQ27" s="3"/>
      <c r="SGR27" s="3"/>
      <c r="SGS27" s="3"/>
      <c r="SGT27" s="3"/>
      <c r="SGU27" s="3"/>
      <c r="SGV27" s="3"/>
      <c r="SGW27" s="3"/>
      <c r="SGX27" s="3"/>
      <c r="SGY27" s="3"/>
      <c r="SGZ27" s="3"/>
      <c r="SHA27" s="3"/>
      <c r="SHB27" s="3"/>
      <c r="SHC27" s="3"/>
      <c r="SHD27" s="3"/>
      <c r="SHE27" s="3"/>
      <c r="SHF27" s="3"/>
      <c r="SHG27" s="3"/>
      <c r="SHH27" s="3"/>
      <c r="SHI27" s="3"/>
      <c r="SHJ27" s="3"/>
      <c r="SHK27" s="3"/>
      <c r="SHL27" s="3"/>
      <c r="SHM27" s="3"/>
      <c r="SHN27" s="3"/>
      <c r="SHO27" s="3"/>
      <c r="SHP27" s="3"/>
      <c r="SHQ27" s="3"/>
      <c r="SHR27" s="3"/>
      <c r="SHS27" s="3"/>
      <c r="SHT27" s="3"/>
      <c r="SHU27" s="3"/>
      <c r="SHV27" s="3"/>
      <c r="SHW27" s="3"/>
      <c r="SHX27" s="3"/>
      <c r="SHY27" s="3"/>
      <c r="SHZ27" s="3"/>
      <c r="SIA27" s="3"/>
      <c r="SIB27" s="3"/>
      <c r="SIC27" s="3"/>
      <c r="SID27" s="3"/>
      <c r="SIE27" s="3"/>
      <c r="SIF27" s="3"/>
      <c r="SIG27" s="3"/>
      <c r="SIH27" s="3"/>
      <c r="SII27" s="3"/>
      <c r="SIJ27" s="3"/>
      <c r="SIK27" s="3"/>
      <c r="SIL27" s="3"/>
      <c r="SIM27" s="3"/>
      <c r="SIN27" s="3"/>
      <c r="SIO27" s="3"/>
      <c r="SIP27" s="3"/>
      <c r="SIQ27" s="3"/>
      <c r="SIR27" s="3"/>
      <c r="SIS27" s="3"/>
      <c r="SIT27" s="3"/>
      <c r="SIU27" s="3"/>
      <c r="SIV27" s="3"/>
      <c r="SIW27" s="3"/>
      <c r="SIX27" s="3"/>
      <c r="SIY27" s="3"/>
      <c r="SIZ27" s="3"/>
      <c r="SJA27" s="3"/>
      <c r="SJB27" s="3"/>
      <c r="SJC27" s="3"/>
      <c r="SJD27" s="3"/>
      <c r="SJE27" s="3"/>
      <c r="SJF27" s="3"/>
      <c r="SJG27" s="3"/>
      <c r="SJH27" s="3"/>
      <c r="SJI27" s="3"/>
      <c r="SJJ27" s="3"/>
      <c r="SJK27" s="3"/>
      <c r="SJL27" s="3"/>
      <c r="SJM27" s="3"/>
      <c r="SJN27" s="3"/>
      <c r="SJO27" s="3"/>
      <c r="SJP27" s="3"/>
      <c r="SJQ27" s="3"/>
      <c r="SJR27" s="3"/>
      <c r="SJS27" s="3"/>
      <c r="SJT27" s="3"/>
      <c r="SJU27" s="3"/>
      <c r="SJV27" s="3"/>
      <c r="SJW27" s="3"/>
      <c r="SJX27" s="3"/>
      <c r="SJY27" s="3"/>
      <c r="SJZ27" s="3"/>
      <c r="SKA27" s="3"/>
      <c r="SKB27" s="3"/>
      <c r="SKC27" s="3"/>
      <c r="SKD27" s="3"/>
      <c r="SKE27" s="3"/>
      <c r="SKF27" s="3"/>
      <c r="SKG27" s="3"/>
      <c r="SKH27" s="3"/>
      <c r="SKI27" s="3"/>
      <c r="SKJ27" s="3"/>
      <c r="SKK27" s="3"/>
      <c r="SKL27" s="3"/>
      <c r="SKM27" s="3"/>
      <c r="SKN27" s="3"/>
      <c r="SKO27" s="3"/>
      <c r="SKP27" s="3"/>
      <c r="SKQ27" s="3"/>
      <c r="SKR27" s="3"/>
      <c r="SKS27" s="3"/>
      <c r="SKT27" s="3"/>
      <c r="SKU27" s="3"/>
      <c r="SKV27" s="3"/>
      <c r="SKW27" s="3"/>
      <c r="SKX27" s="3"/>
      <c r="SKY27" s="3"/>
      <c r="SKZ27" s="3"/>
      <c r="SLA27" s="3"/>
      <c r="SLB27" s="3"/>
      <c r="SLC27" s="3"/>
      <c r="SLD27" s="3"/>
      <c r="SLE27" s="3"/>
      <c r="SLF27" s="3"/>
      <c r="SLG27" s="3"/>
      <c r="SLH27" s="3"/>
      <c r="SLI27" s="3"/>
      <c r="SLJ27" s="3"/>
      <c r="SLK27" s="3"/>
      <c r="SLL27" s="3"/>
      <c r="SLM27" s="3"/>
      <c r="SLN27" s="3"/>
      <c r="SLO27" s="3"/>
      <c r="SLP27" s="3"/>
      <c r="SLQ27" s="3"/>
      <c r="SLR27" s="3"/>
      <c r="SLS27" s="3"/>
      <c r="SLT27" s="3"/>
      <c r="SLU27" s="3"/>
      <c r="SLV27" s="3"/>
      <c r="SLW27" s="3"/>
      <c r="SLX27" s="3"/>
      <c r="SLY27" s="3"/>
      <c r="SLZ27" s="3"/>
      <c r="SMA27" s="3"/>
      <c r="SMB27" s="3"/>
      <c r="SMC27" s="3"/>
      <c r="SMD27" s="3"/>
      <c r="SME27" s="3"/>
      <c r="SMF27" s="3"/>
      <c r="SMG27" s="3"/>
      <c r="SMH27" s="3"/>
      <c r="SMI27" s="3"/>
      <c r="SMJ27" s="3"/>
      <c r="SMK27" s="3"/>
      <c r="SML27" s="3"/>
      <c r="SMM27" s="3"/>
      <c r="SMN27" s="3"/>
      <c r="SMO27" s="3"/>
      <c r="SMP27" s="3"/>
      <c r="SMQ27" s="3"/>
      <c r="SMR27" s="3"/>
      <c r="SMS27" s="3"/>
      <c r="SMT27" s="3"/>
      <c r="SMU27" s="3"/>
      <c r="SMV27" s="3"/>
      <c r="SMW27" s="3"/>
      <c r="SMX27" s="3"/>
      <c r="SMY27" s="3"/>
      <c r="SMZ27" s="3"/>
      <c r="SNA27" s="3"/>
      <c r="SNB27" s="3"/>
      <c r="SNC27" s="3"/>
      <c r="SND27" s="3"/>
      <c r="SNE27" s="3"/>
      <c r="SNF27" s="3"/>
      <c r="SNG27" s="3"/>
      <c r="SNH27" s="3"/>
      <c r="SNI27" s="3"/>
      <c r="SNJ27" s="3"/>
      <c r="SNK27" s="3"/>
      <c r="SNL27" s="3"/>
      <c r="SNM27" s="3"/>
      <c r="SNN27" s="3"/>
      <c r="SNO27" s="3"/>
      <c r="SNP27" s="3"/>
      <c r="SNQ27" s="3"/>
      <c r="SNR27" s="3"/>
      <c r="SNS27" s="3"/>
      <c r="SNT27" s="3"/>
      <c r="SNU27" s="3"/>
      <c r="SNV27" s="3"/>
      <c r="SNW27" s="3"/>
      <c r="SNX27" s="3"/>
      <c r="SNY27" s="3"/>
      <c r="SNZ27" s="3"/>
      <c r="SOA27" s="3"/>
      <c r="SOB27" s="3"/>
      <c r="SOC27" s="3"/>
      <c r="SOD27" s="3"/>
      <c r="SOE27" s="3"/>
      <c r="SOF27" s="3"/>
      <c r="SOG27" s="3"/>
      <c r="SOH27" s="3"/>
      <c r="SOI27" s="3"/>
      <c r="SOJ27" s="3"/>
      <c r="SOK27" s="3"/>
      <c r="SOL27" s="3"/>
      <c r="SOM27" s="3"/>
      <c r="SON27" s="3"/>
      <c r="SOO27" s="3"/>
      <c r="SOP27" s="3"/>
      <c r="SOQ27" s="3"/>
      <c r="SOR27" s="3"/>
      <c r="SOS27" s="3"/>
      <c r="SOT27" s="3"/>
      <c r="SOU27" s="3"/>
      <c r="SOV27" s="3"/>
      <c r="SOW27" s="3"/>
      <c r="SOX27" s="3"/>
      <c r="SOY27" s="3"/>
      <c r="SOZ27" s="3"/>
      <c r="SPA27" s="3"/>
      <c r="SPB27" s="3"/>
      <c r="SPC27" s="3"/>
      <c r="SPD27" s="3"/>
      <c r="SPE27" s="3"/>
      <c r="SPF27" s="3"/>
      <c r="SPG27" s="3"/>
      <c r="SPH27" s="3"/>
      <c r="SPI27" s="3"/>
      <c r="SPJ27" s="3"/>
      <c r="SPK27" s="3"/>
      <c r="SPL27" s="3"/>
      <c r="SPM27" s="3"/>
      <c r="SPN27" s="3"/>
      <c r="SPO27" s="3"/>
      <c r="SPP27" s="3"/>
      <c r="SPQ27" s="3"/>
      <c r="SPR27" s="3"/>
      <c r="SPS27" s="3"/>
      <c r="SPT27" s="3"/>
      <c r="SPU27" s="3"/>
      <c r="SPV27" s="3"/>
      <c r="SPW27" s="3"/>
      <c r="SPX27" s="3"/>
      <c r="SPY27" s="3"/>
      <c r="SPZ27" s="3"/>
      <c r="SQA27" s="3"/>
      <c r="SQB27" s="3"/>
      <c r="SQC27" s="3"/>
      <c r="SQD27" s="3"/>
      <c r="SQE27" s="3"/>
      <c r="SQF27" s="3"/>
      <c r="SQG27" s="3"/>
      <c r="SQH27" s="3"/>
      <c r="SQI27" s="3"/>
      <c r="SQJ27" s="3"/>
      <c r="SQK27" s="3"/>
      <c r="SQL27" s="3"/>
      <c r="SQM27" s="3"/>
      <c r="SQN27" s="3"/>
      <c r="SQO27" s="3"/>
      <c r="SQP27" s="3"/>
      <c r="SQQ27" s="3"/>
      <c r="SQR27" s="3"/>
      <c r="SQS27" s="3"/>
      <c r="SQT27" s="3"/>
      <c r="SQU27" s="3"/>
      <c r="SQV27" s="3"/>
      <c r="SQW27" s="3"/>
      <c r="SQX27" s="3"/>
      <c r="SQY27" s="3"/>
      <c r="SQZ27" s="3"/>
      <c r="SRA27" s="3"/>
      <c r="SRB27" s="3"/>
      <c r="SRC27" s="3"/>
      <c r="SRD27" s="3"/>
      <c r="SRE27" s="3"/>
      <c r="SRF27" s="3"/>
      <c r="SRG27" s="3"/>
      <c r="SRH27" s="3"/>
      <c r="SRI27" s="3"/>
      <c r="SRJ27" s="3"/>
      <c r="SRK27" s="3"/>
      <c r="SRL27" s="3"/>
      <c r="SRM27" s="3"/>
      <c r="SRN27" s="3"/>
      <c r="SRO27" s="3"/>
      <c r="SRP27" s="3"/>
      <c r="SRQ27" s="3"/>
      <c r="SRR27" s="3"/>
      <c r="SRS27" s="3"/>
      <c r="SRT27" s="3"/>
      <c r="SRU27" s="3"/>
      <c r="SRV27" s="3"/>
      <c r="SRW27" s="3"/>
      <c r="SRX27" s="3"/>
      <c r="SRY27" s="3"/>
      <c r="SRZ27" s="3"/>
      <c r="SSA27" s="3"/>
      <c r="SSB27" s="3"/>
      <c r="SSC27" s="3"/>
      <c r="SSD27" s="3"/>
      <c r="SSE27" s="3"/>
      <c r="SSF27" s="3"/>
      <c r="SSG27" s="3"/>
      <c r="SSH27" s="3"/>
      <c r="SSI27" s="3"/>
      <c r="SSJ27" s="3"/>
      <c r="SSK27" s="3"/>
      <c r="SSL27" s="3"/>
      <c r="SSM27" s="3"/>
      <c r="SSN27" s="3"/>
      <c r="SSO27" s="3"/>
      <c r="SSP27" s="3"/>
      <c r="SSQ27" s="3"/>
      <c r="SSR27" s="3"/>
      <c r="SSS27" s="3"/>
      <c r="SST27" s="3"/>
      <c r="SSU27" s="3"/>
      <c r="SSV27" s="3"/>
      <c r="SSW27" s="3"/>
      <c r="SSX27" s="3"/>
      <c r="SSY27" s="3"/>
      <c r="SSZ27" s="3"/>
      <c r="STA27" s="3"/>
      <c r="STB27" s="3"/>
      <c r="STC27" s="3"/>
      <c r="STD27" s="3"/>
      <c r="STE27" s="3"/>
      <c r="STF27" s="3"/>
      <c r="STG27" s="3"/>
      <c r="STH27" s="3"/>
      <c r="STI27" s="3"/>
      <c r="STJ27" s="3"/>
      <c r="STK27" s="3"/>
      <c r="STL27" s="3"/>
      <c r="STM27" s="3"/>
      <c r="STN27" s="3"/>
      <c r="STO27" s="3"/>
      <c r="STP27" s="3"/>
      <c r="STQ27" s="3"/>
      <c r="STR27" s="3"/>
      <c r="STS27" s="3"/>
      <c r="STT27" s="3"/>
      <c r="STU27" s="3"/>
      <c r="STV27" s="3"/>
      <c r="STW27" s="3"/>
      <c r="STX27" s="3"/>
      <c r="STY27" s="3"/>
      <c r="STZ27" s="3"/>
      <c r="SUA27" s="3"/>
      <c r="SUB27" s="3"/>
      <c r="SUC27" s="3"/>
      <c r="SUD27" s="3"/>
      <c r="SUE27" s="3"/>
      <c r="SUF27" s="3"/>
      <c r="SUG27" s="3"/>
      <c r="SUH27" s="3"/>
      <c r="SUI27" s="3"/>
      <c r="SUJ27" s="3"/>
      <c r="SUK27" s="3"/>
      <c r="SUL27" s="3"/>
      <c r="SUM27" s="3"/>
      <c r="SUN27" s="3"/>
      <c r="SUO27" s="3"/>
      <c r="SUP27" s="3"/>
      <c r="SUQ27" s="3"/>
      <c r="SUR27" s="3"/>
      <c r="SUS27" s="3"/>
      <c r="SUT27" s="3"/>
      <c r="SUU27" s="3"/>
      <c r="SUV27" s="3"/>
      <c r="SUW27" s="3"/>
      <c r="SUX27" s="3"/>
      <c r="SUY27" s="3"/>
      <c r="SUZ27" s="3"/>
      <c r="SVA27" s="3"/>
      <c r="SVB27" s="3"/>
      <c r="SVC27" s="3"/>
      <c r="SVD27" s="3"/>
      <c r="SVE27" s="3"/>
      <c r="SVF27" s="3"/>
      <c r="SVG27" s="3"/>
      <c r="SVH27" s="3"/>
      <c r="SVI27" s="3"/>
      <c r="SVJ27" s="3"/>
      <c r="SVK27" s="3"/>
      <c r="SVL27" s="3"/>
      <c r="SVM27" s="3"/>
      <c r="SVN27" s="3"/>
      <c r="SVO27" s="3"/>
      <c r="SVP27" s="3"/>
      <c r="SVQ27" s="3"/>
      <c r="SVR27" s="3"/>
      <c r="SVS27" s="3"/>
      <c r="SVT27" s="3"/>
      <c r="SVU27" s="3"/>
      <c r="SVV27" s="3"/>
      <c r="SVW27" s="3"/>
      <c r="SVX27" s="3"/>
      <c r="SVY27" s="3"/>
      <c r="SVZ27" s="3"/>
      <c r="SWA27" s="3"/>
      <c r="SWB27" s="3"/>
      <c r="SWC27" s="3"/>
      <c r="SWD27" s="3"/>
      <c r="SWE27" s="3"/>
      <c r="SWF27" s="3"/>
      <c r="SWG27" s="3"/>
      <c r="SWH27" s="3"/>
      <c r="SWI27" s="3"/>
      <c r="SWJ27" s="3"/>
      <c r="SWK27" s="3"/>
      <c r="SWL27" s="3"/>
      <c r="SWM27" s="3"/>
      <c r="SWN27" s="3"/>
      <c r="SWO27" s="3"/>
      <c r="SWP27" s="3"/>
      <c r="SWQ27" s="3"/>
      <c r="SWR27" s="3"/>
      <c r="SWS27" s="3"/>
      <c r="SWT27" s="3"/>
      <c r="SWU27" s="3"/>
      <c r="SWV27" s="3"/>
      <c r="SWW27" s="3"/>
      <c r="SWX27" s="3"/>
      <c r="SWY27" s="3"/>
      <c r="SWZ27" s="3"/>
      <c r="SXA27" s="3"/>
      <c r="SXB27" s="3"/>
      <c r="SXC27" s="3"/>
      <c r="SXD27" s="3"/>
      <c r="SXE27" s="3"/>
      <c r="SXF27" s="3"/>
      <c r="SXG27" s="3"/>
      <c r="SXH27" s="3"/>
      <c r="SXI27" s="3"/>
      <c r="SXJ27" s="3"/>
      <c r="SXK27" s="3"/>
      <c r="SXL27" s="3"/>
      <c r="SXM27" s="3"/>
      <c r="SXN27" s="3"/>
      <c r="SXO27" s="3"/>
      <c r="SXP27" s="3"/>
      <c r="SXQ27" s="3"/>
      <c r="SXR27" s="3"/>
      <c r="SXS27" s="3"/>
      <c r="SXT27" s="3"/>
      <c r="SXU27" s="3"/>
      <c r="SXV27" s="3"/>
      <c r="SXW27" s="3"/>
      <c r="SXX27" s="3"/>
      <c r="SXY27" s="3"/>
      <c r="SXZ27" s="3"/>
      <c r="SYA27" s="3"/>
      <c r="SYB27" s="3"/>
      <c r="SYC27" s="3"/>
      <c r="SYD27" s="3"/>
      <c r="SYE27" s="3"/>
      <c r="SYF27" s="3"/>
      <c r="SYG27" s="3"/>
      <c r="SYH27" s="3"/>
      <c r="SYI27" s="3"/>
      <c r="SYJ27" s="3"/>
      <c r="SYK27" s="3"/>
      <c r="SYL27" s="3"/>
      <c r="SYM27" s="3"/>
      <c r="SYN27" s="3"/>
      <c r="SYO27" s="3"/>
      <c r="SYP27" s="3"/>
      <c r="SYQ27" s="3"/>
      <c r="SYR27" s="3"/>
      <c r="SYS27" s="3"/>
      <c r="SYT27" s="3"/>
      <c r="SYU27" s="3"/>
      <c r="SYV27" s="3"/>
      <c r="SYW27" s="3"/>
      <c r="SYX27" s="3"/>
      <c r="SYY27" s="3"/>
      <c r="SYZ27" s="3"/>
      <c r="SZA27" s="3"/>
      <c r="SZB27" s="3"/>
      <c r="SZC27" s="3"/>
      <c r="SZD27" s="3"/>
      <c r="SZE27" s="3"/>
      <c r="SZF27" s="3"/>
      <c r="SZG27" s="3"/>
      <c r="SZH27" s="3"/>
      <c r="SZI27" s="3"/>
      <c r="SZJ27" s="3"/>
      <c r="SZK27" s="3"/>
      <c r="SZL27" s="3"/>
      <c r="SZM27" s="3"/>
      <c r="SZN27" s="3"/>
      <c r="SZO27" s="3"/>
      <c r="SZP27" s="3"/>
      <c r="SZQ27" s="3"/>
      <c r="SZR27" s="3"/>
      <c r="SZS27" s="3"/>
      <c r="SZT27" s="3"/>
      <c r="SZU27" s="3"/>
      <c r="SZV27" s="3"/>
      <c r="SZW27" s="3"/>
      <c r="SZX27" s="3"/>
      <c r="SZY27" s="3"/>
      <c r="SZZ27" s="3"/>
      <c r="TAA27" s="3"/>
      <c r="TAB27" s="3"/>
      <c r="TAC27" s="3"/>
      <c r="TAD27" s="3"/>
      <c r="TAE27" s="3"/>
      <c r="TAF27" s="3"/>
      <c r="TAG27" s="3"/>
      <c r="TAH27" s="3"/>
      <c r="TAI27" s="3"/>
      <c r="TAJ27" s="3"/>
      <c r="TAK27" s="3"/>
      <c r="TAL27" s="3"/>
      <c r="TAM27" s="3"/>
      <c r="TAN27" s="3"/>
      <c r="TAO27" s="3"/>
      <c r="TAP27" s="3"/>
      <c r="TAQ27" s="3"/>
      <c r="TAR27" s="3"/>
      <c r="TAS27" s="3"/>
      <c r="TAT27" s="3"/>
      <c r="TAU27" s="3"/>
      <c r="TAV27" s="3"/>
      <c r="TAW27" s="3"/>
      <c r="TAX27" s="3"/>
      <c r="TAY27" s="3"/>
      <c r="TAZ27" s="3"/>
      <c r="TBA27" s="3"/>
      <c r="TBB27" s="3"/>
      <c r="TBC27" s="3"/>
      <c r="TBD27" s="3"/>
      <c r="TBE27" s="3"/>
      <c r="TBF27" s="3"/>
      <c r="TBG27" s="3"/>
      <c r="TBH27" s="3"/>
      <c r="TBI27" s="3"/>
      <c r="TBJ27" s="3"/>
      <c r="TBK27" s="3"/>
      <c r="TBL27" s="3"/>
      <c r="TBM27" s="3"/>
      <c r="TBN27" s="3"/>
      <c r="TBO27" s="3"/>
      <c r="TBP27" s="3"/>
      <c r="TBQ27" s="3"/>
      <c r="TBR27" s="3"/>
      <c r="TBS27" s="3"/>
      <c r="TBT27" s="3"/>
      <c r="TBU27" s="3"/>
      <c r="TBV27" s="3"/>
      <c r="TBW27" s="3"/>
      <c r="TBX27" s="3"/>
      <c r="TBY27" s="3"/>
      <c r="TBZ27" s="3"/>
      <c r="TCA27" s="3"/>
      <c r="TCB27" s="3"/>
      <c r="TCC27" s="3"/>
      <c r="TCD27" s="3"/>
      <c r="TCE27" s="3"/>
      <c r="TCF27" s="3"/>
      <c r="TCG27" s="3"/>
      <c r="TCH27" s="3"/>
      <c r="TCI27" s="3"/>
      <c r="TCJ27" s="3"/>
      <c r="TCK27" s="3"/>
      <c r="TCL27" s="3"/>
      <c r="TCM27" s="3"/>
      <c r="TCN27" s="3"/>
      <c r="TCO27" s="3"/>
      <c r="TCP27" s="3"/>
      <c r="TCQ27" s="3"/>
      <c r="TCR27" s="3"/>
      <c r="TCS27" s="3"/>
      <c r="TCT27" s="3"/>
      <c r="TCU27" s="3"/>
      <c r="TCV27" s="3"/>
      <c r="TCW27" s="3"/>
      <c r="TCX27" s="3"/>
      <c r="TCY27" s="3"/>
      <c r="TCZ27" s="3"/>
      <c r="TDA27" s="3"/>
      <c r="TDB27" s="3"/>
      <c r="TDC27" s="3"/>
      <c r="TDD27" s="3"/>
      <c r="TDE27" s="3"/>
      <c r="TDF27" s="3"/>
      <c r="TDG27" s="3"/>
      <c r="TDH27" s="3"/>
      <c r="TDI27" s="3"/>
      <c r="TDJ27" s="3"/>
      <c r="TDK27" s="3"/>
      <c r="TDL27" s="3"/>
      <c r="TDM27" s="3"/>
      <c r="TDN27" s="3"/>
      <c r="TDO27" s="3"/>
      <c r="TDP27" s="3"/>
      <c r="TDQ27" s="3"/>
      <c r="TDR27" s="3"/>
      <c r="TDS27" s="3"/>
      <c r="TDT27" s="3"/>
      <c r="TDU27" s="3"/>
      <c r="TDV27" s="3"/>
      <c r="TDW27" s="3"/>
      <c r="TDX27" s="3"/>
      <c r="TDY27" s="3"/>
      <c r="TDZ27" s="3"/>
      <c r="TEA27" s="3"/>
      <c r="TEB27" s="3"/>
      <c r="TEC27" s="3"/>
      <c r="TED27" s="3"/>
      <c r="TEE27" s="3"/>
      <c r="TEF27" s="3"/>
      <c r="TEG27" s="3"/>
      <c r="TEH27" s="3"/>
      <c r="TEI27" s="3"/>
      <c r="TEJ27" s="3"/>
      <c r="TEK27" s="3"/>
      <c r="TEL27" s="3"/>
      <c r="TEM27" s="3"/>
      <c r="TEN27" s="3"/>
      <c r="TEO27" s="3"/>
      <c r="TEP27" s="3"/>
      <c r="TEQ27" s="3"/>
      <c r="TER27" s="3"/>
      <c r="TES27" s="3"/>
      <c r="TET27" s="3"/>
      <c r="TEU27" s="3"/>
      <c r="TEV27" s="3"/>
      <c r="TEW27" s="3"/>
      <c r="TEX27" s="3"/>
      <c r="TEY27" s="3"/>
      <c r="TEZ27" s="3"/>
      <c r="TFA27" s="3"/>
      <c r="TFB27" s="3"/>
      <c r="TFC27" s="3"/>
      <c r="TFD27" s="3"/>
      <c r="TFE27" s="3"/>
      <c r="TFF27" s="3"/>
      <c r="TFG27" s="3"/>
      <c r="TFH27" s="3"/>
      <c r="TFI27" s="3"/>
      <c r="TFJ27" s="3"/>
      <c r="TFK27" s="3"/>
      <c r="TFL27" s="3"/>
      <c r="TFM27" s="3"/>
      <c r="TFN27" s="3"/>
      <c r="TFO27" s="3"/>
      <c r="TFP27" s="3"/>
      <c r="TFQ27" s="3"/>
      <c r="TFR27" s="3"/>
      <c r="TFS27" s="3"/>
      <c r="TFT27" s="3"/>
      <c r="TFU27" s="3"/>
      <c r="TFV27" s="3"/>
      <c r="TFW27" s="3"/>
      <c r="TFX27" s="3"/>
      <c r="TFY27" s="3"/>
      <c r="TFZ27" s="3"/>
      <c r="TGA27" s="3"/>
      <c r="TGB27" s="3"/>
      <c r="TGC27" s="3"/>
      <c r="TGD27" s="3"/>
      <c r="TGE27" s="3"/>
      <c r="TGF27" s="3"/>
      <c r="TGG27" s="3"/>
      <c r="TGH27" s="3"/>
      <c r="TGI27" s="3"/>
      <c r="TGJ27" s="3"/>
      <c r="TGK27" s="3"/>
      <c r="TGL27" s="3"/>
      <c r="TGM27" s="3"/>
      <c r="TGN27" s="3"/>
      <c r="TGO27" s="3"/>
      <c r="TGP27" s="3"/>
      <c r="TGQ27" s="3"/>
      <c r="TGR27" s="3"/>
      <c r="TGS27" s="3"/>
      <c r="TGT27" s="3"/>
      <c r="TGU27" s="3"/>
      <c r="TGV27" s="3"/>
      <c r="TGW27" s="3"/>
      <c r="TGX27" s="3"/>
      <c r="TGY27" s="3"/>
      <c r="TGZ27" s="3"/>
      <c r="THA27" s="3"/>
      <c r="THB27" s="3"/>
      <c r="THC27" s="3"/>
      <c r="THD27" s="3"/>
      <c r="THE27" s="3"/>
      <c r="THF27" s="3"/>
      <c r="THG27" s="3"/>
      <c r="THH27" s="3"/>
      <c r="THI27" s="3"/>
      <c r="THJ27" s="3"/>
      <c r="THK27" s="3"/>
      <c r="THL27" s="3"/>
      <c r="THM27" s="3"/>
      <c r="THN27" s="3"/>
      <c r="THO27" s="3"/>
      <c r="THP27" s="3"/>
      <c r="THQ27" s="3"/>
      <c r="THR27" s="3"/>
      <c r="THS27" s="3"/>
      <c r="THT27" s="3"/>
      <c r="THU27" s="3"/>
      <c r="THV27" s="3"/>
      <c r="THW27" s="3"/>
      <c r="THX27" s="3"/>
      <c r="THY27" s="3"/>
      <c r="THZ27" s="3"/>
      <c r="TIA27" s="3"/>
      <c r="TIB27" s="3"/>
      <c r="TIC27" s="3"/>
      <c r="TID27" s="3"/>
      <c r="TIE27" s="3"/>
      <c r="TIF27" s="3"/>
      <c r="TIG27" s="3"/>
      <c r="TIH27" s="3"/>
      <c r="TII27" s="3"/>
      <c r="TIJ27" s="3"/>
      <c r="TIK27" s="3"/>
      <c r="TIL27" s="3"/>
      <c r="TIM27" s="3"/>
      <c r="TIN27" s="3"/>
      <c r="TIO27" s="3"/>
      <c r="TIP27" s="3"/>
      <c r="TIQ27" s="3"/>
      <c r="TIR27" s="3"/>
      <c r="TIS27" s="3"/>
      <c r="TIT27" s="3"/>
      <c r="TIU27" s="3"/>
      <c r="TIV27" s="3"/>
      <c r="TIW27" s="3"/>
      <c r="TIX27" s="3"/>
      <c r="TIY27" s="3"/>
      <c r="TIZ27" s="3"/>
      <c r="TJA27" s="3"/>
      <c r="TJB27" s="3"/>
      <c r="TJC27" s="3"/>
      <c r="TJD27" s="3"/>
      <c r="TJE27" s="3"/>
      <c r="TJF27" s="3"/>
      <c r="TJG27" s="3"/>
      <c r="TJH27" s="3"/>
      <c r="TJI27" s="3"/>
      <c r="TJJ27" s="3"/>
      <c r="TJK27" s="3"/>
      <c r="TJL27" s="3"/>
      <c r="TJM27" s="3"/>
      <c r="TJN27" s="3"/>
      <c r="TJO27" s="3"/>
      <c r="TJP27" s="3"/>
      <c r="TJQ27" s="3"/>
      <c r="TJR27" s="3"/>
      <c r="TJS27" s="3"/>
      <c r="TJT27" s="3"/>
      <c r="TJU27" s="3"/>
      <c r="TJV27" s="3"/>
      <c r="TJW27" s="3"/>
      <c r="TJX27" s="3"/>
      <c r="TJY27" s="3"/>
      <c r="TJZ27" s="3"/>
      <c r="TKA27" s="3"/>
      <c r="TKB27" s="3"/>
      <c r="TKC27" s="3"/>
      <c r="TKD27" s="3"/>
      <c r="TKE27" s="3"/>
      <c r="TKF27" s="3"/>
      <c r="TKG27" s="3"/>
      <c r="TKH27" s="3"/>
      <c r="TKI27" s="3"/>
      <c r="TKJ27" s="3"/>
      <c r="TKK27" s="3"/>
      <c r="TKL27" s="3"/>
      <c r="TKM27" s="3"/>
      <c r="TKN27" s="3"/>
      <c r="TKO27" s="3"/>
      <c r="TKP27" s="3"/>
      <c r="TKQ27" s="3"/>
      <c r="TKR27" s="3"/>
      <c r="TKS27" s="3"/>
      <c r="TKT27" s="3"/>
      <c r="TKU27" s="3"/>
      <c r="TKV27" s="3"/>
      <c r="TKW27" s="3"/>
      <c r="TKX27" s="3"/>
      <c r="TKY27" s="3"/>
      <c r="TKZ27" s="3"/>
      <c r="TLA27" s="3"/>
      <c r="TLB27" s="3"/>
      <c r="TLC27" s="3"/>
      <c r="TLD27" s="3"/>
      <c r="TLE27" s="3"/>
      <c r="TLF27" s="3"/>
      <c r="TLG27" s="3"/>
      <c r="TLH27" s="3"/>
      <c r="TLI27" s="3"/>
      <c r="TLJ27" s="3"/>
      <c r="TLK27" s="3"/>
      <c r="TLL27" s="3"/>
      <c r="TLM27" s="3"/>
      <c r="TLN27" s="3"/>
      <c r="TLO27" s="3"/>
      <c r="TLP27" s="3"/>
      <c r="TLQ27" s="3"/>
      <c r="TLR27" s="3"/>
      <c r="TLS27" s="3"/>
      <c r="TLT27" s="3"/>
      <c r="TLU27" s="3"/>
      <c r="TLV27" s="3"/>
      <c r="TLW27" s="3"/>
      <c r="TLX27" s="3"/>
      <c r="TLY27" s="3"/>
      <c r="TLZ27" s="3"/>
      <c r="TMA27" s="3"/>
      <c r="TMB27" s="3"/>
      <c r="TMC27" s="3"/>
      <c r="TMD27" s="3"/>
      <c r="TME27" s="3"/>
      <c r="TMF27" s="3"/>
      <c r="TMG27" s="3"/>
      <c r="TMH27" s="3"/>
      <c r="TMI27" s="3"/>
      <c r="TMJ27" s="3"/>
      <c r="TMK27" s="3"/>
      <c r="TML27" s="3"/>
      <c r="TMM27" s="3"/>
      <c r="TMN27" s="3"/>
      <c r="TMO27" s="3"/>
      <c r="TMP27" s="3"/>
      <c r="TMQ27" s="3"/>
      <c r="TMR27" s="3"/>
      <c r="TMS27" s="3"/>
      <c r="TMT27" s="3"/>
      <c r="TMU27" s="3"/>
      <c r="TMV27" s="3"/>
      <c r="TMW27" s="3"/>
      <c r="TMX27" s="3"/>
      <c r="TMY27" s="3"/>
      <c r="TMZ27" s="3"/>
      <c r="TNA27" s="3"/>
      <c r="TNB27" s="3"/>
      <c r="TNC27" s="3"/>
      <c r="TND27" s="3"/>
      <c r="TNE27" s="3"/>
      <c r="TNF27" s="3"/>
      <c r="TNG27" s="3"/>
      <c r="TNH27" s="3"/>
      <c r="TNI27" s="3"/>
      <c r="TNJ27" s="3"/>
      <c r="TNK27" s="3"/>
      <c r="TNL27" s="3"/>
      <c r="TNM27" s="3"/>
      <c r="TNN27" s="3"/>
      <c r="TNO27" s="3"/>
      <c r="TNP27" s="3"/>
      <c r="TNQ27" s="3"/>
      <c r="TNR27" s="3"/>
      <c r="TNS27" s="3"/>
      <c r="TNT27" s="3"/>
      <c r="TNU27" s="3"/>
      <c r="TNV27" s="3"/>
      <c r="TNW27" s="3"/>
      <c r="TNX27" s="3"/>
      <c r="TNY27" s="3"/>
      <c r="TNZ27" s="3"/>
      <c r="TOA27" s="3"/>
      <c r="TOB27" s="3"/>
      <c r="TOC27" s="3"/>
      <c r="TOD27" s="3"/>
      <c r="TOE27" s="3"/>
      <c r="TOF27" s="3"/>
      <c r="TOG27" s="3"/>
      <c r="TOH27" s="3"/>
      <c r="TOI27" s="3"/>
      <c r="TOJ27" s="3"/>
      <c r="TOK27" s="3"/>
      <c r="TOL27" s="3"/>
      <c r="TOM27" s="3"/>
      <c r="TON27" s="3"/>
      <c r="TOO27" s="3"/>
      <c r="TOP27" s="3"/>
      <c r="TOQ27" s="3"/>
      <c r="TOR27" s="3"/>
      <c r="TOS27" s="3"/>
      <c r="TOT27" s="3"/>
      <c r="TOU27" s="3"/>
      <c r="TOV27" s="3"/>
      <c r="TOW27" s="3"/>
      <c r="TOX27" s="3"/>
      <c r="TOY27" s="3"/>
      <c r="TOZ27" s="3"/>
      <c r="TPA27" s="3"/>
      <c r="TPB27" s="3"/>
      <c r="TPC27" s="3"/>
      <c r="TPD27" s="3"/>
      <c r="TPE27" s="3"/>
      <c r="TPF27" s="3"/>
      <c r="TPG27" s="3"/>
      <c r="TPH27" s="3"/>
      <c r="TPI27" s="3"/>
      <c r="TPJ27" s="3"/>
      <c r="TPK27" s="3"/>
      <c r="TPL27" s="3"/>
      <c r="TPM27" s="3"/>
      <c r="TPN27" s="3"/>
      <c r="TPO27" s="3"/>
      <c r="TPP27" s="3"/>
      <c r="TPQ27" s="3"/>
      <c r="TPR27" s="3"/>
      <c r="TPS27" s="3"/>
      <c r="TPT27" s="3"/>
      <c r="TPU27" s="3"/>
      <c r="TPV27" s="3"/>
      <c r="TPW27" s="3"/>
      <c r="TPX27" s="3"/>
      <c r="TPY27" s="3"/>
      <c r="TPZ27" s="3"/>
      <c r="TQA27" s="3"/>
      <c r="TQB27" s="3"/>
      <c r="TQC27" s="3"/>
      <c r="TQD27" s="3"/>
      <c r="TQE27" s="3"/>
      <c r="TQF27" s="3"/>
      <c r="TQG27" s="3"/>
      <c r="TQH27" s="3"/>
      <c r="TQI27" s="3"/>
      <c r="TQJ27" s="3"/>
      <c r="TQK27" s="3"/>
      <c r="TQL27" s="3"/>
      <c r="TQM27" s="3"/>
      <c r="TQN27" s="3"/>
      <c r="TQO27" s="3"/>
      <c r="TQP27" s="3"/>
      <c r="TQQ27" s="3"/>
      <c r="TQR27" s="3"/>
      <c r="TQS27" s="3"/>
      <c r="TQT27" s="3"/>
      <c r="TQU27" s="3"/>
      <c r="TQV27" s="3"/>
      <c r="TQW27" s="3"/>
      <c r="TQX27" s="3"/>
      <c r="TQY27" s="3"/>
      <c r="TQZ27" s="3"/>
      <c r="TRA27" s="3"/>
      <c r="TRB27" s="3"/>
      <c r="TRC27" s="3"/>
      <c r="TRD27" s="3"/>
      <c r="TRE27" s="3"/>
      <c r="TRF27" s="3"/>
      <c r="TRG27" s="3"/>
      <c r="TRH27" s="3"/>
      <c r="TRI27" s="3"/>
      <c r="TRJ27" s="3"/>
      <c r="TRK27" s="3"/>
      <c r="TRL27" s="3"/>
      <c r="TRM27" s="3"/>
      <c r="TRN27" s="3"/>
      <c r="TRO27" s="3"/>
      <c r="TRP27" s="3"/>
      <c r="TRQ27" s="3"/>
      <c r="TRR27" s="3"/>
      <c r="TRS27" s="3"/>
      <c r="TRT27" s="3"/>
      <c r="TRU27" s="3"/>
      <c r="TRV27" s="3"/>
      <c r="TRW27" s="3"/>
      <c r="TRX27" s="3"/>
      <c r="TRY27" s="3"/>
      <c r="TRZ27" s="3"/>
      <c r="TSA27" s="3"/>
      <c r="TSB27" s="3"/>
      <c r="TSC27" s="3"/>
      <c r="TSD27" s="3"/>
      <c r="TSE27" s="3"/>
      <c r="TSF27" s="3"/>
      <c r="TSG27" s="3"/>
      <c r="TSH27" s="3"/>
      <c r="TSI27" s="3"/>
      <c r="TSJ27" s="3"/>
      <c r="TSK27" s="3"/>
      <c r="TSL27" s="3"/>
      <c r="TSM27" s="3"/>
      <c r="TSN27" s="3"/>
      <c r="TSO27" s="3"/>
      <c r="TSP27" s="3"/>
      <c r="TSQ27" s="3"/>
      <c r="TSR27" s="3"/>
      <c r="TSS27" s="3"/>
      <c r="TST27" s="3"/>
      <c r="TSU27" s="3"/>
      <c r="TSV27" s="3"/>
      <c r="TSW27" s="3"/>
      <c r="TSX27" s="3"/>
      <c r="TSY27" s="3"/>
      <c r="TSZ27" s="3"/>
      <c r="TTA27" s="3"/>
      <c r="TTB27" s="3"/>
      <c r="TTC27" s="3"/>
      <c r="TTD27" s="3"/>
      <c r="TTE27" s="3"/>
      <c r="TTF27" s="3"/>
      <c r="TTG27" s="3"/>
      <c r="TTH27" s="3"/>
      <c r="TTI27" s="3"/>
      <c r="TTJ27" s="3"/>
      <c r="TTK27" s="3"/>
      <c r="TTL27" s="3"/>
      <c r="TTM27" s="3"/>
      <c r="TTN27" s="3"/>
      <c r="TTO27" s="3"/>
      <c r="TTP27" s="3"/>
      <c r="TTQ27" s="3"/>
      <c r="TTR27" s="3"/>
      <c r="TTS27" s="3"/>
      <c r="TTT27" s="3"/>
      <c r="TTU27" s="3"/>
      <c r="TTV27" s="3"/>
      <c r="TTW27" s="3"/>
      <c r="TTX27" s="3"/>
      <c r="TTY27" s="3"/>
      <c r="TTZ27" s="3"/>
      <c r="TUA27" s="3"/>
      <c r="TUB27" s="3"/>
      <c r="TUC27" s="3"/>
      <c r="TUD27" s="3"/>
      <c r="TUE27" s="3"/>
      <c r="TUF27" s="3"/>
      <c r="TUG27" s="3"/>
      <c r="TUH27" s="3"/>
      <c r="TUI27" s="3"/>
      <c r="TUJ27" s="3"/>
      <c r="TUK27" s="3"/>
      <c r="TUL27" s="3"/>
      <c r="TUM27" s="3"/>
      <c r="TUN27" s="3"/>
      <c r="TUO27" s="3"/>
      <c r="TUP27" s="3"/>
      <c r="TUQ27" s="3"/>
      <c r="TUR27" s="3"/>
      <c r="TUS27" s="3"/>
      <c r="TUT27" s="3"/>
      <c r="TUU27" s="3"/>
      <c r="TUV27" s="3"/>
      <c r="TUW27" s="3"/>
      <c r="TUX27" s="3"/>
      <c r="TUY27" s="3"/>
      <c r="TUZ27" s="3"/>
      <c r="TVA27" s="3"/>
      <c r="TVB27" s="3"/>
      <c r="TVC27" s="3"/>
      <c r="TVD27" s="3"/>
      <c r="TVE27" s="3"/>
      <c r="TVF27" s="3"/>
      <c r="TVG27" s="3"/>
      <c r="TVH27" s="3"/>
      <c r="TVI27" s="3"/>
      <c r="TVJ27" s="3"/>
      <c r="TVK27" s="3"/>
      <c r="TVL27" s="3"/>
      <c r="TVM27" s="3"/>
      <c r="TVN27" s="3"/>
      <c r="TVO27" s="3"/>
      <c r="TVP27" s="3"/>
      <c r="TVQ27" s="3"/>
      <c r="TVR27" s="3"/>
      <c r="TVS27" s="3"/>
      <c r="TVT27" s="3"/>
      <c r="TVU27" s="3"/>
      <c r="TVV27" s="3"/>
      <c r="TVW27" s="3"/>
      <c r="TVX27" s="3"/>
      <c r="TVY27" s="3"/>
      <c r="TVZ27" s="3"/>
      <c r="TWA27" s="3"/>
      <c r="TWB27" s="3"/>
      <c r="TWC27" s="3"/>
      <c r="TWD27" s="3"/>
      <c r="TWE27" s="3"/>
      <c r="TWF27" s="3"/>
      <c r="TWG27" s="3"/>
      <c r="TWH27" s="3"/>
      <c r="TWI27" s="3"/>
      <c r="TWJ27" s="3"/>
      <c r="TWK27" s="3"/>
      <c r="TWL27" s="3"/>
      <c r="TWM27" s="3"/>
      <c r="TWN27" s="3"/>
      <c r="TWO27" s="3"/>
      <c r="TWP27" s="3"/>
      <c r="TWQ27" s="3"/>
      <c r="TWR27" s="3"/>
      <c r="TWS27" s="3"/>
      <c r="TWT27" s="3"/>
      <c r="TWU27" s="3"/>
      <c r="TWV27" s="3"/>
      <c r="TWW27" s="3"/>
      <c r="TWX27" s="3"/>
      <c r="TWY27" s="3"/>
      <c r="TWZ27" s="3"/>
      <c r="TXA27" s="3"/>
      <c r="TXB27" s="3"/>
      <c r="TXC27" s="3"/>
      <c r="TXD27" s="3"/>
      <c r="TXE27" s="3"/>
      <c r="TXF27" s="3"/>
      <c r="TXG27" s="3"/>
      <c r="TXH27" s="3"/>
      <c r="TXI27" s="3"/>
      <c r="TXJ27" s="3"/>
      <c r="TXK27" s="3"/>
      <c r="TXL27" s="3"/>
      <c r="TXM27" s="3"/>
      <c r="TXN27" s="3"/>
      <c r="TXO27" s="3"/>
      <c r="TXP27" s="3"/>
      <c r="TXQ27" s="3"/>
      <c r="TXR27" s="3"/>
      <c r="TXS27" s="3"/>
      <c r="TXT27" s="3"/>
      <c r="TXU27" s="3"/>
      <c r="TXV27" s="3"/>
      <c r="TXW27" s="3"/>
      <c r="TXX27" s="3"/>
      <c r="TXY27" s="3"/>
      <c r="TXZ27" s="3"/>
      <c r="TYA27" s="3"/>
      <c r="TYB27" s="3"/>
      <c r="TYC27" s="3"/>
      <c r="TYD27" s="3"/>
      <c r="TYE27" s="3"/>
      <c r="TYF27" s="3"/>
      <c r="TYG27" s="3"/>
      <c r="TYH27" s="3"/>
      <c r="TYI27" s="3"/>
      <c r="TYJ27" s="3"/>
      <c r="TYK27" s="3"/>
      <c r="TYL27" s="3"/>
      <c r="TYM27" s="3"/>
      <c r="TYN27" s="3"/>
      <c r="TYO27" s="3"/>
      <c r="TYP27" s="3"/>
      <c r="TYQ27" s="3"/>
      <c r="TYR27" s="3"/>
      <c r="TYS27" s="3"/>
      <c r="TYT27" s="3"/>
      <c r="TYU27" s="3"/>
      <c r="TYV27" s="3"/>
      <c r="TYW27" s="3"/>
      <c r="TYX27" s="3"/>
      <c r="TYY27" s="3"/>
      <c r="TYZ27" s="3"/>
      <c r="TZA27" s="3"/>
      <c r="TZB27" s="3"/>
      <c r="TZC27" s="3"/>
      <c r="TZD27" s="3"/>
      <c r="TZE27" s="3"/>
      <c r="TZF27" s="3"/>
      <c r="TZG27" s="3"/>
      <c r="TZH27" s="3"/>
      <c r="TZI27" s="3"/>
      <c r="TZJ27" s="3"/>
      <c r="TZK27" s="3"/>
      <c r="TZL27" s="3"/>
      <c r="TZM27" s="3"/>
      <c r="TZN27" s="3"/>
      <c r="TZO27" s="3"/>
      <c r="TZP27" s="3"/>
      <c r="TZQ27" s="3"/>
      <c r="TZR27" s="3"/>
      <c r="TZS27" s="3"/>
      <c r="TZT27" s="3"/>
      <c r="TZU27" s="3"/>
      <c r="TZV27" s="3"/>
      <c r="TZW27" s="3"/>
      <c r="TZX27" s="3"/>
      <c r="TZY27" s="3"/>
      <c r="TZZ27" s="3"/>
      <c r="UAA27" s="3"/>
      <c r="UAB27" s="3"/>
      <c r="UAC27" s="3"/>
      <c r="UAD27" s="3"/>
      <c r="UAE27" s="3"/>
      <c r="UAF27" s="3"/>
      <c r="UAG27" s="3"/>
      <c r="UAH27" s="3"/>
      <c r="UAI27" s="3"/>
      <c r="UAJ27" s="3"/>
      <c r="UAK27" s="3"/>
      <c r="UAL27" s="3"/>
      <c r="UAM27" s="3"/>
      <c r="UAN27" s="3"/>
      <c r="UAO27" s="3"/>
      <c r="UAP27" s="3"/>
      <c r="UAQ27" s="3"/>
      <c r="UAR27" s="3"/>
      <c r="UAS27" s="3"/>
      <c r="UAT27" s="3"/>
      <c r="UAU27" s="3"/>
      <c r="UAV27" s="3"/>
      <c r="UAW27" s="3"/>
      <c r="UAX27" s="3"/>
      <c r="UAY27" s="3"/>
      <c r="UAZ27" s="3"/>
      <c r="UBA27" s="3"/>
      <c r="UBB27" s="3"/>
      <c r="UBC27" s="3"/>
      <c r="UBD27" s="3"/>
      <c r="UBE27" s="3"/>
      <c r="UBF27" s="3"/>
      <c r="UBG27" s="3"/>
      <c r="UBH27" s="3"/>
      <c r="UBI27" s="3"/>
      <c r="UBJ27" s="3"/>
      <c r="UBK27" s="3"/>
      <c r="UBL27" s="3"/>
      <c r="UBM27" s="3"/>
      <c r="UBN27" s="3"/>
      <c r="UBO27" s="3"/>
      <c r="UBP27" s="3"/>
      <c r="UBQ27" s="3"/>
      <c r="UBR27" s="3"/>
      <c r="UBS27" s="3"/>
      <c r="UBT27" s="3"/>
      <c r="UBU27" s="3"/>
      <c r="UBV27" s="3"/>
      <c r="UBW27" s="3"/>
      <c r="UBX27" s="3"/>
      <c r="UBY27" s="3"/>
      <c r="UBZ27" s="3"/>
      <c r="UCA27" s="3"/>
      <c r="UCB27" s="3"/>
      <c r="UCC27" s="3"/>
      <c r="UCD27" s="3"/>
      <c r="UCE27" s="3"/>
      <c r="UCF27" s="3"/>
      <c r="UCG27" s="3"/>
      <c r="UCH27" s="3"/>
      <c r="UCI27" s="3"/>
      <c r="UCJ27" s="3"/>
      <c r="UCK27" s="3"/>
      <c r="UCL27" s="3"/>
      <c r="UCM27" s="3"/>
      <c r="UCN27" s="3"/>
      <c r="UCO27" s="3"/>
      <c r="UCP27" s="3"/>
      <c r="UCQ27" s="3"/>
      <c r="UCR27" s="3"/>
      <c r="UCS27" s="3"/>
      <c r="UCT27" s="3"/>
      <c r="UCU27" s="3"/>
      <c r="UCV27" s="3"/>
      <c r="UCW27" s="3"/>
      <c r="UCX27" s="3"/>
      <c r="UCY27" s="3"/>
      <c r="UCZ27" s="3"/>
      <c r="UDA27" s="3"/>
      <c r="UDB27" s="3"/>
      <c r="UDC27" s="3"/>
      <c r="UDD27" s="3"/>
      <c r="UDE27" s="3"/>
      <c r="UDF27" s="3"/>
      <c r="UDG27" s="3"/>
      <c r="UDH27" s="3"/>
      <c r="UDI27" s="3"/>
      <c r="UDJ27" s="3"/>
      <c r="UDK27" s="3"/>
      <c r="UDL27" s="3"/>
      <c r="UDM27" s="3"/>
      <c r="UDN27" s="3"/>
      <c r="UDO27" s="3"/>
      <c r="UDP27" s="3"/>
      <c r="UDQ27" s="3"/>
      <c r="UDR27" s="3"/>
      <c r="UDS27" s="3"/>
      <c r="UDT27" s="3"/>
      <c r="UDU27" s="3"/>
      <c r="UDV27" s="3"/>
      <c r="UDW27" s="3"/>
      <c r="UDX27" s="3"/>
      <c r="UDY27" s="3"/>
      <c r="UDZ27" s="3"/>
      <c r="UEA27" s="3"/>
      <c r="UEB27" s="3"/>
      <c r="UEC27" s="3"/>
      <c r="UED27" s="3"/>
      <c r="UEE27" s="3"/>
      <c r="UEF27" s="3"/>
      <c r="UEG27" s="3"/>
      <c r="UEH27" s="3"/>
      <c r="UEI27" s="3"/>
      <c r="UEJ27" s="3"/>
      <c r="UEK27" s="3"/>
      <c r="UEL27" s="3"/>
      <c r="UEM27" s="3"/>
      <c r="UEN27" s="3"/>
      <c r="UEO27" s="3"/>
      <c r="UEP27" s="3"/>
      <c r="UEQ27" s="3"/>
      <c r="UER27" s="3"/>
      <c r="UES27" s="3"/>
      <c r="UET27" s="3"/>
      <c r="UEU27" s="3"/>
      <c r="UEV27" s="3"/>
      <c r="UEW27" s="3"/>
      <c r="UEX27" s="3"/>
      <c r="UEY27" s="3"/>
      <c r="UEZ27" s="3"/>
      <c r="UFA27" s="3"/>
      <c r="UFB27" s="3"/>
      <c r="UFC27" s="3"/>
      <c r="UFD27" s="3"/>
      <c r="UFE27" s="3"/>
      <c r="UFF27" s="3"/>
      <c r="UFG27" s="3"/>
      <c r="UFH27" s="3"/>
      <c r="UFI27" s="3"/>
      <c r="UFJ27" s="3"/>
      <c r="UFK27" s="3"/>
      <c r="UFL27" s="3"/>
      <c r="UFM27" s="3"/>
      <c r="UFN27" s="3"/>
      <c r="UFO27" s="3"/>
      <c r="UFP27" s="3"/>
      <c r="UFQ27" s="3"/>
      <c r="UFR27" s="3"/>
      <c r="UFS27" s="3"/>
      <c r="UFT27" s="3"/>
      <c r="UFU27" s="3"/>
      <c r="UFV27" s="3"/>
      <c r="UFW27" s="3"/>
      <c r="UFX27" s="3"/>
      <c r="UFY27" s="3"/>
      <c r="UFZ27" s="3"/>
      <c r="UGA27" s="3"/>
      <c r="UGB27" s="3"/>
      <c r="UGC27" s="3"/>
      <c r="UGD27" s="3"/>
      <c r="UGE27" s="3"/>
      <c r="UGF27" s="3"/>
      <c r="UGG27" s="3"/>
      <c r="UGH27" s="3"/>
      <c r="UGI27" s="3"/>
      <c r="UGJ27" s="3"/>
      <c r="UGK27" s="3"/>
      <c r="UGL27" s="3"/>
      <c r="UGM27" s="3"/>
      <c r="UGN27" s="3"/>
      <c r="UGO27" s="3"/>
      <c r="UGP27" s="3"/>
      <c r="UGQ27" s="3"/>
      <c r="UGR27" s="3"/>
      <c r="UGS27" s="3"/>
      <c r="UGT27" s="3"/>
      <c r="UGU27" s="3"/>
      <c r="UGV27" s="3"/>
      <c r="UGW27" s="3"/>
      <c r="UGX27" s="3"/>
      <c r="UGY27" s="3"/>
      <c r="UGZ27" s="3"/>
      <c r="UHA27" s="3"/>
      <c r="UHB27" s="3"/>
      <c r="UHC27" s="3"/>
      <c r="UHD27" s="3"/>
      <c r="UHE27" s="3"/>
      <c r="UHF27" s="3"/>
      <c r="UHG27" s="3"/>
      <c r="UHH27" s="3"/>
      <c r="UHI27" s="3"/>
      <c r="UHJ27" s="3"/>
      <c r="UHK27" s="3"/>
      <c r="UHL27" s="3"/>
      <c r="UHM27" s="3"/>
      <c r="UHN27" s="3"/>
      <c r="UHO27" s="3"/>
      <c r="UHP27" s="3"/>
      <c r="UHQ27" s="3"/>
      <c r="UHR27" s="3"/>
      <c r="UHS27" s="3"/>
      <c r="UHT27" s="3"/>
      <c r="UHU27" s="3"/>
      <c r="UHV27" s="3"/>
      <c r="UHW27" s="3"/>
      <c r="UHX27" s="3"/>
      <c r="UHY27" s="3"/>
      <c r="UHZ27" s="3"/>
      <c r="UIA27" s="3"/>
      <c r="UIB27" s="3"/>
      <c r="UIC27" s="3"/>
      <c r="UID27" s="3"/>
      <c r="UIE27" s="3"/>
      <c r="UIF27" s="3"/>
      <c r="UIG27" s="3"/>
      <c r="UIH27" s="3"/>
      <c r="UII27" s="3"/>
      <c r="UIJ27" s="3"/>
      <c r="UIK27" s="3"/>
      <c r="UIL27" s="3"/>
      <c r="UIM27" s="3"/>
      <c r="UIN27" s="3"/>
      <c r="UIO27" s="3"/>
      <c r="UIP27" s="3"/>
      <c r="UIQ27" s="3"/>
      <c r="UIR27" s="3"/>
      <c r="UIS27" s="3"/>
      <c r="UIT27" s="3"/>
      <c r="UIU27" s="3"/>
      <c r="UIV27" s="3"/>
      <c r="UIW27" s="3"/>
      <c r="UIX27" s="3"/>
      <c r="UIY27" s="3"/>
      <c r="UIZ27" s="3"/>
      <c r="UJA27" s="3"/>
      <c r="UJB27" s="3"/>
      <c r="UJC27" s="3"/>
      <c r="UJD27" s="3"/>
      <c r="UJE27" s="3"/>
      <c r="UJF27" s="3"/>
      <c r="UJG27" s="3"/>
      <c r="UJH27" s="3"/>
      <c r="UJI27" s="3"/>
      <c r="UJJ27" s="3"/>
      <c r="UJK27" s="3"/>
      <c r="UJL27" s="3"/>
      <c r="UJM27" s="3"/>
      <c r="UJN27" s="3"/>
      <c r="UJO27" s="3"/>
      <c r="UJP27" s="3"/>
      <c r="UJQ27" s="3"/>
      <c r="UJR27" s="3"/>
      <c r="UJS27" s="3"/>
      <c r="UJT27" s="3"/>
      <c r="UJU27" s="3"/>
      <c r="UJV27" s="3"/>
      <c r="UJW27" s="3"/>
      <c r="UJX27" s="3"/>
      <c r="UJY27" s="3"/>
      <c r="UJZ27" s="3"/>
      <c r="UKA27" s="3"/>
      <c r="UKB27" s="3"/>
      <c r="UKC27" s="3"/>
      <c r="UKD27" s="3"/>
      <c r="UKE27" s="3"/>
      <c r="UKF27" s="3"/>
      <c r="UKG27" s="3"/>
      <c r="UKH27" s="3"/>
      <c r="UKI27" s="3"/>
      <c r="UKJ27" s="3"/>
      <c r="UKK27" s="3"/>
      <c r="UKL27" s="3"/>
      <c r="UKM27" s="3"/>
      <c r="UKN27" s="3"/>
      <c r="UKO27" s="3"/>
      <c r="UKP27" s="3"/>
      <c r="UKQ27" s="3"/>
      <c r="UKR27" s="3"/>
      <c r="UKS27" s="3"/>
      <c r="UKT27" s="3"/>
      <c r="UKU27" s="3"/>
      <c r="UKV27" s="3"/>
      <c r="UKW27" s="3"/>
      <c r="UKX27" s="3"/>
      <c r="UKY27" s="3"/>
      <c r="UKZ27" s="3"/>
      <c r="ULA27" s="3"/>
      <c r="ULB27" s="3"/>
      <c r="ULC27" s="3"/>
      <c r="ULD27" s="3"/>
      <c r="ULE27" s="3"/>
      <c r="ULF27" s="3"/>
      <c r="ULG27" s="3"/>
      <c r="ULH27" s="3"/>
      <c r="ULI27" s="3"/>
      <c r="ULJ27" s="3"/>
      <c r="ULK27" s="3"/>
      <c r="ULL27" s="3"/>
      <c r="ULM27" s="3"/>
      <c r="ULN27" s="3"/>
      <c r="ULO27" s="3"/>
      <c r="ULP27" s="3"/>
      <c r="ULQ27" s="3"/>
      <c r="ULR27" s="3"/>
      <c r="ULS27" s="3"/>
      <c r="ULT27" s="3"/>
      <c r="ULU27" s="3"/>
      <c r="ULV27" s="3"/>
      <c r="ULW27" s="3"/>
      <c r="ULX27" s="3"/>
      <c r="ULY27" s="3"/>
      <c r="ULZ27" s="3"/>
      <c r="UMA27" s="3"/>
      <c r="UMB27" s="3"/>
      <c r="UMC27" s="3"/>
      <c r="UMD27" s="3"/>
      <c r="UME27" s="3"/>
      <c r="UMF27" s="3"/>
      <c r="UMG27" s="3"/>
      <c r="UMH27" s="3"/>
      <c r="UMI27" s="3"/>
      <c r="UMJ27" s="3"/>
      <c r="UMK27" s="3"/>
      <c r="UML27" s="3"/>
      <c r="UMM27" s="3"/>
      <c r="UMN27" s="3"/>
      <c r="UMO27" s="3"/>
      <c r="UMP27" s="3"/>
      <c r="UMQ27" s="3"/>
      <c r="UMR27" s="3"/>
      <c r="UMS27" s="3"/>
      <c r="UMT27" s="3"/>
      <c r="UMU27" s="3"/>
      <c r="UMV27" s="3"/>
      <c r="UMW27" s="3"/>
      <c r="UMX27" s="3"/>
      <c r="UMY27" s="3"/>
      <c r="UMZ27" s="3"/>
      <c r="UNA27" s="3"/>
      <c r="UNB27" s="3"/>
      <c r="UNC27" s="3"/>
      <c r="UND27" s="3"/>
      <c r="UNE27" s="3"/>
      <c r="UNF27" s="3"/>
      <c r="UNG27" s="3"/>
      <c r="UNH27" s="3"/>
      <c r="UNI27" s="3"/>
      <c r="UNJ27" s="3"/>
      <c r="UNK27" s="3"/>
      <c r="UNL27" s="3"/>
      <c r="UNM27" s="3"/>
      <c r="UNN27" s="3"/>
      <c r="UNO27" s="3"/>
      <c r="UNP27" s="3"/>
      <c r="UNQ27" s="3"/>
      <c r="UNR27" s="3"/>
      <c r="UNS27" s="3"/>
      <c r="UNT27" s="3"/>
      <c r="UNU27" s="3"/>
      <c r="UNV27" s="3"/>
      <c r="UNW27" s="3"/>
      <c r="UNX27" s="3"/>
      <c r="UNY27" s="3"/>
      <c r="UNZ27" s="3"/>
      <c r="UOA27" s="3"/>
      <c r="UOB27" s="3"/>
      <c r="UOC27" s="3"/>
      <c r="UOD27" s="3"/>
      <c r="UOE27" s="3"/>
      <c r="UOF27" s="3"/>
      <c r="UOG27" s="3"/>
      <c r="UOH27" s="3"/>
      <c r="UOI27" s="3"/>
      <c r="UOJ27" s="3"/>
      <c r="UOK27" s="3"/>
      <c r="UOL27" s="3"/>
      <c r="UOM27" s="3"/>
      <c r="UON27" s="3"/>
      <c r="UOO27" s="3"/>
      <c r="UOP27" s="3"/>
      <c r="UOQ27" s="3"/>
      <c r="UOR27" s="3"/>
      <c r="UOS27" s="3"/>
      <c r="UOT27" s="3"/>
      <c r="UOU27" s="3"/>
      <c r="UOV27" s="3"/>
      <c r="UOW27" s="3"/>
      <c r="UOX27" s="3"/>
      <c r="UOY27" s="3"/>
      <c r="UOZ27" s="3"/>
      <c r="UPA27" s="3"/>
      <c r="UPB27" s="3"/>
      <c r="UPC27" s="3"/>
      <c r="UPD27" s="3"/>
      <c r="UPE27" s="3"/>
      <c r="UPF27" s="3"/>
      <c r="UPG27" s="3"/>
      <c r="UPH27" s="3"/>
      <c r="UPI27" s="3"/>
      <c r="UPJ27" s="3"/>
      <c r="UPK27" s="3"/>
      <c r="UPL27" s="3"/>
      <c r="UPM27" s="3"/>
      <c r="UPN27" s="3"/>
      <c r="UPO27" s="3"/>
      <c r="UPP27" s="3"/>
      <c r="UPQ27" s="3"/>
      <c r="UPR27" s="3"/>
      <c r="UPS27" s="3"/>
      <c r="UPT27" s="3"/>
      <c r="UPU27" s="3"/>
      <c r="UPV27" s="3"/>
      <c r="UPW27" s="3"/>
      <c r="UPX27" s="3"/>
      <c r="UPY27" s="3"/>
      <c r="UPZ27" s="3"/>
      <c r="UQA27" s="3"/>
      <c r="UQB27" s="3"/>
      <c r="UQC27" s="3"/>
      <c r="UQD27" s="3"/>
      <c r="UQE27" s="3"/>
      <c r="UQF27" s="3"/>
      <c r="UQG27" s="3"/>
      <c r="UQH27" s="3"/>
      <c r="UQI27" s="3"/>
      <c r="UQJ27" s="3"/>
      <c r="UQK27" s="3"/>
      <c r="UQL27" s="3"/>
      <c r="UQM27" s="3"/>
      <c r="UQN27" s="3"/>
      <c r="UQO27" s="3"/>
      <c r="UQP27" s="3"/>
      <c r="UQQ27" s="3"/>
      <c r="UQR27" s="3"/>
      <c r="UQS27" s="3"/>
      <c r="UQT27" s="3"/>
      <c r="UQU27" s="3"/>
      <c r="UQV27" s="3"/>
      <c r="UQW27" s="3"/>
      <c r="UQX27" s="3"/>
      <c r="UQY27" s="3"/>
      <c r="UQZ27" s="3"/>
      <c r="URA27" s="3"/>
      <c r="URB27" s="3"/>
      <c r="URC27" s="3"/>
      <c r="URD27" s="3"/>
      <c r="URE27" s="3"/>
      <c r="URF27" s="3"/>
      <c r="URG27" s="3"/>
      <c r="URH27" s="3"/>
      <c r="URI27" s="3"/>
      <c r="URJ27" s="3"/>
      <c r="URK27" s="3"/>
      <c r="URL27" s="3"/>
      <c r="URM27" s="3"/>
      <c r="URN27" s="3"/>
      <c r="URO27" s="3"/>
      <c r="URP27" s="3"/>
      <c r="URQ27" s="3"/>
      <c r="URR27" s="3"/>
      <c r="URS27" s="3"/>
      <c r="URT27" s="3"/>
      <c r="URU27" s="3"/>
      <c r="URV27" s="3"/>
      <c r="URW27" s="3"/>
      <c r="URX27" s="3"/>
      <c r="URY27" s="3"/>
      <c r="URZ27" s="3"/>
      <c r="USA27" s="3"/>
      <c r="USB27" s="3"/>
      <c r="USC27" s="3"/>
      <c r="USD27" s="3"/>
      <c r="USE27" s="3"/>
      <c r="USF27" s="3"/>
      <c r="USG27" s="3"/>
      <c r="USH27" s="3"/>
      <c r="USI27" s="3"/>
      <c r="USJ27" s="3"/>
      <c r="USK27" s="3"/>
      <c r="USL27" s="3"/>
      <c r="USM27" s="3"/>
      <c r="USN27" s="3"/>
      <c r="USO27" s="3"/>
      <c r="USP27" s="3"/>
      <c r="USQ27" s="3"/>
      <c r="USR27" s="3"/>
      <c r="USS27" s="3"/>
      <c r="UST27" s="3"/>
      <c r="USU27" s="3"/>
      <c r="USV27" s="3"/>
      <c r="USW27" s="3"/>
      <c r="USX27" s="3"/>
      <c r="USY27" s="3"/>
      <c r="USZ27" s="3"/>
      <c r="UTA27" s="3"/>
      <c r="UTB27" s="3"/>
      <c r="UTC27" s="3"/>
      <c r="UTD27" s="3"/>
      <c r="UTE27" s="3"/>
      <c r="UTF27" s="3"/>
      <c r="UTG27" s="3"/>
      <c r="UTH27" s="3"/>
      <c r="UTI27" s="3"/>
      <c r="UTJ27" s="3"/>
      <c r="UTK27" s="3"/>
      <c r="UTL27" s="3"/>
      <c r="UTM27" s="3"/>
      <c r="UTN27" s="3"/>
      <c r="UTO27" s="3"/>
      <c r="UTP27" s="3"/>
      <c r="UTQ27" s="3"/>
      <c r="UTR27" s="3"/>
      <c r="UTS27" s="3"/>
      <c r="UTT27" s="3"/>
      <c r="UTU27" s="3"/>
      <c r="UTV27" s="3"/>
      <c r="UTW27" s="3"/>
      <c r="UTX27" s="3"/>
      <c r="UTY27" s="3"/>
      <c r="UTZ27" s="3"/>
      <c r="UUA27" s="3"/>
      <c r="UUB27" s="3"/>
      <c r="UUC27" s="3"/>
      <c r="UUD27" s="3"/>
      <c r="UUE27" s="3"/>
      <c r="UUF27" s="3"/>
      <c r="UUG27" s="3"/>
      <c r="UUH27" s="3"/>
      <c r="UUI27" s="3"/>
      <c r="UUJ27" s="3"/>
      <c r="UUK27" s="3"/>
      <c r="UUL27" s="3"/>
      <c r="UUM27" s="3"/>
      <c r="UUN27" s="3"/>
      <c r="UUO27" s="3"/>
      <c r="UUP27" s="3"/>
      <c r="UUQ27" s="3"/>
      <c r="UUR27" s="3"/>
      <c r="UUS27" s="3"/>
      <c r="UUT27" s="3"/>
      <c r="UUU27" s="3"/>
      <c r="UUV27" s="3"/>
      <c r="UUW27" s="3"/>
      <c r="UUX27" s="3"/>
      <c r="UUY27" s="3"/>
      <c r="UUZ27" s="3"/>
      <c r="UVA27" s="3"/>
      <c r="UVB27" s="3"/>
      <c r="UVC27" s="3"/>
      <c r="UVD27" s="3"/>
      <c r="UVE27" s="3"/>
      <c r="UVF27" s="3"/>
      <c r="UVG27" s="3"/>
      <c r="UVH27" s="3"/>
      <c r="UVI27" s="3"/>
      <c r="UVJ27" s="3"/>
      <c r="UVK27" s="3"/>
      <c r="UVL27" s="3"/>
      <c r="UVM27" s="3"/>
      <c r="UVN27" s="3"/>
      <c r="UVO27" s="3"/>
      <c r="UVP27" s="3"/>
      <c r="UVQ27" s="3"/>
      <c r="UVR27" s="3"/>
      <c r="UVS27" s="3"/>
      <c r="UVT27" s="3"/>
      <c r="UVU27" s="3"/>
      <c r="UVV27" s="3"/>
      <c r="UVW27" s="3"/>
      <c r="UVX27" s="3"/>
      <c r="UVY27" s="3"/>
      <c r="UVZ27" s="3"/>
      <c r="UWA27" s="3"/>
      <c r="UWB27" s="3"/>
      <c r="UWC27" s="3"/>
      <c r="UWD27" s="3"/>
      <c r="UWE27" s="3"/>
      <c r="UWF27" s="3"/>
      <c r="UWG27" s="3"/>
      <c r="UWH27" s="3"/>
      <c r="UWI27" s="3"/>
      <c r="UWJ27" s="3"/>
      <c r="UWK27" s="3"/>
      <c r="UWL27" s="3"/>
      <c r="UWM27" s="3"/>
      <c r="UWN27" s="3"/>
      <c r="UWO27" s="3"/>
      <c r="UWP27" s="3"/>
      <c r="UWQ27" s="3"/>
      <c r="UWR27" s="3"/>
      <c r="UWS27" s="3"/>
      <c r="UWT27" s="3"/>
      <c r="UWU27" s="3"/>
      <c r="UWV27" s="3"/>
      <c r="UWW27" s="3"/>
      <c r="UWX27" s="3"/>
      <c r="UWY27" s="3"/>
      <c r="UWZ27" s="3"/>
      <c r="UXA27" s="3"/>
      <c r="UXB27" s="3"/>
      <c r="UXC27" s="3"/>
      <c r="UXD27" s="3"/>
      <c r="UXE27" s="3"/>
      <c r="UXF27" s="3"/>
      <c r="UXG27" s="3"/>
      <c r="UXH27" s="3"/>
      <c r="UXI27" s="3"/>
      <c r="UXJ27" s="3"/>
      <c r="UXK27" s="3"/>
      <c r="UXL27" s="3"/>
      <c r="UXM27" s="3"/>
      <c r="UXN27" s="3"/>
      <c r="UXO27" s="3"/>
      <c r="UXP27" s="3"/>
      <c r="UXQ27" s="3"/>
      <c r="UXR27" s="3"/>
      <c r="UXS27" s="3"/>
      <c r="UXT27" s="3"/>
      <c r="UXU27" s="3"/>
      <c r="UXV27" s="3"/>
      <c r="UXW27" s="3"/>
      <c r="UXX27" s="3"/>
      <c r="UXY27" s="3"/>
      <c r="UXZ27" s="3"/>
      <c r="UYA27" s="3"/>
      <c r="UYB27" s="3"/>
      <c r="UYC27" s="3"/>
      <c r="UYD27" s="3"/>
      <c r="UYE27" s="3"/>
      <c r="UYF27" s="3"/>
      <c r="UYG27" s="3"/>
      <c r="UYH27" s="3"/>
      <c r="UYI27" s="3"/>
      <c r="UYJ27" s="3"/>
      <c r="UYK27" s="3"/>
      <c r="UYL27" s="3"/>
      <c r="UYM27" s="3"/>
      <c r="UYN27" s="3"/>
      <c r="UYO27" s="3"/>
      <c r="UYP27" s="3"/>
      <c r="UYQ27" s="3"/>
      <c r="UYR27" s="3"/>
      <c r="UYS27" s="3"/>
      <c r="UYT27" s="3"/>
      <c r="UYU27" s="3"/>
      <c r="UYV27" s="3"/>
      <c r="UYW27" s="3"/>
      <c r="UYX27" s="3"/>
      <c r="UYY27" s="3"/>
      <c r="UYZ27" s="3"/>
      <c r="UZA27" s="3"/>
      <c r="UZB27" s="3"/>
      <c r="UZC27" s="3"/>
      <c r="UZD27" s="3"/>
      <c r="UZE27" s="3"/>
      <c r="UZF27" s="3"/>
      <c r="UZG27" s="3"/>
      <c r="UZH27" s="3"/>
      <c r="UZI27" s="3"/>
      <c r="UZJ27" s="3"/>
      <c r="UZK27" s="3"/>
      <c r="UZL27" s="3"/>
      <c r="UZM27" s="3"/>
      <c r="UZN27" s="3"/>
      <c r="UZO27" s="3"/>
      <c r="UZP27" s="3"/>
      <c r="UZQ27" s="3"/>
      <c r="UZR27" s="3"/>
      <c r="UZS27" s="3"/>
      <c r="UZT27" s="3"/>
      <c r="UZU27" s="3"/>
      <c r="UZV27" s="3"/>
      <c r="UZW27" s="3"/>
      <c r="UZX27" s="3"/>
      <c r="UZY27" s="3"/>
      <c r="UZZ27" s="3"/>
      <c r="VAA27" s="3"/>
      <c r="VAB27" s="3"/>
      <c r="VAC27" s="3"/>
      <c r="VAD27" s="3"/>
      <c r="VAE27" s="3"/>
      <c r="VAF27" s="3"/>
      <c r="VAG27" s="3"/>
      <c r="VAH27" s="3"/>
      <c r="VAI27" s="3"/>
      <c r="VAJ27" s="3"/>
      <c r="VAK27" s="3"/>
      <c r="VAL27" s="3"/>
      <c r="VAM27" s="3"/>
      <c r="VAN27" s="3"/>
      <c r="VAO27" s="3"/>
      <c r="VAP27" s="3"/>
      <c r="VAQ27" s="3"/>
      <c r="VAR27" s="3"/>
      <c r="VAS27" s="3"/>
      <c r="VAT27" s="3"/>
      <c r="VAU27" s="3"/>
      <c r="VAV27" s="3"/>
      <c r="VAW27" s="3"/>
      <c r="VAX27" s="3"/>
      <c r="VAY27" s="3"/>
      <c r="VAZ27" s="3"/>
      <c r="VBA27" s="3"/>
      <c r="VBB27" s="3"/>
      <c r="VBC27" s="3"/>
      <c r="VBD27" s="3"/>
      <c r="VBE27" s="3"/>
      <c r="VBF27" s="3"/>
      <c r="VBG27" s="3"/>
      <c r="VBH27" s="3"/>
      <c r="VBI27" s="3"/>
      <c r="VBJ27" s="3"/>
      <c r="VBK27" s="3"/>
      <c r="VBL27" s="3"/>
      <c r="VBM27" s="3"/>
      <c r="VBN27" s="3"/>
      <c r="VBO27" s="3"/>
      <c r="VBP27" s="3"/>
      <c r="VBQ27" s="3"/>
      <c r="VBR27" s="3"/>
      <c r="VBS27" s="3"/>
      <c r="VBT27" s="3"/>
      <c r="VBU27" s="3"/>
      <c r="VBV27" s="3"/>
      <c r="VBW27" s="3"/>
      <c r="VBX27" s="3"/>
      <c r="VBY27" s="3"/>
      <c r="VBZ27" s="3"/>
      <c r="VCA27" s="3"/>
      <c r="VCB27" s="3"/>
      <c r="VCC27" s="3"/>
      <c r="VCD27" s="3"/>
      <c r="VCE27" s="3"/>
      <c r="VCF27" s="3"/>
      <c r="VCG27" s="3"/>
      <c r="VCH27" s="3"/>
      <c r="VCI27" s="3"/>
      <c r="VCJ27" s="3"/>
      <c r="VCK27" s="3"/>
      <c r="VCL27" s="3"/>
      <c r="VCM27" s="3"/>
      <c r="VCN27" s="3"/>
      <c r="VCO27" s="3"/>
      <c r="VCP27" s="3"/>
      <c r="VCQ27" s="3"/>
      <c r="VCR27" s="3"/>
      <c r="VCS27" s="3"/>
      <c r="VCT27" s="3"/>
      <c r="VCU27" s="3"/>
      <c r="VCV27" s="3"/>
      <c r="VCW27" s="3"/>
      <c r="VCX27" s="3"/>
      <c r="VCY27" s="3"/>
      <c r="VCZ27" s="3"/>
      <c r="VDA27" s="3"/>
      <c r="VDB27" s="3"/>
      <c r="VDC27" s="3"/>
      <c r="VDD27" s="3"/>
      <c r="VDE27" s="3"/>
      <c r="VDF27" s="3"/>
      <c r="VDG27" s="3"/>
      <c r="VDH27" s="3"/>
      <c r="VDI27" s="3"/>
      <c r="VDJ27" s="3"/>
      <c r="VDK27" s="3"/>
      <c r="VDL27" s="3"/>
      <c r="VDM27" s="3"/>
      <c r="VDN27" s="3"/>
      <c r="VDO27" s="3"/>
      <c r="VDP27" s="3"/>
      <c r="VDQ27" s="3"/>
      <c r="VDR27" s="3"/>
      <c r="VDS27" s="3"/>
      <c r="VDT27" s="3"/>
      <c r="VDU27" s="3"/>
      <c r="VDV27" s="3"/>
      <c r="VDW27" s="3"/>
      <c r="VDX27" s="3"/>
      <c r="VDY27" s="3"/>
      <c r="VDZ27" s="3"/>
      <c r="VEA27" s="3"/>
      <c r="VEB27" s="3"/>
      <c r="VEC27" s="3"/>
      <c r="VED27" s="3"/>
      <c r="VEE27" s="3"/>
      <c r="VEF27" s="3"/>
      <c r="VEG27" s="3"/>
      <c r="VEH27" s="3"/>
      <c r="VEI27" s="3"/>
      <c r="VEJ27" s="3"/>
      <c r="VEK27" s="3"/>
      <c r="VEL27" s="3"/>
      <c r="VEM27" s="3"/>
      <c r="VEN27" s="3"/>
      <c r="VEO27" s="3"/>
      <c r="VEP27" s="3"/>
      <c r="VEQ27" s="3"/>
      <c r="VER27" s="3"/>
      <c r="VES27" s="3"/>
      <c r="VET27" s="3"/>
      <c r="VEU27" s="3"/>
      <c r="VEV27" s="3"/>
      <c r="VEW27" s="3"/>
      <c r="VEX27" s="3"/>
      <c r="VEY27" s="3"/>
      <c r="VEZ27" s="3"/>
      <c r="VFA27" s="3"/>
      <c r="VFB27" s="3"/>
      <c r="VFC27" s="3"/>
      <c r="VFD27" s="3"/>
      <c r="VFE27" s="3"/>
      <c r="VFF27" s="3"/>
      <c r="VFG27" s="3"/>
      <c r="VFH27" s="3"/>
      <c r="VFI27" s="3"/>
      <c r="VFJ27" s="3"/>
      <c r="VFK27" s="3"/>
      <c r="VFL27" s="3"/>
      <c r="VFM27" s="3"/>
      <c r="VFN27" s="3"/>
      <c r="VFO27" s="3"/>
      <c r="VFP27" s="3"/>
      <c r="VFQ27" s="3"/>
      <c r="VFR27" s="3"/>
      <c r="VFS27" s="3"/>
      <c r="VFT27" s="3"/>
      <c r="VFU27" s="3"/>
      <c r="VFV27" s="3"/>
      <c r="VFW27" s="3"/>
      <c r="VFX27" s="3"/>
      <c r="VFY27" s="3"/>
      <c r="VFZ27" s="3"/>
      <c r="VGA27" s="3"/>
      <c r="VGB27" s="3"/>
      <c r="VGC27" s="3"/>
      <c r="VGD27" s="3"/>
      <c r="VGE27" s="3"/>
      <c r="VGF27" s="3"/>
      <c r="VGG27" s="3"/>
      <c r="VGH27" s="3"/>
      <c r="VGI27" s="3"/>
      <c r="VGJ27" s="3"/>
      <c r="VGK27" s="3"/>
      <c r="VGL27" s="3"/>
      <c r="VGM27" s="3"/>
      <c r="VGN27" s="3"/>
      <c r="VGO27" s="3"/>
      <c r="VGP27" s="3"/>
      <c r="VGQ27" s="3"/>
      <c r="VGR27" s="3"/>
      <c r="VGS27" s="3"/>
      <c r="VGT27" s="3"/>
      <c r="VGU27" s="3"/>
      <c r="VGV27" s="3"/>
      <c r="VGW27" s="3"/>
      <c r="VGX27" s="3"/>
      <c r="VGY27" s="3"/>
      <c r="VGZ27" s="3"/>
      <c r="VHA27" s="3"/>
      <c r="VHB27" s="3"/>
      <c r="VHC27" s="3"/>
      <c r="VHD27" s="3"/>
      <c r="VHE27" s="3"/>
      <c r="VHF27" s="3"/>
      <c r="VHG27" s="3"/>
      <c r="VHH27" s="3"/>
      <c r="VHI27" s="3"/>
      <c r="VHJ27" s="3"/>
      <c r="VHK27" s="3"/>
      <c r="VHL27" s="3"/>
      <c r="VHM27" s="3"/>
      <c r="VHN27" s="3"/>
      <c r="VHO27" s="3"/>
      <c r="VHP27" s="3"/>
      <c r="VHQ27" s="3"/>
      <c r="VHR27" s="3"/>
      <c r="VHS27" s="3"/>
      <c r="VHT27" s="3"/>
      <c r="VHU27" s="3"/>
      <c r="VHV27" s="3"/>
      <c r="VHW27" s="3"/>
      <c r="VHX27" s="3"/>
      <c r="VHY27" s="3"/>
      <c r="VHZ27" s="3"/>
      <c r="VIA27" s="3"/>
      <c r="VIB27" s="3"/>
      <c r="VIC27" s="3"/>
      <c r="VID27" s="3"/>
      <c r="VIE27" s="3"/>
      <c r="VIF27" s="3"/>
      <c r="VIG27" s="3"/>
      <c r="VIH27" s="3"/>
      <c r="VII27" s="3"/>
      <c r="VIJ27" s="3"/>
      <c r="VIK27" s="3"/>
      <c r="VIL27" s="3"/>
      <c r="VIM27" s="3"/>
      <c r="VIN27" s="3"/>
      <c r="VIO27" s="3"/>
      <c r="VIP27" s="3"/>
      <c r="VIQ27" s="3"/>
      <c r="VIR27" s="3"/>
      <c r="VIS27" s="3"/>
      <c r="VIT27" s="3"/>
      <c r="VIU27" s="3"/>
      <c r="VIV27" s="3"/>
      <c r="VIW27" s="3"/>
      <c r="VIX27" s="3"/>
      <c r="VIY27" s="3"/>
      <c r="VIZ27" s="3"/>
      <c r="VJA27" s="3"/>
      <c r="VJB27" s="3"/>
      <c r="VJC27" s="3"/>
      <c r="VJD27" s="3"/>
      <c r="VJE27" s="3"/>
      <c r="VJF27" s="3"/>
      <c r="VJG27" s="3"/>
      <c r="VJH27" s="3"/>
      <c r="VJI27" s="3"/>
      <c r="VJJ27" s="3"/>
      <c r="VJK27" s="3"/>
      <c r="VJL27" s="3"/>
      <c r="VJM27" s="3"/>
      <c r="VJN27" s="3"/>
      <c r="VJO27" s="3"/>
      <c r="VJP27" s="3"/>
      <c r="VJQ27" s="3"/>
      <c r="VJR27" s="3"/>
      <c r="VJS27" s="3"/>
      <c r="VJT27" s="3"/>
      <c r="VJU27" s="3"/>
      <c r="VJV27" s="3"/>
      <c r="VJW27" s="3"/>
      <c r="VJX27" s="3"/>
      <c r="VJY27" s="3"/>
      <c r="VJZ27" s="3"/>
      <c r="VKA27" s="3"/>
      <c r="VKB27" s="3"/>
      <c r="VKC27" s="3"/>
      <c r="VKD27" s="3"/>
      <c r="VKE27" s="3"/>
      <c r="VKF27" s="3"/>
      <c r="VKG27" s="3"/>
      <c r="VKH27" s="3"/>
      <c r="VKI27" s="3"/>
      <c r="VKJ27" s="3"/>
      <c r="VKK27" s="3"/>
      <c r="VKL27" s="3"/>
      <c r="VKM27" s="3"/>
      <c r="VKN27" s="3"/>
      <c r="VKO27" s="3"/>
      <c r="VKP27" s="3"/>
      <c r="VKQ27" s="3"/>
      <c r="VKR27" s="3"/>
      <c r="VKS27" s="3"/>
      <c r="VKT27" s="3"/>
      <c r="VKU27" s="3"/>
      <c r="VKV27" s="3"/>
      <c r="VKW27" s="3"/>
      <c r="VKX27" s="3"/>
      <c r="VKY27" s="3"/>
      <c r="VKZ27" s="3"/>
      <c r="VLA27" s="3"/>
      <c r="VLB27" s="3"/>
      <c r="VLC27" s="3"/>
      <c r="VLD27" s="3"/>
      <c r="VLE27" s="3"/>
      <c r="VLF27" s="3"/>
      <c r="VLG27" s="3"/>
      <c r="VLH27" s="3"/>
      <c r="VLI27" s="3"/>
      <c r="VLJ27" s="3"/>
      <c r="VLK27" s="3"/>
      <c r="VLL27" s="3"/>
      <c r="VLM27" s="3"/>
      <c r="VLN27" s="3"/>
      <c r="VLO27" s="3"/>
      <c r="VLP27" s="3"/>
      <c r="VLQ27" s="3"/>
      <c r="VLR27" s="3"/>
      <c r="VLS27" s="3"/>
      <c r="VLT27" s="3"/>
      <c r="VLU27" s="3"/>
      <c r="VLV27" s="3"/>
      <c r="VLW27" s="3"/>
      <c r="VLX27" s="3"/>
      <c r="VLY27" s="3"/>
      <c r="VLZ27" s="3"/>
      <c r="VMA27" s="3"/>
      <c r="VMB27" s="3"/>
      <c r="VMC27" s="3"/>
      <c r="VMD27" s="3"/>
      <c r="VME27" s="3"/>
      <c r="VMF27" s="3"/>
      <c r="VMG27" s="3"/>
      <c r="VMH27" s="3"/>
      <c r="VMI27" s="3"/>
      <c r="VMJ27" s="3"/>
      <c r="VMK27" s="3"/>
      <c r="VML27" s="3"/>
      <c r="VMM27" s="3"/>
      <c r="VMN27" s="3"/>
      <c r="VMO27" s="3"/>
      <c r="VMP27" s="3"/>
      <c r="VMQ27" s="3"/>
      <c r="VMR27" s="3"/>
      <c r="VMS27" s="3"/>
      <c r="VMT27" s="3"/>
      <c r="VMU27" s="3"/>
      <c r="VMV27" s="3"/>
      <c r="VMW27" s="3"/>
      <c r="VMX27" s="3"/>
      <c r="VMY27" s="3"/>
      <c r="VMZ27" s="3"/>
      <c r="VNA27" s="3"/>
      <c r="VNB27" s="3"/>
      <c r="VNC27" s="3"/>
      <c r="VND27" s="3"/>
      <c r="VNE27" s="3"/>
      <c r="VNF27" s="3"/>
      <c r="VNG27" s="3"/>
      <c r="VNH27" s="3"/>
      <c r="VNI27" s="3"/>
      <c r="VNJ27" s="3"/>
      <c r="VNK27" s="3"/>
      <c r="VNL27" s="3"/>
      <c r="VNM27" s="3"/>
      <c r="VNN27" s="3"/>
      <c r="VNO27" s="3"/>
      <c r="VNP27" s="3"/>
      <c r="VNQ27" s="3"/>
      <c r="VNR27" s="3"/>
      <c r="VNS27" s="3"/>
      <c r="VNT27" s="3"/>
      <c r="VNU27" s="3"/>
      <c r="VNV27" s="3"/>
      <c r="VNW27" s="3"/>
      <c r="VNX27" s="3"/>
      <c r="VNY27" s="3"/>
      <c r="VNZ27" s="3"/>
      <c r="VOA27" s="3"/>
      <c r="VOB27" s="3"/>
      <c r="VOC27" s="3"/>
      <c r="VOD27" s="3"/>
      <c r="VOE27" s="3"/>
      <c r="VOF27" s="3"/>
      <c r="VOG27" s="3"/>
      <c r="VOH27" s="3"/>
      <c r="VOI27" s="3"/>
      <c r="VOJ27" s="3"/>
      <c r="VOK27" s="3"/>
      <c r="VOL27" s="3"/>
      <c r="VOM27" s="3"/>
      <c r="VON27" s="3"/>
      <c r="VOO27" s="3"/>
      <c r="VOP27" s="3"/>
      <c r="VOQ27" s="3"/>
      <c r="VOR27" s="3"/>
      <c r="VOS27" s="3"/>
      <c r="VOT27" s="3"/>
      <c r="VOU27" s="3"/>
      <c r="VOV27" s="3"/>
      <c r="VOW27" s="3"/>
      <c r="VOX27" s="3"/>
      <c r="VOY27" s="3"/>
      <c r="VOZ27" s="3"/>
      <c r="VPA27" s="3"/>
      <c r="VPB27" s="3"/>
      <c r="VPC27" s="3"/>
      <c r="VPD27" s="3"/>
      <c r="VPE27" s="3"/>
      <c r="VPF27" s="3"/>
      <c r="VPG27" s="3"/>
      <c r="VPH27" s="3"/>
      <c r="VPI27" s="3"/>
      <c r="VPJ27" s="3"/>
      <c r="VPK27" s="3"/>
      <c r="VPL27" s="3"/>
      <c r="VPM27" s="3"/>
      <c r="VPN27" s="3"/>
      <c r="VPO27" s="3"/>
      <c r="VPP27" s="3"/>
      <c r="VPQ27" s="3"/>
      <c r="VPR27" s="3"/>
      <c r="VPS27" s="3"/>
      <c r="VPT27" s="3"/>
      <c r="VPU27" s="3"/>
      <c r="VPV27" s="3"/>
      <c r="VPW27" s="3"/>
      <c r="VPX27" s="3"/>
      <c r="VPY27" s="3"/>
      <c r="VPZ27" s="3"/>
      <c r="VQA27" s="3"/>
      <c r="VQB27" s="3"/>
      <c r="VQC27" s="3"/>
      <c r="VQD27" s="3"/>
      <c r="VQE27" s="3"/>
      <c r="VQF27" s="3"/>
      <c r="VQG27" s="3"/>
      <c r="VQH27" s="3"/>
      <c r="VQI27" s="3"/>
      <c r="VQJ27" s="3"/>
      <c r="VQK27" s="3"/>
      <c r="VQL27" s="3"/>
      <c r="VQM27" s="3"/>
      <c r="VQN27" s="3"/>
      <c r="VQO27" s="3"/>
      <c r="VQP27" s="3"/>
      <c r="VQQ27" s="3"/>
      <c r="VQR27" s="3"/>
      <c r="VQS27" s="3"/>
      <c r="VQT27" s="3"/>
      <c r="VQU27" s="3"/>
      <c r="VQV27" s="3"/>
      <c r="VQW27" s="3"/>
      <c r="VQX27" s="3"/>
      <c r="VQY27" s="3"/>
      <c r="VQZ27" s="3"/>
      <c r="VRA27" s="3"/>
      <c r="VRB27" s="3"/>
      <c r="VRC27" s="3"/>
      <c r="VRD27" s="3"/>
      <c r="VRE27" s="3"/>
      <c r="VRF27" s="3"/>
      <c r="VRG27" s="3"/>
      <c r="VRH27" s="3"/>
      <c r="VRI27" s="3"/>
      <c r="VRJ27" s="3"/>
      <c r="VRK27" s="3"/>
      <c r="VRL27" s="3"/>
      <c r="VRM27" s="3"/>
      <c r="VRN27" s="3"/>
      <c r="VRO27" s="3"/>
      <c r="VRP27" s="3"/>
      <c r="VRQ27" s="3"/>
      <c r="VRR27" s="3"/>
      <c r="VRS27" s="3"/>
      <c r="VRT27" s="3"/>
      <c r="VRU27" s="3"/>
      <c r="VRV27" s="3"/>
      <c r="VRW27" s="3"/>
      <c r="VRX27" s="3"/>
      <c r="VRY27" s="3"/>
      <c r="VRZ27" s="3"/>
      <c r="VSA27" s="3"/>
      <c r="VSB27" s="3"/>
      <c r="VSC27" s="3"/>
      <c r="VSD27" s="3"/>
      <c r="VSE27" s="3"/>
      <c r="VSF27" s="3"/>
      <c r="VSG27" s="3"/>
      <c r="VSH27" s="3"/>
      <c r="VSI27" s="3"/>
      <c r="VSJ27" s="3"/>
      <c r="VSK27" s="3"/>
      <c r="VSL27" s="3"/>
      <c r="VSM27" s="3"/>
      <c r="VSN27" s="3"/>
      <c r="VSO27" s="3"/>
      <c r="VSP27" s="3"/>
      <c r="VSQ27" s="3"/>
      <c r="VSR27" s="3"/>
      <c r="VSS27" s="3"/>
      <c r="VST27" s="3"/>
      <c r="VSU27" s="3"/>
      <c r="VSV27" s="3"/>
      <c r="VSW27" s="3"/>
      <c r="VSX27" s="3"/>
      <c r="VSY27" s="3"/>
      <c r="VSZ27" s="3"/>
      <c r="VTA27" s="3"/>
      <c r="VTB27" s="3"/>
      <c r="VTC27" s="3"/>
      <c r="VTD27" s="3"/>
      <c r="VTE27" s="3"/>
      <c r="VTF27" s="3"/>
      <c r="VTG27" s="3"/>
      <c r="VTH27" s="3"/>
      <c r="VTI27" s="3"/>
      <c r="VTJ27" s="3"/>
      <c r="VTK27" s="3"/>
      <c r="VTL27" s="3"/>
      <c r="VTM27" s="3"/>
      <c r="VTN27" s="3"/>
      <c r="VTO27" s="3"/>
      <c r="VTP27" s="3"/>
      <c r="VTQ27" s="3"/>
      <c r="VTR27" s="3"/>
      <c r="VTS27" s="3"/>
      <c r="VTT27" s="3"/>
      <c r="VTU27" s="3"/>
      <c r="VTV27" s="3"/>
      <c r="VTW27" s="3"/>
      <c r="VTX27" s="3"/>
      <c r="VTY27" s="3"/>
      <c r="VTZ27" s="3"/>
      <c r="VUA27" s="3"/>
      <c r="VUB27" s="3"/>
      <c r="VUC27" s="3"/>
      <c r="VUD27" s="3"/>
      <c r="VUE27" s="3"/>
      <c r="VUF27" s="3"/>
      <c r="VUG27" s="3"/>
      <c r="VUH27" s="3"/>
      <c r="VUI27" s="3"/>
      <c r="VUJ27" s="3"/>
      <c r="VUK27" s="3"/>
      <c r="VUL27" s="3"/>
      <c r="VUM27" s="3"/>
      <c r="VUN27" s="3"/>
      <c r="VUO27" s="3"/>
      <c r="VUP27" s="3"/>
      <c r="VUQ27" s="3"/>
      <c r="VUR27" s="3"/>
      <c r="VUS27" s="3"/>
      <c r="VUT27" s="3"/>
      <c r="VUU27" s="3"/>
      <c r="VUV27" s="3"/>
      <c r="VUW27" s="3"/>
      <c r="VUX27" s="3"/>
      <c r="VUY27" s="3"/>
      <c r="VUZ27" s="3"/>
      <c r="VVA27" s="3"/>
      <c r="VVB27" s="3"/>
      <c r="VVC27" s="3"/>
      <c r="VVD27" s="3"/>
      <c r="VVE27" s="3"/>
      <c r="VVF27" s="3"/>
      <c r="VVG27" s="3"/>
      <c r="VVH27" s="3"/>
      <c r="VVI27" s="3"/>
      <c r="VVJ27" s="3"/>
      <c r="VVK27" s="3"/>
      <c r="VVL27" s="3"/>
      <c r="VVM27" s="3"/>
      <c r="VVN27" s="3"/>
      <c r="VVO27" s="3"/>
      <c r="VVP27" s="3"/>
      <c r="VVQ27" s="3"/>
      <c r="VVR27" s="3"/>
      <c r="VVS27" s="3"/>
      <c r="VVT27" s="3"/>
      <c r="VVU27" s="3"/>
      <c r="VVV27" s="3"/>
      <c r="VVW27" s="3"/>
      <c r="VVX27" s="3"/>
      <c r="VVY27" s="3"/>
      <c r="VVZ27" s="3"/>
      <c r="VWA27" s="3"/>
      <c r="VWB27" s="3"/>
      <c r="VWC27" s="3"/>
      <c r="VWD27" s="3"/>
      <c r="VWE27" s="3"/>
      <c r="VWF27" s="3"/>
      <c r="VWG27" s="3"/>
      <c r="VWH27" s="3"/>
      <c r="VWI27" s="3"/>
      <c r="VWJ27" s="3"/>
      <c r="VWK27" s="3"/>
      <c r="VWL27" s="3"/>
      <c r="VWM27" s="3"/>
      <c r="VWN27" s="3"/>
      <c r="VWO27" s="3"/>
      <c r="VWP27" s="3"/>
      <c r="VWQ27" s="3"/>
      <c r="VWR27" s="3"/>
      <c r="VWS27" s="3"/>
      <c r="VWT27" s="3"/>
      <c r="VWU27" s="3"/>
      <c r="VWV27" s="3"/>
      <c r="VWW27" s="3"/>
      <c r="VWX27" s="3"/>
      <c r="VWY27" s="3"/>
      <c r="VWZ27" s="3"/>
      <c r="VXA27" s="3"/>
      <c r="VXB27" s="3"/>
      <c r="VXC27" s="3"/>
      <c r="VXD27" s="3"/>
      <c r="VXE27" s="3"/>
      <c r="VXF27" s="3"/>
      <c r="VXG27" s="3"/>
      <c r="VXH27" s="3"/>
      <c r="VXI27" s="3"/>
      <c r="VXJ27" s="3"/>
      <c r="VXK27" s="3"/>
      <c r="VXL27" s="3"/>
      <c r="VXM27" s="3"/>
      <c r="VXN27" s="3"/>
      <c r="VXO27" s="3"/>
      <c r="VXP27" s="3"/>
      <c r="VXQ27" s="3"/>
      <c r="VXR27" s="3"/>
      <c r="VXS27" s="3"/>
      <c r="VXT27" s="3"/>
      <c r="VXU27" s="3"/>
      <c r="VXV27" s="3"/>
      <c r="VXW27" s="3"/>
      <c r="VXX27" s="3"/>
      <c r="VXY27" s="3"/>
      <c r="VXZ27" s="3"/>
      <c r="VYA27" s="3"/>
      <c r="VYB27" s="3"/>
      <c r="VYC27" s="3"/>
      <c r="VYD27" s="3"/>
      <c r="VYE27" s="3"/>
      <c r="VYF27" s="3"/>
      <c r="VYG27" s="3"/>
      <c r="VYH27" s="3"/>
      <c r="VYI27" s="3"/>
      <c r="VYJ27" s="3"/>
      <c r="VYK27" s="3"/>
      <c r="VYL27" s="3"/>
      <c r="VYM27" s="3"/>
      <c r="VYN27" s="3"/>
      <c r="VYO27" s="3"/>
      <c r="VYP27" s="3"/>
      <c r="VYQ27" s="3"/>
      <c r="VYR27" s="3"/>
      <c r="VYS27" s="3"/>
      <c r="VYT27" s="3"/>
      <c r="VYU27" s="3"/>
      <c r="VYV27" s="3"/>
      <c r="VYW27" s="3"/>
      <c r="VYX27" s="3"/>
      <c r="VYY27" s="3"/>
      <c r="VYZ27" s="3"/>
      <c r="VZA27" s="3"/>
      <c r="VZB27" s="3"/>
      <c r="VZC27" s="3"/>
      <c r="VZD27" s="3"/>
      <c r="VZE27" s="3"/>
      <c r="VZF27" s="3"/>
      <c r="VZG27" s="3"/>
      <c r="VZH27" s="3"/>
      <c r="VZI27" s="3"/>
      <c r="VZJ27" s="3"/>
      <c r="VZK27" s="3"/>
      <c r="VZL27" s="3"/>
      <c r="VZM27" s="3"/>
      <c r="VZN27" s="3"/>
      <c r="VZO27" s="3"/>
      <c r="VZP27" s="3"/>
      <c r="VZQ27" s="3"/>
      <c r="VZR27" s="3"/>
      <c r="VZS27" s="3"/>
      <c r="VZT27" s="3"/>
      <c r="VZU27" s="3"/>
      <c r="VZV27" s="3"/>
      <c r="VZW27" s="3"/>
      <c r="VZX27" s="3"/>
      <c r="VZY27" s="3"/>
      <c r="VZZ27" s="3"/>
      <c r="WAA27" s="3"/>
      <c r="WAB27" s="3"/>
      <c r="WAC27" s="3"/>
      <c r="WAD27" s="3"/>
      <c r="WAE27" s="3"/>
      <c r="WAF27" s="3"/>
      <c r="WAG27" s="3"/>
      <c r="WAH27" s="3"/>
      <c r="WAI27" s="3"/>
      <c r="WAJ27" s="3"/>
      <c r="WAK27" s="3"/>
      <c r="WAL27" s="3"/>
      <c r="WAM27" s="3"/>
      <c r="WAN27" s="3"/>
      <c r="WAO27" s="3"/>
      <c r="WAP27" s="3"/>
      <c r="WAQ27" s="3"/>
      <c r="WAR27" s="3"/>
      <c r="WAS27" s="3"/>
      <c r="WAT27" s="3"/>
      <c r="WAU27" s="3"/>
      <c r="WAV27" s="3"/>
      <c r="WAW27" s="3"/>
      <c r="WAX27" s="3"/>
      <c r="WAY27" s="3"/>
      <c r="WAZ27" s="3"/>
      <c r="WBA27" s="3"/>
      <c r="WBB27" s="3"/>
      <c r="WBC27" s="3"/>
      <c r="WBD27" s="3"/>
      <c r="WBE27" s="3"/>
      <c r="WBF27" s="3"/>
      <c r="WBG27" s="3"/>
      <c r="WBH27" s="3"/>
      <c r="WBI27" s="3"/>
      <c r="WBJ27" s="3"/>
      <c r="WBK27" s="3"/>
      <c r="WBL27" s="3"/>
      <c r="WBM27" s="3"/>
      <c r="WBN27" s="3"/>
      <c r="WBO27" s="3"/>
      <c r="WBP27" s="3"/>
      <c r="WBQ27" s="3"/>
      <c r="WBR27" s="3"/>
      <c r="WBS27" s="3"/>
      <c r="WBT27" s="3"/>
      <c r="WBU27" s="3"/>
      <c r="WBV27" s="3"/>
      <c r="WBW27" s="3"/>
      <c r="WBX27" s="3"/>
      <c r="WBY27" s="3"/>
      <c r="WBZ27" s="3"/>
      <c r="WCA27" s="3"/>
      <c r="WCB27" s="3"/>
      <c r="WCC27" s="3"/>
      <c r="WCD27" s="3"/>
      <c r="WCE27" s="3"/>
      <c r="WCF27" s="3"/>
      <c r="WCG27" s="3"/>
      <c r="WCH27" s="3"/>
      <c r="WCI27" s="3"/>
      <c r="WCJ27" s="3"/>
      <c r="WCK27" s="3"/>
      <c r="WCL27" s="3"/>
      <c r="WCM27" s="3"/>
      <c r="WCN27" s="3"/>
      <c r="WCO27" s="3"/>
      <c r="WCP27" s="3"/>
      <c r="WCQ27" s="3"/>
      <c r="WCR27" s="3"/>
      <c r="WCS27" s="3"/>
      <c r="WCT27" s="3"/>
      <c r="WCU27" s="3"/>
      <c r="WCV27" s="3"/>
      <c r="WCW27" s="3"/>
      <c r="WCX27" s="3"/>
      <c r="WCY27" s="3"/>
      <c r="WCZ27" s="3"/>
      <c r="WDA27" s="3"/>
      <c r="WDB27" s="3"/>
      <c r="WDC27" s="3"/>
      <c r="WDD27" s="3"/>
      <c r="WDE27" s="3"/>
      <c r="WDF27" s="3"/>
      <c r="WDG27" s="3"/>
      <c r="WDH27" s="3"/>
      <c r="WDI27" s="3"/>
      <c r="WDJ27" s="3"/>
      <c r="WDK27" s="3"/>
      <c r="WDL27" s="3"/>
      <c r="WDM27" s="3"/>
      <c r="WDN27" s="3"/>
      <c r="WDO27" s="3"/>
      <c r="WDP27" s="3"/>
      <c r="WDQ27" s="3"/>
      <c r="WDR27" s="3"/>
      <c r="WDS27" s="3"/>
      <c r="WDT27" s="3"/>
      <c r="WDU27" s="3"/>
      <c r="WDV27" s="3"/>
      <c r="WDW27" s="3"/>
      <c r="WDX27" s="3"/>
      <c r="WDY27" s="3"/>
      <c r="WDZ27" s="3"/>
      <c r="WEA27" s="3"/>
      <c r="WEB27" s="3"/>
      <c r="WEC27" s="3"/>
      <c r="WED27" s="3"/>
      <c r="WEE27" s="3"/>
      <c r="WEF27" s="3"/>
      <c r="WEG27" s="3"/>
      <c r="WEH27" s="3"/>
      <c r="WEI27" s="3"/>
      <c r="WEJ27" s="3"/>
      <c r="WEK27" s="3"/>
      <c r="WEL27" s="3"/>
      <c r="WEM27" s="3"/>
      <c r="WEN27" s="3"/>
      <c r="WEO27" s="3"/>
      <c r="WEP27" s="3"/>
      <c r="WEQ27" s="3"/>
      <c r="WER27" s="3"/>
      <c r="WES27" s="3"/>
      <c r="WET27" s="3"/>
      <c r="WEU27" s="3"/>
      <c r="WEV27" s="3"/>
      <c r="WEW27" s="3"/>
      <c r="WEX27" s="3"/>
      <c r="WEY27" s="3"/>
      <c r="WEZ27" s="3"/>
      <c r="WFA27" s="3"/>
      <c r="WFB27" s="3"/>
      <c r="WFC27" s="3"/>
      <c r="WFD27" s="3"/>
      <c r="WFE27" s="3"/>
      <c r="WFF27" s="3"/>
      <c r="WFG27" s="3"/>
      <c r="WFH27" s="3"/>
      <c r="WFI27" s="3"/>
      <c r="WFJ27" s="3"/>
      <c r="WFK27" s="3"/>
      <c r="WFL27" s="3"/>
      <c r="WFM27" s="3"/>
      <c r="WFN27" s="3"/>
      <c r="WFO27" s="3"/>
      <c r="WFP27" s="3"/>
      <c r="WFQ27" s="3"/>
      <c r="WFR27" s="3"/>
      <c r="WFS27" s="3"/>
      <c r="WFT27" s="3"/>
      <c r="WFU27" s="3"/>
      <c r="WFV27" s="3"/>
      <c r="WFW27" s="3"/>
      <c r="WFX27" s="3"/>
      <c r="WFY27" s="3"/>
      <c r="WFZ27" s="3"/>
      <c r="WGA27" s="3"/>
      <c r="WGB27" s="3"/>
      <c r="WGC27" s="3"/>
      <c r="WGD27" s="3"/>
      <c r="WGE27" s="3"/>
      <c r="WGF27" s="3"/>
      <c r="WGG27" s="3"/>
      <c r="WGH27" s="3"/>
      <c r="WGI27" s="3"/>
      <c r="WGJ27" s="3"/>
      <c r="WGK27" s="3"/>
      <c r="WGL27" s="3"/>
      <c r="WGM27" s="3"/>
      <c r="WGN27" s="3"/>
      <c r="WGO27" s="3"/>
      <c r="WGP27" s="3"/>
      <c r="WGQ27" s="3"/>
      <c r="WGR27" s="3"/>
      <c r="WGS27" s="3"/>
      <c r="WGT27" s="3"/>
      <c r="WGU27" s="3"/>
      <c r="WGV27" s="3"/>
      <c r="WGW27" s="3"/>
      <c r="WGX27" s="3"/>
      <c r="WGY27" s="3"/>
      <c r="WGZ27" s="3"/>
      <c r="WHA27" s="3"/>
      <c r="WHB27" s="3"/>
      <c r="WHC27" s="3"/>
      <c r="WHD27" s="3"/>
      <c r="WHE27" s="3"/>
      <c r="WHF27" s="3"/>
      <c r="WHG27" s="3"/>
      <c r="WHH27" s="3"/>
      <c r="WHI27" s="3"/>
      <c r="WHJ27" s="3"/>
      <c r="WHK27" s="3"/>
      <c r="WHL27" s="3"/>
      <c r="WHM27" s="3"/>
      <c r="WHN27" s="3"/>
      <c r="WHO27" s="3"/>
      <c r="WHP27" s="3"/>
      <c r="WHQ27" s="3"/>
      <c r="WHR27" s="3"/>
      <c r="WHS27" s="3"/>
      <c r="WHT27" s="3"/>
      <c r="WHU27" s="3"/>
      <c r="WHV27" s="3"/>
      <c r="WHW27" s="3"/>
      <c r="WHX27" s="3"/>
      <c r="WHY27" s="3"/>
      <c r="WHZ27" s="3"/>
      <c r="WIA27" s="3"/>
      <c r="WIB27" s="3"/>
      <c r="WIC27" s="3"/>
      <c r="WID27" s="3"/>
      <c r="WIE27" s="3"/>
      <c r="WIF27" s="3"/>
      <c r="WIG27" s="3"/>
      <c r="WIH27" s="3"/>
      <c r="WII27" s="3"/>
      <c r="WIJ27" s="3"/>
      <c r="WIK27" s="3"/>
      <c r="WIL27" s="3"/>
      <c r="WIM27" s="3"/>
      <c r="WIN27" s="3"/>
      <c r="WIO27" s="3"/>
      <c r="WIP27" s="3"/>
      <c r="WIQ27" s="3"/>
      <c r="WIR27" s="3"/>
      <c r="WIS27" s="3"/>
      <c r="WIT27" s="3"/>
      <c r="WIU27" s="3"/>
      <c r="WIV27" s="3"/>
      <c r="WIW27" s="3"/>
      <c r="WIX27" s="3"/>
      <c r="WIY27" s="3"/>
      <c r="WIZ27" s="3"/>
      <c r="WJA27" s="3"/>
      <c r="WJB27" s="3"/>
      <c r="WJC27" s="3"/>
      <c r="WJD27" s="3"/>
      <c r="WJE27" s="3"/>
      <c r="WJF27" s="3"/>
      <c r="WJG27" s="3"/>
      <c r="WJH27" s="3"/>
      <c r="WJI27" s="3"/>
      <c r="WJJ27" s="3"/>
      <c r="WJK27" s="3"/>
      <c r="WJL27" s="3"/>
      <c r="WJM27" s="3"/>
      <c r="WJN27" s="3"/>
      <c r="WJO27" s="3"/>
      <c r="WJP27" s="3"/>
      <c r="WJQ27" s="3"/>
      <c r="WJR27" s="3"/>
      <c r="WJS27" s="3"/>
      <c r="WJT27" s="3"/>
      <c r="WJU27" s="3"/>
      <c r="WJV27" s="3"/>
      <c r="WJW27" s="3"/>
      <c r="WJX27" s="3"/>
      <c r="WJY27" s="3"/>
      <c r="WJZ27" s="3"/>
      <c r="WKA27" s="3"/>
      <c r="WKB27" s="3"/>
      <c r="WKC27" s="3"/>
      <c r="WKD27" s="3"/>
      <c r="WKE27" s="3"/>
      <c r="WKF27" s="3"/>
      <c r="WKG27" s="3"/>
      <c r="WKH27" s="3"/>
      <c r="WKI27" s="3"/>
      <c r="WKJ27" s="3"/>
      <c r="WKK27" s="3"/>
      <c r="WKL27" s="3"/>
      <c r="WKM27" s="3"/>
      <c r="WKN27" s="3"/>
      <c r="WKO27" s="3"/>
      <c r="WKP27" s="3"/>
      <c r="WKQ27" s="3"/>
      <c r="WKR27" s="3"/>
      <c r="WKS27" s="3"/>
      <c r="WKT27" s="3"/>
      <c r="WKU27" s="3"/>
      <c r="WKV27" s="3"/>
      <c r="WKW27" s="3"/>
      <c r="WKX27" s="3"/>
      <c r="WKY27" s="3"/>
      <c r="WKZ27" s="3"/>
      <c r="WLA27" s="3"/>
      <c r="WLB27" s="3"/>
      <c r="WLC27" s="3"/>
      <c r="WLD27" s="3"/>
      <c r="WLE27" s="3"/>
      <c r="WLF27" s="3"/>
      <c r="WLG27" s="3"/>
      <c r="WLH27" s="3"/>
      <c r="WLI27" s="3"/>
      <c r="WLJ27" s="3"/>
      <c r="WLK27" s="3"/>
      <c r="WLL27" s="3"/>
      <c r="WLM27" s="3"/>
      <c r="WLN27" s="3"/>
      <c r="WLO27" s="3"/>
      <c r="WLP27" s="3"/>
      <c r="WLQ27" s="3"/>
      <c r="WLR27" s="3"/>
      <c r="WLS27" s="3"/>
      <c r="WLT27" s="3"/>
      <c r="WLU27" s="3"/>
      <c r="WLV27" s="3"/>
      <c r="WLW27" s="3"/>
      <c r="WLX27" s="3"/>
      <c r="WLY27" s="3"/>
      <c r="WLZ27" s="3"/>
      <c r="WMA27" s="3"/>
      <c r="WMB27" s="3"/>
      <c r="WMC27" s="3"/>
      <c r="WMD27" s="3"/>
      <c r="WME27" s="3"/>
      <c r="WMF27" s="3"/>
      <c r="WMG27" s="3"/>
      <c r="WMH27" s="3"/>
      <c r="WMI27" s="3"/>
      <c r="WMJ27" s="3"/>
      <c r="WMK27" s="3"/>
      <c r="WML27" s="3"/>
      <c r="WMM27" s="3"/>
      <c r="WMN27" s="3"/>
      <c r="WMO27" s="3"/>
      <c r="WMP27" s="3"/>
      <c r="WMQ27" s="3"/>
      <c r="WMR27" s="3"/>
      <c r="WMS27" s="3"/>
      <c r="WMT27" s="3"/>
      <c r="WMU27" s="3"/>
      <c r="WMV27" s="3"/>
      <c r="WMW27" s="3"/>
      <c r="WMX27" s="3"/>
      <c r="WMY27" s="3"/>
      <c r="WMZ27" s="3"/>
      <c r="WNA27" s="3"/>
      <c r="WNB27" s="3"/>
      <c r="WNC27" s="3"/>
      <c r="WND27" s="3"/>
      <c r="WNE27" s="3"/>
      <c r="WNF27" s="3"/>
      <c r="WNG27" s="3"/>
      <c r="WNH27" s="3"/>
      <c r="WNI27" s="3"/>
      <c r="WNJ27" s="3"/>
      <c r="WNK27" s="3"/>
      <c r="WNL27" s="3"/>
      <c r="WNM27" s="3"/>
      <c r="WNN27" s="3"/>
      <c r="WNO27" s="3"/>
      <c r="WNP27" s="3"/>
      <c r="WNQ27" s="3"/>
      <c r="WNR27" s="3"/>
      <c r="WNS27" s="3"/>
      <c r="WNT27" s="3"/>
      <c r="WNU27" s="3"/>
      <c r="WNV27" s="3"/>
      <c r="WNW27" s="3"/>
      <c r="WNX27" s="3"/>
      <c r="WNY27" s="3"/>
      <c r="WNZ27" s="3"/>
      <c r="WOA27" s="3"/>
      <c r="WOB27" s="3"/>
      <c r="WOC27" s="3"/>
      <c r="WOD27" s="3"/>
      <c r="WOE27" s="3"/>
      <c r="WOF27" s="3"/>
      <c r="WOG27" s="3"/>
      <c r="WOH27" s="3"/>
      <c r="WOI27" s="3"/>
      <c r="WOJ27" s="3"/>
      <c r="WOK27" s="3"/>
      <c r="WOL27" s="3"/>
      <c r="WOM27" s="3"/>
      <c r="WON27" s="3"/>
      <c r="WOO27" s="3"/>
      <c r="WOP27" s="3"/>
      <c r="WOQ27" s="3"/>
      <c r="WOR27" s="3"/>
      <c r="WOS27" s="3"/>
      <c r="WOT27" s="3"/>
      <c r="WOU27" s="3"/>
      <c r="WOV27" s="3"/>
      <c r="WOW27" s="3"/>
      <c r="WOX27" s="3"/>
      <c r="WOY27" s="3"/>
      <c r="WOZ27" s="3"/>
      <c r="WPA27" s="3"/>
      <c r="WPB27" s="3"/>
      <c r="WPC27" s="3"/>
      <c r="WPD27" s="3"/>
      <c r="WPE27" s="3"/>
      <c r="WPF27" s="3"/>
      <c r="WPG27" s="3"/>
      <c r="WPH27" s="3"/>
      <c r="WPI27" s="3"/>
      <c r="WPJ27" s="3"/>
      <c r="WPK27" s="3"/>
      <c r="WPL27" s="3"/>
      <c r="WPM27" s="3"/>
      <c r="WPN27" s="3"/>
      <c r="WPO27" s="3"/>
      <c r="WPP27" s="3"/>
      <c r="WPQ27" s="3"/>
      <c r="WPR27" s="3"/>
      <c r="WPS27" s="3"/>
      <c r="WPT27" s="3"/>
      <c r="WPU27" s="3"/>
      <c r="WPV27" s="3"/>
      <c r="WPW27" s="3"/>
      <c r="WPX27" s="3"/>
      <c r="WPY27" s="3"/>
      <c r="WPZ27" s="3"/>
      <c r="WQA27" s="3"/>
      <c r="WQB27" s="3"/>
      <c r="WQC27" s="3"/>
      <c r="WQD27" s="3"/>
      <c r="WQE27" s="3"/>
      <c r="WQF27" s="3"/>
      <c r="WQG27" s="3"/>
      <c r="WQH27" s="3"/>
      <c r="WQI27" s="3"/>
      <c r="WQJ27" s="3"/>
      <c r="WQK27" s="3"/>
      <c r="WQL27" s="3"/>
      <c r="WQM27" s="3"/>
      <c r="WQN27" s="3"/>
      <c r="WQO27" s="3"/>
      <c r="WQP27" s="3"/>
      <c r="WQQ27" s="3"/>
      <c r="WQR27" s="3"/>
      <c r="WQS27" s="3"/>
      <c r="WQT27" s="3"/>
      <c r="WQU27" s="3"/>
      <c r="WQV27" s="3"/>
      <c r="WQW27" s="3"/>
      <c r="WQX27" s="3"/>
      <c r="WQY27" s="3"/>
      <c r="WQZ27" s="3"/>
      <c r="WRA27" s="3"/>
      <c r="WRB27" s="3"/>
      <c r="WRC27" s="3"/>
      <c r="WRD27" s="3"/>
      <c r="WRE27" s="3"/>
      <c r="WRF27" s="3"/>
      <c r="WRG27" s="3"/>
      <c r="WRH27" s="3"/>
      <c r="WRI27" s="3"/>
      <c r="WRJ27" s="3"/>
      <c r="WRK27" s="3"/>
      <c r="WRL27" s="3"/>
      <c r="WRM27" s="3"/>
      <c r="WRN27" s="3"/>
      <c r="WRO27" s="3"/>
      <c r="WRP27" s="3"/>
      <c r="WRQ27" s="3"/>
      <c r="WRR27" s="3"/>
      <c r="WRS27" s="3"/>
      <c r="WRT27" s="3"/>
      <c r="WRU27" s="3"/>
      <c r="WRV27" s="3"/>
      <c r="WRW27" s="3"/>
      <c r="WRX27" s="3"/>
      <c r="WRY27" s="3"/>
      <c r="WRZ27" s="3"/>
      <c r="WSA27" s="3"/>
      <c r="WSB27" s="3"/>
      <c r="WSC27" s="3"/>
      <c r="WSD27" s="3"/>
      <c r="WSE27" s="3"/>
      <c r="WSF27" s="3"/>
      <c r="WSG27" s="3"/>
      <c r="WSH27" s="3"/>
      <c r="WSI27" s="3"/>
      <c r="WSJ27" s="3"/>
      <c r="WSK27" s="3"/>
      <c r="WSL27" s="3"/>
      <c r="WSM27" s="3"/>
      <c r="WSN27" s="3"/>
      <c r="WSO27" s="3"/>
      <c r="WSP27" s="3"/>
      <c r="WSQ27" s="3"/>
      <c r="WSR27" s="3"/>
      <c r="WSS27" s="3"/>
      <c r="WST27" s="3"/>
      <c r="WSU27" s="3"/>
      <c r="WSV27" s="3"/>
      <c r="WSW27" s="3"/>
      <c r="WSX27" s="3"/>
      <c r="WSY27" s="3"/>
      <c r="WSZ27" s="3"/>
      <c r="WTA27" s="3"/>
      <c r="WTB27" s="3"/>
      <c r="WTC27" s="3"/>
      <c r="WTD27" s="3"/>
      <c r="WTE27" s="3"/>
      <c r="WTF27" s="3"/>
      <c r="WTG27" s="3"/>
      <c r="WTH27" s="3"/>
      <c r="WTI27" s="3"/>
      <c r="WTJ27" s="3"/>
      <c r="WTK27" s="3"/>
      <c r="WTL27" s="3"/>
      <c r="WTM27" s="3"/>
      <c r="WTN27" s="3"/>
      <c r="WTO27" s="3"/>
      <c r="WTP27" s="3"/>
      <c r="WTQ27" s="3"/>
      <c r="WTR27" s="3"/>
      <c r="WTS27" s="3"/>
      <c r="WTT27" s="3"/>
      <c r="WTU27" s="3"/>
      <c r="WTV27" s="3"/>
      <c r="WTW27" s="3"/>
      <c r="WTX27" s="3"/>
      <c r="WTY27" s="3"/>
      <c r="WTZ27" s="3"/>
      <c r="WUA27" s="3"/>
      <c r="WUB27" s="3"/>
      <c r="WUC27" s="3"/>
      <c r="WUD27" s="3"/>
      <c r="WUE27" s="3"/>
      <c r="WUF27" s="3"/>
      <c r="WUG27" s="3"/>
      <c r="WUH27" s="3"/>
      <c r="WUI27" s="3"/>
      <c r="WUJ27" s="3"/>
      <c r="WUK27" s="3"/>
      <c r="WUL27" s="3"/>
      <c r="WUM27" s="3"/>
      <c r="WUN27" s="3"/>
      <c r="WUO27" s="3"/>
      <c r="WUP27" s="3"/>
      <c r="WUQ27" s="3"/>
      <c r="WUR27" s="3"/>
      <c r="WUS27" s="3"/>
      <c r="WUT27" s="3"/>
      <c r="WUU27" s="3"/>
      <c r="WUV27" s="3"/>
      <c r="WUW27" s="3"/>
      <c r="WUX27" s="3"/>
      <c r="WUY27" s="3"/>
      <c r="WUZ27" s="3"/>
      <c r="WVA27" s="3"/>
      <c r="WVB27" s="3"/>
      <c r="WVC27" s="3"/>
      <c r="WVD27" s="3"/>
      <c r="WVE27" s="3"/>
      <c r="WVF27" s="3"/>
      <c r="WVG27" s="3"/>
      <c r="WVH27" s="3"/>
      <c r="WVI27" s="3"/>
      <c r="WVJ27" s="3"/>
      <c r="WVK27" s="3"/>
      <c r="WVL27" s="3"/>
      <c r="WVM27" s="3"/>
      <c r="WVN27" s="3"/>
      <c r="WVO27" s="3"/>
      <c r="WVP27" s="3"/>
      <c r="WVQ27" s="3"/>
      <c r="WVR27" s="3"/>
      <c r="WVS27" s="3"/>
      <c r="WVT27" s="3"/>
      <c r="WVU27" s="3"/>
      <c r="WVV27" s="3"/>
      <c r="WVW27" s="3"/>
      <c r="WVX27" s="3"/>
      <c r="WVY27" s="3"/>
      <c r="WVZ27" s="3"/>
      <c r="WWA27" s="3"/>
      <c r="WWB27" s="3"/>
      <c r="WWC27" s="3"/>
      <c r="WWD27" s="3"/>
      <c r="WWE27" s="3"/>
      <c r="WWF27" s="3"/>
      <c r="WWG27" s="3"/>
      <c r="WWH27" s="3"/>
      <c r="WWI27" s="3"/>
      <c r="WWJ27" s="3"/>
      <c r="WWK27" s="3"/>
      <c r="WWL27" s="3"/>
      <c r="WWM27" s="3"/>
      <c r="WWN27" s="3"/>
      <c r="WWO27" s="3"/>
      <c r="WWP27" s="3"/>
      <c r="WWQ27" s="3"/>
      <c r="WWR27" s="3"/>
      <c r="WWS27" s="3"/>
      <c r="WWT27" s="3"/>
      <c r="WWU27" s="3"/>
      <c r="WWV27" s="3"/>
      <c r="WWW27" s="3"/>
      <c r="WWX27" s="3"/>
      <c r="WWY27" s="3"/>
      <c r="WWZ27" s="3"/>
      <c r="WXA27" s="3"/>
      <c r="WXB27" s="3"/>
      <c r="WXC27" s="3"/>
      <c r="WXD27" s="3"/>
      <c r="WXE27" s="3"/>
      <c r="WXF27" s="3"/>
      <c r="WXG27" s="3"/>
      <c r="WXH27" s="3"/>
      <c r="WXI27" s="3"/>
      <c r="WXJ27" s="3"/>
      <c r="WXK27" s="3"/>
      <c r="WXL27" s="3"/>
      <c r="WXM27" s="3"/>
      <c r="WXN27" s="3"/>
      <c r="WXO27" s="3"/>
      <c r="WXP27" s="3"/>
      <c r="WXQ27" s="3"/>
      <c r="WXR27" s="3"/>
      <c r="WXS27" s="3"/>
      <c r="WXT27" s="3"/>
      <c r="WXU27" s="3"/>
      <c r="WXV27" s="3"/>
      <c r="WXW27" s="3"/>
      <c r="WXX27" s="3"/>
      <c r="WXY27" s="3"/>
      <c r="WXZ27" s="3"/>
      <c r="WYA27" s="3"/>
      <c r="WYB27" s="3"/>
      <c r="WYC27" s="3"/>
      <c r="WYD27" s="3"/>
      <c r="WYE27" s="3"/>
      <c r="WYF27" s="3"/>
      <c r="WYG27" s="3"/>
      <c r="WYH27" s="3"/>
      <c r="WYI27" s="3"/>
      <c r="WYJ27" s="3"/>
      <c r="WYK27" s="3"/>
      <c r="WYL27" s="3"/>
      <c r="WYM27" s="3"/>
      <c r="WYN27" s="3"/>
      <c r="WYO27" s="3"/>
      <c r="WYP27" s="3"/>
      <c r="WYQ27" s="3"/>
      <c r="WYR27" s="3"/>
      <c r="WYS27" s="3"/>
      <c r="WYT27" s="3"/>
      <c r="WYU27" s="3"/>
      <c r="WYV27" s="3"/>
      <c r="WYW27" s="3"/>
      <c r="WYX27" s="3"/>
      <c r="WYY27" s="3"/>
      <c r="WYZ27" s="3"/>
      <c r="WZA27" s="3"/>
      <c r="WZB27" s="3"/>
      <c r="WZC27" s="3"/>
      <c r="WZD27" s="3"/>
      <c r="WZE27" s="3"/>
      <c r="WZF27" s="3"/>
      <c r="WZG27" s="3"/>
      <c r="WZH27" s="3"/>
      <c r="WZI27" s="3"/>
      <c r="WZJ27" s="3"/>
      <c r="WZK27" s="3"/>
      <c r="WZL27" s="3"/>
      <c r="WZM27" s="3"/>
      <c r="WZN27" s="3"/>
      <c r="WZO27" s="3"/>
      <c r="WZP27" s="3"/>
      <c r="WZQ27" s="3"/>
      <c r="WZR27" s="3"/>
      <c r="WZS27" s="3"/>
      <c r="WZT27" s="3"/>
      <c r="WZU27" s="3"/>
      <c r="WZV27" s="3"/>
      <c r="WZW27" s="3"/>
      <c r="WZX27" s="3"/>
      <c r="WZY27" s="3"/>
      <c r="WZZ27" s="3"/>
      <c r="XAA27" s="3"/>
      <c r="XAB27" s="3"/>
      <c r="XAC27" s="3"/>
      <c r="XAD27" s="3"/>
      <c r="XAE27" s="3"/>
      <c r="XAF27" s="3"/>
      <c r="XAG27" s="3"/>
      <c r="XAH27" s="3"/>
      <c r="XAI27" s="3"/>
      <c r="XAJ27" s="3"/>
      <c r="XAK27" s="3"/>
      <c r="XAL27" s="3"/>
      <c r="XAM27" s="3"/>
      <c r="XAN27" s="3"/>
      <c r="XAO27" s="3"/>
      <c r="XAP27" s="3"/>
      <c r="XAQ27" s="3"/>
      <c r="XAR27" s="3"/>
      <c r="XAS27" s="3"/>
      <c r="XAT27" s="3"/>
      <c r="XAU27" s="3"/>
      <c r="XAV27" s="3"/>
      <c r="XAW27" s="3"/>
      <c r="XAX27" s="3"/>
      <c r="XAY27" s="3"/>
      <c r="XAZ27" s="3"/>
      <c r="XBA27" s="3"/>
      <c r="XBB27" s="3"/>
      <c r="XBC27" s="3"/>
      <c r="XBD27" s="3"/>
      <c r="XBE27" s="3"/>
      <c r="XBF27" s="3"/>
      <c r="XBG27" s="3"/>
      <c r="XBH27" s="3"/>
      <c r="XBI27" s="3"/>
      <c r="XBJ27" s="3"/>
      <c r="XBK27" s="3"/>
      <c r="XBL27" s="3"/>
      <c r="XBM27" s="3"/>
      <c r="XBN27" s="3"/>
      <c r="XBO27" s="3"/>
      <c r="XBP27" s="3"/>
      <c r="XBQ27" s="3"/>
      <c r="XBR27" s="3"/>
      <c r="XBS27" s="3"/>
      <c r="XBT27" s="3"/>
      <c r="XBU27" s="3"/>
      <c r="XBV27" s="3"/>
      <c r="XBW27" s="3"/>
      <c r="XBX27" s="3"/>
      <c r="XBY27" s="3"/>
      <c r="XBZ27" s="3"/>
      <c r="XCA27" s="3"/>
      <c r="XCB27" s="3"/>
      <c r="XCC27" s="3"/>
      <c r="XCD27" s="3"/>
      <c r="XCE27" s="3"/>
      <c r="XCF27" s="3"/>
      <c r="XCG27" s="3"/>
      <c r="XCH27" s="3"/>
      <c r="XCI27" s="3"/>
      <c r="XCJ27" s="3"/>
      <c r="XCK27" s="3"/>
      <c r="XCL27" s="3"/>
      <c r="XCM27" s="3"/>
      <c r="XCN27" s="3"/>
      <c r="XCO27" s="3"/>
      <c r="XCP27" s="3"/>
      <c r="XCQ27" s="3"/>
      <c r="XCR27" s="3"/>
      <c r="XCS27" s="3"/>
      <c r="XCT27" s="3"/>
      <c r="XCU27" s="3"/>
      <c r="XCV27" s="3"/>
      <c r="XCW27" s="3"/>
      <c r="XCX27" s="3"/>
      <c r="XCY27" s="3"/>
      <c r="XCZ27" s="3"/>
      <c r="XDA27" s="3"/>
      <c r="XDB27" s="3"/>
      <c r="XDC27" s="3"/>
      <c r="XDD27" s="3"/>
      <c r="XDE27" s="3"/>
      <c r="XDF27" s="3"/>
      <c r="XDG27" s="3"/>
      <c r="XDH27" s="3"/>
      <c r="XDI27" s="3"/>
      <c r="XDJ27" s="3"/>
      <c r="XDK27" s="3"/>
      <c r="XDL27" s="3"/>
      <c r="XDM27" s="3"/>
      <c r="XDN27" s="3"/>
      <c r="XDO27" s="3"/>
      <c r="XDP27" s="3"/>
      <c r="XDQ27" s="3"/>
      <c r="XDR27" s="3"/>
      <c r="XDS27" s="3"/>
      <c r="XDT27" s="3"/>
      <c r="XDU27" s="3"/>
      <c r="XDV27" s="3"/>
      <c r="XDW27" s="3"/>
      <c r="XDX27" s="3"/>
      <c r="XDY27" s="3"/>
      <c r="XDZ27" s="3"/>
      <c r="XEA27" s="3"/>
      <c r="XEB27" s="3"/>
      <c r="XEC27" s="3"/>
      <c r="XED27" s="3"/>
      <c r="XEE27" s="3"/>
      <c r="XEF27" s="3"/>
      <c r="XEG27" s="3"/>
      <c r="XEH27" s="3"/>
      <c r="XEI27" s="3"/>
      <c r="XEJ27" s="3"/>
      <c r="XEK27" s="3"/>
      <c r="XEL27" s="3"/>
      <c r="XEM27" s="3"/>
      <c r="XEN27" s="3"/>
      <c r="XEO27" s="3"/>
      <c r="XEP27" s="3"/>
      <c r="XEQ27" s="3"/>
      <c r="XER27" s="3"/>
      <c r="XES27" s="3"/>
      <c r="XET27" s="3"/>
      <c r="XEU27" s="3"/>
      <c r="XEV27" s="3"/>
      <c r="XEW27" s="3"/>
      <c r="XEX27" s="3"/>
      <c r="XEY27" s="3"/>
      <c r="XEZ27" s="3"/>
      <c r="XFA27" s="3"/>
      <c r="XFB27" s="3"/>
      <c r="XFC27" s="3"/>
    </row>
    <row r="28" spans="1:16383" ht="45.75" customHeight="1" x14ac:dyDescent="0.35">
      <c r="A28" s="14" t="s">
        <v>89</v>
      </c>
      <c r="B28" s="14" t="s">
        <v>1266</v>
      </c>
      <c r="C28" s="16" t="s">
        <v>144</v>
      </c>
      <c r="D28" s="48" t="s">
        <v>2088</v>
      </c>
      <c r="E28" s="61" t="s">
        <v>2089</v>
      </c>
      <c r="F28" s="14" t="s">
        <v>2090</v>
      </c>
      <c r="G28" s="56">
        <v>0</v>
      </c>
      <c r="H28" s="56">
        <v>0</v>
      </c>
      <c r="I28" s="18">
        <v>0</v>
      </c>
      <c r="J28" s="19" t="e">
        <v>#DIV/0!</v>
      </c>
      <c r="K28" s="61" t="s">
        <v>2091</v>
      </c>
      <c r="L28" s="14" t="s">
        <v>149</v>
      </c>
      <c r="M28" s="321" t="s">
        <v>2092</v>
      </c>
      <c r="N28" s="75" t="s">
        <v>199</v>
      </c>
      <c r="O28" s="407">
        <v>563.97</v>
      </c>
      <c r="P28" s="50">
        <v>19496645.929200001</v>
      </c>
      <c r="Q28" s="401">
        <v>939.94</v>
      </c>
      <c r="R28" s="51">
        <v>32494064.178400002</v>
      </c>
      <c r="S28" s="42" t="s">
        <v>2093</v>
      </c>
      <c r="T28" s="16"/>
      <c r="U28" s="49">
        <v>349.66</v>
      </c>
      <c r="V28" s="50">
        <v>12087872.0776</v>
      </c>
      <c r="W28" s="56">
        <v>1</v>
      </c>
      <c r="X28" s="25"/>
      <c r="Y28" s="15"/>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ht="54.75" customHeight="1" x14ac:dyDescent="0.35">
      <c r="A29" s="14" t="s">
        <v>89</v>
      </c>
      <c r="B29" s="14" t="s">
        <v>1266</v>
      </c>
      <c r="C29" s="82" t="s">
        <v>144</v>
      </c>
      <c r="D29" s="14" t="s">
        <v>2094</v>
      </c>
      <c r="E29" s="15" t="s">
        <v>2095</v>
      </c>
      <c r="F29" s="14" t="s">
        <v>2096</v>
      </c>
      <c r="G29" s="408"/>
      <c r="H29" s="85"/>
      <c r="I29" s="18">
        <v>0</v>
      </c>
      <c r="J29" s="19" t="e">
        <v>#DIV/0!</v>
      </c>
      <c r="K29" s="16" t="s">
        <v>2096</v>
      </c>
      <c r="L29" s="14" t="s">
        <v>149</v>
      </c>
      <c r="M29" s="14" t="s">
        <v>2097</v>
      </c>
      <c r="N29" s="16" t="s">
        <v>2098</v>
      </c>
      <c r="O29" s="83">
        <v>217.19</v>
      </c>
      <c r="P29" s="50">
        <v>7625753</v>
      </c>
      <c r="Q29" s="41">
        <v>361.99</v>
      </c>
      <c r="R29" s="51">
        <v>12514124.6164</v>
      </c>
      <c r="S29" s="42">
        <v>43098</v>
      </c>
      <c r="T29" s="16"/>
      <c r="U29" s="16" t="s">
        <v>2099</v>
      </c>
      <c r="V29" s="71"/>
      <c r="W29" s="47">
        <v>1</v>
      </c>
      <c r="X29" s="15"/>
      <c r="Y29" s="15"/>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ht="37.5" customHeight="1" x14ac:dyDescent="0.35">
      <c r="A30" s="24" t="s">
        <v>29</v>
      </c>
      <c r="B30" s="24" t="s">
        <v>1570</v>
      </c>
      <c r="C30" s="34" t="s">
        <v>32</v>
      </c>
      <c r="D30" s="24" t="s">
        <v>1571</v>
      </c>
      <c r="E30" s="34" t="s">
        <v>1572</v>
      </c>
      <c r="F30" s="34" t="s">
        <v>1573</v>
      </c>
      <c r="G30" s="35"/>
      <c r="H30" s="35"/>
      <c r="I30" s="18"/>
      <c r="J30" s="38" t="e">
        <v>#DIV/0!</v>
      </c>
      <c r="K30" s="757" t="s">
        <v>1575</v>
      </c>
      <c r="L30" s="43">
        <v>44454</v>
      </c>
      <c r="M30" s="14" t="s">
        <v>2230</v>
      </c>
      <c r="N30" s="16" t="s">
        <v>233</v>
      </c>
      <c r="O30" s="14"/>
      <c r="P30" s="35">
        <v>22524754</v>
      </c>
      <c r="Q30" s="41"/>
      <c r="R30" s="416"/>
      <c r="S30" s="15"/>
      <c r="T30" s="15"/>
      <c r="U30" s="15"/>
      <c r="V30" s="317" t="s">
        <v>2231</v>
      </c>
      <c r="W30" s="417">
        <v>1</v>
      </c>
      <c r="X30" s="39" t="s">
        <v>39</v>
      </c>
      <c r="Y30" s="42">
        <v>44454</v>
      </c>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row>
    <row r="31" spans="1:16383" ht="34.5" customHeight="1" x14ac:dyDescent="0.35">
      <c r="A31" s="14" t="s">
        <v>89</v>
      </c>
      <c r="B31" s="14" t="s">
        <v>1266</v>
      </c>
      <c r="C31" s="82" t="s">
        <v>144</v>
      </c>
      <c r="D31" s="14" t="s">
        <v>2108</v>
      </c>
      <c r="E31" s="15" t="s">
        <v>2109</v>
      </c>
      <c r="F31" s="14" t="s">
        <v>2110</v>
      </c>
      <c r="G31" s="85">
        <v>0</v>
      </c>
      <c r="H31" s="56">
        <v>0</v>
      </c>
      <c r="I31" s="18">
        <v>0</v>
      </c>
      <c r="J31" s="19" t="e">
        <v>#DIV/0!</v>
      </c>
      <c r="K31" s="16" t="s">
        <v>2111</v>
      </c>
      <c r="L31" s="14" t="s">
        <v>149</v>
      </c>
      <c r="M31" s="14" t="s">
        <v>2112</v>
      </c>
      <c r="N31" s="16" t="s">
        <v>163</v>
      </c>
      <c r="O31" s="83">
        <v>520.23500000000001</v>
      </c>
      <c r="P31" s="50">
        <v>17984711.2346</v>
      </c>
      <c r="Q31" s="41">
        <v>867.05899999999997</v>
      </c>
      <c r="R31" s="51">
        <v>29974541.77124</v>
      </c>
      <c r="S31" s="42">
        <v>44134</v>
      </c>
      <c r="T31" s="16" t="s">
        <v>2113</v>
      </c>
      <c r="U31" s="16" t="s">
        <v>2114</v>
      </c>
      <c r="V31" s="16" t="s">
        <v>1678</v>
      </c>
      <c r="W31" s="56">
        <v>1</v>
      </c>
      <c r="X31" s="25"/>
      <c r="Y31" s="15"/>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8"/>
      <c r="OP31" s="28"/>
      <c r="OQ31" s="28"/>
      <c r="OR31" s="28"/>
      <c r="OS31" s="28"/>
      <c r="OT31" s="28"/>
      <c r="OU31" s="28"/>
      <c r="OV31" s="28"/>
      <c r="OW31" s="28"/>
      <c r="OX31" s="28"/>
      <c r="OY31" s="28"/>
      <c r="OZ31" s="28"/>
      <c r="PA31" s="28"/>
      <c r="PB31" s="28"/>
      <c r="PC31" s="28"/>
      <c r="PD31" s="28"/>
      <c r="PE31" s="28"/>
      <c r="PF31" s="28"/>
      <c r="PG31" s="28"/>
      <c r="PH31" s="28"/>
      <c r="PI31" s="28"/>
      <c r="PJ31" s="28"/>
      <c r="PK31" s="28"/>
      <c r="PL31" s="28"/>
      <c r="PM31" s="28"/>
      <c r="PN31" s="28"/>
      <c r="PO31" s="28"/>
      <c r="PP31" s="28"/>
      <c r="PQ31" s="28"/>
      <c r="PR31" s="28"/>
      <c r="PS31" s="28"/>
      <c r="PT31" s="28"/>
      <c r="PU31" s="28"/>
      <c r="PV31" s="28"/>
      <c r="PW31" s="28"/>
      <c r="PX31" s="28"/>
      <c r="PY31" s="28"/>
      <c r="PZ31" s="28"/>
      <c r="QA31" s="28"/>
      <c r="QB31" s="28"/>
      <c r="QC31" s="28"/>
      <c r="QD31" s="28"/>
      <c r="QE31" s="28"/>
      <c r="QF31" s="28"/>
      <c r="QG31" s="28"/>
      <c r="QH31" s="28"/>
      <c r="QI31" s="28"/>
      <c r="QJ31" s="28"/>
      <c r="QK31" s="28"/>
      <c r="QL31" s="28"/>
      <c r="QM31" s="28"/>
      <c r="QN31" s="28"/>
      <c r="QO31" s="28"/>
      <c r="QP31" s="28"/>
      <c r="QQ31" s="28"/>
      <c r="QR31" s="28"/>
      <c r="QS31" s="28"/>
      <c r="QT31" s="28"/>
      <c r="QU31" s="28"/>
      <c r="QV31" s="28"/>
      <c r="QW31" s="28"/>
      <c r="QX31" s="28"/>
      <c r="QY31" s="28"/>
      <c r="QZ31" s="28"/>
      <c r="RA31" s="28"/>
      <c r="RB31" s="28"/>
      <c r="RC31" s="28"/>
      <c r="RD31" s="28"/>
      <c r="RE31" s="28"/>
      <c r="RF31" s="28"/>
      <c r="RG31" s="28"/>
      <c r="RH31" s="28"/>
      <c r="RI31" s="28"/>
      <c r="RJ31" s="28"/>
      <c r="RK31" s="28"/>
      <c r="RL31" s="28"/>
      <c r="RM31" s="28"/>
      <c r="RN31" s="28"/>
      <c r="RO31" s="28"/>
      <c r="RP31" s="28"/>
      <c r="RQ31" s="28"/>
      <c r="RR31" s="28"/>
      <c r="RS31" s="28"/>
      <c r="RT31" s="28"/>
      <c r="RU31" s="28"/>
      <c r="RV31" s="28"/>
      <c r="RW31" s="28"/>
      <c r="RX31" s="28"/>
      <c r="RY31" s="28"/>
      <c r="RZ31" s="28"/>
      <c r="SA31" s="28"/>
      <c r="SB31" s="28"/>
      <c r="SC31" s="28"/>
      <c r="SD31" s="28"/>
      <c r="SE31" s="28"/>
      <c r="SF31" s="28"/>
      <c r="SG31" s="28"/>
      <c r="SH31" s="28"/>
      <c r="SI31" s="28"/>
      <c r="SJ31" s="28"/>
      <c r="SK31" s="28"/>
      <c r="SL31" s="28"/>
      <c r="SM31" s="28"/>
      <c r="SN31" s="28"/>
      <c r="SO31" s="28"/>
      <c r="SP31" s="28"/>
      <c r="SQ31" s="28"/>
      <c r="SR31" s="28"/>
      <c r="SS31" s="28"/>
      <c r="ST31" s="28"/>
      <c r="SU31" s="28"/>
      <c r="SV31" s="28"/>
      <c r="SW31" s="28"/>
      <c r="SX31" s="28"/>
      <c r="SY31" s="28"/>
      <c r="SZ31" s="28"/>
      <c r="TA31" s="28"/>
      <c r="TB31" s="28"/>
      <c r="TC31" s="28"/>
      <c r="TD31" s="28"/>
      <c r="TE31" s="28"/>
      <c r="TF31" s="28"/>
      <c r="TG31" s="28"/>
      <c r="TH31" s="28"/>
      <c r="TI31" s="28"/>
      <c r="TJ31" s="28"/>
      <c r="TK31" s="28"/>
      <c r="TL31" s="28"/>
      <c r="TM31" s="28"/>
      <c r="TN31" s="28"/>
      <c r="TO31" s="28"/>
      <c r="TP31" s="28"/>
      <c r="TQ31" s="28"/>
      <c r="TR31" s="28"/>
      <c r="TS31" s="28"/>
      <c r="TT31" s="28"/>
      <c r="TU31" s="28"/>
      <c r="TV31" s="28"/>
      <c r="TW31" s="28"/>
      <c r="TX31" s="28"/>
      <c r="TY31" s="28"/>
      <c r="TZ31" s="28"/>
      <c r="UA31" s="28"/>
      <c r="UB31" s="28"/>
      <c r="UC31" s="28"/>
      <c r="UD31" s="28"/>
      <c r="UE31" s="28"/>
      <c r="UF31" s="28"/>
      <c r="UG31" s="28"/>
      <c r="UH31" s="28"/>
      <c r="UI31" s="28"/>
      <c r="UJ31" s="28"/>
      <c r="UK31" s="28"/>
      <c r="UL31" s="28"/>
      <c r="UM31" s="28"/>
      <c r="UN31" s="28"/>
      <c r="UO31" s="28"/>
      <c r="UP31" s="28"/>
      <c r="UQ31" s="28"/>
      <c r="UR31" s="28"/>
      <c r="US31" s="28"/>
      <c r="UT31" s="28"/>
      <c r="UU31" s="28"/>
      <c r="UV31" s="28"/>
      <c r="UW31" s="28"/>
      <c r="UX31" s="28"/>
      <c r="UY31" s="28"/>
      <c r="UZ31" s="28"/>
      <c r="VA31" s="28"/>
      <c r="VB31" s="28"/>
      <c r="VC31" s="28"/>
      <c r="VD31" s="28"/>
      <c r="VE31" s="28"/>
      <c r="VF31" s="28"/>
      <c r="VG31" s="28"/>
      <c r="VH31" s="28"/>
      <c r="VI31" s="28"/>
      <c r="VJ31" s="28"/>
      <c r="VK31" s="28"/>
      <c r="VL31" s="28"/>
      <c r="VM31" s="28"/>
      <c r="VN31" s="28"/>
      <c r="VO31" s="28"/>
      <c r="VP31" s="28"/>
      <c r="VQ31" s="28"/>
      <c r="VR31" s="28"/>
      <c r="VS31" s="28"/>
      <c r="VT31" s="28"/>
      <c r="VU31" s="28"/>
      <c r="VV31" s="28"/>
      <c r="VW31" s="28"/>
      <c r="VX31" s="28"/>
      <c r="VY31" s="28"/>
      <c r="VZ31" s="28"/>
      <c r="WA31" s="28"/>
      <c r="WB31" s="28"/>
      <c r="WC31" s="28"/>
      <c r="WD31" s="28"/>
      <c r="WE31" s="28"/>
      <c r="WF31" s="28"/>
      <c r="WG31" s="28"/>
      <c r="WH31" s="28"/>
      <c r="WI31" s="28"/>
      <c r="WJ31" s="28"/>
      <c r="WK31" s="28"/>
      <c r="WL31" s="28"/>
      <c r="WM31" s="28"/>
      <c r="WN31" s="28"/>
      <c r="WO31" s="28"/>
      <c r="WP31" s="28"/>
      <c r="WQ31" s="28"/>
      <c r="WR31" s="28"/>
      <c r="WS31" s="28"/>
      <c r="WT31" s="28"/>
      <c r="WU31" s="28"/>
      <c r="WV31" s="28"/>
      <c r="WW31" s="28"/>
      <c r="WX31" s="28"/>
      <c r="WY31" s="28"/>
      <c r="WZ31" s="28"/>
      <c r="XA31" s="28"/>
      <c r="XB31" s="28"/>
      <c r="XC31" s="28"/>
      <c r="XD31" s="28"/>
      <c r="XE31" s="28"/>
      <c r="XF31" s="28"/>
      <c r="XG31" s="28"/>
      <c r="XH31" s="28"/>
      <c r="XI31" s="28"/>
      <c r="XJ31" s="28"/>
      <c r="XK31" s="28"/>
      <c r="XL31" s="28"/>
      <c r="XM31" s="28"/>
      <c r="XN31" s="28"/>
      <c r="XO31" s="28"/>
      <c r="XP31" s="28"/>
      <c r="XQ31" s="28"/>
      <c r="XR31" s="28"/>
      <c r="XS31" s="28"/>
      <c r="XT31" s="28"/>
      <c r="XU31" s="28"/>
      <c r="XV31" s="28"/>
      <c r="XW31" s="28"/>
      <c r="XX31" s="28"/>
      <c r="XY31" s="28"/>
      <c r="XZ31" s="28"/>
      <c r="YA31" s="28"/>
      <c r="YB31" s="28"/>
      <c r="YC31" s="28"/>
      <c r="YD31" s="28"/>
      <c r="YE31" s="28"/>
      <c r="YF31" s="28"/>
      <c r="YG31" s="28"/>
      <c r="YH31" s="28"/>
      <c r="YI31" s="28"/>
      <c r="YJ31" s="28"/>
      <c r="YK31" s="28"/>
      <c r="YL31" s="28"/>
      <c r="YM31" s="28"/>
      <c r="YN31" s="28"/>
      <c r="YO31" s="28"/>
      <c r="YP31" s="28"/>
      <c r="YQ31" s="28"/>
      <c r="YR31" s="28"/>
      <c r="YS31" s="28"/>
      <c r="YT31" s="28"/>
      <c r="YU31" s="28"/>
      <c r="YV31" s="28"/>
      <c r="YW31" s="28"/>
      <c r="YX31" s="28"/>
      <c r="YY31" s="28"/>
      <c r="YZ31" s="28"/>
      <c r="ZA31" s="28"/>
      <c r="ZB31" s="28"/>
      <c r="ZC31" s="28"/>
      <c r="ZD31" s="28"/>
      <c r="ZE31" s="28"/>
      <c r="ZF31" s="28"/>
      <c r="ZG31" s="28"/>
      <c r="ZH31" s="28"/>
      <c r="ZI31" s="28"/>
      <c r="ZJ31" s="28"/>
      <c r="ZK31" s="28"/>
      <c r="ZL31" s="28"/>
      <c r="ZM31" s="28"/>
      <c r="ZN31" s="28"/>
      <c r="ZO31" s="28"/>
      <c r="ZP31" s="28"/>
      <c r="ZQ31" s="28"/>
      <c r="ZR31" s="28"/>
      <c r="ZS31" s="28"/>
      <c r="ZT31" s="28"/>
      <c r="ZU31" s="28"/>
      <c r="ZV31" s="28"/>
      <c r="ZW31" s="28"/>
      <c r="ZX31" s="28"/>
      <c r="ZY31" s="28"/>
      <c r="ZZ31" s="28"/>
      <c r="AAA31" s="28"/>
      <c r="AAB31" s="28"/>
      <c r="AAC31" s="28"/>
      <c r="AAD31" s="28"/>
      <c r="AAE31" s="28"/>
      <c r="AAF31" s="28"/>
      <c r="AAG31" s="28"/>
      <c r="AAH31" s="28"/>
      <c r="AAI31" s="28"/>
      <c r="AAJ31" s="28"/>
      <c r="AAK31" s="28"/>
      <c r="AAL31" s="28"/>
      <c r="AAM31" s="28"/>
      <c r="AAN31" s="28"/>
      <c r="AAO31" s="28"/>
      <c r="AAP31" s="28"/>
      <c r="AAQ31" s="28"/>
      <c r="AAR31" s="28"/>
      <c r="AAS31" s="28"/>
      <c r="AAT31" s="28"/>
      <c r="AAU31" s="28"/>
      <c r="AAV31" s="28"/>
      <c r="AAW31" s="28"/>
      <c r="AAX31" s="28"/>
      <c r="AAY31" s="28"/>
      <c r="AAZ31" s="28"/>
      <c r="ABA31" s="28"/>
      <c r="ABB31" s="28"/>
      <c r="ABC31" s="28"/>
      <c r="ABD31" s="28"/>
      <c r="ABE31" s="28"/>
      <c r="ABF31" s="28"/>
      <c r="ABG31" s="28"/>
      <c r="ABH31" s="28"/>
      <c r="ABI31" s="28"/>
      <c r="ABJ31" s="28"/>
      <c r="ABK31" s="28"/>
      <c r="ABL31" s="28"/>
      <c r="ABM31" s="28"/>
      <c r="ABN31" s="28"/>
      <c r="ABO31" s="28"/>
      <c r="ABP31" s="28"/>
      <c r="ABQ31" s="28"/>
      <c r="ABR31" s="28"/>
      <c r="ABS31" s="28"/>
      <c r="ABT31" s="28"/>
      <c r="ABU31" s="28"/>
      <c r="ABV31" s="28"/>
      <c r="ABW31" s="28"/>
      <c r="ABX31" s="28"/>
      <c r="ABY31" s="28"/>
      <c r="ABZ31" s="28"/>
      <c r="ACA31" s="28"/>
      <c r="ACB31" s="28"/>
      <c r="ACC31" s="28"/>
      <c r="ACD31" s="28"/>
      <c r="ACE31" s="28"/>
      <c r="ACF31" s="28"/>
      <c r="ACG31" s="28"/>
      <c r="ACH31" s="28"/>
      <c r="ACI31" s="28"/>
      <c r="ACJ31" s="28"/>
      <c r="ACK31" s="28"/>
      <c r="ACL31" s="28"/>
      <c r="ACM31" s="28"/>
      <c r="ACN31" s="28"/>
      <c r="ACO31" s="28"/>
      <c r="ACP31" s="28"/>
      <c r="ACQ31" s="28"/>
      <c r="ACR31" s="28"/>
      <c r="ACS31" s="28"/>
      <c r="ACT31" s="28"/>
      <c r="ACU31" s="28"/>
      <c r="ACV31" s="28"/>
      <c r="ACW31" s="28"/>
      <c r="ACX31" s="28"/>
      <c r="ACY31" s="28"/>
      <c r="ACZ31" s="28"/>
      <c r="ADA31" s="28"/>
      <c r="ADB31" s="28"/>
      <c r="ADC31" s="28"/>
      <c r="ADD31" s="28"/>
      <c r="ADE31" s="28"/>
      <c r="ADF31" s="28"/>
      <c r="ADG31" s="28"/>
      <c r="ADH31" s="28"/>
      <c r="ADI31" s="28"/>
      <c r="ADJ31" s="28"/>
      <c r="ADK31" s="28"/>
      <c r="ADL31" s="28"/>
      <c r="ADM31" s="28"/>
      <c r="ADN31" s="28"/>
      <c r="ADO31" s="28"/>
      <c r="ADP31" s="28"/>
      <c r="ADQ31" s="28"/>
      <c r="ADR31" s="28"/>
      <c r="ADS31" s="28"/>
      <c r="ADT31" s="28"/>
      <c r="ADU31" s="28"/>
      <c r="ADV31" s="28"/>
      <c r="ADW31" s="28"/>
      <c r="ADX31" s="28"/>
      <c r="ADY31" s="28"/>
      <c r="ADZ31" s="28"/>
      <c r="AEA31" s="28"/>
      <c r="AEB31" s="28"/>
      <c r="AEC31" s="28"/>
      <c r="AED31" s="28"/>
      <c r="AEE31" s="28"/>
      <c r="AEF31" s="28"/>
      <c r="AEG31" s="28"/>
      <c r="AEH31" s="28"/>
      <c r="AEI31" s="28"/>
      <c r="AEJ31" s="28"/>
      <c r="AEK31" s="28"/>
      <c r="AEL31" s="28"/>
      <c r="AEM31" s="28"/>
      <c r="AEN31" s="28"/>
      <c r="AEO31" s="28"/>
      <c r="AEP31" s="28"/>
      <c r="AEQ31" s="28"/>
      <c r="AER31" s="28"/>
      <c r="AES31" s="28"/>
      <c r="AET31" s="28"/>
      <c r="AEU31" s="28"/>
      <c r="AEV31" s="28"/>
      <c r="AEW31" s="28"/>
      <c r="AEX31" s="28"/>
      <c r="AEY31" s="28"/>
      <c r="AEZ31" s="28"/>
      <c r="AFA31" s="28"/>
      <c r="AFB31" s="28"/>
      <c r="AFC31" s="28"/>
      <c r="AFD31" s="28"/>
      <c r="AFE31" s="28"/>
      <c r="AFF31" s="28"/>
      <c r="AFG31" s="28"/>
      <c r="AFH31" s="28"/>
      <c r="AFI31" s="28"/>
      <c r="AFJ31" s="28"/>
      <c r="AFK31" s="28"/>
      <c r="AFL31" s="28"/>
      <c r="AFM31" s="28"/>
      <c r="AFN31" s="28"/>
      <c r="AFO31" s="28"/>
      <c r="AFP31" s="28"/>
      <c r="AFQ31" s="28"/>
      <c r="AFR31" s="28"/>
      <c r="AFS31" s="28"/>
      <c r="AFT31" s="28"/>
      <c r="AFU31" s="28"/>
      <c r="AFV31" s="28"/>
      <c r="AFW31" s="28"/>
      <c r="AFX31" s="28"/>
      <c r="AFY31" s="28"/>
      <c r="AFZ31" s="28"/>
      <c r="AGA31" s="28"/>
      <c r="AGB31" s="28"/>
      <c r="AGC31" s="28"/>
      <c r="AGD31" s="28"/>
      <c r="AGE31" s="28"/>
      <c r="AGF31" s="28"/>
      <c r="AGG31" s="28"/>
      <c r="AGH31" s="28"/>
      <c r="AGI31" s="28"/>
      <c r="AGJ31" s="28"/>
      <c r="AGK31" s="28"/>
      <c r="AGL31" s="28"/>
      <c r="AGM31" s="28"/>
      <c r="AGN31" s="28"/>
      <c r="AGO31" s="28"/>
      <c r="AGP31" s="28"/>
      <c r="AGQ31" s="28"/>
      <c r="AGR31" s="28"/>
      <c r="AGS31" s="28"/>
      <c r="AGT31" s="28"/>
      <c r="AGU31" s="28"/>
      <c r="AGV31" s="28"/>
      <c r="AGW31" s="28"/>
      <c r="AGX31" s="28"/>
      <c r="AGY31" s="28"/>
      <c r="AGZ31" s="28"/>
      <c r="AHA31" s="28"/>
      <c r="AHB31" s="28"/>
      <c r="AHC31" s="28"/>
      <c r="AHD31" s="28"/>
      <c r="AHE31" s="28"/>
      <c r="AHF31" s="28"/>
      <c r="AHG31" s="28"/>
      <c r="AHH31" s="28"/>
      <c r="AHI31" s="28"/>
      <c r="AHJ31" s="28"/>
      <c r="AHK31" s="28"/>
      <c r="AHL31" s="28"/>
      <c r="AHM31" s="28"/>
      <c r="AHN31" s="28"/>
      <c r="AHO31" s="28"/>
      <c r="AHP31" s="28"/>
      <c r="AHQ31" s="28"/>
      <c r="AHR31" s="28"/>
      <c r="AHS31" s="28"/>
      <c r="AHT31" s="28"/>
      <c r="AHU31" s="28"/>
      <c r="AHV31" s="28"/>
      <c r="AHW31" s="28"/>
      <c r="AHX31" s="28"/>
      <c r="AHY31" s="28"/>
      <c r="AHZ31" s="28"/>
      <c r="AIA31" s="28"/>
      <c r="AIB31" s="28"/>
      <c r="AIC31" s="28"/>
      <c r="AID31" s="28"/>
      <c r="AIE31" s="28"/>
      <c r="AIF31" s="28"/>
      <c r="AIG31" s="28"/>
      <c r="AIH31" s="28"/>
      <c r="AII31" s="28"/>
      <c r="AIJ31" s="28"/>
      <c r="AIK31" s="28"/>
      <c r="AIL31" s="28"/>
      <c r="AIM31" s="28"/>
      <c r="AIN31" s="28"/>
      <c r="AIO31" s="28"/>
      <c r="AIP31" s="28"/>
      <c r="AIQ31" s="28"/>
      <c r="AIR31" s="28"/>
      <c r="AIS31" s="28"/>
      <c r="AIT31" s="28"/>
      <c r="AIU31" s="28"/>
      <c r="AIV31" s="28"/>
      <c r="AIW31" s="28"/>
      <c r="AIX31" s="28"/>
      <c r="AIY31" s="28"/>
      <c r="AIZ31" s="28"/>
      <c r="AJA31" s="28"/>
      <c r="AJB31" s="28"/>
      <c r="AJC31" s="28"/>
      <c r="AJD31" s="28"/>
      <c r="AJE31" s="28"/>
      <c r="AJF31" s="28"/>
      <c r="AJG31" s="28"/>
      <c r="AJH31" s="28"/>
      <c r="AJI31" s="28"/>
      <c r="AJJ31" s="28"/>
      <c r="AJK31" s="28"/>
      <c r="AJL31" s="28"/>
      <c r="AJM31" s="28"/>
      <c r="AJN31" s="28"/>
      <c r="AJO31" s="28"/>
      <c r="AJP31" s="28"/>
      <c r="AJQ31" s="28"/>
      <c r="AJR31" s="28"/>
      <c r="AJS31" s="28"/>
      <c r="AJT31" s="28"/>
      <c r="AJU31" s="28"/>
      <c r="AJV31" s="28"/>
      <c r="AJW31" s="28"/>
      <c r="AJX31" s="28"/>
      <c r="AJY31" s="28"/>
      <c r="AJZ31" s="28"/>
      <c r="AKA31" s="28"/>
      <c r="AKB31" s="28"/>
      <c r="AKC31" s="28"/>
      <c r="AKD31" s="28"/>
      <c r="AKE31" s="28"/>
      <c r="AKF31" s="28"/>
      <c r="AKG31" s="28"/>
      <c r="AKH31" s="28"/>
      <c r="AKI31" s="28"/>
      <c r="AKJ31" s="28"/>
      <c r="AKK31" s="28"/>
      <c r="AKL31" s="28"/>
      <c r="AKM31" s="28"/>
      <c r="AKN31" s="28"/>
      <c r="AKO31" s="28"/>
      <c r="AKP31" s="28"/>
      <c r="AKQ31" s="28"/>
      <c r="AKR31" s="28"/>
      <c r="AKS31" s="28"/>
      <c r="AKT31" s="28"/>
      <c r="AKU31" s="28"/>
      <c r="AKV31" s="28"/>
      <c r="AKW31" s="28"/>
      <c r="AKX31" s="28"/>
      <c r="AKY31" s="28"/>
      <c r="AKZ31" s="28"/>
      <c r="ALA31" s="28"/>
      <c r="ALB31" s="28"/>
      <c r="ALC31" s="28"/>
      <c r="ALD31" s="28"/>
      <c r="ALE31" s="28"/>
      <c r="ALF31" s="28"/>
      <c r="ALG31" s="28"/>
      <c r="ALH31" s="28"/>
      <c r="ALI31" s="28"/>
      <c r="ALJ31" s="28"/>
      <c r="ALK31" s="28"/>
      <c r="ALL31" s="28"/>
      <c r="ALM31" s="28"/>
      <c r="ALN31" s="28"/>
      <c r="ALO31" s="28"/>
      <c r="ALP31" s="28"/>
      <c r="ALQ31" s="28"/>
      <c r="ALR31" s="28"/>
      <c r="ALS31" s="28"/>
      <c r="ALT31" s="28"/>
      <c r="ALU31" s="28"/>
      <c r="ALV31" s="28"/>
      <c r="ALW31" s="28"/>
      <c r="ALX31" s="28"/>
      <c r="ALY31" s="28"/>
      <c r="ALZ31" s="28"/>
      <c r="AMA31" s="28"/>
      <c r="AMB31" s="28"/>
      <c r="AMC31" s="28"/>
      <c r="AMD31" s="28"/>
      <c r="AME31" s="28"/>
      <c r="AMF31" s="28"/>
      <c r="AMG31" s="28"/>
      <c r="AMH31" s="28"/>
      <c r="AMI31" s="28"/>
      <c r="AMJ31" s="28"/>
      <c r="AMK31" s="28"/>
      <c r="AML31" s="28"/>
      <c r="AMM31" s="28"/>
      <c r="AMN31" s="28"/>
      <c r="AMO31" s="28"/>
      <c r="AMP31" s="28"/>
      <c r="AMQ31" s="28"/>
      <c r="AMR31" s="28"/>
      <c r="AMS31" s="28"/>
      <c r="AMT31" s="28"/>
      <c r="AMU31" s="28"/>
      <c r="AMV31" s="28"/>
      <c r="AMW31" s="28"/>
      <c r="AMX31" s="28"/>
      <c r="AMY31" s="28"/>
      <c r="AMZ31" s="28"/>
      <c r="ANA31" s="28"/>
      <c r="ANB31" s="28"/>
      <c r="ANC31" s="28"/>
      <c r="AND31" s="28"/>
      <c r="ANE31" s="28"/>
      <c r="ANF31" s="28"/>
      <c r="ANG31" s="28"/>
      <c r="ANH31" s="28"/>
      <c r="ANI31" s="28"/>
      <c r="ANJ31" s="28"/>
      <c r="ANK31" s="28"/>
      <c r="ANL31" s="28"/>
      <c r="ANM31" s="28"/>
      <c r="ANN31" s="28"/>
      <c r="ANO31" s="28"/>
      <c r="ANP31" s="28"/>
      <c r="ANQ31" s="28"/>
      <c r="ANR31" s="28"/>
      <c r="ANS31" s="28"/>
      <c r="ANT31" s="28"/>
      <c r="ANU31" s="28"/>
      <c r="ANV31" s="28"/>
      <c r="ANW31" s="28"/>
      <c r="ANX31" s="28"/>
      <c r="ANY31" s="28"/>
      <c r="ANZ31" s="28"/>
      <c r="AOA31" s="28"/>
      <c r="AOB31" s="28"/>
      <c r="AOC31" s="28"/>
      <c r="AOD31" s="28"/>
      <c r="AOE31" s="28"/>
      <c r="AOF31" s="28"/>
      <c r="AOG31" s="28"/>
      <c r="AOH31" s="28"/>
      <c r="AOI31" s="28"/>
      <c r="AOJ31" s="28"/>
      <c r="AOK31" s="28"/>
      <c r="AOL31" s="28"/>
      <c r="AOM31" s="28"/>
      <c r="AON31" s="28"/>
      <c r="AOO31" s="28"/>
      <c r="AOP31" s="28"/>
      <c r="AOQ31" s="28"/>
      <c r="AOR31" s="28"/>
      <c r="AOS31" s="28"/>
      <c r="AOT31" s="28"/>
      <c r="AOU31" s="28"/>
      <c r="AOV31" s="28"/>
      <c r="AOW31" s="28"/>
      <c r="AOX31" s="28"/>
      <c r="AOY31" s="28"/>
      <c r="AOZ31" s="28"/>
      <c r="APA31" s="28"/>
      <c r="APB31" s="28"/>
      <c r="APC31" s="28"/>
      <c r="APD31" s="28"/>
      <c r="APE31" s="28"/>
      <c r="APF31" s="28"/>
      <c r="APG31" s="28"/>
      <c r="APH31" s="28"/>
      <c r="API31" s="28"/>
      <c r="APJ31" s="28"/>
      <c r="APK31" s="28"/>
      <c r="APL31" s="28"/>
      <c r="APM31" s="28"/>
      <c r="APN31" s="28"/>
      <c r="APO31" s="28"/>
      <c r="APP31" s="28"/>
      <c r="APQ31" s="28"/>
      <c r="APR31" s="28"/>
      <c r="APS31" s="28"/>
      <c r="APT31" s="28"/>
      <c r="APU31" s="28"/>
      <c r="APV31" s="28"/>
      <c r="APW31" s="28"/>
      <c r="APX31" s="28"/>
      <c r="APY31" s="28"/>
      <c r="APZ31" s="28"/>
      <c r="AQA31" s="28"/>
      <c r="AQB31" s="28"/>
      <c r="AQC31" s="28"/>
      <c r="AQD31" s="28"/>
      <c r="AQE31" s="28"/>
      <c r="AQF31" s="28"/>
      <c r="AQG31" s="28"/>
      <c r="AQH31" s="28"/>
      <c r="AQI31" s="28"/>
      <c r="AQJ31" s="28"/>
      <c r="AQK31" s="28"/>
      <c r="AQL31" s="28"/>
      <c r="AQM31" s="28"/>
      <c r="AQN31" s="28"/>
      <c r="AQO31" s="28"/>
      <c r="AQP31" s="28"/>
      <c r="AQQ31" s="28"/>
      <c r="AQR31" s="28"/>
      <c r="AQS31" s="28"/>
      <c r="AQT31" s="28"/>
      <c r="AQU31" s="28"/>
      <c r="AQV31" s="28"/>
      <c r="AQW31" s="28"/>
      <c r="AQX31" s="28"/>
      <c r="AQY31" s="28"/>
      <c r="AQZ31" s="28"/>
      <c r="ARA31" s="28"/>
      <c r="ARB31" s="28"/>
      <c r="ARC31" s="28"/>
      <c r="ARD31" s="28"/>
      <c r="ARE31" s="28"/>
      <c r="ARF31" s="28"/>
      <c r="ARG31" s="28"/>
      <c r="ARH31" s="28"/>
      <c r="ARI31" s="28"/>
      <c r="ARJ31" s="28"/>
      <c r="ARK31" s="28"/>
      <c r="ARL31" s="28"/>
      <c r="ARM31" s="28"/>
      <c r="ARN31" s="28"/>
      <c r="ARO31" s="28"/>
      <c r="ARP31" s="28"/>
      <c r="ARQ31" s="28"/>
      <c r="ARR31" s="28"/>
      <c r="ARS31" s="28"/>
      <c r="ART31" s="28"/>
      <c r="ARU31" s="28"/>
      <c r="ARV31" s="28"/>
      <c r="ARW31" s="28"/>
      <c r="ARX31" s="28"/>
      <c r="ARY31" s="28"/>
      <c r="ARZ31" s="28"/>
      <c r="ASA31" s="28"/>
      <c r="ASB31" s="28"/>
      <c r="ASC31" s="28"/>
      <c r="ASD31" s="28"/>
      <c r="ASE31" s="28"/>
      <c r="ASF31" s="28"/>
      <c r="ASG31" s="28"/>
      <c r="ASH31" s="28"/>
      <c r="ASI31" s="28"/>
      <c r="ASJ31" s="28"/>
      <c r="ASK31" s="28"/>
      <c r="ASL31" s="28"/>
      <c r="ASM31" s="28"/>
      <c r="ASN31" s="28"/>
      <c r="ASO31" s="28"/>
      <c r="ASP31" s="28"/>
      <c r="ASQ31" s="28"/>
      <c r="ASR31" s="28"/>
      <c r="ASS31" s="28"/>
      <c r="AST31" s="28"/>
      <c r="ASU31" s="28"/>
      <c r="ASV31" s="28"/>
      <c r="ASW31" s="28"/>
      <c r="ASX31" s="28"/>
      <c r="ASY31" s="28"/>
      <c r="ASZ31" s="28"/>
      <c r="ATA31" s="28"/>
      <c r="ATB31" s="28"/>
      <c r="ATC31" s="28"/>
      <c r="ATD31" s="28"/>
      <c r="ATE31" s="28"/>
      <c r="ATF31" s="28"/>
      <c r="ATG31" s="28"/>
      <c r="ATH31" s="28"/>
      <c r="ATI31" s="28"/>
      <c r="ATJ31" s="28"/>
      <c r="ATK31" s="28"/>
      <c r="ATL31" s="28"/>
      <c r="ATM31" s="28"/>
      <c r="ATN31" s="28"/>
      <c r="ATO31" s="28"/>
      <c r="ATP31" s="28"/>
      <c r="ATQ31" s="28"/>
      <c r="ATR31" s="28"/>
      <c r="ATS31" s="28"/>
      <c r="ATT31" s="28"/>
      <c r="ATU31" s="28"/>
      <c r="ATV31" s="28"/>
      <c r="ATW31" s="28"/>
      <c r="ATX31" s="28"/>
      <c r="ATY31" s="28"/>
      <c r="ATZ31" s="28"/>
      <c r="AUA31" s="28"/>
      <c r="AUB31" s="28"/>
      <c r="AUC31" s="28"/>
      <c r="AUD31" s="28"/>
      <c r="AUE31" s="28"/>
      <c r="AUF31" s="28"/>
      <c r="AUG31" s="28"/>
      <c r="AUH31" s="28"/>
      <c r="AUI31" s="28"/>
      <c r="AUJ31" s="28"/>
      <c r="AUK31" s="28"/>
      <c r="AUL31" s="28"/>
      <c r="AUM31" s="28"/>
      <c r="AUN31" s="28"/>
      <c r="AUO31" s="28"/>
      <c r="AUP31" s="28"/>
      <c r="AUQ31" s="28"/>
      <c r="AUR31" s="28"/>
      <c r="AUS31" s="28"/>
      <c r="AUT31" s="28"/>
      <c r="AUU31" s="28"/>
      <c r="AUV31" s="28"/>
      <c r="AUW31" s="28"/>
      <c r="AUX31" s="28"/>
      <c r="AUY31" s="28"/>
      <c r="AUZ31" s="28"/>
      <c r="AVA31" s="28"/>
      <c r="AVB31" s="28"/>
      <c r="AVC31" s="28"/>
      <c r="AVD31" s="28"/>
      <c r="AVE31" s="28"/>
      <c r="AVF31" s="28"/>
      <c r="AVG31" s="28"/>
      <c r="AVH31" s="28"/>
      <c r="AVI31" s="28"/>
      <c r="AVJ31" s="28"/>
      <c r="AVK31" s="28"/>
      <c r="AVL31" s="28"/>
      <c r="AVM31" s="28"/>
      <c r="AVN31" s="28"/>
      <c r="AVO31" s="28"/>
      <c r="AVP31" s="28"/>
      <c r="AVQ31" s="28"/>
      <c r="AVR31" s="28"/>
      <c r="AVS31" s="28"/>
      <c r="AVT31" s="28"/>
      <c r="AVU31" s="28"/>
      <c r="AVV31" s="28"/>
      <c r="AVW31" s="28"/>
      <c r="AVX31" s="28"/>
      <c r="AVY31" s="28"/>
      <c r="AVZ31" s="28"/>
      <c r="AWA31" s="28"/>
      <c r="AWB31" s="28"/>
      <c r="AWC31" s="28"/>
      <c r="AWD31" s="28"/>
      <c r="AWE31" s="28"/>
      <c r="AWF31" s="28"/>
      <c r="AWG31" s="28"/>
      <c r="AWH31" s="28"/>
      <c r="AWI31" s="28"/>
      <c r="AWJ31" s="28"/>
      <c r="AWK31" s="28"/>
      <c r="AWL31" s="28"/>
      <c r="AWM31" s="28"/>
      <c r="AWN31" s="28"/>
      <c r="AWO31" s="28"/>
      <c r="AWP31" s="28"/>
      <c r="AWQ31" s="28"/>
      <c r="AWR31" s="28"/>
      <c r="AWS31" s="28"/>
      <c r="AWT31" s="28"/>
      <c r="AWU31" s="28"/>
      <c r="AWV31" s="28"/>
      <c r="AWW31" s="28"/>
      <c r="AWX31" s="28"/>
      <c r="AWY31" s="28"/>
      <c r="AWZ31" s="28"/>
      <c r="AXA31" s="28"/>
      <c r="AXB31" s="28"/>
      <c r="AXC31" s="28"/>
      <c r="AXD31" s="28"/>
      <c r="AXE31" s="28"/>
      <c r="AXF31" s="28"/>
      <c r="AXG31" s="28"/>
      <c r="AXH31" s="28"/>
      <c r="AXI31" s="28"/>
      <c r="AXJ31" s="28"/>
      <c r="AXK31" s="28"/>
      <c r="AXL31" s="28"/>
      <c r="AXM31" s="28"/>
      <c r="AXN31" s="28"/>
      <c r="AXO31" s="28"/>
      <c r="AXP31" s="28"/>
      <c r="AXQ31" s="28"/>
      <c r="AXR31" s="28"/>
      <c r="AXS31" s="28"/>
      <c r="AXT31" s="28"/>
      <c r="AXU31" s="28"/>
      <c r="AXV31" s="28"/>
      <c r="AXW31" s="28"/>
      <c r="AXX31" s="28"/>
      <c r="AXY31" s="28"/>
      <c r="AXZ31" s="28"/>
      <c r="AYA31" s="28"/>
      <c r="AYB31" s="28"/>
      <c r="AYC31" s="28"/>
      <c r="AYD31" s="28"/>
      <c r="AYE31" s="28"/>
      <c r="AYF31" s="28"/>
      <c r="AYG31" s="28"/>
      <c r="AYH31" s="28"/>
      <c r="AYI31" s="28"/>
      <c r="AYJ31" s="28"/>
      <c r="AYK31" s="28"/>
      <c r="AYL31" s="28"/>
      <c r="AYM31" s="28"/>
      <c r="AYN31" s="28"/>
      <c r="AYO31" s="28"/>
      <c r="AYP31" s="28"/>
      <c r="AYQ31" s="28"/>
      <c r="AYR31" s="28"/>
      <c r="AYS31" s="28"/>
      <c r="AYT31" s="28"/>
      <c r="AYU31" s="28"/>
      <c r="AYV31" s="28"/>
      <c r="AYW31" s="28"/>
      <c r="AYX31" s="28"/>
      <c r="AYY31" s="28"/>
      <c r="AYZ31" s="28"/>
      <c r="AZA31" s="28"/>
      <c r="AZB31" s="28"/>
      <c r="AZC31" s="28"/>
      <c r="AZD31" s="28"/>
      <c r="AZE31" s="28"/>
      <c r="AZF31" s="28"/>
      <c r="AZG31" s="28"/>
      <c r="AZH31" s="28"/>
      <c r="AZI31" s="28"/>
      <c r="AZJ31" s="28"/>
      <c r="AZK31" s="28"/>
      <c r="AZL31" s="28"/>
      <c r="AZM31" s="28"/>
      <c r="AZN31" s="28"/>
      <c r="AZO31" s="28"/>
      <c r="AZP31" s="28"/>
      <c r="AZQ31" s="28"/>
      <c r="AZR31" s="28"/>
      <c r="AZS31" s="28"/>
      <c r="AZT31" s="28"/>
      <c r="AZU31" s="28"/>
      <c r="AZV31" s="28"/>
      <c r="AZW31" s="28"/>
      <c r="AZX31" s="28"/>
      <c r="AZY31" s="28"/>
      <c r="AZZ31" s="28"/>
      <c r="BAA31" s="28"/>
      <c r="BAB31" s="28"/>
      <c r="BAC31" s="28"/>
      <c r="BAD31" s="28"/>
      <c r="BAE31" s="28"/>
      <c r="BAF31" s="28"/>
      <c r="BAG31" s="28"/>
      <c r="BAH31" s="28"/>
      <c r="BAI31" s="28"/>
      <c r="BAJ31" s="28"/>
      <c r="BAK31" s="28"/>
      <c r="BAL31" s="28"/>
      <c r="BAM31" s="28"/>
      <c r="BAN31" s="28"/>
      <c r="BAO31" s="28"/>
      <c r="BAP31" s="28"/>
      <c r="BAQ31" s="28"/>
      <c r="BAR31" s="28"/>
      <c r="BAS31" s="28"/>
      <c r="BAT31" s="28"/>
      <c r="BAU31" s="28"/>
      <c r="BAV31" s="28"/>
      <c r="BAW31" s="28"/>
      <c r="BAX31" s="28"/>
      <c r="BAY31" s="28"/>
      <c r="BAZ31" s="28"/>
      <c r="BBA31" s="28"/>
      <c r="BBB31" s="28"/>
      <c r="BBC31" s="28"/>
      <c r="BBD31" s="28"/>
      <c r="BBE31" s="28"/>
      <c r="BBF31" s="28"/>
      <c r="BBG31" s="28"/>
      <c r="BBH31" s="28"/>
      <c r="BBI31" s="28"/>
      <c r="BBJ31" s="28"/>
      <c r="BBK31" s="28"/>
      <c r="BBL31" s="28"/>
      <c r="BBM31" s="28"/>
      <c r="BBN31" s="28"/>
      <c r="BBO31" s="28"/>
      <c r="BBP31" s="28"/>
      <c r="BBQ31" s="28"/>
      <c r="BBR31" s="28"/>
      <c r="BBS31" s="28"/>
      <c r="BBT31" s="28"/>
      <c r="BBU31" s="28"/>
      <c r="BBV31" s="28"/>
      <c r="BBW31" s="28"/>
      <c r="BBX31" s="28"/>
      <c r="BBY31" s="28"/>
      <c r="BBZ31" s="28"/>
      <c r="BCA31" s="28"/>
      <c r="BCB31" s="28"/>
      <c r="BCC31" s="28"/>
      <c r="BCD31" s="28"/>
      <c r="BCE31" s="28"/>
      <c r="BCF31" s="28"/>
      <c r="BCG31" s="28"/>
      <c r="BCH31" s="28"/>
      <c r="BCI31" s="28"/>
      <c r="BCJ31" s="28"/>
      <c r="BCK31" s="28"/>
      <c r="BCL31" s="28"/>
      <c r="BCM31" s="28"/>
      <c r="BCN31" s="28"/>
      <c r="BCO31" s="28"/>
      <c r="BCP31" s="28"/>
      <c r="BCQ31" s="28"/>
      <c r="BCR31" s="28"/>
      <c r="BCS31" s="28"/>
      <c r="BCT31" s="28"/>
      <c r="BCU31" s="28"/>
      <c r="BCV31" s="28"/>
      <c r="BCW31" s="28"/>
      <c r="BCX31" s="28"/>
      <c r="BCY31" s="28"/>
      <c r="BCZ31" s="28"/>
      <c r="BDA31" s="28"/>
      <c r="BDB31" s="28"/>
      <c r="BDC31" s="28"/>
      <c r="BDD31" s="28"/>
      <c r="BDE31" s="28"/>
      <c r="BDF31" s="28"/>
      <c r="BDG31" s="28"/>
      <c r="BDH31" s="28"/>
      <c r="BDI31" s="28"/>
      <c r="BDJ31" s="28"/>
      <c r="BDK31" s="28"/>
      <c r="BDL31" s="28"/>
      <c r="BDM31" s="28"/>
      <c r="BDN31" s="28"/>
      <c r="BDO31" s="28"/>
      <c r="BDP31" s="28"/>
      <c r="BDQ31" s="28"/>
      <c r="BDR31" s="28"/>
      <c r="BDS31" s="28"/>
      <c r="BDT31" s="28"/>
      <c r="BDU31" s="28"/>
      <c r="BDV31" s="28"/>
      <c r="BDW31" s="28"/>
      <c r="BDX31" s="28"/>
      <c r="BDY31" s="28"/>
      <c r="BDZ31" s="28"/>
      <c r="BEA31" s="28"/>
      <c r="BEB31" s="28"/>
      <c r="BEC31" s="28"/>
      <c r="BED31" s="28"/>
      <c r="BEE31" s="28"/>
      <c r="BEF31" s="28"/>
      <c r="BEG31" s="28"/>
      <c r="BEH31" s="28"/>
      <c r="BEI31" s="28"/>
      <c r="BEJ31" s="28"/>
      <c r="BEK31" s="28"/>
      <c r="BEL31" s="28"/>
      <c r="BEM31" s="28"/>
      <c r="BEN31" s="28"/>
      <c r="BEO31" s="28"/>
      <c r="BEP31" s="28"/>
      <c r="BEQ31" s="28"/>
      <c r="BER31" s="28"/>
      <c r="BES31" s="28"/>
      <c r="BET31" s="28"/>
      <c r="BEU31" s="28"/>
      <c r="BEV31" s="28"/>
      <c r="BEW31" s="28"/>
      <c r="BEX31" s="28"/>
      <c r="BEY31" s="28"/>
      <c r="BEZ31" s="28"/>
      <c r="BFA31" s="28"/>
      <c r="BFB31" s="28"/>
      <c r="BFC31" s="28"/>
      <c r="BFD31" s="28"/>
      <c r="BFE31" s="28"/>
      <c r="BFF31" s="28"/>
      <c r="BFG31" s="28"/>
      <c r="BFH31" s="28"/>
      <c r="BFI31" s="28"/>
      <c r="BFJ31" s="28"/>
      <c r="BFK31" s="28"/>
      <c r="BFL31" s="28"/>
      <c r="BFM31" s="28"/>
      <c r="BFN31" s="28"/>
      <c r="BFO31" s="28"/>
      <c r="BFP31" s="28"/>
      <c r="BFQ31" s="28"/>
      <c r="BFR31" s="28"/>
      <c r="BFS31" s="28"/>
      <c r="BFT31" s="28"/>
      <c r="BFU31" s="28"/>
      <c r="BFV31" s="28"/>
      <c r="BFW31" s="28"/>
      <c r="BFX31" s="28"/>
      <c r="BFY31" s="28"/>
      <c r="BFZ31" s="28"/>
      <c r="BGA31" s="28"/>
      <c r="BGB31" s="28"/>
      <c r="BGC31" s="28"/>
      <c r="BGD31" s="28"/>
      <c r="BGE31" s="28"/>
      <c r="BGF31" s="28"/>
      <c r="BGG31" s="28"/>
      <c r="BGH31" s="28"/>
      <c r="BGI31" s="28"/>
      <c r="BGJ31" s="28"/>
      <c r="BGK31" s="28"/>
      <c r="BGL31" s="28"/>
      <c r="BGM31" s="28"/>
      <c r="BGN31" s="28"/>
      <c r="BGO31" s="28"/>
      <c r="BGP31" s="28"/>
      <c r="BGQ31" s="28"/>
      <c r="BGR31" s="28"/>
      <c r="BGS31" s="28"/>
      <c r="BGT31" s="28"/>
      <c r="BGU31" s="28"/>
      <c r="BGV31" s="28"/>
      <c r="BGW31" s="28"/>
      <c r="BGX31" s="28"/>
      <c r="BGY31" s="28"/>
      <c r="BGZ31" s="28"/>
      <c r="BHA31" s="28"/>
      <c r="BHB31" s="28"/>
      <c r="BHC31" s="28"/>
      <c r="BHD31" s="28"/>
      <c r="BHE31" s="28"/>
      <c r="BHF31" s="28"/>
      <c r="BHG31" s="28"/>
      <c r="BHH31" s="28"/>
      <c r="BHI31" s="28"/>
      <c r="BHJ31" s="28"/>
      <c r="BHK31" s="28"/>
      <c r="BHL31" s="28"/>
      <c r="BHM31" s="28"/>
      <c r="BHN31" s="28"/>
      <c r="BHO31" s="28"/>
      <c r="BHP31" s="28"/>
      <c r="BHQ31" s="28"/>
      <c r="BHR31" s="28"/>
      <c r="BHS31" s="28"/>
      <c r="BHT31" s="28"/>
      <c r="BHU31" s="28"/>
      <c r="BHV31" s="28"/>
      <c r="BHW31" s="28"/>
      <c r="BHX31" s="28"/>
      <c r="BHY31" s="28"/>
      <c r="BHZ31" s="28"/>
      <c r="BIA31" s="28"/>
      <c r="BIB31" s="28"/>
      <c r="BIC31" s="28"/>
      <c r="BID31" s="28"/>
      <c r="BIE31" s="28"/>
      <c r="BIF31" s="28"/>
      <c r="BIG31" s="28"/>
      <c r="BIH31" s="28"/>
      <c r="BII31" s="28"/>
      <c r="BIJ31" s="28"/>
      <c r="BIK31" s="28"/>
      <c r="BIL31" s="28"/>
      <c r="BIM31" s="28"/>
      <c r="BIN31" s="28"/>
      <c r="BIO31" s="28"/>
      <c r="BIP31" s="28"/>
      <c r="BIQ31" s="28"/>
      <c r="BIR31" s="28"/>
      <c r="BIS31" s="28"/>
      <c r="BIT31" s="28"/>
      <c r="BIU31" s="28"/>
      <c r="BIV31" s="28"/>
      <c r="BIW31" s="28"/>
      <c r="BIX31" s="28"/>
      <c r="BIY31" s="28"/>
      <c r="BIZ31" s="28"/>
      <c r="BJA31" s="28"/>
      <c r="BJB31" s="28"/>
      <c r="BJC31" s="28"/>
      <c r="BJD31" s="28"/>
      <c r="BJE31" s="28"/>
      <c r="BJF31" s="28"/>
      <c r="BJG31" s="28"/>
      <c r="BJH31" s="28"/>
      <c r="BJI31" s="28"/>
      <c r="BJJ31" s="28"/>
      <c r="BJK31" s="28"/>
      <c r="BJL31" s="28"/>
      <c r="BJM31" s="28"/>
      <c r="BJN31" s="28"/>
      <c r="BJO31" s="28"/>
      <c r="BJP31" s="28"/>
      <c r="BJQ31" s="28"/>
      <c r="BJR31" s="28"/>
      <c r="BJS31" s="28"/>
      <c r="BJT31" s="28"/>
      <c r="BJU31" s="28"/>
      <c r="BJV31" s="28"/>
      <c r="BJW31" s="28"/>
      <c r="BJX31" s="28"/>
      <c r="BJY31" s="28"/>
      <c r="BJZ31" s="28"/>
      <c r="BKA31" s="28"/>
      <c r="BKB31" s="28"/>
      <c r="BKC31" s="28"/>
      <c r="BKD31" s="28"/>
      <c r="BKE31" s="28"/>
      <c r="BKF31" s="28"/>
      <c r="BKG31" s="28"/>
      <c r="BKH31" s="28"/>
      <c r="BKI31" s="28"/>
      <c r="BKJ31" s="28"/>
      <c r="BKK31" s="28"/>
      <c r="BKL31" s="28"/>
      <c r="BKM31" s="28"/>
      <c r="BKN31" s="28"/>
      <c r="BKO31" s="28"/>
      <c r="BKP31" s="28"/>
      <c r="BKQ31" s="28"/>
      <c r="BKR31" s="28"/>
      <c r="BKS31" s="28"/>
      <c r="BKT31" s="28"/>
      <c r="BKU31" s="28"/>
      <c r="BKV31" s="28"/>
      <c r="BKW31" s="28"/>
      <c r="BKX31" s="28"/>
      <c r="BKY31" s="28"/>
      <c r="BKZ31" s="28"/>
      <c r="BLA31" s="28"/>
      <c r="BLB31" s="28"/>
      <c r="BLC31" s="28"/>
      <c r="BLD31" s="28"/>
      <c r="BLE31" s="28"/>
      <c r="BLF31" s="28"/>
      <c r="BLG31" s="28"/>
      <c r="BLH31" s="28"/>
      <c r="BLI31" s="28"/>
      <c r="BLJ31" s="28"/>
      <c r="BLK31" s="28"/>
      <c r="BLL31" s="28"/>
      <c r="BLM31" s="28"/>
      <c r="BLN31" s="28"/>
      <c r="BLO31" s="28"/>
      <c r="BLP31" s="28"/>
      <c r="BLQ31" s="28"/>
      <c r="BLR31" s="28"/>
      <c r="BLS31" s="28"/>
      <c r="BLT31" s="28"/>
      <c r="BLU31" s="28"/>
      <c r="BLV31" s="28"/>
      <c r="BLW31" s="28"/>
      <c r="BLX31" s="28"/>
      <c r="BLY31" s="28"/>
      <c r="BLZ31" s="28"/>
      <c r="BMA31" s="28"/>
      <c r="BMB31" s="28"/>
      <c r="BMC31" s="28"/>
      <c r="BMD31" s="28"/>
      <c r="BME31" s="28"/>
      <c r="BMF31" s="28"/>
      <c r="BMG31" s="28"/>
      <c r="BMH31" s="28"/>
      <c r="BMI31" s="28"/>
      <c r="BMJ31" s="28"/>
      <c r="BMK31" s="28"/>
      <c r="BML31" s="28"/>
      <c r="BMM31" s="28"/>
      <c r="BMN31" s="28"/>
      <c r="BMO31" s="28"/>
      <c r="BMP31" s="28"/>
      <c r="BMQ31" s="28"/>
      <c r="BMR31" s="28"/>
      <c r="BMS31" s="28"/>
      <c r="BMT31" s="28"/>
      <c r="BMU31" s="28"/>
      <c r="BMV31" s="28"/>
      <c r="BMW31" s="28"/>
      <c r="BMX31" s="28"/>
      <c r="BMY31" s="28"/>
      <c r="BMZ31" s="28"/>
      <c r="BNA31" s="28"/>
      <c r="BNB31" s="28"/>
      <c r="BNC31" s="28"/>
      <c r="BND31" s="28"/>
      <c r="BNE31" s="28"/>
      <c r="BNF31" s="28"/>
      <c r="BNG31" s="28"/>
      <c r="BNH31" s="28"/>
      <c r="BNI31" s="28"/>
      <c r="BNJ31" s="28"/>
      <c r="BNK31" s="28"/>
      <c r="BNL31" s="28"/>
      <c r="BNM31" s="28"/>
      <c r="BNN31" s="28"/>
      <c r="BNO31" s="28"/>
      <c r="BNP31" s="28"/>
      <c r="BNQ31" s="28"/>
      <c r="BNR31" s="28"/>
      <c r="BNS31" s="28"/>
      <c r="BNT31" s="28"/>
      <c r="BNU31" s="28"/>
      <c r="BNV31" s="28"/>
      <c r="BNW31" s="28"/>
      <c r="BNX31" s="28"/>
      <c r="BNY31" s="28"/>
      <c r="BNZ31" s="28"/>
      <c r="BOA31" s="28"/>
      <c r="BOB31" s="28"/>
      <c r="BOC31" s="28"/>
      <c r="BOD31" s="28"/>
      <c r="BOE31" s="28"/>
      <c r="BOF31" s="28"/>
      <c r="BOG31" s="28"/>
      <c r="BOH31" s="28"/>
      <c r="BOI31" s="28"/>
      <c r="BOJ31" s="28"/>
      <c r="BOK31" s="28"/>
      <c r="BOL31" s="28"/>
      <c r="BOM31" s="28"/>
      <c r="BON31" s="28"/>
      <c r="BOO31" s="28"/>
      <c r="BOP31" s="28"/>
      <c r="BOQ31" s="28"/>
      <c r="BOR31" s="28"/>
      <c r="BOS31" s="28"/>
      <c r="BOT31" s="28"/>
      <c r="BOU31" s="28"/>
      <c r="BOV31" s="28"/>
      <c r="BOW31" s="28"/>
      <c r="BOX31" s="28"/>
      <c r="BOY31" s="28"/>
      <c r="BOZ31" s="28"/>
      <c r="BPA31" s="28"/>
      <c r="BPB31" s="28"/>
      <c r="BPC31" s="28"/>
      <c r="BPD31" s="28"/>
      <c r="BPE31" s="28"/>
      <c r="BPF31" s="28"/>
      <c r="BPG31" s="28"/>
      <c r="BPH31" s="28"/>
      <c r="BPI31" s="28"/>
      <c r="BPJ31" s="28"/>
      <c r="BPK31" s="28"/>
      <c r="BPL31" s="28"/>
      <c r="BPM31" s="28"/>
      <c r="BPN31" s="28"/>
      <c r="BPO31" s="28"/>
      <c r="BPP31" s="28"/>
      <c r="BPQ31" s="28"/>
      <c r="BPR31" s="28"/>
      <c r="BPS31" s="28"/>
      <c r="BPT31" s="28"/>
      <c r="BPU31" s="28"/>
      <c r="BPV31" s="28"/>
      <c r="BPW31" s="28"/>
      <c r="BPX31" s="28"/>
      <c r="BPY31" s="28"/>
      <c r="BPZ31" s="28"/>
      <c r="BQA31" s="28"/>
      <c r="BQB31" s="28"/>
      <c r="BQC31" s="28"/>
      <c r="BQD31" s="28"/>
      <c r="BQE31" s="28"/>
      <c r="BQF31" s="28"/>
      <c r="BQG31" s="28"/>
      <c r="BQH31" s="28"/>
      <c r="BQI31" s="28"/>
      <c r="BQJ31" s="28"/>
      <c r="BQK31" s="28"/>
      <c r="BQL31" s="28"/>
      <c r="BQM31" s="28"/>
      <c r="BQN31" s="28"/>
      <c r="BQO31" s="28"/>
      <c r="BQP31" s="28"/>
      <c r="BQQ31" s="28"/>
      <c r="BQR31" s="28"/>
      <c r="BQS31" s="28"/>
      <c r="BQT31" s="28"/>
      <c r="BQU31" s="28"/>
      <c r="BQV31" s="28"/>
      <c r="BQW31" s="28"/>
      <c r="BQX31" s="28"/>
      <c r="BQY31" s="28"/>
      <c r="BQZ31" s="28"/>
      <c r="BRA31" s="28"/>
      <c r="BRB31" s="28"/>
      <c r="BRC31" s="28"/>
      <c r="BRD31" s="28"/>
      <c r="BRE31" s="28"/>
      <c r="BRF31" s="28"/>
      <c r="BRG31" s="28"/>
      <c r="BRH31" s="28"/>
      <c r="BRI31" s="28"/>
      <c r="BRJ31" s="28"/>
      <c r="BRK31" s="28"/>
      <c r="BRL31" s="28"/>
      <c r="BRM31" s="28"/>
      <c r="BRN31" s="28"/>
      <c r="BRO31" s="28"/>
      <c r="BRP31" s="28"/>
      <c r="BRQ31" s="28"/>
      <c r="BRR31" s="28"/>
      <c r="BRS31" s="28"/>
      <c r="BRT31" s="28"/>
      <c r="BRU31" s="28"/>
      <c r="BRV31" s="28"/>
      <c r="BRW31" s="28"/>
      <c r="BRX31" s="28"/>
      <c r="BRY31" s="28"/>
      <c r="BRZ31" s="28"/>
      <c r="BSA31" s="28"/>
      <c r="BSB31" s="28"/>
      <c r="BSC31" s="28"/>
      <c r="BSD31" s="28"/>
      <c r="BSE31" s="28"/>
      <c r="BSF31" s="28"/>
      <c r="BSG31" s="28"/>
      <c r="BSH31" s="28"/>
      <c r="BSI31" s="28"/>
      <c r="BSJ31" s="28"/>
      <c r="BSK31" s="28"/>
      <c r="BSL31" s="28"/>
      <c r="BSM31" s="28"/>
      <c r="BSN31" s="28"/>
      <c r="BSO31" s="28"/>
      <c r="BSP31" s="28"/>
      <c r="BSQ31" s="28"/>
      <c r="BSR31" s="28"/>
      <c r="BSS31" s="28"/>
      <c r="BST31" s="28"/>
      <c r="BSU31" s="28"/>
      <c r="BSV31" s="28"/>
      <c r="BSW31" s="28"/>
      <c r="BSX31" s="28"/>
      <c r="BSY31" s="28"/>
      <c r="BSZ31" s="28"/>
      <c r="BTA31" s="28"/>
      <c r="BTB31" s="28"/>
      <c r="BTC31" s="28"/>
      <c r="BTD31" s="28"/>
      <c r="BTE31" s="28"/>
      <c r="BTF31" s="28"/>
      <c r="BTG31" s="28"/>
      <c r="BTH31" s="28"/>
      <c r="BTI31" s="28"/>
      <c r="BTJ31" s="28"/>
      <c r="BTK31" s="28"/>
      <c r="BTL31" s="28"/>
      <c r="BTM31" s="28"/>
      <c r="BTN31" s="28"/>
      <c r="BTO31" s="28"/>
      <c r="BTP31" s="28"/>
      <c r="BTQ31" s="28"/>
      <c r="BTR31" s="28"/>
      <c r="BTS31" s="28"/>
      <c r="BTT31" s="28"/>
      <c r="BTU31" s="28"/>
      <c r="BTV31" s="28"/>
      <c r="BTW31" s="28"/>
      <c r="BTX31" s="28"/>
      <c r="BTY31" s="28"/>
      <c r="BTZ31" s="28"/>
      <c r="BUA31" s="28"/>
      <c r="BUB31" s="28"/>
      <c r="BUC31" s="28"/>
      <c r="BUD31" s="28"/>
      <c r="BUE31" s="28"/>
      <c r="BUF31" s="28"/>
      <c r="BUG31" s="28"/>
      <c r="BUH31" s="28"/>
      <c r="BUI31" s="28"/>
      <c r="BUJ31" s="28"/>
      <c r="BUK31" s="28"/>
      <c r="BUL31" s="28"/>
      <c r="BUM31" s="28"/>
      <c r="BUN31" s="28"/>
      <c r="BUO31" s="28"/>
      <c r="BUP31" s="28"/>
      <c r="BUQ31" s="28"/>
      <c r="BUR31" s="28"/>
      <c r="BUS31" s="28"/>
      <c r="BUT31" s="28"/>
      <c r="BUU31" s="28"/>
      <c r="BUV31" s="28"/>
      <c r="BUW31" s="28"/>
      <c r="BUX31" s="28"/>
      <c r="BUY31" s="28"/>
      <c r="BUZ31" s="28"/>
      <c r="BVA31" s="28"/>
      <c r="BVB31" s="28"/>
      <c r="BVC31" s="28"/>
      <c r="BVD31" s="28"/>
      <c r="BVE31" s="28"/>
      <c r="BVF31" s="28"/>
      <c r="BVG31" s="28"/>
      <c r="BVH31" s="28"/>
      <c r="BVI31" s="28"/>
      <c r="BVJ31" s="28"/>
      <c r="BVK31" s="28"/>
      <c r="BVL31" s="28"/>
      <c r="BVM31" s="28"/>
      <c r="BVN31" s="28"/>
      <c r="BVO31" s="28"/>
      <c r="BVP31" s="28"/>
      <c r="BVQ31" s="28"/>
      <c r="BVR31" s="28"/>
      <c r="BVS31" s="28"/>
      <c r="BVT31" s="28"/>
      <c r="BVU31" s="28"/>
      <c r="BVV31" s="28"/>
      <c r="BVW31" s="28"/>
      <c r="BVX31" s="28"/>
      <c r="BVY31" s="28"/>
      <c r="BVZ31" s="28"/>
      <c r="BWA31" s="28"/>
      <c r="BWB31" s="28"/>
      <c r="BWC31" s="28"/>
      <c r="BWD31" s="28"/>
      <c r="BWE31" s="28"/>
      <c r="BWF31" s="28"/>
      <c r="BWG31" s="28"/>
      <c r="BWH31" s="28"/>
      <c r="BWI31" s="28"/>
      <c r="BWJ31" s="28"/>
      <c r="BWK31" s="28"/>
      <c r="BWL31" s="28"/>
      <c r="BWM31" s="28"/>
      <c r="BWN31" s="28"/>
      <c r="BWO31" s="28"/>
      <c r="BWP31" s="28"/>
      <c r="BWQ31" s="28"/>
      <c r="BWR31" s="28"/>
      <c r="BWS31" s="28"/>
      <c r="BWT31" s="28"/>
      <c r="BWU31" s="28"/>
      <c r="BWV31" s="28"/>
      <c r="BWW31" s="28"/>
      <c r="BWX31" s="28"/>
      <c r="BWY31" s="28"/>
      <c r="BWZ31" s="28"/>
      <c r="BXA31" s="28"/>
      <c r="BXB31" s="28"/>
      <c r="BXC31" s="28"/>
      <c r="BXD31" s="28"/>
      <c r="BXE31" s="28"/>
      <c r="BXF31" s="28"/>
      <c r="BXG31" s="28"/>
      <c r="BXH31" s="28"/>
      <c r="BXI31" s="28"/>
      <c r="BXJ31" s="28"/>
      <c r="BXK31" s="28"/>
      <c r="BXL31" s="28"/>
      <c r="BXM31" s="28"/>
      <c r="BXN31" s="28"/>
      <c r="BXO31" s="28"/>
      <c r="BXP31" s="28"/>
      <c r="BXQ31" s="28"/>
      <c r="BXR31" s="28"/>
      <c r="BXS31" s="28"/>
      <c r="BXT31" s="28"/>
      <c r="BXU31" s="28"/>
      <c r="BXV31" s="28"/>
      <c r="BXW31" s="28"/>
      <c r="BXX31" s="28"/>
      <c r="BXY31" s="28"/>
      <c r="BXZ31" s="28"/>
      <c r="BYA31" s="28"/>
      <c r="BYB31" s="28"/>
      <c r="BYC31" s="28"/>
      <c r="BYD31" s="28"/>
      <c r="BYE31" s="28"/>
      <c r="BYF31" s="28"/>
      <c r="BYG31" s="28"/>
      <c r="BYH31" s="28"/>
      <c r="BYI31" s="28"/>
      <c r="BYJ31" s="28"/>
      <c r="BYK31" s="28"/>
      <c r="BYL31" s="28"/>
      <c r="BYM31" s="28"/>
      <c r="BYN31" s="28"/>
      <c r="BYO31" s="28"/>
      <c r="BYP31" s="28"/>
      <c r="BYQ31" s="28"/>
      <c r="BYR31" s="28"/>
      <c r="BYS31" s="28"/>
      <c r="BYT31" s="28"/>
      <c r="BYU31" s="28"/>
      <c r="BYV31" s="28"/>
      <c r="BYW31" s="28"/>
      <c r="BYX31" s="28"/>
      <c r="BYY31" s="28"/>
      <c r="BYZ31" s="28"/>
      <c r="BZA31" s="28"/>
      <c r="BZB31" s="28"/>
      <c r="BZC31" s="28"/>
      <c r="BZD31" s="28"/>
      <c r="BZE31" s="28"/>
      <c r="BZF31" s="28"/>
      <c r="BZG31" s="28"/>
      <c r="BZH31" s="28"/>
      <c r="BZI31" s="28"/>
      <c r="BZJ31" s="28"/>
      <c r="BZK31" s="28"/>
      <c r="BZL31" s="28"/>
      <c r="BZM31" s="28"/>
      <c r="BZN31" s="28"/>
      <c r="BZO31" s="28"/>
      <c r="BZP31" s="28"/>
      <c r="BZQ31" s="28"/>
      <c r="BZR31" s="28"/>
      <c r="BZS31" s="28"/>
      <c r="BZT31" s="28"/>
      <c r="BZU31" s="28"/>
      <c r="BZV31" s="28"/>
      <c r="BZW31" s="28"/>
      <c r="BZX31" s="28"/>
      <c r="BZY31" s="28"/>
      <c r="BZZ31" s="28"/>
      <c r="CAA31" s="28"/>
      <c r="CAB31" s="28"/>
      <c r="CAC31" s="28"/>
      <c r="CAD31" s="28"/>
      <c r="CAE31" s="28"/>
      <c r="CAF31" s="28"/>
      <c r="CAG31" s="28"/>
      <c r="CAH31" s="28"/>
      <c r="CAI31" s="28"/>
      <c r="CAJ31" s="28"/>
      <c r="CAK31" s="28"/>
      <c r="CAL31" s="28"/>
      <c r="CAM31" s="28"/>
      <c r="CAN31" s="28"/>
      <c r="CAO31" s="28"/>
      <c r="CAP31" s="28"/>
      <c r="CAQ31" s="28"/>
      <c r="CAR31" s="28"/>
      <c r="CAS31" s="28"/>
      <c r="CAT31" s="28"/>
      <c r="CAU31" s="28"/>
      <c r="CAV31" s="28"/>
      <c r="CAW31" s="28"/>
      <c r="CAX31" s="28"/>
      <c r="CAY31" s="28"/>
      <c r="CAZ31" s="28"/>
      <c r="CBA31" s="28"/>
      <c r="CBB31" s="28"/>
      <c r="CBC31" s="28"/>
      <c r="CBD31" s="28"/>
      <c r="CBE31" s="28"/>
      <c r="CBF31" s="28"/>
      <c r="CBG31" s="28"/>
      <c r="CBH31" s="28"/>
      <c r="CBI31" s="28"/>
      <c r="CBJ31" s="28"/>
      <c r="CBK31" s="28"/>
      <c r="CBL31" s="28"/>
      <c r="CBM31" s="28"/>
      <c r="CBN31" s="28"/>
      <c r="CBO31" s="28"/>
      <c r="CBP31" s="28"/>
      <c r="CBQ31" s="28"/>
      <c r="CBR31" s="28"/>
      <c r="CBS31" s="28"/>
      <c r="CBT31" s="28"/>
      <c r="CBU31" s="28"/>
      <c r="CBV31" s="28"/>
      <c r="CBW31" s="28"/>
      <c r="CBX31" s="28"/>
      <c r="CBY31" s="28"/>
      <c r="CBZ31" s="28"/>
      <c r="CCA31" s="28"/>
      <c r="CCB31" s="28"/>
      <c r="CCC31" s="28"/>
      <c r="CCD31" s="28"/>
      <c r="CCE31" s="28"/>
      <c r="CCF31" s="28"/>
      <c r="CCG31" s="28"/>
      <c r="CCH31" s="28"/>
      <c r="CCI31" s="28"/>
      <c r="CCJ31" s="28"/>
      <c r="CCK31" s="28"/>
      <c r="CCL31" s="28"/>
      <c r="CCM31" s="28"/>
      <c r="CCN31" s="28"/>
      <c r="CCO31" s="28"/>
      <c r="CCP31" s="28"/>
      <c r="CCQ31" s="28"/>
      <c r="CCR31" s="28"/>
      <c r="CCS31" s="28"/>
      <c r="CCT31" s="28"/>
      <c r="CCU31" s="28"/>
      <c r="CCV31" s="28"/>
      <c r="CCW31" s="28"/>
      <c r="CCX31" s="28"/>
      <c r="CCY31" s="28"/>
      <c r="CCZ31" s="28"/>
      <c r="CDA31" s="28"/>
      <c r="CDB31" s="28"/>
      <c r="CDC31" s="28"/>
      <c r="CDD31" s="28"/>
      <c r="CDE31" s="28"/>
      <c r="CDF31" s="28"/>
      <c r="CDG31" s="28"/>
      <c r="CDH31" s="28"/>
      <c r="CDI31" s="28"/>
      <c r="CDJ31" s="28"/>
      <c r="CDK31" s="28"/>
      <c r="CDL31" s="28"/>
      <c r="CDM31" s="28"/>
      <c r="CDN31" s="28"/>
      <c r="CDO31" s="28"/>
      <c r="CDP31" s="28"/>
      <c r="CDQ31" s="28"/>
      <c r="CDR31" s="28"/>
      <c r="CDS31" s="28"/>
      <c r="CDT31" s="28"/>
      <c r="CDU31" s="28"/>
      <c r="CDV31" s="28"/>
      <c r="CDW31" s="28"/>
      <c r="CDX31" s="28"/>
      <c r="CDY31" s="28"/>
      <c r="CDZ31" s="28"/>
      <c r="CEA31" s="28"/>
      <c r="CEB31" s="28"/>
      <c r="CEC31" s="28"/>
      <c r="CED31" s="28"/>
      <c r="CEE31" s="28"/>
      <c r="CEF31" s="28"/>
      <c r="CEG31" s="28"/>
      <c r="CEH31" s="28"/>
      <c r="CEI31" s="28"/>
      <c r="CEJ31" s="28"/>
      <c r="CEK31" s="28"/>
      <c r="CEL31" s="28"/>
      <c r="CEM31" s="28"/>
      <c r="CEN31" s="28"/>
      <c r="CEO31" s="28"/>
      <c r="CEP31" s="28"/>
      <c r="CEQ31" s="28"/>
      <c r="CER31" s="28"/>
      <c r="CES31" s="28"/>
      <c r="CET31" s="28"/>
      <c r="CEU31" s="28"/>
      <c r="CEV31" s="28"/>
      <c r="CEW31" s="28"/>
      <c r="CEX31" s="28"/>
      <c r="CEY31" s="28"/>
      <c r="CEZ31" s="28"/>
      <c r="CFA31" s="28"/>
      <c r="CFB31" s="28"/>
      <c r="CFC31" s="28"/>
      <c r="CFD31" s="28"/>
      <c r="CFE31" s="28"/>
      <c r="CFF31" s="28"/>
      <c r="CFG31" s="28"/>
      <c r="CFH31" s="28"/>
      <c r="CFI31" s="28"/>
      <c r="CFJ31" s="28"/>
      <c r="CFK31" s="28"/>
      <c r="CFL31" s="28"/>
      <c r="CFM31" s="28"/>
      <c r="CFN31" s="28"/>
      <c r="CFO31" s="28"/>
      <c r="CFP31" s="28"/>
      <c r="CFQ31" s="28"/>
      <c r="CFR31" s="28"/>
      <c r="CFS31" s="28"/>
      <c r="CFT31" s="28"/>
      <c r="CFU31" s="28"/>
      <c r="CFV31" s="28"/>
      <c r="CFW31" s="28"/>
      <c r="CFX31" s="28"/>
      <c r="CFY31" s="28"/>
      <c r="CFZ31" s="28"/>
      <c r="CGA31" s="28"/>
      <c r="CGB31" s="28"/>
      <c r="CGC31" s="28"/>
      <c r="CGD31" s="28"/>
      <c r="CGE31" s="28"/>
      <c r="CGF31" s="28"/>
      <c r="CGG31" s="28"/>
      <c r="CGH31" s="28"/>
      <c r="CGI31" s="28"/>
      <c r="CGJ31" s="28"/>
      <c r="CGK31" s="28"/>
      <c r="CGL31" s="28"/>
      <c r="CGM31" s="28"/>
      <c r="CGN31" s="28"/>
      <c r="CGO31" s="28"/>
      <c r="CGP31" s="28"/>
      <c r="CGQ31" s="28"/>
      <c r="CGR31" s="28"/>
      <c r="CGS31" s="28"/>
      <c r="CGT31" s="28"/>
      <c r="CGU31" s="28"/>
      <c r="CGV31" s="28"/>
      <c r="CGW31" s="28"/>
      <c r="CGX31" s="28"/>
      <c r="CGY31" s="28"/>
      <c r="CGZ31" s="28"/>
      <c r="CHA31" s="28"/>
      <c r="CHB31" s="28"/>
      <c r="CHC31" s="28"/>
      <c r="CHD31" s="28"/>
      <c r="CHE31" s="28"/>
      <c r="CHF31" s="28"/>
      <c r="CHG31" s="28"/>
      <c r="CHH31" s="28"/>
      <c r="CHI31" s="28"/>
      <c r="CHJ31" s="28"/>
      <c r="CHK31" s="28"/>
      <c r="CHL31" s="28"/>
      <c r="CHM31" s="28"/>
      <c r="CHN31" s="28"/>
      <c r="CHO31" s="28"/>
      <c r="CHP31" s="28"/>
      <c r="CHQ31" s="28"/>
      <c r="CHR31" s="28"/>
      <c r="CHS31" s="28"/>
      <c r="CHT31" s="28"/>
      <c r="CHU31" s="28"/>
      <c r="CHV31" s="28"/>
      <c r="CHW31" s="28"/>
      <c r="CHX31" s="28"/>
      <c r="CHY31" s="28"/>
      <c r="CHZ31" s="28"/>
      <c r="CIA31" s="28"/>
      <c r="CIB31" s="28"/>
      <c r="CIC31" s="28"/>
      <c r="CID31" s="28"/>
      <c r="CIE31" s="28"/>
      <c r="CIF31" s="28"/>
      <c r="CIG31" s="28"/>
      <c r="CIH31" s="28"/>
      <c r="CII31" s="28"/>
      <c r="CIJ31" s="28"/>
      <c r="CIK31" s="28"/>
      <c r="CIL31" s="28"/>
      <c r="CIM31" s="28"/>
      <c r="CIN31" s="28"/>
      <c r="CIO31" s="28"/>
      <c r="CIP31" s="28"/>
      <c r="CIQ31" s="28"/>
      <c r="CIR31" s="28"/>
      <c r="CIS31" s="28"/>
      <c r="CIT31" s="28"/>
      <c r="CIU31" s="28"/>
      <c r="CIV31" s="28"/>
      <c r="CIW31" s="28"/>
      <c r="CIX31" s="28"/>
      <c r="CIY31" s="28"/>
      <c r="CIZ31" s="28"/>
      <c r="CJA31" s="28"/>
      <c r="CJB31" s="28"/>
      <c r="CJC31" s="28"/>
      <c r="CJD31" s="28"/>
      <c r="CJE31" s="28"/>
      <c r="CJF31" s="28"/>
      <c r="CJG31" s="28"/>
      <c r="CJH31" s="28"/>
      <c r="CJI31" s="28"/>
      <c r="CJJ31" s="28"/>
      <c r="CJK31" s="28"/>
      <c r="CJL31" s="28"/>
      <c r="CJM31" s="28"/>
      <c r="CJN31" s="28"/>
      <c r="CJO31" s="28"/>
      <c r="CJP31" s="28"/>
      <c r="CJQ31" s="28"/>
      <c r="CJR31" s="28"/>
      <c r="CJS31" s="28"/>
      <c r="CJT31" s="28"/>
      <c r="CJU31" s="28"/>
      <c r="CJV31" s="28"/>
      <c r="CJW31" s="28"/>
      <c r="CJX31" s="28"/>
      <c r="CJY31" s="28"/>
      <c r="CJZ31" s="28"/>
      <c r="CKA31" s="28"/>
      <c r="CKB31" s="28"/>
      <c r="CKC31" s="28"/>
      <c r="CKD31" s="28"/>
      <c r="CKE31" s="28"/>
      <c r="CKF31" s="28"/>
      <c r="CKG31" s="28"/>
      <c r="CKH31" s="28"/>
      <c r="CKI31" s="28"/>
      <c r="CKJ31" s="28"/>
      <c r="CKK31" s="28"/>
      <c r="CKL31" s="28"/>
      <c r="CKM31" s="28"/>
      <c r="CKN31" s="28"/>
      <c r="CKO31" s="28"/>
      <c r="CKP31" s="28"/>
      <c r="CKQ31" s="28"/>
      <c r="CKR31" s="28"/>
      <c r="CKS31" s="28"/>
      <c r="CKT31" s="28"/>
      <c r="CKU31" s="28"/>
      <c r="CKV31" s="28"/>
      <c r="CKW31" s="28"/>
      <c r="CKX31" s="28"/>
      <c r="CKY31" s="28"/>
      <c r="CKZ31" s="28"/>
      <c r="CLA31" s="28"/>
      <c r="CLB31" s="28"/>
      <c r="CLC31" s="28"/>
      <c r="CLD31" s="28"/>
      <c r="CLE31" s="28"/>
      <c r="CLF31" s="28"/>
      <c r="CLG31" s="28"/>
      <c r="CLH31" s="28"/>
      <c r="CLI31" s="28"/>
      <c r="CLJ31" s="28"/>
      <c r="CLK31" s="28"/>
      <c r="CLL31" s="28"/>
      <c r="CLM31" s="28"/>
      <c r="CLN31" s="28"/>
      <c r="CLO31" s="28"/>
      <c r="CLP31" s="28"/>
      <c r="CLQ31" s="28"/>
      <c r="CLR31" s="28"/>
      <c r="CLS31" s="28"/>
      <c r="CLT31" s="28"/>
      <c r="CLU31" s="28"/>
      <c r="CLV31" s="28"/>
      <c r="CLW31" s="28"/>
      <c r="CLX31" s="28"/>
      <c r="CLY31" s="28"/>
      <c r="CLZ31" s="28"/>
      <c r="CMA31" s="28"/>
      <c r="CMB31" s="28"/>
      <c r="CMC31" s="28"/>
      <c r="CMD31" s="28"/>
      <c r="CME31" s="28"/>
      <c r="CMF31" s="28"/>
      <c r="CMG31" s="28"/>
      <c r="CMH31" s="28"/>
      <c r="CMI31" s="28"/>
      <c r="CMJ31" s="28"/>
      <c r="CMK31" s="28"/>
      <c r="CML31" s="28"/>
      <c r="CMM31" s="28"/>
      <c r="CMN31" s="28"/>
      <c r="CMO31" s="28"/>
      <c r="CMP31" s="28"/>
      <c r="CMQ31" s="28"/>
      <c r="CMR31" s="28"/>
      <c r="CMS31" s="28"/>
      <c r="CMT31" s="28"/>
      <c r="CMU31" s="28"/>
      <c r="CMV31" s="28"/>
      <c r="CMW31" s="28"/>
      <c r="CMX31" s="28"/>
      <c r="CMY31" s="28"/>
      <c r="CMZ31" s="28"/>
      <c r="CNA31" s="28"/>
      <c r="CNB31" s="28"/>
      <c r="CNC31" s="28"/>
      <c r="CND31" s="28"/>
      <c r="CNE31" s="28"/>
      <c r="CNF31" s="28"/>
      <c r="CNG31" s="28"/>
      <c r="CNH31" s="28"/>
      <c r="CNI31" s="28"/>
      <c r="CNJ31" s="28"/>
      <c r="CNK31" s="28"/>
      <c r="CNL31" s="28"/>
      <c r="CNM31" s="28"/>
      <c r="CNN31" s="28"/>
      <c r="CNO31" s="28"/>
      <c r="CNP31" s="28"/>
      <c r="CNQ31" s="28"/>
      <c r="CNR31" s="28"/>
      <c r="CNS31" s="28"/>
      <c r="CNT31" s="28"/>
      <c r="CNU31" s="28"/>
      <c r="CNV31" s="28"/>
      <c r="CNW31" s="28"/>
      <c r="CNX31" s="28"/>
      <c r="CNY31" s="28"/>
      <c r="CNZ31" s="28"/>
      <c r="COA31" s="28"/>
      <c r="COB31" s="28"/>
      <c r="COC31" s="28"/>
      <c r="COD31" s="28"/>
      <c r="COE31" s="28"/>
      <c r="COF31" s="28"/>
      <c r="COG31" s="28"/>
      <c r="COH31" s="28"/>
      <c r="COI31" s="28"/>
      <c r="COJ31" s="28"/>
      <c r="COK31" s="28"/>
      <c r="COL31" s="28"/>
      <c r="COM31" s="28"/>
      <c r="CON31" s="28"/>
      <c r="COO31" s="28"/>
      <c r="COP31" s="28"/>
      <c r="COQ31" s="28"/>
      <c r="COR31" s="28"/>
      <c r="COS31" s="28"/>
      <c r="COT31" s="28"/>
      <c r="COU31" s="28"/>
      <c r="COV31" s="28"/>
      <c r="COW31" s="28"/>
      <c r="COX31" s="28"/>
      <c r="COY31" s="28"/>
      <c r="COZ31" s="28"/>
      <c r="CPA31" s="28"/>
      <c r="CPB31" s="28"/>
      <c r="CPC31" s="28"/>
      <c r="CPD31" s="28"/>
      <c r="CPE31" s="28"/>
      <c r="CPF31" s="28"/>
      <c r="CPG31" s="28"/>
      <c r="CPH31" s="28"/>
      <c r="CPI31" s="28"/>
      <c r="CPJ31" s="28"/>
      <c r="CPK31" s="28"/>
      <c r="CPL31" s="28"/>
      <c r="CPM31" s="28"/>
      <c r="CPN31" s="28"/>
      <c r="CPO31" s="28"/>
      <c r="CPP31" s="28"/>
      <c r="CPQ31" s="28"/>
      <c r="CPR31" s="28"/>
      <c r="CPS31" s="28"/>
      <c r="CPT31" s="28"/>
      <c r="CPU31" s="28"/>
      <c r="CPV31" s="28"/>
      <c r="CPW31" s="28"/>
      <c r="CPX31" s="28"/>
      <c r="CPY31" s="28"/>
      <c r="CPZ31" s="28"/>
      <c r="CQA31" s="28"/>
      <c r="CQB31" s="28"/>
      <c r="CQC31" s="28"/>
      <c r="CQD31" s="28"/>
      <c r="CQE31" s="28"/>
      <c r="CQF31" s="28"/>
      <c r="CQG31" s="28"/>
      <c r="CQH31" s="28"/>
      <c r="CQI31" s="28"/>
      <c r="CQJ31" s="28"/>
      <c r="CQK31" s="28"/>
      <c r="CQL31" s="28"/>
      <c r="CQM31" s="28"/>
      <c r="CQN31" s="28"/>
      <c r="CQO31" s="28"/>
      <c r="CQP31" s="28"/>
      <c r="CQQ31" s="28"/>
      <c r="CQR31" s="28"/>
      <c r="CQS31" s="28"/>
      <c r="CQT31" s="28"/>
      <c r="CQU31" s="28"/>
      <c r="CQV31" s="28"/>
      <c r="CQW31" s="28"/>
      <c r="CQX31" s="28"/>
      <c r="CQY31" s="28"/>
      <c r="CQZ31" s="28"/>
      <c r="CRA31" s="28"/>
      <c r="CRB31" s="28"/>
      <c r="CRC31" s="28"/>
      <c r="CRD31" s="28"/>
      <c r="CRE31" s="28"/>
      <c r="CRF31" s="28"/>
      <c r="CRG31" s="28"/>
      <c r="CRH31" s="28"/>
      <c r="CRI31" s="28"/>
      <c r="CRJ31" s="28"/>
      <c r="CRK31" s="28"/>
      <c r="CRL31" s="28"/>
      <c r="CRM31" s="28"/>
      <c r="CRN31" s="28"/>
      <c r="CRO31" s="28"/>
      <c r="CRP31" s="28"/>
      <c r="CRQ31" s="28"/>
      <c r="CRR31" s="28"/>
      <c r="CRS31" s="28"/>
      <c r="CRT31" s="28"/>
      <c r="CRU31" s="28"/>
      <c r="CRV31" s="28"/>
      <c r="CRW31" s="28"/>
      <c r="CRX31" s="28"/>
      <c r="CRY31" s="28"/>
      <c r="CRZ31" s="28"/>
      <c r="CSA31" s="28"/>
      <c r="CSB31" s="28"/>
      <c r="CSC31" s="28"/>
      <c r="CSD31" s="28"/>
      <c r="CSE31" s="28"/>
      <c r="CSF31" s="28"/>
      <c r="CSG31" s="28"/>
      <c r="CSH31" s="28"/>
      <c r="CSI31" s="28"/>
      <c r="CSJ31" s="28"/>
      <c r="CSK31" s="28"/>
      <c r="CSL31" s="28"/>
      <c r="CSM31" s="28"/>
      <c r="CSN31" s="28"/>
      <c r="CSO31" s="28"/>
      <c r="CSP31" s="28"/>
      <c r="CSQ31" s="28"/>
      <c r="CSR31" s="28"/>
      <c r="CSS31" s="28"/>
      <c r="CST31" s="28"/>
      <c r="CSU31" s="28"/>
      <c r="CSV31" s="28"/>
      <c r="CSW31" s="28"/>
      <c r="CSX31" s="28"/>
      <c r="CSY31" s="28"/>
      <c r="CSZ31" s="28"/>
      <c r="CTA31" s="28"/>
      <c r="CTB31" s="28"/>
      <c r="CTC31" s="28"/>
      <c r="CTD31" s="28"/>
      <c r="CTE31" s="28"/>
      <c r="CTF31" s="28"/>
      <c r="CTG31" s="28"/>
      <c r="CTH31" s="28"/>
      <c r="CTI31" s="28"/>
      <c r="CTJ31" s="28"/>
      <c r="CTK31" s="28"/>
      <c r="CTL31" s="28"/>
      <c r="CTM31" s="28"/>
      <c r="CTN31" s="28"/>
      <c r="CTO31" s="28"/>
      <c r="CTP31" s="28"/>
      <c r="CTQ31" s="28"/>
      <c r="CTR31" s="28"/>
      <c r="CTS31" s="28"/>
      <c r="CTT31" s="28"/>
      <c r="CTU31" s="28"/>
      <c r="CTV31" s="28"/>
      <c r="CTW31" s="28"/>
      <c r="CTX31" s="28"/>
      <c r="CTY31" s="28"/>
      <c r="CTZ31" s="28"/>
      <c r="CUA31" s="28"/>
      <c r="CUB31" s="28"/>
      <c r="CUC31" s="28"/>
      <c r="CUD31" s="28"/>
      <c r="CUE31" s="28"/>
      <c r="CUF31" s="28"/>
      <c r="CUG31" s="28"/>
      <c r="CUH31" s="28"/>
      <c r="CUI31" s="28"/>
      <c r="CUJ31" s="28"/>
      <c r="CUK31" s="28"/>
      <c r="CUL31" s="28"/>
      <c r="CUM31" s="28"/>
      <c r="CUN31" s="28"/>
      <c r="CUO31" s="28"/>
      <c r="CUP31" s="28"/>
      <c r="CUQ31" s="28"/>
      <c r="CUR31" s="28"/>
      <c r="CUS31" s="28"/>
      <c r="CUT31" s="28"/>
      <c r="CUU31" s="28"/>
      <c r="CUV31" s="28"/>
      <c r="CUW31" s="28"/>
      <c r="CUX31" s="28"/>
      <c r="CUY31" s="28"/>
      <c r="CUZ31" s="28"/>
      <c r="CVA31" s="28"/>
      <c r="CVB31" s="28"/>
      <c r="CVC31" s="28"/>
      <c r="CVD31" s="28"/>
      <c r="CVE31" s="28"/>
      <c r="CVF31" s="28"/>
      <c r="CVG31" s="28"/>
      <c r="CVH31" s="28"/>
      <c r="CVI31" s="28"/>
      <c r="CVJ31" s="28"/>
      <c r="CVK31" s="28"/>
      <c r="CVL31" s="28"/>
      <c r="CVM31" s="28"/>
      <c r="CVN31" s="28"/>
      <c r="CVO31" s="28"/>
      <c r="CVP31" s="28"/>
      <c r="CVQ31" s="28"/>
      <c r="CVR31" s="28"/>
      <c r="CVS31" s="28"/>
      <c r="CVT31" s="28"/>
      <c r="CVU31" s="28"/>
      <c r="CVV31" s="28"/>
      <c r="CVW31" s="28"/>
      <c r="CVX31" s="28"/>
      <c r="CVY31" s="28"/>
      <c r="CVZ31" s="28"/>
      <c r="CWA31" s="28"/>
      <c r="CWB31" s="28"/>
      <c r="CWC31" s="28"/>
      <c r="CWD31" s="28"/>
      <c r="CWE31" s="28"/>
      <c r="CWF31" s="28"/>
      <c r="CWG31" s="28"/>
      <c r="CWH31" s="28"/>
      <c r="CWI31" s="28"/>
      <c r="CWJ31" s="28"/>
      <c r="CWK31" s="28"/>
      <c r="CWL31" s="28"/>
      <c r="CWM31" s="28"/>
      <c r="CWN31" s="28"/>
      <c r="CWO31" s="28"/>
      <c r="CWP31" s="28"/>
      <c r="CWQ31" s="28"/>
      <c r="CWR31" s="28"/>
      <c r="CWS31" s="28"/>
      <c r="CWT31" s="28"/>
      <c r="CWU31" s="28"/>
      <c r="CWV31" s="28"/>
      <c r="CWW31" s="28"/>
      <c r="CWX31" s="28"/>
      <c r="CWY31" s="28"/>
      <c r="CWZ31" s="28"/>
      <c r="CXA31" s="28"/>
      <c r="CXB31" s="28"/>
      <c r="CXC31" s="28"/>
      <c r="CXD31" s="28"/>
      <c r="CXE31" s="28"/>
      <c r="CXF31" s="28"/>
      <c r="CXG31" s="28"/>
      <c r="CXH31" s="28"/>
      <c r="CXI31" s="28"/>
      <c r="CXJ31" s="28"/>
      <c r="CXK31" s="28"/>
      <c r="CXL31" s="28"/>
      <c r="CXM31" s="28"/>
      <c r="CXN31" s="28"/>
      <c r="CXO31" s="28"/>
      <c r="CXP31" s="28"/>
      <c r="CXQ31" s="28"/>
      <c r="CXR31" s="28"/>
      <c r="CXS31" s="28"/>
      <c r="CXT31" s="28"/>
      <c r="CXU31" s="28"/>
      <c r="CXV31" s="28"/>
      <c r="CXW31" s="28"/>
      <c r="CXX31" s="28"/>
      <c r="CXY31" s="28"/>
      <c r="CXZ31" s="28"/>
      <c r="CYA31" s="28"/>
      <c r="CYB31" s="28"/>
      <c r="CYC31" s="28"/>
      <c r="CYD31" s="28"/>
      <c r="CYE31" s="28"/>
      <c r="CYF31" s="28"/>
      <c r="CYG31" s="28"/>
      <c r="CYH31" s="28"/>
      <c r="CYI31" s="28"/>
      <c r="CYJ31" s="28"/>
      <c r="CYK31" s="28"/>
      <c r="CYL31" s="28"/>
      <c r="CYM31" s="28"/>
      <c r="CYN31" s="28"/>
      <c r="CYO31" s="28"/>
      <c r="CYP31" s="28"/>
      <c r="CYQ31" s="28"/>
      <c r="CYR31" s="28"/>
      <c r="CYS31" s="28"/>
      <c r="CYT31" s="28"/>
      <c r="CYU31" s="28"/>
      <c r="CYV31" s="28"/>
      <c r="CYW31" s="28"/>
      <c r="CYX31" s="28"/>
      <c r="CYY31" s="28"/>
      <c r="CYZ31" s="28"/>
      <c r="CZA31" s="28"/>
      <c r="CZB31" s="28"/>
      <c r="CZC31" s="28"/>
      <c r="CZD31" s="28"/>
      <c r="CZE31" s="28"/>
      <c r="CZF31" s="28"/>
      <c r="CZG31" s="28"/>
      <c r="CZH31" s="28"/>
      <c r="CZI31" s="28"/>
      <c r="CZJ31" s="28"/>
      <c r="CZK31" s="28"/>
      <c r="CZL31" s="28"/>
      <c r="CZM31" s="28"/>
      <c r="CZN31" s="28"/>
      <c r="CZO31" s="28"/>
      <c r="CZP31" s="28"/>
      <c r="CZQ31" s="28"/>
      <c r="CZR31" s="28"/>
      <c r="CZS31" s="28"/>
      <c r="CZT31" s="28"/>
      <c r="CZU31" s="28"/>
      <c r="CZV31" s="28"/>
      <c r="CZW31" s="28"/>
      <c r="CZX31" s="28"/>
      <c r="CZY31" s="28"/>
      <c r="CZZ31" s="28"/>
      <c r="DAA31" s="28"/>
      <c r="DAB31" s="28"/>
      <c r="DAC31" s="28"/>
      <c r="DAD31" s="28"/>
      <c r="DAE31" s="28"/>
      <c r="DAF31" s="28"/>
      <c r="DAG31" s="28"/>
      <c r="DAH31" s="28"/>
      <c r="DAI31" s="28"/>
      <c r="DAJ31" s="28"/>
      <c r="DAK31" s="28"/>
      <c r="DAL31" s="28"/>
      <c r="DAM31" s="28"/>
      <c r="DAN31" s="28"/>
      <c r="DAO31" s="28"/>
      <c r="DAP31" s="28"/>
      <c r="DAQ31" s="28"/>
      <c r="DAR31" s="28"/>
      <c r="DAS31" s="28"/>
      <c r="DAT31" s="28"/>
      <c r="DAU31" s="28"/>
      <c r="DAV31" s="28"/>
      <c r="DAW31" s="28"/>
      <c r="DAX31" s="28"/>
      <c r="DAY31" s="28"/>
      <c r="DAZ31" s="28"/>
      <c r="DBA31" s="28"/>
      <c r="DBB31" s="28"/>
      <c r="DBC31" s="28"/>
      <c r="DBD31" s="28"/>
      <c r="DBE31" s="28"/>
      <c r="DBF31" s="28"/>
      <c r="DBG31" s="28"/>
      <c r="DBH31" s="28"/>
      <c r="DBI31" s="28"/>
      <c r="DBJ31" s="28"/>
      <c r="DBK31" s="28"/>
      <c r="DBL31" s="28"/>
      <c r="DBM31" s="28"/>
      <c r="DBN31" s="28"/>
      <c r="DBO31" s="28"/>
      <c r="DBP31" s="28"/>
      <c r="DBQ31" s="28"/>
      <c r="DBR31" s="28"/>
      <c r="DBS31" s="28"/>
      <c r="DBT31" s="28"/>
      <c r="DBU31" s="28"/>
      <c r="DBV31" s="28"/>
      <c r="DBW31" s="28"/>
      <c r="DBX31" s="28"/>
      <c r="DBY31" s="28"/>
      <c r="DBZ31" s="28"/>
      <c r="DCA31" s="28"/>
      <c r="DCB31" s="28"/>
      <c r="DCC31" s="28"/>
      <c r="DCD31" s="28"/>
      <c r="DCE31" s="28"/>
      <c r="DCF31" s="28"/>
      <c r="DCG31" s="28"/>
      <c r="DCH31" s="28"/>
      <c r="DCI31" s="28"/>
      <c r="DCJ31" s="28"/>
      <c r="DCK31" s="28"/>
      <c r="DCL31" s="28"/>
      <c r="DCM31" s="28"/>
      <c r="DCN31" s="28"/>
      <c r="DCO31" s="28"/>
      <c r="DCP31" s="28"/>
      <c r="DCQ31" s="28"/>
      <c r="DCR31" s="28"/>
      <c r="DCS31" s="28"/>
      <c r="DCT31" s="28"/>
      <c r="DCU31" s="28"/>
      <c r="DCV31" s="28"/>
      <c r="DCW31" s="28"/>
      <c r="DCX31" s="28"/>
      <c r="DCY31" s="28"/>
      <c r="DCZ31" s="28"/>
      <c r="DDA31" s="28"/>
      <c r="DDB31" s="28"/>
      <c r="DDC31" s="28"/>
      <c r="DDD31" s="28"/>
      <c r="DDE31" s="28"/>
      <c r="DDF31" s="28"/>
      <c r="DDG31" s="28"/>
      <c r="DDH31" s="28"/>
      <c r="DDI31" s="28"/>
      <c r="DDJ31" s="28"/>
      <c r="DDK31" s="28"/>
      <c r="DDL31" s="28"/>
      <c r="DDM31" s="28"/>
      <c r="DDN31" s="28"/>
      <c r="DDO31" s="28"/>
      <c r="DDP31" s="28"/>
      <c r="DDQ31" s="28"/>
      <c r="DDR31" s="28"/>
      <c r="DDS31" s="28"/>
      <c r="DDT31" s="28"/>
      <c r="DDU31" s="28"/>
      <c r="DDV31" s="28"/>
      <c r="DDW31" s="28"/>
      <c r="DDX31" s="28"/>
      <c r="DDY31" s="28"/>
      <c r="DDZ31" s="28"/>
      <c r="DEA31" s="28"/>
      <c r="DEB31" s="28"/>
      <c r="DEC31" s="28"/>
      <c r="DED31" s="28"/>
      <c r="DEE31" s="28"/>
      <c r="DEF31" s="28"/>
      <c r="DEG31" s="28"/>
      <c r="DEH31" s="28"/>
      <c r="DEI31" s="28"/>
      <c r="DEJ31" s="28"/>
      <c r="DEK31" s="28"/>
      <c r="DEL31" s="28"/>
      <c r="DEM31" s="28"/>
      <c r="DEN31" s="28"/>
      <c r="DEO31" s="28"/>
      <c r="DEP31" s="28"/>
      <c r="DEQ31" s="28"/>
      <c r="DER31" s="28"/>
      <c r="DES31" s="28"/>
      <c r="DET31" s="28"/>
      <c r="DEU31" s="28"/>
      <c r="DEV31" s="28"/>
      <c r="DEW31" s="28"/>
      <c r="DEX31" s="28"/>
      <c r="DEY31" s="28"/>
      <c r="DEZ31" s="28"/>
      <c r="DFA31" s="28"/>
      <c r="DFB31" s="28"/>
      <c r="DFC31" s="28"/>
      <c r="DFD31" s="28"/>
      <c r="DFE31" s="28"/>
      <c r="DFF31" s="28"/>
      <c r="DFG31" s="28"/>
      <c r="DFH31" s="28"/>
      <c r="DFI31" s="28"/>
      <c r="DFJ31" s="28"/>
      <c r="DFK31" s="28"/>
      <c r="DFL31" s="28"/>
      <c r="DFM31" s="28"/>
      <c r="DFN31" s="28"/>
      <c r="DFO31" s="28"/>
      <c r="DFP31" s="28"/>
      <c r="DFQ31" s="28"/>
      <c r="DFR31" s="28"/>
      <c r="DFS31" s="28"/>
      <c r="DFT31" s="28"/>
      <c r="DFU31" s="28"/>
      <c r="DFV31" s="28"/>
      <c r="DFW31" s="28"/>
      <c r="DFX31" s="28"/>
      <c r="DFY31" s="28"/>
      <c r="DFZ31" s="28"/>
      <c r="DGA31" s="28"/>
      <c r="DGB31" s="28"/>
      <c r="DGC31" s="28"/>
      <c r="DGD31" s="28"/>
      <c r="DGE31" s="28"/>
      <c r="DGF31" s="28"/>
      <c r="DGG31" s="28"/>
      <c r="DGH31" s="28"/>
      <c r="DGI31" s="28"/>
      <c r="DGJ31" s="28"/>
      <c r="DGK31" s="28"/>
      <c r="DGL31" s="28"/>
      <c r="DGM31" s="28"/>
      <c r="DGN31" s="28"/>
      <c r="DGO31" s="28"/>
      <c r="DGP31" s="28"/>
      <c r="DGQ31" s="28"/>
      <c r="DGR31" s="28"/>
      <c r="DGS31" s="28"/>
      <c r="DGT31" s="28"/>
      <c r="DGU31" s="28"/>
      <c r="DGV31" s="28"/>
      <c r="DGW31" s="28"/>
      <c r="DGX31" s="28"/>
      <c r="DGY31" s="28"/>
      <c r="DGZ31" s="28"/>
      <c r="DHA31" s="28"/>
      <c r="DHB31" s="28"/>
      <c r="DHC31" s="28"/>
      <c r="DHD31" s="28"/>
      <c r="DHE31" s="28"/>
      <c r="DHF31" s="28"/>
      <c r="DHG31" s="28"/>
      <c r="DHH31" s="28"/>
      <c r="DHI31" s="28"/>
      <c r="DHJ31" s="28"/>
      <c r="DHK31" s="28"/>
      <c r="DHL31" s="28"/>
      <c r="DHM31" s="28"/>
      <c r="DHN31" s="28"/>
      <c r="DHO31" s="28"/>
      <c r="DHP31" s="28"/>
      <c r="DHQ31" s="28"/>
      <c r="DHR31" s="28"/>
      <c r="DHS31" s="28"/>
      <c r="DHT31" s="28"/>
      <c r="DHU31" s="28"/>
      <c r="DHV31" s="28"/>
      <c r="DHW31" s="28"/>
      <c r="DHX31" s="28"/>
      <c r="DHY31" s="28"/>
      <c r="DHZ31" s="28"/>
      <c r="DIA31" s="28"/>
      <c r="DIB31" s="28"/>
      <c r="DIC31" s="28"/>
      <c r="DID31" s="28"/>
      <c r="DIE31" s="28"/>
      <c r="DIF31" s="28"/>
      <c r="DIG31" s="28"/>
      <c r="DIH31" s="28"/>
      <c r="DII31" s="28"/>
      <c r="DIJ31" s="28"/>
      <c r="DIK31" s="28"/>
      <c r="DIL31" s="28"/>
      <c r="DIM31" s="28"/>
      <c r="DIN31" s="28"/>
      <c r="DIO31" s="28"/>
      <c r="DIP31" s="28"/>
      <c r="DIQ31" s="28"/>
      <c r="DIR31" s="28"/>
      <c r="DIS31" s="28"/>
      <c r="DIT31" s="28"/>
      <c r="DIU31" s="28"/>
      <c r="DIV31" s="28"/>
      <c r="DIW31" s="28"/>
      <c r="DIX31" s="28"/>
      <c r="DIY31" s="28"/>
      <c r="DIZ31" s="28"/>
      <c r="DJA31" s="28"/>
      <c r="DJB31" s="28"/>
      <c r="DJC31" s="28"/>
      <c r="DJD31" s="28"/>
      <c r="DJE31" s="28"/>
      <c r="DJF31" s="28"/>
      <c r="DJG31" s="28"/>
      <c r="DJH31" s="28"/>
      <c r="DJI31" s="28"/>
      <c r="DJJ31" s="28"/>
      <c r="DJK31" s="28"/>
      <c r="DJL31" s="28"/>
      <c r="DJM31" s="28"/>
      <c r="DJN31" s="28"/>
      <c r="DJO31" s="28"/>
      <c r="DJP31" s="28"/>
      <c r="DJQ31" s="28"/>
      <c r="DJR31" s="28"/>
      <c r="DJS31" s="28"/>
      <c r="DJT31" s="28"/>
      <c r="DJU31" s="28"/>
      <c r="DJV31" s="28"/>
      <c r="DJW31" s="28"/>
      <c r="DJX31" s="28"/>
      <c r="DJY31" s="28"/>
      <c r="DJZ31" s="28"/>
      <c r="DKA31" s="28"/>
      <c r="DKB31" s="28"/>
      <c r="DKC31" s="28"/>
      <c r="DKD31" s="28"/>
      <c r="DKE31" s="28"/>
      <c r="DKF31" s="28"/>
      <c r="DKG31" s="28"/>
      <c r="DKH31" s="28"/>
      <c r="DKI31" s="28"/>
      <c r="DKJ31" s="28"/>
      <c r="DKK31" s="28"/>
      <c r="DKL31" s="28"/>
      <c r="DKM31" s="28"/>
      <c r="DKN31" s="28"/>
      <c r="DKO31" s="28"/>
      <c r="DKP31" s="28"/>
      <c r="DKQ31" s="28"/>
      <c r="DKR31" s="28"/>
      <c r="DKS31" s="28"/>
      <c r="DKT31" s="28"/>
      <c r="DKU31" s="28"/>
      <c r="DKV31" s="28"/>
      <c r="DKW31" s="28"/>
      <c r="DKX31" s="28"/>
      <c r="DKY31" s="28"/>
      <c r="DKZ31" s="28"/>
      <c r="DLA31" s="28"/>
      <c r="DLB31" s="28"/>
      <c r="DLC31" s="28"/>
      <c r="DLD31" s="28"/>
      <c r="DLE31" s="28"/>
      <c r="DLF31" s="28"/>
      <c r="DLG31" s="28"/>
      <c r="DLH31" s="28"/>
      <c r="DLI31" s="28"/>
      <c r="DLJ31" s="28"/>
      <c r="DLK31" s="28"/>
      <c r="DLL31" s="28"/>
      <c r="DLM31" s="28"/>
      <c r="DLN31" s="28"/>
      <c r="DLO31" s="28"/>
      <c r="DLP31" s="28"/>
      <c r="DLQ31" s="28"/>
      <c r="DLR31" s="28"/>
      <c r="DLS31" s="28"/>
      <c r="DLT31" s="28"/>
      <c r="DLU31" s="28"/>
      <c r="DLV31" s="28"/>
      <c r="DLW31" s="28"/>
      <c r="DLX31" s="28"/>
      <c r="DLY31" s="28"/>
      <c r="DLZ31" s="28"/>
      <c r="DMA31" s="28"/>
      <c r="DMB31" s="28"/>
      <c r="DMC31" s="28"/>
      <c r="DMD31" s="28"/>
      <c r="DME31" s="28"/>
      <c r="DMF31" s="28"/>
      <c r="DMG31" s="28"/>
      <c r="DMH31" s="28"/>
      <c r="DMI31" s="28"/>
      <c r="DMJ31" s="28"/>
      <c r="DMK31" s="28"/>
      <c r="DML31" s="28"/>
      <c r="DMM31" s="28"/>
      <c r="DMN31" s="28"/>
      <c r="DMO31" s="28"/>
      <c r="DMP31" s="28"/>
      <c r="DMQ31" s="28"/>
      <c r="DMR31" s="28"/>
      <c r="DMS31" s="28"/>
      <c r="DMT31" s="28"/>
      <c r="DMU31" s="28"/>
      <c r="DMV31" s="28"/>
      <c r="DMW31" s="28"/>
      <c r="DMX31" s="28"/>
      <c r="DMY31" s="28"/>
      <c r="DMZ31" s="28"/>
      <c r="DNA31" s="28"/>
      <c r="DNB31" s="28"/>
      <c r="DNC31" s="28"/>
      <c r="DND31" s="28"/>
      <c r="DNE31" s="28"/>
      <c r="DNF31" s="28"/>
      <c r="DNG31" s="28"/>
      <c r="DNH31" s="28"/>
      <c r="DNI31" s="28"/>
      <c r="DNJ31" s="28"/>
      <c r="DNK31" s="28"/>
      <c r="DNL31" s="28"/>
      <c r="DNM31" s="28"/>
      <c r="DNN31" s="28"/>
      <c r="DNO31" s="28"/>
      <c r="DNP31" s="28"/>
      <c r="DNQ31" s="28"/>
      <c r="DNR31" s="28"/>
      <c r="DNS31" s="28"/>
      <c r="DNT31" s="28"/>
      <c r="DNU31" s="28"/>
      <c r="DNV31" s="28"/>
      <c r="DNW31" s="28"/>
      <c r="DNX31" s="28"/>
      <c r="DNY31" s="28"/>
      <c r="DNZ31" s="28"/>
      <c r="DOA31" s="28"/>
      <c r="DOB31" s="28"/>
      <c r="DOC31" s="28"/>
      <c r="DOD31" s="28"/>
      <c r="DOE31" s="28"/>
      <c r="DOF31" s="28"/>
      <c r="DOG31" s="28"/>
      <c r="DOH31" s="28"/>
      <c r="DOI31" s="28"/>
      <c r="DOJ31" s="28"/>
      <c r="DOK31" s="28"/>
      <c r="DOL31" s="28"/>
      <c r="DOM31" s="28"/>
      <c r="DON31" s="28"/>
      <c r="DOO31" s="28"/>
      <c r="DOP31" s="28"/>
      <c r="DOQ31" s="28"/>
      <c r="DOR31" s="28"/>
      <c r="DOS31" s="28"/>
      <c r="DOT31" s="28"/>
      <c r="DOU31" s="28"/>
      <c r="DOV31" s="28"/>
      <c r="DOW31" s="28"/>
      <c r="DOX31" s="28"/>
      <c r="DOY31" s="28"/>
      <c r="DOZ31" s="28"/>
      <c r="DPA31" s="28"/>
      <c r="DPB31" s="28"/>
      <c r="DPC31" s="28"/>
      <c r="DPD31" s="28"/>
      <c r="DPE31" s="28"/>
      <c r="DPF31" s="28"/>
      <c r="DPG31" s="28"/>
      <c r="DPH31" s="28"/>
      <c r="DPI31" s="28"/>
      <c r="DPJ31" s="28"/>
      <c r="DPK31" s="28"/>
      <c r="DPL31" s="28"/>
      <c r="DPM31" s="28"/>
      <c r="DPN31" s="28"/>
      <c r="DPO31" s="28"/>
      <c r="DPP31" s="28"/>
      <c r="DPQ31" s="28"/>
      <c r="DPR31" s="28"/>
      <c r="DPS31" s="28"/>
      <c r="DPT31" s="28"/>
      <c r="DPU31" s="28"/>
      <c r="DPV31" s="28"/>
      <c r="DPW31" s="28"/>
      <c r="DPX31" s="28"/>
      <c r="DPY31" s="28"/>
      <c r="DPZ31" s="28"/>
      <c r="DQA31" s="28"/>
      <c r="DQB31" s="28"/>
      <c r="DQC31" s="28"/>
      <c r="DQD31" s="28"/>
      <c r="DQE31" s="28"/>
      <c r="DQF31" s="28"/>
      <c r="DQG31" s="28"/>
      <c r="DQH31" s="28"/>
      <c r="DQI31" s="28"/>
      <c r="DQJ31" s="28"/>
      <c r="DQK31" s="28"/>
      <c r="DQL31" s="28"/>
      <c r="DQM31" s="28"/>
      <c r="DQN31" s="28"/>
      <c r="DQO31" s="28"/>
      <c r="DQP31" s="28"/>
      <c r="DQQ31" s="28"/>
      <c r="DQR31" s="28"/>
      <c r="DQS31" s="28"/>
      <c r="DQT31" s="28"/>
      <c r="DQU31" s="28"/>
      <c r="DQV31" s="28"/>
      <c r="DQW31" s="28"/>
      <c r="DQX31" s="28"/>
      <c r="DQY31" s="28"/>
      <c r="DQZ31" s="28"/>
      <c r="DRA31" s="28"/>
      <c r="DRB31" s="28"/>
      <c r="DRC31" s="28"/>
      <c r="DRD31" s="28"/>
      <c r="DRE31" s="28"/>
      <c r="DRF31" s="28"/>
      <c r="DRG31" s="28"/>
      <c r="DRH31" s="28"/>
      <c r="DRI31" s="28"/>
      <c r="DRJ31" s="28"/>
      <c r="DRK31" s="28"/>
      <c r="DRL31" s="28"/>
      <c r="DRM31" s="28"/>
      <c r="DRN31" s="28"/>
      <c r="DRO31" s="28"/>
      <c r="DRP31" s="28"/>
      <c r="DRQ31" s="28"/>
      <c r="DRR31" s="28"/>
      <c r="DRS31" s="28"/>
      <c r="DRT31" s="28"/>
      <c r="DRU31" s="28"/>
      <c r="DRV31" s="28"/>
      <c r="DRW31" s="28"/>
      <c r="DRX31" s="28"/>
      <c r="DRY31" s="28"/>
      <c r="DRZ31" s="28"/>
      <c r="DSA31" s="28"/>
      <c r="DSB31" s="28"/>
      <c r="DSC31" s="28"/>
      <c r="DSD31" s="28"/>
      <c r="DSE31" s="28"/>
      <c r="DSF31" s="28"/>
      <c r="DSG31" s="28"/>
      <c r="DSH31" s="28"/>
      <c r="DSI31" s="28"/>
      <c r="DSJ31" s="28"/>
      <c r="DSK31" s="28"/>
      <c r="DSL31" s="28"/>
      <c r="DSM31" s="28"/>
      <c r="DSN31" s="28"/>
      <c r="DSO31" s="28"/>
      <c r="DSP31" s="28"/>
      <c r="DSQ31" s="28"/>
      <c r="DSR31" s="28"/>
      <c r="DSS31" s="28"/>
      <c r="DST31" s="28"/>
      <c r="DSU31" s="28"/>
      <c r="DSV31" s="28"/>
      <c r="DSW31" s="28"/>
      <c r="DSX31" s="28"/>
      <c r="DSY31" s="28"/>
      <c r="DSZ31" s="28"/>
      <c r="DTA31" s="28"/>
      <c r="DTB31" s="28"/>
      <c r="DTC31" s="28"/>
      <c r="DTD31" s="28"/>
      <c r="DTE31" s="28"/>
      <c r="DTF31" s="28"/>
      <c r="DTG31" s="28"/>
      <c r="DTH31" s="28"/>
      <c r="DTI31" s="28"/>
      <c r="DTJ31" s="28"/>
      <c r="DTK31" s="28"/>
      <c r="DTL31" s="28"/>
      <c r="DTM31" s="28"/>
      <c r="DTN31" s="28"/>
      <c r="DTO31" s="28"/>
      <c r="DTP31" s="28"/>
      <c r="DTQ31" s="28"/>
      <c r="DTR31" s="28"/>
      <c r="DTS31" s="28"/>
      <c r="DTT31" s="28"/>
      <c r="DTU31" s="28"/>
      <c r="DTV31" s="28"/>
      <c r="DTW31" s="28"/>
      <c r="DTX31" s="28"/>
      <c r="DTY31" s="28"/>
      <c r="DTZ31" s="28"/>
      <c r="DUA31" s="28"/>
      <c r="DUB31" s="28"/>
      <c r="DUC31" s="28"/>
      <c r="DUD31" s="28"/>
      <c r="DUE31" s="28"/>
      <c r="DUF31" s="28"/>
      <c r="DUG31" s="28"/>
      <c r="DUH31" s="28"/>
      <c r="DUI31" s="28"/>
      <c r="DUJ31" s="28"/>
      <c r="DUK31" s="28"/>
      <c r="DUL31" s="28"/>
      <c r="DUM31" s="28"/>
      <c r="DUN31" s="28"/>
      <c r="DUO31" s="28"/>
      <c r="DUP31" s="28"/>
      <c r="DUQ31" s="28"/>
      <c r="DUR31" s="28"/>
      <c r="DUS31" s="28"/>
      <c r="DUT31" s="28"/>
      <c r="DUU31" s="28"/>
      <c r="DUV31" s="28"/>
      <c r="DUW31" s="28"/>
      <c r="DUX31" s="28"/>
      <c r="DUY31" s="28"/>
      <c r="DUZ31" s="28"/>
      <c r="DVA31" s="28"/>
      <c r="DVB31" s="28"/>
      <c r="DVC31" s="28"/>
      <c r="DVD31" s="28"/>
      <c r="DVE31" s="28"/>
      <c r="DVF31" s="28"/>
      <c r="DVG31" s="28"/>
      <c r="DVH31" s="28"/>
      <c r="DVI31" s="28"/>
      <c r="DVJ31" s="28"/>
      <c r="DVK31" s="28"/>
      <c r="DVL31" s="28"/>
      <c r="DVM31" s="28"/>
      <c r="DVN31" s="28"/>
      <c r="DVO31" s="28"/>
      <c r="DVP31" s="28"/>
      <c r="DVQ31" s="28"/>
      <c r="DVR31" s="28"/>
      <c r="DVS31" s="28"/>
      <c r="DVT31" s="28"/>
      <c r="DVU31" s="28"/>
      <c r="DVV31" s="28"/>
      <c r="DVW31" s="28"/>
      <c r="DVX31" s="28"/>
      <c r="DVY31" s="28"/>
      <c r="DVZ31" s="28"/>
      <c r="DWA31" s="28"/>
      <c r="DWB31" s="28"/>
      <c r="DWC31" s="28"/>
      <c r="DWD31" s="28"/>
      <c r="DWE31" s="28"/>
      <c r="DWF31" s="28"/>
      <c r="DWG31" s="28"/>
      <c r="DWH31" s="28"/>
      <c r="DWI31" s="28"/>
      <c r="DWJ31" s="28"/>
      <c r="DWK31" s="28"/>
      <c r="DWL31" s="28"/>
      <c r="DWM31" s="28"/>
      <c r="DWN31" s="28"/>
      <c r="DWO31" s="28"/>
      <c r="DWP31" s="28"/>
      <c r="DWQ31" s="28"/>
      <c r="DWR31" s="28"/>
      <c r="DWS31" s="28"/>
      <c r="DWT31" s="28"/>
      <c r="DWU31" s="28"/>
      <c r="DWV31" s="28"/>
      <c r="DWW31" s="28"/>
      <c r="DWX31" s="28"/>
      <c r="DWY31" s="28"/>
      <c r="DWZ31" s="28"/>
      <c r="DXA31" s="28"/>
      <c r="DXB31" s="28"/>
      <c r="DXC31" s="28"/>
      <c r="DXD31" s="28"/>
      <c r="DXE31" s="28"/>
      <c r="DXF31" s="28"/>
      <c r="DXG31" s="28"/>
      <c r="DXH31" s="28"/>
      <c r="DXI31" s="28"/>
      <c r="DXJ31" s="28"/>
      <c r="DXK31" s="28"/>
      <c r="DXL31" s="28"/>
      <c r="DXM31" s="28"/>
      <c r="DXN31" s="28"/>
      <c r="DXO31" s="28"/>
      <c r="DXP31" s="28"/>
      <c r="DXQ31" s="28"/>
      <c r="DXR31" s="28"/>
      <c r="DXS31" s="28"/>
      <c r="DXT31" s="28"/>
      <c r="DXU31" s="28"/>
      <c r="DXV31" s="28"/>
      <c r="DXW31" s="28"/>
      <c r="DXX31" s="28"/>
      <c r="DXY31" s="28"/>
      <c r="DXZ31" s="28"/>
      <c r="DYA31" s="28"/>
      <c r="DYB31" s="28"/>
      <c r="DYC31" s="28"/>
      <c r="DYD31" s="28"/>
      <c r="DYE31" s="28"/>
      <c r="DYF31" s="28"/>
      <c r="DYG31" s="28"/>
      <c r="DYH31" s="28"/>
      <c r="DYI31" s="28"/>
      <c r="DYJ31" s="28"/>
      <c r="DYK31" s="28"/>
      <c r="DYL31" s="28"/>
      <c r="DYM31" s="28"/>
      <c r="DYN31" s="28"/>
      <c r="DYO31" s="28"/>
      <c r="DYP31" s="28"/>
      <c r="DYQ31" s="28"/>
      <c r="DYR31" s="28"/>
      <c r="DYS31" s="28"/>
      <c r="DYT31" s="28"/>
      <c r="DYU31" s="28"/>
      <c r="DYV31" s="28"/>
      <c r="DYW31" s="28"/>
      <c r="DYX31" s="28"/>
      <c r="DYY31" s="28"/>
      <c r="DYZ31" s="28"/>
      <c r="DZA31" s="28"/>
      <c r="DZB31" s="28"/>
      <c r="DZC31" s="28"/>
      <c r="DZD31" s="28"/>
      <c r="DZE31" s="28"/>
      <c r="DZF31" s="28"/>
      <c r="DZG31" s="28"/>
      <c r="DZH31" s="28"/>
      <c r="DZI31" s="28"/>
      <c r="DZJ31" s="28"/>
      <c r="DZK31" s="28"/>
      <c r="DZL31" s="28"/>
      <c r="DZM31" s="28"/>
      <c r="DZN31" s="28"/>
      <c r="DZO31" s="28"/>
      <c r="DZP31" s="28"/>
      <c r="DZQ31" s="28"/>
      <c r="DZR31" s="28"/>
      <c r="DZS31" s="28"/>
      <c r="DZT31" s="28"/>
      <c r="DZU31" s="28"/>
      <c r="DZV31" s="28"/>
      <c r="DZW31" s="28"/>
      <c r="DZX31" s="28"/>
      <c r="DZY31" s="28"/>
      <c r="DZZ31" s="28"/>
      <c r="EAA31" s="28"/>
      <c r="EAB31" s="28"/>
      <c r="EAC31" s="28"/>
      <c r="EAD31" s="28"/>
      <c r="EAE31" s="28"/>
      <c r="EAF31" s="28"/>
      <c r="EAG31" s="28"/>
      <c r="EAH31" s="28"/>
      <c r="EAI31" s="28"/>
      <c r="EAJ31" s="28"/>
      <c r="EAK31" s="28"/>
      <c r="EAL31" s="28"/>
      <c r="EAM31" s="28"/>
      <c r="EAN31" s="28"/>
      <c r="EAO31" s="28"/>
      <c r="EAP31" s="28"/>
      <c r="EAQ31" s="28"/>
      <c r="EAR31" s="28"/>
      <c r="EAS31" s="28"/>
      <c r="EAT31" s="28"/>
      <c r="EAU31" s="28"/>
      <c r="EAV31" s="28"/>
      <c r="EAW31" s="28"/>
      <c r="EAX31" s="28"/>
      <c r="EAY31" s="28"/>
      <c r="EAZ31" s="28"/>
      <c r="EBA31" s="28"/>
      <c r="EBB31" s="28"/>
      <c r="EBC31" s="28"/>
      <c r="EBD31" s="28"/>
      <c r="EBE31" s="28"/>
      <c r="EBF31" s="28"/>
      <c r="EBG31" s="28"/>
      <c r="EBH31" s="28"/>
      <c r="EBI31" s="28"/>
      <c r="EBJ31" s="28"/>
      <c r="EBK31" s="28"/>
      <c r="EBL31" s="28"/>
      <c r="EBM31" s="28"/>
      <c r="EBN31" s="28"/>
      <c r="EBO31" s="28"/>
      <c r="EBP31" s="28"/>
      <c r="EBQ31" s="28"/>
      <c r="EBR31" s="28"/>
      <c r="EBS31" s="28"/>
      <c r="EBT31" s="28"/>
      <c r="EBU31" s="28"/>
      <c r="EBV31" s="28"/>
      <c r="EBW31" s="28"/>
      <c r="EBX31" s="28"/>
      <c r="EBY31" s="28"/>
      <c r="EBZ31" s="28"/>
      <c r="ECA31" s="28"/>
      <c r="ECB31" s="28"/>
      <c r="ECC31" s="28"/>
      <c r="ECD31" s="28"/>
      <c r="ECE31" s="28"/>
      <c r="ECF31" s="28"/>
      <c r="ECG31" s="28"/>
      <c r="ECH31" s="28"/>
      <c r="ECI31" s="28"/>
      <c r="ECJ31" s="28"/>
      <c r="ECK31" s="28"/>
      <c r="ECL31" s="28"/>
      <c r="ECM31" s="28"/>
      <c r="ECN31" s="28"/>
      <c r="ECO31" s="28"/>
      <c r="ECP31" s="28"/>
      <c r="ECQ31" s="28"/>
      <c r="ECR31" s="28"/>
      <c r="ECS31" s="28"/>
      <c r="ECT31" s="28"/>
      <c r="ECU31" s="28"/>
      <c r="ECV31" s="28"/>
      <c r="ECW31" s="28"/>
      <c r="ECX31" s="28"/>
      <c r="ECY31" s="28"/>
      <c r="ECZ31" s="28"/>
      <c r="EDA31" s="28"/>
      <c r="EDB31" s="28"/>
      <c r="EDC31" s="28"/>
      <c r="EDD31" s="28"/>
      <c r="EDE31" s="28"/>
      <c r="EDF31" s="28"/>
      <c r="EDG31" s="28"/>
      <c r="EDH31" s="28"/>
      <c r="EDI31" s="28"/>
      <c r="EDJ31" s="28"/>
      <c r="EDK31" s="28"/>
      <c r="EDL31" s="28"/>
      <c r="EDM31" s="28"/>
      <c r="EDN31" s="28"/>
      <c r="EDO31" s="28"/>
      <c r="EDP31" s="28"/>
      <c r="EDQ31" s="28"/>
      <c r="EDR31" s="28"/>
      <c r="EDS31" s="28"/>
      <c r="EDT31" s="28"/>
      <c r="EDU31" s="28"/>
      <c r="EDV31" s="28"/>
      <c r="EDW31" s="28"/>
      <c r="EDX31" s="28"/>
      <c r="EDY31" s="28"/>
      <c r="EDZ31" s="28"/>
      <c r="EEA31" s="28"/>
      <c r="EEB31" s="28"/>
      <c r="EEC31" s="28"/>
      <c r="EED31" s="28"/>
      <c r="EEE31" s="28"/>
      <c r="EEF31" s="28"/>
      <c r="EEG31" s="28"/>
      <c r="EEH31" s="28"/>
      <c r="EEI31" s="28"/>
      <c r="EEJ31" s="28"/>
      <c r="EEK31" s="28"/>
      <c r="EEL31" s="28"/>
      <c r="EEM31" s="28"/>
      <c r="EEN31" s="28"/>
      <c r="EEO31" s="28"/>
      <c r="EEP31" s="28"/>
      <c r="EEQ31" s="28"/>
      <c r="EER31" s="28"/>
      <c r="EES31" s="28"/>
      <c r="EET31" s="28"/>
      <c r="EEU31" s="28"/>
      <c r="EEV31" s="28"/>
      <c r="EEW31" s="28"/>
      <c r="EEX31" s="28"/>
      <c r="EEY31" s="28"/>
      <c r="EEZ31" s="28"/>
      <c r="EFA31" s="28"/>
      <c r="EFB31" s="28"/>
      <c r="EFC31" s="28"/>
      <c r="EFD31" s="28"/>
      <c r="EFE31" s="28"/>
      <c r="EFF31" s="28"/>
      <c r="EFG31" s="28"/>
      <c r="EFH31" s="28"/>
      <c r="EFI31" s="28"/>
      <c r="EFJ31" s="28"/>
      <c r="EFK31" s="28"/>
      <c r="EFL31" s="28"/>
      <c r="EFM31" s="28"/>
      <c r="EFN31" s="28"/>
      <c r="EFO31" s="28"/>
      <c r="EFP31" s="28"/>
      <c r="EFQ31" s="28"/>
      <c r="EFR31" s="28"/>
      <c r="EFS31" s="28"/>
      <c r="EFT31" s="28"/>
      <c r="EFU31" s="28"/>
      <c r="EFV31" s="28"/>
      <c r="EFW31" s="28"/>
      <c r="EFX31" s="28"/>
      <c r="EFY31" s="28"/>
      <c r="EFZ31" s="28"/>
      <c r="EGA31" s="28"/>
      <c r="EGB31" s="28"/>
      <c r="EGC31" s="28"/>
      <c r="EGD31" s="28"/>
      <c r="EGE31" s="28"/>
      <c r="EGF31" s="28"/>
      <c r="EGG31" s="28"/>
      <c r="EGH31" s="28"/>
      <c r="EGI31" s="28"/>
      <c r="EGJ31" s="28"/>
      <c r="EGK31" s="28"/>
      <c r="EGL31" s="28"/>
      <c r="EGM31" s="28"/>
      <c r="EGN31" s="28"/>
      <c r="EGO31" s="28"/>
      <c r="EGP31" s="28"/>
      <c r="EGQ31" s="28"/>
      <c r="EGR31" s="28"/>
      <c r="EGS31" s="28"/>
      <c r="EGT31" s="28"/>
      <c r="EGU31" s="28"/>
      <c r="EGV31" s="28"/>
      <c r="EGW31" s="28"/>
      <c r="EGX31" s="28"/>
      <c r="EGY31" s="28"/>
      <c r="EGZ31" s="28"/>
      <c r="EHA31" s="28"/>
      <c r="EHB31" s="28"/>
      <c r="EHC31" s="28"/>
      <c r="EHD31" s="28"/>
      <c r="EHE31" s="28"/>
      <c r="EHF31" s="28"/>
      <c r="EHG31" s="28"/>
      <c r="EHH31" s="28"/>
      <c r="EHI31" s="28"/>
      <c r="EHJ31" s="28"/>
      <c r="EHK31" s="28"/>
      <c r="EHL31" s="28"/>
      <c r="EHM31" s="28"/>
      <c r="EHN31" s="28"/>
      <c r="EHO31" s="28"/>
      <c r="EHP31" s="28"/>
      <c r="EHQ31" s="28"/>
      <c r="EHR31" s="28"/>
      <c r="EHS31" s="28"/>
      <c r="EHT31" s="28"/>
      <c r="EHU31" s="28"/>
      <c r="EHV31" s="28"/>
      <c r="EHW31" s="28"/>
      <c r="EHX31" s="28"/>
      <c r="EHY31" s="28"/>
      <c r="EHZ31" s="28"/>
      <c r="EIA31" s="28"/>
      <c r="EIB31" s="28"/>
      <c r="EIC31" s="28"/>
      <c r="EID31" s="28"/>
      <c r="EIE31" s="28"/>
      <c r="EIF31" s="28"/>
      <c r="EIG31" s="28"/>
      <c r="EIH31" s="28"/>
      <c r="EII31" s="28"/>
      <c r="EIJ31" s="28"/>
      <c r="EIK31" s="28"/>
      <c r="EIL31" s="28"/>
      <c r="EIM31" s="28"/>
      <c r="EIN31" s="28"/>
      <c r="EIO31" s="28"/>
      <c r="EIP31" s="28"/>
      <c r="EIQ31" s="28"/>
      <c r="EIR31" s="28"/>
      <c r="EIS31" s="28"/>
      <c r="EIT31" s="28"/>
      <c r="EIU31" s="28"/>
      <c r="EIV31" s="28"/>
      <c r="EIW31" s="28"/>
      <c r="EIX31" s="28"/>
      <c r="EIY31" s="28"/>
      <c r="EIZ31" s="28"/>
      <c r="EJA31" s="28"/>
      <c r="EJB31" s="28"/>
      <c r="EJC31" s="28"/>
      <c r="EJD31" s="28"/>
      <c r="EJE31" s="28"/>
      <c r="EJF31" s="28"/>
      <c r="EJG31" s="28"/>
      <c r="EJH31" s="28"/>
      <c r="EJI31" s="28"/>
      <c r="EJJ31" s="28"/>
      <c r="EJK31" s="28"/>
      <c r="EJL31" s="28"/>
      <c r="EJM31" s="28"/>
      <c r="EJN31" s="28"/>
      <c r="EJO31" s="28"/>
      <c r="EJP31" s="28"/>
      <c r="EJQ31" s="28"/>
      <c r="EJR31" s="28"/>
      <c r="EJS31" s="28"/>
      <c r="EJT31" s="28"/>
      <c r="EJU31" s="28"/>
      <c r="EJV31" s="28"/>
      <c r="EJW31" s="28"/>
      <c r="EJX31" s="28"/>
      <c r="EJY31" s="28"/>
      <c r="EJZ31" s="28"/>
      <c r="EKA31" s="28"/>
      <c r="EKB31" s="28"/>
      <c r="EKC31" s="28"/>
      <c r="EKD31" s="28"/>
      <c r="EKE31" s="28"/>
      <c r="EKF31" s="28"/>
      <c r="EKG31" s="28"/>
      <c r="EKH31" s="28"/>
      <c r="EKI31" s="28"/>
      <c r="EKJ31" s="28"/>
      <c r="EKK31" s="28"/>
      <c r="EKL31" s="28"/>
      <c r="EKM31" s="28"/>
      <c r="EKN31" s="28"/>
      <c r="EKO31" s="28"/>
      <c r="EKP31" s="28"/>
      <c r="EKQ31" s="28"/>
      <c r="EKR31" s="28"/>
      <c r="EKS31" s="28"/>
      <c r="EKT31" s="28"/>
      <c r="EKU31" s="28"/>
      <c r="EKV31" s="28"/>
      <c r="EKW31" s="28"/>
      <c r="EKX31" s="28"/>
      <c r="EKY31" s="28"/>
      <c r="EKZ31" s="28"/>
      <c r="ELA31" s="28"/>
      <c r="ELB31" s="28"/>
      <c r="ELC31" s="28"/>
      <c r="ELD31" s="28"/>
      <c r="ELE31" s="28"/>
      <c r="ELF31" s="28"/>
      <c r="ELG31" s="28"/>
      <c r="ELH31" s="28"/>
      <c r="ELI31" s="28"/>
      <c r="ELJ31" s="28"/>
      <c r="ELK31" s="28"/>
      <c r="ELL31" s="28"/>
      <c r="ELM31" s="28"/>
      <c r="ELN31" s="28"/>
      <c r="ELO31" s="28"/>
      <c r="ELP31" s="28"/>
      <c r="ELQ31" s="28"/>
      <c r="ELR31" s="28"/>
      <c r="ELS31" s="28"/>
      <c r="ELT31" s="28"/>
      <c r="ELU31" s="28"/>
      <c r="ELV31" s="28"/>
      <c r="ELW31" s="28"/>
      <c r="ELX31" s="28"/>
      <c r="ELY31" s="28"/>
      <c r="ELZ31" s="28"/>
      <c r="EMA31" s="28"/>
      <c r="EMB31" s="28"/>
      <c r="EMC31" s="28"/>
      <c r="EMD31" s="28"/>
      <c r="EME31" s="28"/>
      <c r="EMF31" s="28"/>
      <c r="EMG31" s="28"/>
      <c r="EMH31" s="28"/>
      <c r="EMI31" s="28"/>
      <c r="EMJ31" s="28"/>
      <c r="EMK31" s="28"/>
      <c r="EML31" s="28"/>
      <c r="EMM31" s="28"/>
      <c r="EMN31" s="28"/>
      <c r="EMO31" s="28"/>
      <c r="EMP31" s="28"/>
      <c r="EMQ31" s="28"/>
      <c r="EMR31" s="28"/>
      <c r="EMS31" s="28"/>
      <c r="EMT31" s="28"/>
      <c r="EMU31" s="28"/>
      <c r="EMV31" s="28"/>
      <c r="EMW31" s="28"/>
      <c r="EMX31" s="28"/>
      <c r="EMY31" s="28"/>
      <c r="EMZ31" s="28"/>
      <c r="ENA31" s="28"/>
      <c r="ENB31" s="28"/>
      <c r="ENC31" s="28"/>
      <c r="END31" s="28"/>
      <c r="ENE31" s="28"/>
      <c r="ENF31" s="28"/>
      <c r="ENG31" s="28"/>
      <c r="ENH31" s="28"/>
      <c r="ENI31" s="28"/>
      <c r="ENJ31" s="28"/>
      <c r="ENK31" s="28"/>
      <c r="ENL31" s="28"/>
      <c r="ENM31" s="28"/>
      <c r="ENN31" s="28"/>
      <c r="ENO31" s="28"/>
      <c r="ENP31" s="28"/>
      <c r="ENQ31" s="28"/>
      <c r="ENR31" s="28"/>
      <c r="ENS31" s="28"/>
      <c r="ENT31" s="28"/>
      <c r="ENU31" s="28"/>
      <c r="ENV31" s="28"/>
      <c r="ENW31" s="28"/>
      <c r="ENX31" s="28"/>
      <c r="ENY31" s="28"/>
      <c r="ENZ31" s="28"/>
      <c r="EOA31" s="28"/>
      <c r="EOB31" s="28"/>
      <c r="EOC31" s="28"/>
      <c r="EOD31" s="28"/>
      <c r="EOE31" s="28"/>
      <c r="EOF31" s="28"/>
      <c r="EOG31" s="28"/>
      <c r="EOH31" s="28"/>
      <c r="EOI31" s="28"/>
      <c r="EOJ31" s="28"/>
      <c r="EOK31" s="28"/>
      <c r="EOL31" s="28"/>
      <c r="EOM31" s="28"/>
      <c r="EON31" s="28"/>
      <c r="EOO31" s="28"/>
      <c r="EOP31" s="28"/>
      <c r="EOQ31" s="28"/>
      <c r="EOR31" s="28"/>
      <c r="EOS31" s="28"/>
      <c r="EOT31" s="28"/>
      <c r="EOU31" s="28"/>
      <c r="EOV31" s="28"/>
      <c r="EOW31" s="28"/>
      <c r="EOX31" s="28"/>
      <c r="EOY31" s="28"/>
      <c r="EOZ31" s="28"/>
      <c r="EPA31" s="28"/>
      <c r="EPB31" s="28"/>
      <c r="EPC31" s="28"/>
      <c r="EPD31" s="28"/>
      <c r="EPE31" s="28"/>
      <c r="EPF31" s="28"/>
      <c r="EPG31" s="28"/>
      <c r="EPH31" s="28"/>
      <c r="EPI31" s="28"/>
      <c r="EPJ31" s="28"/>
      <c r="EPK31" s="28"/>
      <c r="EPL31" s="28"/>
      <c r="EPM31" s="28"/>
      <c r="EPN31" s="28"/>
      <c r="EPO31" s="28"/>
      <c r="EPP31" s="28"/>
      <c r="EPQ31" s="28"/>
      <c r="EPR31" s="28"/>
      <c r="EPS31" s="28"/>
      <c r="EPT31" s="28"/>
      <c r="EPU31" s="28"/>
      <c r="EPV31" s="28"/>
      <c r="EPW31" s="28"/>
      <c r="EPX31" s="28"/>
      <c r="EPY31" s="28"/>
      <c r="EPZ31" s="28"/>
      <c r="EQA31" s="28"/>
      <c r="EQB31" s="28"/>
      <c r="EQC31" s="28"/>
      <c r="EQD31" s="28"/>
      <c r="EQE31" s="28"/>
      <c r="EQF31" s="28"/>
      <c r="EQG31" s="28"/>
      <c r="EQH31" s="28"/>
      <c r="EQI31" s="28"/>
      <c r="EQJ31" s="28"/>
      <c r="EQK31" s="28"/>
      <c r="EQL31" s="28"/>
      <c r="EQM31" s="28"/>
      <c r="EQN31" s="28"/>
      <c r="EQO31" s="28"/>
      <c r="EQP31" s="28"/>
      <c r="EQQ31" s="28"/>
      <c r="EQR31" s="28"/>
      <c r="EQS31" s="28"/>
      <c r="EQT31" s="28"/>
      <c r="EQU31" s="28"/>
      <c r="EQV31" s="28"/>
      <c r="EQW31" s="28"/>
      <c r="EQX31" s="28"/>
      <c r="EQY31" s="28"/>
      <c r="EQZ31" s="28"/>
      <c r="ERA31" s="28"/>
      <c r="ERB31" s="28"/>
      <c r="ERC31" s="28"/>
      <c r="ERD31" s="28"/>
      <c r="ERE31" s="28"/>
      <c r="ERF31" s="28"/>
      <c r="ERG31" s="28"/>
      <c r="ERH31" s="28"/>
      <c r="ERI31" s="28"/>
      <c r="ERJ31" s="28"/>
      <c r="ERK31" s="28"/>
      <c r="ERL31" s="28"/>
      <c r="ERM31" s="28"/>
      <c r="ERN31" s="28"/>
      <c r="ERO31" s="28"/>
      <c r="ERP31" s="28"/>
      <c r="ERQ31" s="28"/>
      <c r="ERR31" s="28"/>
      <c r="ERS31" s="28"/>
      <c r="ERT31" s="28"/>
      <c r="ERU31" s="28"/>
      <c r="ERV31" s="28"/>
      <c r="ERW31" s="28"/>
      <c r="ERX31" s="28"/>
      <c r="ERY31" s="28"/>
      <c r="ERZ31" s="28"/>
      <c r="ESA31" s="28"/>
      <c r="ESB31" s="28"/>
      <c r="ESC31" s="28"/>
      <c r="ESD31" s="28"/>
      <c r="ESE31" s="28"/>
      <c r="ESF31" s="28"/>
      <c r="ESG31" s="28"/>
      <c r="ESH31" s="28"/>
      <c r="ESI31" s="28"/>
      <c r="ESJ31" s="28"/>
      <c r="ESK31" s="28"/>
      <c r="ESL31" s="28"/>
      <c r="ESM31" s="28"/>
      <c r="ESN31" s="28"/>
      <c r="ESO31" s="28"/>
      <c r="ESP31" s="28"/>
      <c r="ESQ31" s="28"/>
      <c r="ESR31" s="28"/>
      <c r="ESS31" s="28"/>
      <c r="EST31" s="28"/>
      <c r="ESU31" s="28"/>
      <c r="ESV31" s="28"/>
      <c r="ESW31" s="28"/>
      <c r="ESX31" s="28"/>
      <c r="ESY31" s="28"/>
      <c r="ESZ31" s="28"/>
      <c r="ETA31" s="28"/>
      <c r="ETB31" s="28"/>
      <c r="ETC31" s="28"/>
      <c r="ETD31" s="28"/>
      <c r="ETE31" s="28"/>
      <c r="ETF31" s="28"/>
      <c r="ETG31" s="28"/>
      <c r="ETH31" s="28"/>
      <c r="ETI31" s="28"/>
      <c r="ETJ31" s="28"/>
      <c r="ETK31" s="28"/>
      <c r="ETL31" s="28"/>
      <c r="ETM31" s="28"/>
      <c r="ETN31" s="28"/>
      <c r="ETO31" s="28"/>
      <c r="ETP31" s="28"/>
      <c r="ETQ31" s="28"/>
      <c r="ETR31" s="28"/>
      <c r="ETS31" s="28"/>
      <c r="ETT31" s="28"/>
      <c r="ETU31" s="28"/>
      <c r="ETV31" s="28"/>
      <c r="ETW31" s="28"/>
      <c r="ETX31" s="28"/>
      <c r="ETY31" s="28"/>
      <c r="ETZ31" s="28"/>
      <c r="EUA31" s="28"/>
      <c r="EUB31" s="28"/>
      <c r="EUC31" s="28"/>
      <c r="EUD31" s="28"/>
      <c r="EUE31" s="28"/>
      <c r="EUF31" s="28"/>
      <c r="EUG31" s="28"/>
      <c r="EUH31" s="28"/>
      <c r="EUI31" s="28"/>
      <c r="EUJ31" s="28"/>
      <c r="EUK31" s="28"/>
      <c r="EUL31" s="28"/>
      <c r="EUM31" s="28"/>
      <c r="EUN31" s="28"/>
      <c r="EUO31" s="28"/>
      <c r="EUP31" s="28"/>
      <c r="EUQ31" s="28"/>
      <c r="EUR31" s="28"/>
      <c r="EUS31" s="28"/>
      <c r="EUT31" s="28"/>
      <c r="EUU31" s="28"/>
      <c r="EUV31" s="28"/>
      <c r="EUW31" s="28"/>
      <c r="EUX31" s="28"/>
      <c r="EUY31" s="28"/>
      <c r="EUZ31" s="28"/>
      <c r="EVA31" s="28"/>
      <c r="EVB31" s="28"/>
      <c r="EVC31" s="28"/>
      <c r="EVD31" s="28"/>
      <c r="EVE31" s="28"/>
      <c r="EVF31" s="28"/>
      <c r="EVG31" s="28"/>
      <c r="EVH31" s="28"/>
      <c r="EVI31" s="28"/>
      <c r="EVJ31" s="28"/>
      <c r="EVK31" s="28"/>
      <c r="EVL31" s="28"/>
      <c r="EVM31" s="28"/>
      <c r="EVN31" s="28"/>
      <c r="EVO31" s="28"/>
      <c r="EVP31" s="28"/>
      <c r="EVQ31" s="28"/>
      <c r="EVR31" s="28"/>
      <c r="EVS31" s="28"/>
      <c r="EVT31" s="28"/>
      <c r="EVU31" s="28"/>
      <c r="EVV31" s="28"/>
      <c r="EVW31" s="28"/>
      <c r="EVX31" s="28"/>
      <c r="EVY31" s="28"/>
      <c r="EVZ31" s="28"/>
      <c r="EWA31" s="28"/>
      <c r="EWB31" s="28"/>
      <c r="EWC31" s="28"/>
      <c r="EWD31" s="28"/>
      <c r="EWE31" s="28"/>
      <c r="EWF31" s="28"/>
      <c r="EWG31" s="28"/>
      <c r="EWH31" s="28"/>
      <c r="EWI31" s="28"/>
      <c r="EWJ31" s="28"/>
      <c r="EWK31" s="28"/>
      <c r="EWL31" s="28"/>
      <c r="EWM31" s="28"/>
      <c r="EWN31" s="28"/>
      <c r="EWO31" s="28"/>
      <c r="EWP31" s="28"/>
      <c r="EWQ31" s="28"/>
      <c r="EWR31" s="28"/>
      <c r="EWS31" s="28"/>
      <c r="EWT31" s="28"/>
      <c r="EWU31" s="28"/>
      <c r="EWV31" s="28"/>
      <c r="EWW31" s="28"/>
      <c r="EWX31" s="28"/>
      <c r="EWY31" s="28"/>
      <c r="EWZ31" s="28"/>
      <c r="EXA31" s="28"/>
      <c r="EXB31" s="28"/>
      <c r="EXC31" s="28"/>
      <c r="EXD31" s="28"/>
      <c r="EXE31" s="28"/>
      <c r="EXF31" s="28"/>
      <c r="EXG31" s="28"/>
      <c r="EXH31" s="28"/>
      <c r="EXI31" s="28"/>
      <c r="EXJ31" s="28"/>
      <c r="EXK31" s="28"/>
      <c r="EXL31" s="28"/>
      <c r="EXM31" s="28"/>
      <c r="EXN31" s="28"/>
      <c r="EXO31" s="28"/>
      <c r="EXP31" s="28"/>
      <c r="EXQ31" s="28"/>
      <c r="EXR31" s="28"/>
      <c r="EXS31" s="28"/>
      <c r="EXT31" s="28"/>
      <c r="EXU31" s="28"/>
      <c r="EXV31" s="28"/>
      <c r="EXW31" s="28"/>
      <c r="EXX31" s="28"/>
      <c r="EXY31" s="28"/>
      <c r="EXZ31" s="28"/>
      <c r="EYA31" s="28"/>
      <c r="EYB31" s="28"/>
      <c r="EYC31" s="28"/>
      <c r="EYD31" s="28"/>
      <c r="EYE31" s="28"/>
      <c r="EYF31" s="28"/>
      <c r="EYG31" s="28"/>
      <c r="EYH31" s="28"/>
      <c r="EYI31" s="28"/>
      <c r="EYJ31" s="28"/>
      <c r="EYK31" s="28"/>
      <c r="EYL31" s="28"/>
      <c r="EYM31" s="28"/>
      <c r="EYN31" s="28"/>
      <c r="EYO31" s="28"/>
      <c r="EYP31" s="28"/>
      <c r="EYQ31" s="28"/>
      <c r="EYR31" s="28"/>
      <c r="EYS31" s="28"/>
      <c r="EYT31" s="28"/>
      <c r="EYU31" s="28"/>
      <c r="EYV31" s="28"/>
      <c r="EYW31" s="28"/>
      <c r="EYX31" s="28"/>
      <c r="EYY31" s="28"/>
      <c r="EYZ31" s="28"/>
      <c r="EZA31" s="28"/>
      <c r="EZB31" s="28"/>
      <c r="EZC31" s="28"/>
      <c r="EZD31" s="28"/>
      <c r="EZE31" s="28"/>
      <c r="EZF31" s="28"/>
      <c r="EZG31" s="28"/>
      <c r="EZH31" s="28"/>
      <c r="EZI31" s="28"/>
      <c r="EZJ31" s="28"/>
      <c r="EZK31" s="28"/>
      <c r="EZL31" s="28"/>
      <c r="EZM31" s="28"/>
      <c r="EZN31" s="28"/>
      <c r="EZO31" s="28"/>
      <c r="EZP31" s="28"/>
      <c r="EZQ31" s="28"/>
      <c r="EZR31" s="28"/>
      <c r="EZS31" s="28"/>
      <c r="EZT31" s="28"/>
      <c r="EZU31" s="28"/>
      <c r="EZV31" s="28"/>
      <c r="EZW31" s="28"/>
      <c r="EZX31" s="28"/>
      <c r="EZY31" s="28"/>
      <c r="EZZ31" s="28"/>
      <c r="FAA31" s="28"/>
      <c r="FAB31" s="28"/>
      <c r="FAC31" s="28"/>
      <c r="FAD31" s="28"/>
      <c r="FAE31" s="28"/>
      <c r="FAF31" s="28"/>
      <c r="FAG31" s="28"/>
      <c r="FAH31" s="28"/>
      <c r="FAI31" s="28"/>
      <c r="FAJ31" s="28"/>
      <c r="FAK31" s="28"/>
      <c r="FAL31" s="28"/>
      <c r="FAM31" s="28"/>
      <c r="FAN31" s="28"/>
      <c r="FAO31" s="28"/>
      <c r="FAP31" s="28"/>
      <c r="FAQ31" s="28"/>
      <c r="FAR31" s="28"/>
      <c r="FAS31" s="28"/>
      <c r="FAT31" s="28"/>
      <c r="FAU31" s="28"/>
      <c r="FAV31" s="28"/>
      <c r="FAW31" s="28"/>
      <c r="FAX31" s="28"/>
      <c r="FAY31" s="28"/>
      <c r="FAZ31" s="28"/>
      <c r="FBA31" s="28"/>
      <c r="FBB31" s="28"/>
      <c r="FBC31" s="28"/>
      <c r="FBD31" s="28"/>
      <c r="FBE31" s="28"/>
      <c r="FBF31" s="28"/>
      <c r="FBG31" s="28"/>
      <c r="FBH31" s="28"/>
      <c r="FBI31" s="28"/>
      <c r="FBJ31" s="28"/>
      <c r="FBK31" s="28"/>
      <c r="FBL31" s="28"/>
      <c r="FBM31" s="28"/>
      <c r="FBN31" s="28"/>
      <c r="FBO31" s="28"/>
      <c r="FBP31" s="28"/>
      <c r="FBQ31" s="28"/>
      <c r="FBR31" s="28"/>
      <c r="FBS31" s="28"/>
      <c r="FBT31" s="28"/>
      <c r="FBU31" s="28"/>
      <c r="FBV31" s="28"/>
      <c r="FBW31" s="28"/>
      <c r="FBX31" s="28"/>
      <c r="FBY31" s="28"/>
      <c r="FBZ31" s="28"/>
      <c r="FCA31" s="28"/>
      <c r="FCB31" s="28"/>
      <c r="FCC31" s="28"/>
      <c r="FCD31" s="28"/>
      <c r="FCE31" s="28"/>
      <c r="FCF31" s="28"/>
      <c r="FCG31" s="28"/>
      <c r="FCH31" s="28"/>
      <c r="FCI31" s="28"/>
      <c r="FCJ31" s="28"/>
      <c r="FCK31" s="28"/>
      <c r="FCL31" s="28"/>
      <c r="FCM31" s="28"/>
      <c r="FCN31" s="28"/>
      <c r="FCO31" s="28"/>
      <c r="FCP31" s="28"/>
      <c r="FCQ31" s="28"/>
      <c r="FCR31" s="28"/>
      <c r="FCS31" s="28"/>
      <c r="FCT31" s="28"/>
      <c r="FCU31" s="28"/>
      <c r="FCV31" s="28"/>
      <c r="FCW31" s="28"/>
      <c r="FCX31" s="28"/>
      <c r="FCY31" s="28"/>
      <c r="FCZ31" s="28"/>
      <c r="FDA31" s="28"/>
      <c r="FDB31" s="28"/>
      <c r="FDC31" s="28"/>
      <c r="FDD31" s="28"/>
      <c r="FDE31" s="28"/>
      <c r="FDF31" s="28"/>
      <c r="FDG31" s="28"/>
      <c r="FDH31" s="28"/>
      <c r="FDI31" s="28"/>
      <c r="FDJ31" s="28"/>
      <c r="FDK31" s="28"/>
      <c r="FDL31" s="28"/>
      <c r="FDM31" s="28"/>
      <c r="FDN31" s="28"/>
      <c r="FDO31" s="28"/>
      <c r="FDP31" s="28"/>
      <c r="FDQ31" s="28"/>
      <c r="FDR31" s="28"/>
      <c r="FDS31" s="28"/>
      <c r="FDT31" s="28"/>
      <c r="FDU31" s="28"/>
      <c r="FDV31" s="28"/>
      <c r="FDW31" s="28"/>
      <c r="FDX31" s="28"/>
      <c r="FDY31" s="28"/>
      <c r="FDZ31" s="28"/>
      <c r="FEA31" s="28"/>
      <c r="FEB31" s="28"/>
      <c r="FEC31" s="28"/>
      <c r="FED31" s="28"/>
      <c r="FEE31" s="28"/>
      <c r="FEF31" s="28"/>
      <c r="FEG31" s="28"/>
      <c r="FEH31" s="28"/>
      <c r="FEI31" s="28"/>
      <c r="FEJ31" s="28"/>
      <c r="FEK31" s="28"/>
      <c r="FEL31" s="28"/>
      <c r="FEM31" s="28"/>
      <c r="FEN31" s="28"/>
      <c r="FEO31" s="28"/>
      <c r="FEP31" s="28"/>
      <c r="FEQ31" s="28"/>
      <c r="FER31" s="28"/>
      <c r="FES31" s="28"/>
      <c r="FET31" s="28"/>
      <c r="FEU31" s="28"/>
      <c r="FEV31" s="28"/>
      <c r="FEW31" s="28"/>
      <c r="FEX31" s="28"/>
      <c r="FEY31" s="28"/>
      <c r="FEZ31" s="28"/>
      <c r="FFA31" s="28"/>
      <c r="FFB31" s="28"/>
      <c r="FFC31" s="28"/>
      <c r="FFD31" s="28"/>
      <c r="FFE31" s="28"/>
      <c r="FFF31" s="28"/>
      <c r="FFG31" s="28"/>
      <c r="FFH31" s="28"/>
      <c r="FFI31" s="28"/>
      <c r="FFJ31" s="28"/>
      <c r="FFK31" s="28"/>
      <c r="FFL31" s="28"/>
      <c r="FFM31" s="28"/>
      <c r="FFN31" s="28"/>
      <c r="FFO31" s="28"/>
      <c r="FFP31" s="28"/>
      <c r="FFQ31" s="28"/>
      <c r="FFR31" s="28"/>
      <c r="FFS31" s="28"/>
      <c r="FFT31" s="28"/>
      <c r="FFU31" s="28"/>
      <c r="FFV31" s="28"/>
      <c r="FFW31" s="28"/>
      <c r="FFX31" s="28"/>
      <c r="FFY31" s="28"/>
      <c r="FFZ31" s="28"/>
      <c r="FGA31" s="28"/>
      <c r="FGB31" s="28"/>
      <c r="FGC31" s="28"/>
      <c r="FGD31" s="28"/>
      <c r="FGE31" s="28"/>
      <c r="FGF31" s="28"/>
      <c r="FGG31" s="28"/>
      <c r="FGH31" s="28"/>
      <c r="FGI31" s="28"/>
      <c r="FGJ31" s="28"/>
      <c r="FGK31" s="28"/>
      <c r="FGL31" s="28"/>
      <c r="FGM31" s="28"/>
      <c r="FGN31" s="28"/>
      <c r="FGO31" s="28"/>
      <c r="FGP31" s="28"/>
      <c r="FGQ31" s="28"/>
      <c r="FGR31" s="28"/>
      <c r="FGS31" s="28"/>
      <c r="FGT31" s="28"/>
      <c r="FGU31" s="28"/>
      <c r="FGV31" s="28"/>
      <c r="FGW31" s="28"/>
      <c r="FGX31" s="28"/>
      <c r="FGY31" s="28"/>
      <c r="FGZ31" s="28"/>
      <c r="FHA31" s="28"/>
      <c r="FHB31" s="28"/>
      <c r="FHC31" s="28"/>
      <c r="FHD31" s="28"/>
      <c r="FHE31" s="28"/>
      <c r="FHF31" s="28"/>
      <c r="FHG31" s="28"/>
      <c r="FHH31" s="28"/>
      <c r="FHI31" s="28"/>
      <c r="FHJ31" s="28"/>
      <c r="FHK31" s="28"/>
      <c r="FHL31" s="28"/>
      <c r="FHM31" s="28"/>
      <c r="FHN31" s="28"/>
      <c r="FHO31" s="28"/>
      <c r="FHP31" s="28"/>
      <c r="FHQ31" s="28"/>
      <c r="FHR31" s="28"/>
      <c r="FHS31" s="28"/>
      <c r="FHT31" s="28"/>
      <c r="FHU31" s="28"/>
      <c r="FHV31" s="28"/>
      <c r="FHW31" s="28"/>
      <c r="FHX31" s="28"/>
      <c r="FHY31" s="28"/>
      <c r="FHZ31" s="28"/>
      <c r="FIA31" s="28"/>
      <c r="FIB31" s="28"/>
      <c r="FIC31" s="28"/>
      <c r="FID31" s="28"/>
      <c r="FIE31" s="28"/>
      <c r="FIF31" s="28"/>
      <c r="FIG31" s="28"/>
      <c r="FIH31" s="28"/>
      <c r="FII31" s="28"/>
      <c r="FIJ31" s="28"/>
      <c r="FIK31" s="28"/>
      <c r="FIL31" s="28"/>
      <c r="FIM31" s="28"/>
      <c r="FIN31" s="28"/>
      <c r="FIO31" s="28"/>
      <c r="FIP31" s="28"/>
      <c r="FIQ31" s="28"/>
      <c r="FIR31" s="28"/>
      <c r="FIS31" s="28"/>
      <c r="FIT31" s="28"/>
      <c r="FIU31" s="28"/>
      <c r="FIV31" s="28"/>
      <c r="FIW31" s="28"/>
      <c r="FIX31" s="28"/>
      <c r="FIY31" s="28"/>
      <c r="FIZ31" s="28"/>
      <c r="FJA31" s="28"/>
      <c r="FJB31" s="28"/>
      <c r="FJC31" s="28"/>
      <c r="FJD31" s="28"/>
      <c r="FJE31" s="28"/>
      <c r="FJF31" s="28"/>
      <c r="FJG31" s="28"/>
      <c r="FJH31" s="28"/>
      <c r="FJI31" s="28"/>
      <c r="FJJ31" s="28"/>
      <c r="FJK31" s="28"/>
      <c r="FJL31" s="28"/>
      <c r="FJM31" s="28"/>
      <c r="FJN31" s="28"/>
      <c r="FJO31" s="28"/>
      <c r="FJP31" s="28"/>
      <c r="FJQ31" s="28"/>
      <c r="FJR31" s="28"/>
      <c r="FJS31" s="28"/>
      <c r="FJT31" s="28"/>
      <c r="FJU31" s="28"/>
      <c r="FJV31" s="28"/>
      <c r="FJW31" s="28"/>
      <c r="FJX31" s="28"/>
      <c r="FJY31" s="28"/>
      <c r="FJZ31" s="28"/>
      <c r="FKA31" s="28"/>
      <c r="FKB31" s="28"/>
      <c r="FKC31" s="28"/>
      <c r="FKD31" s="28"/>
      <c r="FKE31" s="28"/>
      <c r="FKF31" s="28"/>
      <c r="FKG31" s="28"/>
      <c r="FKH31" s="28"/>
      <c r="FKI31" s="28"/>
      <c r="FKJ31" s="28"/>
      <c r="FKK31" s="28"/>
      <c r="FKL31" s="28"/>
      <c r="FKM31" s="28"/>
      <c r="FKN31" s="28"/>
      <c r="FKO31" s="28"/>
      <c r="FKP31" s="28"/>
      <c r="FKQ31" s="28"/>
      <c r="FKR31" s="28"/>
      <c r="FKS31" s="28"/>
      <c r="FKT31" s="28"/>
      <c r="FKU31" s="28"/>
      <c r="FKV31" s="28"/>
      <c r="FKW31" s="28"/>
      <c r="FKX31" s="28"/>
      <c r="FKY31" s="28"/>
      <c r="FKZ31" s="28"/>
      <c r="FLA31" s="28"/>
      <c r="FLB31" s="28"/>
      <c r="FLC31" s="28"/>
      <c r="FLD31" s="28"/>
      <c r="FLE31" s="28"/>
      <c r="FLF31" s="28"/>
      <c r="FLG31" s="28"/>
      <c r="FLH31" s="28"/>
      <c r="FLI31" s="28"/>
      <c r="FLJ31" s="28"/>
      <c r="FLK31" s="28"/>
      <c r="FLL31" s="28"/>
      <c r="FLM31" s="28"/>
      <c r="FLN31" s="28"/>
      <c r="FLO31" s="28"/>
      <c r="FLP31" s="28"/>
      <c r="FLQ31" s="28"/>
      <c r="FLR31" s="28"/>
      <c r="FLS31" s="28"/>
      <c r="FLT31" s="28"/>
      <c r="FLU31" s="28"/>
      <c r="FLV31" s="28"/>
      <c r="FLW31" s="28"/>
      <c r="FLX31" s="28"/>
      <c r="FLY31" s="28"/>
      <c r="FLZ31" s="28"/>
      <c r="FMA31" s="28"/>
      <c r="FMB31" s="28"/>
      <c r="FMC31" s="28"/>
      <c r="FMD31" s="28"/>
      <c r="FME31" s="28"/>
      <c r="FMF31" s="28"/>
      <c r="FMG31" s="28"/>
      <c r="FMH31" s="28"/>
      <c r="FMI31" s="28"/>
      <c r="FMJ31" s="28"/>
      <c r="FMK31" s="28"/>
      <c r="FML31" s="28"/>
      <c r="FMM31" s="28"/>
      <c r="FMN31" s="28"/>
      <c r="FMO31" s="28"/>
      <c r="FMP31" s="28"/>
      <c r="FMQ31" s="28"/>
      <c r="FMR31" s="28"/>
      <c r="FMS31" s="28"/>
      <c r="FMT31" s="28"/>
      <c r="FMU31" s="28"/>
      <c r="FMV31" s="28"/>
      <c r="FMW31" s="28"/>
      <c r="FMX31" s="28"/>
      <c r="FMY31" s="28"/>
      <c r="FMZ31" s="28"/>
      <c r="FNA31" s="28"/>
      <c r="FNB31" s="28"/>
      <c r="FNC31" s="28"/>
      <c r="FND31" s="28"/>
      <c r="FNE31" s="28"/>
      <c r="FNF31" s="28"/>
      <c r="FNG31" s="28"/>
      <c r="FNH31" s="28"/>
      <c r="FNI31" s="28"/>
      <c r="FNJ31" s="28"/>
      <c r="FNK31" s="28"/>
      <c r="FNL31" s="28"/>
      <c r="FNM31" s="28"/>
      <c r="FNN31" s="28"/>
      <c r="FNO31" s="28"/>
      <c r="FNP31" s="28"/>
      <c r="FNQ31" s="28"/>
      <c r="FNR31" s="28"/>
      <c r="FNS31" s="28"/>
      <c r="FNT31" s="28"/>
      <c r="FNU31" s="28"/>
      <c r="FNV31" s="28"/>
      <c r="FNW31" s="28"/>
      <c r="FNX31" s="28"/>
      <c r="FNY31" s="28"/>
      <c r="FNZ31" s="28"/>
      <c r="FOA31" s="28"/>
      <c r="FOB31" s="28"/>
      <c r="FOC31" s="28"/>
      <c r="FOD31" s="28"/>
      <c r="FOE31" s="28"/>
      <c r="FOF31" s="28"/>
      <c r="FOG31" s="28"/>
      <c r="FOH31" s="28"/>
      <c r="FOI31" s="28"/>
      <c r="FOJ31" s="28"/>
      <c r="FOK31" s="28"/>
      <c r="FOL31" s="28"/>
      <c r="FOM31" s="28"/>
      <c r="FON31" s="28"/>
      <c r="FOO31" s="28"/>
      <c r="FOP31" s="28"/>
      <c r="FOQ31" s="28"/>
      <c r="FOR31" s="28"/>
      <c r="FOS31" s="28"/>
      <c r="FOT31" s="28"/>
      <c r="FOU31" s="28"/>
      <c r="FOV31" s="28"/>
      <c r="FOW31" s="28"/>
      <c r="FOX31" s="28"/>
      <c r="FOY31" s="28"/>
      <c r="FOZ31" s="28"/>
      <c r="FPA31" s="28"/>
      <c r="FPB31" s="28"/>
      <c r="FPC31" s="28"/>
      <c r="FPD31" s="28"/>
      <c r="FPE31" s="28"/>
      <c r="FPF31" s="28"/>
      <c r="FPG31" s="28"/>
      <c r="FPH31" s="28"/>
      <c r="FPI31" s="28"/>
      <c r="FPJ31" s="28"/>
      <c r="FPK31" s="28"/>
      <c r="FPL31" s="28"/>
      <c r="FPM31" s="28"/>
      <c r="FPN31" s="28"/>
      <c r="FPO31" s="28"/>
      <c r="FPP31" s="28"/>
      <c r="FPQ31" s="28"/>
      <c r="FPR31" s="28"/>
      <c r="FPS31" s="28"/>
      <c r="FPT31" s="28"/>
      <c r="FPU31" s="28"/>
      <c r="FPV31" s="28"/>
      <c r="FPW31" s="28"/>
      <c r="FPX31" s="28"/>
      <c r="FPY31" s="28"/>
      <c r="FPZ31" s="28"/>
      <c r="FQA31" s="28"/>
      <c r="FQB31" s="28"/>
      <c r="FQC31" s="28"/>
      <c r="FQD31" s="28"/>
      <c r="FQE31" s="28"/>
      <c r="FQF31" s="28"/>
      <c r="FQG31" s="28"/>
      <c r="FQH31" s="28"/>
      <c r="FQI31" s="28"/>
      <c r="FQJ31" s="28"/>
      <c r="FQK31" s="28"/>
      <c r="FQL31" s="28"/>
      <c r="FQM31" s="28"/>
      <c r="FQN31" s="28"/>
      <c r="FQO31" s="28"/>
      <c r="FQP31" s="28"/>
      <c r="FQQ31" s="28"/>
      <c r="FQR31" s="28"/>
      <c r="FQS31" s="28"/>
      <c r="FQT31" s="28"/>
      <c r="FQU31" s="28"/>
      <c r="FQV31" s="28"/>
      <c r="FQW31" s="28"/>
      <c r="FQX31" s="28"/>
      <c r="FQY31" s="28"/>
      <c r="FQZ31" s="28"/>
      <c r="FRA31" s="28"/>
      <c r="FRB31" s="28"/>
      <c r="FRC31" s="28"/>
      <c r="FRD31" s="28"/>
      <c r="FRE31" s="28"/>
      <c r="FRF31" s="28"/>
      <c r="FRG31" s="28"/>
      <c r="FRH31" s="28"/>
      <c r="FRI31" s="28"/>
      <c r="FRJ31" s="28"/>
      <c r="FRK31" s="28"/>
      <c r="FRL31" s="28"/>
      <c r="FRM31" s="28"/>
      <c r="FRN31" s="28"/>
      <c r="FRO31" s="28"/>
      <c r="FRP31" s="28"/>
      <c r="FRQ31" s="28"/>
      <c r="FRR31" s="28"/>
      <c r="FRS31" s="28"/>
      <c r="FRT31" s="28"/>
      <c r="FRU31" s="28"/>
      <c r="FRV31" s="28"/>
      <c r="FRW31" s="28"/>
      <c r="FRX31" s="28"/>
      <c r="FRY31" s="28"/>
      <c r="FRZ31" s="28"/>
      <c r="FSA31" s="28"/>
      <c r="FSB31" s="28"/>
      <c r="FSC31" s="28"/>
      <c r="FSD31" s="28"/>
      <c r="FSE31" s="28"/>
      <c r="FSF31" s="28"/>
      <c r="FSG31" s="28"/>
      <c r="FSH31" s="28"/>
      <c r="FSI31" s="28"/>
      <c r="FSJ31" s="28"/>
      <c r="FSK31" s="28"/>
      <c r="FSL31" s="28"/>
      <c r="FSM31" s="28"/>
      <c r="FSN31" s="28"/>
      <c r="FSO31" s="28"/>
      <c r="FSP31" s="28"/>
      <c r="FSQ31" s="28"/>
      <c r="FSR31" s="28"/>
      <c r="FSS31" s="28"/>
      <c r="FST31" s="28"/>
      <c r="FSU31" s="28"/>
      <c r="FSV31" s="28"/>
      <c r="FSW31" s="28"/>
      <c r="FSX31" s="28"/>
      <c r="FSY31" s="28"/>
      <c r="FSZ31" s="28"/>
      <c r="FTA31" s="28"/>
      <c r="FTB31" s="28"/>
      <c r="FTC31" s="28"/>
      <c r="FTD31" s="28"/>
      <c r="FTE31" s="28"/>
      <c r="FTF31" s="28"/>
      <c r="FTG31" s="28"/>
      <c r="FTH31" s="28"/>
      <c r="FTI31" s="28"/>
      <c r="FTJ31" s="28"/>
      <c r="FTK31" s="28"/>
      <c r="FTL31" s="28"/>
      <c r="FTM31" s="28"/>
      <c r="FTN31" s="28"/>
      <c r="FTO31" s="28"/>
      <c r="FTP31" s="28"/>
      <c r="FTQ31" s="28"/>
      <c r="FTR31" s="28"/>
      <c r="FTS31" s="28"/>
      <c r="FTT31" s="28"/>
      <c r="FTU31" s="28"/>
      <c r="FTV31" s="28"/>
      <c r="FTW31" s="28"/>
      <c r="FTX31" s="28"/>
      <c r="FTY31" s="28"/>
      <c r="FTZ31" s="28"/>
      <c r="FUA31" s="28"/>
      <c r="FUB31" s="28"/>
      <c r="FUC31" s="28"/>
      <c r="FUD31" s="28"/>
      <c r="FUE31" s="28"/>
      <c r="FUF31" s="28"/>
      <c r="FUG31" s="28"/>
      <c r="FUH31" s="28"/>
      <c r="FUI31" s="28"/>
      <c r="FUJ31" s="28"/>
      <c r="FUK31" s="28"/>
      <c r="FUL31" s="28"/>
      <c r="FUM31" s="28"/>
      <c r="FUN31" s="28"/>
      <c r="FUO31" s="28"/>
      <c r="FUP31" s="28"/>
      <c r="FUQ31" s="28"/>
      <c r="FUR31" s="28"/>
      <c r="FUS31" s="28"/>
      <c r="FUT31" s="28"/>
      <c r="FUU31" s="28"/>
      <c r="FUV31" s="28"/>
      <c r="FUW31" s="28"/>
      <c r="FUX31" s="28"/>
      <c r="FUY31" s="28"/>
      <c r="FUZ31" s="28"/>
      <c r="FVA31" s="28"/>
      <c r="FVB31" s="28"/>
      <c r="FVC31" s="28"/>
      <c r="FVD31" s="28"/>
      <c r="FVE31" s="28"/>
      <c r="FVF31" s="28"/>
      <c r="FVG31" s="28"/>
      <c r="FVH31" s="28"/>
      <c r="FVI31" s="28"/>
      <c r="FVJ31" s="28"/>
      <c r="FVK31" s="28"/>
      <c r="FVL31" s="28"/>
      <c r="FVM31" s="28"/>
      <c r="FVN31" s="28"/>
      <c r="FVO31" s="28"/>
      <c r="FVP31" s="28"/>
      <c r="FVQ31" s="28"/>
      <c r="FVR31" s="28"/>
      <c r="FVS31" s="28"/>
      <c r="FVT31" s="28"/>
      <c r="FVU31" s="28"/>
      <c r="FVV31" s="28"/>
      <c r="FVW31" s="28"/>
      <c r="FVX31" s="28"/>
      <c r="FVY31" s="28"/>
      <c r="FVZ31" s="28"/>
      <c r="FWA31" s="28"/>
      <c r="FWB31" s="28"/>
      <c r="FWC31" s="28"/>
      <c r="FWD31" s="28"/>
      <c r="FWE31" s="28"/>
      <c r="FWF31" s="28"/>
      <c r="FWG31" s="28"/>
      <c r="FWH31" s="28"/>
      <c r="FWI31" s="28"/>
      <c r="FWJ31" s="28"/>
      <c r="FWK31" s="28"/>
      <c r="FWL31" s="28"/>
      <c r="FWM31" s="28"/>
      <c r="FWN31" s="28"/>
      <c r="FWO31" s="28"/>
      <c r="FWP31" s="28"/>
      <c r="FWQ31" s="28"/>
      <c r="FWR31" s="28"/>
      <c r="FWS31" s="28"/>
      <c r="FWT31" s="28"/>
      <c r="FWU31" s="28"/>
      <c r="FWV31" s="28"/>
      <c r="FWW31" s="28"/>
      <c r="FWX31" s="28"/>
      <c r="FWY31" s="28"/>
      <c r="FWZ31" s="28"/>
      <c r="FXA31" s="28"/>
      <c r="FXB31" s="28"/>
      <c r="FXC31" s="28"/>
      <c r="FXD31" s="28"/>
      <c r="FXE31" s="28"/>
      <c r="FXF31" s="28"/>
      <c r="FXG31" s="28"/>
      <c r="FXH31" s="28"/>
      <c r="FXI31" s="28"/>
      <c r="FXJ31" s="28"/>
      <c r="FXK31" s="28"/>
      <c r="FXL31" s="28"/>
      <c r="FXM31" s="28"/>
      <c r="FXN31" s="28"/>
      <c r="FXO31" s="28"/>
      <c r="FXP31" s="28"/>
      <c r="FXQ31" s="28"/>
      <c r="FXR31" s="28"/>
      <c r="FXS31" s="28"/>
      <c r="FXT31" s="28"/>
      <c r="FXU31" s="28"/>
      <c r="FXV31" s="28"/>
      <c r="FXW31" s="28"/>
      <c r="FXX31" s="28"/>
      <c r="FXY31" s="28"/>
      <c r="FXZ31" s="28"/>
      <c r="FYA31" s="28"/>
      <c r="FYB31" s="28"/>
      <c r="FYC31" s="28"/>
      <c r="FYD31" s="28"/>
      <c r="FYE31" s="28"/>
      <c r="FYF31" s="28"/>
      <c r="FYG31" s="28"/>
      <c r="FYH31" s="28"/>
      <c r="FYI31" s="28"/>
      <c r="FYJ31" s="28"/>
      <c r="FYK31" s="28"/>
      <c r="FYL31" s="28"/>
      <c r="FYM31" s="28"/>
      <c r="FYN31" s="28"/>
      <c r="FYO31" s="28"/>
      <c r="FYP31" s="28"/>
      <c r="FYQ31" s="28"/>
      <c r="FYR31" s="28"/>
      <c r="FYS31" s="28"/>
      <c r="FYT31" s="28"/>
      <c r="FYU31" s="28"/>
      <c r="FYV31" s="28"/>
      <c r="FYW31" s="28"/>
      <c r="FYX31" s="28"/>
      <c r="FYY31" s="28"/>
      <c r="FYZ31" s="28"/>
      <c r="FZA31" s="28"/>
      <c r="FZB31" s="28"/>
      <c r="FZC31" s="28"/>
      <c r="FZD31" s="28"/>
      <c r="FZE31" s="28"/>
      <c r="FZF31" s="28"/>
      <c r="FZG31" s="28"/>
      <c r="FZH31" s="28"/>
      <c r="FZI31" s="28"/>
      <c r="FZJ31" s="28"/>
      <c r="FZK31" s="28"/>
      <c r="FZL31" s="28"/>
      <c r="FZM31" s="28"/>
      <c r="FZN31" s="28"/>
      <c r="FZO31" s="28"/>
      <c r="FZP31" s="28"/>
      <c r="FZQ31" s="28"/>
      <c r="FZR31" s="28"/>
      <c r="FZS31" s="28"/>
      <c r="FZT31" s="28"/>
      <c r="FZU31" s="28"/>
      <c r="FZV31" s="28"/>
      <c r="FZW31" s="28"/>
      <c r="FZX31" s="28"/>
      <c r="FZY31" s="28"/>
      <c r="FZZ31" s="28"/>
      <c r="GAA31" s="28"/>
      <c r="GAB31" s="28"/>
      <c r="GAC31" s="28"/>
      <c r="GAD31" s="28"/>
      <c r="GAE31" s="28"/>
      <c r="GAF31" s="28"/>
      <c r="GAG31" s="28"/>
      <c r="GAH31" s="28"/>
      <c r="GAI31" s="28"/>
      <c r="GAJ31" s="28"/>
      <c r="GAK31" s="28"/>
      <c r="GAL31" s="28"/>
      <c r="GAM31" s="28"/>
      <c r="GAN31" s="28"/>
      <c r="GAO31" s="28"/>
      <c r="GAP31" s="28"/>
      <c r="GAQ31" s="28"/>
      <c r="GAR31" s="28"/>
      <c r="GAS31" s="28"/>
      <c r="GAT31" s="28"/>
      <c r="GAU31" s="28"/>
      <c r="GAV31" s="28"/>
      <c r="GAW31" s="28"/>
      <c r="GAX31" s="28"/>
      <c r="GAY31" s="28"/>
      <c r="GAZ31" s="28"/>
      <c r="GBA31" s="28"/>
      <c r="GBB31" s="28"/>
      <c r="GBC31" s="28"/>
      <c r="GBD31" s="28"/>
      <c r="GBE31" s="28"/>
      <c r="GBF31" s="28"/>
      <c r="GBG31" s="28"/>
      <c r="GBH31" s="28"/>
      <c r="GBI31" s="28"/>
      <c r="GBJ31" s="28"/>
      <c r="GBK31" s="28"/>
      <c r="GBL31" s="28"/>
      <c r="GBM31" s="28"/>
      <c r="GBN31" s="28"/>
      <c r="GBO31" s="28"/>
      <c r="GBP31" s="28"/>
      <c r="GBQ31" s="28"/>
      <c r="GBR31" s="28"/>
      <c r="GBS31" s="28"/>
      <c r="GBT31" s="28"/>
      <c r="GBU31" s="28"/>
      <c r="GBV31" s="28"/>
      <c r="GBW31" s="28"/>
      <c r="GBX31" s="28"/>
      <c r="GBY31" s="28"/>
      <c r="GBZ31" s="28"/>
      <c r="GCA31" s="28"/>
      <c r="GCB31" s="28"/>
      <c r="GCC31" s="28"/>
      <c r="GCD31" s="28"/>
      <c r="GCE31" s="28"/>
      <c r="GCF31" s="28"/>
      <c r="GCG31" s="28"/>
      <c r="GCH31" s="28"/>
      <c r="GCI31" s="28"/>
      <c r="GCJ31" s="28"/>
      <c r="GCK31" s="28"/>
      <c r="GCL31" s="28"/>
      <c r="GCM31" s="28"/>
      <c r="GCN31" s="28"/>
      <c r="GCO31" s="28"/>
      <c r="GCP31" s="28"/>
      <c r="GCQ31" s="28"/>
      <c r="GCR31" s="28"/>
      <c r="GCS31" s="28"/>
      <c r="GCT31" s="28"/>
      <c r="GCU31" s="28"/>
      <c r="GCV31" s="28"/>
      <c r="GCW31" s="28"/>
      <c r="GCX31" s="28"/>
      <c r="GCY31" s="28"/>
      <c r="GCZ31" s="28"/>
      <c r="GDA31" s="28"/>
      <c r="GDB31" s="28"/>
      <c r="GDC31" s="28"/>
      <c r="GDD31" s="28"/>
      <c r="GDE31" s="28"/>
      <c r="GDF31" s="28"/>
      <c r="GDG31" s="28"/>
      <c r="GDH31" s="28"/>
      <c r="GDI31" s="28"/>
      <c r="GDJ31" s="28"/>
      <c r="GDK31" s="28"/>
      <c r="GDL31" s="28"/>
      <c r="GDM31" s="28"/>
      <c r="GDN31" s="28"/>
      <c r="GDO31" s="28"/>
      <c r="GDP31" s="28"/>
      <c r="GDQ31" s="28"/>
      <c r="GDR31" s="28"/>
      <c r="GDS31" s="28"/>
      <c r="GDT31" s="28"/>
      <c r="GDU31" s="28"/>
      <c r="GDV31" s="28"/>
      <c r="GDW31" s="28"/>
      <c r="GDX31" s="28"/>
      <c r="GDY31" s="28"/>
      <c r="GDZ31" s="28"/>
      <c r="GEA31" s="28"/>
      <c r="GEB31" s="28"/>
      <c r="GEC31" s="28"/>
      <c r="GED31" s="28"/>
      <c r="GEE31" s="28"/>
      <c r="GEF31" s="28"/>
      <c r="GEG31" s="28"/>
      <c r="GEH31" s="28"/>
      <c r="GEI31" s="28"/>
      <c r="GEJ31" s="28"/>
      <c r="GEK31" s="28"/>
      <c r="GEL31" s="28"/>
      <c r="GEM31" s="28"/>
      <c r="GEN31" s="28"/>
      <c r="GEO31" s="28"/>
      <c r="GEP31" s="28"/>
      <c r="GEQ31" s="28"/>
      <c r="GER31" s="28"/>
      <c r="GES31" s="28"/>
      <c r="GET31" s="28"/>
      <c r="GEU31" s="28"/>
      <c r="GEV31" s="28"/>
      <c r="GEW31" s="28"/>
      <c r="GEX31" s="28"/>
      <c r="GEY31" s="28"/>
      <c r="GEZ31" s="28"/>
      <c r="GFA31" s="28"/>
      <c r="GFB31" s="28"/>
      <c r="GFC31" s="28"/>
      <c r="GFD31" s="28"/>
      <c r="GFE31" s="28"/>
      <c r="GFF31" s="28"/>
      <c r="GFG31" s="28"/>
      <c r="GFH31" s="28"/>
      <c r="GFI31" s="28"/>
      <c r="GFJ31" s="28"/>
      <c r="GFK31" s="28"/>
      <c r="GFL31" s="28"/>
      <c r="GFM31" s="28"/>
      <c r="GFN31" s="28"/>
      <c r="GFO31" s="28"/>
      <c r="GFP31" s="28"/>
      <c r="GFQ31" s="28"/>
      <c r="GFR31" s="28"/>
      <c r="GFS31" s="28"/>
      <c r="GFT31" s="28"/>
      <c r="GFU31" s="28"/>
      <c r="GFV31" s="28"/>
      <c r="GFW31" s="28"/>
      <c r="GFX31" s="28"/>
      <c r="GFY31" s="28"/>
      <c r="GFZ31" s="28"/>
      <c r="GGA31" s="28"/>
      <c r="GGB31" s="28"/>
      <c r="GGC31" s="28"/>
      <c r="GGD31" s="28"/>
      <c r="GGE31" s="28"/>
      <c r="GGF31" s="28"/>
      <c r="GGG31" s="28"/>
      <c r="GGH31" s="28"/>
      <c r="GGI31" s="28"/>
      <c r="GGJ31" s="28"/>
      <c r="GGK31" s="28"/>
      <c r="GGL31" s="28"/>
      <c r="GGM31" s="28"/>
      <c r="GGN31" s="28"/>
      <c r="GGO31" s="28"/>
      <c r="GGP31" s="28"/>
      <c r="GGQ31" s="28"/>
      <c r="GGR31" s="28"/>
      <c r="GGS31" s="28"/>
      <c r="GGT31" s="28"/>
      <c r="GGU31" s="28"/>
      <c r="GGV31" s="28"/>
      <c r="GGW31" s="28"/>
      <c r="GGX31" s="28"/>
      <c r="GGY31" s="28"/>
      <c r="GGZ31" s="28"/>
      <c r="GHA31" s="28"/>
      <c r="GHB31" s="28"/>
      <c r="GHC31" s="28"/>
      <c r="GHD31" s="28"/>
      <c r="GHE31" s="28"/>
      <c r="GHF31" s="28"/>
      <c r="GHG31" s="28"/>
      <c r="GHH31" s="28"/>
      <c r="GHI31" s="28"/>
      <c r="GHJ31" s="28"/>
      <c r="GHK31" s="28"/>
      <c r="GHL31" s="28"/>
      <c r="GHM31" s="28"/>
      <c r="GHN31" s="28"/>
      <c r="GHO31" s="28"/>
      <c r="GHP31" s="28"/>
      <c r="GHQ31" s="28"/>
      <c r="GHR31" s="28"/>
      <c r="GHS31" s="28"/>
      <c r="GHT31" s="28"/>
      <c r="GHU31" s="28"/>
      <c r="GHV31" s="28"/>
      <c r="GHW31" s="28"/>
      <c r="GHX31" s="28"/>
      <c r="GHY31" s="28"/>
      <c r="GHZ31" s="28"/>
      <c r="GIA31" s="28"/>
      <c r="GIB31" s="28"/>
      <c r="GIC31" s="28"/>
      <c r="GID31" s="28"/>
      <c r="GIE31" s="28"/>
      <c r="GIF31" s="28"/>
      <c r="GIG31" s="28"/>
      <c r="GIH31" s="28"/>
      <c r="GII31" s="28"/>
      <c r="GIJ31" s="28"/>
      <c r="GIK31" s="28"/>
      <c r="GIL31" s="28"/>
      <c r="GIM31" s="28"/>
      <c r="GIN31" s="28"/>
      <c r="GIO31" s="28"/>
      <c r="GIP31" s="28"/>
      <c r="GIQ31" s="28"/>
      <c r="GIR31" s="28"/>
      <c r="GIS31" s="28"/>
      <c r="GIT31" s="28"/>
      <c r="GIU31" s="28"/>
      <c r="GIV31" s="28"/>
      <c r="GIW31" s="28"/>
      <c r="GIX31" s="28"/>
      <c r="GIY31" s="28"/>
      <c r="GIZ31" s="28"/>
      <c r="GJA31" s="28"/>
      <c r="GJB31" s="28"/>
      <c r="GJC31" s="28"/>
      <c r="GJD31" s="28"/>
      <c r="GJE31" s="28"/>
      <c r="GJF31" s="28"/>
      <c r="GJG31" s="28"/>
      <c r="GJH31" s="28"/>
      <c r="GJI31" s="28"/>
      <c r="GJJ31" s="28"/>
      <c r="GJK31" s="28"/>
      <c r="GJL31" s="28"/>
      <c r="GJM31" s="28"/>
      <c r="GJN31" s="28"/>
      <c r="GJO31" s="28"/>
      <c r="GJP31" s="28"/>
      <c r="GJQ31" s="28"/>
      <c r="GJR31" s="28"/>
      <c r="GJS31" s="28"/>
      <c r="GJT31" s="28"/>
      <c r="GJU31" s="28"/>
      <c r="GJV31" s="28"/>
      <c r="GJW31" s="28"/>
      <c r="GJX31" s="28"/>
      <c r="GJY31" s="28"/>
      <c r="GJZ31" s="28"/>
      <c r="GKA31" s="28"/>
      <c r="GKB31" s="28"/>
      <c r="GKC31" s="28"/>
      <c r="GKD31" s="28"/>
      <c r="GKE31" s="28"/>
      <c r="GKF31" s="28"/>
      <c r="GKG31" s="28"/>
      <c r="GKH31" s="28"/>
      <c r="GKI31" s="28"/>
      <c r="GKJ31" s="28"/>
      <c r="GKK31" s="28"/>
      <c r="GKL31" s="28"/>
      <c r="GKM31" s="28"/>
      <c r="GKN31" s="28"/>
      <c r="GKO31" s="28"/>
      <c r="GKP31" s="28"/>
      <c r="GKQ31" s="28"/>
      <c r="GKR31" s="28"/>
      <c r="GKS31" s="28"/>
      <c r="GKT31" s="28"/>
      <c r="GKU31" s="28"/>
      <c r="GKV31" s="28"/>
      <c r="GKW31" s="28"/>
      <c r="GKX31" s="28"/>
      <c r="GKY31" s="28"/>
      <c r="GKZ31" s="28"/>
      <c r="GLA31" s="28"/>
      <c r="GLB31" s="28"/>
      <c r="GLC31" s="28"/>
      <c r="GLD31" s="28"/>
      <c r="GLE31" s="28"/>
      <c r="GLF31" s="28"/>
      <c r="GLG31" s="28"/>
      <c r="GLH31" s="28"/>
      <c r="GLI31" s="28"/>
      <c r="GLJ31" s="28"/>
      <c r="GLK31" s="28"/>
      <c r="GLL31" s="28"/>
      <c r="GLM31" s="28"/>
      <c r="GLN31" s="28"/>
      <c r="GLO31" s="28"/>
      <c r="GLP31" s="28"/>
      <c r="GLQ31" s="28"/>
      <c r="GLR31" s="28"/>
      <c r="GLS31" s="28"/>
      <c r="GLT31" s="28"/>
      <c r="GLU31" s="28"/>
      <c r="GLV31" s="28"/>
      <c r="GLW31" s="28"/>
      <c r="GLX31" s="28"/>
      <c r="GLY31" s="28"/>
      <c r="GLZ31" s="28"/>
      <c r="GMA31" s="28"/>
      <c r="GMB31" s="28"/>
      <c r="GMC31" s="28"/>
      <c r="GMD31" s="28"/>
      <c r="GME31" s="28"/>
      <c r="GMF31" s="28"/>
      <c r="GMG31" s="28"/>
      <c r="GMH31" s="28"/>
      <c r="GMI31" s="28"/>
      <c r="GMJ31" s="28"/>
      <c r="GMK31" s="28"/>
      <c r="GML31" s="28"/>
      <c r="GMM31" s="28"/>
      <c r="GMN31" s="28"/>
      <c r="GMO31" s="28"/>
      <c r="GMP31" s="28"/>
      <c r="GMQ31" s="28"/>
      <c r="GMR31" s="28"/>
      <c r="GMS31" s="28"/>
      <c r="GMT31" s="28"/>
      <c r="GMU31" s="28"/>
      <c r="GMV31" s="28"/>
      <c r="GMW31" s="28"/>
      <c r="GMX31" s="28"/>
      <c r="GMY31" s="28"/>
      <c r="GMZ31" s="28"/>
      <c r="GNA31" s="28"/>
      <c r="GNB31" s="28"/>
      <c r="GNC31" s="28"/>
      <c r="GND31" s="28"/>
      <c r="GNE31" s="28"/>
      <c r="GNF31" s="28"/>
      <c r="GNG31" s="28"/>
      <c r="GNH31" s="28"/>
      <c r="GNI31" s="28"/>
      <c r="GNJ31" s="28"/>
      <c r="GNK31" s="28"/>
      <c r="GNL31" s="28"/>
      <c r="GNM31" s="28"/>
      <c r="GNN31" s="28"/>
      <c r="GNO31" s="28"/>
      <c r="GNP31" s="28"/>
      <c r="GNQ31" s="28"/>
      <c r="GNR31" s="28"/>
      <c r="GNS31" s="28"/>
      <c r="GNT31" s="28"/>
      <c r="GNU31" s="28"/>
      <c r="GNV31" s="28"/>
      <c r="GNW31" s="28"/>
      <c r="GNX31" s="28"/>
      <c r="GNY31" s="28"/>
      <c r="GNZ31" s="28"/>
      <c r="GOA31" s="28"/>
      <c r="GOB31" s="28"/>
      <c r="GOC31" s="28"/>
      <c r="GOD31" s="28"/>
      <c r="GOE31" s="28"/>
      <c r="GOF31" s="28"/>
      <c r="GOG31" s="28"/>
      <c r="GOH31" s="28"/>
      <c r="GOI31" s="28"/>
      <c r="GOJ31" s="28"/>
      <c r="GOK31" s="28"/>
      <c r="GOL31" s="28"/>
      <c r="GOM31" s="28"/>
      <c r="GON31" s="28"/>
      <c r="GOO31" s="28"/>
      <c r="GOP31" s="28"/>
      <c r="GOQ31" s="28"/>
      <c r="GOR31" s="28"/>
      <c r="GOS31" s="28"/>
      <c r="GOT31" s="28"/>
      <c r="GOU31" s="28"/>
      <c r="GOV31" s="28"/>
      <c r="GOW31" s="28"/>
      <c r="GOX31" s="28"/>
      <c r="GOY31" s="28"/>
      <c r="GOZ31" s="28"/>
      <c r="GPA31" s="28"/>
      <c r="GPB31" s="28"/>
      <c r="GPC31" s="28"/>
      <c r="GPD31" s="28"/>
      <c r="GPE31" s="28"/>
      <c r="GPF31" s="28"/>
      <c r="GPG31" s="28"/>
      <c r="GPH31" s="28"/>
      <c r="GPI31" s="28"/>
      <c r="GPJ31" s="28"/>
      <c r="GPK31" s="28"/>
      <c r="GPL31" s="28"/>
      <c r="GPM31" s="28"/>
      <c r="GPN31" s="28"/>
      <c r="GPO31" s="28"/>
      <c r="GPP31" s="28"/>
      <c r="GPQ31" s="28"/>
      <c r="GPR31" s="28"/>
      <c r="GPS31" s="28"/>
      <c r="GPT31" s="28"/>
      <c r="GPU31" s="28"/>
      <c r="GPV31" s="28"/>
      <c r="GPW31" s="28"/>
      <c r="GPX31" s="28"/>
      <c r="GPY31" s="28"/>
      <c r="GPZ31" s="28"/>
      <c r="GQA31" s="28"/>
      <c r="GQB31" s="28"/>
      <c r="GQC31" s="28"/>
      <c r="GQD31" s="28"/>
      <c r="GQE31" s="28"/>
      <c r="GQF31" s="28"/>
      <c r="GQG31" s="28"/>
      <c r="GQH31" s="28"/>
      <c r="GQI31" s="28"/>
      <c r="GQJ31" s="28"/>
      <c r="GQK31" s="28"/>
      <c r="GQL31" s="28"/>
      <c r="GQM31" s="28"/>
      <c r="GQN31" s="28"/>
      <c r="GQO31" s="28"/>
      <c r="GQP31" s="28"/>
      <c r="GQQ31" s="28"/>
      <c r="GQR31" s="28"/>
      <c r="GQS31" s="28"/>
      <c r="GQT31" s="28"/>
      <c r="GQU31" s="28"/>
      <c r="GQV31" s="28"/>
      <c r="GQW31" s="28"/>
      <c r="GQX31" s="28"/>
      <c r="GQY31" s="28"/>
      <c r="GQZ31" s="28"/>
      <c r="GRA31" s="28"/>
      <c r="GRB31" s="28"/>
      <c r="GRC31" s="28"/>
      <c r="GRD31" s="28"/>
      <c r="GRE31" s="28"/>
      <c r="GRF31" s="28"/>
      <c r="GRG31" s="28"/>
      <c r="GRH31" s="28"/>
      <c r="GRI31" s="28"/>
      <c r="GRJ31" s="28"/>
      <c r="GRK31" s="28"/>
      <c r="GRL31" s="28"/>
      <c r="GRM31" s="28"/>
      <c r="GRN31" s="28"/>
      <c r="GRO31" s="28"/>
      <c r="GRP31" s="28"/>
      <c r="GRQ31" s="28"/>
      <c r="GRR31" s="28"/>
      <c r="GRS31" s="28"/>
      <c r="GRT31" s="28"/>
      <c r="GRU31" s="28"/>
      <c r="GRV31" s="28"/>
      <c r="GRW31" s="28"/>
      <c r="GRX31" s="28"/>
      <c r="GRY31" s="28"/>
      <c r="GRZ31" s="28"/>
      <c r="GSA31" s="28"/>
      <c r="GSB31" s="28"/>
      <c r="GSC31" s="28"/>
      <c r="GSD31" s="28"/>
      <c r="GSE31" s="28"/>
      <c r="GSF31" s="28"/>
      <c r="GSG31" s="28"/>
      <c r="GSH31" s="28"/>
      <c r="GSI31" s="28"/>
      <c r="GSJ31" s="28"/>
      <c r="GSK31" s="28"/>
      <c r="GSL31" s="28"/>
      <c r="GSM31" s="28"/>
      <c r="GSN31" s="28"/>
      <c r="GSO31" s="28"/>
      <c r="GSP31" s="28"/>
      <c r="GSQ31" s="28"/>
      <c r="GSR31" s="28"/>
      <c r="GSS31" s="28"/>
      <c r="GST31" s="28"/>
      <c r="GSU31" s="28"/>
      <c r="GSV31" s="28"/>
      <c r="GSW31" s="28"/>
      <c r="GSX31" s="28"/>
      <c r="GSY31" s="28"/>
      <c r="GSZ31" s="28"/>
      <c r="GTA31" s="28"/>
      <c r="GTB31" s="28"/>
      <c r="GTC31" s="28"/>
      <c r="GTD31" s="28"/>
      <c r="GTE31" s="28"/>
      <c r="GTF31" s="28"/>
      <c r="GTG31" s="28"/>
      <c r="GTH31" s="28"/>
      <c r="GTI31" s="28"/>
      <c r="GTJ31" s="28"/>
      <c r="GTK31" s="28"/>
      <c r="GTL31" s="28"/>
      <c r="GTM31" s="28"/>
      <c r="GTN31" s="28"/>
      <c r="GTO31" s="28"/>
      <c r="GTP31" s="28"/>
      <c r="GTQ31" s="28"/>
      <c r="GTR31" s="28"/>
      <c r="GTS31" s="28"/>
      <c r="GTT31" s="28"/>
      <c r="GTU31" s="28"/>
      <c r="GTV31" s="28"/>
      <c r="GTW31" s="28"/>
      <c r="GTX31" s="28"/>
      <c r="GTY31" s="28"/>
      <c r="GTZ31" s="28"/>
      <c r="GUA31" s="28"/>
      <c r="GUB31" s="28"/>
      <c r="GUC31" s="28"/>
      <c r="GUD31" s="28"/>
      <c r="GUE31" s="28"/>
      <c r="GUF31" s="28"/>
      <c r="GUG31" s="28"/>
      <c r="GUH31" s="28"/>
      <c r="GUI31" s="28"/>
      <c r="GUJ31" s="28"/>
      <c r="GUK31" s="28"/>
      <c r="GUL31" s="28"/>
      <c r="GUM31" s="28"/>
      <c r="GUN31" s="28"/>
      <c r="GUO31" s="28"/>
      <c r="GUP31" s="28"/>
      <c r="GUQ31" s="28"/>
      <c r="GUR31" s="28"/>
      <c r="GUS31" s="28"/>
      <c r="GUT31" s="28"/>
      <c r="GUU31" s="28"/>
      <c r="GUV31" s="28"/>
      <c r="GUW31" s="28"/>
      <c r="GUX31" s="28"/>
      <c r="GUY31" s="28"/>
      <c r="GUZ31" s="28"/>
      <c r="GVA31" s="28"/>
      <c r="GVB31" s="28"/>
      <c r="GVC31" s="28"/>
      <c r="GVD31" s="28"/>
      <c r="GVE31" s="28"/>
      <c r="GVF31" s="28"/>
      <c r="GVG31" s="28"/>
      <c r="GVH31" s="28"/>
      <c r="GVI31" s="28"/>
      <c r="GVJ31" s="28"/>
      <c r="GVK31" s="28"/>
      <c r="GVL31" s="28"/>
      <c r="GVM31" s="28"/>
      <c r="GVN31" s="28"/>
      <c r="GVO31" s="28"/>
      <c r="GVP31" s="28"/>
      <c r="GVQ31" s="28"/>
      <c r="GVR31" s="28"/>
      <c r="GVS31" s="28"/>
      <c r="GVT31" s="28"/>
      <c r="GVU31" s="28"/>
      <c r="GVV31" s="28"/>
      <c r="GVW31" s="28"/>
      <c r="GVX31" s="28"/>
      <c r="GVY31" s="28"/>
      <c r="GVZ31" s="28"/>
      <c r="GWA31" s="28"/>
      <c r="GWB31" s="28"/>
      <c r="GWC31" s="28"/>
      <c r="GWD31" s="28"/>
      <c r="GWE31" s="28"/>
      <c r="GWF31" s="28"/>
      <c r="GWG31" s="28"/>
      <c r="GWH31" s="28"/>
      <c r="GWI31" s="28"/>
      <c r="GWJ31" s="28"/>
      <c r="GWK31" s="28"/>
      <c r="GWL31" s="28"/>
      <c r="GWM31" s="28"/>
      <c r="GWN31" s="28"/>
      <c r="GWO31" s="28"/>
      <c r="GWP31" s="28"/>
      <c r="GWQ31" s="28"/>
      <c r="GWR31" s="28"/>
      <c r="GWS31" s="28"/>
      <c r="GWT31" s="28"/>
      <c r="GWU31" s="28"/>
      <c r="GWV31" s="28"/>
      <c r="GWW31" s="28"/>
      <c r="GWX31" s="28"/>
      <c r="GWY31" s="28"/>
      <c r="GWZ31" s="28"/>
      <c r="GXA31" s="28"/>
      <c r="GXB31" s="28"/>
      <c r="GXC31" s="28"/>
      <c r="GXD31" s="28"/>
      <c r="GXE31" s="28"/>
      <c r="GXF31" s="28"/>
      <c r="GXG31" s="28"/>
      <c r="GXH31" s="28"/>
      <c r="GXI31" s="28"/>
      <c r="GXJ31" s="28"/>
      <c r="GXK31" s="28"/>
      <c r="GXL31" s="28"/>
      <c r="GXM31" s="28"/>
      <c r="GXN31" s="28"/>
      <c r="GXO31" s="28"/>
      <c r="GXP31" s="28"/>
      <c r="GXQ31" s="28"/>
      <c r="GXR31" s="28"/>
      <c r="GXS31" s="28"/>
      <c r="GXT31" s="28"/>
      <c r="GXU31" s="28"/>
      <c r="GXV31" s="28"/>
      <c r="GXW31" s="28"/>
      <c r="GXX31" s="28"/>
      <c r="GXY31" s="28"/>
      <c r="GXZ31" s="28"/>
      <c r="GYA31" s="28"/>
      <c r="GYB31" s="28"/>
      <c r="GYC31" s="28"/>
      <c r="GYD31" s="28"/>
      <c r="GYE31" s="28"/>
      <c r="GYF31" s="28"/>
      <c r="GYG31" s="28"/>
      <c r="GYH31" s="28"/>
      <c r="GYI31" s="28"/>
      <c r="GYJ31" s="28"/>
      <c r="GYK31" s="28"/>
      <c r="GYL31" s="28"/>
      <c r="GYM31" s="28"/>
      <c r="GYN31" s="28"/>
      <c r="GYO31" s="28"/>
      <c r="GYP31" s="28"/>
      <c r="GYQ31" s="28"/>
      <c r="GYR31" s="28"/>
      <c r="GYS31" s="28"/>
      <c r="GYT31" s="28"/>
      <c r="GYU31" s="28"/>
      <c r="GYV31" s="28"/>
      <c r="GYW31" s="28"/>
      <c r="GYX31" s="28"/>
      <c r="GYY31" s="28"/>
      <c r="GYZ31" s="28"/>
      <c r="GZA31" s="28"/>
      <c r="GZB31" s="28"/>
      <c r="GZC31" s="28"/>
      <c r="GZD31" s="28"/>
      <c r="GZE31" s="28"/>
      <c r="GZF31" s="28"/>
      <c r="GZG31" s="28"/>
      <c r="GZH31" s="28"/>
      <c r="GZI31" s="28"/>
      <c r="GZJ31" s="28"/>
      <c r="GZK31" s="28"/>
      <c r="GZL31" s="28"/>
      <c r="GZM31" s="28"/>
      <c r="GZN31" s="28"/>
      <c r="GZO31" s="28"/>
      <c r="GZP31" s="28"/>
      <c r="GZQ31" s="28"/>
      <c r="GZR31" s="28"/>
      <c r="GZS31" s="28"/>
      <c r="GZT31" s="28"/>
      <c r="GZU31" s="28"/>
      <c r="GZV31" s="28"/>
      <c r="GZW31" s="28"/>
      <c r="GZX31" s="28"/>
      <c r="GZY31" s="28"/>
      <c r="GZZ31" s="28"/>
      <c r="HAA31" s="28"/>
      <c r="HAB31" s="28"/>
      <c r="HAC31" s="28"/>
      <c r="HAD31" s="28"/>
      <c r="HAE31" s="28"/>
      <c r="HAF31" s="28"/>
      <c r="HAG31" s="28"/>
      <c r="HAH31" s="28"/>
      <c r="HAI31" s="28"/>
      <c r="HAJ31" s="28"/>
      <c r="HAK31" s="28"/>
      <c r="HAL31" s="28"/>
      <c r="HAM31" s="28"/>
      <c r="HAN31" s="28"/>
      <c r="HAO31" s="28"/>
      <c r="HAP31" s="28"/>
      <c r="HAQ31" s="28"/>
      <c r="HAR31" s="28"/>
      <c r="HAS31" s="28"/>
      <c r="HAT31" s="28"/>
      <c r="HAU31" s="28"/>
      <c r="HAV31" s="28"/>
      <c r="HAW31" s="28"/>
      <c r="HAX31" s="28"/>
      <c r="HAY31" s="28"/>
      <c r="HAZ31" s="28"/>
      <c r="HBA31" s="28"/>
      <c r="HBB31" s="28"/>
      <c r="HBC31" s="28"/>
      <c r="HBD31" s="28"/>
      <c r="HBE31" s="28"/>
      <c r="HBF31" s="28"/>
      <c r="HBG31" s="28"/>
      <c r="HBH31" s="28"/>
      <c r="HBI31" s="28"/>
      <c r="HBJ31" s="28"/>
      <c r="HBK31" s="28"/>
      <c r="HBL31" s="28"/>
      <c r="HBM31" s="28"/>
      <c r="HBN31" s="28"/>
      <c r="HBO31" s="28"/>
      <c r="HBP31" s="28"/>
      <c r="HBQ31" s="28"/>
      <c r="HBR31" s="28"/>
      <c r="HBS31" s="28"/>
      <c r="HBT31" s="28"/>
      <c r="HBU31" s="28"/>
      <c r="HBV31" s="28"/>
      <c r="HBW31" s="28"/>
      <c r="HBX31" s="28"/>
      <c r="HBY31" s="28"/>
      <c r="HBZ31" s="28"/>
      <c r="HCA31" s="28"/>
      <c r="HCB31" s="28"/>
      <c r="HCC31" s="28"/>
      <c r="HCD31" s="28"/>
      <c r="HCE31" s="28"/>
      <c r="HCF31" s="28"/>
      <c r="HCG31" s="28"/>
      <c r="HCH31" s="28"/>
      <c r="HCI31" s="28"/>
      <c r="HCJ31" s="28"/>
      <c r="HCK31" s="28"/>
      <c r="HCL31" s="28"/>
      <c r="HCM31" s="28"/>
      <c r="HCN31" s="28"/>
      <c r="HCO31" s="28"/>
      <c r="HCP31" s="28"/>
      <c r="HCQ31" s="28"/>
      <c r="HCR31" s="28"/>
      <c r="HCS31" s="28"/>
      <c r="HCT31" s="28"/>
      <c r="HCU31" s="28"/>
      <c r="HCV31" s="28"/>
      <c r="HCW31" s="28"/>
      <c r="HCX31" s="28"/>
      <c r="HCY31" s="28"/>
      <c r="HCZ31" s="28"/>
      <c r="HDA31" s="28"/>
      <c r="HDB31" s="28"/>
      <c r="HDC31" s="28"/>
      <c r="HDD31" s="28"/>
      <c r="HDE31" s="28"/>
      <c r="HDF31" s="28"/>
      <c r="HDG31" s="28"/>
      <c r="HDH31" s="28"/>
      <c r="HDI31" s="28"/>
      <c r="HDJ31" s="28"/>
      <c r="HDK31" s="28"/>
      <c r="HDL31" s="28"/>
      <c r="HDM31" s="28"/>
      <c r="HDN31" s="28"/>
      <c r="HDO31" s="28"/>
      <c r="HDP31" s="28"/>
      <c r="HDQ31" s="28"/>
      <c r="HDR31" s="28"/>
      <c r="HDS31" s="28"/>
      <c r="HDT31" s="28"/>
      <c r="HDU31" s="28"/>
      <c r="HDV31" s="28"/>
      <c r="HDW31" s="28"/>
      <c r="HDX31" s="28"/>
      <c r="HDY31" s="28"/>
      <c r="HDZ31" s="28"/>
      <c r="HEA31" s="28"/>
      <c r="HEB31" s="28"/>
      <c r="HEC31" s="28"/>
      <c r="HED31" s="28"/>
      <c r="HEE31" s="28"/>
      <c r="HEF31" s="28"/>
      <c r="HEG31" s="28"/>
      <c r="HEH31" s="28"/>
      <c r="HEI31" s="28"/>
      <c r="HEJ31" s="28"/>
      <c r="HEK31" s="28"/>
      <c r="HEL31" s="28"/>
      <c r="HEM31" s="28"/>
      <c r="HEN31" s="28"/>
      <c r="HEO31" s="28"/>
      <c r="HEP31" s="28"/>
      <c r="HEQ31" s="28"/>
      <c r="HER31" s="28"/>
      <c r="HES31" s="28"/>
      <c r="HET31" s="28"/>
      <c r="HEU31" s="28"/>
      <c r="HEV31" s="28"/>
      <c r="HEW31" s="28"/>
      <c r="HEX31" s="28"/>
      <c r="HEY31" s="28"/>
      <c r="HEZ31" s="28"/>
      <c r="HFA31" s="28"/>
      <c r="HFB31" s="28"/>
      <c r="HFC31" s="28"/>
      <c r="HFD31" s="28"/>
      <c r="HFE31" s="28"/>
      <c r="HFF31" s="28"/>
      <c r="HFG31" s="28"/>
      <c r="HFH31" s="28"/>
      <c r="HFI31" s="28"/>
      <c r="HFJ31" s="28"/>
      <c r="HFK31" s="28"/>
      <c r="HFL31" s="28"/>
      <c r="HFM31" s="28"/>
      <c r="HFN31" s="28"/>
      <c r="HFO31" s="28"/>
      <c r="HFP31" s="28"/>
      <c r="HFQ31" s="28"/>
      <c r="HFR31" s="28"/>
      <c r="HFS31" s="28"/>
      <c r="HFT31" s="28"/>
      <c r="HFU31" s="28"/>
      <c r="HFV31" s="28"/>
      <c r="HFW31" s="28"/>
      <c r="HFX31" s="28"/>
      <c r="HFY31" s="28"/>
      <c r="HFZ31" s="28"/>
      <c r="HGA31" s="28"/>
      <c r="HGB31" s="28"/>
      <c r="HGC31" s="28"/>
      <c r="HGD31" s="28"/>
      <c r="HGE31" s="28"/>
      <c r="HGF31" s="28"/>
      <c r="HGG31" s="28"/>
      <c r="HGH31" s="28"/>
      <c r="HGI31" s="28"/>
      <c r="HGJ31" s="28"/>
      <c r="HGK31" s="28"/>
      <c r="HGL31" s="28"/>
      <c r="HGM31" s="28"/>
      <c r="HGN31" s="28"/>
      <c r="HGO31" s="28"/>
      <c r="HGP31" s="28"/>
      <c r="HGQ31" s="28"/>
      <c r="HGR31" s="28"/>
      <c r="HGS31" s="28"/>
      <c r="HGT31" s="28"/>
      <c r="HGU31" s="28"/>
      <c r="HGV31" s="28"/>
      <c r="HGW31" s="28"/>
      <c r="HGX31" s="28"/>
      <c r="HGY31" s="28"/>
      <c r="HGZ31" s="28"/>
      <c r="HHA31" s="28"/>
      <c r="HHB31" s="28"/>
      <c r="HHC31" s="28"/>
      <c r="HHD31" s="28"/>
      <c r="HHE31" s="28"/>
      <c r="HHF31" s="28"/>
      <c r="HHG31" s="28"/>
      <c r="HHH31" s="28"/>
      <c r="HHI31" s="28"/>
      <c r="HHJ31" s="28"/>
      <c r="HHK31" s="28"/>
      <c r="HHL31" s="28"/>
      <c r="HHM31" s="28"/>
      <c r="HHN31" s="28"/>
      <c r="HHO31" s="28"/>
      <c r="HHP31" s="28"/>
      <c r="HHQ31" s="28"/>
      <c r="HHR31" s="28"/>
      <c r="HHS31" s="28"/>
      <c r="HHT31" s="28"/>
      <c r="HHU31" s="28"/>
      <c r="HHV31" s="28"/>
      <c r="HHW31" s="28"/>
      <c r="HHX31" s="28"/>
      <c r="HHY31" s="28"/>
      <c r="HHZ31" s="28"/>
      <c r="HIA31" s="28"/>
      <c r="HIB31" s="28"/>
      <c r="HIC31" s="28"/>
      <c r="HID31" s="28"/>
      <c r="HIE31" s="28"/>
      <c r="HIF31" s="28"/>
      <c r="HIG31" s="28"/>
      <c r="HIH31" s="28"/>
      <c r="HII31" s="28"/>
      <c r="HIJ31" s="28"/>
      <c r="HIK31" s="28"/>
      <c r="HIL31" s="28"/>
      <c r="HIM31" s="28"/>
      <c r="HIN31" s="28"/>
      <c r="HIO31" s="28"/>
      <c r="HIP31" s="28"/>
      <c r="HIQ31" s="28"/>
      <c r="HIR31" s="28"/>
      <c r="HIS31" s="28"/>
      <c r="HIT31" s="28"/>
      <c r="HIU31" s="28"/>
      <c r="HIV31" s="28"/>
      <c r="HIW31" s="28"/>
      <c r="HIX31" s="28"/>
      <c r="HIY31" s="28"/>
      <c r="HIZ31" s="28"/>
      <c r="HJA31" s="28"/>
      <c r="HJB31" s="28"/>
      <c r="HJC31" s="28"/>
      <c r="HJD31" s="28"/>
      <c r="HJE31" s="28"/>
      <c r="HJF31" s="28"/>
      <c r="HJG31" s="28"/>
      <c r="HJH31" s="28"/>
      <c r="HJI31" s="28"/>
      <c r="HJJ31" s="28"/>
      <c r="HJK31" s="28"/>
      <c r="HJL31" s="28"/>
      <c r="HJM31" s="28"/>
      <c r="HJN31" s="28"/>
      <c r="HJO31" s="28"/>
      <c r="HJP31" s="28"/>
      <c r="HJQ31" s="28"/>
      <c r="HJR31" s="28"/>
      <c r="HJS31" s="28"/>
      <c r="HJT31" s="28"/>
      <c r="HJU31" s="28"/>
      <c r="HJV31" s="28"/>
      <c r="HJW31" s="28"/>
      <c r="HJX31" s="28"/>
      <c r="HJY31" s="28"/>
      <c r="HJZ31" s="28"/>
      <c r="HKA31" s="28"/>
      <c r="HKB31" s="28"/>
      <c r="HKC31" s="28"/>
      <c r="HKD31" s="28"/>
      <c r="HKE31" s="28"/>
      <c r="HKF31" s="28"/>
      <c r="HKG31" s="28"/>
      <c r="HKH31" s="28"/>
      <c r="HKI31" s="28"/>
      <c r="HKJ31" s="28"/>
      <c r="HKK31" s="28"/>
      <c r="HKL31" s="28"/>
      <c r="HKM31" s="28"/>
      <c r="HKN31" s="28"/>
      <c r="HKO31" s="28"/>
      <c r="HKP31" s="28"/>
      <c r="HKQ31" s="28"/>
      <c r="HKR31" s="28"/>
      <c r="HKS31" s="28"/>
      <c r="HKT31" s="28"/>
      <c r="HKU31" s="28"/>
      <c r="HKV31" s="28"/>
      <c r="HKW31" s="28"/>
      <c r="HKX31" s="28"/>
      <c r="HKY31" s="28"/>
      <c r="HKZ31" s="28"/>
      <c r="HLA31" s="28"/>
      <c r="HLB31" s="28"/>
      <c r="HLC31" s="28"/>
      <c r="HLD31" s="28"/>
      <c r="HLE31" s="28"/>
      <c r="HLF31" s="28"/>
      <c r="HLG31" s="28"/>
      <c r="HLH31" s="28"/>
      <c r="HLI31" s="28"/>
      <c r="HLJ31" s="28"/>
      <c r="HLK31" s="28"/>
      <c r="HLL31" s="28"/>
      <c r="HLM31" s="28"/>
      <c r="HLN31" s="28"/>
      <c r="HLO31" s="28"/>
      <c r="HLP31" s="28"/>
      <c r="HLQ31" s="28"/>
      <c r="HLR31" s="28"/>
      <c r="HLS31" s="28"/>
      <c r="HLT31" s="28"/>
      <c r="HLU31" s="28"/>
      <c r="HLV31" s="28"/>
      <c r="HLW31" s="28"/>
      <c r="HLX31" s="28"/>
      <c r="HLY31" s="28"/>
      <c r="HLZ31" s="28"/>
      <c r="HMA31" s="28"/>
      <c r="HMB31" s="28"/>
      <c r="HMC31" s="28"/>
      <c r="HMD31" s="28"/>
      <c r="HME31" s="28"/>
      <c r="HMF31" s="28"/>
      <c r="HMG31" s="28"/>
      <c r="HMH31" s="28"/>
      <c r="HMI31" s="28"/>
      <c r="HMJ31" s="28"/>
      <c r="HMK31" s="28"/>
      <c r="HML31" s="28"/>
      <c r="HMM31" s="28"/>
      <c r="HMN31" s="28"/>
      <c r="HMO31" s="28"/>
      <c r="HMP31" s="28"/>
      <c r="HMQ31" s="28"/>
      <c r="HMR31" s="28"/>
      <c r="HMS31" s="28"/>
      <c r="HMT31" s="28"/>
      <c r="HMU31" s="28"/>
      <c r="HMV31" s="28"/>
      <c r="HMW31" s="28"/>
      <c r="HMX31" s="28"/>
      <c r="HMY31" s="28"/>
      <c r="HMZ31" s="28"/>
      <c r="HNA31" s="28"/>
      <c r="HNB31" s="28"/>
      <c r="HNC31" s="28"/>
      <c r="HND31" s="28"/>
      <c r="HNE31" s="28"/>
      <c r="HNF31" s="28"/>
      <c r="HNG31" s="28"/>
      <c r="HNH31" s="28"/>
      <c r="HNI31" s="28"/>
      <c r="HNJ31" s="28"/>
      <c r="HNK31" s="28"/>
      <c r="HNL31" s="28"/>
      <c r="HNM31" s="28"/>
      <c r="HNN31" s="28"/>
      <c r="HNO31" s="28"/>
      <c r="HNP31" s="28"/>
      <c r="HNQ31" s="28"/>
      <c r="HNR31" s="28"/>
      <c r="HNS31" s="28"/>
      <c r="HNT31" s="28"/>
      <c r="HNU31" s="28"/>
      <c r="HNV31" s="28"/>
      <c r="HNW31" s="28"/>
      <c r="HNX31" s="28"/>
      <c r="HNY31" s="28"/>
      <c r="HNZ31" s="28"/>
      <c r="HOA31" s="28"/>
      <c r="HOB31" s="28"/>
      <c r="HOC31" s="28"/>
      <c r="HOD31" s="28"/>
      <c r="HOE31" s="28"/>
      <c r="HOF31" s="28"/>
      <c r="HOG31" s="28"/>
      <c r="HOH31" s="28"/>
      <c r="HOI31" s="28"/>
      <c r="HOJ31" s="28"/>
      <c r="HOK31" s="28"/>
      <c r="HOL31" s="28"/>
      <c r="HOM31" s="28"/>
      <c r="HON31" s="28"/>
      <c r="HOO31" s="28"/>
      <c r="HOP31" s="28"/>
      <c r="HOQ31" s="28"/>
      <c r="HOR31" s="28"/>
      <c r="HOS31" s="28"/>
      <c r="HOT31" s="28"/>
      <c r="HOU31" s="28"/>
      <c r="HOV31" s="28"/>
      <c r="HOW31" s="28"/>
      <c r="HOX31" s="28"/>
      <c r="HOY31" s="28"/>
      <c r="HOZ31" s="28"/>
      <c r="HPA31" s="28"/>
      <c r="HPB31" s="28"/>
      <c r="HPC31" s="28"/>
      <c r="HPD31" s="28"/>
      <c r="HPE31" s="28"/>
      <c r="HPF31" s="28"/>
      <c r="HPG31" s="28"/>
      <c r="HPH31" s="28"/>
      <c r="HPI31" s="28"/>
      <c r="HPJ31" s="28"/>
      <c r="HPK31" s="28"/>
      <c r="HPL31" s="28"/>
      <c r="HPM31" s="28"/>
      <c r="HPN31" s="28"/>
      <c r="HPO31" s="28"/>
      <c r="HPP31" s="28"/>
      <c r="HPQ31" s="28"/>
      <c r="HPR31" s="28"/>
      <c r="HPS31" s="28"/>
      <c r="HPT31" s="28"/>
      <c r="HPU31" s="28"/>
      <c r="HPV31" s="28"/>
      <c r="HPW31" s="28"/>
      <c r="HPX31" s="28"/>
      <c r="HPY31" s="28"/>
      <c r="HPZ31" s="28"/>
      <c r="HQA31" s="28"/>
      <c r="HQB31" s="28"/>
      <c r="HQC31" s="28"/>
      <c r="HQD31" s="28"/>
      <c r="HQE31" s="28"/>
      <c r="HQF31" s="28"/>
      <c r="HQG31" s="28"/>
      <c r="HQH31" s="28"/>
      <c r="HQI31" s="28"/>
      <c r="HQJ31" s="28"/>
      <c r="HQK31" s="28"/>
      <c r="HQL31" s="28"/>
      <c r="HQM31" s="28"/>
      <c r="HQN31" s="28"/>
      <c r="HQO31" s="28"/>
      <c r="HQP31" s="28"/>
      <c r="HQQ31" s="28"/>
      <c r="HQR31" s="28"/>
      <c r="HQS31" s="28"/>
      <c r="HQT31" s="28"/>
      <c r="HQU31" s="28"/>
      <c r="HQV31" s="28"/>
      <c r="HQW31" s="28"/>
      <c r="HQX31" s="28"/>
      <c r="HQY31" s="28"/>
      <c r="HQZ31" s="28"/>
      <c r="HRA31" s="28"/>
      <c r="HRB31" s="28"/>
      <c r="HRC31" s="28"/>
      <c r="HRD31" s="28"/>
      <c r="HRE31" s="28"/>
      <c r="HRF31" s="28"/>
      <c r="HRG31" s="28"/>
      <c r="HRH31" s="28"/>
      <c r="HRI31" s="28"/>
      <c r="HRJ31" s="28"/>
      <c r="HRK31" s="28"/>
      <c r="HRL31" s="28"/>
      <c r="HRM31" s="28"/>
      <c r="HRN31" s="28"/>
      <c r="HRO31" s="28"/>
      <c r="HRP31" s="28"/>
      <c r="HRQ31" s="28"/>
      <c r="HRR31" s="28"/>
      <c r="HRS31" s="28"/>
      <c r="HRT31" s="28"/>
      <c r="HRU31" s="28"/>
      <c r="HRV31" s="28"/>
      <c r="HRW31" s="28"/>
      <c r="HRX31" s="28"/>
      <c r="HRY31" s="28"/>
      <c r="HRZ31" s="28"/>
      <c r="HSA31" s="28"/>
      <c r="HSB31" s="28"/>
      <c r="HSC31" s="28"/>
      <c r="HSD31" s="28"/>
      <c r="HSE31" s="28"/>
      <c r="HSF31" s="28"/>
      <c r="HSG31" s="28"/>
      <c r="HSH31" s="28"/>
      <c r="HSI31" s="28"/>
      <c r="HSJ31" s="28"/>
      <c r="HSK31" s="28"/>
      <c r="HSL31" s="28"/>
      <c r="HSM31" s="28"/>
      <c r="HSN31" s="28"/>
      <c r="HSO31" s="28"/>
      <c r="HSP31" s="28"/>
      <c r="HSQ31" s="28"/>
      <c r="HSR31" s="28"/>
      <c r="HSS31" s="28"/>
      <c r="HST31" s="28"/>
      <c r="HSU31" s="28"/>
      <c r="HSV31" s="28"/>
      <c r="HSW31" s="28"/>
      <c r="HSX31" s="28"/>
      <c r="HSY31" s="28"/>
      <c r="HSZ31" s="28"/>
      <c r="HTA31" s="28"/>
      <c r="HTB31" s="28"/>
      <c r="HTC31" s="28"/>
      <c r="HTD31" s="28"/>
      <c r="HTE31" s="28"/>
      <c r="HTF31" s="28"/>
      <c r="HTG31" s="28"/>
      <c r="HTH31" s="28"/>
      <c r="HTI31" s="28"/>
      <c r="HTJ31" s="28"/>
      <c r="HTK31" s="28"/>
      <c r="HTL31" s="28"/>
      <c r="HTM31" s="28"/>
      <c r="HTN31" s="28"/>
      <c r="HTO31" s="28"/>
      <c r="HTP31" s="28"/>
      <c r="HTQ31" s="28"/>
      <c r="HTR31" s="28"/>
      <c r="HTS31" s="28"/>
      <c r="HTT31" s="28"/>
      <c r="HTU31" s="28"/>
      <c r="HTV31" s="28"/>
      <c r="HTW31" s="28"/>
      <c r="HTX31" s="28"/>
      <c r="HTY31" s="28"/>
      <c r="HTZ31" s="28"/>
      <c r="HUA31" s="28"/>
      <c r="HUB31" s="28"/>
      <c r="HUC31" s="28"/>
      <c r="HUD31" s="28"/>
      <c r="HUE31" s="28"/>
      <c r="HUF31" s="28"/>
      <c r="HUG31" s="28"/>
      <c r="HUH31" s="28"/>
      <c r="HUI31" s="28"/>
      <c r="HUJ31" s="28"/>
      <c r="HUK31" s="28"/>
      <c r="HUL31" s="28"/>
      <c r="HUM31" s="28"/>
      <c r="HUN31" s="28"/>
      <c r="HUO31" s="28"/>
      <c r="HUP31" s="28"/>
      <c r="HUQ31" s="28"/>
      <c r="HUR31" s="28"/>
      <c r="HUS31" s="28"/>
      <c r="HUT31" s="28"/>
      <c r="HUU31" s="28"/>
      <c r="HUV31" s="28"/>
      <c r="HUW31" s="28"/>
      <c r="HUX31" s="28"/>
      <c r="HUY31" s="28"/>
      <c r="HUZ31" s="28"/>
      <c r="HVA31" s="28"/>
      <c r="HVB31" s="28"/>
      <c r="HVC31" s="28"/>
      <c r="HVD31" s="28"/>
      <c r="HVE31" s="28"/>
      <c r="HVF31" s="28"/>
      <c r="HVG31" s="28"/>
      <c r="HVH31" s="28"/>
      <c r="HVI31" s="28"/>
      <c r="HVJ31" s="28"/>
      <c r="HVK31" s="28"/>
      <c r="HVL31" s="28"/>
      <c r="HVM31" s="28"/>
      <c r="HVN31" s="28"/>
      <c r="HVO31" s="28"/>
      <c r="HVP31" s="28"/>
      <c r="HVQ31" s="28"/>
      <c r="HVR31" s="28"/>
      <c r="HVS31" s="28"/>
      <c r="HVT31" s="28"/>
      <c r="HVU31" s="28"/>
      <c r="HVV31" s="28"/>
      <c r="HVW31" s="28"/>
      <c r="HVX31" s="28"/>
      <c r="HVY31" s="28"/>
      <c r="HVZ31" s="28"/>
      <c r="HWA31" s="28"/>
      <c r="HWB31" s="28"/>
      <c r="HWC31" s="28"/>
      <c r="HWD31" s="28"/>
      <c r="HWE31" s="28"/>
      <c r="HWF31" s="28"/>
      <c r="HWG31" s="28"/>
      <c r="HWH31" s="28"/>
      <c r="HWI31" s="28"/>
      <c r="HWJ31" s="28"/>
      <c r="HWK31" s="28"/>
      <c r="HWL31" s="28"/>
      <c r="HWM31" s="28"/>
      <c r="HWN31" s="28"/>
      <c r="HWO31" s="28"/>
      <c r="HWP31" s="28"/>
      <c r="HWQ31" s="28"/>
      <c r="HWR31" s="28"/>
      <c r="HWS31" s="28"/>
      <c r="HWT31" s="28"/>
      <c r="HWU31" s="28"/>
      <c r="HWV31" s="28"/>
      <c r="HWW31" s="28"/>
      <c r="HWX31" s="28"/>
      <c r="HWY31" s="28"/>
      <c r="HWZ31" s="28"/>
      <c r="HXA31" s="28"/>
      <c r="HXB31" s="28"/>
      <c r="HXC31" s="28"/>
      <c r="HXD31" s="28"/>
      <c r="HXE31" s="28"/>
      <c r="HXF31" s="28"/>
      <c r="HXG31" s="28"/>
      <c r="HXH31" s="28"/>
      <c r="HXI31" s="28"/>
      <c r="HXJ31" s="28"/>
      <c r="HXK31" s="28"/>
      <c r="HXL31" s="28"/>
      <c r="HXM31" s="28"/>
      <c r="HXN31" s="28"/>
      <c r="HXO31" s="28"/>
      <c r="HXP31" s="28"/>
      <c r="HXQ31" s="28"/>
      <c r="HXR31" s="28"/>
      <c r="HXS31" s="28"/>
      <c r="HXT31" s="28"/>
      <c r="HXU31" s="28"/>
      <c r="HXV31" s="28"/>
      <c r="HXW31" s="28"/>
      <c r="HXX31" s="28"/>
      <c r="HXY31" s="28"/>
      <c r="HXZ31" s="28"/>
      <c r="HYA31" s="28"/>
      <c r="HYB31" s="28"/>
      <c r="HYC31" s="28"/>
      <c r="HYD31" s="28"/>
      <c r="HYE31" s="28"/>
      <c r="HYF31" s="28"/>
      <c r="HYG31" s="28"/>
      <c r="HYH31" s="28"/>
      <c r="HYI31" s="28"/>
      <c r="HYJ31" s="28"/>
      <c r="HYK31" s="28"/>
      <c r="HYL31" s="28"/>
      <c r="HYM31" s="28"/>
      <c r="HYN31" s="28"/>
      <c r="HYO31" s="28"/>
      <c r="HYP31" s="28"/>
      <c r="HYQ31" s="28"/>
      <c r="HYR31" s="28"/>
      <c r="HYS31" s="28"/>
      <c r="HYT31" s="28"/>
      <c r="HYU31" s="28"/>
      <c r="HYV31" s="28"/>
      <c r="HYW31" s="28"/>
      <c r="HYX31" s="28"/>
      <c r="HYY31" s="28"/>
      <c r="HYZ31" s="28"/>
      <c r="HZA31" s="28"/>
      <c r="HZB31" s="28"/>
      <c r="HZC31" s="28"/>
      <c r="HZD31" s="28"/>
      <c r="HZE31" s="28"/>
      <c r="HZF31" s="28"/>
      <c r="HZG31" s="28"/>
      <c r="HZH31" s="28"/>
      <c r="HZI31" s="28"/>
      <c r="HZJ31" s="28"/>
      <c r="HZK31" s="28"/>
      <c r="HZL31" s="28"/>
      <c r="HZM31" s="28"/>
      <c r="HZN31" s="28"/>
      <c r="HZO31" s="28"/>
      <c r="HZP31" s="28"/>
      <c r="HZQ31" s="28"/>
      <c r="HZR31" s="28"/>
      <c r="HZS31" s="28"/>
      <c r="HZT31" s="28"/>
      <c r="HZU31" s="28"/>
      <c r="HZV31" s="28"/>
      <c r="HZW31" s="28"/>
      <c r="HZX31" s="28"/>
      <c r="HZY31" s="28"/>
      <c r="HZZ31" s="28"/>
      <c r="IAA31" s="28"/>
      <c r="IAB31" s="28"/>
      <c r="IAC31" s="28"/>
      <c r="IAD31" s="28"/>
      <c r="IAE31" s="28"/>
      <c r="IAF31" s="28"/>
      <c r="IAG31" s="28"/>
      <c r="IAH31" s="28"/>
      <c r="IAI31" s="28"/>
      <c r="IAJ31" s="28"/>
      <c r="IAK31" s="28"/>
      <c r="IAL31" s="28"/>
      <c r="IAM31" s="28"/>
      <c r="IAN31" s="28"/>
      <c r="IAO31" s="28"/>
      <c r="IAP31" s="28"/>
      <c r="IAQ31" s="28"/>
      <c r="IAR31" s="28"/>
      <c r="IAS31" s="28"/>
      <c r="IAT31" s="28"/>
      <c r="IAU31" s="28"/>
      <c r="IAV31" s="28"/>
      <c r="IAW31" s="28"/>
      <c r="IAX31" s="28"/>
      <c r="IAY31" s="28"/>
      <c r="IAZ31" s="28"/>
      <c r="IBA31" s="28"/>
      <c r="IBB31" s="28"/>
      <c r="IBC31" s="28"/>
      <c r="IBD31" s="28"/>
      <c r="IBE31" s="28"/>
      <c r="IBF31" s="28"/>
      <c r="IBG31" s="28"/>
      <c r="IBH31" s="28"/>
      <c r="IBI31" s="28"/>
      <c r="IBJ31" s="28"/>
      <c r="IBK31" s="28"/>
      <c r="IBL31" s="28"/>
      <c r="IBM31" s="28"/>
      <c r="IBN31" s="28"/>
      <c r="IBO31" s="28"/>
      <c r="IBP31" s="28"/>
      <c r="IBQ31" s="28"/>
      <c r="IBR31" s="28"/>
      <c r="IBS31" s="28"/>
      <c r="IBT31" s="28"/>
      <c r="IBU31" s="28"/>
      <c r="IBV31" s="28"/>
      <c r="IBW31" s="28"/>
      <c r="IBX31" s="28"/>
      <c r="IBY31" s="28"/>
      <c r="IBZ31" s="28"/>
      <c r="ICA31" s="28"/>
      <c r="ICB31" s="28"/>
      <c r="ICC31" s="28"/>
      <c r="ICD31" s="28"/>
      <c r="ICE31" s="28"/>
      <c r="ICF31" s="28"/>
      <c r="ICG31" s="28"/>
      <c r="ICH31" s="28"/>
      <c r="ICI31" s="28"/>
      <c r="ICJ31" s="28"/>
      <c r="ICK31" s="28"/>
      <c r="ICL31" s="28"/>
      <c r="ICM31" s="28"/>
      <c r="ICN31" s="28"/>
      <c r="ICO31" s="28"/>
      <c r="ICP31" s="28"/>
      <c r="ICQ31" s="28"/>
      <c r="ICR31" s="28"/>
      <c r="ICS31" s="28"/>
      <c r="ICT31" s="28"/>
      <c r="ICU31" s="28"/>
      <c r="ICV31" s="28"/>
      <c r="ICW31" s="28"/>
      <c r="ICX31" s="28"/>
      <c r="ICY31" s="28"/>
      <c r="ICZ31" s="28"/>
      <c r="IDA31" s="28"/>
      <c r="IDB31" s="28"/>
      <c r="IDC31" s="28"/>
      <c r="IDD31" s="28"/>
      <c r="IDE31" s="28"/>
      <c r="IDF31" s="28"/>
      <c r="IDG31" s="28"/>
      <c r="IDH31" s="28"/>
      <c r="IDI31" s="28"/>
      <c r="IDJ31" s="28"/>
      <c r="IDK31" s="28"/>
      <c r="IDL31" s="28"/>
      <c r="IDM31" s="28"/>
      <c r="IDN31" s="28"/>
      <c r="IDO31" s="28"/>
      <c r="IDP31" s="28"/>
      <c r="IDQ31" s="28"/>
      <c r="IDR31" s="28"/>
      <c r="IDS31" s="28"/>
      <c r="IDT31" s="28"/>
      <c r="IDU31" s="28"/>
      <c r="IDV31" s="28"/>
      <c r="IDW31" s="28"/>
      <c r="IDX31" s="28"/>
      <c r="IDY31" s="28"/>
      <c r="IDZ31" s="28"/>
      <c r="IEA31" s="28"/>
      <c r="IEB31" s="28"/>
      <c r="IEC31" s="28"/>
      <c r="IED31" s="28"/>
      <c r="IEE31" s="28"/>
      <c r="IEF31" s="28"/>
      <c r="IEG31" s="28"/>
      <c r="IEH31" s="28"/>
      <c r="IEI31" s="28"/>
      <c r="IEJ31" s="28"/>
      <c r="IEK31" s="28"/>
      <c r="IEL31" s="28"/>
      <c r="IEM31" s="28"/>
      <c r="IEN31" s="28"/>
      <c r="IEO31" s="28"/>
      <c r="IEP31" s="28"/>
      <c r="IEQ31" s="28"/>
      <c r="IER31" s="28"/>
      <c r="IES31" s="28"/>
      <c r="IET31" s="28"/>
      <c r="IEU31" s="28"/>
      <c r="IEV31" s="28"/>
      <c r="IEW31" s="28"/>
      <c r="IEX31" s="28"/>
      <c r="IEY31" s="28"/>
      <c r="IEZ31" s="28"/>
      <c r="IFA31" s="28"/>
      <c r="IFB31" s="28"/>
      <c r="IFC31" s="28"/>
      <c r="IFD31" s="28"/>
      <c r="IFE31" s="28"/>
      <c r="IFF31" s="28"/>
      <c r="IFG31" s="28"/>
      <c r="IFH31" s="28"/>
      <c r="IFI31" s="28"/>
      <c r="IFJ31" s="28"/>
      <c r="IFK31" s="28"/>
      <c r="IFL31" s="28"/>
      <c r="IFM31" s="28"/>
      <c r="IFN31" s="28"/>
      <c r="IFO31" s="28"/>
      <c r="IFP31" s="28"/>
      <c r="IFQ31" s="28"/>
      <c r="IFR31" s="28"/>
      <c r="IFS31" s="28"/>
      <c r="IFT31" s="28"/>
      <c r="IFU31" s="28"/>
      <c r="IFV31" s="28"/>
      <c r="IFW31" s="28"/>
      <c r="IFX31" s="28"/>
      <c r="IFY31" s="28"/>
      <c r="IFZ31" s="28"/>
      <c r="IGA31" s="28"/>
      <c r="IGB31" s="28"/>
      <c r="IGC31" s="28"/>
      <c r="IGD31" s="28"/>
      <c r="IGE31" s="28"/>
      <c r="IGF31" s="28"/>
      <c r="IGG31" s="28"/>
      <c r="IGH31" s="28"/>
      <c r="IGI31" s="28"/>
      <c r="IGJ31" s="28"/>
      <c r="IGK31" s="28"/>
      <c r="IGL31" s="28"/>
      <c r="IGM31" s="28"/>
      <c r="IGN31" s="28"/>
      <c r="IGO31" s="28"/>
      <c r="IGP31" s="28"/>
      <c r="IGQ31" s="28"/>
      <c r="IGR31" s="28"/>
      <c r="IGS31" s="28"/>
      <c r="IGT31" s="28"/>
      <c r="IGU31" s="28"/>
      <c r="IGV31" s="28"/>
      <c r="IGW31" s="28"/>
      <c r="IGX31" s="28"/>
      <c r="IGY31" s="28"/>
      <c r="IGZ31" s="28"/>
      <c r="IHA31" s="28"/>
      <c r="IHB31" s="28"/>
      <c r="IHC31" s="28"/>
      <c r="IHD31" s="28"/>
      <c r="IHE31" s="28"/>
      <c r="IHF31" s="28"/>
      <c r="IHG31" s="28"/>
      <c r="IHH31" s="28"/>
      <c r="IHI31" s="28"/>
      <c r="IHJ31" s="28"/>
      <c r="IHK31" s="28"/>
      <c r="IHL31" s="28"/>
      <c r="IHM31" s="28"/>
      <c r="IHN31" s="28"/>
      <c r="IHO31" s="28"/>
      <c r="IHP31" s="28"/>
      <c r="IHQ31" s="28"/>
      <c r="IHR31" s="28"/>
      <c r="IHS31" s="28"/>
      <c r="IHT31" s="28"/>
      <c r="IHU31" s="28"/>
      <c r="IHV31" s="28"/>
      <c r="IHW31" s="28"/>
      <c r="IHX31" s="28"/>
      <c r="IHY31" s="28"/>
      <c r="IHZ31" s="28"/>
      <c r="IIA31" s="28"/>
      <c r="IIB31" s="28"/>
      <c r="IIC31" s="28"/>
      <c r="IID31" s="28"/>
      <c r="IIE31" s="28"/>
      <c r="IIF31" s="28"/>
      <c r="IIG31" s="28"/>
      <c r="IIH31" s="28"/>
      <c r="III31" s="28"/>
      <c r="IIJ31" s="28"/>
      <c r="IIK31" s="28"/>
      <c r="IIL31" s="28"/>
      <c r="IIM31" s="28"/>
      <c r="IIN31" s="28"/>
      <c r="IIO31" s="28"/>
      <c r="IIP31" s="28"/>
      <c r="IIQ31" s="28"/>
      <c r="IIR31" s="28"/>
      <c r="IIS31" s="28"/>
      <c r="IIT31" s="28"/>
      <c r="IIU31" s="28"/>
      <c r="IIV31" s="28"/>
      <c r="IIW31" s="28"/>
      <c r="IIX31" s="28"/>
      <c r="IIY31" s="28"/>
      <c r="IIZ31" s="28"/>
      <c r="IJA31" s="28"/>
      <c r="IJB31" s="28"/>
      <c r="IJC31" s="28"/>
      <c r="IJD31" s="28"/>
      <c r="IJE31" s="28"/>
      <c r="IJF31" s="28"/>
      <c r="IJG31" s="28"/>
      <c r="IJH31" s="28"/>
      <c r="IJI31" s="28"/>
      <c r="IJJ31" s="28"/>
      <c r="IJK31" s="28"/>
      <c r="IJL31" s="28"/>
      <c r="IJM31" s="28"/>
      <c r="IJN31" s="28"/>
      <c r="IJO31" s="28"/>
      <c r="IJP31" s="28"/>
      <c r="IJQ31" s="28"/>
      <c r="IJR31" s="28"/>
      <c r="IJS31" s="28"/>
      <c r="IJT31" s="28"/>
      <c r="IJU31" s="28"/>
      <c r="IJV31" s="28"/>
      <c r="IJW31" s="28"/>
      <c r="IJX31" s="28"/>
      <c r="IJY31" s="28"/>
      <c r="IJZ31" s="28"/>
      <c r="IKA31" s="28"/>
      <c r="IKB31" s="28"/>
      <c r="IKC31" s="28"/>
      <c r="IKD31" s="28"/>
      <c r="IKE31" s="28"/>
      <c r="IKF31" s="28"/>
      <c r="IKG31" s="28"/>
      <c r="IKH31" s="28"/>
      <c r="IKI31" s="28"/>
      <c r="IKJ31" s="28"/>
      <c r="IKK31" s="28"/>
      <c r="IKL31" s="28"/>
      <c r="IKM31" s="28"/>
      <c r="IKN31" s="28"/>
      <c r="IKO31" s="28"/>
      <c r="IKP31" s="28"/>
      <c r="IKQ31" s="28"/>
      <c r="IKR31" s="28"/>
      <c r="IKS31" s="28"/>
      <c r="IKT31" s="28"/>
      <c r="IKU31" s="28"/>
      <c r="IKV31" s="28"/>
      <c r="IKW31" s="28"/>
      <c r="IKX31" s="28"/>
      <c r="IKY31" s="28"/>
      <c r="IKZ31" s="28"/>
      <c r="ILA31" s="28"/>
      <c r="ILB31" s="28"/>
      <c r="ILC31" s="28"/>
      <c r="ILD31" s="28"/>
      <c r="ILE31" s="28"/>
      <c r="ILF31" s="28"/>
      <c r="ILG31" s="28"/>
      <c r="ILH31" s="28"/>
      <c r="ILI31" s="28"/>
      <c r="ILJ31" s="28"/>
      <c r="ILK31" s="28"/>
      <c r="ILL31" s="28"/>
      <c r="ILM31" s="28"/>
      <c r="ILN31" s="28"/>
      <c r="ILO31" s="28"/>
      <c r="ILP31" s="28"/>
      <c r="ILQ31" s="28"/>
      <c r="ILR31" s="28"/>
      <c r="ILS31" s="28"/>
      <c r="ILT31" s="28"/>
      <c r="ILU31" s="28"/>
      <c r="ILV31" s="28"/>
      <c r="ILW31" s="28"/>
      <c r="ILX31" s="28"/>
      <c r="ILY31" s="28"/>
      <c r="ILZ31" s="28"/>
      <c r="IMA31" s="28"/>
      <c r="IMB31" s="28"/>
      <c r="IMC31" s="28"/>
      <c r="IMD31" s="28"/>
      <c r="IME31" s="28"/>
      <c r="IMF31" s="28"/>
      <c r="IMG31" s="28"/>
      <c r="IMH31" s="28"/>
      <c r="IMI31" s="28"/>
      <c r="IMJ31" s="28"/>
      <c r="IMK31" s="28"/>
      <c r="IML31" s="28"/>
      <c r="IMM31" s="28"/>
      <c r="IMN31" s="28"/>
      <c r="IMO31" s="28"/>
      <c r="IMP31" s="28"/>
      <c r="IMQ31" s="28"/>
      <c r="IMR31" s="28"/>
      <c r="IMS31" s="28"/>
      <c r="IMT31" s="28"/>
      <c r="IMU31" s="28"/>
      <c r="IMV31" s="28"/>
      <c r="IMW31" s="28"/>
      <c r="IMX31" s="28"/>
      <c r="IMY31" s="28"/>
      <c r="IMZ31" s="28"/>
      <c r="INA31" s="28"/>
      <c r="INB31" s="28"/>
      <c r="INC31" s="28"/>
      <c r="IND31" s="28"/>
      <c r="INE31" s="28"/>
      <c r="INF31" s="28"/>
      <c r="ING31" s="28"/>
      <c r="INH31" s="28"/>
      <c r="INI31" s="28"/>
      <c r="INJ31" s="28"/>
      <c r="INK31" s="28"/>
      <c r="INL31" s="28"/>
      <c r="INM31" s="28"/>
      <c r="INN31" s="28"/>
      <c r="INO31" s="28"/>
      <c r="INP31" s="28"/>
      <c r="INQ31" s="28"/>
      <c r="INR31" s="28"/>
      <c r="INS31" s="28"/>
      <c r="INT31" s="28"/>
      <c r="INU31" s="28"/>
      <c r="INV31" s="28"/>
      <c r="INW31" s="28"/>
      <c r="INX31" s="28"/>
      <c r="INY31" s="28"/>
      <c r="INZ31" s="28"/>
      <c r="IOA31" s="28"/>
      <c r="IOB31" s="28"/>
      <c r="IOC31" s="28"/>
      <c r="IOD31" s="28"/>
      <c r="IOE31" s="28"/>
      <c r="IOF31" s="28"/>
      <c r="IOG31" s="28"/>
      <c r="IOH31" s="28"/>
      <c r="IOI31" s="28"/>
      <c r="IOJ31" s="28"/>
      <c r="IOK31" s="28"/>
      <c r="IOL31" s="28"/>
      <c r="IOM31" s="28"/>
      <c r="ION31" s="28"/>
      <c r="IOO31" s="28"/>
      <c r="IOP31" s="28"/>
      <c r="IOQ31" s="28"/>
      <c r="IOR31" s="28"/>
      <c r="IOS31" s="28"/>
      <c r="IOT31" s="28"/>
      <c r="IOU31" s="28"/>
      <c r="IOV31" s="28"/>
      <c r="IOW31" s="28"/>
      <c r="IOX31" s="28"/>
      <c r="IOY31" s="28"/>
      <c r="IOZ31" s="28"/>
      <c r="IPA31" s="28"/>
      <c r="IPB31" s="28"/>
      <c r="IPC31" s="28"/>
      <c r="IPD31" s="28"/>
      <c r="IPE31" s="28"/>
      <c r="IPF31" s="28"/>
      <c r="IPG31" s="28"/>
      <c r="IPH31" s="28"/>
      <c r="IPI31" s="28"/>
      <c r="IPJ31" s="28"/>
      <c r="IPK31" s="28"/>
      <c r="IPL31" s="28"/>
      <c r="IPM31" s="28"/>
      <c r="IPN31" s="28"/>
      <c r="IPO31" s="28"/>
      <c r="IPP31" s="28"/>
      <c r="IPQ31" s="28"/>
      <c r="IPR31" s="28"/>
      <c r="IPS31" s="28"/>
      <c r="IPT31" s="28"/>
      <c r="IPU31" s="28"/>
      <c r="IPV31" s="28"/>
      <c r="IPW31" s="28"/>
      <c r="IPX31" s="28"/>
      <c r="IPY31" s="28"/>
      <c r="IPZ31" s="28"/>
      <c r="IQA31" s="28"/>
      <c r="IQB31" s="28"/>
      <c r="IQC31" s="28"/>
      <c r="IQD31" s="28"/>
      <c r="IQE31" s="28"/>
      <c r="IQF31" s="28"/>
      <c r="IQG31" s="28"/>
      <c r="IQH31" s="28"/>
      <c r="IQI31" s="28"/>
      <c r="IQJ31" s="28"/>
      <c r="IQK31" s="28"/>
      <c r="IQL31" s="28"/>
      <c r="IQM31" s="28"/>
      <c r="IQN31" s="28"/>
      <c r="IQO31" s="28"/>
      <c r="IQP31" s="28"/>
      <c r="IQQ31" s="28"/>
      <c r="IQR31" s="28"/>
      <c r="IQS31" s="28"/>
      <c r="IQT31" s="28"/>
      <c r="IQU31" s="28"/>
      <c r="IQV31" s="28"/>
      <c r="IQW31" s="28"/>
      <c r="IQX31" s="28"/>
      <c r="IQY31" s="28"/>
      <c r="IQZ31" s="28"/>
      <c r="IRA31" s="28"/>
      <c r="IRB31" s="28"/>
      <c r="IRC31" s="28"/>
      <c r="IRD31" s="28"/>
      <c r="IRE31" s="28"/>
      <c r="IRF31" s="28"/>
      <c r="IRG31" s="28"/>
      <c r="IRH31" s="28"/>
      <c r="IRI31" s="28"/>
      <c r="IRJ31" s="28"/>
      <c r="IRK31" s="28"/>
      <c r="IRL31" s="28"/>
      <c r="IRM31" s="28"/>
      <c r="IRN31" s="28"/>
      <c r="IRO31" s="28"/>
      <c r="IRP31" s="28"/>
      <c r="IRQ31" s="28"/>
      <c r="IRR31" s="28"/>
      <c r="IRS31" s="28"/>
      <c r="IRT31" s="28"/>
      <c r="IRU31" s="28"/>
      <c r="IRV31" s="28"/>
      <c r="IRW31" s="28"/>
      <c r="IRX31" s="28"/>
      <c r="IRY31" s="28"/>
      <c r="IRZ31" s="28"/>
      <c r="ISA31" s="28"/>
      <c r="ISB31" s="28"/>
      <c r="ISC31" s="28"/>
      <c r="ISD31" s="28"/>
      <c r="ISE31" s="28"/>
      <c r="ISF31" s="28"/>
      <c r="ISG31" s="28"/>
      <c r="ISH31" s="28"/>
      <c r="ISI31" s="28"/>
      <c r="ISJ31" s="28"/>
      <c r="ISK31" s="28"/>
      <c r="ISL31" s="28"/>
      <c r="ISM31" s="28"/>
      <c r="ISN31" s="28"/>
      <c r="ISO31" s="28"/>
      <c r="ISP31" s="28"/>
      <c r="ISQ31" s="28"/>
      <c r="ISR31" s="28"/>
      <c r="ISS31" s="28"/>
      <c r="IST31" s="28"/>
      <c r="ISU31" s="28"/>
      <c r="ISV31" s="28"/>
      <c r="ISW31" s="28"/>
      <c r="ISX31" s="28"/>
      <c r="ISY31" s="28"/>
      <c r="ISZ31" s="28"/>
      <c r="ITA31" s="28"/>
      <c r="ITB31" s="28"/>
      <c r="ITC31" s="28"/>
      <c r="ITD31" s="28"/>
      <c r="ITE31" s="28"/>
      <c r="ITF31" s="28"/>
      <c r="ITG31" s="28"/>
      <c r="ITH31" s="28"/>
      <c r="ITI31" s="28"/>
      <c r="ITJ31" s="28"/>
      <c r="ITK31" s="28"/>
      <c r="ITL31" s="28"/>
      <c r="ITM31" s="28"/>
      <c r="ITN31" s="28"/>
      <c r="ITO31" s="28"/>
      <c r="ITP31" s="28"/>
      <c r="ITQ31" s="28"/>
      <c r="ITR31" s="28"/>
      <c r="ITS31" s="28"/>
      <c r="ITT31" s="28"/>
      <c r="ITU31" s="28"/>
      <c r="ITV31" s="28"/>
      <c r="ITW31" s="28"/>
      <c r="ITX31" s="28"/>
      <c r="ITY31" s="28"/>
      <c r="ITZ31" s="28"/>
      <c r="IUA31" s="28"/>
      <c r="IUB31" s="28"/>
      <c r="IUC31" s="28"/>
      <c r="IUD31" s="28"/>
      <c r="IUE31" s="28"/>
      <c r="IUF31" s="28"/>
      <c r="IUG31" s="28"/>
      <c r="IUH31" s="28"/>
      <c r="IUI31" s="28"/>
      <c r="IUJ31" s="28"/>
      <c r="IUK31" s="28"/>
      <c r="IUL31" s="28"/>
      <c r="IUM31" s="28"/>
      <c r="IUN31" s="28"/>
      <c r="IUO31" s="28"/>
      <c r="IUP31" s="28"/>
      <c r="IUQ31" s="28"/>
      <c r="IUR31" s="28"/>
      <c r="IUS31" s="28"/>
      <c r="IUT31" s="28"/>
      <c r="IUU31" s="28"/>
      <c r="IUV31" s="28"/>
      <c r="IUW31" s="28"/>
      <c r="IUX31" s="28"/>
      <c r="IUY31" s="28"/>
      <c r="IUZ31" s="28"/>
      <c r="IVA31" s="28"/>
      <c r="IVB31" s="28"/>
      <c r="IVC31" s="28"/>
      <c r="IVD31" s="28"/>
      <c r="IVE31" s="28"/>
      <c r="IVF31" s="28"/>
      <c r="IVG31" s="28"/>
      <c r="IVH31" s="28"/>
      <c r="IVI31" s="28"/>
      <c r="IVJ31" s="28"/>
      <c r="IVK31" s="28"/>
      <c r="IVL31" s="28"/>
      <c r="IVM31" s="28"/>
      <c r="IVN31" s="28"/>
      <c r="IVO31" s="28"/>
      <c r="IVP31" s="28"/>
      <c r="IVQ31" s="28"/>
      <c r="IVR31" s="28"/>
      <c r="IVS31" s="28"/>
      <c r="IVT31" s="28"/>
      <c r="IVU31" s="28"/>
      <c r="IVV31" s="28"/>
      <c r="IVW31" s="28"/>
      <c r="IVX31" s="28"/>
      <c r="IVY31" s="28"/>
      <c r="IVZ31" s="28"/>
      <c r="IWA31" s="28"/>
      <c r="IWB31" s="28"/>
      <c r="IWC31" s="28"/>
      <c r="IWD31" s="28"/>
      <c r="IWE31" s="28"/>
      <c r="IWF31" s="28"/>
      <c r="IWG31" s="28"/>
      <c r="IWH31" s="28"/>
      <c r="IWI31" s="28"/>
      <c r="IWJ31" s="28"/>
      <c r="IWK31" s="28"/>
      <c r="IWL31" s="28"/>
      <c r="IWM31" s="28"/>
      <c r="IWN31" s="28"/>
      <c r="IWO31" s="28"/>
      <c r="IWP31" s="28"/>
      <c r="IWQ31" s="28"/>
      <c r="IWR31" s="28"/>
      <c r="IWS31" s="28"/>
      <c r="IWT31" s="28"/>
      <c r="IWU31" s="28"/>
      <c r="IWV31" s="28"/>
      <c r="IWW31" s="28"/>
      <c r="IWX31" s="28"/>
      <c r="IWY31" s="28"/>
      <c r="IWZ31" s="28"/>
      <c r="IXA31" s="28"/>
      <c r="IXB31" s="28"/>
      <c r="IXC31" s="28"/>
      <c r="IXD31" s="28"/>
      <c r="IXE31" s="28"/>
      <c r="IXF31" s="28"/>
      <c r="IXG31" s="28"/>
      <c r="IXH31" s="28"/>
      <c r="IXI31" s="28"/>
      <c r="IXJ31" s="28"/>
      <c r="IXK31" s="28"/>
      <c r="IXL31" s="28"/>
      <c r="IXM31" s="28"/>
      <c r="IXN31" s="28"/>
      <c r="IXO31" s="28"/>
      <c r="IXP31" s="28"/>
      <c r="IXQ31" s="28"/>
      <c r="IXR31" s="28"/>
      <c r="IXS31" s="28"/>
      <c r="IXT31" s="28"/>
      <c r="IXU31" s="28"/>
      <c r="IXV31" s="28"/>
      <c r="IXW31" s="28"/>
      <c r="IXX31" s="28"/>
      <c r="IXY31" s="28"/>
      <c r="IXZ31" s="28"/>
      <c r="IYA31" s="28"/>
      <c r="IYB31" s="28"/>
      <c r="IYC31" s="28"/>
      <c r="IYD31" s="28"/>
      <c r="IYE31" s="28"/>
      <c r="IYF31" s="28"/>
      <c r="IYG31" s="28"/>
      <c r="IYH31" s="28"/>
      <c r="IYI31" s="28"/>
      <c r="IYJ31" s="28"/>
      <c r="IYK31" s="28"/>
      <c r="IYL31" s="28"/>
      <c r="IYM31" s="28"/>
      <c r="IYN31" s="28"/>
      <c r="IYO31" s="28"/>
      <c r="IYP31" s="28"/>
      <c r="IYQ31" s="28"/>
      <c r="IYR31" s="28"/>
      <c r="IYS31" s="28"/>
      <c r="IYT31" s="28"/>
      <c r="IYU31" s="28"/>
      <c r="IYV31" s="28"/>
      <c r="IYW31" s="28"/>
      <c r="IYX31" s="28"/>
      <c r="IYY31" s="28"/>
      <c r="IYZ31" s="28"/>
      <c r="IZA31" s="28"/>
      <c r="IZB31" s="28"/>
      <c r="IZC31" s="28"/>
      <c r="IZD31" s="28"/>
      <c r="IZE31" s="28"/>
      <c r="IZF31" s="28"/>
      <c r="IZG31" s="28"/>
      <c r="IZH31" s="28"/>
      <c r="IZI31" s="28"/>
      <c r="IZJ31" s="28"/>
      <c r="IZK31" s="28"/>
      <c r="IZL31" s="28"/>
      <c r="IZM31" s="28"/>
      <c r="IZN31" s="28"/>
      <c r="IZO31" s="28"/>
      <c r="IZP31" s="28"/>
      <c r="IZQ31" s="28"/>
      <c r="IZR31" s="28"/>
      <c r="IZS31" s="28"/>
      <c r="IZT31" s="28"/>
      <c r="IZU31" s="28"/>
      <c r="IZV31" s="28"/>
      <c r="IZW31" s="28"/>
      <c r="IZX31" s="28"/>
      <c r="IZY31" s="28"/>
      <c r="IZZ31" s="28"/>
      <c r="JAA31" s="28"/>
      <c r="JAB31" s="28"/>
      <c r="JAC31" s="28"/>
      <c r="JAD31" s="28"/>
      <c r="JAE31" s="28"/>
      <c r="JAF31" s="28"/>
      <c r="JAG31" s="28"/>
      <c r="JAH31" s="28"/>
      <c r="JAI31" s="28"/>
      <c r="JAJ31" s="28"/>
      <c r="JAK31" s="28"/>
      <c r="JAL31" s="28"/>
      <c r="JAM31" s="28"/>
      <c r="JAN31" s="28"/>
      <c r="JAO31" s="28"/>
      <c r="JAP31" s="28"/>
      <c r="JAQ31" s="28"/>
      <c r="JAR31" s="28"/>
      <c r="JAS31" s="28"/>
      <c r="JAT31" s="28"/>
      <c r="JAU31" s="28"/>
      <c r="JAV31" s="28"/>
      <c r="JAW31" s="28"/>
      <c r="JAX31" s="28"/>
      <c r="JAY31" s="28"/>
      <c r="JAZ31" s="28"/>
      <c r="JBA31" s="28"/>
      <c r="JBB31" s="28"/>
      <c r="JBC31" s="28"/>
      <c r="JBD31" s="28"/>
      <c r="JBE31" s="28"/>
      <c r="JBF31" s="28"/>
      <c r="JBG31" s="28"/>
      <c r="JBH31" s="28"/>
      <c r="JBI31" s="28"/>
      <c r="JBJ31" s="28"/>
      <c r="JBK31" s="28"/>
      <c r="JBL31" s="28"/>
      <c r="JBM31" s="28"/>
      <c r="JBN31" s="28"/>
      <c r="JBO31" s="28"/>
      <c r="JBP31" s="28"/>
      <c r="JBQ31" s="28"/>
      <c r="JBR31" s="28"/>
      <c r="JBS31" s="28"/>
      <c r="JBT31" s="28"/>
      <c r="JBU31" s="28"/>
      <c r="JBV31" s="28"/>
      <c r="JBW31" s="28"/>
      <c r="JBX31" s="28"/>
      <c r="JBY31" s="28"/>
      <c r="JBZ31" s="28"/>
      <c r="JCA31" s="28"/>
      <c r="JCB31" s="28"/>
      <c r="JCC31" s="28"/>
      <c r="JCD31" s="28"/>
      <c r="JCE31" s="28"/>
      <c r="JCF31" s="28"/>
      <c r="JCG31" s="28"/>
      <c r="JCH31" s="28"/>
      <c r="JCI31" s="28"/>
      <c r="JCJ31" s="28"/>
      <c r="JCK31" s="28"/>
      <c r="JCL31" s="28"/>
      <c r="JCM31" s="28"/>
      <c r="JCN31" s="28"/>
      <c r="JCO31" s="28"/>
      <c r="JCP31" s="28"/>
      <c r="JCQ31" s="28"/>
      <c r="JCR31" s="28"/>
      <c r="JCS31" s="28"/>
      <c r="JCT31" s="28"/>
      <c r="JCU31" s="28"/>
      <c r="JCV31" s="28"/>
      <c r="JCW31" s="28"/>
      <c r="JCX31" s="28"/>
      <c r="JCY31" s="28"/>
      <c r="JCZ31" s="28"/>
      <c r="JDA31" s="28"/>
      <c r="JDB31" s="28"/>
      <c r="JDC31" s="28"/>
      <c r="JDD31" s="28"/>
      <c r="JDE31" s="28"/>
      <c r="JDF31" s="28"/>
      <c r="JDG31" s="28"/>
      <c r="JDH31" s="28"/>
      <c r="JDI31" s="28"/>
      <c r="JDJ31" s="28"/>
      <c r="JDK31" s="28"/>
      <c r="JDL31" s="28"/>
      <c r="JDM31" s="28"/>
      <c r="JDN31" s="28"/>
      <c r="JDO31" s="28"/>
      <c r="JDP31" s="28"/>
      <c r="JDQ31" s="28"/>
      <c r="JDR31" s="28"/>
      <c r="JDS31" s="28"/>
      <c r="JDT31" s="28"/>
      <c r="JDU31" s="28"/>
      <c r="JDV31" s="28"/>
      <c r="JDW31" s="28"/>
      <c r="JDX31" s="28"/>
      <c r="JDY31" s="28"/>
      <c r="JDZ31" s="28"/>
      <c r="JEA31" s="28"/>
      <c r="JEB31" s="28"/>
      <c r="JEC31" s="28"/>
      <c r="JED31" s="28"/>
      <c r="JEE31" s="28"/>
      <c r="JEF31" s="28"/>
      <c r="JEG31" s="28"/>
      <c r="JEH31" s="28"/>
      <c r="JEI31" s="28"/>
      <c r="JEJ31" s="28"/>
      <c r="JEK31" s="28"/>
      <c r="JEL31" s="28"/>
      <c r="JEM31" s="28"/>
      <c r="JEN31" s="28"/>
      <c r="JEO31" s="28"/>
      <c r="JEP31" s="28"/>
      <c r="JEQ31" s="28"/>
      <c r="JER31" s="28"/>
      <c r="JES31" s="28"/>
      <c r="JET31" s="28"/>
      <c r="JEU31" s="28"/>
      <c r="JEV31" s="28"/>
      <c r="JEW31" s="28"/>
      <c r="JEX31" s="28"/>
      <c r="JEY31" s="28"/>
      <c r="JEZ31" s="28"/>
      <c r="JFA31" s="28"/>
      <c r="JFB31" s="28"/>
      <c r="JFC31" s="28"/>
      <c r="JFD31" s="28"/>
      <c r="JFE31" s="28"/>
      <c r="JFF31" s="28"/>
      <c r="JFG31" s="28"/>
      <c r="JFH31" s="28"/>
      <c r="JFI31" s="28"/>
      <c r="JFJ31" s="28"/>
      <c r="JFK31" s="28"/>
      <c r="JFL31" s="28"/>
      <c r="JFM31" s="28"/>
      <c r="JFN31" s="28"/>
      <c r="JFO31" s="28"/>
      <c r="JFP31" s="28"/>
      <c r="JFQ31" s="28"/>
      <c r="JFR31" s="28"/>
      <c r="JFS31" s="28"/>
      <c r="JFT31" s="28"/>
      <c r="JFU31" s="28"/>
      <c r="JFV31" s="28"/>
      <c r="JFW31" s="28"/>
      <c r="JFX31" s="28"/>
      <c r="JFY31" s="28"/>
      <c r="JFZ31" s="28"/>
      <c r="JGA31" s="28"/>
      <c r="JGB31" s="28"/>
      <c r="JGC31" s="28"/>
      <c r="JGD31" s="28"/>
      <c r="JGE31" s="28"/>
      <c r="JGF31" s="28"/>
      <c r="JGG31" s="28"/>
      <c r="JGH31" s="28"/>
      <c r="JGI31" s="28"/>
      <c r="JGJ31" s="28"/>
      <c r="JGK31" s="28"/>
      <c r="JGL31" s="28"/>
      <c r="JGM31" s="28"/>
      <c r="JGN31" s="28"/>
      <c r="JGO31" s="28"/>
      <c r="JGP31" s="28"/>
      <c r="JGQ31" s="28"/>
      <c r="JGR31" s="28"/>
      <c r="JGS31" s="28"/>
      <c r="JGT31" s="28"/>
      <c r="JGU31" s="28"/>
      <c r="JGV31" s="28"/>
      <c r="JGW31" s="28"/>
      <c r="JGX31" s="28"/>
      <c r="JGY31" s="28"/>
      <c r="JGZ31" s="28"/>
      <c r="JHA31" s="28"/>
      <c r="JHB31" s="28"/>
      <c r="JHC31" s="28"/>
      <c r="JHD31" s="28"/>
      <c r="JHE31" s="28"/>
      <c r="JHF31" s="28"/>
      <c r="JHG31" s="28"/>
      <c r="JHH31" s="28"/>
      <c r="JHI31" s="28"/>
      <c r="JHJ31" s="28"/>
      <c r="JHK31" s="28"/>
      <c r="JHL31" s="28"/>
      <c r="JHM31" s="28"/>
      <c r="JHN31" s="28"/>
      <c r="JHO31" s="28"/>
      <c r="JHP31" s="28"/>
      <c r="JHQ31" s="28"/>
      <c r="JHR31" s="28"/>
      <c r="JHS31" s="28"/>
      <c r="JHT31" s="28"/>
      <c r="JHU31" s="28"/>
      <c r="JHV31" s="28"/>
      <c r="JHW31" s="28"/>
      <c r="JHX31" s="28"/>
      <c r="JHY31" s="28"/>
      <c r="JHZ31" s="28"/>
      <c r="JIA31" s="28"/>
      <c r="JIB31" s="28"/>
      <c r="JIC31" s="28"/>
      <c r="JID31" s="28"/>
      <c r="JIE31" s="28"/>
      <c r="JIF31" s="28"/>
      <c r="JIG31" s="28"/>
      <c r="JIH31" s="28"/>
      <c r="JII31" s="28"/>
      <c r="JIJ31" s="28"/>
      <c r="JIK31" s="28"/>
      <c r="JIL31" s="28"/>
      <c r="JIM31" s="28"/>
      <c r="JIN31" s="28"/>
      <c r="JIO31" s="28"/>
      <c r="JIP31" s="28"/>
      <c r="JIQ31" s="28"/>
      <c r="JIR31" s="28"/>
      <c r="JIS31" s="28"/>
      <c r="JIT31" s="28"/>
      <c r="JIU31" s="28"/>
      <c r="JIV31" s="28"/>
      <c r="JIW31" s="28"/>
      <c r="JIX31" s="28"/>
      <c r="JIY31" s="28"/>
      <c r="JIZ31" s="28"/>
      <c r="JJA31" s="28"/>
      <c r="JJB31" s="28"/>
      <c r="JJC31" s="28"/>
      <c r="JJD31" s="28"/>
      <c r="JJE31" s="28"/>
      <c r="JJF31" s="28"/>
      <c r="JJG31" s="28"/>
      <c r="JJH31" s="28"/>
      <c r="JJI31" s="28"/>
      <c r="JJJ31" s="28"/>
      <c r="JJK31" s="28"/>
      <c r="JJL31" s="28"/>
      <c r="JJM31" s="28"/>
      <c r="JJN31" s="28"/>
      <c r="JJO31" s="28"/>
      <c r="JJP31" s="28"/>
      <c r="JJQ31" s="28"/>
      <c r="JJR31" s="28"/>
      <c r="JJS31" s="28"/>
      <c r="JJT31" s="28"/>
      <c r="JJU31" s="28"/>
      <c r="JJV31" s="28"/>
      <c r="JJW31" s="28"/>
      <c r="JJX31" s="28"/>
      <c r="JJY31" s="28"/>
      <c r="JJZ31" s="28"/>
      <c r="JKA31" s="28"/>
      <c r="JKB31" s="28"/>
      <c r="JKC31" s="28"/>
      <c r="JKD31" s="28"/>
      <c r="JKE31" s="28"/>
      <c r="JKF31" s="28"/>
      <c r="JKG31" s="28"/>
      <c r="JKH31" s="28"/>
      <c r="JKI31" s="28"/>
      <c r="JKJ31" s="28"/>
      <c r="JKK31" s="28"/>
      <c r="JKL31" s="28"/>
      <c r="JKM31" s="28"/>
      <c r="JKN31" s="28"/>
      <c r="JKO31" s="28"/>
      <c r="JKP31" s="28"/>
      <c r="JKQ31" s="28"/>
      <c r="JKR31" s="28"/>
      <c r="JKS31" s="28"/>
      <c r="JKT31" s="28"/>
      <c r="JKU31" s="28"/>
      <c r="JKV31" s="28"/>
      <c r="JKW31" s="28"/>
      <c r="JKX31" s="28"/>
      <c r="JKY31" s="28"/>
      <c r="JKZ31" s="28"/>
      <c r="JLA31" s="28"/>
      <c r="JLB31" s="28"/>
      <c r="JLC31" s="28"/>
      <c r="JLD31" s="28"/>
      <c r="JLE31" s="28"/>
      <c r="JLF31" s="28"/>
      <c r="JLG31" s="28"/>
      <c r="JLH31" s="28"/>
      <c r="JLI31" s="28"/>
      <c r="JLJ31" s="28"/>
      <c r="JLK31" s="28"/>
      <c r="JLL31" s="28"/>
      <c r="JLM31" s="28"/>
      <c r="JLN31" s="28"/>
      <c r="JLO31" s="28"/>
      <c r="JLP31" s="28"/>
      <c r="JLQ31" s="28"/>
      <c r="JLR31" s="28"/>
      <c r="JLS31" s="28"/>
      <c r="JLT31" s="28"/>
      <c r="JLU31" s="28"/>
      <c r="JLV31" s="28"/>
      <c r="JLW31" s="28"/>
      <c r="JLX31" s="28"/>
      <c r="JLY31" s="28"/>
      <c r="JLZ31" s="28"/>
      <c r="JMA31" s="28"/>
      <c r="JMB31" s="28"/>
      <c r="JMC31" s="28"/>
      <c r="JMD31" s="28"/>
      <c r="JME31" s="28"/>
      <c r="JMF31" s="28"/>
      <c r="JMG31" s="28"/>
      <c r="JMH31" s="28"/>
      <c r="JMI31" s="28"/>
      <c r="JMJ31" s="28"/>
      <c r="JMK31" s="28"/>
      <c r="JML31" s="28"/>
      <c r="JMM31" s="28"/>
      <c r="JMN31" s="28"/>
      <c r="JMO31" s="28"/>
      <c r="JMP31" s="28"/>
      <c r="JMQ31" s="28"/>
      <c r="JMR31" s="28"/>
      <c r="JMS31" s="28"/>
      <c r="JMT31" s="28"/>
      <c r="JMU31" s="28"/>
      <c r="JMV31" s="28"/>
      <c r="JMW31" s="28"/>
      <c r="JMX31" s="28"/>
      <c r="JMY31" s="28"/>
      <c r="JMZ31" s="28"/>
      <c r="JNA31" s="28"/>
      <c r="JNB31" s="28"/>
      <c r="JNC31" s="28"/>
      <c r="JND31" s="28"/>
      <c r="JNE31" s="28"/>
      <c r="JNF31" s="28"/>
      <c r="JNG31" s="28"/>
      <c r="JNH31" s="28"/>
      <c r="JNI31" s="28"/>
      <c r="JNJ31" s="28"/>
      <c r="JNK31" s="28"/>
      <c r="JNL31" s="28"/>
      <c r="JNM31" s="28"/>
      <c r="JNN31" s="28"/>
      <c r="JNO31" s="28"/>
      <c r="JNP31" s="28"/>
      <c r="JNQ31" s="28"/>
      <c r="JNR31" s="28"/>
      <c r="JNS31" s="28"/>
      <c r="JNT31" s="28"/>
      <c r="JNU31" s="28"/>
      <c r="JNV31" s="28"/>
      <c r="JNW31" s="28"/>
      <c r="JNX31" s="28"/>
      <c r="JNY31" s="28"/>
      <c r="JNZ31" s="28"/>
      <c r="JOA31" s="28"/>
      <c r="JOB31" s="28"/>
      <c r="JOC31" s="28"/>
      <c r="JOD31" s="28"/>
      <c r="JOE31" s="28"/>
      <c r="JOF31" s="28"/>
      <c r="JOG31" s="28"/>
      <c r="JOH31" s="28"/>
      <c r="JOI31" s="28"/>
      <c r="JOJ31" s="28"/>
      <c r="JOK31" s="28"/>
      <c r="JOL31" s="28"/>
      <c r="JOM31" s="28"/>
      <c r="JON31" s="28"/>
      <c r="JOO31" s="28"/>
      <c r="JOP31" s="28"/>
      <c r="JOQ31" s="28"/>
      <c r="JOR31" s="28"/>
      <c r="JOS31" s="28"/>
      <c r="JOT31" s="28"/>
      <c r="JOU31" s="28"/>
      <c r="JOV31" s="28"/>
      <c r="JOW31" s="28"/>
      <c r="JOX31" s="28"/>
      <c r="JOY31" s="28"/>
      <c r="JOZ31" s="28"/>
      <c r="JPA31" s="28"/>
      <c r="JPB31" s="28"/>
      <c r="JPC31" s="28"/>
      <c r="JPD31" s="28"/>
      <c r="JPE31" s="28"/>
      <c r="JPF31" s="28"/>
      <c r="JPG31" s="28"/>
      <c r="JPH31" s="28"/>
      <c r="JPI31" s="28"/>
      <c r="JPJ31" s="28"/>
      <c r="JPK31" s="28"/>
      <c r="JPL31" s="28"/>
      <c r="JPM31" s="28"/>
      <c r="JPN31" s="28"/>
      <c r="JPO31" s="28"/>
      <c r="JPP31" s="28"/>
      <c r="JPQ31" s="28"/>
      <c r="JPR31" s="28"/>
      <c r="JPS31" s="28"/>
      <c r="JPT31" s="28"/>
      <c r="JPU31" s="28"/>
      <c r="JPV31" s="28"/>
      <c r="JPW31" s="28"/>
      <c r="JPX31" s="28"/>
      <c r="JPY31" s="28"/>
      <c r="JPZ31" s="28"/>
      <c r="JQA31" s="28"/>
      <c r="JQB31" s="28"/>
      <c r="JQC31" s="28"/>
      <c r="JQD31" s="28"/>
      <c r="JQE31" s="28"/>
      <c r="JQF31" s="28"/>
      <c r="JQG31" s="28"/>
      <c r="JQH31" s="28"/>
      <c r="JQI31" s="28"/>
      <c r="JQJ31" s="28"/>
      <c r="JQK31" s="28"/>
      <c r="JQL31" s="28"/>
      <c r="JQM31" s="28"/>
      <c r="JQN31" s="28"/>
      <c r="JQO31" s="28"/>
      <c r="JQP31" s="28"/>
      <c r="JQQ31" s="28"/>
      <c r="JQR31" s="28"/>
      <c r="JQS31" s="28"/>
      <c r="JQT31" s="28"/>
      <c r="JQU31" s="28"/>
      <c r="JQV31" s="28"/>
      <c r="JQW31" s="28"/>
      <c r="JQX31" s="28"/>
      <c r="JQY31" s="28"/>
      <c r="JQZ31" s="28"/>
      <c r="JRA31" s="28"/>
      <c r="JRB31" s="28"/>
      <c r="JRC31" s="28"/>
      <c r="JRD31" s="28"/>
      <c r="JRE31" s="28"/>
      <c r="JRF31" s="28"/>
      <c r="JRG31" s="28"/>
      <c r="JRH31" s="28"/>
      <c r="JRI31" s="28"/>
      <c r="JRJ31" s="28"/>
      <c r="JRK31" s="28"/>
      <c r="JRL31" s="28"/>
      <c r="JRM31" s="28"/>
      <c r="JRN31" s="28"/>
      <c r="JRO31" s="28"/>
      <c r="JRP31" s="28"/>
      <c r="JRQ31" s="28"/>
      <c r="JRR31" s="28"/>
      <c r="JRS31" s="28"/>
      <c r="JRT31" s="28"/>
      <c r="JRU31" s="28"/>
      <c r="JRV31" s="28"/>
      <c r="JRW31" s="28"/>
      <c r="JRX31" s="28"/>
      <c r="JRY31" s="28"/>
      <c r="JRZ31" s="28"/>
      <c r="JSA31" s="28"/>
      <c r="JSB31" s="28"/>
      <c r="JSC31" s="28"/>
      <c r="JSD31" s="28"/>
      <c r="JSE31" s="28"/>
      <c r="JSF31" s="28"/>
      <c r="JSG31" s="28"/>
      <c r="JSH31" s="28"/>
      <c r="JSI31" s="28"/>
      <c r="JSJ31" s="28"/>
      <c r="JSK31" s="28"/>
      <c r="JSL31" s="28"/>
      <c r="JSM31" s="28"/>
      <c r="JSN31" s="28"/>
      <c r="JSO31" s="28"/>
      <c r="JSP31" s="28"/>
      <c r="JSQ31" s="28"/>
      <c r="JSR31" s="28"/>
      <c r="JSS31" s="28"/>
      <c r="JST31" s="28"/>
      <c r="JSU31" s="28"/>
      <c r="JSV31" s="28"/>
      <c r="JSW31" s="28"/>
      <c r="JSX31" s="28"/>
      <c r="JSY31" s="28"/>
      <c r="JSZ31" s="28"/>
      <c r="JTA31" s="28"/>
      <c r="JTB31" s="28"/>
      <c r="JTC31" s="28"/>
      <c r="JTD31" s="28"/>
      <c r="JTE31" s="28"/>
      <c r="JTF31" s="28"/>
      <c r="JTG31" s="28"/>
      <c r="JTH31" s="28"/>
      <c r="JTI31" s="28"/>
      <c r="JTJ31" s="28"/>
      <c r="JTK31" s="28"/>
      <c r="JTL31" s="28"/>
      <c r="JTM31" s="28"/>
      <c r="JTN31" s="28"/>
      <c r="JTO31" s="28"/>
      <c r="JTP31" s="28"/>
      <c r="JTQ31" s="28"/>
      <c r="JTR31" s="28"/>
      <c r="JTS31" s="28"/>
      <c r="JTT31" s="28"/>
      <c r="JTU31" s="28"/>
      <c r="JTV31" s="28"/>
      <c r="JTW31" s="28"/>
      <c r="JTX31" s="28"/>
      <c r="JTY31" s="28"/>
      <c r="JTZ31" s="28"/>
      <c r="JUA31" s="28"/>
      <c r="JUB31" s="28"/>
      <c r="JUC31" s="28"/>
      <c r="JUD31" s="28"/>
      <c r="JUE31" s="28"/>
      <c r="JUF31" s="28"/>
      <c r="JUG31" s="28"/>
      <c r="JUH31" s="28"/>
      <c r="JUI31" s="28"/>
      <c r="JUJ31" s="28"/>
      <c r="JUK31" s="28"/>
      <c r="JUL31" s="28"/>
      <c r="JUM31" s="28"/>
      <c r="JUN31" s="28"/>
      <c r="JUO31" s="28"/>
      <c r="JUP31" s="28"/>
      <c r="JUQ31" s="28"/>
      <c r="JUR31" s="28"/>
      <c r="JUS31" s="28"/>
      <c r="JUT31" s="28"/>
      <c r="JUU31" s="28"/>
      <c r="JUV31" s="28"/>
      <c r="JUW31" s="28"/>
      <c r="JUX31" s="28"/>
      <c r="JUY31" s="28"/>
      <c r="JUZ31" s="28"/>
      <c r="JVA31" s="28"/>
      <c r="JVB31" s="28"/>
      <c r="JVC31" s="28"/>
      <c r="JVD31" s="28"/>
      <c r="JVE31" s="28"/>
      <c r="JVF31" s="28"/>
      <c r="JVG31" s="28"/>
      <c r="JVH31" s="28"/>
      <c r="JVI31" s="28"/>
      <c r="JVJ31" s="28"/>
      <c r="JVK31" s="28"/>
      <c r="JVL31" s="28"/>
      <c r="JVM31" s="28"/>
      <c r="JVN31" s="28"/>
      <c r="JVO31" s="28"/>
      <c r="JVP31" s="28"/>
      <c r="JVQ31" s="28"/>
      <c r="JVR31" s="28"/>
      <c r="JVS31" s="28"/>
      <c r="JVT31" s="28"/>
      <c r="JVU31" s="28"/>
      <c r="JVV31" s="28"/>
      <c r="JVW31" s="28"/>
      <c r="JVX31" s="28"/>
      <c r="JVY31" s="28"/>
      <c r="JVZ31" s="28"/>
      <c r="JWA31" s="28"/>
      <c r="JWB31" s="28"/>
      <c r="JWC31" s="28"/>
      <c r="JWD31" s="28"/>
      <c r="JWE31" s="28"/>
      <c r="JWF31" s="28"/>
      <c r="JWG31" s="28"/>
      <c r="JWH31" s="28"/>
      <c r="JWI31" s="28"/>
      <c r="JWJ31" s="28"/>
      <c r="JWK31" s="28"/>
      <c r="JWL31" s="28"/>
      <c r="JWM31" s="28"/>
      <c r="JWN31" s="28"/>
      <c r="JWO31" s="28"/>
      <c r="JWP31" s="28"/>
      <c r="JWQ31" s="28"/>
      <c r="JWR31" s="28"/>
      <c r="JWS31" s="28"/>
      <c r="JWT31" s="28"/>
      <c r="JWU31" s="28"/>
      <c r="JWV31" s="28"/>
      <c r="JWW31" s="28"/>
      <c r="JWX31" s="28"/>
      <c r="JWY31" s="28"/>
      <c r="JWZ31" s="28"/>
      <c r="JXA31" s="28"/>
      <c r="JXB31" s="28"/>
      <c r="JXC31" s="28"/>
      <c r="JXD31" s="28"/>
      <c r="JXE31" s="28"/>
      <c r="JXF31" s="28"/>
      <c r="JXG31" s="28"/>
      <c r="JXH31" s="28"/>
      <c r="JXI31" s="28"/>
      <c r="JXJ31" s="28"/>
      <c r="JXK31" s="28"/>
      <c r="JXL31" s="28"/>
      <c r="JXM31" s="28"/>
      <c r="JXN31" s="28"/>
      <c r="JXO31" s="28"/>
      <c r="JXP31" s="28"/>
      <c r="JXQ31" s="28"/>
      <c r="JXR31" s="28"/>
      <c r="JXS31" s="28"/>
      <c r="JXT31" s="28"/>
      <c r="JXU31" s="28"/>
      <c r="JXV31" s="28"/>
      <c r="JXW31" s="28"/>
      <c r="JXX31" s="28"/>
      <c r="JXY31" s="28"/>
      <c r="JXZ31" s="28"/>
      <c r="JYA31" s="28"/>
      <c r="JYB31" s="28"/>
      <c r="JYC31" s="28"/>
      <c r="JYD31" s="28"/>
      <c r="JYE31" s="28"/>
      <c r="JYF31" s="28"/>
      <c r="JYG31" s="28"/>
      <c r="JYH31" s="28"/>
      <c r="JYI31" s="28"/>
      <c r="JYJ31" s="28"/>
      <c r="JYK31" s="28"/>
      <c r="JYL31" s="28"/>
      <c r="JYM31" s="28"/>
      <c r="JYN31" s="28"/>
      <c r="JYO31" s="28"/>
      <c r="JYP31" s="28"/>
      <c r="JYQ31" s="28"/>
      <c r="JYR31" s="28"/>
      <c r="JYS31" s="28"/>
      <c r="JYT31" s="28"/>
      <c r="JYU31" s="28"/>
      <c r="JYV31" s="28"/>
      <c r="JYW31" s="28"/>
      <c r="JYX31" s="28"/>
      <c r="JYY31" s="28"/>
      <c r="JYZ31" s="28"/>
      <c r="JZA31" s="28"/>
      <c r="JZB31" s="28"/>
      <c r="JZC31" s="28"/>
      <c r="JZD31" s="28"/>
      <c r="JZE31" s="28"/>
      <c r="JZF31" s="28"/>
      <c r="JZG31" s="28"/>
      <c r="JZH31" s="28"/>
      <c r="JZI31" s="28"/>
      <c r="JZJ31" s="28"/>
      <c r="JZK31" s="28"/>
      <c r="JZL31" s="28"/>
      <c r="JZM31" s="28"/>
      <c r="JZN31" s="28"/>
      <c r="JZO31" s="28"/>
      <c r="JZP31" s="28"/>
      <c r="JZQ31" s="28"/>
      <c r="JZR31" s="28"/>
      <c r="JZS31" s="28"/>
      <c r="JZT31" s="28"/>
      <c r="JZU31" s="28"/>
      <c r="JZV31" s="28"/>
      <c r="JZW31" s="28"/>
      <c r="JZX31" s="28"/>
      <c r="JZY31" s="28"/>
      <c r="JZZ31" s="28"/>
      <c r="KAA31" s="28"/>
      <c r="KAB31" s="28"/>
      <c r="KAC31" s="28"/>
      <c r="KAD31" s="28"/>
      <c r="KAE31" s="28"/>
      <c r="KAF31" s="28"/>
      <c r="KAG31" s="28"/>
      <c r="KAH31" s="28"/>
      <c r="KAI31" s="28"/>
      <c r="KAJ31" s="28"/>
      <c r="KAK31" s="28"/>
      <c r="KAL31" s="28"/>
      <c r="KAM31" s="28"/>
      <c r="KAN31" s="28"/>
      <c r="KAO31" s="28"/>
      <c r="KAP31" s="28"/>
      <c r="KAQ31" s="28"/>
      <c r="KAR31" s="28"/>
      <c r="KAS31" s="28"/>
      <c r="KAT31" s="28"/>
      <c r="KAU31" s="28"/>
      <c r="KAV31" s="28"/>
      <c r="KAW31" s="28"/>
      <c r="KAX31" s="28"/>
      <c r="KAY31" s="28"/>
      <c r="KAZ31" s="28"/>
      <c r="KBA31" s="28"/>
      <c r="KBB31" s="28"/>
      <c r="KBC31" s="28"/>
      <c r="KBD31" s="28"/>
      <c r="KBE31" s="28"/>
      <c r="KBF31" s="28"/>
      <c r="KBG31" s="28"/>
      <c r="KBH31" s="28"/>
      <c r="KBI31" s="28"/>
      <c r="KBJ31" s="28"/>
      <c r="KBK31" s="28"/>
      <c r="KBL31" s="28"/>
      <c r="KBM31" s="28"/>
      <c r="KBN31" s="28"/>
      <c r="KBO31" s="28"/>
      <c r="KBP31" s="28"/>
      <c r="KBQ31" s="28"/>
      <c r="KBR31" s="28"/>
      <c r="KBS31" s="28"/>
      <c r="KBT31" s="28"/>
      <c r="KBU31" s="28"/>
      <c r="KBV31" s="28"/>
      <c r="KBW31" s="28"/>
      <c r="KBX31" s="28"/>
      <c r="KBY31" s="28"/>
      <c r="KBZ31" s="28"/>
      <c r="KCA31" s="28"/>
      <c r="KCB31" s="28"/>
      <c r="KCC31" s="28"/>
      <c r="KCD31" s="28"/>
      <c r="KCE31" s="28"/>
      <c r="KCF31" s="28"/>
      <c r="KCG31" s="28"/>
      <c r="KCH31" s="28"/>
      <c r="KCI31" s="28"/>
      <c r="KCJ31" s="28"/>
      <c r="KCK31" s="28"/>
      <c r="KCL31" s="28"/>
      <c r="KCM31" s="28"/>
      <c r="KCN31" s="28"/>
      <c r="KCO31" s="28"/>
      <c r="KCP31" s="28"/>
      <c r="KCQ31" s="28"/>
      <c r="KCR31" s="28"/>
      <c r="KCS31" s="28"/>
      <c r="KCT31" s="28"/>
      <c r="KCU31" s="28"/>
      <c r="KCV31" s="28"/>
      <c r="KCW31" s="28"/>
      <c r="KCX31" s="28"/>
      <c r="KCY31" s="28"/>
      <c r="KCZ31" s="28"/>
      <c r="KDA31" s="28"/>
      <c r="KDB31" s="28"/>
      <c r="KDC31" s="28"/>
      <c r="KDD31" s="28"/>
      <c r="KDE31" s="28"/>
      <c r="KDF31" s="28"/>
      <c r="KDG31" s="28"/>
      <c r="KDH31" s="28"/>
      <c r="KDI31" s="28"/>
      <c r="KDJ31" s="28"/>
      <c r="KDK31" s="28"/>
      <c r="KDL31" s="28"/>
      <c r="KDM31" s="28"/>
      <c r="KDN31" s="28"/>
      <c r="KDO31" s="28"/>
      <c r="KDP31" s="28"/>
      <c r="KDQ31" s="28"/>
      <c r="KDR31" s="28"/>
      <c r="KDS31" s="28"/>
      <c r="KDT31" s="28"/>
      <c r="KDU31" s="28"/>
      <c r="KDV31" s="28"/>
      <c r="KDW31" s="28"/>
      <c r="KDX31" s="28"/>
      <c r="KDY31" s="28"/>
      <c r="KDZ31" s="28"/>
      <c r="KEA31" s="28"/>
      <c r="KEB31" s="28"/>
      <c r="KEC31" s="28"/>
      <c r="KED31" s="28"/>
      <c r="KEE31" s="28"/>
      <c r="KEF31" s="28"/>
      <c r="KEG31" s="28"/>
      <c r="KEH31" s="28"/>
      <c r="KEI31" s="28"/>
      <c r="KEJ31" s="28"/>
      <c r="KEK31" s="28"/>
      <c r="KEL31" s="28"/>
      <c r="KEM31" s="28"/>
      <c r="KEN31" s="28"/>
      <c r="KEO31" s="28"/>
      <c r="KEP31" s="28"/>
      <c r="KEQ31" s="28"/>
      <c r="KER31" s="28"/>
      <c r="KES31" s="28"/>
      <c r="KET31" s="28"/>
      <c r="KEU31" s="28"/>
      <c r="KEV31" s="28"/>
      <c r="KEW31" s="28"/>
      <c r="KEX31" s="28"/>
      <c r="KEY31" s="28"/>
      <c r="KEZ31" s="28"/>
      <c r="KFA31" s="28"/>
      <c r="KFB31" s="28"/>
      <c r="KFC31" s="28"/>
      <c r="KFD31" s="28"/>
      <c r="KFE31" s="28"/>
      <c r="KFF31" s="28"/>
      <c r="KFG31" s="28"/>
      <c r="KFH31" s="28"/>
      <c r="KFI31" s="28"/>
      <c r="KFJ31" s="28"/>
      <c r="KFK31" s="28"/>
      <c r="KFL31" s="28"/>
      <c r="KFM31" s="28"/>
      <c r="KFN31" s="28"/>
      <c r="KFO31" s="28"/>
      <c r="KFP31" s="28"/>
      <c r="KFQ31" s="28"/>
      <c r="KFR31" s="28"/>
      <c r="KFS31" s="28"/>
      <c r="KFT31" s="28"/>
      <c r="KFU31" s="28"/>
      <c r="KFV31" s="28"/>
      <c r="KFW31" s="28"/>
      <c r="KFX31" s="28"/>
      <c r="KFY31" s="28"/>
      <c r="KFZ31" s="28"/>
      <c r="KGA31" s="28"/>
      <c r="KGB31" s="28"/>
      <c r="KGC31" s="28"/>
      <c r="KGD31" s="28"/>
      <c r="KGE31" s="28"/>
      <c r="KGF31" s="28"/>
      <c r="KGG31" s="28"/>
      <c r="KGH31" s="28"/>
      <c r="KGI31" s="28"/>
      <c r="KGJ31" s="28"/>
      <c r="KGK31" s="28"/>
      <c r="KGL31" s="28"/>
      <c r="KGM31" s="28"/>
      <c r="KGN31" s="28"/>
      <c r="KGO31" s="28"/>
      <c r="KGP31" s="28"/>
      <c r="KGQ31" s="28"/>
      <c r="KGR31" s="28"/>
      <c r="KGS31" s="28"/>
      <c r="KGT31" s="28"/>
      <c r="KGU31" s="28"/>
      <c r="KGV31" s="28"/>
      <c r="KGW31" s="28"/>
      <c r="KGX31" s="28"/>
      <c r="KGY31" s="28"/>
      <c r="KGZ31" s="28"/>
      <c r="KHA31" s="28"/>
      <c r="KHB31" s="28"/>
      <c r="KHC31" s="28"/>
      <c r="KHD31" s="28"/>
      <c r="KHE31" s="28"/>
      <c r="KHF31" s="28"/>
      <c r="KHG31" s="28"/>
      <c r="KHH31" s="28"/>
      <c r="KHI31" s="28"/>
      <c r="KHJ31" s="28"/>
      <c r="KHK31" s="28"/>
      <c r="KHL31" s="28"/>
      <c r="KHM31" s="28"/>
      <c r="KHN31" s="28"/>
      <c r="KHO31" s="28"/>
      <c r="KHP31" s="28"/>
      <c r="KHQ31" s="28"/>
      <c r="KHR31" s="28"/>
      <c r="KHS31" s="28"/>
      <c r="KHT31" s="28"/>
      <c r="KHU31" s="28"/>
      <c r="KHV31" s="28"/>
      <c r="KHW31" s="28"/>
      <c r="KHX31" s="28"/>
      <c r="KHY31" s="28"/>
      <c r="KHZ31" s="28"/>
      <c r="KIA31" s="28"/>
      <c r="KIB31" s="28"/>
      <c r="KIC31" s="28"/>
      <c r="KID31" s="28"/>
      <c r="KIE31" s="28"/>
      <c r="KIF31" s="28"/>
      <c r="KIG31" s="28"/>
      <c r="KIH31" s="28"/>
      <c r="KII31" s="28"/>
      <c r="KIJ31" s="28"/>
      <c r="KIK31" s="28"/>
      <c r="KIL31" s="28"/>
      <c r="KIM31" s="28"/>
      <c r="KIN31" s="28"/>
      <c r="KIO31" s="28"/>
      <c r="KIP31" s="28"/>
      <c r="KIQ31" s="28"/>
      <c r="KIR31" s="28"/>
      <c r="KIS31" s="28"/>
      <c r="KIT31" s="28"/>
      <c r="KIU31" s="28"/>
      <c r="KIV31" s="28"/>
      <c r="KIW31" s="28"/>
      <c r="KIX31" s="28"/>
      <c r="KIY31" s="28"/>
      <c r="KIZ31" s="28"/>
      <c r="KJA31" s="28"/>
      <c r="KJB31" s="28"/>
      <c r="KJC31" s="28"/>
      <c r="KJD31" s="28"/>
      <c r="KJE31" s="28"/>
      <c r="KJF31" s="28"/>
      <c r="KJG31" s="28"/>
      <c r="KJH31" s="28"/>
      <c r="KJI31" s="28"/>
      <c r="KJJ31" s="28"/>
      <c r="KJK31" s="28"/>
      <c r="KJL31" s="28"/>
      <c r="KJM31" s="28"/>
      <c r="KJN31" s="28"/>
      <c r="KJO31" s="28"/>
      <c r="KJP31" s="28"/>
      <c r="KJQ31" s="28"/>
      <c r="KJR31" s="28"/>
      <c r="KJS31" s="28"/>
      <c r="KJT31" s="28"/>
      <c r="KJU31" s="28"/>
      <c r="KJV31" s="28"/>
      <c r="KJW31" s="28"/>
      <c r="KJX31" s="28"/>
      <c r="KJY31" s="28"/>
      <c r="KJZ31" s="28"/>
      <c r="KKA31" s="28"/>
      <c r="KKB31" s="28"/>
      <c r="KKC31" s="28"/>
      <c r="KKD31" s="28"/>
      <c r="KKE31" s="28"/>
      <c r="KKF31" s="28"/>
      <c r="KKG31" s="28"/>
      <c r="KKH31" s="28"/>
      <c r="KKI31" s="28"/>
      <c r="KKJ31" s="28"/>
      <c r="KKK31" s="28"/>
      <c r="KKL31" s="28"/>
      <c r="KKM31" s="28"/>
      <c r="KKN31" s="28"/>
      <c r="KKO31" s="28"/>
      <c r="KKP31" s="28"/>
      <c r="KKQ31" s="28"/>
      <c r="KKR31" s="28"/>
      <c r="KKS31" s="28"/>
      <c r="KKT31" s="28"/>
      <c r="KKU31" s="28"/>
      <c r="KKV31" s="28"/>
      <c r="KKW31" s="28"/>
      <c r="KKX31" s="28"/>
      <c r="KKY31" s="28"/>
      <c r="KKZ31" s="28"/>
      <c r="KLA31" s="28"/>
      <c r="KLB31" s="28"/>
      <c r="KLC31" s="28"/>
      <c r="KLD31" s="28"/>
      <c r="KLE31" s="28"/>
      <c r="KLF31" s="28"/>
      <c r="KLG31" s="28"/>
      <c r="KLH31" s="28"/>
      <c r="KLI31" s="28"/>
      <c r="KLJ31" s="28"/>
      <c r="KLK31" s="28"/>
      <c r="KLL31" s="28"/>
      <c r="KLM31" s="28"/>
      <c r="KLN31" s="28"/>
      <c r="KLO31" s="28"/>
      <c r="KLP31" s="28"/>
      <c r="KLQ31" s="28"/>
      <c r="KLR31" s="28"/>
      <c r="KLS31" s="28"/>
      <c r="KLT31" s="28"/>
      <c r="KLU31" s="28"/>
      <c r="KLV31" s="28"/>
      <c r="KLW31" s="28"/>
      <c r="KLX31" s="28"/>
      <c r="KLY31" s="28"/>
      <c r="KLZ31" s="28"/>
      <c r="KMA31" s="28"/>
      <c r="KMB31" s="28"/>
      <c r="KMC31" s="28"/>
      <c r="KMD31" s="28"/>
      <c r="KME31" s="28"/>
      <c r="KMF31" s="28"/>
      <c r="KMG31" s="28"/>
      <c r="KMH31" s="28"/>
      <c r="KMI31" s="28"/>
      <c r="KMJ31" s="28"/>
      <c r="KMK31" s="28"/>
      <c r="KML31" s="28"/>
      <c r="KMM31" s="28"/>
      <c r="KMN31" s="28"/>
      <c r="KMO31" s="28"/>
      <c r="KMP31" s="28"/>
      <c r="KMQ31" s="28"/>
      <c r="KMR31" s="28"/>
      <c r="KMS31" s="28"/>
      <c r="KMT31" s="28"/>
      <c r="KMU31" s="28"/>
      <c r="KMV31" s="28"/>
      <c r="KMW31" s="28"/>
      <c r="KMX31" s="28"/>
      <c r="KMY31" s="28"/>
      <c r="KMZ31" s="28"/>
      <c r="KNA31" s="28"/>
      <c r="KNB31" s="28"/>
      <c r="KNC31" s="28"/>
      <c r="KND31" s="28"/>
      <c r="KNE31" s="28"/>
      <c r="KNF31" s="28"/>
      <c r="KNG31" s="28"/>
      <c r="KNH31" s="28"/>
      <c r="KNI31" s="28"/>
      <c r="KNJ31" s="28"/>
      <c r="KNK31" s="28"/>
      <c r="KNL31" s="28"/>
      <c r="KNM31" s="28"/>
      <c r="KNN31" s="28"/>
      <c r="KNO31" s="28"/>
      <c r="KNP31" s="28"/>
      <c r="KNQ31" s="28"/>
      <c r="KNR31" s="28"/>
      <c r="KNS31" s="28"/>
      <c r="KNT31" s="28"/>
      <c r="KNU31" s="28"/>
      <c r="KNV31" s="28"/>
      <c r="KNW31" s="28"/>
      <c r="KNX31" s="28"/>
      <c r="KNY31" s="28"/>
      <c r="KNZ31" s="28"/>
      <c r="KOA31" s="28"/>
      <c r="KOB31" s="28"/>
      <c r="KOC31" s="28"/>
      <c r="KOD31" s="28"/>
      <c r="KOE31" s="28"/>
      <c r="KOF31" s="28"/>
      <c r="KOG31" s="28"/>
      <c r="KOH31" s="28"/>
      <c r="KOI31" s="28"/>
      <c r="KOJ31" s="28"/>
      <c r="KOK31" s="28"/>
      <c r="KOL31" s="28"/>
      <c r="KOM31" s="28"/>
      <c r="KON31" s="28"/>
      <c r="KOO31" s="28"/>
      <c r="KOP31" s="28"/>
      <c r="KOQ31" s="28"/>
      <c r="KOR31" s="28"/>
      <c r="KOS31" s="28"/>
      <c r="KOT31" s="28"/>
      <c r="KOU31" s="28"/>
      <c r="KOV31" s="28"/>
      <c r="KOW31" s="28"/>
      <c r="KOX31" s="28"/>
      <c r="KOY31" s="28"/>
      <c r="KOZ31" s="28"/>
      <c r="KPA31" s="28"/>
      <c r="KPB31" s="28"/>
      <c r="KPC31" s="28"/>
      <c r="KPD31" s="28"/>
      <c r="KPE31" s="28"/>
      <c r="KPF31" s="28"/>
      <c r="KPG31" s="28"/>
      <c r="KPH31" s="28"/>
      <c r="KPI31" s="28"/>
      <c r="KPJ31" s="28"/>
      <c r="KPK31" s="28"/>
      <c r="KPL31" s="28"/>
      <c r="KPM31" s="28"/>
      <c r="KPN31" s="28"/>
      <c r="KPO31" s="28"/>
      <c r="KPP31" s="28"/>
      <c r="KPQ31" s="28"/>
      <c r="KPR31" s="28"/>
      <c r="KPS31" s="28"/>
      <c r="KPT31" s="28"/>
      <c r="KPU31" s="28"/>
      <c r="KPV31" s="28"/>
      <c r="KPW31" s="28"/>
      <c r="KPX31" s="28"/>
      <c r="KPY31" s="28"/>
      <c r="KPZ31" s="28"/>
      <c r="KQA31" s="28"/>
      <c r="KQB31" s="28"/>
      <c r="KQC31" s="28"/>
      <c r="KQD31" s="28"/>
      <c r="KQE31" s="28"/>
      <c r="KQF31" s="28"/>
      <c r="KQG31" s="28"/>
      <c r="KQH31" s="28"/>
      <c r="KQI31" s="28"/>
      <c r="KQJ31" s="28"/>
      <c r="KQK31" s="28"/>
      <c r="KQL31" s="28"/>
      <c r="KQM31" s="28"/>
      <c r="KQN31" s="28"/>
      <c r="KQO31" s="28"/>
      <c r="KQP31" s="28"/>
      <c r="KQQ31" s="28"/>
      <c r="KQR31" s="28"/>
      <c r="KQS31" s="28"/>
      <c r="KQT31" s="28"/>
      <c r="KQU31" s="28"/>
      <c r="KQV31" s="28"/>
      <c r="KQW31" s="28"/>
      <c r="KQX31" s="28"/>
      <c r="KQY31" s="28"/>
      <c r="KQZ31" s="28"/>
      <c r="KRA31" s="28"/>
      <c r="KRB31" s="28"/>
      <c r="KRC31" s="28"/>
      <c r="KRD31" s="28"/>
      <c r="KRE31" s="28"/>
      <c r="KRF31" s="28"/>
      <c r="KRG31" s="28"/>
      <c r="KRH31" s="28"/>
      <c r="KRI31" s="28"/>
      <c r="KRJ31" s="28"/>
      <c r="KRK31" s="28"/>
      <c r="KRL31" s="28"/>
      <c r="KRM31" s="28"/>
      <c r="KRN31" s="28"/>
      <c r="KRO31" s="28"/>
      <c r="KRP31" s="28"/>
      <c r="KRQ31" s="28"/>
      <c r="KRR31" s="28"/>
      <c r="KRS31" s="28"/>
      <c r="KRT31" s="28"/>
      <c r="KRU31" s="28"/>
      <c r="KRV31" s="28"/>
      <c r="KRW31" s="28"/>
      <c r="KRX31" s="28"/>
      <c r="KRY31" s="28"/>
      <c r="KRZ31" s="28"/>
      <c r="KSA31" s="28"/>
      <c r="KSB31" s="28"/>
      <c r="KSC31" s="28"/>
      <c r="KSD31" s="28"/>
      <c r="KSE31" s="28"/>
      <c r="KSF31" s="28"/>
      <c r="KSG31" s="28"/>
      <c r="KSH31" s="28"/>
      <c r="KSI31" s="28"/>
      <c r="KSJ31" s="28"/>
      <c r="KSK31" s="28"/>
      <c r="KSL31" s="28"/>
      <c r="KSM31" s="28"/>
      <c r="KSN31" s="28"/>
      <c r="KSO31" s="28"/>
      <c r="KSP31" s="28"/>
      <c r="KSQ31" s="28"/>
      <c r="KSR31" s="28"/>
      <c r="KSS31" s="28"/>
      <c r="KST31" s="28"/>
      <c r="KSU31" s="28"/>
      <c r="KSV31" s="28"/>
      <c r="KSW31" s="28"/>
      <c r="KSX31" s="28"/>
      <c r="KSY31" s="28"/>
      <c r="KSZ31" s="28"/>
      <c r="KTA31" s="28"/>
      <c r="KTB31" s="28"/>
      <c r="KTC31" s="28"/>
      <c r="KTD31" s="28"/>
      <c r="KTE31" s="28"/>
      <c r="KTF31" s="28"/>
      <c r="KTG31" s="28"/>
      <c r="KTH31" s="28"/>
      <c r="KTI31" s="28"/>
      <c r="KTJ31" s="28"/>
      <c r="KTK31" s="28"/>
      <c r="KTL31" s="28"/>
      <c r="KTM31" s="28"/>
      <c r="KTN31" s="28"/>
      <c r="KTO31" s="28"/>
      <c r="KTP31" s="28"/>
      <c r="KTQ31" s="28"/>
      <c r="KTR31" s="28"/>
      <c r="KTS31" s="28"/>
      <c r="KTT31" s="28"/>
      <c r="KTU31" s="28"/>
      <c r="KTV31" s="28"/>
      <c r="KTW31" s="28"/>
      <c r="KTX31" s="28"/>
      <c r="KTY31" s="28"/>
      <c r="KTZ31" s="28"/>
      <c r="KUA31" s="28"/>
      <c r="KUB31" s="28"/>
      <c r="KUC31" s="28"/>
      <c r="KUD31" s="28"/>
      <c r="KUE31" s="28"/>
      <c r="KUF31" s="28"/>
      <c r="KUG31" s="28"/>
      <c r="KUH31" s="28"/>
      <c r="KUI31" s="28"/>
      <c r="KUJ31" s="28"/>
      <c r="KUK31" s="28"/>
      <c r="KUL31" s="28"/>
      <c r="KUM31" s="28"/>
      <c r="KUN31" s="28"/>
      <c r="KUO31" s="28"/>
      <c r="KUP31" s="28"/>
      <c r="KUQ31" s="28"/>
      <c r="KUR31" s="28"/>
      <c r="KUS31" s="28"/>
      <c r="KUT31" s="28"/>
      <c r="KUU31" s="28"/>
      <c r="KUV31" s="28"/>
      <c r="KUW31" s="28"/>
      <c r="KUX31" s="28"/>
      <c r="KUY31" s="28"/>
      <c r="KUZ31" s="28"/>
      <c r="KVA31" s="28"/>
      <c r="KVB31" s="28"/>
      <c r="KVC31" s="28"/>
      <c r="KVD31" s="28"/>
      <c r="KVE31" s="28"/>
      <c r="KVF31" s="28"/>
      <c r="KVG31" s="28"/>
      <c r="KVH31" s="28"/>
      <c r="KVI31" s="28"/>
      <c r="KVJ31" s="28"/>
      <c r="KVK31" s="28"/>
      <c r="KVL31" s="28"/>
      <c r="KVM31" s="28"/>
      <c r="KVN31" s="28"/>
      <c r="KVO31" s="28"/>
      <c r="KVP31" s="28"/>
      <c r="KVQ31" s="28"/>
      <c r="KVR31" s="28"/>
      <c r="KVS31" s="28"/>
      <c r="KVT31" s="28"/>
      <c r="KVU31" s="28"/>
      <c r="KVV31" s="28"/>
      <c r="KVW31" s="28"/>
      <c r="KVX31" s="28"/>
      <c r="KVY31" s="28"/>
      <c r="KVZ31" s="28"/>
      <c r="KWA31" s="28"/>
      <c r="KWB31" s="28"/>
      <c r="KWC31" s="28"/>
      <c r="KWD31" s="28"/>
      <c r="KWE31" s="28"/>
      <c r="KWF31" s="28"/>
      <c r="KWG31" s="28"/>
      <c r="KWH31" s="28"/>
      <c r="KWI31" s="28"/>
      <c r="KWJ31" s="28"/>
      <c r="KWK31" s="28"/>
      <c r="KWL31" s="28"/>
      <c r="KWM31" s="28"/>
      <c r="KWN31" s="28"/>
      <c r="KWO31" s="28"/>
      <c r="KWP31" s="28"/>
      <c r="KWQ31" s="28"/>
      <c r="KWR31" s="28"/>
      <c r="KWS31" s="28"/>
      <c r="KWT31" s="28"/>
      <c r="KWU31" s="28"/>
      <c r="KWV31" s="28"/>
      <c r="KWW31" s="28"/>
      <c r="KWX31" s="28"/>
      <c r="KWY31" s="28"/>
      <c r="KWZ31" s="28"/>
      <c r="KXA31" s="28"/>
      <c r="KXB31" s="28"/>
      <c r="KXC31" s="28"/>
      <c r="KXD31" s="28"/>
      <c r="KXE31" s="28"/>
      <c r="KXF31" s="28"/>
      <c r="KXG31" s="28"/>
      <c r="KXH31" s="28"/>
      <c r="KXI31" s="28"/>
      <c r="KXJ31" s="28"/>
      <c r="KXK31" s="28"/>
      <c r="KXL31" s="28"/>
      <c r="KXM31" s="28"/>
      <c r="KXN31" s="28"/>
      <c r="KXO31" s="28"/>
      <c r="KXP31" s="28"/>
      <c r="KXQ31" s="28"/>
      <c r="KXR31" s="28"/>
      <c r="KXS31" s="28"/>
      <c r="KXT31" s="28"/>
      <c r="KXU31" s="28"/>
      <c r="KXV31" s="28"/>
      <c r="KXW31" s="28"/>
      <c r="KXX31" s="28"/>
      <c r="KXY31" s="28"/>
      <c r="KXZ31" s="28"/>
      <c r="KYA31" s="28"/>
      <c r="KYB31" s="28"/>
      <c r="KYC31" s="28"/>
      <c r="KYD31" s="28"/>
      <c r="KYE31" s="28"/>
      <c r="KYF31" s="28"/>
      <c r="KYG31" s="28"/>
      <c r="KYH31" s="28"/>
      <c r="KYI31" s="28"/>
      <c r="KYJ31" s="28"/>
      <c r="KYK31" s="28"/>
      <c r="KYL31" s="28"/>
      <c r="KYM31" s="28"/>
      <c r="KYN31" s="28"/>
      <c r="KYO31" s="28"/>
      <c r="KYP31" s="28"/>
      <c r="KYQ31" s="28"/>
      <c r="KYR31" s="28"/>
      <c r="KYS31" s="28"/>
      <c r="KYT31" s="28"/>
      <c r="KYU31" s="28"/>
      <c r="KYV31" s="28"/>
      <c r="KYW31" s="28"/>
      <c r="KYX31" s="28"/>
      <c r="KYY31" s="28"/>
      <c r="KYZ31" s="28"/>
      <c r="KZA31" s="28"/>
      <c r="KZB31" s="28"/>
      <c r="KZC31" s="28"/>
      <c r="KZD31" s="28"/>
      <c r="KZE31" s="28"/>
      <c r="KZF31" s="28"/>
      <c r="KZG31" s="28"/>
      <c r="KZH31" s="28"/>
      <c r="KZI31" s="28"/>
      <c r="KZJ31" s="28"/>
      <c r="KZK31" s="28"/>
      <c r="KZL31" s="28"/>
      <c r="KZM31" s="28"/>
      <c r="KZN31" s="28"/>
      <c r="KZO31" s="28"/>
      <c r="KZP31" s="28"/>
      <c r="KZQ31" s="28"/>
      <c r="KZR31" s="28"/>
      <c r="KZS31" s="28"/>
      <c r="KZT31" s="28"/>
      <c r="KZU31" s="28"/>
      <c r="KZV31" s="28"/>
      <c r="KZW31" s="28"/>
      <c r="KZX31" s="28"/>
      <c r="KZY31" s="28"/>
      <c r="KZZ31" s="28"/>
      <c r="LAA31" s="28"/>
      <c r="LAB31" s="28"/>
      <c r="LAC31" s="28"/>
      <c r="LAD31" s="28"/>
      <c r="LAE31" s="28"/>
      <c r="LAF31" s="28"/>
      <c r="LAG31" s="28"/>
      <c r="LAH31" s="28"/>
      <c r="LAI31" s="28"/>
      <c r="LAJ31" s="28"/>
      <c r="LAK31" s="28"/>
      <c r="LAL31" s="28"/>
      <c r="LAM31" s="28"/>
      <c r="LAN31" s="28"/>
      <c r="LAO31" s="28"/>
      <c r="LAP31" s="28"/>
      <c r="LAQ31" s="28"/>
      <c r="LAR31" s="28"/>
      <c r="LAS31" s="28"/>
      <c r="LAT31" s="28"/>
      <c r="LAU31" s="28"/>
      <c r="LAV31" s="28"/>
      <c r="LAW31" s="28"/>
      <c r="LAX31" s="28"/>
      <c r="LAY31" s="28"/>
      <c r="LAZ31" s="28"/>
      <c r="LBA31" s="28"/>
      <c r="LBB31" s="28"/>
      <c r="LBC31" s="28"/>
      <c r="LBD31" s="28"/>
      <c r="LBE31" s="28"/>
      <c r="LBF31" s="28"/>
      <c r="LBG31" s="28"/>
      <c r="LBH31" s="28"/>
      <c r="LBI31" s="28"/>
      <c r="LBJ31" s="28"/>
      <c r="LBK31" s="28"/>
      <c r="LBL31" s="28"/>
      <c r="LBM31" s="28"/>
      <c r="LBN31" s="28"/>
      <c r="LBO31" s="28"/>
      <c r="LBP31" s="28"/>
      <c r="LBQ31" s="28"/>
      <c r="LBR31" s="28"/>
      <c r="LBS31" s="28"/>
      <c r="LBT31" s="28"/>
      <c r="LBU31" s="28"/>
      <c r="LBV31" s="28"/>
      <c r="LBW31" s="28"/>
      <c r="LBX31" s="28"/>
      <c r="LBY31" s="28"/>
      <c r="LBZ31" s="28"/>
      <c r="LCA31" s="28"/>
      <c r="LCB31" s="28"/>
      <c r="LCC31" s="28"/>
      <c r="LCD31" s="28"/>
      <c r="LCE31" s="28"/>
      <c r="LCF31" s="28"/>
      <c r="LCG31" s="28"/>
      <c r="LCH31" s="28"/>
      <c r="LCI31" s="28"/>
      <c r="LCJ31" s="28"/>
      <c r="LCK31" s="28"/>
      <c r="LCL31" s="28"/>
      <c r="LCM31" s="28"/>
      <c r="LCN31" s="28"/>
      <c r="LCO31" s="28"/>
      <c r="LCP31" s="28"/>
      <c r="LCQ31" s="28"/>
      <c r="LCR31" s="28"/>
      <c r="LCS31" s="28"/>
      <c r="LCT31" s="28"/>
      <c r="LCU31" s="28"/>
      <c r="LCV31" s="28"/>
      <c r="LCW31" s="28"/>
      <c r="LCX31" s="28"/>
      <c r="LCY31" s="28"/>
      <c r="LCZ31" s="28"/>
      <c r="LDA31" s="28"/>
      <c r="LDB31" s="28"/>
      <c r="LDC31" s="28"/>
      <c r="LDD31" s="28"/>
      <c r="LDE31" s="28"/>
      <c r="LDF31" s="28"/>
      <c r="LDG31" s="28"/>
      <c r="LDH31" s="28"/>
      <c r="LDI31" s="28"/>
      <c r="LDJ31" s="28"/>
      <c r="LDK31" s="28"/>
      <c r="LDL31" s="28"/>
      <c r="LDM31" s="28"/>
      <c r="LDN31" s="28"/>
      <c r="LDO31" s="28"/>
      <c r="LDP31" s="28"/>
      <c r="LDQ31" s="28"/>
      <c r="LDR31" s="28"/>
      <c r="LDS31" s="28"/>
      <c r="LDT31" s="28"/>
      <c r="LDU31" s="28"/>
      <c r="LDV31" s="28"/>
      <c r="LDW31" s="28"/>
      <c r="LDX31" s="28"/>
      <c r="LDY31" s="28"/>
      <c r="LDZ31" s="28"/>
      <c r="LEA31" s="28"/>
      <c r="LEB31" s="28"/>
      <c r="LEC31" s="28"/>
      <c r="LED31" s="28"/>
      <c r="LEE31" s="28"/>
      <c r="LEF31" s="28"/>
      <c r="LEG31" s="28"/>
      <c r="LEH31" s="28"/>
      <c r="LEI31" s="28"/>
      <c r="LEJ31" s="28"/>
      <c r="LEK31" s="28"/>
      <c r="LEL31" s="28"/>
      <c r="LEM31" s="28"/>
      <c r="LEN31" s="28"/>
      <c r="LEO31" s="28"/>
      <c r="LEP31" s="28"/>
      <c r="LEQ31" s="28"/>
      <c r="LER31" s="28"/>
      <c r="LES31" s="28"/>
      <c r="LET31" s="28"/>
      <c r="LEU31" s="28"/>
      <c r="LEV31" s="28"/>
      <c r="LEW31" s="28"/>
      <c r="LEX31" s="28"/>
      <c r="LEY31" s="28"/>
      <c r="LEZ31" s="28"/>
      <c r="LFA31" s="28"/>
      <c r="LFB31" s="28"/>
      <c r="LFC31" s="28"/>
      <c r="LFD31" s="28"/>
      <c r="LFE31" s="28"/>
      <c r="LFF31" s="28"/>
      <c r="LFG31" s="28"/>
      <c r="LFH31" s="28"/>
      <c r="LFI31" s="28"/>
      <c r="LFJ31" s="28"/>
      <c r="LFK31" s="28"/>
      <c r="LFL31" s="28"/>
      <c r="LFM31" s="28"/>
      <c r="LFN31" s="28"/>
      <c r="LFO31" s="28"/>
      <c r="LFP31" s="28"/>
      <c r="LFQ31" s="28"/>
      <c r="LFR31" s="28"/>
      <c r="LFS31" s="28"/>
      <c r="LFT31" s="28"/>
      <c r="LFU31" s="28"/>
      <c r="LFV31" s="28"/>
      <c r="LFW31" s="28"/>
      <c r="LFX31" s="28"/>
      <c r="LFY31" s="28"/>
      <c r="LFZ31" s="28"/>
      <c r="LGA31" s="28"/>
      <c r="LGB31" s="28"/>
      <c r="LGC31" s="28"/>
      <c r="LGD31" s="28"/>
      <c r="LGE31" s="28"/>
      <c r="LGF31" s="28"/>
      <c r="LGG31" s="28"/>
      <c r="LGH31" s="28"/>
      <c r="LGI31" s="28"/>
      <c r="LGJ31" s="28"/>
      <c r="LGK31" s="28"/>
      <c r="LGL31" s="28"/>
      <c r="LGM31" s="28"/>
      <c r="LGN31" s="28"/>
      <c r="LGO31" s="28"/>
      <c r="LGP31" s="28"/>
      <c r="LGQ31" s="28"/>
      <c r="LGR31" s="28"/>
      <c r="LGS31" s="28"/>
      <c r="LGT31" s="28"/>
      <c r="LGU31" s="28"/>
      <c r="LGV31" s="28"/>
      <c r="LGW31" s="28"/>
      <c r="LGX31" s="28"/>
      <c r="LGY31" s="28"/>
      <c r="LGZ31" s="28"/>
      <c r="LHA31" s="28"/>
      <c r="LHB31" s="28"/>
      <c r="LHC31" s="28"/>
      <c r="LHD31" s="28"/>
      <c r="LHE31" s="28"/>
      <c r="LHF31" s="28"/>
      <c r="LHG31" s="28"/>
      <c r="LHH31" s="28"/>
      <c r="LHI31" s="28"/>
      <c r="LHJ31" s="28"/>
      <c r="LHK31" s="28"/>
      <c r="LHL31" s="28"/>
      <c r="LHM31" s="28"/>
      <c r="LHN31" s="28"/>
      <c r="LHO31" s="28"/>
      <c r="LHP31" s="28"/>
      <c r="LHQ31" s="28"/>
      <c r="LHR31" s="28"/>
      <c r="LHS31" s="28"/>
      <c r="LHT31" s="28"/>
      <c r="LHU31" s="28"/>
      <c r="LHV31" s="28"/>
      <c r="LHW31" s="28"/>
      <c r="LHX31" s="28"/>
      <c r="LHY31" s="28"/>
      <c r="LHZ31" s="28"/>
      <c r="LIA31" s="28"/>
      <c r="LIB31" s="28"/>
      <c r="LIC31" s="28"/>
      <c r="LID31" s="28"/>
      <c r="LIE31" s="28"/>
      <c r="LIF31" s="28"/>
      <c r="LIG31" s="28"/>
      <c r="LIH31" s="28"/>
      <c r="LII31" s="28"/>
      <c r="LIJ31" s="28"/>
      <c r="LIK31" s="28"/>
      <c r="LIL31" s="28"/>
      <c r="LIM31" s="28"/>
      <c r="LIN31" s="28"/>
      <c r="LIO31" s="28"/>
      <c r="LIP31" s="28"/>
      <c r="LIQ31" s="28"/>
      <c r="LIR31" s="28"/>
      <c r="LIS31" s="28"/>
      <c r="LIT31" s="28"/>
      <c r="LIU31" s="28"/>
      <c r="LIV31" s="28"/>
      <c r="LIW31" s="28"/>
      <c r="LIX31" s="28"/>
      <c r="LIY31" s="28"/>
      <c r="LIZ31" s="28"/>
      <c r="LJA31" s="28"/>
      <c r="LJB31" s="28"/>
      <c r="LJC31" s="28"/>
      <c r="LJD31" s="28"/>
      <c r="LJE31" s="28"/>
      <c r="LJF31" s="28"/>
      <c r="LJG31" s="28"/>
      <c r="LJH31" s="28"/>
      <c r="LJI31" s="28"/>
      <c r="LJJ31" s="28"/>
      <c r="LJK31" s="28"/>
      <c r="LJL31" s="28"/>
      <c r="LJM31" s="28"/>
      <c r="LJN31" s="28"/>
      <c r="LJO31" s="28"/>
      <c r="LJP31" s="28"/>
      <c r="LJQ31" s="28"/>
      <c r="LJR31" s="28"/>
      <c r="LJS31" s="28"/>
      <c r="LJT31" s="28"/>
      <c r="LJU31" s="28"/>
      <c r="LJV31" s="28"/>
      <c r="LJW31" s="28"/>
      <c r="LJX31" s="28"/>
      <c r="LJY31" s="28"/>
      <c r="LJZ31" s="28"/>
      <c r="LKA31" s="28"/>
      <c r="LKB31" s="28"/>
      <c r="LKC31" s="28"/>
      <c r="LKD31" s="28"/>
      <c r="LKE31" s="28"/>
      <c r="LKF31" s="28"/>
      <c r="LKG31" s="28"/>
      <c r="LKH31" s="28"/>
      <c r="LKI31" s="28"/>
      <c r="LKJ31" s="28"/>
      <c r="LKK31" s="28"/>
      <c r="LKL31" s="28"/>
      <c r="LKM31" s="28"/>
      <c r="LKN31" s="28"/>
      <c r="LKO31" s="28"/>
      <c r="LKP31" s="28"/>
      <c r="LKQ31" s="28"/>
      <c r="LKR31" s="28"/>
      <c r="LKS31" s="28"/>
      <c r="LKT31" s="28"/>
      <c r="LKU31" s="28"/>
      <c r="LKV31" s="28"/>
      <c r="LKW31" s="28"/>
      <c r="LKX31" s="28"/>
      <c r="LKY31" s="28"/>
      <c r="LKZ31" s="28"/>
      <c r="LLA31" s="28"/>
      <c r="LLB31" s="28"/>
      <c r="LLC31" s="28"/>
      <c r="LLD31" s="28"/>
      <c r="LLE31" s="28"/>
      <c r="LLF31" s="28"/>
      <c r="LLG31" s="28"/>
      <c r="LLH31" s="28"/>
      <c r="LLI31" s="28"/>
      <c r="LLJ31" s="28"/>
      <c r="LLK31" s="28"/>
      <c r="LLL31" s="28"/>
      <c r="LLM31" s="28"/>
      <c r="LLN31" s="28"/>
      <c r="LLO31" s="28"/>
      <c r="LLP31" s="28"/>
      <c r="LLQ31" s="28"/>
      <c r="LLR31" s="28"/>
      <c r="LLS31" s="28"/>
      <c r="LLT31" s="28"/>
      <c r="LLU31" s="28"/>
      <c r="LLV31" s="28"/>
      <c r="LLW31" s="28"/>
      <c r="LLX31" s="28"/>
      <c r="LLY31" s="28"/>
      <c r="LLZ31" s="28"/>
      <c r="LMA31" s="28"/>
      <c r="LMB31" s="28"/>
      <c r="LMC31" s="28"/>
      <c r="LMD31" s="28"/>
      <c r="LME31" s="28"/>
      <c r="LMF31" s="28"/>
      <c r="LMG31" s="28"/>
      <c r="LMH31" s="28"/>
      <c r="LMI31" s="28"/>
      <c r="LMJ31" s="28"/>
      <c r="LMK31" s="28"/>
      <c r="LML31" s="28"/>
      <c r="LMM31" s="28"/>
      <c r="LMN31" s="28"/>
      <c r="LMO31" s="28"/>
      <c r="LMP31" s="28"/>
      <c r="LMQ31" s="28"/>
      <c r="LMR31" s="28"/>
      <c r="LMS31" s="28"/>
      <c r="LMT31" s="28"/>
      <c r="LMU31" s="28"/>
      <c r="LMV31" s="28"/>
      <c r="LMW31" s="28"/>
      <c r="LMX31" s="28"/>
      <c r="LMY31" s="28"/>
      <c r="LMZ31" s="28"/>
      <c r="LNA31" s="28"/>
      <c r="LNB31" s="28"/>
      <c r="LNC31" s="28"/>
      <c r="LND31" s="28"/>
      <c r="LNE31" s="28"/>
      <c r="LNF31" s="28"/>
      <c r="LNG31" s="28"/>
      <c r="LNH31" s="28"/>
      <c r="LNI31" s="28"/>
      <c r="LNJ31" s="28"/>
      <c r="LNK31" s="28"/>
      <c r="LNL31" s="28"/>
      <c r="LNM31" s="28"/>
      <c r="LNN31" s="28"/>
      <c r="LNO31" s="28"/>
      <c r="LNP31" s="28"/>
      <c r="LNQ31" s="28"/>
      <c r="LNR31" s="28"/>
      <c r="LNS31" s="28"/>
      <c r="LNT31" s="28"/>
      <c r="LNU31" s="28"/>
      <c r="LNV31" s="28"/>
      <c r="LNW31" s="28"/>
      <c r="LNX31" s="28"/>
      <c r="LNY31" s="28"/>
      <c r="LNZ31" s="28"/>
      <c r="LOA31" s="28"/>
      <c r="LOB31" s="28"/>
      <c r="LOC31" s="28"/>
      <c r="LOD31" s="28"/>
      <c r="LOE31" s="28"/>
      <c r="LOF31" s="28"/>
      <c r="LOG31" s="28"/>
      <c r="LOH31" s="28"/>
      <c r="LOI31" s="28"/>
      <c r="LOJ31" s="28"/>
      <c r="LOK31" s="28"/>
      <c r="LOL31" s="28"/>
      <c r="LOM31" s="28"/>
      <c r="LON31" s="28"/>
      <c r="LOO31" s="28"/>
      <c r="LOP31" s="28"/>
      <c r="LOQ31" s="28"/>
      <c r="LOR31" s="28"/>
      <c r="LOS31" s="28"/>
      <c r="LOT31" s="28"/>
      <c r="LOU31" s="28"/>
      <c r="LOV31" s="28"/>
      <c r="LOW31" s="28"/>
      <c r="LOX31" s="28"/>
      <c r="LOY31" s="28"/>
      <c r="LOZ31" s="28"/>
      <c r="LPA31" s="28"/>
      <c r="LPB31" s="28"/>
      <c r="LPC31" s="28"/>
      <c r="LPD31" s="28"/>
      <c r="LPE31" s="28"/>
      <c r="LPF31" s="28"/>
      <c r="LPG31" s="28"/>
      <c r="LPH31" s="28"/>
      <c r="LPI31" s="28"/>
      <c r="LPJ31" s="28"/>
      <c r="LPK31" s="28"/>
      <c r="LPL31" s="28"/>
      <c r="LPM31" s="28"/>
      <c r="LPN31" s="28"/>
      <c r="LPO31" s="28"/>
      <c r="LPP31" s="28"/>
      <c r="LPQ31" s="28"/>
      <c r="LPR31" s="28"/>
      <c r="LPS31" s="28"/>
      <c r="LPT31" s="28"/>
      <c r="LPU31" s="28"/>
      <c r="LPV31" s="28"/>
      <c r="LPW31" s="28"/>
      <c r="LPX31" s="28"/>
      <c r="LPY31" s="28"/>
      <c r="LPZ31" s="28"/>
      <c r="LQA31" s="28"/>
      <c r="LQB31" s="28"/>
      <c r="LQC31" s="28"/>
      <c r="LQD31" s="28"/>
      <c r="LQE31" s="28"/>
      <c r="LQF31" s="28"/>
      <c r="LQG31" s="28"/>
      <c r="LQH31" s="28"/>
      <c r="LQI31" s="28"/>
      <c r="LQJ31" s="28"/>
      <c r="LQK31" s="28"/>
      <c r="LQL31" s="28"/>
      <c r="LQM31" s="28"/>
      <c r="LQN31" s="28"/>
      <c r="LQO31" s="28"/>
      <c r="LQP31" s="28"/>
      <c r="LQQ31" s="28"/>
      <c r="LQR31" s="28"/>
      <c r="LQS31" s="28"/>
      <c r="LQT31" s="28"/>
      <c r="LQU31" s="28"/>
      <c r="LQV31" s="28"/>
      <c r="LQW31" s="28"/>
      <c r="LQX31" s="28"/>
      <c r="LQY31" s="28"/>
      <c r="LQZ31" s="28"/>
      <c r="LRA31" s="28"/>
      <c r="LRB31" s="28"/>
      <c r="LRC31" s="28"/>
      <c r="LRD31" s="28"/>
      <c r="LRE31" s="28"/>
      <c r="LRF31" s="28"/>
      <c r="LRG31" s="28"/>
      <c r="LRH31" s="28"/>
      <c r="LRI31" s="28"/>
      <c r="LRJ31" s="28"/>
      <c r="LRK31" s="28"/>
      <c r="LRL31" s="28"/>
      <c r="LRM31" s="28"/>
      <c r="LRN31" s="28"/>
      <c r="LRO31" s="28"/>
      <c r="LRP31" s="28"/>
      <c r="LRQ31" s="28"/>
      <c r="LRR31" s="28"/>
      <c r="LRS31" s="28"/>
      <c r="LRT31" s="28"/>
      <c r="LRU31" s="28"/>
      <c r="LRV31" s="28"/>
      <c r="LRW31" s="28"/>
      <c r="LRX31" s="28"/>
      <c r="LRY31" s="28"/>
      <c r="LRZ31" s="28"/>
      <c r="LSA31" s="28"/>
      <c r="LSB31" s="28"/>
      <c r="LSC31" s="28"/>
      <c r="LSD31" s="28"/>
      <c r="LSE31" s="28"/>
      <c r="LSF31" s="28"/>
      <c r="LSG31" s="28"/>
      <c r="LSH31" s="28"/>
      <c r="LSI31" s="28"/>
      <c r="LSJ31" s="28"/>
      <c r="LSK31" s="28"/>
      <c r="LSL31" s="28"/>
      <c r="LSM31" s="28"/>
      <c r="LSN31" s="28"/>
      <c r="LSO31" s="28"/>
      <c r="LSP31" s="28"/>
      <c r="LSQ31" s="28"/>
      <c r="LSR31" s="28"/>
      <c r="LSS31" s="28"/>
      <c r="LST31" s="28"/>
      <c r="LSU31" s="28"/>
      <c r="LSV31" s="28"/>
      <c r="LSW31" s="28"/>
      <c r="LSX31" s="28"/>
      <c r="LSY31" s="28"/>
      <c r="LSZ31" s="28"/>
      <c r="LTA31" s="28"/>
      <c r="LTB31" s="28"/>
      <c r="LTC31" s="28"/>
      <c r="LTD31" s="28"/>
      <c r="LTE31" s="28"/>
      <c r="LTF31" s="28"/>
      <c r="LTG31" s="28"/>
      <c r="LTH31" s="28"/>
      <c r="LTI31" s="28"/>
      <c r="LTJ31" s="28"/>
      <c r="LTK31" s="28"/>
      <c r="LTL31" s="28"/>
      <c r="LTM31" s="28"/>
      <c r="LTN31" s="28"/>
      <c r="LTO31" s="28"/>
      <c r="LTP31" s="28"/>
      <c r="LTQ31" s="28"/>
      <c r="LTR31" s="28"/>
      <c r="LTS31" s="28"/>
      <c r="LTT31" s="28"/>
      <c r="LTU31" s="28"/>
      <c r="LTV31" s="28"/>
      <c r="LTW31" s="28"/>
      <c r="LTX31" s="28"/>
      <c r="LTY31" s="28"/>
      <c r="LTZ31" s="28"/>
      <c r="LUA31" s="28"/>
      <c r="LUB31" s="28"/>
      <c r="LUC31" s="28"/>
      <c r="LUD31" s="28"/>
      <c r="LUE31" s="28"/>
      <c r="LUF31" s="28"/>
      <c r="LUG31" s="28"/>
      <c r="LUH31" s="28"/>
      <c r="LUI31" s="28"/>
      <c r="LUJ31" s="28"/>
      <c r="LUK31" s="28"/>
      <c r="LUL31" s="28"/>
      <c r="LUM31" s="28"/>
      <c r="LUN31" s="28"/>
      <c r="LUO31" s="28"/>
      <c r="LUP31" s="28"/>
      <c r="LUQ31" s="28"/>
      <c r="LUR31" s="28"/>
      <c r="LUS31" s="28"/>
      <c r="LUT31" s="28"/>
      <c r="LUU31" s="28"/>
      <c r="LUV31" s="28"/>
      <c r="LUW31" s="28"/>
      <c r="LUX31" s="28"/>
      <c r="LUY31" s="28"/>
      <c r="LUZ31" s="28"/>
      <c r="LVA31" s="28"/>
      <c r="LVB31" s="28"/>
      <c r="LVC31" s="28"/>
      <c r="LVD31" s="28"/>
      <c r="LVE31" s="28"/>
      <c r="LVF31" s="28"/>
      <c r="LVG31" s="28"/>
      <c r="LVH31" s="28"/>
      <c r="LVI31" s="28"/>
      <c r="LVJ31" s="28"/>
      <c r="LVK31" s="28"/>
      <c r="LVL31" s="28"/>
      <c r="LVM31" s="28"/>
      <c r="LVN31" s="28"/>
      <c r="LVO31" s="28"/>
      <c r="LVP31" s="28"/>
      <c r="LVQ31" s="28"/>
      <c r="LVR31" s="28"/>
      <c r="LVS31" s="28"/>
      <c r="LVT31" s="28"/>
      <c r="LVU31" s="28"/>
      <c r="LVV31" s="28"/>
      <c r="LVW31" s="28"/>
      <c r="LVX31" s="28"/>
      <c r="LVY31" s="28"/>
      <c r="LVZ31" s="28"/>
      <c r="LWA31" s="28"/>
      <c r="LWB31" s="28"/>
      <c r="LWC31" s="28"/>
      <c r="LWD31" s="28"/>
      <c r="LWE31" s="28"/>
      <c r="LWF31" s="28"/>
      <c r="LWG31" s="28"/>
      <c r="LWH31" s="28"/>
      <c r="LWI31" s="28"/>
      <c r="LWJ31" s="28"/>
      <c r="LWK31" s="28"/>
      <c r="LWL31" s="28"/>
      <c r="LWM31" s="28"/>
      <c r="LWN31" s="28"/>
      <c r="LWO31" s="28"/>
      <c r="LWP31" s="28"/>
      <c r="LWQ31" s="28"/>
      <c r="LWR31" s="28"/>
      <c r="LWS31" s="28"/>
      <c r="LWT31" s="28"/>
      <c r="LWU31" s="28"/>
      <c r="LWV31" s="28"/>
      <c r="LWW31" s="28"/>
      <c r="LWX31" s="28"/>
      <c r="LWY31" s="28"/>
      <c r="LWZ31" s="28"/>
      <c r="LXA31" s="28"/>
      <c r="LXB31" s="28"/>
      <c r="LXC31" s="28"/>
      <c r="LXD31" s="28"/>
      <c r="LXE31" s="28"/>
      <c r="LXF31" s="28"/>
      <c r="LXG31" s="28"/>
      <c r="LXH31" s="28"/>
      <c r="LXI31" s="28"/>
      <c r="LXJ31" s="28"/>
      <c r="LXK31" s="28"/>
      <c r="LXL31" s="28"/>
      <c r="LXM31" s="28"/>
      <c r="LXN31" s="28"/>
      <c r="LXO31" s="28"/>
      <c r="LXP31" s="28"/>
      <c r="LXQ31" s="28"/>
      <c r="LXR31" s="28"/>
      <c r="LXS31" s="28"/>
      <c r="LXT31" s="28"/>
      <c r="LXU31" s="28"/>
      <c r="LXV31" s="28"/>
      <c r="LXW31" s="28"/>
      <c r="LXX31" s="28"/>
      <c r="LXY31" s="28"/>
      <c r="LXZ31" s="28"/>
      <c r="LYA31" s="28"/>
      <c r="LYB31" s="28"/>
      <c r="LYC31" s="28"/>
      <c r="LYD31" s="28"/>
      <c r="LYE31" s="28"/>
      <c r="LYF31" s="28"/>
      <c r="LYG31" s="28"/>
      <c r="LYH31" s="28"/>
      <c r="LYI31" s="28"/>
      <c r="LYJ31" s="28"/>
      <c r="LYK31" s="28"/>
      <c r="LYL31" s="28"/>
      <c r="LYM31" s="28"/>
      <c r="LYN31" s="28"/>
      <c r="LYO31" s="28"/>
      <c r="LYP31" s="28"/>
      <c r="LYQ31" s="28"/>
      <c r="LYR31" s="28"/>
      <c r="LYS31" s="28"/>
      <c r="LYT31" s="28"/>
      <c r="LYU31" s="28"/>
      <c r="LYV31" s="28"/>
      <c r="LYW31" s="28"/>
      <c r="LYX31" s="28"/>
      <c r="LYY31" s="28"/>
      <c r="LYZ31" s="28"/>
      <c r="LZA31" s="28"/>
      <c r="LZB31" s="28"/>
      <c r="LZC31" s="28"/>
      <c r="LZD31" s="28"/>
      <c r="LZE31" s="28"/>
      <c r="LZF31" s="28"/>
      <c r="LZG31" s="28"/>
      <c r="LZH31" s="28"/>
      <c r="LZI31" s="28"/>
      <c r="LZJ31" s="28"/>
      <c r="LZK31" s="28"/>
      <c r="LZL31" s="28"/>
      <c r="LZM31" s="28"/>
      <c r="LZN31" s="28"/>
      <c r="LZO31" s="28"/>
      <c r="LZP31" s="28"/>
      <c r="LZQ31" s="28"/>
      <c r="LZR31" s="28"/>
      <c r="LZS31" s="28"/>
      <c r="LZT31" s="28"/>
      <c r="LZU31" s="28"/>
      <c r="LZV31" s="28"/>
      <c r="LZW31" s="28"/>
      <c r="LZX31" s="28"/>
      <c r="LZY31" s="28"/>
      <c r="LZZ31" s="28"/>
      <c r="MAA31" s="28"/>
      <c r="MAB31" s="28"/>
      <c r="MAC31" s="28"/>
      <c r="MAD31" s="28"/>
      <c r="MAE31" s="28"/>
      <c r="MAF31" s="28"/>
      <c r="MAG31" s="28"/>
      <c r="MAH31" s="28"/>
      <c r="MAI31" s="28"/>
      <c r="MAJ31" s="28"/>
      <c r="MAK31" s="28"/>
      <c r="MAL31" s="28"/>
      <c r="MAM31" s="28"/>
      <c r="MAN31" s="28"/>
      <c r="MAO31" s="28"/>
      <c r="MAP31" s="28"/>
      <c r="MAQ31" s="28"/>
      <c r="MAR31" s="28"/>
      <c r="MAS31" s="28"/>
      <c r="MAT31" s="28"/>
      <c r="MAU31" s="28"/>
      <c r="MAV31" s="28"/>
      <c r="MAW31" s="28"/>
      <c r="MAX31" s="28"/>
      <c r="MAY31" s="28"/>
      <c r="MAZ31" s="28"/>
      <c r="MBA31" s="28"/>
      <c r="MBB31" s="28"/>
      <c r="MBC31" s="28"/>
      <c r="MBD31" s="28"/>
      <c r="MBE31" s="28"/>
      <c r="MBF31" s="28"/>
      <c r="MBG31" s="28"/>
      <c r="MBH31" s="28"/>
      <c r="MBI31" s="28"/>
      <c r="MBJ31" s="28"/>
      <c r="MBK31" s="28"/>
      <c r="MBL31" s="28"/>
      <c r="MBM31" s="28"/>
      <c r="MBN31" s="28"/>
      <c r="MBO31" s="28"/>
      <c r="MBP31" s="28"/>
      <c r="MBQ31" s="28"/>
      <c r="MBR31" s="28"/>
      <c r="MBS31" s="28"/>
      <c r="MBT31" s="28"/>
      <c r="MBU31" s="28"/>
      <c r="MBV31" s="28"/>
      <c r="MBW31" s="28"/>
      <c r="MBX31" s="28"/>
      <c r="MBY31" s="28"/>
      <c r="MBZ31" s="28"/>
      <c r="MCA31" s="28"/>
      <c r="MCB31" s="28"/>
      <c r="MCC31" s="28"/>
      <c r="MCD31" s="28"/>
      <c r="MCE31" s="28"/>
      <c r="MCF31" s="28"/>
      <c r="MCG31" s="28"/>
      <c r="MCH31" s="28"/>
      <c r="MCI31" s="28"/>
      <c r="MCJ31" s="28"/>
      <c r="MCK31" s="28"/>
      <c r="MCL31" s="28"/>
      <c r="MCM31" s="28"/>
      <c r="MCN31" s="28"/>
      <c r="MCO31" s="28"/>
      <c r="MCP31" s="28"/>
      <c r="MCQ31" s="28"/>
      <c r="MCR31" s="28"/>
      <c r="MCS31" s="28"/>
      <c r="MCT31" s="28"/>
      <c r="MCU31" s="28"/>
      <c r="MCV31" s="28"/>
      <c r="MCW31" s="28"/>
      <c r="MCX31" s="28"/>
      <c r="MCY31" s="28"/>
      <c r="MCZ31" s="28"/>
      <c r="MDA31" s="28"/>
      <c r="MDB31" s="28"/>
      <c r="MDC31" s="28"/>
      <c r="MDD31" s="28"/>
      <c r="MDE31" s="28"/>
      <c r="MDF31" s="28"/>
      <c r="MDG31" s="28"/>
      <c r="MDH31" s="28"/>
      <c r="MDI31" s="28"/>
      <c r="MDJ31" s="28"/>
      <c r="MDK31" s="28"/>
      <c r="MDL31" s="28"/>
      <c r="MDM31" s="28"/>
      <c r="MDN31" s="28"/>
      <c r="MDO31" s="28"/>
      <c r="MDP31" s="28"/>
      <c r="MDQ31" s="28"/>
      <c r="MDR31" s="28"/>
      <c r="MDS31" s="28"/>
      <c r="MDT31" s="28"/>
      <c r="MDU31" s="28"/>
      <c r="MDV31" s="28"/>
      <c r="MDW31" s="28"/>
      <c r="MDX31" s="28"/>
      <c r="MDY31" s="28"/>
      <c r="MDZ31" s="28"/>
      <c r="MEA31" s="28"/>
      <c r="MEB31" s="28"/>
      <c r="MEC31" s="28"/>
      <c r="MED31" s="28"/>
      <c r="MEE31" s="28"/>
      <c r="MEF31" s="28"/>
      <c r="MEG31" s="28"/>
      <c r="MEH31" s="28"/>
      <c r="MEI31" s="28"/>
      <c r="MEJ31" s="28"/>
      <c r="MEK31" s="28"/>
      <c r="MEL31" s="28"/>
      <c r="MEM31" s="28"/>
      <c r="MEN31" s="28"/>
      <c r="MEO31" s="28"/>
      <c r="MEP31" s="28"/>
      <c r="MEQ31" s="28"/>
      <c r="MER31" s="28"/>
      <c r="MES31" s="28"/>
      <c r="MET31" s="28"/>
      <c r="MEU31" s="28"/>
      <c r="MEV31" s="28"/>
      <c r="MEW31" s="28"/>
      <c r="MEX31" s="28"/>
      <c r="MEY31" s="28"/>
      <c r="MEZ31" s="28"/>
      <c r="MFA31" s="28"/>
      <c r="MFB31" s="28"/>
      <c r="MFC31" s="28"/>
      <c r="MFD31" s="28"/>
      <c r="MFE31" s="28"/>
      <c r="MFF31" s="28"/>
      <c r="MFG31" s="28"/>
      <c r="MFH31" s="28"/>
      <c r="MFI31" s="28"/>
      <c r="MFJ31" s="28"/>
      <c r="MFK31" s="28"/>
      <c r="MFL31" s="28"/>
      <c r="MFM31" s="28"/>
      <c r="MFN31" s="28"/>
      <c r="MFO31" s="28"/>
      <c r="MFP31" s="28"/>
      <c r="MFQ31" s="28"/>
      <c r="MFR31" s="28"/>
      <c r="MFS31" s="28"/>
      <c r="MFT31" s="28"/>
      <c r="MFU31" s="28"/>
      <c r="MFV31" s="28"/>
      <c r="MFW31" s="28"/>
      <c r="MFX31" s="28"/>
      <c r="MFY31" s="28"/>
      <c r="MFZ31" s="28"/>
      <c r="MGA31" s="28"/>
      <c r="MGB31" s="28"/>
      <c r="MGC31" s="28"/>
      <c r="MGD31" s="28"/>
      <c r="MGE31" s="28"/>
      <c r="MGF31" s="28"/>
      <c r="MGG31" s="28"/>
      <c r="MGH31" s="28"/>
      <c r="MGI31" s="28"/>
      <c r="MGJ31" s="28"/>
      <c r="MGK31" s="28"/>
      <c r="MGL31" s="28"/>
      <c r="MGM31" s="28"/>
      <c r="MGN31" s="28"/>
      <c r="MGO31" s="28"/>
      <c r="MGP31" s="28"/>
      <c r="MGQ31" s="28"/>
      <c r="MGR31" s="28"/>
      <c r="MGS31" s="28"/>
      <c r="MGT31" s="28"/>
      <c r="MGU31" s="28"/>
      <c r="MGV31" s="28"/>
      <c r="MGW31" s="28"/>
      <c r="MGX31" s="28"/>
      <c r="MGY31" s="28"/>
      <c r="MGZ31" s="28"/>
      <c r="MHA31" s="28"/>
      <c r="MHB31" s="28"/>
      <c r="MHC31" s="28"/>
      <c r="MHD31" s="28"/>
      <c r="MHE31" s="28"/>
      <c r="MHF31" s="28"/>
      <c r="MHG31" s="28"/>
      <c r="MHH31" s="28"/>
      <c r="MHI31" s="28"/>
      <c r="MHJ31" s="28"/>
      <c r="MHK31" s="28"/>
      <c r="MHL31" s="28"/>
      <c r="MHM31" s="28"/>
      <c r="MHN31" s="28"/>
      <c r="MHO31" s="28"/>
      <c r="MHP31" s="28"/>
      <c r="MHQ31" s="28"/>
      <c r="MHR31" s="28"/>
      <c r="MHS31" s="28"/>
      <c r="MHT31" s="28"/>
      <c r="MHU31" s="28"/>
      <c r="MHV31" s="28"/>
      <c r="MHW31" s="28"/>
      <c r="MHX31" s="28"/>
      <c r="MHY31" s="28"/>
      <c r="MHZ31" s="28"/>
      <c r="MIA31" s="28"/>
      <c r="MIB31" s="28"/>
      <c r="MIC31" s="28"/>
      <c r="MID31" s="28"/>
      <c r="MIE31" s="28"/>
      <c r="MIF31" s="28"/>
      <c r="MIG31" s="28"/>
      <c r="MIH31" s="28"/>
      <c r="MII31" s="28"/>
      <c r="MIJ31" s="28"/>
      <c r="MIK31" s="28"/>
      <c r="MIL31" s="28"/>
      <c r="MIM31" s="28"/>
      <c r="MIN31" s="28"/>
      <c r="MIO31" s="28"/>
      <c r="MIP31" s="28"/>
      <c r="MIQ31" s="28"/>
      <c r="MIR31" s="28"/>
      <c r="MIS31" s="28"/>
      <c r="MIT31" s="28"/>
      <c r="MIU31" s="28"/>
      <c r="MIV31" s="28"/>
      <c r="MIW31" s="28"/>
      <c r="MIX31" s="28"/>
      <c r="MIY31" s="28"/>
      <c r="MIZ31" s="28"/>
      <c r="MJA31" s="28"/>
      <c r="MJB31" s="28"/>
      <c r="MJC31" s="28"/>
      <c r="MJD31" s="28"/>
      <c r="MJE31" s="28"/>
      <c r="MJF31" s="28"/>
      <c r="MJG31" s="28"/>
      <c r="MJH31" s="28"/>
      <c r="MJI31" s="28"/>
      <c r="MJJ31" s="28"/>
      <c r="MJK31" s="28"/>
      <c r="MJL31" s="28"/>
      <c r="MJM31" s="28"/>
      <c r="MJN31" s="28"/>
      <c r="MJO31" s="28"/>
      <c r="MJP31" s="28"/>
      <c r="MJQ31" s="28"/>
      <c r="MJR31" s="28"/>
      <c r="MJS31" s="28"/>
      <c r="MJT31" s="28"/>
      <c r="MJU31" s="28"/>
      <c r="MJV31" s="28"/>
      <c r="MJW31" s="28"/>
      <c r="MJX31" s="28"/>
      <c r="MJY31" s="28"/>
      <c r="MJZ31" s="28"/>
      <c r="MKA31" s="28"/>
      <c r="MKB31" s="28"/>
      <c r="MKC31" s="28"/>
      <c r="MKD31" s="28"/>
      <c r="MKE31" s="28"/>
      <c r="MKF31" s="28"/>
      <c r="MKG31" s="28"/>
      <c r="MKH31" s="28"/>
      <c r="MKI31" s="28"/>
      <c r="MKJ31" s="28"/>
      <c r="MKK31" s="28"/>
      <c r="MKL31" s="28"/>
      <c r="MKM31" s="28"/>
      <c r="MKN31" s="28"/>
      <c r="MKO31" s="28"/>
      <c r="MKP31" s="28"/>
      <c r="MKQ31" s="28"/>
      <c r="MKR31" s="28"/>
      <c r="MKS31" s="28"/>
      <c r="MKT31" s="28"/>
      <c r="MKU31" s="28"/>
      <c r="MKV31" s="28"/>
      <c r="MKW31" s="28"/>
      <c r="MKX31" s="28"/>
      <c r="MKY31" s="28"/>
      <c r="MKZ31" s="28"/>
      <c r="MLA31" s="28"/>
      <c r="MLB31" s="28"/>
      <c r="MLC31" s="28"/>
      <c r="MLD31" s="28"/>
      <c r="MLE31" s="28"/>
      <c r="MLF31" s="28"/>
      <c r="MLG31" s="28"/>
      <c r="MLH31" s="28"/>
      <c r="MLI31" s="28"/>
      <c r="MLJ31" s="28"/>
      <c r="MLK31" s="28"/>
      <c r="MLL31" s="28"/>
      <c r="MLM31" s="28"/>
      <c r="MLN31" s="28"/>
      <c r="MLO31" s="28"/>
      <c r="MLP31" s="28"/>
      <c r="MLQ31" s="28"/>
      <c r="MLR31" s="28"/>
      <c r="MLS31" s="28"/>
      <c r="MLT31" s="28"/>
      <c r="MLU31" s="28"/>
      <c r="MLV31" s="28"/>
      <c r="MLW31" s="28"/>
      <c r="MLX31" s="28"/>
      <c r="MLY31" s="28"/>
      <c r="MLZ31" s="28"/>
      <c r="MMA31" s="28"/>
      <c r="MMB31" s="28"/>
      <c r="MMC31" s="28"/>
      <c r="MMD31" s="28"/>
      <c r="MME31" s="28"/>
      <c r="MMF31" s="28"/>
      <c r="MMG31" s="28"/>
      <c r="MMH31" s="28"/>
      <c r="MMI31" s="28"/>
      <c r="MMJ31" s="28"/>
      <c r="MMK31" s="28"/>
      <c r="MML31" s="28"/>
      <c r="MMM31" s="28"/>
      <c r="MMN31" s="28"/>
      <c r="MMO31" s="28"/>
      <c r="MMP31" s="28"/>
      <c r="MMQ31" s="28"/>
      <c r="MMR31" s="28"/>
      <c r="MMS31" s="28"/>
      <c r="MMT31" s="28"/>
      <c r="MMU31" s="28"/>
      <c r="MMV31" s="28"/>
      <c r="MMW31" s="28"/>
      <c r="MMX31" s="28"/>
      <c r="MMY31" s="28"/>
      <c r="MMZ31" s="28"/>
      <c r="MNA31" s="28"/>
      <c r="MNB31" s="28"/>
      <c r="MNC31" s="28"/>
      <c r="MND31" s="28"/>
      <c r="MNE31" s="28"/>
      <c r="MNF31" s="28"/>
      <c r="MNG31" s="28"/>
      <c r="MNH31" s="28"/>
      <c r="MNI31" s="28"/>
      <c r="MNJ31" s="28"/>
      <c r="MNK31" s="28"/>
      <c r="MNL31" s="28"/>
      <c r="MNM31" s="28"/>
      <c r="MNN31" s="28"/>
      <c r="MNO31" s="28"/>
      <c r="MNP31" s="28"/>
      <c r="MNQ31" s="28"/>
      <c r="MNR31" s="28"/>
      <c r="MNS31" s="28"/>
      <c r="MNT31" s="28"/>
      <c r="MNU31" s="28"/>
      <c r="MNV31" s="28"/>
      <c r="MNW31" s="28"/>
      <c r="MNX31" s="28"/>
      <c r="MNY31" s="28"/>
      <c r="MNZ31" s="28"/>
      <c r="MOA31" s="28"/>
      <c r="MOB31" s="28"/>
      <c r="MOC31" s="28"/>
      <c r="MOD31" s="28"/>
      <c r="MOE31" s="28"/>
      <c r="MOF31" s="28"/>
      <c r="MOG31" s="28"/>
      <c r="MOH31" s="28"/>
      <c r="MOI31" s="28"/>
      <c r="MOJ31" s="28"/>
      <c r="MOK31" s="28"/>
      <c r="MOL31" s="28"/>
      <c r="MOM31" s="28"/>
      <c r="MON31" s="28"/>
      <c r="MOO31" s="28"/>
      <c r="MOP31" s="28"/>
      <c r="MOQ31" s="28"/>
      <c r="MOR31" s="28"/>
      <c r="MOS31" s="28"/>
      <c r="MOT31" s="28"/>
      <c r="MOU31" s="28"/>
      <c r="MOV31" s="28"/>
      <c r="MOW31" s="28"/>
      <c r="MOX31" s="28"/>
      <c r="MOY31" s="28"/>
      <c r="MOZ31" s="28"/>
      <c r="MPA31" s="28"/>
      <c r="MPB31" s="28"/>
      <c r="MPC31" s="28"/>
      <c r="MPD31" s="28"/>
      <c r="MPE31" s="28"/>
      <c r="MPF31" s="28"/>
      <c r="MPG31" s="28"/>
      <c r="MPH31" s="28"/>
      <c r="MPI31" s="28"/>
      <c r="MPJ31" s="28"/>
      <c r="MPK31" s="28"/>
      <c r="MPL31" s="28"/>
      <c r="MPM31" s="28"/>
      <c r="MPN31" s="28"/>
      <c r="MPO31" s="28"/>
      <c r="MPP31" s="28"/>
      <c r="MPQ31" s="28"/>
      <c r="MPR31" s="28"/>
      <c r="MPS31" s="28"/>
      <c r="MPT31" s="28"/>
      <c r="MPU31" s="28"/>
      <c r="MPV31" s="28"/>
      <c r="MPW31" s="28"/>
      <c r="MPX31" s="28"/>
      <c r="MPY31" s="28"/>
      <c r="MPZ31" s="28"/>
      <c r="MQA31" s="28"/>
      <c r="MQB31" s="28"/>
      <c r="MQC31" s="28"/>
      <c r="MQD31" s="28"/>
      <c r="MQE31" s="28"/>
      <c r="MQF31" s="28"/>
      <c r="MQG31" s="28"/>
      <c r="MQH31" s="28"/>
      <c r="MQI31" s="28"/>
      <c r="MQJ31" s="28"/>
      <c r="MQK31" s="28"/>
      <c r="MQL31" s="28"/>
      <c r="MQM31" s="28"/>
      <c r="MQN31" s="28"/>
      <c r="MQO31" s="28"/>
      <c r="MQP31" s="28"/>
      <c r="MQQ31" s="28"/>
      <c r="MQR31" s="28"/>
      <c r="MQS31" s="28"/>
      <c r="MQT31" s="28"/>
      <c r="MQU31" s="28"/>
      <c r="MQV31" s="28"/>
      <c r="MQW31" s="28"/>
      <c r="MQX31" s="28"/>
      <c r="MQY31" s="28"/>
      <c r="MQZ31" s="28"/>
      <c r="MRA31" s="28"/>
      <c r="MRB31" s="28"/>
      <c r="MRC31" s="28"/>
      <c r="MRD31" s="28"/>
      <c r="MRE31" s="28"/>
      <c r="MRF31" s="28"/>
      <c r="MRG31" s="28"/>
      <c r="MRH31" s="28"/>
      <c r="MRI31" s="28"/>
      <c r="MRJ31" s="28"/>
      <c r="MRK31" s="28"/>
      <c r="MRL31" s="28"/>
      <c r="MRM31" s="28"/>
      <c r="MRN31" s="28"/>
      <c r="MRO31" s="28"/>
      <c r="MRP31" s="28"/>
      <c r="MRQ31" s="28"/>
      <c r="MRR31" s="28"/>
      <c r="MRS31" s="28"/>
      <c r="MRT31" s="28"/>
      <c r="MRU31" s="28"/>
      <c r="MRV31" s="28"/>
      <c r="MRW31" s="28"/>
      <c r="MRX31" s="28"/>
      <c r="MRY31" s="28"/>
      <c r="MRZ31" s="28"/>
      <c r="MSA31" s="28"/>
      <c r="MSB31" s="28"/>
      <c r="MSC31" s="28"/>
      <c r="MSD31" s="28"/>
      <c r="MSE31" s="28"/>
      <c r="MSF31" s="28"/>
      <c r="MSG31" s="28"/>
      <c r="MSH31" s="28"/>
      <c r="MSI31" s="28"/>
      <c r="MSJ31" s="28"/>
      <c r="MSK31" s="28"/>
      <c r="MSL31" s="28"/>
      <c r="MSM31" s="28"/>
      <c r="MSN31" s="28"/>
      <c r="MSO31" s="28"/>
      <c r="MSP31" s="28"/>
      <c r="MSQ31" s="28"/>
      <c r="MSR31" s="28"/>
      <c r="MSS31" s="28"/>
      <c r="MST31" s="28"/>
      <c r="MSU31" s="28"/>
      <c r="MSV31" s="28"/>
      <c r="MSW31" s="28"/>
      <c r="MSX31" s="28"/>
      <c r="MSY31" s="28"/>
      <c r="MSZ31" s="28"/>
      <c r="MTA31" s="28"/>
      <c r="MTB31" s="28"/>
      <c r="MTC31" s="28"/>
      <c r="MTD31" s="28"/>
      <c r="MTE31" s="28"/>
      <c r="MTF31" s="28"/>
      <c r="MTG31" s="28"/>
      <c r="MTH31" s="28"/>
      <c r="MTI31" s="28"/>
      <c r="MTJ31" s="28"/>
      <c r="MTK31" s="28"/>
      <c r="MTL31" s="28"/>
      <c r="MTM31" s="28"/>
      <c r="MTN31" s="28"/>
      <c r="MTO31" s="28"/>
      <c r="MTP31" s="28"/>
      <c r="MTQ31" s="28"/>
      <c r="MTR31" s="28"/>
      <c r="MTS31" s="28"/>
      <c r="MTT31" s="28"/>
      <c r="MTU31" s="28"/>
      <c r="MTV31" s="28"/>
      <c r="MTW31" s="28"/>
      <c r="MTX31" s="28"/>
      <c r="MTY31" s="28"/>
      <c r="MTZ31" s="28"/>
      <c r="MUA31" s="28"/>
      <c r="MUB31" s="28"/>
      <c r="MUC31" s="28"/>
      <c r="MUD31" s="28"/>
      <c r="MUE31" s="28"/>
      <c r="MUF31" s="28"/>
      <c r="MUG31" s="28"/>
      <c r="MUH31" s="28"/>
      <c r="MUI31" s="28"/>
      <c r="MUJ31" s="28"/>
      <c r="MUK31" s="28"/>
      <c r="MUL31" s="28"/>
      <c r="MUM31" s="28"/>
      <c r="MUN31" s="28"/>
      <c r="MUO31" s="28"/>
      <c r="MUP31" s="28"/>
      <c r="MUQ31" s="28"/>
      <c r="MUR31" s="28"/>
      <c r="MUS31" s="28"/>
      <c r="MUT31" s="28"/>
      <c r="MUU31" s="28"/>
      <c r="MUV31" s="28"/>
      <c r="MUW31" s="28"/>
      <c r="MUX31" s="28"/>
      <c r="MUY31" s="28"/>
      <c r="MUZ31" s="28"/>
      <c r="MVA31" s="28"/>
      <c r="MVB31" s="28"/>
      <c r="MVC31" s="28"/>
      <c r="MVD31" s="28"/>
      <c r="MVE31" s="28"/>
      <c r="MVF31" s="28"/>
      <c r="MVG31" s="28"/>
      <c r="MVH31" s="28"/>
      <c r="MVI31" s="28"/>
      <c r="MVJ31" s="28"/>
      <c r="MVK31" s="28"/>
      <c r="MVL31" s="28"/>
      <c r="MVM31" s="28"/>
      <c r="MVN31" s="28"/>
      <c r="MVO31" s="28"/>
      <c r="MVP31" s="28"/>
      <c r="MVQ31" s="28"/>
      <c r="MVR31" s="28"/>
      <c r="MVS31" s="28"/>
      <c r="MVT31" s="28"/>
      <c r="MVU31" s="28"/>
      <c r="MVV31" s="28"/>
      <c r="MVW31" s="28"/>
      <c r="MVX31" s="28"/>
      <c r="MVY31" s="28"/>
      <c r="MVZ31" s="28"/>
      <c r="MWA31" s="28"/>
      <c r="MWB31" s="28"/>
      <c r="MWC31" s="28"/>
      <c r="MWD31" s="28"/>
      <c r="MWE31" s="28"/>
      <c r="MWF31" s="28"/>
      <c r="MWG31" s="28"/>
      <c r="MWH31" s="28"/>
      <c r="MWI31" s="28"/>
      <c r="MWJ31" s="28"/>
      <c r="MWK31" s="28"/>
      <c r="MWL31" s="28"/>
      <c r="MWM31" s="28"/>
      <c r="MWN31" s="28"/>
      <c r="MWO31" s="28"/>
      <c r="MWP31" s="28"/>
      <c r="MWQ31" s="28"/>
      <c r="MWR31" s="28"/>
      <c r="MWS31" s="28"/>
      <c r="MWT31" s="28"/>
      <c r="MWU31" s="28"/>
      <c r="MWV31" s="28"/>
      <c r="MWW31" s="28"/>
      <c r="MWX31" s="28"/>
      <c r="MWY31" s="28"/>
      <c r="MWZ31" s="28"/>
      <c r="MXA31" s="28"/>
      <c r="MXB31" s="28"/>
      <c r="MXC31" s="28"/>
      <c r="MXD31" s="28"/>
      <c r="MXE31" s="28"/>
      <c r="MXF31" s="28"/>
      <c r="MXG31" s="28"/>
      <c r="MXH31" s="28"/>
      <c r="MXI31" s="28"/>
      <c r="MXJ31" s="28"/>
      <c r="MXK31" s="28"/>
      <c r="MXL31" s="28"/>
      <c r="MXM31" s="28"/>
      <c r="MXN31" s="28"/>
      <c r="MXO31" s="28"/>
      <c r="MXP31" s="28"/>
      <c r="MXQ31" s="28"/>
      <c r="MXR31" s="28"/>
      <c r="MXS31" s="28"/>
      <c r="MXT31" s="28"/>
      <c r="MXU31" s="28"/>
      <c r="MXV31" s="28"/>
      <c r="MXW31" s="28"/>
      <c r="MXX31" s="28"/>
      <c r="MXY31" s="28"/>
      <c r="MXZ31" s="28"/>
      <c r="MYA31" s="28"/>
      <c r="MYB31" s="28"/>
      <c r="MYC31" s="28"/>
      <c r="MYD31" s="28"/>
      <c r="MYE31" s="28"/>
      <c r="MYF31" s="28"/>
      <c r="MYG31" s="28"/>
      <c r="MYH31" s="28"/>
      <c r="MYI31" s="28"/>
      <c r="MYJ31" s="28"/>
      <c r="MYK31" s="28"/>
      <c r="MYL31" s="28"/>
      <c r="MYM31" s="28"/>
      <c r="MYN31" s="28"/>
      <c r="MYO31" s="28"/>
      <c r="MYP31" s="28"/>
      <c r="MYQ31" s="28"/>
      <c r="MYR31" s="28"/>
      <c r="MYS31" s="28"/>
      <c r="MYT31" s="28"/>
      <c r="MYU31" s="28"/>
      <c r="MYV31" s="28"/>
      <c r="MYW31" s="28"/>
      <c r="MYX31" s="28"/>
      <c r="MYY31" s="28"/>
      <c r="MYZ31" s="28"/>
      <c r="MZA31" s="28"/>
      <c r="MZB31" s="28"/>
      <c r="MZC31" s="28"/>
      <c r="MZD31" s="28"/>
      <c r="MZE31" s="28"/>
      <c r="MZF31" s="28"/>
      <c r="MZG31" s="28"/>
      <c r="MZH31" s="28"/>
      <c r="MZI31" s="28"/>
      <c r="MZJ31" s="28"/>
      <c r="MZK31" s="28"/>
      <c r="MZL31" s="28"/>
      <c r="MZM31" s="28"/>
      <c r="MZN31" s="28"/>
      <c r="MZO31" s="28"/>
      <c r="MZP31" s="28"/>
      <c r="MZQ31" s="28"/>
      <c r="MZR31" s="28"/>
      <c r="MZS31" s="28"/>
      <c r="MZT31" s="28"/>
      <c r="MZU31" s="28"/>
      <c r="MZV31" s="28"/>
      <c r="MZW31" s="28"/>
      <c r="MZX31" s="28"/>
      <c r="MZY31" s="28"/>
      <c r="MZZ31" s="28"/>
      <c r="NAA31" s="28"/>
      <c r="NAB31" s="28"/>
      <c r="NAC31" s="28"/>
      <c r="NAD31" s="28"/>
      <c r="NAE31" s="28"/>
      <c r="NAF31" s="28"/>
      <c r="NAG31" s="28"/>
      <c r="NAH31" s="28"/>
      <c r="NAI31" s="28"/>
      <c r="NAJ31" s="28"/>
      <c r="NAK31" s="28"/>
      <c r="NAL31" s="28"/>
      <c r="NAM31" s="28"/>
      <c r="NAN31" s="28"/>
      <c r="NAO31" s="28"/>
      <c r="NAP31" s="28"/>
      <c r="NAQ31" s="28"/>
      <c r="NAR31" s="28"/>
      <c r="NAS31" s="28"/>
      <c r="NAT31" s="28"/>
      <c r="NAU31" s="28"/>
      <c r="NAV31" s="28"/>
      <c r="NAW31" s="28"/>
      <c r="NAX31" s="28"/>
      <c r="NAY31" s="28"/>
      <c r="NAZ31" s="28"/>
      <c r="NBA31" s="28"/>
      <c r="NBB31" s="28"/>
      <c r="NBC31" s="28"/>
      <c r="NBD31" s="28"/>
      <c r="NBE31" s="28"/>
      <c r="NBF31" s="28"/>
      <c r="NBG31" s="28"/>
      <c r="NBH31" s="28"/>
      <c r="NBI31" s="28"/>
      <c r="NBJ31" s="28"/>
      <c r="NBK31" s="28"/>
      <c r="NBL31" s="28"/>
      <c r="NBM31" s="28"/>
      <c r="NBN31" s="28"/>
      <c r="NBO31" s="28"/>
      <c r="NBP31" s="28"/>
      <c r="NBQ31" s="28"/>
      <c r="NBR31" s="28"/>
      <c r="NBS31" s="28"/>
      <c r="NBT31" s="28"/>
      <c r="NBU31" s="28"/>
      <c r="NBV31" s="28"/>
      <c r="NBW31" s="28"/>
      <c r="NBX31" s="28"/>
      <c r="NBY31" s="28"/>
      <c r="NBZ31" s="28"/>
      <c r="NCA31" s="28"/>
      <c r="NCB31" s="28"/>
      <c r="NCC31" s="28"/>
      <c r="NCD31" s="28"/>
      <c r="NCE31" s="28"/>
      <c r="NCF31" s="28"/>
      <c r="NCG31" s="28"/>
      <c r="NCH31" s="28"/>
      <c r="NCI31" s="28"/>
      <c r="NCJ31" s="28"/>
      <c r="NCK31" s="28"/>
      <c r="NCL31" s="28"/>
      <c r="NCM31" s="28"/>
      <c r="NCN31" s="28"/>
      <c r="NCO31" s="28"/>
      <c r="NCP31" s="28"/>
      <c r="NCQ31" s="28"/>
      <c r="NCR31" s="28"/>
      <c r="NCS31" s="28"/>
      <c r="NCT31" s="28"/>
      <c r="NCU31" s="28"/>
      <c r="NCV31" s="28"/>
      <c r="NCW31" s="28"/>
      <c r="NCX31" s="28"/>
      <c r="NCY31" s="28"/>
      <c r="NCZ31" s="28"/>
      <c r="NDA31" s="28"/>
      <c r="NDB31" s="28"/>
      <c r="NDC31" s="28"/>
      <c r="NDD31" s="28"/>
      <c r="NDE31" s="28"/>
      <c r="NDF31" s="28"/>
      <c r="NDG31" s="28"/>
      <c r="NDH31" s="28"/>
      <c r="NDI31" s="28"/>
      <c r="NDJ31" s="28"/>
      <c r="NDK31" s="28"/>
      <c r="NDL31" s="28"/>
      <c r="NDM31" s="28"/>
      <c r="NDN31" s="28"/>
      <c r="NDO31" s="28"/>
      <c r="NDP31" s="28"/>
      <c r="NDQ31" s="28"/>
      <c r="NDR31" s="28"/>
      <c r="NDS31" s="28"/>
      <c r="NDT31" s="28"/>
      <c r="NDU31" s="28"/>
      <c r="NDV31" s="28"/>
      <c r="NDW31" s="28"/>
      <c r="NDX31" s="28"/>
      <c r="NDY31" s="28"/>
      <c r="NDZ31" s="28"/>
      <c r="NEA31" s="28"/>
      <c r="NEB31" s="28"/>
      <c r="NEC31" s="28"/>
      <c r="NED31" s="28"/>
      <c r="NEE31" s="28"/>
      <c r="NEF31" s="28"/>
      <c r="NEG31" s="28"/>
      <c r="NEH31" s="28"/>
      <c r="NEI31" s="28"/>
      <c r="NEJ31" s="28"/>
      <c r="NEK31" s="28"/>
      <c r="NEL31" s="28"/>
      <c r="NEM31" s="28"/>
      <c r="NEN31" s="28"/>
      <c r="NEO31" s="28"/>
      <c r="NEP31" s="28"/>
      <c r="NEQ31" s="28"/>
      <c r="NER31" s="28"/>
      <c r="NES31" s="28"/>
      <c r="NET31" s="28"/>
      <c r="NEU31" s="28"/>
      <c r="NEV31" s="28"/>
      <c r="NEW31" s="28"/>
      <c r="NEX31" s="28"/>
      <c r="NEY31" s="28"/>
      <c r="NEZ31" s="28"/>
      <c r="NFA31" s="28"/>
      <c r="NFB31" s="28"/>
      <c r="NFC31" s="28"/>
      <c r="NFD31" s="28"/>
      <c r="NFE31" s="28"/>
      <c r="NFF31" s="28"/>
      <c r="NFG31" s="28"/>
      <c r="NFH31" s="28"/>
      <c r="NFI31" s="28"/>
      <c r="NFJ31" s="28"/>
      <c r="NFK31" s="28"/>
      <c r="NFL31" s="28"/>
      <c r="NFM31" s="28"/>
      <c r="NFN31" s="28"/>
      <c r="NFO31" s="28"/>
      <c r="NFP31" s="28"/>
      <c r="NFQ31" s="28"/>
      <c r="NFR31" s="28"/>
      <c r="NFS31" s="28"/>
      <c r="NFT31" s="28"/>
      <c r="NFU31" s="28"/>
      <c r="NFV31" s="28"/>
      <c r="NFW31" s="28"/>
      <c r="NFX31" s="28"/>
      <c r="NFY31" s="28"/>
      <c r="NFZ31" s="28"/>
      <c r="NGA31" s="28"/>
      <c r="NGB31" s="28"/>
      <c r="NGC31" s="28"/>
      <c r="NGD31" s="28"/>
      <c r="NGE31" s="28"/>
      <c r="NGF31" s="28"/>
      <c r="NGG31" s="28"/>
      <c r="NGH31" s="28"/>
      <c r="NGI31" s="28"/>
      <c r="NGJ31" s="28"/>
      <c r="NGK31" s="28"/>
      <c r="NGL31" s="28"/>
      <c r="NGM31" s="28"/>
      <c r="NGN31" s="28"/>
      <c r="NGO31" s="28"/>
      <c r="NGP31" s="28"/>
      <c r="NGQ31" s="28"/>
      <c r="NGR31" s="28"/>
      <c r="NGS31" s="28"/>
      <c r="NGT31" s="28"/>
      <c r="NGU31" s="28"/>
      <c r="NGV31" s="28"/>
      <c r="NGW31" s="28"/>
      <c r="NGX31" s="28"/>
      <c r="NGY31" s="28"/>
      <c r="NGZ31" s="28"/>
      <c r="NHA31" s="28"/>
      <c r="NHB31" s="28"/>
      <c r="NHC31" s="28"/>
      <c r="NHD31" s="28"/>
      <c r="NHE31" s="28"/>
      <c r="NHF31" s="28"/>
      <c r="NHG31" s="28"/>
      <c r="NHH31" s="28"/>
      <c r="NHI31" s="28"/>
      <c r="NHJ31" s="28"/>
      <c r="NHK31" s="28"/>
      <c r="NHL31" s="28"/>
      <c r="NHM31" s="28"/>
      <c r="NHN31" s="28"/>
      <c r="NHO31" s="28"/>
      <c r="NHP31" s="28"/>
      <c r="NHQ31" s="28"/>
      <c r="NHR31" s="28"/>
      <c r="NHS31" s="28"/>
      <c r="NHT31" s="28"/>
      <c r="NHU31" s="28"/>
      <c r="NHV31" s="28"/>
      <c r="NHW31" s="28"/>
      <c r="NHX31" s="28"/>
      <c r="NHY31" s="28"/>
      <c r="NHZ31" s="28"/>
      <c r="NIA31" s="28"/>
      <c r="NIB31" s="28"/>
      <c r="NIC31" s="28"/>
      <c r="NID31" s="28"/>
      <c r="NIE31" s="28"/>
      <c r="NIF31" s="28"/>
      <c r="NIG31" s="28"/>
      <c r="NIH31" s="28"/>
      <c r="NII31" s="28"/>
      <c r="NIJ31" s="28"/>
      <c r="NIK31" s="28"/>
      <c r="NIL31" s="28"/>
      <c r="NIM31" s="28"/>
      <c r="NIN31" s="28"/>
      <c r="NIO31" s="28"/>
      <c r="NIP31" s="28"/>
      <c r="NIQ31" s="28"/>
      <c r="NIR31" s="28"/>
      <c r="NIS31" s="28"/>
      <c r="NIT31" s="28"/>
      <c r="NIU31" s="28"/>
      <c r="NIV31" s="28"/>
      <c r="NIW31" s="28"/>
      <c r="NIX31" s="28"/>
      <c r="NIY31" s="28"/>
      <c r="NIZ31" s="28"/>
      <c r="NJA31" s="28"/>
      <c r="NJB31" s="28"/>
      <c r="NJC31" s="28"/>
      <c r="NJD31" s="28"/>
      <c r="NJE31" s="28"/>
      <c r="NJF31" s="28"/>
      <c r="NJG31" s="28"/>
      <c r="NJH31" s="28"/>
      <c r="NJI31" s="28"/>
      <c r="NJJ31" s="28"/>
      <c r="NJK31" s="28"/>
      <c r="NJL31" s="28"/>
      <c r="NJM31" s="28"/>
      <c r="NJN31" s="28"/>
      <c r="NJO31" s="28"/>
      <c r="NJP31" s="28"/>
      <c r="NJQ31" s="28"/>
      <c r="NJR31" s="28"/>
      <c r="NJS31" s="28"/>
      <c r="NJT31" s="28"/>
      <c r="NJU31" s="28"/>
      <c r="NJV31" s="28"/>
      <c r="NJW31" s="28"/>
      <c r="NJX31" s="28"/>
      <c r="NJY31" s="28"/>
      <c r="NJZ31" s="28"/>
      <c r="NKA31" s="28"/>
      <c r="NKB31" s="28"/>
      <c r="NKC31" s="28"/>
      <c r="NKD31" s="28"/>
      <c r="NKE31" s="28"/>
      <c r="NKF31" s="28"/>
      <c r="NKG31" s="28"/>
      <c r="NKH31" s="28"/>
      <c r="NKI31" s="28"/>
      <c r="NKJ31" s="28"/>
      <c r="NKK31" s="28"/>
      <c r="NKL31" s="28"/>
      <c r="NKM31" s="28"/>
      <c r="NKN31" s="28"/>
      <c r="NKO31" s="28"/>
      <c r="NKP31" s="28"/>
      <c r="NKQ31" s="28"/>
      <c r="NKR31" s="28"/>
      <c r="NKS31" s="28"/>
      <c r="NKT31" s="28"/>
      <c r="NKU31" s="28"/>
      <c r="NKV31" s="28"/>
      <c r="NKW31" s="28"/>
      <c r="NKX31" s="28"/>
      <c r="NKY31" s="28"/>
      <c r="NKZ31" s="28"/>
      <c r="NLA31" s="28"/>
      <c r="NLB31" s="28"/>
      <c r="NLC31" s="28"/>
      <c r="NLD31" s="28"/>
      <c r="NLE31" s="28"/>
      <c r="NLF31" s="28"/>
      <c r="NLG31" s="28"/>
      <c r="NLH31" s="28"/>
      <c r="NLI31" s="28"/>
      <c r="NLJ31" s="28"/>
      <c r="NLK31" s="28"/>
      <c r="NLL31" s="28"/>
      <c r="NLM31" s="28"/>
      <c r="NLN31" s="28"/>
      <c r="NLO31" s="28"/>
      <c r="NLP31" s="28"/>
      <c r="NLQ31" s="28"/>
      <c r="NLR31" s="28"/>
      <c r="NLS31" s="28"/>
      <c r="NLT31" s="28"/>
      <c r="NLU31" s="28"/>
      <c r="NLV31" s="28"/>
      <c r="NLW31" s="28"/>
      <c r="NLX31" s="28"/>
      <c r="NLY31" s="28"/>
      <c r="NLZ31" s="28"/>
      <c r="NMA31" s="28"/>
      <c r="NMB31" s="28"/>
      <c r="NMC31" s="28"/>
      <c r="NMD31" s="28"/>
      <c r="NME31" s="28"/>
      <c r="NMF31" s="28"/>
      <c r="NMG31" s="28"/>
      <c r="NMH31" s="28"/>
      <c r="NMI31" s="28"/>
      <c r="NMJ31" s="28"/>
      <c r="NMK31" s="28"/>
      <c r="NML31" s="28"/>
      <c r="NMM31" s="28"/>
      <c r="NMN31" s="28"/>
      <c r="NMO31" s="28"/>
      <c r="NMP31" s="28"/>
      <c r="NMQ31" s="28"/>
      <c r="NMR31" s="28"/>
      <c r="NMS31" s="28"/>
      <c r="NMT31" s="28"/>
      <c r="NMU31" s="28"/>
      <c r="NMV31" s="28"/>
      <c r="NMW31" s="28"/>
      <c r="NMX31" s="28"/>
      <c r="NMY31" s="28"/>
      <c r="NMZ31" s="28"/>
      <c r="NNA31" s="28"/>
      <c r="NNB31" s="28"/>
      <c r="NNC31" s="28"/>
      <c r="NND31" s="28"/>
      <c r="NNE31" s="28"/>
      <c r="NNF31" s="28"/>
      <c r="NNG31" s="28"/>
      <c r="NNH31" s="28"/>
      <c r="NNI31" s="28"/>
      <c r="NNJ31" s="28"/>
      <c r="NNK31" s="28"/>
      <c r="NNL31" s="28"/>
      <c r="NNM31" s="28"/>
      <c r="NNN31" s="28"/>
      <c r="NNO31" s="28"/>
      <c r="NNP31" s="28"/>
      <c r="NNQ31" s="28"/>
      <c r="NNR31" s="28"/>
      <c r="NNS31" s="28"/>
      <c r="NNT31" s="28"/>
      <c r="NNU31" s="28"/>
      <c r="NNV31" s="28"/>
      <c r="NNW31" s="28"/>
      <c r="NNX31" s="28"/>
      <c r="NNY31" s="28"/>
      <c r="NNZ31" s="28"/>
      <c r="NOA31" s="28"/>
      <c r="NOB31" s="28"/>
      <c r="NOC31" s="28"/>
      <c r="NOD31" s="28"/>
      <c r="NOE31" s="28"/>
      <c r="NOF31" s="28"/>
      <c r="NOG31" s="28"/>
      <c r="NOH31" s="28"/>
      <c r="NOI31" s="28"/>
      <c r="NOJ31" s="28"/>
      <c r="NOK31" s="28"/>
      <c r="NOL31" s="28"/>
      <c r="NOM31" s="28"/>
      <c r="NON31" s="28"/>
      <c r="NOO31" s="28"/>
      <c r="NOP31" s="28"/>
      <c r="NOQ31" s="28"/>
      <c r="NOR31" s="28"/>
      <c r="NOS31" s="28"/>
      <c r="NOT31" s="28"/>
      <c r="NOU31" s="28"/>
      <c r="NOV31" s="28"/>
      <c r="NOW31" s="28"/>
      <c r="NOX31" s="28"/>
      <c r="NOY31" s="28"/>
      <c r="NOZ31" s="28"/>
      <c r="NPA31" s="28"/>
      <c r="NPB31" s="28"/>
      <c r="NPC31" s="28"/>
      <c r="NPD31" s="28"/>
      <c r="NPE31" s="28"/>
      <c r="NPF31" s="28"/>
      <c r="NPG31" s="28"/>
      <c r="NPH31" s="28"/>
      <c r="NPI31" s="28"/>
      <c r="NPJ31" s="28"/>
      <c r="NPK31" s="28"/>
      <c r="NPL31" s="28"/>
      <c r="NPM31" s="28"/>
      <c r="NPN31" s="28"/>
      <c r="NPO31" s="28"/>
      <c r="NPP31" s="28"/>
      <c r="NPQ31" s="28"/>
      <c r="NPR31" s="28"/>
      <c r="NPS31" s="28"/>
      <c r="NPT31" s="28"/>
      <c r="NPU31" s="28"/>
      <c r="NPV31" s="28"/>
      <c r="NPW31" s="28"/>
      <c r="NPX31" s="28"/>
      <c r="NPY31" s="28"/>
      <c r="NPZ31" s="28"/>
      <c r="NQA31" s="28"/>
      <c r="NQB31" s="28"/>
      <c r="NQC31" s="28"/>
      <c r="NQD31" s="28"/>
      <c r="NQE31" s="28"/>
      <c r="NQF31" s="28"/>
      <c r="NQG31" s="28"/>
      <c r="NQH31" s="28"/>
      <c r="NQI31" s="28"/>
      <c r="NQJ31" s="28"/>
      <c r="NQK31" s="28"/>
      <c r="NQL31" s="28"/>
      <c r="NQM31" s="28"/>
      <c r="NQN31" s="28"/>
      <c r="NQO31" s="28"/>
      <c r="NQP31" s="28"/>
      <c r="NQQ31" s="28"/>
      <c r="NQR31" s="28"/>
      <c r="NQS31" s="28"/>
      <c r="NQT31" s="28"/>
      <c r="NQU31" s="28"/>
      <c r="NQV31" s="28"/>
      <c r="NQW31" s="28"/>
      <c r="NQX31" s="28"/>
      <c r="NQY31" s="28"/>
      <c r="NQZ31" s="28"/>
      <c r="NRA31" s="28"/>
      <c r="NRB31" s="28"/>
      <c r="NRC31" s="28"/>
      <c r="NRD31" s="28"/>
      <c r="NRE31" s="28"/>
      <c r="NRF31" s="28"/>
      <c r="NRG31" s="28"/>
      <c r="NRH31" s="28"/>
      <c r="NRI31" s="28"/>
      <c r="NRJ31" s="28"/>
      <c r="NRK31" s="28"/>
      <c r="NRL31" s="28"/>
      <c r="NRM31" s="28"/>
      <c r="NRN31" s="28"/>
      <c r="NRO31" s="28"/>
      <c r="NRP31" s="28"/>
      <c r="NRQ31" s="28"/>
      <c r="NRR31" s="28"/>
      <c r="NRS31" s="28"/>
      <c r="NRT31" s="28"/>
      <c r="NRU31" s="28"/>
      <c r="NRV31" s="28"/>
      <c r="NRW31" s="28"/>
      <c r="NRX31" s="28"/>
      <c r="NRY31" s="28"/>
      <c r="NRZ31" s="28"/>
      <c r="NSA31" s="28"/>
      <c r="NSB31" s="28"/>
      <c r="NSC31" s="28"/>
      <c r="NSD31" s="28"/>
      <c r="NSE31" s="28"/>
      <c r="NSF31" s="28"/>
      <c r="NSG31" s="28"/>
      <c r="NSH31" s="28"/>
      <c r="NSI31" s="28"/>
      <c r="NSJ31" s="28"/>
      <c r="NSK31" s="28"/>
      <c r="NSL31" s="28"/>
      <c r="NSM31" s="28"/>
      <c r="NSN31" s="28"/>
      <c r="NSO31" s="28"/>
      <c r="NSP31" s="28"/>
      <c r="NSQ31" s="28"/>
      <c r="NSR31" s="28"/>
      <c r="NSS31" s="28"/>
      <c r="NST31" s="28"/>
      <c r="NSU31" s="28"/>
      <c r="NSV31" s="28"/>
      <c r="NSW31" s="28"/>
      <c r="NSX31" s="28"/>
      <c r="NSY31" s="28"/>
      <c r="NSZ31" s="28"/>
      <c r="NTA31" s="28"/>
      <c r="NTB31" s="28"/>
      <c r="NTC31" s="28"/>
      <c r="NTD31" s="28"/>
      <c r="NTE31" s="28"/>
      <c r="NTF31" s="28"/>
      <c r="NTG31" s="28"/>
      <c r="NTH31" s="28"/>
      <c r="NTI31" s="28"/>
      <c r="NTJ31" s="28"/>
      <c r="NTK31" s="28"/>
      <c r="NTL31" s="28"/>
      <c r="NTM31" s="28"/>
      <c r="NTN31" s="28"/>
      <c r="NTO31" s="28"/>
      <c r="NTP31" s="28"/>
      <c r="NTQ31" s="28"/>
      <c r="NTR31" s="28"/>
      <c r="NTS31" s="28"/>
      <c r="NTT31" s="28"/>
      <c r="NTU31" s="28"/>
      <c r="NTV31" s="28"/>
      <c r="NTW31" s="28"/>
      <c r="NTX31" s="28"/>
      <c r="NTY31" s="28"/>
      <c r="NTZ31" s="28"/>
      <c r="NUA31" s="28"/>
      <c r="NUB31" s="28"/>
      <c r="NUC31" s="28"/>
      <c r="NUD31" s="28"/>
      <c r="NUE31" s="28"/>
      <c r="NUF31" s="28"/>
      <c r="NUG31" s="28"/>
      <c r="NUH31" s="28"/>
      <c r="NUI31" s="28"/>
      <c r="NUJ31" s="28"/>
      <c r="NUK31" s="28"/>
      <c r="NUL31" s="28"/>
      <c r="NUM31" s="28"/>
      <c r="NUN31" s="28"/>
      <c r="NUO31" s="28"/>
      <c r="NUP31" s="28"/>
      <c r="NUQ31" s="28"/>
      <c r="NUR31" s="28"/>
      <c r="NUS31" s="28"/>
      <c r="NUT31" s="28"/>
      <c r="NUU31" s="28"/>
      <c r="NUV31" s="28"/>
      <c r="NUW31" s="28"/>
      <c r="NUX31" s="28"/>
      <c r="NUY31" s="28"/>
      <c r="NUZ31" s="28"/>
      <c r="NVA31" s="28"/>
      <c r="NVB31" s="28"/>
      <c r="NVC31" s="28"/>
      <c r="NVD31" s="28"/>
      <c r="NVE31" s="28"/>
      <c r="NVF31" s="28"/>
      <c r="NVG31" s="28"/>
      <c r="NVH31" s="28"/>
      <c r="NVI31" s="28"/>
      <c r="NVJ31" s="28"/>
      <c r="NVK31" s="28"/>
      <c r="NVL31" s="28"/>
      <c r="NVM31" s="28"/>
      <c r="NVN31" s="28"/>
      <c r="NVO31" s="28"/>
      <c r="NVP31" s="28"/>
      <c r="NVQ31" s="28"/>
      <c r="NVR31" s="28"/>
      <c r="NVS31" s="28"/>
      <c r="NVT31" s="28"/>
      <c r="NVU31" s="28"/>
      <c r="NVV31" s="28"/>
      <c r="NVW31" s="28"/>
      <c r="NVX31" s="28"/>
      <c r="NVY31" s="28"/>
      <c r="NVZ31" s="28"/>
      <c r="NWA31" s="28"/>
      <c r="NWB31" s="28"/>
      <c r="NWC31" s="28"/>
      <c r="NWD31" s="28"/>
      <c r="NWE31" s="28"/>
      <c r="NWF31" s="28"/>
      <c r="NWG31" s="28"/>
      <c r="NWH31" s="28"/>
      <c r="NWI31" s="28"/>
      <c r="NWJ31" s="28"/>
      <c r="NWK31" s="28"/>
      <c r="NWL31" s="28"/>
      <c r="NWM31" s="28"/>
      <c r="NWN31" s="28"/>
      <c r="NWO31" s="28"/>
      <c r="NWP31" s="28"/>
      <c r="NWQ31" s="28"/>
      <c r="NWR31" s="28"/>
      <c r="NWS31" s="28"/>
      <c r="NWT31" s="28"/>
      <c r="NWU31" s="28"/>
      <c r="NWV31" s="28"/>
      <c r="NWW31" s="28"/>
      <c r="NWX31" s="28"/>
      <c r="NWY31" s="28"/>
      <c r="NWZ31" s="28"/>
      <c r="NXA31" s="28"/>
      <c r="NXB31" s="28"/>
      <c r="NXC31" s="28"/>
      <c r="NXD31" s="28"/>
      <c r="NXE31" s="28"/>
      <c r="NXF31" s="28"/>
      <c r="NXG31" s="28"/>
      <c r="NXH31" s="28"/>
      <c r="NXI31" s="28"/>
      <c r="NXJ31" s="28"/>
      <c r="NXK31" s="28"/>
      <c r="NXL31" s="28"/>
      <c r="NXM31" s="28"/>
      <c r="NXN31" s="28"/>
      <c r="NXO31" s="28"/>
      <c r="NXP31" s="28"/>
      <c r="NXQ31" s="28"/>
      <c r="NXR31" s="28"/>
      <c r="NXS31" s="28"/>
      <c r="NXT31" s="28"/>
      <c r="NXU31" s="28"/>
      <c r="NXV31" s="28"/>
      <c r="NXW31" s="28"/>
      <c r="NXX31" s="28"/>
      <c r="NXY31" s="28"/>
      <c r="NXZ31" s="28"/>
      <c r="NYA31" s="28"/>
      <c r="NYB31" s="28"/>
      <c r="NYC31" s="28"/>
      <c r="NYD31" s="28"/>
      <c r="NYE31" s="28"/>
      <c r="NYF31" s="28"/>
      <c r="NYG31" s="28"/>
      <c r="NYH31" s="28"/>
      <c r="NYI31" s="28"/>
      <c r="NYJ31" s="28"/>
      <c r="NYK31" s="28"/>
      <c r="NYL31" s="28"/>
      <c r="NYM31" s="28"/>
      <c r="NYN31" s="28"/>
      <c r="NYO31" s="28"/>
      <c r="NYP31" s="28"/>
      <c r="NYQ31" s="28"/>
      <c r="NYR31" s="28"/>
      <c r="NYS31" s="28"/>
      <c r="NYT31" s="28"/>
      <c r="NYU31" s="28"/>
      <c r="NYV31" s="28"/>
      <c r="NYW31" s="28"/>
      <c r="NYX31" s="28"/>
      <c r="NYY31" s="28"/>
      <c r="NYZ31" s="28"/>
      <c r="NZA31" s="28"/>
      <c r="NZB31" s="28"/>
      <c r="NZC31" s="28"/>
      <c r="NZD31" s="28"/>
      <c r="NZE31" s="28"/>
      <c r="NZF31" s="28"/>
      <c r="NZG31" s="28"/>
      <c r="NZH31" s="28"/>
      <c r="NZI31" s="28"/>
      <c r="NZJ31" s="28"/>
      <c r="NZK31" s="28"/>
      <c r="NZL31" s="28"/>
      <c r="NZM31" s="28"/>
      <c r="NZN31" s="28"/>
      <c r="NZO31" s="28"/>
      <c r="NZP31" s="28"/>
      <c r="NZQ31" s="28"/>
      <c r="NZR31" s="28"/>
      <c r="NZS31" s="28"/>
      <c r="NZT31" s="28"/>
      <c r="NZU31" s="28"/>
      <c r="NZV31" s="28"/>
      <c r="NZW31" s="28"/>
      <c r="NZX31" s="28"/>
      <c r="NZY31" s="28"/>
      <c r="NZZ31" s="28"/>
      <c r="OAA31" s="28"/>
      <c r="OAB31" s="28"/>
      <c r="OAC31" s="28"/>
      <c r="OAD31" s="28"/>
      <c r="OAE31" s="28"/>
      <c r="OAF31" s="28"/>
      <c r="OAG31" s="28"/>
      <c r="OAH31" s="28"/>
      <c r="OAI31" s="28"/>
      <c r="OAJ31" s="28"/>
      <c r="OAK31" s="28"/>
      <c r="OAL31" s="28"/>
      <c r="OAM31" s="28"/>
      <c r="OAN31" s="28"/>
      <c r="OAO31" s="28"/>
      <c r="OAP31" s="28"/>
      <c r="OAQ31" s="28"/>
      <c r="OAR31" s="28"/>
      <c r="OAS31" s="28"/>
      <c r="OAT31" s="28"/>
      <c r="OAU31" s="28"/>
      <c r="OAV31" s="28"/>
      <c r="OAW31" s="28"/>
      <c r="OAX31" s="28"/>
      <c r="OAY31" s="28"/>
      <c r="OAZ31" s="28"/>
      <c r="OBA31" s="28"/>
      <c r="OBB31" s="28"/>
      <c r="OBC31" s="28"/>
      <c r="OBD31" s="28"/>
      <c r="OBE31" s="28"/>
      <c r="OBF31" s="28"/>
      <c r="OBG31" s="28"/>
      <c r="OBH31" s="28"/>
      <c r="OBI31" s="28"/>
      <c r="OBJ31" s="28"/>
      <c r="OBK31" s="28"/>
      <c r="OBL31" s="28"/>
      <c r="OBM31" s="28"/>
      <c r="OBN31" s="28"/>
      <c r="OBO31" s="28"/>
      <c r="OBP31" s="28"/>
      <c r="OBQ31" s="28"/>
      <c r="OBR31" s="28"/>
      <c r="OBS31" s="28"/>
      <c r="OBT31" s="28"/>
      <c r="OBU31" s="28"/>
      <c r="OBV31" s="28"/>
      <c r="OBW31" s="28"/>
      <c r="OBX31" s="28"/>
      <c r="OBY31" s="28"/>
      <c r="OBZ31" s="28"/>
      <c r="OCA31" s="28"/>
      <c r="OCB31" s="28"/>
      <c r="OCC31" s="28"/>
      <c r="OCD31" s="28"/>
      <c r="OCE31" s="28"/>
      <c r="OCF31" s="28"/>
      <c r="OCG31" s="28"/>
      <c r="OCH31" s="28"/>
      <c r="OCI31" s="28"/>
      <c r="OCJ31" s="28"/>
      <c r="OCK31" s="28"/>
      <c r="OCL31" s="28"/>
      <c r="OCM31" s="28"/>
      <c r="OCN31" s="28"/>
      <c r="OCO31" s="28"/>
      <c r="OCP31" s="28"/>
      <c r="OCQ31" s="28"/>
      <c r="OCR31" s="28"/>
      <c r="OCS31" s="28"/>
      <c r="OCT31" s="28"/>
      <c r="OCU31" s="28"/>
      <c r="OCV31" s="28"/>
      <c r="OCW31" s="28"/>
      <c r="OCX31" s="28"/>
      <c r="OCY31" s="28"/>
      <c r="OCZ31" s="28"/>
      <c r="ODA31" s="28"/>
      <c r="ODB31" s="28"/>
      <c r="ODC31" s="28"/>
      <c r="ODD31" s="28"/>
      <c r="ODE31" s="28"/>
      <c r="ODF31" s="28"/>
      <c r="ODG31" s="28"/>
      <c r="ODH31" s="28"/>
      <c r="ODI31" s="28"/>
      <c r="ODJ31" s="28"/>
      <c r="ODK31" s="28"/>
      <c r="ODL31" s="28"/>
      <c r="ODM31" s="28"/>
      <c r="ODN31" s="28"/>
      <c r="ODO31" s="28"/>
      <c r="ODP31" s="28"/>
      <c r="ODQ31" s="28"/>
      <c r="ODR31" s="28"/>
      <c r="ODS31" s="28"/>
      <c r="ODT31" s="28"/>
      <c r="ODU31" s="28"/>
      <c r="ODV31" s="28"/>
      <c r="ODW31" s="28"/>
      <c r="ODX31" s="28"/>
      <c r="ODY31" s="28"/>
      <c r="ODZ31" s="28"/>
      <c r="OEA31" s="28"/>
      <c r="OEB31" s="28"/>
      <c r="OEC31" s="28"/>
      <c r="OED31" s="28"/>
      <c r="OEE31" s="28"/>
      <c r="OEF31" s="28"/>
      <c r="OEG31" s="28"/>
      <c r="OEH31" s="28"/>
      <c r="OEI31" s="28"/>
      <c r="OEJ31" s="28"/>
      <c r="OEK31" s="28"/>
      <c r="OEL31" s="28"/>
      <c r="OEM31" s="28"/>
      <c r="OEN31" s="28"/>
      <c r="OEO31" s="28"/>
      <c r="OEP31" s="28"/>
      <c r="OEQ31" s="28"/>
      <c r="OER31" s="28"/>
      <c r="OES31" s="28"/>
      <c r="OET31" s="28"/>
      <c r="OEU31" s="28"/>
      <c r="OEV31" s="28"/>
      <c r="OEW31" s="28"/>
      <c r="OEX31" s="28"/>
      <c r="OEY31" s="28"/>
      <c r="OEZ31" s="28"/>
      <c r="OFA31" s="28"/>
      <c r="OFB31" s="28"/>
      <c r="OFC31" s="28"/>
      <c r="OFD31" s="28"/>
      <c r="OFE31" s="28"/>
      <c r="OFF31" s="28"/>
      <c r="OFG31" s="28"/>
      <c r="OFH31" s="28"/>
      <c r="OFI31" s="28"/>
      <c r="OFJ31" s="28"/>
      <c r="OFK31" s="28"/>
      <c r="OFL31" s="28"/>
      <c r="OFM31" s="28"/>
      <c r="OFN31" s="28"/>
      <c r="OFO31" s="28"/>
      <c r="OFP31" s="28"/>
      <c r="OFQ31" s="28"/>
      <c r="OFR31" s="28"/>
      <c r="OFS31" s="28"/>
      <c r="OFT31" s="28"/>
      <c r="OFU31" s="28"/>
      <c r="OFV31" s="28"/>
      <c r="OFW31" s="28"/>
      <c r="OFX31" s="28"/>
      <c r="OFY31" s="28"/>
      <c r="OFZ31" s="28"/>
      <c r="OGA31" s="28"/>
      <c r="OGB31" s="28"/>
      <c r="OGC31" s="28"/>
      <c r="OGD31" s="28"/>
      <c r="OGE31" s="28"/>
      <c r="OGF31" s="28"/>
      <c r="OGG31" s="28"/>
      <c r="OGH31" s="28"/>
      <c r="OGI31" s="28"/>
      <c r="OGJ31" s="28"/>
      <c r="OGK31" s="28"/>
      <c r="OGL31" s="28"/>
      <c r="OGM31" s="28"/>
      <c r="OGN31" s="28"/>
      <c r="OGO31" s="28"/>
      <c r="OGP31" s="28"/>
      <c r="OGQ31" s="28"/>
      <c r="OGR31" s="28"/>
      <c r="OGS31" s="28"/>
      <c r="OGT31" s="28"/>
      <c r="OGU31" s="28"/>
      <c r="OGV31" s="28"/>
      <c r="OGW31" s="28"/>
      <c r="OGX31" s="28"/>
      <c r="OGY31" s="28"/>
      <c r="OGZ31" s="28"/>
      <c r="OHA31" s="28"/>
      <c r="OHB31" s="28"/>
      <c r="OHC31" s="28"/>
      <c r="OHD31" s="28"/>
      <c r="OHE31" s="28"/>
      <c r="OHF31" s="28"/>
      <c r="OHG31" s="28"/>
      <c r="OHH31" s="28"/>
      <c r="OHI31" s="28"/>
      <c r="OHJ31" s="28"/>
      <c r="OHK31" s="28"/>
      <c r="OHL31" s="28"/>
      <c r="OHM31" s="28"/>
      <c r="OHN31" s="28"/>
      <c r="OHO31" s="28"/>
      <c r="OHP31" s="28"/>
      <c r="OHQ31" s="28"/>
      <c r="OHR31" s="28"/>
      <c r="OHS31" s="28"/>
      <c r="OHT31" s="28"/>
      <c r="OHU31" s="28"/>
      <c r="OHV31" s="28"/>
      <c r="OHW31" s="28"/>
      <c r="OHX31" s="28"/>
      <c r="OHY31" s="28"/>
      <c r="OHZ31" s="28"/>
      <c r="OIA31" s="28"/>
      <c r="OIB31" s="28"/>
      <c r="OIC31" s="28"/>
      <c r="OID31" s="28"/>
      <c r="OIE31" s="28"/>
      <c r="OIF31" s="28"/>
      <c r="OIG31" s="28"/>
      <c r="OIH31" s="28"/>
      <c r="OII31" s="28"/>
      <c r="OIJ31" s="28"/>
      <c r="OIK31" s="28"/>
      <c r="OIL31" s="28"/>
      <c r="OIM31" s="28"/>
      <c r="OIN31" s="28"/>
      <c r="OIO31" s="28"/>
      <c r="OIP31" s="28"/>
      <c r="OIQ31" s="28"/>
      <c r="OIR31" s="28"/>
      <c r="OIS31" s="28"/>
      <c r="OIT31" s="28"/>
      <c r="OIU31" s="28"/>
      <c r="OIV31" s="28"/>
      <c r="OIW31" s="28"/>
      <c r="OIX31" s="28"/>
      <c r="OIY31" s="28"/>
      <c r="OIZ31" s="28"/>
      <c r="OJA31" s="28"/>
      <c r="OJB31" s="28"/>
      <c r="OJC31" s="28"/>
      <c r="OJD31" s="28"/>
      <c r="OJE31" s="28"/>
      <c r="OJF31" s="28"/>
      <c r="OJG31" s="28"/>
      <c r="OJH31" s="28"/>
      <c r="OJI31" s="28"/>
      <c r="OJJ31" s="28"/>
      <c r="OJK31" s="28"/>
      <c r="OJL31" s="28"/>
      <c r="OJM31" s="28"/>
      <c r="OJN31" s="28"/>
      <c r="OJO31" s="28"/>
      <c r="OJP31" s="28"/>
      <c r="OJQ31" s="28"/>
      <c r="OJR31" s="28"/>
      <c r="OJS31" s="28"/>
      <c r="OJT31" s="28"/>
      <c r="OJU31" s="28"/>
      <c r="OJV31" s="28"/>
      <c r="OJW31" s="28"/>
      <c r="OJX31" s="28"/>
      <c r="OJY31" s="28"/>
      <c r="OJZ31" s="28"/>
      <c r="OKA31" s="28"/>
      <c r="OKB31" s="28"/>
      <c r="OKC31" s="28"/>
      <c r="OKD31" s="28"/>
      <c r="OKE31" s="28"/>
      <c r="OKF31" s="28"/>
      <c r="OKG31" s="28"/>
      <c r="OKH31" s="28"/>
      <c r="OKI31" s="28"/>
      <c r="OKJ31" s="28"/>
      <c r="OKK31" s="28"/>
      <c r="OKL31" s="28"/>
      <c r="OKM31" s="28"/>
      <c r="OKN31" s="28"/>
      <c r="OKO31" s="28"/>
      <c r="OKP31" s="28"/>
      <c r="OKQ31" s="28"/>
      <c r="OKR31" s="28"/>
      <c r="OKS31" s="28"/>
      <c r="OKT31" s="28"/>
      <c r="OKU31" s="28"/>
      <c r="OKV31" s="28"/>
      <c r="OKW31" s="28"/>
      <c r="OKX31" s="28"/>
      <c r="OKY31" s="28"/>
      <c r="OKZ31" s="28"/>
      <c r="OLA31" s="28"/>
      <c r="OLB31" s="28"/>
      <c r="OLC31" s="28"/>
      <c r="OLD31" s="28"/>
      <c r="OLE31" s="28"/>
      <c r="OLF31" s="28"/>
      <c r="OLG31" s="28"/>
      <c r="OLH31" s="28"/>
      <c r="OLI31" s="28"/>
      <c r="OLJ31" s="28"/>
      <c r="OLK31" s="28"/>
      <c r="OLL31" s="28"/>
      <c r="OLM31" s="28"/>
      <c r="OLN31" s="28"/>
      <c r="OLO31" s="28"/>
      <c r="OLP31" s="28"/>
      <c r="OLQ31" s="28"/>
      <c r="OLR31" s="28"/>
      <c r="OLS31" s="28"/>
      <c r="OLT31" s="28"/>
      <c r="OLU31" s="28"/>
      <c r="OLV31" s="28"/>
      <c r="OLW31" s="28"/>
      <c r="OLX31" s="28"/>
      <c r="OLY31" s="28"/>
      <c r="OLZ31" s="28"/>
      <c r="OMA31" s="28"/>
      <c r="OMB31" s="28"/>
      <c r="OMC31" s="28"/>
      <c r="OMD31" s="28"/>
      <c r="OME31" s="28"/>
      <c r="OMF31" s="28"/>
      <c r="OMG31" s="28"/>
      <c r="OMH31" s="28"/>
      <c r="OMI31" s="28"/>
      <c r="OMJ31" s="28"/>
      <c r="OMK31" s="28"/>
      <c r="OML31" s="28"/>
      <c r="OMM31" s="28"/>
      <c r="OMN31" s="28"/>
      <c r="OMO31" s="28"/>
      <c r="OMP31" s="28"/>
      <c r="OMQ31" s="28"/>
      <c r="OMR31" s="28"/>
      <c r="OMS31" s="28"/>
      <c r="OMT31" s="28"/>
      <c r="OMU31" s="28"/>
      <c r="OMV31" s="28"/>
      <c r="OMW31" s="28"/>
      <c r="OMX31" s="28"/>
      <c r="OMY31" s="28"/>
      <c r="OMZ31" s="28"/>
      <c r="ONA31" s="28"/>
      <c r="ONB31" s="28"/>
      <c r="ONC31" s="28"/>
      <c r="OND31" s="28"/>
      <c r="ONE31" s="28"/>
      <c r="ONF31" s="28"/>
      <c r="ONG31" s="28"/>
      <c r="ONH31" s="28"/>
      <c r="ONI31" s="28"/>
      <c r="ONJ31" s="28"/>
      <c r="ONK31" s="28"/>
      <c r="ONL31" s="28"/>
      <c r="ONM31" s="28"/>
      <c r="ONN31" s="28"/>
      <c r="ONO31" s="28"/>
      <c r="ONP31" s="28"/>
      <c r="ONQ31" s="28"/>
      <c r="ONR31" s="28"/>
      <c r="ONS31" s="28"/>
      <c r="ONT31" s="28"/>
      <c r="ONU31" s="28"/>
      <c r="ONV31" s="28"/>
      <c r="ONW31" s="28"/>
      <c r="ONX31" s="28"/>
      <c r="ONY31" s="28"/>
      <c r="ONZ31" s="28"/>
      <c r="OOA31" s="28"/>
      <c r="OOB31" s="28"/>
      <c r="OOC31" s="28"/>
      <c r="OOD31" s="28"/>
      <c r="OOE31" s="28"/>
      <c r="OOF31" s="28"/>
      <c r="OOG31" s="28"/>
      <c r="OOH31" s="28"/>
      <c r="OOI31" s="28"/>
      <c r="OOJ31" s="28"/>
      <c r="OOK31" s="28"/>
      <c r="OOL31" s="28"/>
      <c r="OOM31" s="28"/>
      <c r="OON31" s="28"/>
      <c r="OOO31" s="28"/>
      <c r="OOP31" s="28"/>
      <c r="OOQ31" s="28"/>
      <c r="OOR31" s="28"/>
      <c r="OOS31" s="28"/>
      <c r="OOT31" s="28"/>
      <c r="OOU31" s="28"/>
      <c r="OOV31" s="28"/>
      <c r="OOW31" s="28"/>
      <c r="OOX31" s="28"/>
      <c r="OOY31" s="28"/>
      <c r="OOZ31" s="28"/>
      <c r="OPA31" s="28"/>
      <c r="OPB31" s="28"/>
      <c r="OPC31" s="28"/>
      <c r="OPD31" s="28"/>
      <c r="OPE31" s="28"/>
      <c r="OPF31" s="28"/>
      <c r="OPG31" s="28"/>
      <c r="OPH31" s="28"/>
      <c r="OPI31" s="28"/>
      <c r="OPJ31" s="28"/>
      <c r="OPK31" s="28"/>
      <c r="OPL31" s="28"/>
      <c r="OPM31" s="28"/>
      <c r="OPN31" s="28"/>
      <c r="OPO31" s="28"/>
      <c r="OPP31" s="28"/>
      <c r="OPQ31" s="28"/>
      <c r="OPR31" s="28"/>
      <c r="OPS31" s="28"/>
      <c r="OPT31" s="28"/>
      <c r="OPU31" s="28"/>
      <c r="OPV31" s="28"/>
      <c r="OPW31" s="28"/>
      <c r="OPX31" s="28"/>
      <c r="OPY31" s="28"/>
      <c r="OPZ31" s="28"/>
      <c r="OQA31" s="28"/>
      <c r="OQB31" s="28"/>
      <c r="OQC31" s="28"/>
      <c r="OQD31" s="28"/>
      <c r="OQE31" s="28"/>
      <c r="OQF31" s="28"/>
      <c r="OQG31" s="28"/>
      <c r="OQH31" s="28"/>
      <c r="OQI31" s="28"/>
      <c r="OQJ31" s="28"/>
      <c r="OQK31" s="28"/>
      <c r="OQL31" s="28"/>
      <c r="OQM31" s="28"/>
      <c r="OQN31" s="28"/>
      <c r="OQO31" s="28"/>
      <c r="OQP31" s="28"/>
      <c r="OQQ31" s="28"/>
      <c r="OQR31" s="28"/>
      <c r="OQS31" s="28"/>
      <c r="OQT31" s="28"/>
      <c r="OQU31" s="28"/>
      <c r="OQV31" s="28"/>
      <c r="OQW31" s="28"/>
      <c r="OQX31" s="28"/>
      <c r="OQY31" s="28"/>
      <c r="OQZ31" s="28"/>
      <c r="ORA31" s="28"/>
      <c r="ORB31" s="28"/>
      <c r="ORC31" s="28"/>
      <c r="ORD31" s="28"/>
      <c r="ORE31" s="28"/>
      <c r="ORF31" s="28"/>
      <c r="ORG31" s="28"/>
      <c r="ORH31" s="28"/>
      <c r="ORI31" s="28"/>
      <c r="ORJ31" s="28"/>
      <c r="ORK31" s="28"/>
      <c r="ORL31" s="28"/>
      <c r="ORM31" s="28"/>
      <c r="ORN31" s="28"/>
      <c r="ORO31" s="28"/>
      <c r="ORP31" s="28"/>
      <c r="ORQ31" s="28"/>
      <c r="ORR31" s="28"/>
      <c r="ORS31" s="28"/>
      <c r="ORT31" s="28"/>
      <c r="ORU31" s="28"/>
      <c r="ORV31" s="28"/>
      <c r="ORW31" s="28"/>
      <c r="ORX31" s="28"/>
      <c r="ORY31" s="28"/>
      <c r="ORZ31" s="28"/>
      <c r="OSA31" s="28"/>
      <c r="OSB31" s="28"/>
      <c r="OSC31" s="28"/>
      <c r="OSD31" s="28"/>
      <c r="OSE31" s="28"/>
      <c r="OSF31" s="28"/>
      <c r="OSG31" s="28"/>
      <c r="OSH31" s="28"/>
      <c r="OSI31" s="28"/>
      <c r="OSJ31" s="28"/>
      <c r="OSK31" s="28"/>
      <c r="OSL31" s="28"/>
      <c r="OSM31" s="28"/>
      <c r="OSN31" s="28"/>
      <c r="OSO31" s="28"/>
      <c r="OSP31" s="28"/>
      <c r="OSQ31" s="28"/>
      <c r="OSR31" s="28"/>
      <c r="OSS31" s="28"/>
      <c r="OST31" s="28"/>
      <c r="OSU31" s="28"/>
      <c r="OSV31" s="28"/>
      <c r="OSW31" s="28"/>
      <c r="OSX31" s="28"/>
      <c r="OSY31" s="28"/>
      <c r="OSZ31" s="28"/>
      <c r="OTA31" s="28"/>
      <c r="OTB31" s="28"/>
      <c r="OTC31" s="28"/>
      <c r="OTD31" s="28"/>
      <c r="OTE31" s="28"/>
      <c r="OTF31" s="28"/>
      <c r="OTG31" s="28"/>
      <c r="OTH31" s="28"/>
      <c r="OTI31" s="28"/>
      <c r="OTJ31" s="28"/>
      <c r="OTK31" s="28"/>
      <c r="OTL31" s="28"/>
      <c r="OTM31" s="28"/>
      <c r="OTN31" s="28"/>
      <c r="OTO31" s="28"/>
      <c r="OTP31" s="28"/>
      <c r="OTQ31" s="28"/>
      <c r="OTR31" s="28"/>
      <c r="OTS31" s="28"/>
      <c r="OTT31" s="28"/>
      <c r="OTU31" s="28"/>
      <c r="OTV31" s="28"/>
      <c r="OTW31" s="28"/>
      <c r="OTX31" s="28"/>
      <c r="OTY31" s="28"/>
      <c r="OTZ31" s="28"/>
      <c r="OUA31" s="28"/>
      <c r="OUB31" s="28"/>
      <c r="OUC31" s="28"/>
      <c r="OUD31" s="28"/>
      <c r="OUE31" s="28"/>
      <c r="OUF31" s="28"/>
      <c r="OUG31" s="28"/>
      <c r="OUH31" s="28"/>
      <c r="OUI31" s="28"/>
      <c r="OUJ31" s="28"/>
      <c r="OUK31" s="28"/>
      <c r="OUL31" s="28"/>
      <c r="OUM31" s="28"/>
      <c r="OUN31" s="28"/>
      <c r="OUO31" s="28"/>
      <c r="OUP31" s="28"/>
      <c r="OUQ31" s="28"/>
      <c r="OUR31" s="28"/>
      <c r="OUS31" s="28"/>
      <c r="OUT31" s="28"/>
      <c r="OUU31" s="28"/>
      <c r="OUV31" s="28"/>
      <c r="OUW31" s="28"/>
      <c r="OUX31" s="28"/>
      <c r="OUY31" s="28"/>
      <c r="OUZ31" s="28"/>
      <c r="OVA31" s="28"/>
      <c r="OVB31" s="28"/>
      <c r="OVC31" s="28"/>
      <c r="OVD31" s="28"/>
      <c r="OVE31" s="28"/>
      <c r="OVF31" s="28"/>
      <c r="OVG31" s="28"/>
      <c r="OVH31" s="28"/>
      <c r="OVI31" s="28"/>
      <c r="OVJ31" s="28"/>
      <c r="OVK31" s="28"/>
      <c r="OVL31" s="28"/>
      <c r="OVM31" s="28"/>
      <c r="OVN31" s="28"/>
      <c r="OVO31" s="28"/>
      <c r="OVP31" s="28"/>
      <c r="OVQ31" s="28"/>
      <c r="OVR31" s="28"/>
      <c r="OVS31" s="28"/>
      <c r="OVT31" s="28"/>
      <c r="OVU31" s="28"/>
      <c r="OVV31" s="28"/>
      <c r="OVW31" s="28"/>
      <c r="OVX31" s="28"/>
      <c r="OVY31" s="28"/>
      <c r="OVZ31" s="28"/>
      <c r="OWA31" s="28"/>
      <c r="OWB31" s="28"/>
      <c r="OWC31" s="28"/>
      <c r="OWD31" s="28"/>
      <c r="OWE31" s="28"/>
      <c r="OWF31" s="28"/>
      <c r="OWG31" s="28"/>
      <c r="OWH31" s="28"/>
      <c r="OWI31" s="28"/>
      <c r="OWJ31" s="28"/>
      <c r="OWK31" s="28"/>
      <c r="OWL31" s="28"/>
      <c r="OWM31" s="28"/>
      <c r="OWN31" s="28"/>
      <c r="OWO31" s="28"/>
      <c r="OWP31" s="28"/>
      <c r="OWQ31" s="28"/>
      <c r="OWR31" s="28"/>
      <c r="OWS31" s="28"/>
      <c r="OWT31" s="28"/>
      <c r="OWU31" s="28"/>
      <c r="OWV31" s="28"/>
      <c r="OWW31" s="28"/>
      <c r="OWX31" s="28"/>
      <c r="OWY31" s="28"/>
      <c r="OWZ31" s="28"/>
      <c r="OXA31" s="28"/>
      <c r="OXB31" s="28"/>
      <c r="OXC31" s="28"/>
      <c r="OXD31" s="28"/>
      <c r="OXE31" s="28"/>
      <c r="OXF31" s="28"/>
      <c r="OXG31" s="28"/>
      <c r="OXH31" s="28"/>
      <c r="OXI31" s="28"/>
      <c r="OXJ31" s="28"/>
      <c r="OXK31" s="28"/>
      <c r="OXL31" s="28"/>
      <c r="OXM31" s="28"/>
      <c r="OXN31" s="28"/>
      <c r="OXO31" s="28"/>
      <c r="OXP31" s="28"/>
      <c r="OXQ31" s="28"/>
      <c r="OXR31" s="28"/>
      <c r="OXS31" s="28"/>
      <c r="OXT31" s="28"/>
      <c r="OXU31" s="28"/>
      <c r="OXV31" s="28"/>
      <c r="OXW31" s="28"/>
      <c r="OXX31" s="28"/>
      <c r="OXY31" s="28"/>
      <c r="OXZ31" s="28"/>
      <c r="OYA31" s="28"/>
      <c r="OYB31" s="28"/>
      <c r="OYC31" s="28"/>
      <c r="OYD31" s="28"/>
      <c r="OYE31" s="28"/>
      <c r="OYF31" s="28"/>
      <c r="OYG31" s="28"/>
      <c r="OYH31" s="28"/>
      <c r="OYI31" s="28"/>
      <c r="OYJ31" s="28"/>
      <c r="OYK31" s="28"/>
      <c r="OYL31" s="28"/>
      <c r="OYM31" s="28"/>
      <c r="OYN31" s="28"/>
      <c r="OYO31" s="28"/>
      <c r="OYP31" s="28"/>
      <c r="OYQ31" s="28"/>
      <c r="OYR31" s="28"/>
      <c r="OYS31" s="28"/>
      <c r="OYT31" s="28"/>
      <c r="OYU31" s="28"/>
      <c r="OYV31" s="28"/>
      <c r="OYW31" s="28"/>
      <c r="OYX31" s="28"/>
      <c r="OYY31" s="28"/>
      <c r="OYZ31" s="28"/>
      <c r="OZA31" s="28"/>
      <c r="OZB31" s="28"/>
      <c r="OZC31" s="28"/>
      <c r="OZD31" s="28"/>
      <c r="OZE31" s="28"/>
      <c r="OZF31" s="28"/>
      <c r="OZG31" s="28"/>
      <c r="OZH31" s="28"/>
      <c r="OZI31" s="28"/>
      <c r="OZJ31" s="28"/>
      <c r="OZK31" s="28"/>
      <c r="OZL31" s="28"/>
      <c r="OZM31" s="28"/>
      <c r="OZN31" s="28"/>
      <c r="OZO31" s="28"/>
      <c r="OZP31" s="28"/>
      <c r="OZQ31" s="28"/>
      <c r="OZR31" s="28"/>
      <c r="OZS31" s="28"/>
      <c r="OZT31" s="28"/>
      <c r="OZU31" s="28"/>
      <c r="OZV31" s="28"/>
      <c r="OZW31" s="28"/>
      <c r="OZX31" s="28"/>
      <c r="OZY31" s="28"/>
      <c r="OZZ31" s="28"/>
      <c r="PAA31" s="28"/>
      <c r="PAB31" s="28"/>
      <c r="PAC31" s="28"/>
      <c r="PAD31" s="28"/>
      <c r="PAE31" s="28"/>
      <c r="PAF31" s="28"/>
      <c r="PAG31" s="28"/>
      <c r="PAH31" s="28"/>
      <c r="PAI31" s="28"/>
      <c r="PAJ31" s="28"/>
      <c r="PAK31" s="28"/>
      <c r="PAL31" s="28"/>
      <c r="PAM31" s="28"/>
      <c r="PAN31" s="28"/>
      <c r="PAO31" s="28"/>
      <c r="PAP31" s="28"/>
      <c r="PAQ31" s="28"/>
      <c r="PAR31" s="28"/>
      <c r="PAS31" s="28"/>
      <c r="PAT31" s="28"/>
      <c r="PAU31" s="28"/>
      <c r="PAV31" s="28"/>
      <c r="PAW31" s="28"/>
      <c r="PAX31" s="28"/>
      <c r="PAY31" s="28"/>
      <c r="PAZ31" s="28"/>
      <c r="PBA31" s="28"/>
      <c r="PBB31" s="28"/>
      <c r="PBC31" s="28"/>
      <c r="PBD31" s="28"/>
      <c r="PBE31" s="28"/>
      <c r="PBF31" s="28"/>
      <c r="PBG31" s="28"/>
      <c r="PBH31" s="28"/>
      <c r="PBI31" s="28"/>
      <c r="PBJ31" s="28"/>
      <c r="PBK31" s="28"/>
      <c r="PBL31" s="28"/>
      <c r="PBM31" s="28"/>
      <c r="PBN31" s="28"/>
      <c r="PBO31" s="28"/>
      <c r="PBP31" s="28"/>
      <c r="PBQ31" s="28"/>
      <c r="PBR31" s="28"/>
      <c r="PBS31" s="28"/>
      <c r="PBT31" s="28"/>
      <c r="PBU31" s="28"/>
      <c r="PBV31" s="28"/>
      <c r="PBW31" s="28"/>
      <c r="PBX31" s="28"/>
      <c r="PBY31" s="28"/>
      <c r="PBZ31" s="28"/>
      <c r="PCA31" s="28"/>
      <c r="PCB31" s="28"/>
      <c r="PCC31" s="28"/>
      <c r="PCD31" s="28"/>
      <c r="PCE31" s="28"/>
      <c r="PCF31" s="28"/>
      <c r="PCG31" s="28"/>
      <c r="PCH31" s="28"/>
      <c r="PCI31" s="28"/>
      <c r="PCJ31" s="28"/>
      <c r="PCK31" s="28"/>
      <c r="PCL31" s="28"/>
      <c r="PCM31" s="28"/>
      <c r="PCN31" s="28"/>
      <c r="PCO31" s="28"/>
      <c r="PCP31" s="28"/>
      <c r="PCQ31" s="28"/>
      <c r="PCR31" s="28"/>
      <c r="PCS31" s="28"/>
      <c r="PCT31" s="28"/>
      <c r="PCU31" s="28"/>
      <c r="PCV31" s="28"/>
      <c r="PCW31" s="28"/>
      <c r="PCX31" s="28"/>
      <c r="PCY31" s="28"/>
      <c r="PCZ31" s="28"/>
      <c r="PDA31" s="28"/>
      <c r="PDB31" s="28"/>
      <c r="PDC31" s="28"/>
      <c r="PDD31" s="28"/>
      <c r="PDE31" s="28"/>
      <c r="PDF31" s="28"/>
      <c r="PDG31" s="28"/>
      <c r="PDH31" s="28"/>
      <c r="PDI31" s="28"/>
      <c r="PDJ31" s="28"/>
      <c r="PDK31" s="28"/>
      <c r="PDL31" s="28"/>
      <c r="PDM31" s="28"/>
      <c r="PDN31" s="28"/>
      <c r="PDO31" s="28"/>
      <c r="PDP31" s="28"/>
      <c r="PDQ31" s="28"/>
      <c r="PDR31" s="28"/>
      <c r="PDS31" s="28"/>
      <c r="PDT31" s="28"/>
      <c r="PDU31" s="28"/>
      <c r="PDV31" s="28"/>
      <c r="PDW31" s="28"/>
      <c r="PDX31" s="28"/>
      <c r="PDY31" s="28"/>
      <c r="PDZ31" s="28"/>
      <c r="PEA31" s="28"/>
      <c r="PEB31" s="28"/>
      <c r="PEC31" s="28"/>
      <c r="PED31" s="28"/>
      <c r="PEE31" s="28"/>
      <c r="PEF31" s="28"/>
      <c r="PEG31" s="28"/>
      <c r="PEH31" s="28"/>
      <c r="PEI31" s="28"/>
      <c r="PEJ31" s="28"/>
      <c r="PEK31" s="28"/>
      <c r="PEL31" s="28"/>
      <c r="PEM31" s="28"/>
      <c r="PEN31" s="28"/>
      <c r="PEO31" s="28"/>
      <c r="PEP31" s="28"/>
      <c r="PEQ31" s="28"/>
      <c r="PER31" s="28"/>
      <c r="PES31" s="28"/>
      <c r="PET31" s="28"/>
      <c r="PEU31" s="28"/>
      <c r="PEV31" s="28"/>
      <c r="PEW31" s="28"/>
      <c r="PEX31" s="28"/>
      <c r="PEY31" s="28"/>
      <c r="PEZ31" s="28"/>
      <c r="PFA31" s="28"/>
      <c r="PFB31" s="28"/>
      <c r="PFC31" s="28"/>
      <c r="PFD31" s="28"/>
      <c r="PFE31" s="28"/>
      <c r="PFF31" s="28"/>
      <c r="PFG31" s="28"/>
      <c r="PFH31" s="28"/>
      <c r="PFI31" s="28"/>
      <c r="PFJ31" s="28"/>
      <c r="PFK31" s="28"/>
      <c r="PFL31" s="28"/>
      <c r="PFM31" s="28"/>
      <c r="PFN31" s="28"/>
      <c r="PFO31" s="28"/>
      <c r="PFP31" s="28"/>
      <c r="PFQ31" s="28"/>
      <c r="PFR31" s="28"/>
      <c r="PFS31" s="28"/>
      <c r="PFT31" s="28"/>
      <c r="PFU31" s="28"/>
      <c r="PFV31" s="28"/>
      <c r="PFW31" s="28"/>
      <c r="PFX31" s="28"/>
      <c r="PFY31" s="28"/>
      <c r="PFZ31" s="28"/>
      <c r="PGA31" s="28"/>
      <c r="PGB31" s="28"/>
      <c r="PGC31" s="28"/>
      <c r="PGD31" s="28"/>
      <c r="PGE31" s="28"/>
      <c r="PGF31" s="28"/>
      <c r="PGG31" s="28"/>
      <c r="PGH31" s="28"/>
      <c r="PGI31" s="28"/>
      <c r="PGJ31" s="28"/>
      <c r="PGK31" s="28"/>
      <c r="PGL31" s="28"/>
      <c r="PGM31" s="28"/>
      <c r="PGN31" s="28"/>
      <c r="PGO31" s="28"/>
      <c r="PGP31" s="28"/>
      <c r="PGQ31" s="28"/>
      <c r="PGR31" s="28"/>
      <c r="PGS31" s="28"/>
      <c r="PGT31" s="28"/>
      <c r="PGU31" s="28"/>
      <c r="PGV31" s="28"/>
      <c r="PGW31" s="28"/>
      <c r="PGX31" s="28"/>
      <c r="PGY31" s="28"/>
      <c r="PGZ31" s="28"/>
      <c r="PHA31" s="28"/>
      <c r="PHB31" s="28"/>
      <c r="PHC31" s="28"/>
      <c r="PHD31" s="28"/>
      <c r="PHE31" s="28"/>
      <c r="PHF31" s="28"/>
      <c r="PHG31" s="28"/>
      <c r="PHH31" s="28"/>
      <c r="PHI31" s="28"/>
      <c r="PHJ31" s="28"/>
      <c r="PHK31" s="28"/>
      <c r="PHL31" s="28"/>
      <c r="PHM31" s="28"/>
      <c r="PHN31" s="28"/>
      <c r="PHO31" s="28"/>
      <c r="PHP31" s="28"/>
      <c r="PHQ31" s="28"/>
      <c r="PHR31" s="28"/>
      <c r="PHS31" s="28"/>
      <c r="PHT31" s="28"/>
      <c r="PHU31" s="28"/>
      <c r="PHV31" s="28"/>
      <c r="PHW31" s="28"/>
      <c r="PHX31" s="28"/>
      <c r="PHY31" s="28"/>
      <c r="PHZ31" s="28"/>
      <c r="PIA31" s="28"/>
      <c r="PIB31" s="28"/>
      <c r="PIC31" s="28"/>
      <c r="PID31" s="28"/>
      <c r="PIE31" s="28"/>
      <c r="PIF31" s="28"/>
      <c r="PIG31" s="28"/>
      <c r="PIH31" s="28"/>
      <c r="PII31" s="28"/>
      <c r="PIJ31" s="28"/>
      <c r="PIK31" s="28"/>
      <c r="PIL31" s="28"/>
      <c r="PIM31" s="28"/>
      <c r="PIN31" s="28"/>
      <c r="PIO31" s="28"/>
      <c r="PIP31" s="28"/>
      <c r="PIQ31" s="28"/>
      <c r="PIR31" s="28"/>
      <c r="PIS31" s="28"/>
      <c r="PIT31" s="28"/>
      <c r="PIU31" s="28"/>
      <c r="PIV31" s="28"/>
      <c r="PIW31" s="28"/>
      <c r="PIX31" s="28"/>
      <c r="PIY31" s="28"/>
      <c r="PIZ31" s="28"/>
      <c r="PJA31" s="28"/>
      <c r="PJB31" s="28"/>
      <c r="PJC31" s="28"/>
      <c r="PJD31" s="28"/>
      <c r="PJE31" s="28"/>
      <c r="PJF31" s="28"/>
      <c r="PJG31" s="28"/>
      <c r="PJH31" s="28"/>
      <c r="PJI31" s="28"/>
      <c r="PJJ31" s="28"/>
      <c r="PJK31" s="28"/>
      <c r="PJL31" s="28"/>
      <c r="PJM31" s="28"/>
      <c r="PJN31" s="28"/>
      <c r="PJO31" s="28"/>
      <c r="PJP31" s="28"/>
      <c r="PJQ31" s="28"/>
      <c r="PJR31" s="28"/>
      <c r="PJS31" s="28"/>
      <c r="PJT31" s="28"/>
      <c r="PJU31" s="28"/>
      <c r="PJV31" s="28"/>
      <c r="PJW31" s="28"/>
      <c r="PJX31" s="28"/>
      <c r="PJY31" s="28"/>
      <c r="PJZ31" s="28"/>
      <c r="PKA31" s="28"/>
      <c r="PKB31" s="28"/>
      <c r="PKC31" s="28"/>
      <c r="PKD31" s="28"/>
      <c r="PKE31" s="28"/>
      <c r="PKF31" s="28"/>
      <c r="PKG31" s="28"/>
      <c r="PKH31" s="28"/>
      <c r="PKI31" s="28"/>
      <c r="PKJ31" s="28"/>
      <c r="PKK31" s="28"/>
      <c r="PKL31" s="28"/>
      <c r="PKM31" s="28"/>
      <c r="PKN31" s="28"/>
      <c r="PKO31" s="28"/>
      <c r="PKP31" s="28"/>
      <c r="PKQ31" s="28"/>
      <c r="PKR31" s="28"/>
      <c r="PKS31" s="28"/>
      <c r="PKT31" s="28"/>
      <c r="PKU31" s="28"/>
      <c r="PKV31" s="28"/>
      <c r="PKW31" s="28"/>
      <c r="PKX31" s="28"/>
      <c r="PKY31" s="28"/>
      <c r="PKZ31" s="28"/>
      <c r="PLA31" s="28"/>
      <c r="PLB31" s="28"/>
      <c r="PLC31" s="28"/>
      <c r="PLD31" s="28"/>
      <c r="PLE31" s="28"/>
      <c r="PLF31" s="28"/>
      <c r="PLG31" s="28"/>
      <c r="PLH31" s="28"/>
      <c r="PLI31" s="28"/>
      <c r="PLJ31" s="28"/>
      <c r="PLK31" s="28"/>
      <c r="PLL31" s="28"/>
      <c r="PLM31" s="28"/>
      <c r="PLN31" s="28"/>
      <c r="PLO31" s="28"/>
      <c r="PLP31" s="28"/>
      <c r="PLQ31" s="28"/>
      <c r="PLR31" s="28"/>
      <c r="PLS31" s="28"/>
      <c r="PLT31" s="28"/>
      <c r="PLU31" s="28"/>
      <c r="PLV31" s="28"/>
      <c r="PLW31" s="28"/>
      <c r="PLX31" s="28"/>
      <c r="PLY31" s="28"/>
      <c r="PLZ31" s="28"/>
      <c r="PMA31" s="28"/>
      <c r="PMB31" s="28"/>
      <c r="PMC31" s="28"/>
      <c r="PMD31" s="28"/>
      <c r="PME31" s="28"/>
      <c r="PMF31" s="28"/>
      <c r="PMG31" s="28"/>
      <c r="PMH31" s="28"/>
      <c r="PMI31" s="28"/>
      <c r="PMJ31" s="28"/>
      <c r="PMK31" s="28"/>
      <c r="PML31" s="28"/>
      <c r="PMM31" s="28"/>
      <c r="PMN31" s="28"/>
      <c r="PMO31" s="28"/>
      <c r="PMP31" s="28"/>
      <c r="PMQ31" s="28"/>
      <c r="PMR31" s="28"/>
      <c r="PMS31" s="28"/>
      <c r="PMT31" s="28"/>
      <c r="PMU31" s="28"/>
      <c r="PMV31" s="28"/>
      <c r="PMW31" s="28"/>
      <c r="PMX31" s="28"/>
      <c r="PMY31" s="28"/>
      <c r="PMZ31" s="28"/>
      <c r="PNA31" s="28"/>
      <c r="PNB31" s="28"/>
      <c r="PNC31" s="28"/>
      <c r="PND31" s="28"/>
      <c r="PNE31" s="28"/>
      <c r="PNF31" s="28"/>
      <c r="PNG31" s="28"/>
      <c r="PNH31" s="28"/>
      <c r="PNI31" s="28"/>
      <c r="PNJ31" s="28"/>
      <c r="PNK31" s="28"/>
      <c r="PNL31" s="28"/>
      <c r="PNM31" s="28"/>
      <c r="PNN31" s="28"/>
      <c r="PNO31" s="28"/>
      <c r="PNP31" s="28"/>
      <c r="PNQ31" s="28"/>
      <c r="PNR31" s="28"/>
      <c r="PNS31" s="28"/>
      <c r="PNT31" s="28"/>
      <c r="PNU31" s="28"/>
      <c r="PNV31" s="28"/>
      <c r="PNW31" s="28"/>
      <c r="PNX31" s="28"/>
      <c r="PNY31" s="28"/>
      <c r="PNZ31" s="28"/>
      <c r="POA31" s="28"/>
      <c r="POB31" s="28"/>
      <c r="POC31" s="28"/>
      <c r="POD31" s="28"/>
      <c r="POE31" s="28"/>
      <c r="POF31" s="28"/>
      <c r="POG31" s="28"/>
      <c r="POH31" s="28"/>
      <c r="POI31" s="28"/>
      <c r="POJ31" s="28"/>
      <c r="POK31" s="28"/>
      <c r="POL31" s="28"/>
      <c r="POM31" s="28"/>
      <c r="PON31" s="28"/>
      <c r="POO31" s="28"/>
      <c r="POP31" s="28"/>
      <c r="POQ31" s="28"/>
      <c r="POR31" s="28"/>
      <c r="POS31" s="28"/>
      <c r="POT31" s="28"/>
      <c r="POU31" s="28"/>
      <c r="POV31" s="28"/>
      <c r="POW31" s="28"/>
      <c r="POX31" s="28"/>
      <c r="POY31" s="28"/>
      <c r="POZ31" s="28"/>
      <c r="PPA31" s="28"/>
      <c r="PPB31" s="28"/>
      <c r="PPC31" s="28"/>
      <c r="PPD31" s="28"/>
      <c r="PPE31" s="28"/>
      <c r="PPF31" s="28"/>
      <c r="PPG31" s="28"/>
      <c r="PPH31" s="28"/>
      <c r="PPI31" s="28"/>
      <c r="PPJ31" s="28"/>
      <c r="PPK31" s="28"/>
      <c r="PPL31" s="28"/>
      <c r="PPM31" s="28"/>
      <c r="PPN31" s="28"/>
      <c r="PPO31" s="28"/>
      <c r="PPP31" s="28"/>
      <c r="PPQ31" s="28"/>
      <c r="PPR31" s="28"/>
      <c r="PPS31" s="28"/>
      <c r="PPT31" s="28"/>
      <c r="PPU31" s="28"/>
      <c r="PPV31" s="28"/>
      <c r="PPW31" s="28"/>
      <c r="PPX31" s="28"/>
      <c r="PPY31" s="28"/>
      <c r="PPZ31" s="28"/>
      <c r="PQA31" s="28"/>
      <c r="PQB31" s="28"/>
      <c r="PQC31" s="28"/>
      <c r="PQD31" s="28"/>
      <c r="PQE31" s="28"/>
      <c r="PQF31" s="28"/>
      <c r="PQG31" s="28"/>
      <c r="PQH31" s="28"/>
      <c r="PQI31" s="28"/>
      <c r="PQJ31" s="28"/>
      <c r="PQK31" s="28"/>
      <c r="PQL31" s="28"/>
      <c r="PQM31" s="28"/>
      <c r="PQN31" s="28"/>
      <c r="PQO31" s="28"/>
      <c r="PQP31" s="28"/>
      <c r="PQQ31" s="28"/>
      <c r="PQR31" s="28"/>
      <c r="PQS31" s="28"/>
      <c r="PQT31" s="28"/>
      <c r="PQU31" s="28"/>
      <c r="PQV31" s="28"/>
      <c r="PQW31" s="28"/>
      <c r="PQX31" s="28"/>
      <c r="PQY31" s="28"/>
      <c r="PQZ31" s="28"/>
      <c r="PRA31" s="28"/>
      <c r="PRB31" s="28"/>
      <c r="PRC31" s="28"/>
      <c r="PRD31" s="28"/>
      <c r="PRE31" s="28"/>
      <c r="PRF31" s="28"/>
      <c r="PRG31" s="28"/>
      <c r="PRH31" s="28"/>
      <c r="PRI31" s="28"/>
      <c r="PRJ31" s="28"/>
      <c r="PRK31" s="28"/>
      <c r="PRL31" s="28"/>
      <c r="PRM31" s="28"/>
      <c r="PRN31" s="28"/>
      <c r="PRO31" s="28"/>
      <c r="PRP31" s="28"/>
      <c r="PRQ31" s="28"/>
      <c r="PRR31" s="28"/>
      <c r="PRS31" s="28"/>
      <c r="PRT31" s="28"/>
      <c r="PRU31" s="28"/>
      <c r="PRV31" s="28"/>
      <c r="PRW31" s="28"/>
      <c r="PRX31" s="28"/>
      <c r="PRY31" s="28"/>
      <c r="PRZ31" s="28"/>
      <c r="PSA31" s="28"/>
      <c r="PSB31" s="28"/>
      <c r="PSC31" s="28"/>
      <c r="PSD31" s="28"/>
      <c r="PSE31" s="28"/>
      <c r="PSF31" s="28"/>
      <c r="PSG31" s="28"/>
      <c r="PSH31" s="28"/>
      <c r="PSI31" s="28"/>
      <c r="PSJ31" s="28"/>
      <c r="PSK31" s="28"/>
      <c r="PSL31" s="28"/>
      <c r="PSM31" s="28"/>
      <c r="PSN31" s="28"/>
      <c r="PSO31" s="28"/>
      <c r="PSP31" s="28"/>
      <c r="PSQ31" s="28"/>
      <c r="PSR31" s="28"/>
      <c r="PSS31" s="28"/>
      <c r="PST31" s="28"/>
      <c r="PSU31" s="28"/>
      <c r="PSV31" s="28"/>
      <c r="PSW31" s="28"/>
      <c r="PSX31" s="28"/>
      <c r="PSY31" s="28"/>
      <c r="PSZ31" s="28"/>
      <c r="PTA31" s="28"/>
      <c r="PTB31" s="28"/>
      <c r="PTC31" s="28"/>
      <c r="PTD31" s="28"/>
      <c r="PTE31" s="28"/>
      <c r="PTF31" s="28"/>
      <c r="PTG31" s="28"/>
      <c r="PTH31" s="28"/>
      <c r="PTI31" s="28"/>
      <c r="PTJ31" s="28"/>
      <c r="PTK31" s="28"/>
      <c r="PTL31" s="28"/>
      <c r="PTM31" s="28"/>
      <c r="PTN31" s="28"/>
      <c r="PTO31" s="28"/>
      <c r="PTP31" s="28"/>
      <c r="PTQ31" s="28"/>
      <c r="PTR31" s="28"/>
      <c r="PTS31" s="28"/>
      <c r="PTT31" s="28"/>
      <c r="PTU31" s="28"/>
      <c r="PTV31" s="28"/>
      <c r="PTW31" s="28"/>
      <c r="PTX31" s="28"/>
      <c r="PTY31" s="28"/>
      <c r="PTZ31" s="28"/>
      <c r="PUA31" s="28"/>
      <c r="PUB31" s="28"/>
      <c r="PUC31" s="28"/>
      <c r="PUD31" s="28"/>
      <c r="PUE31" s="28"/>
      <c r="PUF31" s="28"/>
      <c r="PUG31" s="28"/>
      <c r="PUH31" s="28"/>
      <c r="PUI31" s="28"/>
      <c r="PUJ31" s="28"/>
      <c r="PUK31" s="28"/>
      <c r="PUL31" s="28"/>
      <c r="PUM31" s="28"/>
      <c r="PUN31" s="28"/>
      <c r="PUO31" s="28"/>
      <c r="PUP31" s="28"/>
      <c r="PUQ31" s="28"/>
      <c r="PUR31" s="28"/>
      <c r="PUS31" s="28"/>
      <c r="PUT31" s="28"/>
      <c r="PUU31" s="28"/>
      <c r="PUV31" s="28"/>
      <c r="PUW31" s="28"/>
      <c r="PUX31" s="28"/>
      <c r="PUY31" s="28"/>
      <c r="PUZ31" s="28"/>
      <c r="PVA31" s="28"/>
      <c r="PVB31" s="28"/>
      <c r="PVC31" s="28"/>
      <c r="PVD31" s="28"/>
      <c r="PVE31" s="28"/>
      <c r="PVF31" s="28"/>
      <c r="PVG31" s="28"/>
      <c r="PVH31" s="28"/>
      <c r="PVI31" s="28"/>
      <c r="PVJ31" s="28"/>
      <c r="PVK31" s="28"/>
      <c r="PVL31" s="28"/>
      <c r="PVM31" s="28"/>
      <c r="PVN31" s="28"/>
      <c r="PVO31" s="28"/>
      <c r="PVP31" s="28"/>
      <c r="PVQ31" s="28"/>
      <c r="PVR31" s="28"/>
      <c r="PVS31" s="28"/>
      <c r="PVT31" s="28"/>
      <c r="PVU31" s="28"/>
      <c r="PVV31" s="28"/>
      <c r="PVW31" s="28"/>
      <c r="PVX31" s="28"/>
      <c r="PVY31" s="28"/>
      <c r="PVZ31" s="28"/>
      <c r="PWA31" s="28"/>
      <c r="PWB31" s="28"/>
      <c r="PWC31" s="28"/>
      <c r="PWD31" s="28"/>
      <c r="PWE31" s="28"/>
      <c r="PWF31" s="28"/>
      <c r="PWG31" s="28"/>
      <c r="PWH31" s="28"/>
      <c r="PWI31" s="28"/>
      <c r="PWJ31" s="28"/>
      <c r="PWK31" s="28"/>
      <c r="PWL31" s="28"/>
      <c r="PWM31" s="28"/>
      <c r="PWN31" s="28"/>
      <c r="PWO31" s="28"/>
      <c r="PWP31" s="28"/>
      <c r="PWQ31" s="28"/>
      <c r="PWR31" s="28"/>
      <c r="PWS31" s="28"/>
      <c r="PWT31" s="28"/>
      <c r="PWU31" s="28"/>
      <c r="PWV31" s="28"/>
      <c r="PWW31" s="28"/>
      <c r="PWX31" s="28"/>
      <c r="PWY31" s="28"/>
      <c r="PWZ31" s="28"/>
      <c r="PXA31" s="28"/>
      <c r="PXB31" s="28"/>
      <c r="PXC31" s="28"/>
      <c r="PXD31" s="28"/>
      <c r="PXE31" s="28"/>
      <c r="PXF31" s="28"/>
      <c r="PXG31" s="28"/>
      <c r="PXH31" s="28"/>
      <c r="PXI31" s="28"/>
      <c r="PXJ31" s="28"/>
      <c r="PXK31" s="28"/>
      <c r="PXL31" s="28"/>
      <c r="PXM31" s="28"/>
      <c r="PXN31" s="28"/>
      <c r="PXO31" s="28"/>
      <c r="PXP31" s="28"/>
      <c r="PXQ31" s="28"/>
      <c r="PXR31" s="28"/>
      <c r="PXS31" s="28"/>
      <c r="PXT31" s="28"/>
      <c r="PXU31" s="28"/>
      <c r="PXV31" s="28"/>
      <c r="PXW31" s="28"/>
      <c r="PXX31" s="28"/>
      <c r="PXY31" s="28"/>
      <c r="PXZ31" s="28"/>
      <c r="PYA31" s="28"/>
      <c r="PYB31" s="28"/>
      <c r="PYC31" s="28"/>
      <c r="PYD31" s="28"/>
      <c r="PYE31" s="28"/>
      <c r="PYF31" s="28"/>
      <c r="PYG31" s="28"/>
      <c r="PYH31" s="28"/>
      <c r="PYI31" s="28"/>
      <c r="PYJ31" s="28"/>
      <c r="PYK31" s="28"/>
      <c r="PYL31" s="28"/>
      <c r="PYM31" s="28"/>
      <c r="PYN31" s="28"/>
      <c r="PYO31" s="28"/>
      <c r="PYP31" s="28"/>
      <c r="PYQ31" s="28"/>
      <c r="PYR31" s="28"/>
      <c r="PYS31" s="28"/>
      <c r="PYT31" s="28"/>
      <c r="PYU31" s="28"/>
      <c r="PYV31" s="28"/>
      <c r="PYW31" s="28"/>
      <c r="PYX31" s="28"/>
      <c r="PYY31" s="28"/>
      <c r="PYZ31" s="28"/>
      <c r="PZA31" s="28"/>
      <c r="PZB31" s="28"/>
      <c r="PZC31" s="28"/>
      <c r="PZD31" s="28"/>
      <c r="PZE31" s="28"/>
      <c r="PZF31" s="28"/>
      <c r="PZG31" s="28"/>
      <c r="PZH31" s="28"/>
      <c r="PZI31" s="28"/>
      <c r="PZJ31" s="28"/>
      <c r="PZK31" s="28"/>
      <c r="PZL31" s="28"/>
      <c r="PZM31" s="28"/>
      <c r="PZN31" s="28"/>
      <c r="PZO31" s="28"/>
      <c r="PZP31" s="28"/>
      <c r="PZQ31" s="28"/>
      <c r="PZR31" s="28"/>
      <c r="PZS31" s="28"/>
      <c r="PZT31" s="28"/>
      <c r="PZU31" s="28"/>
      <c r="PZV31" s="28"/>
      <c r="PZW31" s="28"/>
      <c r="PZX31" s="28"/>
      <c r="PZY31" s="28"/>
      <c r="PZZ31" s="28"/>
      <c r="QAA31" s="28"/>
      <c r="QAB31" s="28"/>
      <c r="QAC31" s="28"/>
      <c r="QAD31" s="28"/>
      <c r="QAE31" s="28"/>
      <c r="QAF31" s="28"/>
      <c r="QAG31" s="28"/>
      <c r="QAH31" s="28"/>
      <c r="QAI31" s="28"/>
      <c r="QAJ31" s="28"/>
      <c r="QAK31" s="28"/>
      <c r="QAL31" s="28"/>
      <c r="QAM31" s="28"/>
      <c r="QAN31" s="28"/>
      <c r="QAO31" s="28"/>
      <c r="QAP31" s="28"/>
      <c r="QAQ31" s="28"/>
      <c r="QAR31" s="28"/>
      <c r="QAS31" s="28"/>
      <c r="QAT31" s="28"/>
      <c r="QAU31" s="28"/>
      <c r="QAV31" s="28"/>
      <c r="QAW31" s="28"/>
      <c r="QAX31" s="28"/>
      <c r="QAY31" s="28"/>
      <c r="QAZ31" s="28"/>
      <c r="QBA31" s="28"/>
      <c r="QBB31" s="28"/>
      <c r="QBC31" s="28"/>
      <c r="QBD31" s="28"/>
      <c r="QBE31" s="28"/>
      <c r="QBF31" s="28"/>
      <c r="QBG31" s="28"/>
      <c r="QBH31" s="28"/>
      <c r="QBI31" s="28"/>
      <c r="QBJ31" s="28"/>
      <c r="QBK31" s="28"/>
      <c r="QBL31" s="28"/>
      <c r="QBM31" s="28"/>
      <c r="QBN31" s="28"/>
      <c r="QBO31" s="28"/>
      <c r="QBP31" s="28"/>
      <c r="QBQ31" s="28"/>
      <c r="QBR31" s="28"/>
      <c r="QBS31" s="28"/>
      <c r="QBT31" s="28"/>
      <c r="QBU31" s="28"/>
      <c r="QBV31" s="28"/>
      <c r="QBW31" s="28"/>
      <c r="QBX31" s="28"/>
      <c r="QBY31" s="28"/>
      <c r="QBZ31" s="28"/>
      <c r="QCA31" s="28"/>
      <c r="QCB31" s="28"/>
      <c r="QCC31" s="28"/>
      <c r="QCD31" s="28"/>
      <c r="QCE31" s="28"/>
      <c r="QCF31" s="28"/>
      <c r="QCG31" s="28"/>
      <c r="QCH31" s="28"/>
      <c r="QCI31" s="28"/>
      <c r="QCJ31" s="28"/>
      <c r="QCK31" s="28"/>
      <c r="QCL31" s="28"/>
      <c r="QCM31" s="28"/>
      <c r="QCN31" s="28"/>
      <c r="QCO31" s="28"/>
      <c r="QCP31" s="28"/>
      <c r="QCQ31" s="28"/>
      <c r="QCR31" s="28"/>
      <c r="QCS31" s="28"/>
      <c r="QCT31" s="28"/>
      <c r="QCU31" s="28"/>
      <c r="QCV31" s="28"/>
      <c r="QCW31" s="28"/>
      <c r="QCX31" s="28"/>
      <c r="QCY31" s="28"/>
      <c r="QCZ31" s="28"/>
      <c r="QDA31" s="28"/>
      <c r="QDB31" s="28"/>
      <c r="QDC31" s="28"/>
      <c r="QDD31" s="28"/>
      <c r="QDE31" s="28"/>
      <c r="QDF31" s="28"/>
      <c r="QDG31" s="28"/>
      <c r="QDH31" s="28"/>
      <c r="QDI31" s="28"/>
      <c r="QDJ31" s="28"/>
      <c r="QDK31" s="28"/>
      <c r="QDL31" s="28"/>
      <c r="QDM31" s="28"/>
      <c r="QDN31" s="28"/>
      <c r="QDO31" s="28"/>
      <c r="QDP31" s="28"/>
      <c r="QDQ31" s="28"/>
      <c r="QDR31" s="28"/>
      <c r="QDS31" s="28"/>
      <c r="QDT31" s="28"/>
      <c r="QDU31" s="28"/>
      <c r="QDV31" s="28"/>
      <c r="QDW31" s="28"/>
      <c r="QDX31" s="28"/>
      <c r="QDY31" s="28"/>
      <c r="QDZ31" s="28"/>
      <c r="QEA31" s="28"/>
      <c r="QEB31" s="28"/>
      <c r="QEC31" s="28"/>
      <c r="QED31" s="28"/>
      <c r="QEE31" s="28"/>
      <c r="QEF31" s="28"/>
      <c r="QEG31" s="28"/>
      <c r="QEH31" s="28"/>
      <c r="QEI31" s="28"/>
      <c r="QEJ31" s="28"/>
      <c r="QEK31" s="28"/>
      <c r="QEL31" s="28"/>
      <c r="QEM31" s="28"/>
      <c r="QEN31" s="28"/>
      <c r="QEO31" s="28"/>
      <c r="QEP31" s="28"/>
      <c r="QEQ31" s="28"/>
      <c r="QER31" s="28"/>
      <c r="QES31" s="28"/>
      <c r="QET31" s="28"/>
      <c r="QEU31" s="28"/>
      <c r="QEV31" s="28"/>
      <c r="QEW31" s="28"/>
      <c r="QEX31" s="28"/>
      <c r="QEY31" s="28"/>
      <c r="QEZ31" s="28"/>
      <c r="QFA31" s="28"/>
      <c r="QFB31" s="28"/>
      <c r="QFC31" s="28"/>
      <c r="QFD31" s="28"/>
      <c r="QFE31" s="28"/>
      <c r="QFF31" s="28"/>
      <c r="QFG31" s="28"/>
      <c r="QFH31" s="28"/>
      <c r="QFI31" s="28"/>
      <c r="QFJ31" s="28"/>
      <c r="QFK31" s="28"/>
      <c r="QFL31" s="28"/>
      <c r="QFM31" s="28"/>
      <c r="QFN31" s="28"/>
      <c r="QFO31" s="28"/>
      <c r="QFP31" s="28"/>
      <c r="QFQ31" s="28"/>
      <c r="QFR31" s="28"/>
      <c r="QFS31" s="28"/>
      <c r="QFT31" s="28"/>
      <c r="QFU31" s="28"/>
      <c r="QFV31" s="28"/>
      <c r="QFW31" s="28"/>
      <c r="QFX31" s="28"/>
      <c r="QFY31" s="28"/>
      <c r="QFZ31" s="28"/>
      <c r="QGA31" s="28"/>
      <c r="QGB31" s="28"/>
      <c r="QGC31" s="28"/>
      <c r="QGD31" s="28"/>
      <c r="QGE31" s="28"/>
      <c r="QGF31" s="28"/>
      <c r="QGG31" s="28"/>
      <c r="QGH31" s="28"/>
      <c r="QGI31" s="28"/>
      <c r="QGJ31" s="28"/>
      <c r="QGK31" s="28"/>
      <c r="QGL31" s="28"/>
      <c r="QGM31" s="28"/>
      <c r="QGN31" s="28"/>
      <c r="QGO31" s="28"/>
      <c r="QGP31" s="28"/>
      <c r="QGQ31" s="28"/>
      <c r="QGR31" s="28"/>
      <c r="QGS31" s="28"/>
      <c r="QGT31" s="28"/>
      <c r="QGU31" s="28"/>
      <c r="QGV31" s="28"/>
      <c r="QGW31" s="28"/>
      <c r="QGX31" s="28"/>
      <c r="QGY31" s="28"/>
      <c r="QGZ31" s="28"/>
      <c r="QHA31" s="28"/>
      <c r="QHB31" s="28"/>
      <c r="QHC31" s="28"/>
      <c r="QHD31" s="28"/>
      <c r="QHE31" s="28"/>
      <c r="QHF31" s="28"/>
      <c r="QHG31" s="28"/>
      <c r="QHH31" s="28"/>
      <c r="QHI31" s="28"/>
      <c r="QHJ31" s="28"/>
      <c r="QHK31" s="28"/>
      <c r="QHL31" s="28"/>
      <c r="QHM31" s="28"/>
      <c r="QHN31" s="28"/>
      <c r="QHO31" s="28"/>
      <c r="QHP31" s="28"/>
      <c r="QHQ31" s="28"/>
      <c r="QHR31" s="28"/>
      <c r="QHS31" s="28"/>
      <c r="QHT31" s="28"/>
      <c r="QHU31" s="28"/>
      <c r="QHV31" s="28"/>
      <c r="QHW31" s="28"/>
      <c r="QHX31" s="28"/>
      <c r="QHY31" s="28"/>
      <c r="QHZ31" s="28"/>
      <c r="QIA31" s="28"/>
      <c r="QIB31" s="28"/>
      <c r="QIC31" s="28"/>
      <c r="QID31" s="28"/>
      <c r="QIE31" s="28"/>
      <c r="QIF31" s="28"/>
      <c r="QIG31" s="28"/>
      <c r="QIH31" s="28"/>
      <c r="QII31" s="28"/>
      <c r="QIJ31" s="28"/>
      <c r="QIK31" s="28"/>
      <c r="QIL31" s="28"/>
      <c r="QIM31" s="28"/>
      <c r="QIN31" s="28"/>
      <c r="QIO31" s="28"/>
      <c r="QIP31" s="28"/>
      <c r="QIQ31" s="28"/>
      <c r="QIR31" s="28"/>
      <c r="QIS31" s="28"/>
      <c r="QIT31" s="28"/>
      <c r="QIU31" s="28"/>
      <c r="QIV31" s="28"/>
      <c r="QIW31" s="28"/>
      <c r="QIX31" s="28"/>
      <c r="QIY31" s="28"/>
      <c r="QIZ31" s="28"/>
      <c r="QJA31" s="28"/>
      <c r="QJB31" s="28"/>
      <c r="QJC31" s="28"/>
      <c r="QJD31" s="28"/>
      <c r="QJE31" s="28"/>
      <c r="QJF31" s="28"/>
      <c r="QJG31" s="28"/>
      <c r="QJH31" s="28"/>
      <c r="QJI31" s="28"/>
      <c r="QJJ31" s="28"/>
      <c r="QJK31" s="28"/>
      <c r="QJL31" s="28"/>
      <c r="QJM31" s="28"/>
      <c r="QJN31" s="28"/>
      <c r="QJO31" s="28"/>
      <c r="QJP31" s="28"/>
      <c r="QJQ31" s="28"/>
      <c r="QJR31" s="28"/>
      <c r="QJS31" s="28"/>
      <c r="QJT31" s="28"/>
      <c r="QJU31" s="28"/>
      <c r="QJV31" s="28"/>
      <c r="QJW31" s="28"/>
      <c r="QJX31" s="28"/>
      <c r="QJY31" s="28"/>
      <c r="QJZ31" s="28"/>
      <c r="QKA31" s="28"/>
      <c r="QKB31" s="28"/>
      <c r="QKC31" s="28"/>
      <c r="QKD31" s="28"/>
      <c r="QKE31" s="28"/>
      <c r="QKF31" s="28"/>
      <c r="QKG31" s="28"/>
      <c r="QKH31" s="28"/>
      <c r="QKI31" s="28"/>
      <c r="QKJ31" s="28"/>
      <c r="QKK31" s="28"/>
      <c r="QKL31" s="28"/>
      <c r="QKM31" s="28"/>
      <c r="QKN31" s="28"/>
      <c r="QKO31" s="28"/>
      <c r="QKP31" s="28"/>
      <c r="QKQ31" s="28"/>
      <c r="QKR31" s="28"/>
      <c r="QKS31" s="28"/>
      <c r="QKT31" s="28"/>
      <c r="QKU31" s="28"/>
      <c r="QKV31" s="28"/>
      <c r="QKW31" s="28"/>
      <c r="QKX31" s="28"/>
      <c r="QKY31" s="28"/>
      <c r="QKZ31" s="28"/>
      <c r="QLA31" s="28"/>
      <c r="QLB31" s="28"/>
      <c r="QLC31" s="28"/>
      <c r="QLD31" s="28"/>
      <c r="QLE31" s="28"/>
      <c r="QLF31" s="28"/>
      <c r="QLG31" s="28"/>
      <c r="QLH31" s="28"/>
      <c r="QLI31" s="28"/>
      <c r="QLJ31" s="28"/>
      <c r="QLK31" s="28"/>
      <c r="QLL31" s="28"/>
      <c r="QLM31" s="28"/>
      <c r="QLN31" s="28"/>
      <c r="QLO31" s="28"/>
      <c r="QLP31" s="28"/>
      <c r="QLQ31" s="28"/>
      <c r="QLR31" s="28"/>
      <c r="QLS31" s="28"/>
      <c r="QLT31" s="28"/>
      <c r="QLU31" s="28"/>
      <c r="QLV31" s="28"/>
      <c r="QLW31" s="28"/>
      <c r="QLX31" s="28"/>
      <c r="QLY31" s="28"/>
      <c r="QLZ31" s="28"/>
      <c r="QMA31" s="28"/>
      <c r="QMB31" s="28"/>
      <c r="QMC31" s="28"/>
      <c r="QMD31" s="28"/>
      <c r="QME31" s="28"/>
      <c r="QMF31" s="28"/>
      <c r="QMG31" s="28"/>
      <c r="QMH31" s="28"/>
      <c r="QMI31" s="28"/>
      <c r="QMJ31" s="28"/>
      <c r="QMK31" s="28"/>
      <c r="QML31" s="28"/>
      <c r="QMM31" s="28"/>
      <c r="QMN31" s="28"/>
      <c r="QMO31" s="28"/>
      <c r="QMP31" s="28"/>
      <c r="QMQ31" s="28"/>
      <c r="QMR31" s="28"/>
      <c r="QMS31" s="28"/>
      <c r="QMT31" s="28"/>
      <c r="QMU31" s="28"/>
      <c r="QMV31" s="28"/>
      <c r="QMW31" s="28"/>
      <c r="QMX31" s="28"/>
      <c r="QMY31" s="28"/>
      <c r="QMZ31" s="28"/>
      <c r="QNA31" s="28"/>
      <c r="QNB31" s="28"/>
      <c r="QNC31" s="28"/>
      <c r="QND31" s="28"/>
      <c r="QNE31" s="28"/>
      <c r="QNF31" s="28"/>
      <c r="QNG31" s="28"/>
      <c r="QNH31" s="28"/>
      <c r="QNI31" s="28"/>
      <c r="QNJ31" s="28"/>
      <c r="QNK31" s="28"/>
      <c r="QNL31" s="28"/>
      <c r="QNM31" s="28"/>
      <c r="QNN31" s="28"/>
      <c r="QNO31" s="28"/>
      <c r="QNP31" s="28"/>
      <c r="QNQ31" s="28"/>
      <c r="QNR31" s="28"/>
      <c r="QNS31" s="28"/>
      <c r="QNT31" s="28"/>
      <c r="QNU31" s="28"/>
      <c r="QNV31" s="28"/>
      <c r="QNW31" s="28"/>
      <c r="QNX31" s="28"/>
      <c r="QNY31" s="28"/>
      <c r="QNZ31" s="28"/>
      <c r="QOA31" s="28"/>
      <c r="QOB31" s="28"/>
      <c r="QOC31" s="28"/>
      <c r="QOD31" s="28"/>
      <c r="QOE31" s="28"/>
      <c r="QOF31" s="28"/>
      <c r="QOG31" s="28"/>
      <c r="QOH31" s="28"/>
      <c r="QOI31" s="28"/>
      <c r="QOJ31" s="28"/>
      <c r="QOK31" s="28"/>
      <c r="QOL31" s="28"/>
      <c r="QOM31" s="28"/>
      <c r="QON31" s="28"/>
      <c r="QOO31" s="28"/>
      <c r="QOP31" s="28"/>
      <c r="QOQ31" s="28"/>
      <c r="QOR31" s="28"/>
      <c r="QOS31" s="28"/>
      <c r="QOT31" s="28"/>
      <c r="QOU31" s="28"/>
      <c r="QOV31" s="28"/>
      <c r="QOW31" s="28"/>
      <c r="QOX31" s="28"/>
      <c r="QOY31" s="28"/>
      <c r="QOZ31" s="28"/>
      <c r="QPA31" s="28"/>
      <c r="QPB31" s="28"/>
      <c r="QPC31" s="28"/>
      <c r="QPD31" s="28"/>
      <c r="QPE31" s="28"/>
      <c r="QPF31" s="28"/>
      <c r="QPG31" s="28"/>
      <c r="QPH31" s="28"/>
      <c r="QPI31" s="28"/>
      <c r="QPJ31" s="28"/>
      <c r="QPK31" s="28"/>
      <c r="QPL31" s="28"/>
      <c r="QPM31" s="28"/>
      <c r="QPN31" s="28"/>
      <c r="QPO31" s="28"/>
      <c r="QPP31" s="28"/>
      <c r="QPQ31" s="28"/>
      <c r="QPR31" s="28"/>
      <c r="QPS31" s="28"/>
      <c r="QPT31" s="28"/>
      <c r="QPU31" s="28"/>
      <c r="QPV31" s="28"/>
      <c r="QPW31" s="28"/>
      <c r="QPX31" s="28"/>
      <c r="QPY31" s="28"/>
      <c r="QPZ31" s="28"/>
      <c r="QQA31" s="28"/>
      <c r="QQB31" s="28"/>
      <c r="QQC31" s="28"/>
      <c r="QQD31" s="28"/>
      <c r="QQE31" s="28"/>
      <c r="QQF31" s="28"/>
      <c r="QQG31" s="28"/>
      <c r="QQH31" s="28"/>
      <c r="QQI31" s="28"/>
      <c r="QQJ31" s="28"/>
      <c r="QQK31" s="28"/>
      <c r="QQL31" s="28"/>
      <c r="QQM31" s="28"/>
      <c r="QQN31" s="28"/>
      <c r="QQO31" s="28"/>
      <c r="QQP31" s="28"/>
      <c r="QQQ31" s="28"/>
      <c r="QQR31" s="28"/>
      <c r="QQS31" s="28"/>
      <c r="QQT31" s="28"/>
      <c r="QQU31" s="28"/>
      <c r="QQV31" s="28"/>
      <c r="QQW31" s="28"/>
      <c r="QQX31" s="28"/>
      <c r="QQY31" s="28"/>
      <c r="QQZ31" s="28"/>
      <c r="QRA31" s="28"/>
      <c r="QRB31" s="28"/>
      <c r="QRC31" s="28"/>
      <c r="QRD31" s="28"/>
      <c r="QRE31" s="28"/>
      <c r="QRF31" s="28"/>
      <c r="QRG31" s="28"/>
      <c r="QRH31" s="28"/>
      <c r="QRI31" s="28"/>
      <c r="QRJ31" s="28"/>
      <c r="QRK31" s="28"/>
      <c r="QRL31" s="28"/>
      <c r="QRM31" s="28"/>
      <c r="QRN31" s="28"/>
      <c r="QRO31" s="28"/>
      <c r="QRP31" s="28"/>
      <c r="QRQ31" s="28"/>
      <c r="QRR31" s="28"/>
      <c r="QRS31" s="28"/>
      <c r="QRT31" s="28"/>
      <c r="QRU31" s="28"/>
      <c r="QRV31" s="28"/>
      <c r="QRW31" s="28"/>
      <c r="QRX31" s="28"/>
      <c r="QRY31" s="28"/>
      <c r="QRZ31" s="28"/>
      <c r="QSA31" s="28"/>
      <c r="QSB31" s="28"/>
      <c r="QSC31" s="28"/>
      <c r="QSD31" s="28"/>
      <c r="QSE31" s="28"/>
      <c r="QSF31" s="28"/>
      <c r="QSG31" s="28"/>
      <c r="QSH31" s="28"/>
      <c r="QSI31" s="28"/>
      <c r="QSJ31" s="28"/>
      <c r="QSK31" s="28"/>
      <c r="QSL31" s="28"/>
      <c r="QSM31" s="28"/>
      <c r="QSN31" s="28"/>
      <c r="QSO31" s="28"/>
      <c r="QSP31" s="28"/>
      <c r="QSQ31" s="28"/>
      <c r="QSR31" s="28"/>
      <c r="QSS31" s="28"/>
      <c r="QST31" s="28"/>
      <c r="QSU31" s="28"/>
      <c r="QSV31" s="28"/>
      <c r="QSW31" s="28"/>
      <c r="QSX31" s="28"/>
      <c r="QSY31" s="28"/>
      <c r="QSZ31" s="28"/>
      <c r="QTA31" s="28"/>
      <c r="QTB31" s="28"/>
      <c r="QTC31" s="28"/>
      <c r="QTD31" s="28"/>
      <c r="QTE31" s="28"/>
      <c r="QTF31" s="28"/>
      <c r="QTG31" s="28"/>
      <c r="QTH31" s="28"/>
      <c r="QTI31" s="28"/>
      <c r="QTJ31" s="28"/>
      <c r="QTK31" s="28"/>
      <c r="QTL31" s="28"/>
      <c r="QTM31" s="28"/>
      <c r="QTN31" s="28"/>
      <c r="QTO31" s="28"/>
      <c r="QTP31" s="28"/>
      <c r="QTQ31" s="28"/>
      <c r="QTR31" s="28"/>
      <c r="QTS31" s="28"/>
      <c r="QTT31" s="28"/>
      <c r="QTU31" s="28"/>
      <c r="QTV31" s="28"/>
      <c r="QTW31" s="28"/>
      <c r="QTX31" s="28"/>
      <c r="QTY31" s="28"/>
      <c r="QTZ31" s="28"/>
      <c r="QUA31" s="28"/>
      <c r="QUB31" s="28"/>
      <c r="QUC31" s="28"/>
      <c r="QUD31" s="28"/>
      <c r="QUE31" s="28"/>
      <c r="QUF31" s="28"/>
      <c r="QUG31" s="28"/>
      <c r="QUH31" s="28"/>
      <c r="QUI31" s="28"/>
      <c r="QUJ31" s="28"/>
      <c r="QUK31" s="28"/>
      <c r="QUL31" s="28"/>
      <c r="QUM31" s="28"/>
      <c r="QUN31" s="28"/>
      <c r="QUO31" s="28"/>
      <c r="QUP31" s="28"/>
      <c r="QUQ31" s="28"/>
      <c r="QUR31" s="28"/>
      <c r="QUS31" s="28"/>
      <c r="QUT31" s="28"/>
      <c r="QUU31" s="28"/>
      <c r="QUV31" s="28"/>
      <c r="QUW31" s="28"/>
      <c r="QUX31" s="28"/>
      <c r="QUY31" s="28"/>
      <c r="QUZ31" s="28"/>
      <c r="QVA31" s="28"/>
      <c r="QVB31" s="28"/>
      <c r="QVC31" s="28"/>
      <c r="QVD31" s="28"/>
      <c r="QVE31" s="28"/>
      <c r="QVF31" s="28"/>
      <c r="QVG31" s="28"/>
      <c r="QVH31" s="28"/>
      <c r="QVI31" s="28"/>
      <c r="QVJ31" s="28"/>
      <c r="QVK31" s="28"/>
      <c r="QVL31" s="28"/>
      <c r="QVM31" s="28"/>
      <c r="QVN31" s="28"/>
      <c r="QVO31" s="28"/>
      <c r="QVP31" s="28"/>
      <c r="QVQ31" s="28"/>
      <c r="QVR31" s="28"/>
      <c r="QVS31" s="28"/>
      <c r="QVT31" s="28"/>
      <c r="QVU31" s="28"/>
      <c r="QVV31" s="28"/>
      <c r="QVW31" s="28"/>
      <c r="QVX31" s="28"/>
      <c r="QVY31" s="28"/>
      <c r="QVZ31" s="28"/>
      <c r="QWA31" s="28"/>
      <c r="QWB31" s="28"/>
      <c r="QWC31" s="28"/>
      <c r="QWD31" s="28"/>
      <c r="QWE31" s="28"/>
      <c r="QWF31" s="28"/>
      <c r="QWG31" s="28"/>
      <c r="QWH31" s="28"/>
      <c r="QWI31" s="28"/>
      <c r="QWJ31" s="28"/>
      <c r="QWK31" s="28"/>
      <c r="QWL31" s="28"/>
      <c r="QWM31" s="28"/>
      <c r="QWN31" s="28"/>
      <c r="QWO31" s="28"/>
      <c r="QWP31" s="28"/>
      <c r="QWQ31" s="28"/>
      <c r="QWR31" s="28"/>
      <c r="QWS31" s="28"/>
      <c r="QWT31" s="28"/>
      <c r="QWU31" s="28"/>
      <c r="QWV31" s="28"/>
      <c r="QWW31" s="28"/>
      <c r="QWX31" s="28"/>
      <c r="QWY31" s="28"/>
      <c r="QWZ31" s="28"/>
      <c r="QXA31" s="28"/>
      <c r="QXB31" s="28"/>
      <c r="QXC31" s="28"/>
      <c r="QXD31" s="28"/>
      <c r="QXE31" s="28"/>
      <c r="QXF31" s="28"/>
      <c r="QXG31" s="28"/>
      <c r="QXH31" s="28"/>
      <c r="QXI31" s="28"/>
      <c r="QXJ31" s="28"/>
      <c r="QXK31" s="28"/>
      <c r="QXL31" s="28"/>
      <c r="QXM31" s="28"/>
      <c r="QXN31" s="28"/>
      <c r="QXO31" s="28"/>
      <c r="QXP31" s="28"/>
      <c r="QXQ31" s="28"/>
      <c r="QXR31" s="28"/>
      <c r="QXS31" s="28"/>
      <c r="QXT31" s="28"/>
      <c r="QXU31" s="28"/>
      <c r="QXV31" s="28"/>
      <c r="QXW31" s="28"/>
      <c r="QXX31" s="28"/>
      <c r="QXY31" s="28"/>
      <c r="QXZ31" s="28"/>
      <c r="QYA31" s="28"/>
      <c r="QYB31" s="28"/>
      <c r="QYC31" s="28"/>
      <c r="QYD31" s="28"/>
      <c r="QYE31" s="28"/>
      <c r="QYF31" s="28"/>
      <c r="QYG31" s="28"/>
      <c r="QYH31" s="28"/>
      <c r="QYI31" s="28"/>
      <c r="QYJ31" s="28"/>
      <c r="QYK31" s="28"/>
      <c r="QYL31" s="28"/>
      <c r="QYM31" s="28"/>
      <c r="QYN31" s="28"/>
      <c r="QYO31" s="28"/>
      <c r="QYP31" s="28"/>
      <c r="QYQ31" s="28"/>
      <c r="QYR31" s="28"/>
      <c r="QYS31" s="28"/>
      <c r="QYT31" s="28"/>
      <c r="QYU31" s="28"/>
      <c r="QYV31" s="28"/>
      <c r="QYW31" s="28"/>
      <c r="QYX31" s="28"/>
      <c r="QYY31" s="28"/>
      <c r="QYZ31" s="28"/>
      <c r="QZA31" s="28"/>
      <c r="QZB31" s="28"/>
      <c r="QZC31" s="28"/>
      <c r="QZD31" s="28"/>
      <c r="QZE31" s="28"/>
      <c r="QZF31" s="28"/>
      <c r="QZG31" s="28"/>
      <c r="QZH31" s="28"/>
      <c r="QZI31" s="28"/>
      <c r="QZJ31" s="28"/>
      <c r="QZK31" s="28"/>
      <c r="QZL31" s="28"/>
      <c r="QZM31" s="28"/>
      <c r="QZN31" s="28"/>
      <c r="QZO31" s="28"/>
      <c r="QZP31" s="28"/>
      <c r="QZQ31" s="28"/>
      <c r="QZR31" s="28"/>
      <c r="QZS31" s="28"/>
      <c r="QZT31" s="28"/>
      <c r="QZU31" s="28"/>
      <c r="QZV31" s="28"/>
      <c r="QZW31" s="28"/>
      <c r="QZX31" s="28"/>
      <c r="QZY31" s="28"/>
      <c r="QZZ31" s="28"/>
      <c r="RAA31" s="28"/>
      <c r="RAB31" s="28"/>
      <c r="RAC31" s="28"/>
      <c r="RAD31" s="28"/>
      <c r="RAE31" s="28"/>
      <c r="RAF31" s="28"/>
      <c r="RAG31" s="28"/>
      <c r="RAH31" s="28"/>
      <c r="RAI31" s="28"/>
      <c r="RAJ31" s="28"/>
      <c r="RAK31" s="28"/>
      <c r="RAL31" s="28"/>
      <c r="RAM31" s="28"/>
      <c r="RAN31" s="28"/>
      <c r="RAO31" s="28"/>
      <c r="RAP31" s="28"/>
      <c r="RAQ31" s="28"/>
      <c r="RAR31" s="28"/>
      <c r="RAS31" s="28"/>
      <c r="RAT31" s="28"/>
      <c r="RAU31" s="28"/>
      <c r="RAV31" s="28"/>
      <c r="RAW31" s="28"/>
      <c r="RAX31" s="28"/>
      <c r="RAY31" s="28"/>
      <c r="RAZ31" s="28"/>
      <c r="RBA31" s="28"/>
      <c r="RBB31" s="28"/>
      <c r="RBC31" s="28"/>
      <c r="RBD31" s="28"/>
      <c r="RBE31" s="28"/>
      <c r="RBF31" s="28"/>
      <c r="RBG31" s="28"/>
      <c r="RBH31" s="28"/>
      <c r="RBI31" s="28"/>
      <c r="RBJ31" s="28"/>
      <c r="RBK31" s="28"/>
      <c r="RBL31" s="28"/>
      <c r="RBM31" s="28"/>
      <c r="RBN31" s="28"/>
      <c r="RBO31" s="28"/>
      <c r="RBP31" s="28"/>
      <c r="RBQ31" s="28"/>
      <c r="RBR31" s="28"/>
      <c r="RBS31" s="28"/>
      <c r="RBT31" s="28"/>
      <c r="RBU31" s="28"/>
      <c r="RBV31" s="28"/>
      <c r="RBW31" s="28"/>
      <c r="RBX31" s="28"/>
      <c r="RBY31" s="28"/>
      <c r="RBZ31" s="28"/>
      <c r="RCA31" s="28"/>
      <c r="RCB31" s="28"/>
      <c r="RCC31" s="28"/>
      <c r="RCD31" s="28"/>
      <c r="RCE31" s="28"/>
      <c r="RCF31" s="28"/>
      <c r="RCG31" s="28"/>
      <c r="RCH31" s="28"/>
      <c r="RCI31" s="28"/>
      <c r="RCJ31" s="28"/>
      <c r="RCK31" s="28"/>
      <c r="RCL31" s="28"/>
      <c r="RCM31" s="28"/>
      <c r="RCN31" s="28"/>
      <c r="RCO31" s="28"/>
      <c r="RCP31" s="28"/>
      <c r="RCQ31" s="28"/>
      <c r="RCR31" s="28"/>
      <c r="RCS31" s="28"/>
      <c r="RCT31" s="28"/>
      <c r="RCU31" s="28"/>
      <c r="RCV31" s="28"/>
      <c r="RCW31" s="28"/>
      <c r="RCX31" s="28"/>
      <c r="RCY31" s="28"/>
      <c r="RCZ31" s="28"/>
      <c r="RDA31" s="28"/>
      <c r="RDB31" s="28"/>
      <c r="RDC31" s="28"/>
      <c r="RDD31" s="28"/>
      <c r="RDE31" s="28"/>
      <c r="RDF31" s="28"/>
      <c r="RDG31" s="28"/>
      <c r="RDH31" s="28"/>
      <c r="RDI31" s="28"/>
      <c r="RDJ31" s="28"/>
      <c r="RDK31" s="28"/>
      <c r="RDL31" s="28"/>
      <c r="RDM31" s="28"/>
      <c r="RDN31" s="28"/>
      <c r="RDO31" s="28"/>
      <c r="RDP31" s="28"/>
      <c r="RDQ31" s="28"/>
      <c r="RDR31" s="28"/>
      <c r="RDS31" s="28"/>
      <c r="RDT31" s="28"/>
      <c r="RDU31" s="28"/>
      <c r="RDV31" s="28"/>
      <c r="RDW31" s="28"/>
      <c r="RDX31" s="28"/>
      <c r="RDY31" s="28"/>
      <c r="RDZ31" s="28"/>
      <c r="REA31" s="28"/>
      <c r="REB31" s="28"/>
      <c r="REC31" s="28"/>
      <c r="RED31" s="28"/>
      <c r="REE31" s="28"/>
      <c r="REF31" s="28"/>
      <c r="REG31" s="28"/>
      <c r="REH31" s="28"/>
      <c r="REI31" s="28"/>
      <c r="REJ31" s="28"/>
      <c r="REK31" s="28"/>
      <c r="REL31" s="28"/>
      <c r="REM31" s="28"/>
      <c r="REN31" s="28"/>
      <c r="REO31" s="28"/>
      <c r="REP31" s="28"/>
      <c r="REQ31" s="28"/>
      <c r="RER31" s="28"/>
      <c r="RES31" s="28"/>
      <c r="RET31" s="28"/>
      <c r="REU31" s="28"/>
      <c r="REV31" s="28"/>
      <c r="REW31" s="28"/>
      <c r="REX31" s="28"/>
      <c r="REY31" s="28"/>
      <c r="REZ31" s="28"/>
      <c r="RFA31" s="28"/>
      <c r="RFB31" s="28"/>
      <c r="RFC31" s="28"/>
      <c r="RFD31" s="28"/>
      <c r="RFE31" s="28"/>
      <c r="RFF31" s="28"/>
      <c r="RFG31" s="28"/>
      <c r="RFH31" s="28"/>
      <c r="RFI31" s="28"/>
      <c r="RFJ31" s="28"/>
      <c r="RFK31" s="28"/>
      <c r="RFL31" s="28"/>
      <c r="RFM31" s="28"/>
      <c r="RFN31" s="28"/>
      <c r="RFO31" s="28"/>
      <c r="RFP31" s="28"/>
      <c r="RFQ31" s="28"/>
      <c r="RFR31" s="28"/>
      <c r="RFS31" s="28"/>
      <c r="RFT31" s="28"/>
      <c r="RFU31" s="28"/>
      <c r="RFV31" s="28"/>
      <c r="RFW31" s="28"/>
      <c r="RFX31" s="28"/>
      <c r="RFY31" s="28"/>
      <c r="RFZ31" s="28"/>
      <c r="RGA31" s="28"/>
      <c r="RGB31" s="28"/>
      <c r="RGC31" s="28"/>
      <c r="RGD31" s="28"/>
      <c r="RGE31" s="28"/>
      <c r="RGF31" s="28"/>
      <c r="RGG31" s="28"/>
      <c r="RGH31" s="28"/>
      <c r="RGI31" s="28"/>
      <c r="RGJ31" s="28"/>
      <c r="RGK31" s="28"/>
      <c r="RGL31" s="28"/>
      <c r="RGM31" s="28"/>
      <c r="RGN31" s="28"/>
      <c r="RGO31" s="28"/>
      <c r="RGP31" s="28"/>
      <c r="RGQ31" s="28"/>
      <c r="RGR31" s="28"/>
      <c r="RGS31" s="28"/>
      <c r="RGT31" s="28"/>
      <c r="RGU31" s="28"/>
      <c r="RGV31" s="28"/>
      <c r="RGW31" s="28"/>
      <c r="RGX31" s="28"/>
      <c r="RGY31" s="28"/>
      <c r="RGZ31" s="28"/>
      <c r="RHA31" s="28"/>
      <c r="RHB31" s="28"/>
      <c r="RHC31" s="28"/>
      <c r="RHD31" s="28"/>
      <c r="RHE31" s="28"/>
      <c r="RHF31" s="28"/>
      <c r="RHG31" s="28"/>
      <c r="RHH31" s="28"/>
      <c r="RHI31" s="28"/>
      <c r="RHJ31" s="28"/>
      <c r="RHK31" s="28"/>
      <c r="RHL31" s="28"/>
      <c r="RHM31" s="28"/>
      <c r="RHN31" s="28"/>
      <c r="RHO31" s="28"/>
      <c r="RHP31" s="28"/>
      <c r="RHQ31" s="28"/>
      <c r="RHR31" s="28"/>
      <c r="RHS31" s="28"/>
      <c r="RHT31" s="28"/>
      <c r="RHU31" s="28"/>
      <c r="RHV31" s="28"/>
      <c r="RHW31" s="28"/>
      <c r="RHX31" s="28"/>
      <c r="RHY31" s="28"/>
      <c r="RHZ31" s="28"/>
      <c r="RIA31" s="28"/>
      <c r="RIB31" s="28"/>
      <c r="RIC31" s="28"/>
      <c r="RID31" s="28"/>
      <c r="RIE31" s="28"/>
      <c r="RIF31" s="28"/>
      <c r="RIG31" s="28"/>
      <c r="RIH31" s="28"/>
      <c r="RII31" s="28"/>
      <c r="RIJ31" s="28"/>
      <c r="RIK31" s="28"/>
      <c r="RIL31" s="28"/>
      <c r="RIM31" s="28"/>
      <c r="RIN31" s="28"/>
      <c r="RIO31" s="28"/>
      <c r="RIP31" s="28"/>
      <c r="RIQ31" s="28"/>
      <c r="RIR31" s="28"/>
      <c r="RIS31" s="28"/>
      <c r="RIT31" s="28"/>
      <c r="RIU31" s="28"/>
      <c r="RIV31" s="28"/>
      <c r="RIW31" s="28"/>
      <c r="RIX31" s="28"/>
      <c r="RIY31" s="28"/>
      <c r="RIZ31" s="28"/>
      <c r="RJA31" s="28"/>
      <c r="RJB31" s="28"/>
      <c r="RJC31" s="28"/>
      <c r="RJD31" s="28"/>
      <c r="RJE31" s="28"/>
      <c r="RJF31" s="28"/>
      <c r="RJG31" s="28"/>
      <c r="RJH31" s="28"/>
      <c r="RJI31" s="28"/>
      <c r="RJJ31" s="28"/>
      <c r="RJK31" s="28"/>
      <c r="RJL31" s="28"/>
      <c r="RJM31" s="28"/>
      <c r="RJN31" s="28"/>
      <c r="RJO31" s="28"/>
      <c r="RJP31" s="28"/>
      <c r="RJQ31" s="28"/>
      <c r="RJR31" s="28"/>
      <c r="RJS31" s="28"/>
      <c r="RJT31" s="28"/>
      <c r="RJU31" s="28"/>
      <c r="RJV31" s="28"/>
      <c r="RJW31" s="28"/>
      <c r="RJX31" s="28"/>
      <c r="RJY31" s="28"/>
      <c r="RJZ31" s="28"/>
      <c r="RKA31" s="28"/>
      <c r="RKB31" s="28"/>
      <c r="RKC31" s="28"/>
      <c r="RKD31" s="28"/>
      <c r="RKE31" s="28"/>
      <c r="RKF31" s="28"/>
      <c r="RKG31" s="28"/>
      <c r="RKH31" s="28"/>
      <c r="RKI31" s="28"/>
      <c r="RKJ31" s="28"/>
      <c r="RKK31" s="28"/>
      <c r="RKL31" s="28"/>
      <c r="RKM31" s="28"/>
      <c r="RKN31" s="28"/>
      <c r="RKO31" s="28"/>
      <c r="RKP31" s="28"/>
      <c r="RKQ31" s="28"/>
      <c r="RKR31" s="28"/>
      <c r="RKS31" s="28"/>
      <c r="RKT31" s="28"/>
      <c r="RKU31" s="28"/>
      <c r="RKV31" s="28"/>
      <c r="RKW31" s="28"/>
      <c r="RKX31" s="28"/>
      <c r="RKY31" s="28"/>
      <c r="RKZ31" s="28"/>
      <c r="RLA31" s="28"/>
      <c r="RLB31" s="28"/>
      <c r="RLC31" s="28"/>
      <c r="RLD31" s="28"/>
      <c r="RLE31" s="28"/>
      <c r="RLF31" s="28"/>
      <c r="RLG31" s="28"/>
      <c r="RLH31" s="28"/>
      <c r="RLI31" s="28"/>
      <c r="RLJ31" s="28"/>
      <c r="RLK31" s="28"/>
      <c r="RLL31" s="28"/>
      <c r="RLM31" s="28"/>
      <c r="RLN31" s="28"/>
      <c r="RLO31" s="28"/>
      <c r="RLP31" s="28"/>
      <c r="RLQ31" s="28"/>
      <c r="RLR31" s="28"/>
      <c r="RLS31" s="28"/>
      <c r="RLT31" s="28"/>
      <c r="RLU31" s="28"/>
      <c r="RLV31" s="28"/>
      <c r="RLW31" s="28"/>
      <c r="RLX31" s="28"/>
      <c r="RLY31" s="28"/>
      <c r="RLZ31" s="28"/>
      <c r="RMA31" s="28"/>
      <c r="RMB31" s="28"/>
      <c r="RMC31" s="28"/>
      <c r="RMD31" s="28"/>
      <c r="RME31" s="28"/>
      <c r="RMF31" s="28"/>
      <c r="RMG31" s="28"/>
      <c r="RMH31" s="28"/>
      <c r="RMI31" s="28"/>
      <c r="RMJ31" s="28"/>
      <c r="RMK31" s="28"/>
      <c r="RML31" s="28"/>
      <c r="RMM31" s="28"/>
      <c r="RMN31" s="28"/>
      <c r="RMO31" s="28"/>
      <c r="RMP31" s="28"/>
      <c r="RMQ31" s="28"/>
      <c r="RMR31" s="28"/>
      <c r="RMS31" s="28"/>
      <c r="RMT31" s="28"/>
      <c r="RMU31" s="28"/>
      <c r="RMV31" s="28"/>
      <c r="RMW31" s="28"/>
      <c r="RMX31" s="28"/>
      <c r="RMY31" s="28"/>
      <c r="RMZ31" s="28"/>
      <c r="RNA31" s="28"/>
      <c r="RNB31" s="28"/>
      <c r="RNC31" s="28"/>
      <c r="RND31" s="28"/>
      <c r="RNE31" s="28"/>
      <c r="RNF31" s="28"/>
      <c r="RNG31" s="28"/>
      <c r="RNH31" s="28"/>
      <c r="RNI31" s="28"/>
      <c r="RNJ31" s="28"/>
      <c r="RNK31" s="28"/>
      <c r="RNL31" s="28"/>
      <c r="RNM31" s="28"/>
      <c r="RNN31" s="28"/>
      <c r="RNO31" s="28"/>
      <c r="RNP31" s="28"/>
      <c r="RNQ31" s="28"/>
      <c r="RNR31" s="28"/>
      <c r="RNS31" s="28"/>
      <c r="RNT31" s="28"/>
      <c r="RNU31" s="28"/>
      <c r="RNV31" s="28"/>
      <c r="RNW31" s="28"/>
      <c r="RNX31" s="28"/>
      <c r="RNY31" s="28"/>
      <c r="RNZ31" s="28"/>
      <c r="ROA31" s="28"/>
      <c r="ROB31" s="28"/>
      <c r="ROC31" s="28"/>
      <c r="ROD31" s="28"/>
      <c r="ROE31" s="28"/>
      <c r="ROF31" s="28"/>
      <c r="ROG31" s="28"/>
      <c r="ROH31" s="28"/>
      <c r="ROI31" s="28"/>
      <c r="ROJ31" s="28"/>
      <c r="ROK31" s="28"/>
      <c r="ROL31" s="28"/>
      <c r="ROM31" s="28"/>
      <c r="RON31" s="28"/>
      <c r="ROO31" s="28"/>
      <c r="ROP31" s="28"/>
      <c r="ROQ31" s="28"/>
      <c r="ROR31" s="28"/>
      <c r="ROS31" s="28"/>
      <c r="ROT31" s="28"/>
      <c r="ROU31" s="28"/>
      <c r="ROV31" s="28"/>
      <c r="ROW31" s="28"/>
      <c r="ROX31" s="28"/>
      <c r="ROY31" s="28"/>
      <c r="ROZ31" s="28"/>
      <c r="RPA31" s="28"/>
      <c r="RPB31" s="28"/>
      <c r="RPC31" s="28"/>
      <c r="RPD31" s="28"/>
      <c r="RPE31" s="28"/>
      <c r="RPF31" s="28"/>
      <c r="RPG31" s="28"/>
      <c r="RPH31" s="28"/>
      <c r="RPI31" s="28"/>
      <c r="RPJ31" s="28"/>
      <c r="RPK31" s="28"/>
      <c r="RPL31" s="28"/>
      <c r="RPM31" s="28"/>
      <c r="RPN31" s="28"/>
      <c r="RPO31" s="28"/>
      <c r="RPP31" s="28"/>
      <c r="RPQ31" s="28"/>
      <c r="RPR31" s="28"/>
      <c r="RPS31" s="28"/>
      <c r="RPT31" s="28"/>
      <c r="RPU31" s="28"/>
      <c r="RPV31" s="28"/>
      <c r="RPW31" s="28"/>
      <c r="RPX31" s="28"/>
      <c r="RPY31" s="28"/>
      <c r="RPZ31" s="28"/>
      <c r="RQA31" s="28"/>
      <c r="RQB31" s="28"/>
      <c r="RQC31" s="28"/>
      <c r="RQD31" s="28"/>
      <c r="RQE31" s="28"/>
      <c r="RQF31" s="28"/>
      <c r="RQG31" s="28"/>
      <c r="RQH31" s="28"/>
      <c r="RQI31" s="28"/>
      <c r="RQJ31" s="28"/>
      <c r="RQK31" s="28"/>
      <c r="RQL31" s="28"/>
      <c r="RQM31" s="28"/>
      <c r="RQN31" s="28"/>
      <c r="RQO31" s="28"/>
      <c r="RQP31" s="28"/>
      <c r="RQQ31" s="28"/>
      <c r="RQR31" s="28"/>
      <c r="RQS31" s="28"/>
      <c r="RQT31" s="28"/>
      <c r="RQU31" s="28"/>
      <c r="RQV31" s="28"/>
      <c r="RQW31" s="28"/>
      <c r="RQX31" s="28"/>
      <c r="RQY31" s="28"/>
      <c r="RQZ31" s="28"/>
      <c r="RRA31" s="28"/>
      <c r="RRB31" s="28"/>
      <c r="RRC31" s="28"/>
      <c r="RRD31" s="28"/>
      <c r="RRE31" s="28"/>
      <c r="RRF31" s="28"/>
      <c r="RRG31" s="28"/>
      <c r="RRH31" s="28"/>
      <c r="RRI31" s="28"/>
      <c r="RRJ31" s="28"/>
      <c r="RRK31" s="28"/>
      <c r="RRL31" s="28"/>
      <c r="RRM31" s="28"/>
      <c r="RRN31" s="28"/>
      <c r="RRO31" s="28"/>
      <c r="RRP31" s="28"/>
      <c r="RRQ31" s="28"/>
      <c r="RRR31" s="28"/>
      <c r="RRS31" s="28"/>
      <c r="RRT31" s="28"/>
      <c r="RRU31" s="28"/>
      <c r="RRV31" s="28"/>
      <c r="RRW31" s="28"/>
      <c r="RRX31" s="28"/>
      <c r="RRY31" s="28"/>
      <c r="RRZ31" s="28"/>
      <c r="RSA31" s="28"/>
      <c r="RSB31" s="28"/>
      <c r="RSC31" s="28"/>
      <c r="RSD31" s="28"/>
      <c r="RSE31" s="28"/>
      <c r="RSF31" s="28"/>
      <c r="RSG31" s="28"/>
      <c r="RSH31" s="28"/>
      <c r="RSI31" s="28"/>
      <c r="RSJ31" s="28"/>
      <c r="RSK31" s="28"/>
      <c r="RSL31" s="28"/>
      <c r="RSM31" s="28"/>
      <c r="RSN31" s="28"/>
      <c r="RSO31" s="28"/>
      <c r="RSP31" s="28"/>
      <c r="RSQ31" s="28"/>
      <c r="RSR31" s="28"/>
      <c r="RSS31" s="28"/>
      <c r="RST31" s="28"/>
      <c r="RSU31" s="28"/>
      <c r="RSV31" s="28"/>
      <c r="RSW31" s="28"/>
      <c r="RSX31" s="28"/>
      <c r="RSY31" s="28"/>
      <c r="RSZ31" s="28"/>
      <c r="RTA31" s="28"/>
      <c r="RTB31" s="28"/>
      <c r="RTC31" s="28"/>
      <c r="RTD31" s="28"/>
      <c r="RTE31" s="28"/>
      <c r="RTF31" s="28"/>
      <c r="RTG31" s="28"/>
      <c r="RTH31" s="28"/>
      <c r="RTI31" s="28"/>
      <c r="RTJ31" s="28"/>
      <c r="RTK31" s="28"/>
      <c r="RTL31" s="28"/>
      <c r="RTM31" s="28"/>
      <c r="RTN31" s="28"/>
      <c r="RTO31" s="28"/>
      <c r="RTP31" s="28"/>
      <c r="RTQ31" s="28"/>
      <c r="RTR31" s="28"/>
      <c r="RTS31" s="28"/>
      <c r="RTT31" s="28"/>
      <c r="RTU31" s="28"/>
      <c r="RTV31" s="28"/>
      <c r="RTW31" s="28"/>
      <c r="RTX31" s="28"/>
      <c r="RTY31" s="28"/>
      <c r="RTZ31" s="28"/>
      <c r="RUA31" s="28"/>
      <c r="RUB31" s="28"/>
      <c r="RUC31" s="28"/>
      <c r="RUD31" s="28"/>
      <c r="RUE31" s="28"/>
      <c r="RUF31" s="28"/>
      <c r="RUG31" s="28"/>
      <c r="RUH31" s="28"/>
      <c r="RUI31" s="28"/>
      <c r="RUJ31" s="28"/>
      <c r="RUK31" s="28"/>
      <c r="RUL31" s="28"/>
      <c r="RUM31" s="28"/>
      <c r="RUN31" s="28"/>
      <c r="RUO31" s="28"/>
      <c r="RUP31" s="28"/>
      <c r="RUQ31" s="28"/>
      <c r="RUR31" s="28"/>
      <c r="RUS31" s="28"/>
      <c r="RUT31" s="28"/>
      <c r="RUU31" s="28"/>
      <c r="RUV31" s="28"/>
      <c r="RUW31" s="28"/>
      <c r="RUX31" s="28"/>
      <c r="RUY31" s="28"/>
      <c r="RUZ31" s="28"/>
      <c r="RVA31" s="28"/>
      <c r="RVB31" s="28"/>
      <c r="RVC31" s="28"/>
      <c r="RVD31" s="28"/>
      <c r="RVE31" s="28"/>
      <c r="RVF31" s="28"/>
      <c r="RVG31" s="28"/>
      <c r="RVH31" s="28"/>
      <c r="RVI31" s="28"/>
      <c r="RVJ31" s="28"/>
      <c r="RVK31" s="28"/>
      <c r="RVL31" s="28"/>
      <c r="RVM31" s="28"/>
      <c r="RVN31" s="28"/>
      <c r="RVO31" s="28"/>
      <c r="RVP31" s="28"/>
      <c r="RVQ31" s="28"/>
      <c r="RVR31" s="28"/>
      <c r="RVS31" s="28"/>
      <c r="RVT31" s="28"/>
      <c r="RVU31" s="28"/>
      <c r="RVV31" s="28"/>
      <c r="RVW31" s="28"/>
      <c r="RVX31" s="28"/>
      <c r="RVY31" s="28"/>
      <c r="RVZ31" s="28"/>
      <c r="RWA31" s="28"/>
      <c r="RWB31" s="28"/>
      <c r="RWC31" s="28"/>
      <c r="RWD31" s="28"/>
      <c r="RWE31" s="28"/>
      <c r="RWF31" s="28"/>
      <c r="RWG31" s="28"/>
      <c r="RWH31" s="28"/>
      <c r="RWI31" s="28"/>
      <c r="RWJ31" s="28"/>
      <c r="RWK31" s="28"/>
      <c r="RWL31" s="28"/>
      <c r="RWM31" s="28"/>
      <c r="RWN31" s="28"/>
      <c r="RWO31" s="28"/>
      <c r="RWP31" s="28"/>
      <c r="RWQ31" s="28"/>
      <c r="RWR31" s="28"/>
      <c r="RWS31" s="28"/>
      <c r="RWT31" s="28"/>
      <c r="RWU31" s="28"/>
      <c r="RWV31" s="28"/>
      <c r="RWW31" s="28"/>
      <c r="RWX31" s="28"/>
      <c r="RWY31" s="28"/>
      <c r="RWZ31" s="28"/>
      <c r="RXA31" s="28"/>
      <c r="RXB31" s="28"/>
      <c r="RXC31" s="28"/>
      <c r="RXD31" s="28"/>
      <c r="RXE31" s="28"/>
      <c r="RXF31" s="28"/>
      <c r="RXG31" s="28"/>
      <c r="RXH31" s="28"/>
      <c r="RXI31" s="28"/>
      <c r="RXJ31" s="28"/>
      <c r="RXK31" s="28"/>
      <c r="RXL31" s="28"/>
      <c r="RXM31" s="28"/>
      <c r="RXN31" s="28"/>
      <c r="RXO31" s="28"/>
      <c r="RXP31" s="28"/>
      <c r="RXQ31" s="28"/>
      <c r="RXR31" s="28"/>
      <c r="RXS31" s="28"/>
      <c r="RXT31" s="28"/>
      <c r="RXU31" s="28"/>
      <c r="RXV31" s="28"/>
      <c r="RXW31" s="28"/>
      <c r="RXX31" s="28"/>
      <c r="RXY31" s="28"/>
      <c r="RXZ31" s="28"/>
      <c r="RYA31" s="28"/>
      <c r="RYB31" s="28"/>
      <c r="RYC31" s="28"/>
      <c r="RYD31" s="28"/>
      <c r="RYE31" s="28"/>
      <c r="RYF31" s="28"/>
      <c r="RYG31" s="28"/>
      <c r="RYH31" s="28"/>
      <c r="RYI31" s="28"/>
      <c r="RYJ31" s="28"/>
      <c r="RYK31" s="28"/>
      <c r="RYL31" s="28"/>
      <c r="RYM31" s="28"/>
      <c r="RYN31" s="28"/>
      <c r="RYO31" s="28"/>
      <c r="RYP31" s="28"/>
      <c r="RYQ31" s="28"/>
      <c r="RYR31" s="28"/>
      <c r="RYS31" s="28"/>
      <c r="RYT31" s="28"/>
      <c r="RYU31" s="28"/>
      <c r="RYV31" s="28"/>
      <c r="RYW31" s="28"/>
      <c r="RYX31" s="28"/>
      <c r="RYY31" s="28"/>
      <c r="RYZ31" s="28"/>
      <c r="RZA31" s="28"/>
      <c r="RZB31" s="28"/>
      <c r="RZC31" s="28"/>
      <c r="RZD31" s="28"/>
      <c r="RZE31" s="28"/>
      <c r="RZF31" s="28"/>
      <c r="RZG31" s="28"/>
      <c r="RZH31" s="28"/>
      <c r="RZI31" s="28"/>
      <c r="RZJ31" s="28"/>
      <c r="RZK31" s="28"/>
      <c r="RZL31" s="28"/>
      <c r="RZM31" s="28"/>
      <c r="RZN31" s="28"/>
      <c r="RZO31" s="28"/>
      <c r="RZP31" s="28"/>
      <c r="RZQ31" s="28"/>
      <c r="RZR31" s="28"/>
      <c r="RZS31" s="28"/>
      <c r="RZT31" s="28"/>
      <c r="RZU31" s="28"/>
      <c r="RZV31" s="28"/>
      <c r="RZW31" s="28"/>
      <c r="RZX31" s="28"/>
      <c r="RZY31" s="28"/>
      <c r="RZZ31" s="28"/>
      <c r="SAA31" s="28"/>
      <c r="SAB31" s="28"/>
      <c r="SAC31" s="28"/>
      <c r="SAD31" s="28"/>
      <c r="SAE31" s="28"/>
      <c r="SAF31" s="28"/>
      <c r="SAG31" s="28"/>
      <c r="SAH31" s="28"/>
      <c r="SAI31" s="28"/>
      <c r="SAJ31" s="28"/>
      <c r="SAK31" s="28"/>
      <c r="SAL31" s="28"/>
      <c r="SAM31" s="28"/>
      <c r="SAN31" s="28"/>
      <c r="SAO31" s="28"/>
      <c r="SAP31" s="28"/>
      <c r="SAQ31" s="28"/>
      <c r="SAR31" s="28"/>
      <c r="SAS31" s="28"/>
      <c r="SAT31" s="28"/>
      <c r="SAU31" s="28"/>
      <c r="SAV31" s="28"/>
      <c r="SAW31" s="28"/>
      <c r="SAX31" s="28"/>
      <c r="SAY31" s="28"/>
      <c r="SAZ31" s="28"/>
      <c r="SBA31" s="28"/>
      <c r="SBB31" s="28"/>
      <c r="SBC31" s="28"/>
      <c r="SBD31" s="28"/>
      <c r="SBE31" s="28"/>
      <c r="SBF31" s="28"/>
      <c r="SBG31" s="28"/>
      <c r="SBH31" s="28"/>
      <c r="SBI31" s="28"/>
      <c r="SBJ31" s="28"/>
      <c r="SBK31" s="28"/>
      <c r="SBL31" s="28"/>
      <c r="SBM31" s="28"/>
      <c r="SBN31" s="28"/>
      <c r="SBO31" s="28"/>
      <c r="SBP31" s="28"/>
      <c r="SBQ31" s="28"/>
      <c r="SBR31" s="28"/>
      <c r="SBS31" s="28"/>
      <c r="SBT31" s="28"/>
      <c r="SBU31" s="28"/>
      <c r="SBV31" s="28"/>
      <c r="SBW31" s="28"/>
      <c r="SBX31" s="28"/>
      <c r="SBY31" s="28"/>
      <c r="SBZ31" s="28"/>
      <c r="SCA31" s="28"/>
      <c r="SCB31" s="28"/>
      <c r="SCC31" s="28"/>
      <c r="SCD31" s="28"/>
      <c r="SCE31" s="28"/>
      <c r="SCF31" s="28"/>
      <c r="SCG31" s="28"/>
      <c r="SCH31" s="28"/>
      <c r="SCI31" s="28"/>
      <c r="SCJ31" s="28"/>
      <c r="SCK31" s="28"/>
      <c r="SCL31" s="28"/>
      <c r="SCM31" s="28"/>
      <c r="SCN31" s="28"/>
      <c r="SCO31" s="28"/>
      <c r="SCP31" s="28"/>
      <c r="SCQ31" s="28"/>
      <c r="SCR31" s="28"/>
      <c r="SCS31" s="28"/>
      <c r="SCT31" s="28"/>
      <c r="SCU31" s="28"/>
      <c r="SCV31" s="28"/>
      <c r="SCW31" s="28"/>
      <c r="SCX31" s="28"/>
      <c r="SCY31" s="28"/>
      <c r="SCZ31" s="28"/>
      <c r="SDA31" s="28"/>
      <c r="SDB31" s="28"/>
      <c r="SDC31" s="28"/>
      <c r="SDD31" s="28"/>
      <c r="SDE31" s="28"/>
      <c r="SDF31" s="28"/>
      <c r="SDG31" s="28"/>
      <c r="SDH31" s="28"/>
      <c r="SDI31" s="28"/>
      <c r="SDJ31" s="28"/>
      <c r="SDK31" s="28"/>
      <c r="SDL31" s="28"/>
      <c r="SDM31" s="28"/>
      <c r="SDN31" s="28"/>
      <c r="SDO31" s="28"/>
      <c r="SDP31" s="28"/>
      <c r="SDQ31" s="28"/>
      <c r="SDR31" s="28"/>
      <c r="SDS31" s="28"/>
      <c r="SDT31" s="28"/>
      <c r="SDU31" s="28"/>
      <c r="SDV31" s="28"/>
      <c r="SDW31" s="28"/>
      <c r="SDX31" s="28"/>
      <c r="SDY31" s="28"/>
      <c r="SDZ31" s="28"/>
      <c r="SEA31" s="28"/>
      <c r="SEB31" s="28"/>
      <c r="SEC31" s="28"/>
      <c r="SED31" s="28"/>
      <c r="SEE31" s="28"/>
      <c r="SEF31" s="28"/>
      <c r="SEG31" s="28"/>
      <c r="SEH31" s="28"/>
      <c r="SEI31" s="28"/>
      <c r="SEJ31" s="28"/>
      <c r="SEK31" s="28"/>
      <c r="SEL31" s="28"/>
      <c r="SEM31" s="28"/>
      <c r="SEN31" s="28"/>
      <c r="SEO31" s="28"/>
      <c r="SEP31" s="28"/>
      <c r="SEQ31" s="28"/>
      <c r="SER31" s="28"/>
      <c r="SES31" s="28"/>
      <c r="SET31" s="28"/>
      <c r="SEU31" s="28"/>
      <c r="SEV31" s="28"/>
      <c r="SEW31" s="28"/>
      <c r="SEX31" s="28"/>
      <c r="SEY31" s="28"/>
      <c r="SEZ31" s="28"/>
      <c r="SFA31" s="28"/>
      <c r="SFB31" s="28"/>
      <c r="SFC31" s="28"/>
      <c r="SFD31" s="28"/>
      <c r="SFE31" s="28"/>
      <c r="SFF31" s="28"/>
      <c r="SFG31" s="28"/>
      <c r="SFH31" s="28"/>
      <c r="SFI31" s="28"/>
      <c r="SFJ31" s="28"/>
      <c r="SFK31" s="28"/>
      <c r="SFL31" s="28"/>
      <c r="SFM31" s="28"/>
      <c r="SFN31" s="28"/>
      <c r="SFO31" s="28"/>
      <c r="SFP31" s="28"/>
      <c r="SFQ31" s="28"/>
      <c r="SFR31" s="28"/>
      <c r="SFS31" s="28"/>
      <c r="SFT31" s="28"/>
      <c r="SFU31" s="28"/>
      <c r="SFV31" s="28"/>
      <c r="SFW31" s="28"/>
      <c r="SFX31" s="28"/>
      <c r="SFY31" s="28"/>
      <c r="SFZ31" s="28"/>
      <c r="SGA31" s="28"/>
      <c r="SGB31" s="28"/>
      <c r="SGC31" s="28"/>
      <c r="SGD31" s="28"/>
      <c r="SGE31" s="28"/>
      <c r="SGF31" s="28"/>
      <c r="SGG31" s="28"/>
      <c r="SGH31" s="28"/>
      <c r="SGI31" s="28"/>
      <c r="SGJ31" s="28"/>
      <c r="SGK31" s="28"/>
      <c r="SGL31" s="28"/>
      <c r="SGM31" s="28"/>
      <c r="SGN31" s="28"/>
      <c r="SGO31" s="28"/>
      <c r="SGP31" s="28"/>
      <c r="SGQ31" s="28"/>
      <c r="SGR31" s="28"/>
      <c r="SGS31" s="28"/>
      <c r="SGT31" s="28"/>
      <c r="SGU31" s="28"/>
      <c r="SGV31" s="28"/>
      <c r="SGW31" s="28"/>
      <c r="SGX31" s="28"/>
      <c r="SGY31" s="28"/>
      <c r="SGZ31" s="28"/>
      <c r="SHA31" s="28"/>
      <c r="SHB31" s="28"/>
      <c r="SHC31" s="28"/>
      <c r="SHD31" s="28"/>
      <c r="SHE31" s="28"/>
      <c r="SHF31" s="28"/>
      <c r="SHG31" s="28"/>
      <c r="SHH31" s="28"/>
      <c r="SHI31" s="28"/>
      <c r="SHJ31" s="28"/>
      <c r="SHK31" s="28"/>
      <c r="SHL31" s="28"/>
      <c r="SHM31" s="28"/>
      <c r="SHN31" s="28"/>
      <c r="SHO31" s="28"/>
      <c r="SHP31" s="28"/>
      <c r="SHQ31" s="28"/>
      <c r="SHR31" s="28"/>
      <c r="SHS31" s="28"/>
      <c r="SHT31" s="28"/>
      <c r="SHU31" s="28"/>
      <c r="SHV31" s="28"/>
      <c r="SHW31" s="28"/>
      <c r="SHX31" s="28"/>
      <c r="SHY31" s="28"/>
      <c r="SHZ31" s="28"/>
      <c r="SIA31" s="28"/>
      <c r="SIB31" s="28"/>
      <c r="SIC31" s="28"/>
      <c r="SID31" s="28"/>
      <c r="SIE31" s="28"/>
      <c r="SIF31" s="28"/>
      <c r="SIG31" s="28"/>
      <c r="SIH31" s="28"/>
      <c r="SII31" s="28"/>
      <c r="SIJ31" s="28"/>
      <c r="SIK31" s="28"/>
      <c r="SIL31" s="28"/>
      <c r="SIM31" s="28"/>
      <c r="SIN31" s="28"/>
      <c r="SIO31" s="28"/>
      <c r="SIP31" s="28"/>
      <c r="SIQ31" s="28"/>
      <c r="SIR31" s="28"/>
      <c r="SIS31" s="28"/>
      <c r="SIT31" s="28"/>
      <c r="SIU31" s="28"/>
      <c r="SIV31" s="28"/>
      <c r="SIW31" s="28"/>
      <c r="SIX31" s="28"/>
      <c r="SIY31" s="28"/>
      <c r="SIZ31" s="28"/>
      <c r="SJA31" s="28"/>
      <c r="SJB31" s="28"/>
      <c r="SJC31" s="28"/>
      <c r="SJD31" s="28"/>
      <c r="SJE31" s="28"/>
      <c r="SJF31" s="28"/>
      <c r="SJG31" s="28"/>
      <c r="SJH31" s="28"/>
      <c r="SJI31" s="28"/>
      <c r="SJJ31" s="28"/>
      <c r="SJK31" s="28"/>
      <c r="SJL31" s="28"/>
      <c r="SJM31" s="28"/>
      <c r="SJN31" s="28"/>
      <c r="SJO31" s="28"/>
      <c r="SJP31" s="28"/>
      <c r="SJQ31" s="28"/>
      <c r="SJR31" s="28"/>
      <c r="SJS31" s="28"/>
      <c r="SJT31" s="28"/>
      <c r="SJU31" s="28"/>
      <c r="SJV31" s="28"/>
      <c r="SJW31" s="28"/>
      <c r="SJX31" s="28"/>
      <c r="SJY31" s="28"/>
      <c r="SJZ31" s="28"/>
      <c r="SKA31" s="28"/>
      <c r="SKB31" s="28"/>
      <c r="SKC31" s="28"/>
      <c r="SKD31" s="28"/>
      <c r="SKE31" s="28"/>
      <c r="SKF31" s="28"/>
      <c r="SKG31" s="28"/>
      <c r="SKH31" s="28"/>
      <c r="SKI31" s="28"/>
      <c r="SKJ31" s="28"/>
      <c r="SKK31" s="28"/>
      <c r="SKL31" s="28"/>
      <c r="SKM31" s="28"/>
      <c r="SKN31" s="28"/>
      <c r="SKO31" s="28"/>
      <c r="SKP31" s="28"/>
      <c r="SKQ31" s="28"/>
      <c r="SKR31" s="28"/>
      <c r="SKS31" s="28"/>
      <c r="SKT31" s="28"/>
      <c r="SKU31" s="28"/>
      <c r="SKV31" s="28"/>
      <c r="SKW31" s="28"/>
      <c r="SKX31" s="28"/>
      <c r="SKY31" s="28"/>
      <c r="SKZ31" s="28"/>
      <c r="SLA31" s="28"/>
      <c r="SLB31" s="28"/>
      <c r="SLC31" s="28"/>
      <c r="SLD31" s="28"/>
      <c r="SLE31" s="28"/>
      <c r="SLF31" s="28"/>
      <c r="SLG31" s="28"/>
      <c r="SLH31" s="28"/>
      <c r="SLI31" s="28"/>
      <c r="SLJ31" s="28"/>
      <c r="SLK31" s="28"/>
      <c r="SLL31" s="28"/>
      <c r="SLM31" s="28"/>
      <c r="SLN31" s="28"/>
      <c r="SLO31" s="28"/>
      <c r="SLP31" s="28"/>
      <c r="SLQ31" s="28"/>
      <c r="SLR31" s="28"/>
      <c r="SLS31" s="28"/>
      <c r="SLT31" s="28"/>
      <c r="SLU31" s="28"/>
      <c r="SLV31" s="28"/>
      <c r="SLW31" s="28"/>
      <c r="SLX31" s="28"/>
      <c r="SLY31" s="28"/>
      <c r="SLZ31" s="28"/>
      <c r="SMA31" s="28"/>
      <c r="SMB31" s="28"/>
      <c r="SMC31" s="28"/>
      <c r="SMD31" s="28"/>
      <c r="SME31" s="28"/>
      <c r="SMF31" s="28"/>
      <c r="SMG31" s="28"/>
      <c r="SMH31" s="28"/>
      <c r="SMI31" s="28"/>
      <c r="SMJ31" s="28"/>
      <c r="SMK31" s="28"/>
      <c r="SML31" s="28"/>
      <c r="SMM31" s="28"/>
      <c r="SMN31" s="28"/>
      <c r="SMO31" s="28"/>
      <c r="SMP31" s="28"/>
      <c r="SMQ31" s="28"/>
      <c r="SMR31" s="28"/>
      <c r="SMS31" s="28"/>
      <c r="SMT31" s="28"/>
      <c r="SMU31" s="28"/>
      <c r="SMV31" s="28"/>
      <c r="SMW31" s="28"/>
      <c r="SMX31" s="28"/>
      <c r="SMY31" s="28"/>
      <c r="SMZ31" s="28"/>
      <c r="SNA31" s="28"/>
      <c r="SNB31" s="28"/>
      <c r="SNC31" s="28"/>
      <c r="SND31" s="28"/>
      <c r="SNE31" s="28"/>
      <c r="SNF31" s="28"/>
      <c r="SNG31" s="28"/>
      <c r="SNH31" s="28"/>
      <c r="SNI31" s="28"/>
      <c r="SNJ31" s="28"/>
      <c r="SNK31" s="28"/>
      <c r="SNL31" s="28"/>
      <c r="SNM31" s="28"/>
      <c r="SNN31" s="28"/>
      <c r="SNO31" s="28"/>
      <c r="SNP31" s="28"/>
      <c r="SNQ31" s="28"/>
      <c r="SNR31" s="28"/>
      <c r="SNS31" s="28"/>
      <c r="SNT31" s="28"/>
      <c r="SNU31" s="28"/>
      <c r="SNV31" s="28"/>
      <c r="SNW31" s="28"/>
      <c r="SNX31" s="28"/>
      <c r="SNY31" s="28"/>
      <c r="SNZ31" s="28"/>
      <c r="SOA31" s="28"/>
      <c r="SOB31" s="28"/>
      <c r="SOC31" s="28"/>
      <c r="SOD31" s="28"/>
      <c r="SOE31" s="28"/>
      <c r="SOF31" s="28"/>
      <c r="SOG31" s="28"/>
      <c r="SOH31" s="28"/>
      <c r="SOI31" s="28"/>
      <c r="SOJ31" s="28"/>
      <c r="SOK31" s="28"/>
      <c r="SOL31" s="28"/>
      <c r="SOM31" s="28"/>
      <c r="SON31" s="28"/>
      <c r="SOO31" s="28"/>
      <c r="SOP31" s="28"/>
      <c r="SOQ31" s="28"/>
      <c r="SOR31" s="28"/>
      <c r="SOS31" s="28"/>
      <c r="SOT31" s="28"/>
      <c r="SOU31" s="28"/>
      <c r="SOV31" s="28"/>
      <c r="SOW31" s="28"/>
      <c r="SOX31" s="28"/>
      <c r="SOY31" s="28"/>
      <c r="SOZ31" s="28"/>
      <c r="SPA31" s="28"/>
      <c r="SPB31" s="28"/>
      <c r="SPC31" s="28"/>
      <c r="SPD31" s="28"/>
      <c r="SPE31" s="28"/>
      <c r="SPF31" s="28"/>
      <c r="SPG31" s="28"/>
      <c r="SPH31" s="28"/>
      <c r="SPI31" s="28"/>
      <c r="SPJ31" s="28"/>
      <c r="SPK31" s="28"/>
      <c r="SPL31" s="28"/>
      <c r="SPM31" s="28"/>
      <c r="SPN31" s="28"/>
      <c r="SPO31" s="28"/>
      <c r="SPP31" s="28"/>
      <c r="SPQ31" s="28"/>
      <c r="SPR31" s="28"/>
      <c r="SPS31" s="28"/>
      <c r="SPT31" s="28"/>
      <c r="SPU31" s="28"/>
      <c r="SPV31" s="28"/>
      <c r="SPW31" s="28"/>
      <c r="SPX31" s="28"/>
      <c r="SPY31" s="28"/>
      <c r="SPZ31" s="28"/>
      <c r="SQA31" s="28"/>
      <c r="SQB31" s="28"/>
      <c r="SQC31" s="28"/>
      <c r="SQD31" s="28"/>
      <c r="SQE31" s="28"/>
      <c r="SQF31" s="28"/>
      <c r="SQG31" s="28"/>
      <c r="SQH31" s="28"/>
      <c r="SQI31" s="28"/>
      <c r="SQJ31" s="28"/>
      <c r="SQK31" s="28"/>
      <c r="SQL31" s="28"/>
      <c r="SQM31" s="28"/>
      <c r="SQN31" s="28"/>
      <c r="SQO31" s="28"/>
      <c r="SQP31" s="28"/>
      <c r="SQQ31" s="28"/>
      <c r="SQR31" s="28"/>
      <c r="SQS31" s="28"/>
      <c r="SQT31" s="28"/>
      <c r="SQU31" s="28"/>
      <c r="SQV31" s="28"/>
      <c r="SQW31" s="28"/>
      <c r="SQX31" s="28"/>
      <c r="SQY31" s="28"/>
      <c r="SQZ31" s="28"/>
      <c r="SRA31" s="28"/>
      <c r="SRB31" s="28"/>
      <c r="SRC31" s="28"/>
      <c r="SRD31" s="28"/>
      <c r="SRE31" s="28"/>
      <c r="SRF31" s="28"/>
      <c r="SRG31" s="28"/>
      <c r="SRH31" s="28"/>
      <c r="SRI31" s="28"/>
      <c r="SRJ31" s="28"/>
      <c r="SRK31" s="28"/>
      <c r="SRL31" s="28"/>
      <c r="SRM31" s="28"/>
      <c r="SRN31" s="28"/>
      <c r="SRO31" s="28"/>
      <c r="SRP31" s="28"/>
      <c r="SRQ31" s="28"/>
      <c r="SRR31" s="28"/>
      <c r="SRS31" s="28"/>
      <c r="SRT31" s="28"/>
      <c r="SRU31" s="28"/>
      <c r="SRV31" s="28"/>
      <c r="SRW31" s="28"/>
      <c r="SRX31" s="28"/>
      <c r="SRY31" s="28"/>
      <c r="SRZ31" s="28"/>
      <c r="SSA31" s="28"/>
      <c r="SSB31" s="28"/>
      <c r="SSC31" s="28"/>
      <c r="SSD31" s="28"/>
      <c r="SSE31" s="28"/>
      <c r="SSF31" s="28"/>
      <c r="SSG31" s="28"/>
      <c r="SSH31" s="28"/>
      <c r="SSI31" s="28"/>
      <c r="SSJ31" s="28"/>
      <c r="SSK31" s="28"/>
      <c r="SSL31" s="28"/>
      <c r="SSM31" s="28"/>
      <c r="SSN31" s="28"/>
      <c r="SSO31" s="28"/>
      <c r="SSP31" s="28"/>
      <c r="SSQ31" s="28"/>
      <c r="SSR31" s="28"/>
      <c r="SSS31" s="28"/>
      <c r="SST31" s="28"/>
      <c r="SSU31" s="28"/>
      <c r="SSV31" s="28"/>
      <c r="SSW31" s="28"/>
      <c r="SSX31" s="28"/>
      <c r="SSY31" s="28"/>
      <c r="SSZ31" s="28"/>
      <c r="STA31" s="28"/>
      <c r="STB31" s="28"/>
      <c r="STC31" s="28"/>
      <c r="STD31" s="28"/>
      <c r="STE31" s="28"/>
      <c r="STF31" s="28"/>
      <c r="STG31" s="28"/>
      <c r="STH31" s="28"/>
      <c r="STI31" s="28"/>
      <c r="STJ31" s="28"/>
      <c r="STK31" s="28"/>
      <c r="STL31" s="28"/>
      <c r="STM31" s="28"/>
      <c r="STN31" s="28"/>
      <c r="STO31" s="28"/>
      <c r="STP31" s="28"/>
      <c r="STQ31" s="28"/>
      <c r="STR31" s="28"/>
      <c r="STS31" s="28"/>
      <c r="STT31" s="28"/>
      <c r="STU31" s="28"/>
      <c r="STV31" s="28"/>
      <c r="STW31" s="28"/>
      <c r="STX31" s="28"/>
      <c r="STY31" s="28"/>
      <c r="STZ31" s="28"/>
      <c r="SUA31" s="28"/>
      <c r="SUB31" s="28"/>
      <c r="SUC31" s="28"/>
      <c r="SUD31" s="28"/>
      <c r="SUE31" s="28"/>
      <c r="SUF31" s="28"/>
      <c r="SUG31" s="28"/>
      <c r="SUH31" s="28"/>
      <c r="SUI31" s="28"/>
      <c r="SUJ31" s="28"/>
      <c r="SUK31" s="28"/>
      <c r="SUL31" s="28"/>
      <c r="SUM31" s="28"/>
      <c r="SUN31" s="28"/>
      <c r="SUO31" s="28"/>
      <c r="SUP31" s="28"/>
      <c r="SUQ31" s="28"/>
      <c r="SUR31" s="28"/>
      <c r="SUS31" s="28"/>
      <c r="SUT31" s="28"/>
      <c r="SUU31" s="28"/>
      <c r="SUV31" s="28"/>
      <c r="SUW31" s="28"/>
      <c r="SUX31" s="28"/>
      <c r="SUY31" s="28"/>
      <c r="SUZ31" s="28"/>
      <c r="SVA31" s="28"/>
      <c r="SVB31" s="28"/>
      <c r="SVC31" s="28"/>
      <c r="SVD31" s="28"/>
      <c r="SVE31" s="28"/>
      <c r="SVF31" s="28"/>
      <c r="SVG31" s="28"/>
      <c r="SVH31" s="28"/>
      <c r="SVI31" s="28"/>
      <c r="SVJ31" s="28"/>
      <c r="SVK31" s="28"/>
      <c r="SVL31" s="28"/>
      <c r="SVM31" s="28"/>
      <c r="SVN31" s="28"/>
      <c r="SVO31" s="28"/>
      <c r="SVP31" s="28"/>
      <c r="SVQ31" s="28"/>
      <c r="SVR31" s="28"/>
      <c r="SVS31" s="28"/>
      <c r="SVT31" s="28"/>
      <c r="SVU31" s="28"/>
      <c r="SVV31" s="28"/>
      <c r="SVW31" s="28"/>
      <c r="SVX31" s="28"/>
      <c r="SVY31" s="28"/>
      <c r="SVZ31" s="28"/>
      <c r="SWA31" s="28"/>
      <c r="SWB31" s="28"/>
      <c r="SWC31" s="28"/>
      <c r="SWD31" s="28"/>
      <c r="SWE31" s="28"/>
      <c r="SWF31" s="28"/>
      <c r="SWG31" s="28"/>
      <c r="SWH31" s="28"/>
      <c r="SWI31" s="28"/>
      <c r="SWJ31" s="28"/>
      <c r="SWK31" s="28"/>
      <c r="SWL31" s="28"/>
      <c r="SWM31" s="28"/>
      <c r="SWN31" s="28"/>
      <c r="SWO31" s="28"/>
      <c r="SWP31" s="28"/>
      <c r="SWQ31" s="28"/>
      <c r="SWR31" s="28"/>
      <c r="SWS31" s="28"/>
      <c r="SWT31" s="28"/>
      <c r="SWU31" s="28"/>
      <c r="SWV31" s="28"/>
      <c r="SWW31" s="28"/>
      <c r="SWX31" s="28"/>
      <c r="SWY31" s="28"/>
      <c r="SWZ31" s="28"/>
      <c r="SXA31" s="28"/>
      <c r="SXB31" s="28"/>
      <c r="SXC31" s="28"/>
      <c r="SXD31" s="28"/>
      <c r="SXE31" s="28"/>
      <c r="SXF31" s="28"/>
      <c r="SXG31" s="28"/>
      <c r="SXH31" s="28"/>
      <c r="SXI31" s="28"/>
      <c r="SXJ31" s="28"/>
      <c r="SXK31" s="28"/>
      <c r="SXL31" s="28"/>
      <c r="SXM31" s="28"/>
      <c r="SXN31" s="28"/>
      <c r="SXO31" s="28"/>
      <c r="SXP31" s="28"/>
      <c r="SXQ31" s="28"/>
      <c r="SXR31" s="28"/>
      <c r="SXS31" s="28"/>
      <c r="SXT31" s="28"/>
      <c r="SXU31" s="28"/>
      <c r="SXV31" s="28"/>
      <c r="SXW31" s="28"/>
      <c r="SXX31" s="28"/>
      <c r="SXY31" s="28"/>
      <c r="SXZ31" s="28"/>
      <c r="SYA31" s="28"/>
      <c r="SYB31" s="28"/>
      <c r="SYC31" s="28"/>
      <c r="SYD31" s="28"/>
      <c r="SYE31" s="28"/>
      <c r="SYF31" s="28"/>
      <c r="SYG31" s="28"/>
      <c r="SYH31" s="28"/>
      <c r="SYI31" s="28"/>
      <c r="SYJ31" s="28"/>
      <c r="SYK31" s="28"/>
      <c r="SYL31" s="28"/>
      <c r="SYM31" s="28"/>
      <c r="SYN31" s="28"/>
      <c r="SYO31" s="28"/>
      <c r="SYP31" s="28"/>
      <c r="SYQ31" s="28"/>
      <c r="SYR31" s="28"/>
      <c r="SYS31" s="28"/>
      <c r="SYT31" s="28"/>
      <c r="SYU31" s="28"/>
      <c r="SYV31" s="28"/>
      <c r="SYW31" s="28"/>
      <c r="SYX31" s="28"/>
      <c r="SYY31" s="28"/>
      <c r="SYZ31" s="28"/>
      <c r="SZA31" s="28"/>
      <c r="SZB31" s="28"/>
      <c r="SZC31" s="28"/>
      <c r="SZD31" s="28"/>
      <c r="SZE31" s="28"/>
      <c r="SZF31" s="28"/>
      <c r="SZG31" s="28"/>
      <c r="SZH31" s="28"/>
      <c r="SZI31" s="28"/>
      <c r="SZJ31" s="28"/>
      <c r="SZK31" s="28"/>
      <c r="SZL31" s="28"/>
      <c r="SZM31" s="28"/>
      <c r="SZN31" s="28"/>
      <c r="SZO31" s="28"/>
      <c r="SZP31" s="28"/>
      <c r="SZQ31" s="28"/>
      <c r="SZR31" s="28"/>
      <c r="SZS31" s="28"/>
      <c r="SZT31" s="28"/>
      <c r="SZU31" s="28"/>
      <c r="SZV31" s="28"/>
      <c r="SZW31" s="28"/>
      <c r="SZX31" s="28"/>
      <c r="SZY31" s="28"/>
      <c r="SZZ31" s="28"/>
      <c r="TAA31" s="28"/>
      <c r="TAB31" s="28"/>
      <c r="TAC31" s="28"/>
      <c r="TAD31" s="28"/>
      <c r="TAE31" s="28"/>
      <c r="TAF31" s="28"/>
      <c r="TAG31" s="28"/>
      <c r="TAH31" s="28"/>
      <c r="TAI31" s="28"/>
      <c r="TAJ31" s="28"/>
      <c r="TAK31" s="28"/>
      <c r="TAL31" s="28"/>
      <c r="TAM31" s="28"/>
      <c r="TAN31" s="28"/>
      <c r="TAO31" s="28"/>
      <c r="TAP31" s="28"/>
      <c r="TAQ31" s="28"/>
      <c r="TAR31" s="28"/>
      <c r="TAS31" s="28"/>
      <c r="TAT31" s="28"/>
      <c r="TAU31" s="28"/>
      <c r="TAV31" s="28"/>
      <c r="TAW31" s="28"/>
      <c r="TAX31" s="28"/>
      <c r="TAY31" s="28"/>
      <c r="TAZ31" s="28"/>
      <c r="TBA31" s="28"/>
      <c r="TBB31" s="28"/>
      <c r="TBC31" s="28"/>
      <c r="TBD31" s="28"/>
      <c r="TBE31" s="28"/>
      <c r="TBF31" s="28"/>
      <c r="TBG31" s="28"/>
      <c r="TBH31" s="28"/>
      <c r="TBI31" s="28"/>
      <c r="TBJ31" s="28"/>
      <c r="TBK31" s="28"/>
      <c r="TBL31" s="28"/>
      <c r="TBM31" s="28"/>
      <c r="TBN31" s="28"/>
      <c r="TBO31" s="28"/>
      <c r="TBP31" s="28"/>
      <c r="TBQ31" s="28"/>
      <c r="TBR31" s="28"/>
      <c r="TBS31" s="28"/>
      <c r="TBT31" s="28"/>
      <c r="TBU31" s="28"/>
      <c r="TBV31" s="28"/>
      <c r="TBW31" s="28"/>
      <c r="TBX31" s="28"/>
      <c r="TBY31" s="28"/>
      <c r="TBZ31" s="28"/>
      <c r="TCA31" s="28"/>
      <c r="TCB31" s="28"/>
      <c r="TCC31" s="28"/>
      <c r="TCD31" s="28"/>
      <c r="TCE31" s="28"/>
      <c r="TCF31" s="28"/>
      <c r="TCG31" s="28"/>
      <c r="TCH31" s="28"/>
      <c r="TCI31" s="28"/>
      <c r="TCJ31" s="28"/>
      <c r="TCK31" s="28"/>
      <c r="TCL31" s="28"/>
      <c r="TCM31" s="28"/>
      <c r="TCN31" s="28"/>
      <c r="TCO31" s="28"/>
      <c r="TCP31" s="28"/>
      <c r="TCQ31" s="28"/>
      <c r="TCR31" s="28"/>
      <c r="TCS31" s="28"/>
      <c r="TCT31" s="28"/>
      <c r="TCU31" s="28"/>
      <c r="TCV31" s="28"/>
      <c r="TCW31" s="28"/>
      <c r="TCX31" s="28"/>
      <c r="TCY31" s="28"/>
      <c r="TCZ31" s="28"/>
      <c r="TDA31" s="28"/>
      <c r="TDB31" s="28"/>
      <c r="TDC31" s="28"/>
      <c r="TDD31" s="28"/>
      <c r="TDE31" s="28"/>
      <c r="TDF31" s="28"/>
      <c r="TDG31" s="28"/>
      <c r="TDH31" s="28"/>
      <c r="TDI31" s="28"/>
      <c r="TDJ31" s="28"/>
      <c r="TDK31" s="28"/>
      <c r="TDL31" s="28"/>
      <c r="TDM31" s="28"/>
      <c r="TDN31" s="28"/>
      <c r="TDO31" s="28"/>
      <c r="TDP31" s="28"/>
      <c r="TDQ31" s="28"/>
      <c r="TDR31" s="28"/>
      <c r="TDS31" s="28"/>
      <c r="TDT31" s="28"/>
      <c r="TDU31" s="28"/>
      <c r="TDV31" s="28"/>
      <c r="TDW31" s="28"/>
      <c r="TDX31" s="28"/>
      <c r="TDY31" s="28"/>
      <c r="TDZ31" s="28"/>
      <c r="TEA31" s="28"/>
      <c r="TEB31" s="28"/>
      <c r="TEC31" s="28"/>
      <c r="TED31" s="28"/>
      <c r="TEE31" s="28"/>
      <c r="TEF31" s="28"/>
      <c r="TEG31" s="28"/>
      <c r="TEH31" s="28"/>
      <c r="TEI31" s="28"/>
      <c r="TEJ31" s="28"/>
      <c r="TEK31" s="28"/>
      <c r="TEL31" s="28"/>
      <c r="TEM31" s="28"/>
      <c r="TEN31" s="28"/>
      <c r="TEO31" s="28"/>
      <c r="TEP31" s="28"/>
      <c r="TEQ31" s="28"/>
      <c r="TER31" s="28"/>
      <c r="TES31" s="28"/>
      <c r="TET31" s="28"/>
      <c r="TEU31" s="28"/>
      <c r="TEV31" s="28"/>
      <c r="TEW31" s="28"/>
      <c r="TEX31" s="28"/>
      <c r="TEY31" s="28"/>
      <c r="TEZ31" s="28"/>
      <c r="TFA31" s="28"/>
      <c r="TFB31" s="28"/>
      <c r="TFC31" s="28"/>
      <c r="TFD31" s="28"/>
      <c r="TFE31" s="28"/>
      <c r="TFF31" s="28"/>
      <c r="TFG31" s="28"/>
      <c r="TFH31" s="28"/>
      <c r="TFI31" s="28"/>
      <c r="TFJ31" s="28"/>
      <c r="TFK31" s="28"/>
      <c r="TFL31" s="28"/>
      <c r="TFM31" s="28"/>
      <c r="TFN31" s="28"/>
      <c r="TFO31" s="28"/>
      <c r="TFP31" s="28"/>
      <c r="TFQ31" s="28"/>
      <c r="TFR31" s="28"/>
      <c r="TFS31" s="28"/>
      <c r="TFT31" s="28"/>
      <c r="TFU31" s="28"/>
      <c r="TFV31" s="28"/>
      <c r="TFW31" s="28"/>
      <c r="TFX31" s="28"/>
      <c r="TFY31" s="28"/>
      <c r="TFZ31" s="28"/>
      <c r="TGA31" s="28"/>
      <c r="TGB31" s="28"/>
      <c r="TGC31" s="28"/>
      <c r="TGD31" s="28"/>
      <c r="TGE31" s="28"/>
      <c r="TGF31" s="28"/>
      <c r="TGG31" s="28"/>
      <c r="TGH31" s="28"/>
      <c r="TGI31" s="28"/>
      <c r="TGJ31" s="28"/>
      <c r="TGK31" s="28"/>
      <c r="TGL31" s="28"/>
      <c r="TGM31" s="28"/>
      <c r="TGN31" s="28"/>
      <c r="TGO31" s="28"/>
      <c r="TGP31" s="28"/>
      <c r="TGQ31" s="28"/>
      <c r="TGR31" s="28"/>
      <c r="TGS31" s="28"/>
      <c r="TGT31" s="28"/>
      <c r="TGU31" s="28"/>
      <c r="TGV31" s="28"/>
      <c r="TGW31" s="28"/>
      <c r="TGX31" s="28"/>
      <c r="TGY31" s="28"/>
      <c r="TGZ31" s="28"/>
      <c r="THA31" s="28"/>
      <c r="THB31" s="28"/>
      <c r="THC31" s="28"/>
      <c r="THD31" s="28"/>
      <c r="THE31" s="28"/>
      <c r="THF31" s="28"/>
      <c r="THG31" s="28"/>
      <c r="THH31" s="28"/>
      <c r="THI31" s="28"/>
      <c r="THJ31" s="28"/>
      <c r="THK31" s="28"/>
      <c r="THL31" s="28"/>
      <c r="THM31" s="28"/>
      <c r="THN31" s="28"/>
      <c r="THO31" s="28"/>
      <c r="THP31" s="28"/>
      <c r="THQ31" s="28"/>
      <c r="THR31" s="28"/>
      <c r="THS31" s="28"/>
      <c r="THT31" s="28"/>
      <c r="THU31" s="28"/>
      <c r="THV31" s="28"/>
      <c r="THW31" s="28"/>
      <c r="THX31" s="28"/>
      <c r="THY31" s="28"/>
      <c r="THZ31" s="28"/>
      <c r="TIA31" s="28"/>
      <c r="TIB31" s="28"/>
      <c r="TIC31" s="28"/>
      <c r="TID31" s="28"/>
      <c r="TIE31" s="28"/>
      <c r="TIF31" s="28"/>
      <c r="TIG31" s="28"/>
      <c r="TIH31" s="28"/>
      <c r="TII31" s="28"/>
      <c r="TIJ31" s="28"/>
      <c r="TIK31" s="28"/>
      <c r="TIL31" s="28"/>
      <c r="TIM31" s="28"/>
      <c r="TIN31" s="28"/>
      <c r="TIO31" s="28"/>
      <c r="TIP31" s="28"/>
      <c r="TIQ31" s="28"/>
      <c r="TIR31" s="28"/>
      <c r="TIS31" s="28"/>
      <c r="TIT31" s="28"/>
      <c r="TIU31" s="28"/>
      <c r="TIV31" s="28"/>
      <c r="TIW31" s="28"/>
      <c r="TIX31" s="28"/>
      <c r="TIY31" s="28"/>
      <c r="TIZ31" s="28"/>
      <c r="TJA31" s="28"/>
      <c r="TJB31" s="28"/>
      <c r="TJC31" s="28"/>
      <c r="TJD31" s="28"/>
      <c r="TJE31" s="28"/>
      <c r="TJF31" s="28"/>
      <c r="TJG31" s="28"/>
      <c r="TJH31" s="28"/>
      <c r="TJI31" s="28"/>
      <c r="TJJ31" s="28"/>
      <c r="TJK31" s="28"/>
      <c r="TJL31" s="28"/>
      <c r="TJM31" s="28"/>
      <c r="TJN31" s="28"/>
      <c r="TJO31" s="28"/>
      <c r="TJP31" s="28"/>
      <c r="TJQ31" s="28"/>
      <c r="TJR31" s="28"/>
      <c r="TJS31" s="28"/>
      <c r="TJT31" s="28"/>
      <c r="TJU31" s="28"/>
      <c r="TJV31" s="28"/>
      <c r="TJW31" s="28"/>
      <c r="TJX31" s="28"/>
      <c r="TJY31" s="28"/>
      <c r="TJZ31" s="28"/>
      <c r="TKA31" s="28"/>
      <c r="TKB31" s="28"/>
      <c r="TKC31" s="28"/>
      <c r="TKD31" s="28"/>
      <c r="TKE31" s="28"/>
      <c r="TKF31" s="28"/>
      <c r="TKG31" s="28"/>
      <c r="TKH31" s="28"/>
      <c r="TKI31" s="28"/>
      <c r="TKJ31" s="28"/>
      <c r="TKK31" s="28"/>
      <c r="TKL31" s="28"/>
      <c r="TKM31" s="28"/>
      <c r="TKN31" s="28"/>
      <c r="TKO31" s="28"/>
      <c r="TKP31" s="28"/>
      <c r="TKQ31" s="28"/>
      <c r="TKR31" s="28"/>
      <c r="TKS31" s="28"/>
      <c r="TKT31" s="28"/>
      <c r="TKU31" s="28"/>
      <c r="TKV31" s="28"/>
      <c r="TKW31" s="28"/>
      <c r="TKX31" s="28"/>
      <c r="TKY31" s="28"/>
      <c r="TKZ31" s="28"/>
      <c r="TLA31" s="28"/>
      <c r="TLB31" s="28"/>
      <c r="TLC31" s="28"/>
      <c r="TLD31" s="28"/>
      <c r="TLE31" s="28"/>
      <c r="TLF31" s="28"/>
      <c r="TLG31" s="28"/>
      <c r="TLH31" s="28"/>
      <c r="TLI31" s="28"/>
      <c r="TLJ31" s="28"/>
      <c r="TLK31" s="28"/>
      <c r="TLL31" s="28"/>
      <c r="TLM31" s="28"/>
      <c r="TLN31" s="28"/>
      <c r="TLO31" s="28"/>
      <c r="TLP31" s="28"/>
      <c r="TLQ31" s="28"/>
      <c r="TLR31" s="28"/>
      <c r="TLS31" s="28"/>
      <c r="TLT31" s="28"/>
      <c r="TLU31" s="28"/>
      <c r="TLV31" s="28"/>
      <c r="TLW31" s="28"/>
      <c r="TLX31" s="28"/>
      <c r="TLY31" s="28"/>
      <c r="TLZ31" s="28"/>
      <c r="TMA31" s="28"/>
      <c r="TMB31" s="28"/>
      <c r="TMC31" s="28"/>
      <c r="TMD31" s="28"/>
      <c r="TME31" s="28"/>
      <c r="TMF31" s="28"/>
      <c r="TMG31" s="28"/>
      <c r="TMH31" s="28"/>
      <c r="TMI31" s="28"/>
      <c r="TMJ31" s="28"/>
      <c r="TMK31" s="28"/>
      <c r="TML31" s="28"/>
      <c r="TMM31" s="28"/>
      <c r="TMN31" s="28"/>
      <c r="TMO31" s="28"/>
      <c r="TMP31" s="28"/>
      <c r="TMQ31" s="28"/>
      <c r="TMR31" s="28"/>
      <c r="TMS31" s="28"/>
      <c r="TMT31" s="28"/>
      <c r="TMU31" s="28"/>
      <c r="TMV31" s="28"/>
      <c r="TMW31" s="28"/>
      <c r="TMX31" s="28"/>
      <c r="TMY31" s="28"/>
      <c r="TMZ31" s="28"/>
      <c r="TNA31" s="28"/>
      <c r="TNB31" s="28"/>
      <c r="TNC31" s="28"/>
      <c r="TND31" s="28"/>
      <c r="TNE31" s="28"/>
      <c r="TNF31" s="28"/>
      <c r="TNG31" s="28"/>
      <c r="TNH31" s="28"/>
      <c r="TNI31" s="28"/>
      <c r="TNJ31" s="28"/>
      <c r="TNK31" s="28"/>
      <c r="TNL31" s="28"/>
      <c r="TNM31" s="28"/>
      <c r="TNN31" s="28"/>
      <c r="TNO31" s="28"/>
      <c r="TNP31" s="28"/>
      <c r="TNQ31" s="28"/>
      <c r="TNR31" s="28"/>
      <c r="TNS31" s="28"/>
      <c r="TNT31" s="28"/>
      <c r="TNU31" s="28"/>
      <c r="TNV31" s="28"/>
      <c r="TNW31" s="28"/>
      <c r="TNX31" s="28"/>
      <c r="TNY31" s="28"/>
      <c r="TNZ31" s="28"/>
      <c r="TOA31" s="28"/>
      <c r="TOB31" s="28"/>
      <c r="TOC31" s="28"/>
      <c r="TOD31" s="28"/>
      <c r="TOE31" s="28"/>
      <c r="TOF31" s="28"/>
      <c r="TOG31" s="28"/>
      <c r="TOH31" s="28"/>
      <c r="TOI31" s="28"/>
      <c r="TOJ31" s="28"/>
      <c r="TOK31" s="28"/>
      <c r="TOL31" s="28"/>
      <c r="TOM31" s="28"/>
      <c r="TON31" s="28"/>
      <c r="TOO31" s="28"/>
      <c r="TOP31" s="28"/>
      <c r="TOQ31" s="28"/>
      <c r="TOR31" s="28"/>
      <c r="TOS31" s="28"/>
      <c r="TOT31" s="28"/>
      <c r="TOU31" s="28"/>
      <c r="TOV31" s="28"/>
      <c r="TOW31" s="28"/>
      <c r="TOX31" s="28"/>
      <c r="TOY31" s="28"/>
      <c r="TOZ31" s="28"/>
      <c r="TPA31" s="28"/>
      <c r="TPB31" s="28"/>
      <c r="TPC31" s="28"/>
      <c r="TPD31" s="28"/>
      <c r="TPE31" s="28"/>
      <c r="TPF31" s="28"/>
      <c r="TPG31" s="28"/>
      <c r="TPH31" s="28"/>
      <c r="TPI31" s="28"/>
      <c r="TPJ31" s="28"/>
      <c r="TPK31" s="28"/>
      <c r="TPL31" s="28"/>
      <c r="TPM31" s="28"/>
      <c r="TPN31" s="28"/>
      <c r="TPO31" s="28"/>
      <c r="TPP31" s="28"/>
      <c r="TPQ31" s="28"/>
      <c r="TPR31" s="28"/>
      <c r="TPS31" s="28"/>
      <c r="TPT31" s="28"/>
      <c r="TPU31" s="28"/>
      <c r="TPV31" s="28"/>
      <c r="TPW31" s="28"/>
      <c r="TPX31" s="28"/>
      <c r="TPY31" s="28"/>
      <c r="TPZ31" s="28"/>
      <c r="TQA31" s="28"/>
      <c r="TQB31" s="28"/>
      <c r="TQC31" s="28"/>
      <c r="TQD31" s="28"/>
      <c r="TQE31" s="28"/>
      <c r="TQF31" s="28"/>
      <c r="TQG31" s="28"/>
      <c r="TQH31" s="28"/>
      <c r="TQI31" s="28"/>
      <c r="TQJ31" s="28"/>
      <c r="TQK31" s="28"/>
      <c r="TQL31" s="28"/>
      <c r="TQM31" s="28"/>
      <c r="TQN31" s="28"/>
      <c r="TQO31" s="28"/>
      <c r="TQP31" s="28"/>
      <c r="TQQ31" s="28"/>
      <c r="TQR31" s="28"/>
      <c r="TQS31" s="28"/>
      <c r="TQT31" s="28"/>
      <c r="TQU31" s="28"/>
      <c r="TQV31" s="28"/>
      <c r="TQW31" s="28"/>
      <c r="TQX31" s="28"/>
      <c r="TQY31" s="28"/>
      <c r="TQZ31" s="28"/>
      <c r="TRA31" s="28"/>
      <c r="TRB31" s="28"/>
      <c r="TRC31" s="28"/>
      <c r="TRD31" s="28"/>
      <c r="TRE31" s="28"/>
      <c r="TRF31" s="28"/>
      <c r="TRG31" s="28"/>
      <c r="TRH31" s="28"/>
      <c r="TRI31" s="28"/>
      <c r="TRJ31" s="28"/>
      <c r="TRK31" s="28"/>
      <c r="TRL31" s="28"/>
      <c r="TRM31" s="28"/>
      <c r="TRN31" s="28"/>
      <c r="TRO31" s="28"/>
      <c r="TRP31" s="28"/>
      <c r="TRQ31" s="28"/>
      <c r="TRR31" s="28"/>
      <c r="TRS31" s="28"/>
      <c r="TRT31" s="28"/>
      <c r="TRU31" s="28"/>
      <c r="TRV31" s="28"/>
      <c r="TRW31" s="28"/>
      <c r="TRX31" s="28"/>
      <c r="TRY31" s="28"/>
      <c r="TRZ31" s="28"/>
      <c r="TSA31" s="28"/>
      <c r="TSB31" s="28"/>
      <c r="TSC31" s="28"/>
      <c r="TSD31" s="28"/>
      <c r="TSE31" s="28"/>
      <c r="TSF31" s="28"/>
      <c r="TSG31" s="28"/>
      <c r="TSH31" s="28"/>
      <c r="TSI31" s="28"/>
      <c r="TSJ31" s="28"/>
      <c r="TSK31" s="28"/>
      <c r="TSL31" s="28"/>
      <c r="TSM31" s="28"/>
      <c r="TSN31" s="28"/>
      <c r="TSO31" s="28"/>
      <c r="TSP31" s="28"/>
      <c r="TSQ31" s="28"/>
      <c r="TSR31" s="28"/>
      <c r="TSS31" s="28"/>
      <c r="TST31" s="28"/>
      <c r="TSU31" s="28"/>
      <c r="TSV31" s="28"/>
      <c r="TSW31" s="28"/>
      <c r="TSX31" s="28"/>
      <c r="TSY31" s="28"/>
      <c r="TSZ31" s="28"/>
      <c r="TTA31" s="28"/>
      <c r="TTB31" s="28"/>
      <c r="TTC31" s="28"/>
      <c r="TTD31" s="28"/>
      <c r="TTE31" s="28"/>
      <c r="TTF31" s="28"/>
      <c r="TTG31" s="28"/>
      <c r="TTH31" s="28"/>
      <c r="TTI31" s="28"/>
      <c r="TTJ31" s="28"/>
      <c r="TTK31" s="28"/>
      <c r="TTL31" s="28"/>
      <c r="TTM31" s="28"/>
      <c r="TTN31" s="28"/>
      <c r="TTO31" s="28"/>
      <c r="TTP31" s="28"/>
      <c r="TTQ31" s="28"/>
      <c r="TTR31" s="28"/>
      <c r="TTS31" s="28"/>
      <c r="TTT31" s="28"/>
      <c r="TTU31" s="28"/>
      <c r="TTV31" s="28"/>
      <c r="TTW31" s="28"/>
      <c r="TTX31" s="28"/>
      <c r="TTY31" s="28"/>
      <c r="TTZ31" s="28"/>
      <c r="TUA31" s="28"/>
      <c r="TUB31" s="28"/>
      <c r="TUC31" s="28"/>
      <c r="TUD31" s="28"/>
      <c r="TUE31" s="28"/>
      <c r="TUF31" s="28"/>
      <c r="TUG31" s="28"/>
      <c r="TUH31" s="28"/>
      <c r="TUI31" s="28"/>
      <c r="TUJ31" s="28"/>
      <c r="TUK31" s="28"/>
      <c r="TUL31" s="28"/>
      <c r="TUM31" s="28"/>
      <c r="TUN31" s="28"/>
      <c r="TUO31" s="28"/>
      <c r="TUP31" s="28"/>
      <c r="TUQ31" s="28"/>
      <c r="TUR31" s="28"/>
      <c r="TUS31" s="28"/>
      <c r="TUT31" s="28"/>
      <c r="TUU31" s="28"/>
      <c r="TUV31" s="28"/>
      <c r="TUW31" s="28"/>
      <c r="TUX31" s="28"/>
      <c r="TUY31" s="28"/>
      <c r="TUZ31" s="28"/>
      <c r="TVA31" s="28"/>
      <c r="TVB31" s="28"/>
      <c r="TVC31" s="28"/>
      <c r="TVD31" s="28"/>
      <c r="TVE31" s="28"/>
      <c r="TVF31" s="28"/>
      <c r="TVG31" s="28"/>
      <c r="TVH31" s="28"/>
      <c r="TVI31" s="28"/>
      <c r="TVJ31" s="28"/>
      <c r="TVK31" s="28"/>
      <c r="TVL31" s="28"/>
      <c r="TVM31" s="28"/>
      <c r="TVN31" s="28"/>
      <c r="TVO31" s="28"/>
      <c r="TVP31" s="28"/>
      <c r="TVQ31" s="28"/>
      <c r="TVR31" s="28"/>
      <c r="TVS31" s="28"/>
      <c r="TVT31" s="28"/>
      <c r="TVU31" s="28"/>
      <c r="TVV31" s="28"/>
      <c r="TVW31" s="28"/>
      <c r="TVX31" s="28"/>
      <c r="TVY31" s="28"/>
      <c r="TVZ31" s="28"/>
      <c r="TWA31" s="28"/>
      <c r="TWB31" s="28"/>
      <c r="TWC31" s="28"/>
      <c r="TWD31" s="28"/>
      <c r="TWE31" s="28"/>
      <c r="TWF31" s="28"/>
      <c r="TWG31" s="28"/>
      <c r="TWH31" s="28"/>
      <c r="TWI31" s="28"/>
      <c r="TWJ31" s="28"/>
      <c r="TWK31" s="28"/>
      <c r="TWL31" s="28"/>
      <c r="TWM31" s="28"/>
      <c r="TWN31" s="28"/>
      <c r="TWO31" s="28"/>
      <c r="TWP31" s="28"/>
      <c r="TWQ31" s="28"/>
      <c r="TWR31" s="28"/>
      <c r="TWS31" s="28"/>
      <c r="TWT31" s="28"/>
      <c r="TWU31" s="28"/>
      <c r="TWV31" s="28"/>
      <c r="TWW31" s="28"/>
      <c r="TWX31" s="28"/>
      <c r="TWY31" s="28"/>
      <c r="TWZ31" s="28"/>
      <c r="TXA31" s="28"/>
      <c r="TXB31" s="28"/>
      <c r="TXC31" s="28"/>
      <c r="TXD31" s="28"/>
      <c r="TXE31" s="28"/>
      <c r="TXF31" s="28"/>
      <c r="TXG31" s="28"/>
      <c r="TXH31" s="28"/>
      <c r="TXI31" s="28"/>
      <c r="TXJ31" s="28"/>
      <c r="TXK31" s="28"/>
      <c r="TXL31" s="28"/>
      <c r="TXM31" s="28"/>
      <c r="TXN31" s="28"/>
      <c r="TXO31" s="28"/>
      <c r="TXP31" s="28"/>
      <c r="TXQ31" s="28"/>
      <c r="TXR31" s="28"/>
      <c r="TXS31" s="28"/>
      <c r="TXT31" s="28"/>
      <c r="TXU31" s="28"/>
      <c r="TXV31" s="28"/>
      <c r="TXW31" s="28"/>
      <c r="TXX31" s="28"/>
      <c r="TXY31" s="28"/>
      <c r="TXZ31" s="28"/>
      <c r="TYA31" s="28"/>
      <c r="TYB31" s="28"/>
      <c r="TYC31" s="28"/>
      <c r="TYD31" s="28"/>
      <c r="TYE31" s="28"/>
      <c r="TYF31" s="28"/>
      <c r="TYG31" s="28"/>
      <c r="TYH31" s="28"/>
      <c r="TYI31" s="28"/>
      <c r="TYJ31" s="28"/>
      <c r="TYK31" s="28"/>
      <c r="TYL31" s="28"/>
      <c r="TYM31" s="28"/>
      <c r="TYN31" s="28"/>
      <c r="TYO31" s="28"/>
      <c r="TYP31" s="28"/>
      <c r="TYQ31" s="28"/>
      <c r="TYR31" s="28"/>
      <c r="TYS31" s="28"/>
      <c r="TYT31" s="28"/>
      <c r="TYU31" s="28"/>
      <c r="TYV31" s="28"/>
      <c r="TYW31" s="28"/>
      <c r="TYX31" s="28"/>
      <c r="TYY31" s="28"/>
      <c r="TYZ31" s="28"/>
      <c r="TZA31" s="28"/>
      <c r="TZB31" s="28"/>
      <c r="TZC31" s="28"/>
      <c r="TZD31" s="28"/>
      <c r="TZE31" s="28"/>
      <c r="TZF31" s="28"/>
      <c r="TZG31" s="28"/>
      <c r="TZH31" s="28"/>
      <c r="TZI31" s="28"/>
      <c r="TZJ31" s="28"/>
      <c r="TZK31" s="28"/>
      <c r="TZL31" s="28"/>
      <c r="TZM31" s="28"/>
      <c r="TZN31" s="28"/>
      <c r="TZO31" s="28"/>
      <c r="TZP31" s="28"/>
      <c r="TZQ31" s="28"/>
      <c r="TZR31" s="28"/>
      <c r="TZS31" s="28"/>
      <c r="TZT31" s="28"/>
      <c r="TZU31" s="28"/>
      <c r="TZV31" s="28"/>
      <c r="TZW31" s="28"/>
      <c r="TZX31" s="28"/>
      <c r="TZY31" s="28"/>
      <c r="TZZ31" s="28"/>
      <c r="UAA31" s="28"/>
      <c r="UAB31" s="28"/>
      <c r="UAC31" s="28"/>
      <c r="UAD31" s="28"/>
      <c r="UAE31" s="28"/>
      <c r="UAF31" s="28"/>
      <c r="UAG31" s="28"/>
      <c r="UAH31" s="28"/>
      <c r="UAI31" s="28"/>
      <c r="UAJ31" s="28"/>
      <c r="UAK31" s="28"/>
      <c r="UAL31" s="28"/>
      <c r="UAM31" s="28"/>
      <c r="UAN31" s="28"/>
      <c r="UAO31" s="28"/>
      <c r="UAP31" s="28"/>
      <c r="UAQ31" s="28"/>
      <c r="UAR31" s="28"/>
      <c r="UAS31" s="28"/>
      <c r="UAT31" s="28"/>
      <c r="UAU31" s="28"/>
      <c r="UAV31" s="28"/>
      <c r="UAW31" s="28"/>
      <c r="UAX31" s="28"/>
      <c r="UAY31" s="28"/>
      <c r="UAZ31" s="28"/>
      <c r="UBA31" s="28"/>
      <c r="UBB31" s="28"/>
      <c r="UBC31" s="28"/>
      <c r="UBD31" s="28"/>
      <c r="UBE31" s="28"/>
      <c r="UBF31" s="28"/>
      <c r="UBG31" s="28"/>
      <c r="UBH31" s="28"/>
      <c r="UBI31" s="28"/>
      <c r="UBJ31" s="28"/>
      <c r="UBK31" s="28"/>
      <c r="UBL31" s="28"/>
      <c r="UBM31" s="28"/>
      <c r="UBN31" s="28"/>
      <c r="UBO31" s="28"/>
      <c r="UBP31" s="28"/>
      <c r="UBQ31" s="28"/>
      <c r="UBR31" s="28"/>
      <c r="UBS31" s="28"/>
      <c r="UBT31" s="28"/>
      <c r="UBU31" s="28"/>
      <c r="UBV31" s="28"/>
      <c r="UBW31" s="28"/>
      <c r="UBX31" s="28"/>
      <c r="UBY31" s="28"/>
      <c r="UBZ31" s="28"/>
      <c r="UCA31" s="28"/>
      <c r="UCB31" s="28"/>
      <c r="UCC31" s="28"/>
      <c r="UCD31" s="28"/>
      <c r="UCE31" s="28"/>
      <c r="UCF31" s="28"/>
      <c r="UCG31" s="28"/>
      <c r="UCH31" s="28"/>
      <c r="UCI31" s="28"/>
      <c r="UCJ31" s="28"/>
      <c r="UCK31" s="28"/>
      <c r="UCL31" s="28"/>
      <c r="UCM31" s="28"/>
      <c r="UCN31" s="28"/>
      <c r="UCO31" s="28"/>
      <c r="UCP31" s="28"/>
      <c r="UCQ31" s="28"/>
      <c r="UCR31" s="28"/>
      <c r="UCS31" s="28"/>
      <c r="UCT31" s="28"/>
      <c r="UCU31" s="28"/>
      <c r="UCV31" s="28"/>
      <c r="UCW31" s="28"/>
      <c r="UCX31" s="28"/>
      <c r="UCY31" s="28"/>
      <c r="UCZ31" s="28"/>
      <c r="UDA31" s="28"/>
      <c r="UDB31" s="28"/>
      <c r="UDC31" s="28"/>
      <c r="UDD31" s="28"/>
      <c r="UDE31" s="28"/>
      <c r="UDF31" s="28"/>
      <c r="UDG31" s="28"/>
      <c r="UDH31" s="28"/>
      <c r="UDI31" s="28"/>
      <c r="UDJ31" s="28"/>
      <c r="UDK31" s="28"/>
      <c r="UDL31" s="28"/>
      <c r="UDM31" s="28"/>
      <c r="UDN31" s="28"/>
      <c r="UDO31" s="28"/>
      <c r="UDP31" s="28"/>
      <c r="UDQ31" s="28"/>
      <c r="UDR31" s="28"/>
      <c r="UDS31" s="28"/>
      <c r="UDT31" s="28"/>
      <c r="UDU31" s="28"/>
      <c r="UDV31" s="28"/>
      <c r="UDW31" s="28"/>
      <c r="UDX31" s="28"/>
      <c r="UDY31" s="28"/>
      <c r="UDZ31" s="28"/>
      <c r="UEA31" s="28"/>
      <c r="UEB31" s="28"/>
      <c r="UEC31" s="28"/>
      <c r="UED31" s="28"/>
      <c r="UEE31" s="28"/>
      <c r="UEF31" s="28"/>
      <c r="UEG31" s="28"/>
      <c r="UEH31" s="28"/>
      <c r="UEI31" s="28"/>
      <c r="UEJ31" s="28"/>
      <c r="UEK31" s="28"/>
      <c r="UEL31" s="28"/>
      <c r="UEM31" s="28"/>
      <c r="UEN31" s="28"/>
      <c r="UEO31" s="28"/>
      <c r="UEP31" s="28"/>
      <c r="UEQ31" s="28"/>
      <c r="UER31" s="28"/>
      <c r="UES31" s="28"/>
      <c r="UET31" s="28"/>
      <c r="UEU31" s="28"/>
      <c r="UEV31" s="28"/>
      <c r="UEW31" s="28"/>
      <c r="UEX31" s="28"/>
      <c r="UEY31" s="28"/>
      <c r="UEZ31" s="28"/>
      <c r="UFA31" s="28"/>
      <c r="UFB31" s="28"/>
      <c r="UFC31" s="28"/>
      <c r="UFD31" s="28"/>
      <c r="UFE31" s="28"/>
      <c r="UFF31" s="28"/>
      <c r="UFG31" s="28"/>
      <c r="UFH31" s="28"/>
      <c r="UFI31" s="28"/>
      <c r="UFJ31" s="28"/>
      <c r="UFK31" s="28"/>
      <c r="UFL31" s="28"/>
      <c r="UFM31" s="28"/>
      <c r="UFN31" s="28"/>
      <c r="UFO31" s="28"/>
      <c r="UFP31" s="28"/>
      <c r="UFQ31" s="28"/>
      <c r="UFR31" s="28"/>
      <c r="UFS31" s="28"/>
      <c r="UFT31" s="28"/>
      <c r="UFU31" s="28"/>
      <c r="UFV31" s="28"/>
      <c r="UFW31" s="28"/>
      <c r="UFX31" s="28"/>
      <c r="UFY31" s="28"/>
      <c r="UFZ31" s="28"/>
      <c r="UGA31" s="28"/>
      <c r="UGB31" s="28"/>
      <c r="UGC31" s="28"/>
      <c r="UGD31" s="28"/>
      <c r="UGE31" s="28"/>
      <c r="UGF31" s="28"/>
      <c r="UGG31" s="28"/>
      <c r="UGH31" s="28"/>
      <c r="UGI31" s="28"/>
      <c r="UGJ31" s="28"/>
      <c r="UGK31" s="28"/>
      <c r="UGL31" s="28"/>
      <c r="UGM31" s="28"/>
      <c r="UGN31" s="28"/>
      <c r="UGO31" s="28"/>
      <c r="UGP31" s="28"/>
      <c r="UGQ31" s="28"/>
      <c r="UGR31" s="28"/>
      <c r="UGS31" s="28"/>
      <c r="UGT31" s="28"/>
      <c r="UGU31" s="28"/>
      <c r="UGV31" s="28"/>
      <c r="UGW31" s="28"/>
      <c r="UGX31" s="28"/>
      <c r="UGY31" s="28"/>
      <c r="UGZ31" s="28"/>
      <c r="UHA31" s="28"/>
      <c r="UHB31" s="28"/>
      <c r="UHC31" s="28"/>
      <c r="UHD31" s="28"/>
      <c r="UHE31" s="28"/>
      <c r="UHF31" s="28"/>
      <c r="UHG31" s="28"/>
      <c r="UHH31" s="28"/>
      <c r="UHI31" s="28"/>
      <c r="UHJ31" s="28"/>
      <c r="UHK31" s="28"/>
      <c r="UHL31" s="28"/>
      <c r="UHM31" s="28"/>
      <c r="UHN31" s="28"/>
      <c r="UHO31" s="28"/>
      <c r="UHP31" s="28"/>
      <c r="UHQ31" s="28"/>
      <c r="UHR31" s="28"/>
      <c r="UHS31" s="28"/>
      <c r="UHT31" s="28"/>
      <c r="UHU31" s="28"/>
      <c r="UHV31" s="28"/>
      <c r="UHW31" s="28"/>
      <c r="UHX31" s="28"/>
      <c r="UHY31" s="28"/>
      <c r="UHZ31" s="28"/>
      <c r="UIA31" s="28"/>
      <c r="UIB31" s="28"/>
      <c r="UIC31" s="28"/>
      <c r="UID31" s="28"/>
      <c r="UIE31" s="28"/>
      <c r="UIF31" s="28"/>
      <c r="UIG31" s="28"/>
      <c r="UIH31" s="28"/>
      <c r="UII31" s="28"/>
      <c r="UIJ31" s="28"/>
      <c r="UIK31" s="28"/>
      <c r="UIL31" s="28"/>
      <c r="UIM31" s="28"/>
      <c r="UIN31" s="28"/>
      <c r="UIO31" s="28"/>
      <c r="UIP31" s="28"/>
      <c r="UIQ31" s="28"/>
      <c r="UIR31" s="28"/>
      <c r="UIS31" s="28"/>
      <c r="UIT31" s="28"/>
      <c r="UIU31" s="28"/>
      <c r="UIV31" s="28"/>
      <c r="UIW31" s="28"/>
      <c r="UIX31" s="28"/>
      <c r="UIY31" s="28"/>
      <c r="UIZ31" s="28"/>
      <c r="UJA31" s="28"/>
      <c r="UJB31" s="28"/>
      <c r="UJC31" s="28"/>
      <c r="UJD31" s="28"/>
      <c r="UJE31" s="28"/>
      <c r="UJF31" s="28"/>
      <c r="UJG31" s="28"/>
      <c r="UJH31" s="28"/>
      <c r="UJI31" s="28"/>
      <c r="UJJ31" s="28"/>
      <c r="UJK31" s="28"/>
      <c r="UJL31" s="28"/>
      <c r="UJM31" s="28"/>
      <c r="UJN31" s="28"/>
      <c r="UJO31" s="28"/>
      <c r="UJP31" s="28"/>
      <c r="UJQ31" s="28"/>
      <c r="UJR31" s="28"/>
      <c r="UJS31" s="28"/>
      <c r="UJT31" s="28"/>
      <c r="UJU31" s="28"/>
      <c r="UJV31" s="28"/>
      <c r="UJW31" s="28"/>
      <c r="UJX31" s="28"/>
      <c r="UJY31" s="28"/>
      <c r="UJZ31" s="28"/>
      <c r="UKA31" s="28"/>
      <c r="UKB31" s="28"/>
      <c r="UKC31" s="28"/>
      <c r="UKD31" s="28"/>
      <c r="UKE31" s="28"/>
      <c r="UKF31" s="28"/>
      <c r="UKG31" s="28"/>
      <c r="UKH31" s="28"/>
      <c r="UKI31" s="28"/>
      <c r="UKJ31" s="28"/>
      <c r="UKK31" s="28"/>
      <c r="UKL31" s="28"/>
      <c r="UKM31" s="28"/>
      <c r="UKN31" s="28"/>
      <c r="UKO31" s="28"/>
      <c r="UKP31" s="28"/>
      <c r="UKQ31" s="28"/>
      <c r="UKR31" s="28"/>
      <c r="UKS31" s="28"/>
      <c r="UKT31" s="28"/>
      <c r="UKU31" s="28"/>
      <c r="UKV31" s="28"/>
      <c r="UKW31" s="28"/>
      <c r="UKX31" s="28"/>
      <c r="UKY31" s="28"/>
      <c r="UKZ31" s="28"/>
      <c r="ULA31" s="28"/>
      <c r="ULB31" s="28"/>
      <c r="ULC31" s="28"/>
      <c r="ULD31" s="28"/>
      <c r="ULE31" s="28"/>
      <c r="ULF31" s="28"/>
      <c r="ULG31" s="28"/>
      <c r="ULH31" s="28"/>
      <c r="ULI31" s="28"/>
      <c r="ULJ31" s="28"/>
      <c r="ULK31" s="28"/>
      <c r="ULL31" s="28"/>
      <c r="ULM31" s="28"/>
      <c r="ULN31" s="28"/>
      <c r="ULO31" s="28"/>
      <c r="ULP31" s="28"/>
      <c r="ULQ31" s="28"/>
      <c r="ULR31" s="28"/>
      <c r="ULS31" s="28"/>
      <c r="ULT31" s="28"/>
      <c r="ULU31" s="28"/>
      <c r="ULV31" s="28"/>
      <c r="ULW31" s="28"/>
      <c r="ULX31" s="28"/>
      <c r="ULY31" s="28"/>
      <c r="ULZ31" s="28"/>
      <c r="UMA31" s="28"/>
      <c r="UMB31" s="28"/>
      <c r="UMC31" s="28"/>
      <c r="UMD31" s="28"/>
      <c r="UME31" s="28"/>
      <c r="UMF31" s="28"/>
      <c r="UMG31" s="28"/>
      <c r="UMH31" s="28"/>
      <c r="UMI31" s="28"/>
      <c r="UMJ31" s="28"/>
      <c r="UMK31" s="28"/>
      <c r="UML31" s="28"/>
      <c r="UMM31" s="28"/>
      <c r="UMN31" s="28"/>
      <c r="UMO31" s="28"/>
      <c r="UMP31" s="28"/>
      <c r="UMQ31" s="28"/>
      <c r="UMR31" s="28"/>
      <c r="UMS31" s="28"/>
      <c r="UMT31" s="28"/>
      <c r="UMU31" s="28"/>
      <c r="UMV31" s="28"/>
      <c r="UMW31" s="28"/>
      <c r="UMX31" s="28"/>
      <c r="UMY31" s="28"/>
      <c r="UMZ31" s="28"/>
      <c r="UNA31" s="28"/>
      <c r="UNB31" s="28"/>
      <c r="UNC31" s="28"/>
      <c r="UND31" s="28"/>
      <c r="UNE31" s="28"/>
      <c r="UNF31" s="28"/>
      <c r="UNG31" s="28"/>
      <c r="UNH31" s="28"/>
      <c r="UNI31" s="28"/>
      <c r="UNJ31" s="28"/>
      <c r="UNK31" s="28"/>
      <c r="UNL31" s="28"/>
      <c r="UNM31" s="28"/>
      <c r="UNN31" s="28"/>
      <c r="UNO31" s="28"/>
      <c r="UNP31" s="28"/>
      <c r="UNQ31" s="28"/>
      <c r="UNR31" s="28"/>
      <c r="UNS31" s="28"/>
      <c r="UNT31" s="28"/>
      <c r="UNU31" s="28"/>
      <c r="UNV31" s="28"/>
      <c r="UNW31" s="28"/>
      <c r="UNX31" s="28"/>
      <c r="UNY31" s="28"/>
      <c r="UNZ31" s="28"/>
      <c r="UOA31" s="28"/>
      <c r="UOB31" s="28"/>
      <c r="UOC31" s="28"/>
      <c r="UOD31" s="28"/>
      <c r="UOE31" s="28"/>
      <c r="UOF31" s="28"/>
      <c r="UOG31" s="28"/>
      <c r="UOH31" s="28"/>
      <c r="UOI31" s="28"/>
      <c r="UOJ31" s="28"/>
      <c r="UOK31" s="28"/>
      <c r="UOL31" s="28"/>
      <c r="UOM31" s="28"/>
      <c r="UON31" s="28"/>
      <c r="UOO31" s="28"/>
      <c r="UOP31" s="28"/>
      <c r="UOQ31" s="28"/>
      <c r="UOR31" s="28"/>
      <c r="UOS31" s="28"/>
      <c r="UOT31" s="28"/>
      <c r="UOU31" s="28"/>
      <c r="UOV31" s="28"/>
      <c r="UOW31" s="28"/>
      <c r="UOX31" s="28"/>
      <c r="UOY31" s="28"/>
      <c r="UOZ31" s="28"/>
      <c r="UPA31" s="28"/>
      <c r="UPB31" s="28"/>
      <c r="UPC31" s="28"/>
      <c r="UPD31" s="28"/>
      <c r="UPE31" s="28"/>
      <c r="UPF31" s="28"/>
      <c r="UPG31" s="28"/>
      <c r="UPH31" s="28"/>
      <c r="UPI31" s="28"/>
      <c r="UPJ31" s="28"/>
      <c r="UPK31" s="28"/>
      <c r="UPL31" s="28"/>
      <c r="UPM31" s="28"/>
      <c r="UPN31" s="28"/>
      <c r="UPO31" s="28"/>
      <c r="UPP31" s="28"/>
      <c r="UPQ31" s="28"/>
      <c r="UPR31" s="28"/>
      <c r="UPS31" s="28"/>
      <c r="UPT31" s="28"/>
      <c r="UPU31" s="28"/>
      <c r="UPV31" s="28"/>
      <c r="UPW31" s="28"/>
      <c r="UPX31" s="28"/>
      <c r="UPY31" s="28"/>
      <c r="UPZ31" s="28"/>
      <c r="UQA31" s="28"/>
      <c r="UQB31" s="28"/>
      <c r="UQC31" s="28"/>
      <c r="UQD31" s="28"/>
      <c r="UQE31" s="28"/>
      <c r="UQF31" s="28"/>
      <c r="UQG31" s="28"/>
      <c r="UQH31" s="28"/>
      <c r="UQI31" s="28"/>
      <c r="UQJ31" s="28"/>
      <c r="UQK31" s="28"/>
      <c r="UQL31" s="28"/>
      <c r="UQM31" s="28"/>
      <c r="UQN31" s="28"/>
      <c r="UQO31" s="28"/>
      <c r="UQP31" s="28"/>
      <c r="UQQ31" s="28"/>
      <c r="UQR31" s="28"/>
      <c r="UQS31" s="28"/>
      <c r="UQT31" s="28"/>
      <c r="UQU31" s="28"/>
      <c r="UQV31" s="28"/>
      <c r="UQW31" s="28"/>
      <c r="UQX31" s="28"/>
      <c r="UQY31" s="28"/>
      <c r="UQZ31" s="28"/>
      <c r="URA31" s="28"/>
      <c r="URB31" s="28"/>
      <c r="URC31" s="28"/>
      <c r="URD31" s="28"/>
      <c r="URE31" s="28"/>
      <c r="URF31" s="28"/>
      <c r="URG31" s="28"/>
      <c r="URH31" s="28"/>
      <c r="URI31" s="28"/>
      <c r="URJ31" s="28"/>
      <c r="URK31" s="28"/>
      <c r="URL31" s="28"/>
      <c r="URM31" s="28"/>
      <c r="URN31" s="28"/>
      <c r="URO31" s="28"/>
      <c r="URP31" s="28"/>
      <c r="URQ31" s="28"/>
      <c r="URR31" s="28"/>
      <c r="URS31" s="28"/>
      <c r="URT31" s="28"/>
      <c r="URU31" s="28"/>
      <c r="URV31" s="28"/>
      <c r="URW31" s="28"/>
      <c r="URX31" s="28"/>
      <c r="URY31" s="28"/>
      <c r="URZ31" s="28"/>
      <c r="USA31" s="28"/>
      <c r="USB31" s="28"/>
      <c r="USC31" s="28"/>
      <c r="USD31" s="28"/>
      <c r="USE31" s="28"/>
      <c r="USF31" s="28"/>
      <c r="USG31" s="28"/>
      <c r="USH31" s="28"/>
      <c r="USI31" s="28"/>
      <c r="USJ31" s="28"/>
      <c r="USK31" s="28"/>
      <c r="USL31" s="28"/>
      <c r="USM31" s="28"/>
      <c r="USN31" s="28"/>
      <c r="USO31" s="28"/>
      <c r="USP31" s="28"/>
      <c r="USQ31" s="28"/>
      <c r="USR31" s="28"/>
      <c r="USS31" s="28"/>
      <c r="UST31" s="28"/>
      <c r="USU31" s="28"/>
      <c r="USV31" s="28"/>
      <c r="USW31" s="28"/>
      <c r="USX31" s="28"/>
      <c r="USY31" s="28"/>
      <c r="USZ31" s="28"/>
      <c r="UTA31" s="28"/>
      <c r="UTB31" s="28"/>
      <c r="UTC31" s="28"/>
      <c r="UTD31" s="28"/>
      <c r="UTE31" s="28"/>
      <c r="UTF31" s="28"/>
      <c r="UTG31" s="28"/>
      <c r="UTH31" s="28"/>
      <c r="UTI31" s="28"/>
      <c r="UTJ31" s="28"/>
      <c r="UTK31" s="28"/>
      <c r="UTL31" s="28"/>
      <c r="UTM31" s="28"/>
      <c r="UTN31" s="28"/>
      <c r="UTO31" s="28"/>
      <c r="UTP31" s="28"/>
      <c r="UTQ31" s="28"/>
      <c r="UTR31" s="28"/>
      <c r="UTS31" s="28"/>
      <c r="UTT31" s="28"/>
      <c r="UTU31" s="28"/>
      <c r="UTV31" s="28"/>
      <c r="UTW31" s="28"/>
      <c r="UTX31" s="28"/>
      <c r="UTY31" s="28"/>
      <c r="UTZ31" s="28"/>
      <c r="UUA31" s="28"/>
      <c r="UUB31" s="28"/>
      <c r="UUC31" s="28"/>
      <c r="UUD31" s="28"/>
      <c r="UUE31" s="28"/>
      <c r="UUF31" s="28"/>
      <c r="UUG31" s="28"/>
      <c r="UUH31" s="28"/>
      <c r="UUI31" s="28"/>
      <c r="UUJ31" s="28"/>
      <c r="UUK31" s="28"/>
      <c r="UUL31" s="28"/>
      <c r="UUM31" s="28"/>
      <c r="UUN31" s="28"/>
      <c r="UUO31" s="28"/>
      <c r="UUP31" s="28"/>
      <c r="UUQ31" s="28"/>
      <c r="UUR31" s="28"/>
      <c r="UUS31" s="28"/>
      <c r="UUT31" s="28"/>
      <c r="UUU31" s="28"/>
      <c r="UUV31" s="28"/>
      <c r="UUW31" s="28"/>
      <c r="UUX31" s="28"/>
      <c r="UUY31" s="28"/>
      <c r="UUZ31" s="28"/>
      <c r="UVA31" s="28"/>
      <c r="UVB31" s="28"/>
      <c r="UVC31" s="28"/>
      <c r="UVD31" s="28"/>
      <c r="UVE31" s="28"/>
      <c r="UVF31" s="28"/>
      <c r="UVG31" s="28"/>
      <c r="UVH31" s="28"/>
      <c r="UVI31" s="28"/>
      <c r="UVJ31" s="28"/>
      <c r="UVK31" s="28"/>
      <c r="UVL31" s="28"/>
      <c r="UVM31" s="28"/>
      <c r="UVN31" s="28"/>
      <c r="UVO31" s="28"/>
      <c r="UVP31" s="28"/>
      <c r="UVQ31" s="28"/>
      <c r="UVR31" s="28"/>
      <c r="UVS31" s="28"/>
      <c r="UVT31" s="28"/>
      <c r="UVU31" s="28"/>
      <c r="UVV31" s="28"/>
      <c r="UVW31" s="28"/>
      <c r="UVX31" s="28"/>
      <c r="UVY31" s="28"/>
      <c r="UVZ31" s="28"/>
      <c r="UWA31" s="28"/>
      <c r="UWB31" s="28"/>
      <c r="UWC31" s="28"/>
      <c r="UWD31" s="28"/>
      <c r="UWE31" s="28"/>
      <c r="UWF31" s="28"/>
      <c r="UWG31" s="28"/>
      <c r="UWH31" s="28"/>
      <c r="UWI31" s="28"/>
      <c r="UWJ31" s="28"/>
      <c r="UWK31" s="28"/>
      <c r="UWL31" s="28"/>
      <c r="UWM31" s="28"/>
      <c r="UWN31" s="28"/>
      <c r="UWO31" s="28"/>
      <c r="UWP31" s="28"/>
      <c r="UWQ31" s="28"/>
      <c r="UWR31" s="28"/>
      <c r="UWS31" s="28"/>
      <c r="UWT31" s="28"/>
      <c r="UWU31" s="28"/>
      <c r="UWV31" s="28"/>
      <c r="UWW31" s="28"/>
      <c r="UWX31" s="28"/>
      <c r="UWY31" s="28"/>
      <c r="UWZ31" s="28"/>
      <c r="UXA31" s="28"/>
      <c r="UXB31" s="28"/>
      <c r="UXC31" s="28"/>
      <c r="UXD31" s="28"/>
      <c r="UXE31" s="28"/>
      <c r="UXF31" s="28"/>
      <c r="UXG31" s="28"/>
      <c r="UXH31" s="28"/>
      <c r="UXI31" s="28"/>
      <c r="UXJ31" s="28"/>
      <c r="UXK31" s="28"/>
      <c r="UXL31" s="28"/>
      <c r="UXM31" s="28"/>
      <c r="UXN31" s="28"/>
      <c r="UXO31" s="28"/>
      <c r="UXP31" s="28"/>
      <c r="UXQ31" s="28"/>
      <c r="UXR31" s="28"/>
      <c r="UXS31" s="28"/>
      <c r="UXT31" s="28"/>
      <c r="UXU31" s="28"/>
      <c r="UXV31" s="28"/>
      <c r="UXW31" s="28"/>
      <c r="UXX31" s="28"/>
      <c r="UXY31" s="28"/>
      <c r="UXZ31" s="28"/>
      <c r="UYA31" s="28"/>
      <c r="UYB31" s="28"/>
      <c r="UYC31" s="28"/>
      <c r="UYD31" s="28"/>
      <c r="UYE31" s="28"/>
      <c r="UYF31" s="28"/>
      <c r="UYG31" s="28"/>
      <c r="UYH31" s="28"/>
      <c r="UYI31" s="28"/>
      <c r="UYJ31" s="28"/>
      <c r="UYK31" s="28"/>
      <c r="UYL31" s="28"/>
      <c r="UYM31" s="28"/>
      <c r="UYN31" s="28"/>
      <c r="UYO31" s="28"/>
      <c r="UYP31" s="28"/>
      <c r="UYQ31" s="28"/>
      <c r="UYR31" s="28"/>
      <c r="UYS31" s="28"/>
      <c r="UYT31" s="28"/>
      <c r="UYU31" s="28"/>
      <c r="UYV31" s="28"/>
      <c r="UYW31" s="28"/>
      <c r="UYX31" s="28"/>
      <c r="UYY31" s="28"/>
      <c r="UYZ31" s="28"/>
      <c r="UZA31" s="28"/>
      <c r="UZB31" s="28"/>
      <c r="UZC31" s="28"/>
      <c r="UZD31" s="28"/>
      <c r="UZE31" s="28"/>
      <c r="UZF31" s="28"/>
      <c r="UZG31" s="28"/>
      <c r="UZH31" s="28"/>
      <c r="UZI31" s="28"/>
      <c r="UZJ31" s="28"/>
      <c r="UZK31" s="28"/>
      <c r="UZL31" s="28"/>
      <c r="UZM31" s="28"/>
      <c r="UZN31" s="28"/>
      <c r="UZO31" s="28"/>
      <c r="UZP31" s="28"/>
      <c r="UZQ31" s="28"/>
      <c r="UZR31" s="28"/>
      <c r="UZS31" s="28"/>
      <c r="UZT31" s="28"/>
      <c r="UZU31" s="28"/>
      <c r="UZV31" s="28"/>
      <c r="UZW31" s="28"/>
      <c r="UZX31" s="28"/>
      <c r="UZY31" s="28"/>
      <c r="UZZ31" s="28"/>
      <c r="VAA31" s="28"/>
      <c r="VAB31" s="28"/>
      <c r="VAC31" s="28"/>
      <c r="VAD31" s="28"/>
      <c r="VAE31" s="28"/>
      <c r="VAF31" s="28"/>
      <c r="VAG31" s="28"/>
      <c r="VAH31" s="28"/>
      <c r="VAI31" s="28"/>
      <c r="VAJ31" s="28"/>
      <c r="VAK31" s="28"/>
      <c r="VAL31" s="28"/>
      <c r="VAM31" s="28"/>
      <c r="VAN31" s="28"/>
      <c r="VAO31" s="28"/>
      <c r="VAP31" s="28"/>
      <c r="VAQ31" s="28"/>
      <c r="VAR31" s="28"/>
      <c r="VAS31" s="28"/>
      <c r="VAT31" s="28"/>
      <c r="VAU31" s="28"/>
      <c r="VAV31" s="28"/>
      <c r="VAW31" s="28"/>
      <c r="VAX31" s="28"/>
      <c r="VAY31" s="28"/>
      <c r="VAZ31" s="28"/>
      <c r="VBA31" s="28"/>
      <c r="VBB31" s="28"/>
      <c r="VBC31" s="28"/>
      <c r="VBD31" s="28"/>
      <c r="VBE31" s="28"/>
      <c r="VBF31" s="28"/>
      <c r="VBG31" s="28"/>
      <c r="VBH31" s="28"/>
      <c r="VBI31" s="28"/>
      <c r="VBJ31" s="28"/>
      <c r="VBK31" s="28"/>
      <c r="VBL31" s="28"/>
      <c r="VBM31" s="28"/>
      <c r="VBN31" s="28"/>
      <c r="VBO31" s="28"/>
      <c r="VBP31" s="28"/>
      <c r="VBQ31" s="28"/>
      <c r="VBR31" s="28"/>
      <c r="VBS31" s="28"/>
      <c r="VBT31" s="28"/>
      <c r="VBU31" s="28"/>
      <c r="VBV31" s="28"/>
      <c r="VBW31" s="28"/>
      <c r="VBX31" s="28"/>
      <c r="VBY31" s="28"/>
      <c r="VBZ31" s="28"/>
      <c r="VCA31" s="28"/>
      <c r="VCB31" s="28"/>
      <c r="VCC31" s="28"/>
      <c r="VCD31" s="28"/>
      <c r="VCE31" s="28"/>
      <c r="VCF31" s="28"/>
      <c r="VCG31" s="28"/>
      <c r="VCH31" s="28"/>
      <c r="VCI31" s="28"/>
      <c r="VCJ31" s="28"/>
      <c r="VCK31" s="28"/>
      <c r="VCL31" s="28"/>
      <c r="VCM31" s="28"/>
      <c r="VCN31" s="28"/>
      <c r="VCO31" s="28"/>
      <c r="VCP31" s="28"/>
      <c r="VCQ31" s="28"/>
      <c r="VCR31" s="28"/>
      <c r="VCS31" s="28"/>
      <c r="VCT31" s="28"/>
      <c r="VCU31" s="28"/>
      <c r="VCV31" s="28"/>
      <c r="VCW31" s="28"/>
      <c r="VCX31" s="28"/>
      <c r="VCY31" s="28"/>
      <c r="VCZ31" s="28"/>
      <c r="VDA31" s="28"/>
      <c r="VDB31" s="28"/>
      <c r="VDC31" s="28"/>
      <c r="VDD31" s="28"/>
      <c r="VDE31" s="28"/>
      <c r="VDF31" s="28"/>
      <c r="VDG31" s="28"/>
      <c r="VDH31" s="28"/>
      <c r="VDI31" s="28"/>
      <c r="VDJ31" s="28"/>
      <c r="VDK31" s="28"/>
      <c r="VDL31" s="28"/>
      <c r="VDM31" s="28"/>
      <c r="VDN31" s="28"/>
      <c r="VDO31" s="28"/>
      <c r="VDP31" s="28"/>
      <c r="VDQ31" s="28"/>
      <c r="VDR31" s="28"/>
      <c r="VDS31" s="28"/>
      <c r="VDT31" s="28"/>
      <c r="VDU31" s="28"/>
      <c r="VDV31" s="28"/>
      <c r="VDW31" s="28"/>
      <c r="VDX31" s="28"/>
      <c r="VDY31" s="28"/>
      <c r="VDZ31" s="28"/>
      <c r="VEA31" s="28"/>
      <c r="VEB31" s="28"/>
      <c r="VEC31" s="28"/>
      <c r="VED31" s="28"/>
      <c r="VEE31" s="28"/>
      <c r="VEF31" s="28"/>
      <c r="VEG31" s="28"/>
      <c r="VEH31" s="28"/>
      <c r="VEI31" s="28"/>
      <c r="VEJ31" s="28"/>
      <c r="VEK31" s="28"/>
      <c r="VEL31" s="28"/>
      <c r="VEM31" s="28"/>
      <c r="VEN31" s="28"/>
      <c r="VEO31" s="28"/>
      <c r="VEP31" s="28"/>
      <c r="VEQ31" s="28"/>
      <c r="VER31" s="28"/>
      <c r="VES31" s="28"/>
      <c r="VET31" s="28"/>
      <c r="VEU31" s="28"/>
      <c r="VEV31" s="28"/>
      <c r="VEW31" s="28"/>
      <c r="VEX31" s="28"/>
      <c r="VEY31" s="28"/>
      <c r="VEZ31" s="28"/>
      <c r="VFA31" s="28"/>
      <c r="VFB31" s="28"/>
      <c r="VFC31" s="28"/>
      <c r="VFD31" s="28"/>
      <c r="VFE31" s="28"/>
      <c r="VFF31" s="28"/>
      <c r="VFG31" s="28"/>
      <c r="VFH31" s="28"/>
      <c r="VFI31" s="28"/>
      <c r="VFJ31" s="28"/>
      <c r="VFK31" s="28"/>
      <c r="VFL31" s="28"/>
      <c r="VFM31" s="28"/>
      <c r="VFN31" s="28"/>
      <c r="VFO31" s="28"/>
      <c r="VFP31" s="28"/>
      <c r="VFQ31" s="28"/>
      <c r="VFR31" s="28"/>
      <c r="VFS31" s="28"/>
      <c r="VFT31" s="28"/>
      <c r="VFU31" s="28"/>
      <c r="VFV31" s="28"/>
      <c r="VFW31" s="28"/>
      <c r="VFX31" s="28"/>
      <c r="VFY31" s="28"/>
      <c r="VFZ31" s="28"/>
      <c r="VGA31" s="28"/>
      <c r="VGB31" s="28"/>
      <c r="VGC31" s="28"/>
      <c r="VGD31" s="28"/>
      <c r="VGE31" s="28"/>
      <c r="VGF31" s="28"/>
      <c r="VGG31" s="28"/>
      <c r="VGH31" s="28"/>
      <c r="VGI31" s="28"/>
      <c r="VGJ31" s="28"/>
      <c r="VGK31" s="28"/>
      <c r="VGL31" s="28"/>
      <c r="VGM31" s="28"/>
      <c r="VGN31" s="28"/>
      <c r="VGO31" s="28"/>
      <c r="VGP31" s="28"/>
      <c r="VGQ31" s="28"/>
      <c r="VGR31" s="28"/>
      <c r="VGS31" s="28"/>
      <c r="VGT31" s="28"/>
      <c r="VGU31" s="28"/>
      <c r="VGV31" s="28"/>
      <c r="VGW31" s="28"/>
      <c r="VGX31" s="28"/>
      <c r="VGY31" s="28"/>
      <c r="VGZ31" s="28"/>
      <c r="VHA31" s="28"/>
      <c r="VHB31" s="28"/>
      <c r="VHC31" s="28"/>
      <c r="VHD31" s="28"/>
      <c r="VHE31" s="28"/>
      <c r="VHF31" s="28"/>
      <c r="VHG31" s="28"/>
      <c r="VHH31" s="28"/>
      <c r="VHI31" s="28"/>
      <c r="VHJ31" s="28"/>
      <c r="VHK31" s="28"/>
      <c r="VHL31" s="28"/>
      <c r="VHM31" s="28"/>
      <c r="VHN31" s="28"/>
      <c r="VHO31" s="28"/>
      <c r="VHP31" s="28"/>
      <c r="VHQ31" s="28"/>
      <c r="VHR31" s="28"/>
      <c r="VHS31" s="28"/>
      <c r="VHT31" s="28"/>
      <c r="VHU31" s="28"/>
      <c r="VHV31" s="28"/>
      <c r="VHW31" s="28"/>
      <c r="VHX31" s="28"/>
      <c r="VHY31" s="28"/>
      <c r="VHZ31" s="28"/>
      <c r="VIA31" s="28"/>
      <c r="VIB31" s="28"/>
      <c r="VIC31" s="28"/>
      <c r="VID31" s="28"/>
      <c r="VIE31" s="28"/>
      <c r="VIF31" s="28"/>
      <c r="VIG31" s="28"/>
      <c r="VIH31" s="28"/>
      <c r="VII31" s="28"/>
      <c r="VIJ31" s="28"/>
      <c r="VIK31" s="28"/>
      <c r="VIL31" s="28"/>
      <c r="VIM31" s="28"/>
      <c r="VIN31" s="28"/>
      <c r="VIO31" s="28"/>
      <c r="VIP31" s="28"/>
      <c r="VIQ31" s="28"/>
      <c r="VIR31" s="28"/>
      <c r="VIS31" s="28"/>
      <c r="VIT31" s="28"/>
      <c r="VIU31" s="28"/>
      <c r="VIV31" s="28"/>
      <c r="VIW31" s="28"/>
      <c r="VIX31" s="28"/>
      <c r="VIY31" s="28"/>
      <c r="VIZ31" s="28"/>
      <c r="VJA31" s="28"/>
      <c r="VJB31" s="28"/>
      <c r="VJC31" s="28"/>
      <c r="VJD31" s="28"/>
      <c r="VJE31" s="28"/>
      <c r="VJF31" s="28"/>
      <c r="VJG31" s="28"/>
      <c r="VJH31" s="28"/>
      <c r="VJI31" s="28"/>
      <c r="VJJ31" s="28"/>
      <c r="VJK31" s="28"/>
      <c r="VJL31" s="28"/>
      <c r="VJM31" s="28"/>
      <c r="VJN31" s="28"/>
      <c r="VJO31" s="28"/>
      <c r="VJP31" s="28"/>
      <c r="VJQ31" s="28"/>
      <c r="VJR31" s="28"/>
      <c r="VJS31" s="28"/>
      <c r="VJT31" s="28"/>
      <c r="VJU31" s="28"/>
      <c r="VJV31" s="28"/>
      <c r="VJW31" s="28"/>
      <c r="VJX31" s="28"/>
      <c r="VJY31" s="28"/>
      <c r="VJZ31" s="28"/>
      <c r="VKA31" s="28"/>
      <c r="VKB31" s="28"/>
      <c r="VKC31" s="28"/>
      <c r="VKD31" s="28"/>
      <c r="VKE31" s="28"/>
      <c r="VKF31" s="28"/>
      <c r="VKG31" s="28"/>
      <c r="VKH31" s="28"/>
      <c r="VKI31" s="28"/>
      <c r="VKJ31" s="28"/>
      <c r="VKK31" s="28"/>
      <c r="VKL31" s="28"/>
      <c r="VKM31" s="28"/>
      <c r="VKN31" s="28"/>
      <c r="VKO31" s="28"/>
      <c r="VKP31" s="28"/>
      <c r="VKQ31" s="28"/>
      <c r="VKR31" s="28"/>
      <c r="VKS31" s="28"/>
      <c r="VKT31" s="28"/>
      <c r="VKU31" s="28"/>
      <c r="VKV31" s="28"/>
      <c r="VKW31" s="28"/>
      <c r="VKX31" s="28"/>
      <c r="VKY31" s="28"/>
      <c r="VKZ31" s="28"/>
      <c r="VLA31" s="28"/>
      <c r="VLB31" s="28"/>
      <c r="VLC31" s="28"/>
      <c r="VLD31" s="28"/>
      <c r="VLE31" s="28"/>
      <c r="VLF31" s="28"/>
      <c r="VLG31" s="28"/>
      <c r="VLH31" s="28"/>
      <c r="VLI31" s="28"/>
      <c r="VLJ31" s="28"/>
      <c r="VLK31" s="28"/>
      <c r="VLL31" s="28"/>
      <c r="VLM31" s="28"/>
      <c r="VLN31" s="28"/>
      <c r="VLO31" s="28"/>
      <c r="VLP31" s="28"/>
      <c r="VLQ31" s="28"/>
      <c r="VLR31" s="28"/>
      <c r="VLS31" s="28"/>
      <c r="VLT31" s="28"/>
      <c r="VLU31" s="28"/>
      <c r="VLV31" s="28"/>
      <c r="VLW31" s="28"/>
      <c r="VLX31" s="28"/>
      <c r="VLY31" s="28"/>
      <c r="VLZ31" s="28"/>
      <c r="VMA31" s="28"/>
      <c r="VMB31" s="28"/>
      <c r="VMC31" s="28"/>
      <c r="VMD31" s="28"/>
      <c r="VME31" s="28"/>
      <c r="VMF31" s="28"/>
      <c r="VMG31" s="28"/>
      <c r="VMH31" s="28"/>
      <c r="VMI31" s="28"/>
      <c r="VMJ31" s="28"/>
      <c r="VMK31" s="28"/>
      <c r="VML31" s="28"/>
      <c r="VMM31" s="28"/>
      <c r="VMN31" s="28"/>
      <c r="VMO31" s="28"/>
      <c r="VMP31" s="28"/>
      <c r="VMQ31" s="28"/>
      <c r="VMR31" s="28"/>
      <c r="VMS31" s="28"/>
      <c r="VMT31" s="28"/>
      <c r="VMU31" s="28"/>
      <c r="VMV31" s="28"/>
      <c r="VMW31" s="28"/>
      <c r="VMX31" s="28"/>
      <c r="VMY31" s="28"/>
      <c r="VMZ31" s="28"/>
      <c r="VNA31" s="28"/>
      <c r="VNB31" s="28"/>
      <c r="VNC31" s="28"/>
      <c r="VND31" s="28"/>
      <c r="VNE31" s="28"/>
      <c r="VNF31" s="28"/>
      <c r="VNG31" s="28"/>
      <c r="VNH31" s="28"/>
      <c r="VNI31" s="28"/>
      <c r="VNJ31" s="28"/>
      <c r="VNK31" s="28"/>
      <c r="VNL31" s="28"/>
      <c r="VNM31" s="28"/>
      <c r="VNN31" s="28"/>
      <c r="VNO31" s="28"/>
      <c r="VNP31" s="28"/>
      <c r="VNQ31" s="28"/>
      <c r="VNR31" s="28"/>
      <c r="VNS31" s="28"/>
      <c r="VNT31" s="28"/>
      <c r="VNU31" s="28"/>
      <c r="VNV31" s="28"/>
      <c r="VNW31" s="28"/>
      <c r="VNX31" s="28"/>
      <c r="VNY31" s="28"/>
      <c r="VNZ31" s="28"/>
      <c r="VOA31" s="28"/>
      <c r="VOB31" s="28"/>
      <c r="VOC31" s="28"/>
      <c r="VOD31" s="28"/>
      <c r="VOE31" s="28"/>
      <c r="VOF31" s="28"/>
      <c r="VOG31" s="28"/>
      <c r="VOH31" s="28"/>
      <c r="VOI31" s="28"/>
      <c r="VOJ31" s="28"/>
      <c r="VOK31" s="28"/>
      <c r="VOL31" s="28"/>
      <c r="VOM31" s="28"/>
      <c r="VON31" s="28"/>
      <c r="VOO31" s="28"/>
      <c r="VOP31" s="28"/>
      <c r="VOQ31" s="28"/>
      <c r="VOR31" s="28"/>
      <c r="VOS31" s="28"/>
      <c r="VOT31" s="28"/>
      <c r="VOU31" s="28"/>
      <c r="VOV31" s="28"/>
      <c r="VOW31" s="28"/>
      <c r="VOX31" s="28"/>
      <c r="VOY31" s="28"/>
      <c r="VOZ31" s="28"/>
      <c r="VPA31" s="28"/>
      <c r="VPB31" s="28"/>
      <c r="VPC31" s="28"/>
      <c r="VPD31" s="28"/>
      <c r="VPE31" s="28"/>
      <c r="VPF31" s="28"/>
      <c r="VPG31" s="28"/>
      <c r="VPH31" s="28"/>
      <c r="VPI31" s="28"/>
      <c r="VPJ31" s="28"/>
      <c r="VPK31" s="28"/>
      <c r="VPL31" s="28"/>
      <c r="VPM31" s="28"/>
      <c r="VPN31" s="28"/>
      <c r="VPO31" s="28"/>
      <c r="VPP31" s="28"/>
      <c r="VPQ31" s="28"/>
      <c r="VPR31" s="28"/>
      <c r="VPS31" s="28"/>
      <c r="VPT31" s="28"/>
      <c r="VPU31" s="28"/>
      <c r="VPV31" s="28"/>
      <c r="VPW31" s="28"/>
      <c r="VPX31" s="28"/>
      <c r="VPY31" s="28"/>
      <c r="VPZ31" s="28"/>
      <c r="VQA31" s="28"/>
      <c r="VQB31" s="28"/>
      <c r="VQC31" s="28"/>
      <c r="VQD31" s="28"/>
      <c r="VQE31" s="28"/>
      <c r="VQF31" s="28"/>
      <c r="VQG31" s="28"/>
      <c r="VQH31" s="28"/>
      <c r="VQI31" s="28"/>
      <c r="VQJ31" s="28"/>
      <c r="VQK31" s="28"/>
      <c r="VQL31" s="28"/>
      <c r="VQM31" s="28"/>
      <c r="VQN31" s="28"/>
      <c r="VQO31" s="28"/>
      <c r="VQP31" s="28"/>
      <c r="VQQ31" s="28"/>
      <c r="VQR31" s="28"/>
      <c r="VQS31" s="28"/>
      <c r="VQT31" s="28"/>
      <c r="VQU31" s="28"/>
      <c r="VQV31" s="28"/>
      <c r="VQW31" s="28"/>
      <c r="VQX31" s="28"/>
      <c r="VQY31" s="28"/>
      <c r="VQZ31" s="28"/>
      <c r="VRA31" s="28"/>
      <c r="VRB31" s="28"/>
      <c r="VRC31" s="28"/>
      <c r="VRD31" s="28"/>
      <c r="VRE31" s="28"/>
      <c r="VRF31" s="28"/>
      <c r="VRG31" s="28"/>
      <c r="VRH31" s="28"/>
      <c r="VRI31" s="28"/>
      <c r="VRJ31" s="28"/>
      <c r="VRK31" s="28"/>
      <c r="VRL31" s="28"/>
      <c r="VRM31" s="28"/>
      <c r="VRN31" s="28"/>
      <c r="VRO31" s="28"/>
      <c r="VRP31" s="28"/>
      <c r="VRQ31" s="28"/>
      <c r="VRR31" s="28"/>
      <c r="VRS31" s="28"/>
      <c r="VRT31" s="28"/>
      <c r="VRU31" s="28"/>
      <c r="VRV31" s="28"/>
      <c r="VRW31" s="28"/>
      <c r="VRX31" s="28"/>
      <c r="VRY31" s="28"/>
      <c r="VRZ31" s="28"/>
      <c r="VSA31" s="28"/>
      <c r="VSB31" s="28"/>
      <c r="VSC31" s="28"/>
      <c r="VSD31" s="28"/>
      <c r="VSE31" s="28"/>
      <c r="VSF31" s="28"/>
      <c r="VSG31" s="28"/>
      <c r="VSH31" s="28"/>
      <c r="VSI31" s="28"/>
      <c r="VSJ31" s="28"/>
      <c r="VSK31" s="28"/>
      <c r="VSL31" s="28"/>
      <c r="VSM31" s="28"/>
      <c r="VSN31" s="28"/>
      <c r="VSO31" s="28"/>
      <c r="VSP31" s="28"/>
      <c r="VSQ31" s="28"/>
      <c r="VSR31" s="28"/>
      <c r="VSS31" s="28"/>
      <c r="VST31" s="28"/>
      <c r="VSU31" s="28"/>
      <c r="VSV31" s="28"/>
      <c r="VSW31" s="28"/>
      <c r="VSX31" s="28"/>
      <c r="VSY31" s="28"/>
      <c r="VSZ31" s="28"/>
      <c r="VTA31" s="28"/>
      <c r="VTB31" s="28"/>
      <c r="VTC31" s="28"/>
      <c r="VTD31" s="28"/>
      <c r="VTE31" s="28"/>
      <c r="VTF31" s="28"/>
      <c r="VTG31" s="28"/>
      <c r="VTH31" s="28"/>
      <c r="VTI31" s="28"/>
      <c r="VTJ31" s="28"/>
      <c r="VTK31" s="28"/>
      <c r="VTL31" s="28"/>
      <c r="VTM31" s="28"/>
      <c r="VTN31" s="28"/>
      <c r="VTO31" s="28"/>
      <c r="VTP31" s="28"/>
      <c r="VTQ31" s="28"/>
      <c r="VTR31" s="28"/>
      <c r="VTS31" s="28"/>
      <c r="VTT31" s="28"/>
      <c r="VTU31" s="28"/>
      <c r="VTV31" s="28"/>
      <c r="VTW31" s="28"/>
      <c r="VTX31" s="28"/>
      <c r="VTY31" s="28"/>
      <c r="VTZ31" s="28"/>
      <c r="VUA31" s="28"/>
      <c r="VUB31" s="28"/>
      <c r="VUC31" s="28"/>
      <c r="VUD31" s="28"/>
      <c r="VUE31" s="28"/>
      <c r="VUF31" s="28"/>
      <c r="VUG31" s="28"/>
      <c r="VUH31" s="28"/>
      <c r="VUI31" s="28"/>
      <c r="VUJ31" s="28"/>
      <c r="VUK31" s="28"/>
      <c r="VUL31" s="28"/>
      <c r="VUM31" s="28"/>
      <c r="VUN31" s="28"/>
      <c r="VUO31" s="28"/>
      <c r="VUP31" s="28"/>
      <c r="VUQ31" s="28"/>
      <c r="VUR31" s="28"/>
      <c r="VUS31" s="28"/>
      <c r="VUT31" s="28"/>
      <c r="VUU31" s="28"/>
      <c r="VUV31" s="28"/>
      <c r="VUW31" s="28"/>
      <c r="VUX31" s="28"/>
      <c r="VUY31" s="28"/>
      <c r="VUZ31" s="28"/>
      <c r="VVA31" s="28"/>
      <c r="VVB31" s="28"/>
      <c r="VVC31" s="28"/>
      <c r="VVD31" s="28"/>
      <c r="VVE31" s="28"/>
      <c r="VVF31" s="28"/>
      <c r="VVG31" s="28"/>
      <c r="VVH31" s="28"/>
      <c r="VVI31" s="28"/>
      <c r="VVJ31" s="28"/>
      <c r="VVK31" s="28"/>
      <c r="VVL31" s="28"/>
      <c r="VVM31" s="28"/>
      <c r="VVN31" s="28"/>
      <c r="VVO31" s="28"/>
      <c r="VVP31" s="28"/>
      <c r="VVQ31" s="28"/>
      <c r="VVR31" s="28"/>
      <c r="VVS31" s="28"/>
      <c r="VVT31" s="28"/>
      <c r="VVU31" s="28"/>
      <c r="VVV31" s="28"/>
      <c r="VVW31" s="28"/>
      <c r="VVX31" s="28"/>
      <c r="VVY31" s="28"/>
      <c r="VVZ31" s="28"/>
      <c r="VWA31" s="28"/>
      <c r="VWB31" s="28"/>
      <c r="VWC31" s="28"/>
      <c r="VWD31" s="28"/>
      <c r="VWE31" s="28"/>
      <c r="VWF31" s="28"/>
      <c r="VWG31" s="28"/>
      <c r="VWH31" s="28"/>
      <c r="VWI31" s="28"/>
      <c r="VWJ31" s="28"/>
      <c r="VWK31" s="28"/>
      <c r="VWL31" s="28"/>
      <c r="VWM31" s="28"/>
      <c r="VWN31" s="28"/>
      <c r="VWO31" s="28"/>
      <c r="VWP31" s="28"/>
      <c r="VWQ31" s="28"/>
      <c r="VWR31" s="28"/>
      <c r="VWS31" s="28"/>
      <c r="VWT31" s="28"/>
      <c r="VWU31" s="28"/>
      <c r="VWV31" s="28"/>
      <c r="VWW31" s="28"/>
      <c r="VWX31" s="28"/>
      <c r="VWY31" s="28"/>
      <c r="VWZ31" s="28"/>
      <c r="VXA31" s="28"/>
      <c r="VXB31" s="28"/>
      <c r="VXC31" s="28"/>
      <c r="VXD31" s="28"/>
      <c r="VXE31" s="28"/>
      <c r="VXF31" s="28"/>
      <c r="VXG31" s="28"/>
      <c r="VXH31" s="28"/>
      <c r="VXI31" s="28"/>
      <c r="VXJ31" s="28"/>
      <c r="VXK31" s="28"/>
      <c r="VXL31" s="28"/>
      <c r="VXM31" s="28"/>
      <c r="VXN31" s="28"/>
      <c r="VXO31" s="28"/>
      <c r="VXP31" s="28"/>
      <c r="VXQ31" s="28"/>
      <c r="VXR31" s="28"/>
      <c r="VXS31" s="28"/>
      <c r="VXT31" s="28"/>
      <c r="VXU31" s="28"/>
      <c r="VXV31" s="28"/>
      <c r="VXW31" s="28"/>
      <c r="VXX31" s="28"/>
      <c r="VXY31" s="28"/>
      <c r="VXZ31" s="28"/>
      <c r="VYA31" s="28"/>
      <c r="VYB31" s="28"/>
      <c r="VYC31" s="28"/>
      <c r="VYD31" s="28"/>
      <c r="VYE31" s="28"/>
      <c r="VYF31" s="28"/>
      <c r="VYG31" s="28"/>
      <c r="VYH31" s="28"/>
      <c r="VYI31" s="28"/>
      <c r="VYJ31" s="28"/>
      <c r="VYK31" s="28"/>
      <c r="VYL31" s="28"/>
      <c r="VYM31" s="28"/>
      <c r="VYN31" s="28"/>
      <c r="VYO31" s="28"/>
      <c r="VYP31" s="28"/>
      <c r="VYQ31" s="28"/>
      <c r="VYR31" s="28"/>
      <c r="VYS31" s="28"/>
      <c r="VYT31" s="28"/>
      <c r="VYU31" s="28"/>
      <c r="VYV31" s="28"/>
      <c r="VYW31" s="28"/>
      <c r="VYX31" s="28"/>
      <c r="VYY31" s="28"/>
      <c r="VYZ31" s="28"/>
      <c r="VZA31" s="28"/>
      <c r="VZB31" s="28"/>
      <c r="VZC31" s="28"/>
      <c r="VZD31" s="28"/>
      <c r="VZE31" s="28"/>
      <c r="VZF31" s="28"/>
      <c r="VZG31" s="28"/>
      <c r="VZH31" s="28"/>
      <c r="VZI31" s="28"/>
      <c r="VZJ31" s="28"/>
      <c r="VZK31" s="28"/>
      <c r="VZL31" s="28"/>
      <c r="VZM31" s="28"/>
      <c r="VZN31" s="28"/>
      <c r="VZO31" s="28"/>
      <c r="VZP31" s="28"/>
      <c r="VZQ31" s="28"/>
      <c r="VZR31" s="28"/>
      <c r="VZS31" s="28"/>
      <c r="VZT31" s="28"/>
      <c r="VZU31" s="28"/>
      <c r="VZV31" s="28"/>
      <c r="VZW31" s="28"/>
      <c r="VZX31" s="28"/>
      <c r="VZY31" s="28"/>
      <c r="VZZ31" s="28"/>
      <c r="WAA31" s="28"/>
      <c r="WAB31" s="28"/>
      <c r="WAC31" s="28"/>
      <c r="WAD31" s="28"/>
      <c r="WAE31" s="28"/>
      <c r="WAF31" s="28"/>
      <c r="WAG31" s="28"/>
      <c r="WAH31" s="28"/>
      <c r="WAI31" s="28"/>
      <c r="WAJ31" s="28"/>
      <c r="WAK31" s="28"/>
      <c r="WAL31" s="28"/>
      <c r="WAM31" s="28"/>
      <c r="WAN31" s="28"/>
      <c r="WAO31" s="28"/>
      <c r="WAP31" s="28"/>
      <c r="WAQ31" s="28"/>
      <c r="WAR31" s="28"/>
      <c r="WAS31" s="28"/>
      <c r="WAT31" s="28"/>
      <c r="WAU31" s="28"/>
      <c r="WAV31" s="28"/>
      <c r="WAW31" s="28"/>
      <c r="WAX31" s="28"/>
      <c r="WAY31" s="28"/>
      <c r="WAZ31" s="28"/>
      <c r="WBA31" s="28"/>
      <c r="WBB31" s="28"/>
      <c r="WBC31" s="28"/>
      <c r="WBD31" s="28"/>
      <c r="WBE31" s="28"/>
      <c r="WBF31" s="28"/>
      <c r="WBG31" s="28"/>
      <c r="WBH31" s="28"/>
      <c r="WBI31" s="28"/>
      <c r="WBJ31" s="28"/>
      <c r="WBK31" s="28"/>
      <c r="WBL31" s="28"/>
      <c r="WBM31" s="28"/>
      <c r="WBN31" s="28"/>
      <c r="WBO31" s="28"/>
      <c r="WBP31" s="28"/>
      <c r="WBQ31" s="28"/>
      <c r="WBR31" s="28"/>
      <c r="WBS31" s="28"/>
      <c r="WBT31" s="28"/>
      <c r="WBU31" s="28"/>
      <c r="WBV31" s="28"/>
      <c r="WBW31" s="28"/>
      <c r="WBX31" s="28"/>
      <c r="WBY31" s="28"/>
      <c r="WBZ31" s="28"/>
      <c r="WCA31" s="28"/>
      <c r="WCB31" s="28"/>
      <c r="WCC31" s="28"/>
      <c r="WCD31" s="28"/>
      <c r="WCE31" s="28"/>
      <c r="WCF31" s="28"/>
      <c r="WCG31" s="28"/>
      <c r="WCH31" s="28"/>
      <c r="WCI31" s="28"/>
      <c r="WCJ31" s="28"/>
      <c r="WCK31" s="28"/>
      <c r="WCL31" s="28"/>
      <c r="WCM31" s="28"/>
      <c r="WCN31" s="28"/>
      <c r="WCO31" s="28"/>
      <c r="WCP31" s="28"/>
      <c r="WCQ31" s="28"/>
      <c r="WCR31" s="28"/>
      <c r="WCS31" s="28"/>
      <c r="WCT31" s="28"/>
      <c r="WCU31" s="28"/>
      <c r="WCV31" s="28"/>
      <c r="WCW31" s="28"/>
      <c r="WCX31" s="28"/>
      <c r="WCY31" s="28"/>
      <c r="WCZ31" s="28"/>
      <c r="WDA31" s="28"/>
      <c r="WDB31" s="28"/>
      <c r="WDC31" s="28"/>
      <c r="WDD31" s="28"/>
      <c r="WDE31" s="28"/>
      <c r="WDF31" s="28"/>
      <c r="WDG31" s="28"/>
      <c r="WDH31" s="28"/>
      <c r="WDI31" s="28"/>
      <c r="WDJ31" s="28"/>
      <c r="WDK31" s="28"/>
      <c r="WDL31" s="28"/>
      <c r="WDM31" s="28"/>
      <c r="WDN31" s="28"/>
      <c r="WDO31" s="28"/>
      <c r="WDP31" s="28"/>
      <c r="WDQ31" s="28"/>
      <c r="WDR31" s="28"/>
      <c r="WDS31" s="28"/>
      <c r="WDT31" s="28"/>
      <c r="WDU31" s="28"/>
      <c r="WDV31" s="28"/>
      <c r="WDW31" s="28"/>
      <c r="WDX31" s="28"/>
      <c r="WDY31" s="28"/>
      <c r="WDZ31" s="28"/>
      <c r="WEA31" s="28"/>
      <c r="WEB31" s="28"/>
      <c r="WEC31" s="28"/>
      <c r="WED31" s="28"/>
      <c r="WEE31" s="28"/>
      <c r="WEF31" s="28"/>
      <c r="WEG31" s="28"/>
      <c r="WEH31" s="28"/>
      <c r="WEI31" s="28"/>
      <c r="WEJ31" s="28"/>
      <c r="WEK31" s="28"/>
      <c r="WEL31" s="28"/>
      <c r="WEM31" s="28"/>
      <c r="WEN31" s="28"/>
      <c r="WEO31" s="28"/>
      <c r="WEP31" s="28"/>
      <c r="WEQ31" s="28"/>
      <c r="WER31" s="28"/>
      <c r="WES31" s="28"/>
      <c r="WET31" s="28"/>
      <c r="WEU31" s="28"/>
      <c r="WEV31" s="28"/>
      <c r="WEW31" s="28"/>
      <c r="WEX31" s="28"/>
      <c r="WEY31" s="28"/>
      <c r="WEZ31" s="28"/>
      <c r="WFA31" s="28"/>
      <c r="WFB31" s="28"/>
      <c r="WFC31" s="28"/>
      <c r="WFD31" s="28"/>
      <c r="WFE31" s="28"/>
      <c r="WFF31" s="28"/>
      <c r="WFG31" s="28"/>
      <c r="WFH31" s="28"/>
      <c r="WFI31" s="28"/>
      <c r="WFJ31" s="28"/>
      <c r="WFK31" s="28"/>
      <c r="WFL31" s="28"/>
      <c r="WFM31" s="28"/>
      <c r="WFN31" s="28"/>
      <c r="WFO31" s="28"/>
      <c r="WFP31" s="28"/>
      <c r="WFQ31" s="28"/>
      <c r="WFR31" s="28"/>
      <c r="WFS31" s="28"/>
      <c r="WFT31" s="28"/>
      <c r="WFU31" s="28"/>
      <c r="WFV31" s="28"/>
      <c r="WFW31" s="28"/>
      <c r="WFX31" s="28"/>
      <c r="WFY31" s="28"/>
      <c r="WFZ31" s="28"/>
      <c r="WGA31" s="28"/>
      <c r="WGB31" s="28"/>
      <c r="WGC31" s="28"/>
      <c r="WGD31" s="28"/>
      <c r="WGE31" s="28"/>
      <c r="WGF31" s="28"/>
      <c r="WGG31" s="28"/>
      <c r="WGH31" s="28"/>
      <c r="WGI31" s="28"/>
      <c r="WGJ31" s="28"/>
      <c r="WGK31" s="28"/>
      <c r="WGL31" s="28"/>
      <c r="WGM31" s="28"/>
      <c r="WGN31" s="28"/>
      <c r="WGO31" s="28"/>
      <c r="WGP31" s="28"/>
      <c r="WGQ31" s="28"/>
      <c r="WGR31" s="28"/>
      <c r="WGS31" s="28"/>
      <c r="WGT31" s="28"/>
      <c r="WGU31" s="28"/>
      <c r="WGV31" s="28"/>
      <c r="WGW31" s="28"/>
      <c r="WGX31" s="28"/>
      <c r="WGY31" s="28"/>
      <c r="WGZ31" s="28"/>
      <c r="WHA31" s="28"/>
      <c r="WHB31" s="28"/>
      <c r="WHC31" s="28"/>
      <c r="WHD31" s="28"/>
      <c r="WHE31" s="28"/>
      <c r="WHF31" s="28"/>
      <c r="WHG31" s="28"/>
      <c r="WHH31" s="28"/>
      <c r="WHI31" s="28"/>
      <c r="WHJ31" s="28"/>
      <c r="WHK31" s="28"/>
      <c r="WHL31" s="28"/>
      <c r="WHM31" s="28"/>
      <c r="WHN31" s="28"/>
      <c r="WHO31" s="28"/>
      <c r="WHP31" s="28"/>
      <c r="WHQ31" s="28"/>
      <c r="WHR31" s="28"/>
      <c r="WHS31" s="28"/>
      <c r="WHT31" s="28"/>
      <c r="WHU31" s="28"/>
      <c r="WHV31" s="28"/>
      <c r="WHW31" s="28"/>
      <c r="WHX31" s="28"/>
      <c r="WHY31" s="28"/>
      <c r="WHZ31" s="28"/>
      <c r="WIA31" s="28"/>
      <c r="WIB31" s="28"/>
      <c r="WIC31" s="28"/>
      <c r="WID31" s="28"/>
      <c r="WIE31" s="28"/>
      <c r="WIF31" s="28"/>
      <c r="WIG31" s="28"/>
      <c r="WIH31" s="28"/>
      <c r="WII31" s="28"/>
      <c r="WIJ31" s="28"/>
      <c r="WIK31" s="28"/>
      <c r="WIL31" s="28"/>
      <c r="WIM31" s="28"/>
      <c r="WIN31" s="28"/>
      <c r="WIO31" s="28"/>
      <c r="WIP31" s="28"/>
      <c r="WIQ31" s="28"/>
      <c r="WIR31" s="28"/>
      <c r="WIS31" s="28"/>
      <c r="WIT31" s="28"/>
      <c r="WIU31" s="28"/>
      <c r="WIV31" s="28"/>
      <c r="WIW31" s="28"/>
      <c r="WIX31" s="28"/>
      <c r="WIY31" s="28"/>
      <c r="WIZ31" s="28"/>
      <c r="WJA31" s="28"/>
      <c r="WJB31" s="28"/>
      <c r="WJC31" s="28"/>
      <c r="WJD31" s="28"/>
      <c r="WJE31" s="28"/>
      <c r="WJF31" s="28"/>
      <c r="WJG31" s="28"/>
      <c r="WJH31" s="28"/>
      <c r="WJI31" s="28"/>
      <c r="WJJ31" s="28"/>
      <c r="WJK31" s="28"/>
      <c r="WJL31" s="28"/>
      <c r="WJM31" s="28"/>
      <c r="WJN31" s="28"/>
      <c r="WJO31" s="28"/>
      <c r="WJP31" s="28"/>
      <c r="WJQ31" s="28"/>
      <c r="WJR31" s="28"/>
      <c r="WJS31" s="28"/>
      <c r="WJT31" s="28"/>
      <c r="WJU31" s="28"/>
      <c r="WJV31" s="28"/>
      <c r="WJW31" s="28"/>
      <c r="WJX31" s="28"/>
      <c r="WJY31" s="28"/>
      <c r="WJZ31" s="28"/>
      <c r="WKA31" s="28"/>
      <c r="WKB31" s="28"/>
      <c r="WKC31" s="28"/>
      <c r="WKD31" s="28"/>
      <c r="WKE31" s="28"/>
      <c r="WKF31" s="28"/>
      <c r="WKG31" s="28"/>
      <c r="WKH31" s="28"/>
      <c r="WKI31" s="28"/>
      <c r="WKJ31" s="28"/>
      <c r="WKK31" s="28"/>
      <c r="WKL31" s="28"/>
      <c r="WKM31" s="28"/>
      <c r="WKN31" s="28"/>
      <c r="WKO31" s="28"/>
      <c r="WKP31" s="28"/>
      <c r="WKQ31" s="28"/>
      <c r="WKR31" s="28"/>
      <c r="WKS31" s="28"/>
      <c r="WKT31" s="28"/>
      <c r="WKU31" s="28"/>
      <c r="WKV31" s="28"/>
      <c r="WKW31" s="28"/>
      <c r="WKX31" s="28"/>
      <c r="WKY31" s="28"/>
      <c r="WKZ31" s="28"/>
      <c r="WLA31" s="28"/>
      <c r="WLB31" s="28"/>
      <c r="WLC31" s="28"/>
      <c r="WLD31" s="28"/>
      <c r="WLE31" s="28"/>
      <c r="WLF31" s="28"/>
      <c r="WLG31" s="28"/>
      <c r="WLH31" s="28"/>
      <c r="WLI31" s="28"/>
      <c r="WLJ31" s="28"/>
      <c r="WLK31" s="28"/>
      <c r="WLL31" s="28"/>
      <c r="WLM31" s="28"/>
      <c r="WLN31" s="28"/>
      <c r="WLO31" s="28"/>
      <c r="WLP31" s="28"/>
      <c r="WLQ31" s="28"/>
      <c r="WLR31" s="28"/>
      <c r="WLS31" s="28"/>
      <c r="WLT31" s="28"/>
      <c r="WLU31" s="28"/>
      <c r="WLV31" s="28"/>
      <c r="WLW31" s="28"/>
      <c r="WLX31" s="28"/>
      <c r="WLY31" s="28"/>
      <c r="WLZ31" s="28"/>
      <c r="WMA31" s="28"/>
      <c r="WMB31" s="28"/>
      <c r="WMC31" s="28"/>
      <c r="WMD31" s="28"/>
      <c r="WME31" s="28"/>
      <c r="WMF31" s="28"/>
      <c r="WMG31" s="28"/>
      <c r="WMH31" s="28"/>
      <c r="WMI31" s="28"/>
      <c r="WMJ31" s="28"/>
      <c r="WMK31" s="28"/>
      <c r="WML31" s="28"/>
      <c r="WMM31" s="28"/>
      <c r="WMN31" s="28"/>
      <c r="WMO31" s="28"/>
      <c r="WMP31" s="28"/>
      <c r="WMQ31" s="28"/>
      <c r="WMR31" s="28"/>
      <c r="WMS31" s="28"/>
      <c r="WMT31" s="28"/>
      <c r="WMU31" s="28"/>
      <c r="WMV31" s="28"/>
      <c r="WMW31" s="28"/>
      <c r="WMX31" s="28"/>
      <c r="WMY31" s="28"/>
      <c r="WMZ31" s="28"/>
      <c r="WNA31" s="28"/>
      <c r="WNB31" s="28"/>
      <c r="WNC31" s="28"/>
      <c r="WND31" s="28"/>
      <c r="WNE31" s="28"/>
      <c r="WNF31" s="28"/>
      <c r="WNG31" s="28"/>
      <c r="WNH31" s="28"/>
      <c r="WNI31" s="28"/>
      <c r="WNJ31" s="28"/>
      <c r="WNK31" s="28"/>
      <c r="WNL31" s="28"/>
      <c r="WNM31" s="28"/>
      <c r="WNN31" s="28"/>
      <c r="WNO31" s="28"/>
      <c r="WNP31" s="28"/>
      <c r="WNQ31" s="28"/>
      <c r="WNR31" s="28"/>
      <c r="WNS31" s="28"/>
      <c r="WNT31" s="28"/>
      <c r="WNU31" s="28"/>
      <c r="WNV31" s="28"/>
      <c r="WNW31" s="28"/>
      <c r="WNX31" s="28"/>
      <c r="WNY31" s="28"/>
      <c r="WNZ31" s="28"/>
      <c r="WOA31" s="28"/>
      <c r="WOB31" s="28"/>
      <c r="WOC31" s="28"/>
      <c r="WOD31" s="28"/>
      <c r="WOE31" s="28"/>
      <c r="WOF31" s="28"/>
      <c r="WOG31" s="28"/>
      <c r="WOH31" s="28"/>
      <c r="WOI31" s="28"/>
      <c r="WOJ31" s="28"/>
      <c r="WOK31" s="28"/>
      <c r="WOL31" s="28"/>
      <c r="WOM31" s="28"/>
      <c r="WON31" s="28"/>
      <c r="WOO31" s="28"/>
      <c r="WOP31" s="28"/>
      <c r="WOQ31" s="28"/>
      <c r="WOR31" s="28"/>
      <c r="WOS31" s="28"/>
      <c r="WOT31" s="28"/>
      <c r="WOU31" s="28"/>
      <c r="WOV31" s="28"/>
      <c r="WOW31" s="28"/>
      <c r="WOX31" s="28"/>
      <c r="WOY31" s="28"/>
      <c r="WOZ31" s="28"/>
      <c r="WPA31" s="28"/>
      <c r="WPB31" s="28"/>
      <c r="WPC31" s="28"/>
      <c r="WPD31" s="28"/>
      <c r="WPE31" s="28"/>
      <c r="WPF31" s="28"/>
      <c r="WPG31" s="28"/>
      <c r="WPH31" s="28"/>
      <c r="WPI31" s="28"/>
      <c r="WPJ31" s="28"/>
      <c r="WPK31" s="28"/>
      <c r="WPL31" s="28"/>
      <c r="WPM31" s="28"/>
      <c r="WPN31" s="28"/>
      <c r="WPO31" s="28"/>
      <c r="WPP31" s="28"/>
      <c r="WPQ31" s="28"/>
      <c r="WPR31" s="28"/>
      <c r="WPS31" s="28"/>
      <c r="WPT31" s="28"/>
      <c r="WPU31" s="28"/>
      <c r="WPV31" s="28"/>
      <c r="WPW31" s="28"/>
      <c r="WPX31" s="28"/>
      <c r="WPY31" s="28"/>
      <c r="WPZ31" s="28"/>
      <c r="WQA31" s="28"/>
      <c r="WQB31" s="28"/>
      <c r="WQC31" s="28"/>
      <c r="WQD31" s="28"/>
      <c r="WQE31" s="28"/>
      <c r="WQF31" s="28"/>
      <c r="WQG31" s="28"/>
      <c r="WQH31" s="28"/>
      <c r="WQI31" s="28"/>
      <c r="WQJ31" s="28"/>
      <c r="WQK31" s="28"/>
      <c r="WQL31" s="28"/>
      <c r="WQM31" s="28"/>
      <c r="WQN31" s="28"/>
      <c r="WQO31" s="28"/>
      <c r="WQP31" s="28"/>
      <c r="WQQ31" s="28"/>
      <c r="WQR31" s="28"/>
      <c r="WQS31" s="28"/>
      <c r="WQT31" s="28"/>
      <c r="WQU31" s="28"/>
      <c r="WQV31" s="28"/>
      <c r="WQW31" s="28"/>
      <c r="WQX31" s="28"/>
      <c r="WQY31" s="28"/>
      <c r="WQZ31" s="28"/>
      <c r="WRA31" s="28"/>
      <c r="WRB31" s="28"/>
      <c r="WRC31" s="28"/>
      <c r="WRD31" s="28"/>
      <c r="WRE31" s="28"/>
      <c r="WRF31" s="28"/>
      <c r="WRG31" s="28"/>
      <c r="WRH31" s="28"/>
      <c r="WRI31" s="28"/>
      <c r="WRJ31" s="28"/>
      <c r="WRK31" s="28"/>
      <c r="WRL31" s="28"/>
      <c r="WRM31" s="28"/>
      <c r="WRN31" s="28"/>
      <c r="WRO31" s="28"/>
      <c r="WRP31" s="28"/>
      <c r="WRQ31" s="28"/>
      <c r="WRR31" s="28"/>
      <c r="WRS31" s="28"/>
      <c r="WRT31" s="28"/>
      <c r="WRU31" s="28"/>
      <c r="WRV31" s="28"/>
      <c r="WRW31" s="28"/>
      <c r="WRX31" s="28"/>
      <c r="WRY31" s="28"/>
      <c r="WRZ31" s="28"/>
      <c r="WSA31" s="28"/>
      <c r="WSB31" s="28"/>
      <c r="WSC31" s="28"/>
      <c r="WSD31" s="28"/>
      <c r="WSE31" s="28"/>
      <c r="WSF31" s="28"/>
      <c r="WSG31" s="28"/>
      <c r="WSH31" s="28"/>
      <c r="WSI31" s="28"/>
      <c r="WSJ31" s="28"/>
      <c r="WSK31" s="28"/>
      <c r="WSL31" s="28"/>
      <c r="WSM31" s="28"/>
      <c r="WSN31" s="28"/>
      <c r="WSO31" s="28"/>
      <c r="WSP31" s="28"/>
      <c r="WSQ31" s="28"/>
      <c r="WSR31" s="28"/>
      <c r="WSS31" s="28"/>
      <c r="WST31" s="28"/>
      <c r="WSU31" s="28"/>
      <c r="WSV31" s="28"/>
      <c r="WSW31" s="28"/>
      <c r="WSX31" s="28"/>
      <c r="WSY31" s="28"/>
      <c r="WSZ31" s="28"/>
      <c r="WTA31" s="28"/>
      <c r="WTB31" s="28"/>
      <c r="WTC31" s="28"/>
      <c r="WTD31" s="28"/>
      <c r="WTE31" s="28"/>
      <c r="WTF31" s="28"/>
      <c r="WTG31" s="28"/>
      <c r="WTH31" s="28"/>
      <c r="WTI31" s="28"/>
      <c r="WTJ31" s="28"/>
      <c r="WTK31" s="28"/>
      <c r="WTL31" s="28"/>
      <c r="WTM31" s="28"/>
      <c r="WTN31" s="28"/>
      <c r="WTO31" s="28"/>
      <c r="WTP31" s="28"/>
      <c r="WTQ31" s="28"/>
      <c r="WTR31" s="28"/>
      <c r="WTS31" s="28"/>
      <c r="WTT31" s="28"/>
      <c r="WTU31" s="28"/>
      <c r="WTV31" s="28"/>
      <c r="WTW31" s="28"/>
      <c r="WTX31" s="28"/>
      <c r="WTY31" s="28"/>
      <c r="WTZ31" s="28"/>
      <c r="WUA31" s="28"/>
      <c r="WUB31" s="28"/>
      <c r="WUC31" s="28"/>
      <c r="WUD31" s="28"/>
      <c r="WUE31" s="28"/>
      <c r="WUF31" s="28"/>
      <c r="WUG31" s="28"/>
      <c r="WUH31" s="28"/>
      <c r="WUI31" s="28"/>
      <c r="WUJ31" s="28"/>
      <c r="WUK31" s="28"/>
      <c r="WUL31" s="28"/>
      <c r="WUM31" s="28"/>
      <c r="WUN31" s="28"/>
      <c r="WUO31" s="28"/>
      <c r="WUP31" s="28"/>
      <c r="WUQ31" s="28"/>
      <c r="WUR31" s="28"/>
      <c r="WUS31" s="28"/>
      <c r="WUT31" s="28"/>
      <c r="WUU31" s="28"/>
      <c r="WUV31" s="28"/>
      <c r="WUW31" s="28"/>
      <c r="WUX31" s="28"/>
      <c r="WUY31" s="28"/>
      <c r="WUZ31" s="28"/>
      <c r="WVA31" s="28"/>
      <c r="WVB31" s="28"/>
      <c r="WVC31" s="28"/>
      <c r="WVD31" s="28"/>
      <c r="WVE31" s="28"/>
      <c r="WVF31" s="28"/>
      <c r="WVG31" s="28"/>
      <c r="WVH31" s="28"/>
      <c r="WVI31" s="28"/>
      <c r="WVJ31" s="28"/>
      <c r="WVK31" s="28"/>
      <c r="WVL31" s="28"/>
      <c r="WVM31" s="28"/>
      <c r="WVN31" s="28"/>
      <c r="WVO31" s="28"/>
      <c r="WVP31" s="28"/>
      <c r="WVQ31" s="28"/>
      <c r="WVR31" s="28"/>
      <c r="WVS31" s="28"/>
      <c r="WVT31" s="28"/>
      <c r="WVU31" s="28"/>
      <c r="WVV31" s="28"/>
      <c r="WVW31" s="28"/>
      <c r="WVX31" s="28"/>
      <c r="WVY31" s="28"/>
      <c r="WVZ31" s="28"/>
      <c r="WWA31" s="28"/>
      <c r="WWB31" s="28"/>
      <c r="WWC31" s="28"/>
      <c r="WWD31" s="28"/>
      <c r="WWE31" s="28"/>
      <c r="WWF31" s="28"/>
      <c r="WWG31" s="28"/>
      <c r="WWH31" s="28"/>
      <c r="WWI31" s="28"/>
      <c r="WWJ31" s="28"/>
      <c r="WWK31" s="28"/>
      <c r="WWL31" s="28"/>
      <c r="WWM31" s="28"/>
      <c r="WWN31" s="28"/>
      <c r="WWO31" s="28"/>
      <c r="WWP31" s="28"/>
      <c r="WWQ31" s="28"/>
      <c r="WWR31" s="28"/>
      <c r="WWS31" s="28"/>
      <c r="WWT31" s="28"/>
      <c r="WWU31" s="28"/>
      <c r="WWV31" s="28"/>
      <c r="WWW31" s="28"/>
      <c r="WWX31" s="28"/>
      <c r="WWY31" s="28"/>
      <c r="WWZ31" s="28"/>
      <c r="WXA31" s="28"/>
      <c r="WXB31" s="28"/>
      <c r="WXC31" s="28"/>
      <c r="WXD31" s="28"/>
      <c r="WXE31" s="28"/>
      <c r="WXF31" s="28"/>
      <c r="WXG31" s="28"/>
      <c r="WXH31" s="28"/>
      <c r="WXI31" s="28"/>
      <c r="WXJ31" s="28"/>
      <c r="WXK31" s="28"/>
      <c r="WXL31" s="28"/>
      <c r="WXM31" s="28"/>
      <c r="WXN31" s="28"/>
      <c r="WXO31" s="28"/>
      <c r="WXP31" s="28"/>
      <c r="WXQ31" s="28"/>
      <c r="WXR31" s="28"/>
      <c r="WXS31" s="28"/>
      <c r="WXT31" s="28"/>
      <c r="WXU31" s="28"/>
      <c r="WXV31" s="28"/>
      <c r="WXW31" s="28"/>
      <c r="WXX31" s="28"/>
      <c r="WXY31" s="28"/>
      <c r="WXZ31" s="28"/>
      <c r="WYA31" s="28"/>
      <c r="WYB31" s="28"/>
      <c r="WYC31" s="28"/>
      <c r="WYD31" s="28"/>
      <c r="WYE31" s="28"/>
      <c r="WYF31" s="28"/>
      <c r="WYG31" s="28"/>
      <c r="WYH31" s="28"/>
      <c r="WYI31" s="28"/>
      <c r="WYJ31" s="28"/>
      <c r="WYK31" s="28"/>
      <c r="WYL31" s="28"/>
      <c r="WYM31" s="28"/>
      <c r="WYN31" s="28"/>
      <c r="WYO31" s="28"/>
      <c r="WYP31" s="28"/>
      <c r="WYQ31" s="28"/>
      <c r="WYR31" s="28"/>
      <c r="WYS31" s="28"/>
      <c r="WYT31" s="28"/>
      <c r="WYU31" s="28"/>
      <c r="WYV31" s="28"/>
      <c r="WYW31" s="28"/>
      <c r="WYX31" s="28"/>
      <c r="WYY31" s="28"/>
      <c r="WYZ31" s="28"/>
      <c r="WZA31" s="28"/>
      <c r="WZB31" s="28"/>
      <c r="WZC31" s="28"/>
      <c r="WZD31" s="28"/>
      <c r="WZE31" s="28"/>
      <c r="WZF31" s="28"/>
      <c r="WZG31" s="28"/>
      <c r="WZH31" s="28"/>
      <c r="WZI31" s="28"/>
      <c r="WZJ31" s="28"/>
      <c r="WZK31" s="28"/>
      <c r="WZL31" s="28"/>
      <c r="WZM31" s="28"/>
      <c r="WZN31" s="28"/>
      <c r="WZO31" s="28"/>
      <c r="WZP31" s="28"/>
      <c r="WZQ31" s="28"/>
      <c r="WZR31" s="28"/>
      <c r="WZS31" s="28"/>
      <c r="WZT31" s="28"/>
      <c r="WZU31" s="28"/>
      <c r="WZV31" s="28"/>
      <c r="WZW31" s="28"/>
      <c r="WZX31" s="28"/>
      <c r="WZY31" s="28"/>
      <c r="WZZ31" s="28"/>
      <c r="XAA31" s="28"/>
      <c r="XAB31" s="28"/>
      <c r="XAC31" s="28"/>
      <c r="XAD31" s="28"/>
      <c r="XAE31" s="28"/>
      <c r="XAF31" s="28"/>
      <c r="XAG31" s="28"/>
      <c r="XAH31" s="28"/>
      <c r="XAI31" s="28"/>
      <c r="XAJ31" s="28"/>
      <c r="XAK31" s="28"/>
      <c r="XAL31" s="28"/>
      <c r="XAM31" s="28"/>
      <c r="XAN31" s="28"/>
      <c r="XAO31" s="28"/>
      <c r="XAP31" s="28"/>
      <c r="XAQ31" s="28"/>
      <c r="XAR31" s="28"/>
      <c r="XAS31" s="28"/>
      <c r="XAT31" s="28"/>
      <c r="XAU31" s="28"/>
      <c r="XAV31" s="28"/>
      <c r="XAW31" s="28"/>
      <c r="XAX31" s="28"/>
      <c r="XAY31" s="28"/>
      <c r="XAZ31" s="28"/>
      <c r="XBA31" s="28"/>
      <c r="XBB31" s="28"/>
      <c r="XBC31" s="28"/>
      <c r="XBD31" s="28"/>
      <c r="XBE31" s="28"/>
      <c r="XBF31" s="28"/>
      <c r="XBG31" s="28"/>
      <c r="XBH31" s="28"/>
      <c r="XBI31" s="28"/>
      <c r="XBJ31" s="28"/>
      <c r="XBK31" s="28"/>
      <c r="XBL31" s="28"/>
      <c r="XBM31" s="28"/>
      <c r="XBN31" s="28"/>
      <c r="XBO31" s="28"/>
      <c r="XBP31" s="28"/>
      <c r="XBQ31" s="28"/>
      <c r="XBR31" s="28"/>
      <c r="XBS31" s="28"/>
      <c r="XBT31" s="28"/>
      <c r="XBU31" s="28"/>
      <c r="XBV31" s="28"/>
      <c r="XBW31" s="28"/>
      <c r="XBX31" s="28"/>
      <c r="XBY31" s="28"/>
      <c r="XBZ31" s="28"/>
      <c r="XCA31" s="28"/>
      <c r="XCB31" s="28"/>
      <c r="XCC31" s="28"/>
      <c r="XCD31" s="28"/>
      <c r="XCE31" s="28"/>
      <c r="XCF31" s="28"/>
      <c r="XCG31" s="28"/>
      <c r="XCH31" s="28"/>
      <c r="XCI31" s="28"/>
      <c r="XCJ31" s="28"/>
      <c r="XCK31" s="28"/>
      <c r="XCL31" s="28"/>
      <c r="XCM31" s="28"/>
      <c r="XCN31" s="28"/>
      <c r="XCO31" s="28"/>
      <c r="XCP31" s="28"/>
      <c r="XCQ31" s="28"/>
      <c r="XCR31" s="28"/>
      <c r="XCS31" s="28"/>
      <c r="XCT31" s="28"/>
      <c r="XCU31" s="28"/>
      <c r="XCV31" s="28"/>
      <c r="XCW31" s="28"/>
      <c r="XCX31" s="28"/>
      <c r="XCY31" s="28"/>
      <c r="XCZ31" s="28"/>
      <c r="XDA31" s="28"/>
      <c r="XDB31" s="28"/>
      <c r="XDC31" s="28"/>
      <c r="XDD31" s="28"/>
      <c r="XDE31" s="28"/>
      <c r="XDF31" s="28"/>
      <c r="XDG31" s="28"/>
      <c r="XDH31" s="28"/>
      <c r="XDI31" s="28"/>
      <c r="XDJ31" s="28"/>
      <c r="XDK31" s="28"/>
      <c r="XDL31" s="28"/>
      <c r="XDM31" s="28"/>
      <c r="XDN31" s="28"/>
      <c r="XDO31" s="28"/>
      <c r="XDP31" s="28"/>
      <c r="XDQ31" s="28"/>
      <c r="XDR31" s="28"/>
      <c r="XDS31" s="28"/>
      <c r="XDT31" s="28"/>
      <c r="XDU31" s="28"/>
      <c r="XDV31" s="28"/>
      <c r="XDW31" s="28"/>
      <c r="XDX31" s="28"/>
      <c r="XDY31" s="28"/>
      <c r="XDZ31" s="28"/>
      <c r="XEA31" s="28"/>
      <c r="XEB31" s="28"/>
      <c r="XEC31" s="28"/>
      <c r="XED31" s="28"/>
      <c r="XEE31" s="28"/>
      <c r="XEF31" s="28"/>
      <c r="XEG31" s="28"/>
      <c r="XEH31" s="28"/>
      <c r="XEI31" s="28"/>
      <c r="XEJ31" s="28"/>
      <c r="XEK31" s="28"/>
      <c r="XEL31" s="28"/>
      <c r="XEM31" s="28"/>
      <c r="XEN31" s="28"/>
      <c r="XEO31" s="28"/>
      <c r="XEP31" s="28"/>
      <c r="XEQ31" s="28"/>
      <c r="XER31" s="28"/>
      <c r="XES31" s="28"/>
      <c r="XET31" s="28"/>
      <c r="XEU31" s="28"/>
      <c r="XEV31" s="28"/>
      <c r="XEW31" s="28"/>
      <c r="XEX31" s="28"/>
      <c r="XEY31" s="28"/>
      <c r="XEZ31" s="28"/>
      <c r="XFA31" s="28"/>
      <c r="XFB31" s="28"/>
      <c r="XFC31" s="28"/>
    </row>
    <row r="32" spans="1:16383" ht="33" customHeight="1" x14ac:dyDescent="0.35">
      <c r="A32" s="14" t="s">
        <v>141</v>
      </c>
      <c r="B32" s="14" t="s">
        <v>1330</v>
      </c>
      <c r="C32" s="15" t="s">
        <v>323</v>
      </c>
      <c r="D32" s="15" t="s">
        <v>2198</v>
      </c>
      <c r="E32" s="15" t="s">
        <v>2232</v>
      </c>
      <c r="F32" s="14" t="s">
        <v>2233</v>
      </c>
      <c r="G32" s="114"/>
      <c r="H32" s="56">
        <v>0</v>
      </c>
      <c r="I32" s="18">
        <v>0</v>
      </c>
      <c r="J32" s="19" t="e">
        <v>#DIV/0!</v>
      </c>
      <c r="K32" s="16" t="s">
        <v>2234</v>
      </c>
      <c r="L32" s="15"/>
      <c r="M32" s="14" t="s">
        <v>2235</v>
      </c>
      <c r="N32" s="16" t="s">
        <v>265</v>
      </c>
      <c r="O32" s="413">
        <v>533.99</v>
      </c>
      <c r="P32" s="50">
        <v>18460226.536400001</v>
      </c>
      <c r="Q32" s="41">
        <v>889.98</v>
      </c>
      <c r="R32" s="51">
        <v>30766928.992800001</v>
      </c>
      <c r="S32" s="25" t="s">
        <v>328</v>
      </c>
      <c r="T32" s="14" t="s">
        <v>2236</v>
      </c>
      <c r="U32" s="16" t="s">
        <v>2237</v>
      </c>
      <c r="V32" s="14"/>
      <c r="W32" s="15">
        <v>1</v>
      </c>
      <c r="X32" s="25"/>
      <c r="Y32" s="15"/>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c r="PN32" s="28"/>
      <c r="PO32" s="28"/>
      <c r="PP32" s="28"/>
      <c r="PQ32" s="28"/>
      <c r="PR32" s="28"/>
      <c r="PS32" s="28"/>
      <c r="PT32" s="28"/>
      <c r="PU32" s="28"/>
      <c r="PV32" s="28"/>
      <c r="PW32" s="28"/>
      <c r="PX32" s="28"/>
      <c r="PY32" s="28"/>
      <c r="PZ32" s="28"/>
      <c r="QA32" s="28"/>
      <c r="QB32" s="28"/>
      <c r="QC32" s="28"/>
      <c r="QD32" s="28"/>
      <c r="QE32" s="28"/>
      <c r="QF32" s="28"/>
      <c r="QG32" s="28"/>
      <c r="QH32" s="28"/>
      <c r="QI32" s="28"/>
      <c r="QJ32" s="28"/>
      <c r="QK32" s="28"/>
      <c r="QL32" s="28"/>
      <c r="QM32" s="28"/>
      <c r="QN32" s="28"/>
      <c r="QO32" s="28"/>
      <c r="QP32" s="28"/>
      <c r="QQ32" s="28"/>
      <c r="QR32" s="28"/>
      <c r="QS32" s="28"/>
      <c r="QT32" s="28"/>
      <c r="QU32" s="28"/>
      <c r="QV32" s="28"/>
      <c r="QW32" s="28"/>
      <c r="QX32" s="28"/>
      <c r="QY32" s="28"/>
      <c r="QZ32" s="28"/>
      <c r="RA32" s="28"/>
      <c r="RB32" s="28"/>
      <c r="RC32" s="28"/>
      <c r="RD32" s="28"/>
      <c r="RE32" s="28"/>
      <c r="RF32" s="28"/>
      <c r="RG32" s="28"/>
      <c r="RH32" s="28"/>
      <c r="RI32" s="28"/>
      <c r="RJ32" s="28"/>
      <c r="RK32" s="28"/>
      <c r="RL32" s="28"/>
      <c r="RM32" s="28"/>
      <c r="RN32" s="28"/>
      <c r="RO32" s="28"/>
      <c r="RP32" s="28"/>
      <c r="RQ32" s="28"/>
      <c r="RR32" s="28"/>
      <c r="RS32" s="28"/>
      <c r="RT32" s="28"/>
      <c r="RU32" s="28"/>
      <c r="RV32" s="28"/>
      <c r="RW32" s="28"/>
      <c r="RX32" s="28"/>
      <c r="RY32" s="28"/>
      <c r="RZ32" s="28"/>
      <c r="SA32" s="28"/>
      <c r="SB32" s="28"/>
      <c r="SC32" s="28"/>
      <c r="SD32" s="28"/>
      <c r="SE32" s="28"/>
      <c r="SF32" s="28"/>
      <c r="SG32" s="28"/>
      <c r="SH32" s="28"/>
      <c r="SI32" s="28"/>
      <c r="SJ32" s="28"/>
      <c r="SK32" s="28"/>
      <c r="SL32" s="28"/>
      <c r="SM32" s="28"/>
      <c r="SN32" s="28"/>
      <c r="SO32" s="28"/>
      <c r="SP32" s="28"/>
      <c r="SQ32" s="28"/>
      <c r="SR32" s="28"/>
      <c r="SS32" s="28"/>
      <c r="ST32" s="28"/>
      <c r="SU32" s="28"/>
      <c r="SV32" s="28"/>
      <c r="SW32" s="28"/>
      <c r="SX32" s="28"/>
      <c r="SY32" s="28"/>
      <c r="SZ32" s="28"/>
      <c r="TA32" s="28"/>
      <c r="TB32" s="28"/>
      <c r="TC32" s="28"/>
      <c r="TD32" s="28"/>
      <c r="TE32" s="28"/>
      <c r="TF32" s="28"/>
      <c r="TG32" s="28"/>
      <c r="TH32" s="28"/>
      <c r="TI32" s="28"/>
      <c r="TJ32" s="28"/>
      <c r="TK32" s="28"/>
      <c r="TL32" s="28"/>
      <c r="TM32" s="28"/>
      <c r="TN32" s="28"/>
      <c r="TO32" s="28"/>
      <c r="TP32" s="28"/>
      <c r="TQ32" s="28"/>
      <c r="TR32" s="28"/>
      <c r="TS32" s="28"/>
      <c r="TT32" s="28"/>
      <c r="TU32" s="28"/>
      <c r="TV32" s="28"/>
      <c r="TW32" s="28"/>
      <c r="TX32" s="28"/>
      <c r="TY32" s="28"/>
      <c r="TZ32" s="28"/>
      <c r="UA32" s="28"/>
      <c r="UB32" s="28"/>
      <c r="UC32" s="28"/>
      <c r="UD32" s="28"/>
      <c r="UE32" s="28"/>
      <c r="UF32" s="28"/>
      <c r="UG32" s="28"/>
      <c r="UH32" s="28"/>
      <c r="UI32" s="28"/>
      <c r="UJ32" s="28"/>
      <c r="UK32" s="28"/>
      <c r="UL32" s="28"/>
      <c r="UM32" s="28"/>
      <c r="UN32" s="28"/>
      <c r="UO32" s="28"/>
      <c r="UP32" s="28"/>
      <c r="UQ32" s="28"/>
      <c r="UR32" s="28"/>
      <c r="US32" s="28"/>
      <c r="UT32" s="28"/>
      <c r="UU32" s="28"/>
      <c r="UV32" s="28"/>
      <c r="UW32" s="28"/>
      <c r="UX32" s="28"/>
      <c r="UY32" s="28"/>
      <c r="UZ32" s="28"/>
      <c r="VA32" s="28"/>
      <c r="VB32" s="28"/>
      <c r="VC32" s="28"/>
      <c r="VD32" s="28"/>
      <c r="VE32" s="28"/>
      <c r="VF32" s="28"/>
      <c r="VG32" s="28"/>
      <c r="VH32" s="28"/>
      <c r="VI32" s="28"/>
      <c r="VJ32" s="28"/>
      <c r="VK32" s="28"/>
      <c r="VL32" s="28"/>
      <c r="VM32" s="28"/>
      <c r="VN32" s="28"/>
      <c r="VO32" s="28"/>
      <c r="VP32" s="28"/>
      <c r="VQ32" s="28"/>
      <c r="VR32" s="28"/>
      <c r="VS32" s="28"/>
      <c r="VT32" s="28"/>
      <c r="VU32" s="28"/>
      <c r="VV32" s="28"/>
      <c r="VW32" s="28"/>
      <c r="VX32" s="28"/>
      <c r="VY32" s="28"/>
      <c r="VZ32" s="28"/>
      <c r="WA32" s="28"/>
      <c r="WB32" s="28"/>
      <c r="WC32" s="28"/>
      <c r="WD32" s="28"/>
      <c r="WE32" s="28"/>
      <c r="WF32" s="28"/>
      <c r="WG32" s="28"/>
      <c r="WH32" s="28"/>
      <c r="WI32" s="28"/>
      <c r="WJ32" s="28"/>
      <c r="WK32" s="28"/>
      <c r="WL32" s="28"/>
      <c r="WM32" s="28"/>
      <c r="WN32" s="28"/>
      <c r="WO32" s="28"/>
      <c r="WP32" s="28"/>
      <c r="WQ32" s="28"/>
      <c r="WR32" s="28"/>
      <c r="WS32" s="28"/>
      <c r="WT32" s="28"/>
      <c r="WU32" s="28"/>
      <c r="WV32" s="28"/>
      <c r="WW32" s="28"/>
      <c r="WX32" s="28"/>
      <c r="WY32" s="28"/>
      <c r="WZ32" s="28"/>
      <c r="XA32" s="28"/>
      <c r="XB32" s="28"/>
      <c r="XC32" s="28"/>
      <c r="XD32" s="28"/>
      <c r="XE32" s="28"/>
      <c r="XF32" s="28"/>
      <c r="XG32" s="28"/>
      <c r="XH32" s="28"/>
      <c r="XI32" s="28"/>
      <c r="XJ32" s="28"/>
      <c r="XK32" s="28"/>
      <c r="XL32" s="28"/>
      <c r="XM32" s="28"/>
      <c r="XN32" s="28"/>
      <c r="XO32" s="28"/>
      <c r="XP32" s="28"/>
      <c r="XQ32" s="28"/>
      <c r="XR32" s="28"/>
      <c r="XS32" s="28"/>
      <c r="XT32" s="28"/>
      <c r="XU32" s="28"/>
      <c r="XV32" s="28"/>
      <c r="XW32" s="28"/>
      <c r="XX32" s="28"/>
      <c r="XY32" s="28"/>
      <c r="XZ32" s="28"/>
      <c r="YA32" s="28"/>
      <c r="YB32" s="28"/>
      <c r="YC32" s="28"/>
      <c r="YD32" s="28"/>
      <c r="YE32" s="28"/>
      <c r="YF32" s="28"/>
      <c r="YG32" s="28"/>
      <c r="YH32" s="28"/>
      <c r="YI32" s="28"/>
      <c r="YJ32" s="28"/>
      <c r="YK32" s="28"/>
      <c r="YL32" s="28"/>
      <c r="YM32" s="28"/>
      <c r="YN32" s="28"/>
      <c r="YO32" s="28"/>
      <c r="YP32" s="28"/>
      <c r="YQ32" s="28"/>
      <c r="YR32" s="28"/>
      <c r="YS32" s="28"/>
      <c r="YT32" s="28"/>
      <c r="YU32" s="28"/>
      <c r="YV32" s="28"/>
      <c r="YW32" s="28"/>
      <c r="YX32" s="28"/>
      <c r="YY32" s="28"/>
      <c r="YZ32" s="28"/>
      <c r="ZA32" s="28"/>
      <c r="ZB32" s="28"/>
      <c r="ZC32" s="28"/>
      <c r="ZD32" s="28"/>
      <c r="ZE32" s="28"/>
      <c r="ZF32" s="28"/>
      <c r="ZG32" s="28"/>
      <c r="ZH32" s="28"/>
      <c r="ZI32" s="28"/>
      <c r="ZJ32" s="28"/>
      <c r="ZK32" s="28"/>
      <c r="ZL32" s="28"/>
      <c r="ZM32" s="28"/>
      <c r="ZN32" s="28"/>
      <c r="ZO32" s="28"/>
      <c r="ZP32" s="28"/>
      <c r="ZQ32" s="28"/>
      <c r="ZR32" s="28"/>
      <c r="ZS32" s="28"/>
      <c r="ZT32" s="28"/>
      <c r="ZU32" s="28"/>
      <c r="ZV32" s="28"/>
      <c r="ZW32" s="28"/>
      <c r="ZX32" s="28"/>
      <c r="ZY32" s="28"/>
      <c r="ZZ32" s="28"/>
      <c r="AAA32" s="28"/>
      <c r="AAB32" s="28"/>
      <c r="AAC32" s="28"/>
      <c r="AAD32" s="28"/>
      <c r="AAE32" s="28"/>
      <c r="AAF32" s="28"/>
      <c r="AAG32" s="28"/>
      <c r="AAH32" s="28"/>
      <c r="AAI32" s="28"/>
      <c r="AAJ32" s="28"/>
      <c r="AAK32" s="28"/>
      <c r="AAL32" s="28"/>
      <c r="AAM32" s="28"/>
      <c r="AAN32" s="28"/>
      <c r="AAO32" s="28"/>
      <c r="AAP32" s="28"/>
      <c r="AAQ32" s="28"/>
      <c r="AAR32" s="28"/>
      <c r="AAS32" s="28"/>
      <c r="AAT32" s="28"/>
      <c r="AAU32" s="28"/>
      <c r="AAV32" s="28"/>
      <c r="AAW32" s="28"/>
      <c r="AAX32" s="28"/>
      <c r="AAY32" s="28"/>
      <c r="AAZ32" s="28"/>
      <c r="ABA32" s="28"/>
      <c r="ABB32" s="28"/>
      <c r="ABC32" s="28"/>
      <c r="ABD32" s="28"/>
      <c r="ABE32" s="28"/>
      <c r="ABF32" s="28"/>
      <c r="ABG32" s="28"/>
      <c r="ABH32" s="28"/>
      <c r="ABI32" s="28"/>
      <c r="ABJ32" s="28"/>
      <c r="ABK32" s="28"/>
      <c r="ABL32" s="28"/>
      <c r="ABM32" s="28"/>
      <c r="ABN32" s="28"/>
      <c r="ABO32" s="28"/>
      <c r="ABP32" s="28"/>
      <c r="ABQ32" s="28"/>
      <c r="ABR32" s="28"/>
      <c r="ABS32" s="28"/>
      <c r="ABT32" s="28"/>
      <c r="ABU32" s="28"/>
      <c r="ABV32" s="28"/>
      <c r="ABW32" s="28"/>
      <c r="ABX32" s="28"/>
      <c r="ABY32" s="28"/>
      <c r="ABZ32" s="28"/>
      <c r="ACA32" s="28"/>
      <c r="ACB32" s="28"/>
      <c r="ACC32" s="28"/>
      <c r="ACD32" s="28"/>
      <c r="ACE32" s="28"/>
      <c r="ACF32" s="28"/>
      <c r="ACG32" s="28"/>
      <c r="ACH32" s="28"/>
      <c r="ACI32" s="28"/>
      <c r="ACJ32" s="28"/>
      <c r="ACK32" s="28"/>
      <c r="ACL32" s="28"/>
      <c r="ACM32" s="28"/>
      <c r="ACN32" s="28"/>
      <c r="ACO32" s="28"/>
      <c r="ACP32" s="28"/>
      <c r="ACQ32" s="28"/>
      <c r="ACR32" s="28"/>
      <c r="ACS32" s="28"/>
      <c r="ACT32" s="28"/>
      <c r="ACU32" s="28"/>
      <c r="ACV32" s="28"/>
      <c r="ACW32" s="28"/>
      <c r="ACX32" s="28"/>
      <c r="ACY32" s="28"/>
      <c r="ACZ32" s="28"/>
      <c r="ADA32" s="28"/>
      <c r="ADB32" s="28"/>
      <c r="ADC32" s="28"/>
      <c r="ADD32" s="28"/>
      <c r="ADE32" s="28"/>
      <c r="ADF32" s="28"/>
      <c r="ADG32" s="28"/>
      <c r="ADH32" s="28"/>
      <c r="ADI32" s="28"/>
      <c r="ADJ32" s="28"/>
      <c r="ADK32" s="28"/>
      <c r="ADL32" s="28"/>
      <c r="ADM32" s="28"/>
      <c r="ADN32" s="28"/>
      <c r="ADO32" s="28"/>
      <c r="ADP32" s="28"/>
      <c r="ADQ32" s="28"/>
      <c r="ADR32" s="28"/>
      <c r="ADS32" s="28"/>
      <c r="ADT32" s="28"/>
      <c r="ADU32" s="28"/>
      <c r="ADV32" s="28"/>
      <c r="ADW32" s="28"/>
      <c r="ADX32" s="28"/>
      <c r="ADY32" s="28"/>
      <c r="ADZ32" s="28"/>
      <c r="AEA32" s="28"/>
      <c r="AEB32" s="28"/>
      <c r="AEC32" s="28"/>
      <c r="AED32" s="28"/>
      <c r="AEE32" s="28"/>
      <c r="AEF32" s="28"/>
      <c r="AEG32" s="28"/>
      <c r="AEH32" s="28"/>
      <c r="AEI32" s="28"/>
      <c r="AEJ32" s="28"/>
      <c r="AEK32" s="28"/>
      <c r="AEL32" s="28"/>
      <c r="AEM32" s="28"/>
      <c r="AEN32" s="28"/>
      <c r="AEO32" s="28"/>
      <c r="AEP32" s="28"/>
      <c r="AEQ32" s="28"/>
      <c r="AER32" s="28"/>
      <c r="AES32" s="28"/>
      <c r="AET32" s="28"/>
      <c r="AEU32" s="28"/>
      <c r="AEV32" s="28"/>
      <c r="AEW32" s="28"/>
      <c r="AEX32" s="28"/>
      <c r="AEY32" s="28"/>
      <c r="AEZ32" s="28"/>
      <c r="AFA32" s="28"/>
      <c r="AFB32" s="28"/>
      <c r="AFC32" s="28"/>
      <c r="AFD32" s="28"/>
      <c r="AFE32" s="28"/>
      <c r="AFF32" s="28"/>
      <c r="AFG32" s="28"/>
      <c r="AFH32" s="28"/>
      <c r="AFI32" s="28"/>
      <c r="AFJ32" s="28"/>
      <c r="AFK32" s="28"/>
      <c r="AFL32" s="28"/>
      <c r="AFM32" s="28"/>
      <c r="AFN32" s="28"/>
      <c r="AFO32" s="28"/>
      <c r="AFP32" s="28"/>
      <c r="AFQ32" s="28"/>
      <c r="AFR32" s="28"/>
      <c r="AFS32" s="28"/>
      <c r="AFT32" s="28"/>
      <c r="AFU32" s="28"/>
      <c r="AFV32" s="28"/>
      <c r="AFW32" s="28"/>
      <c r="AFX32" s="28"/>
      <c r="AFY32" s="28"/>
      <c r="AFZ32" s="28"/>
      <c r="AGA32" s="28"/>
      <c r="AGB32" s="28"/>
      <c r="AGC32" s="28"/>
      <c r="AGD32" s="28"/>
      <c r="AGE32" s="28"/>
      <c r="AGF32" s="28"/>
      <c r="AGG32" s="28"/>
      <c r="AGH32" s="28"/>
      <c r="AGI32" s="28"/>
      <c r="AGJ32" s="28"/>
      <c r="AGK32" s="28"/>
      <c r="AGL32" s="28"/>
      <c r="AGM32" s="28"/>
      <c r="AGN32" s="28"/>
      <c r="AGO32" s="28"/>
      <c r="AGP32" s="28"/>
      <c r="AGQ32" s="28"/>
      <c r="AGR32" s="28"/>
      <c r="AGS32" s="28"/>
      <c r="AGT32" s="28"/>
      <c r="AGU32" s="28"/>
      <c r="AGV32" s="28"/>
      <c r="AGW32" s="28"/>
      <c r="AGX32" s="28"/>
      <c r="AGY32" s="28"/>
      <c r="AGZ32" s="28"/>
      <c r="AHA32" s="28"/>
      <c r="AHB32" s="28"/>
      <c r="AHC32" s="28"/>
      <c r="AHD32" s="28"/>
      <c r="AHE32" s="28"/>
      <c r="AHF32" s="28"/>
      <c r="AHG32" s="28"/>
      <c r="AHH32" s="28"/>
      <c r="AHI32" s="28"/>
      <c r="AHJ32" s="28"/>
      <c r="AHK32" s="28"/>
      <c r="AHL32" s="28"/>
      <c r="AHM32" s="28"/>
      <c r="AHN32" s="28"/>
      <c r="AHO32" s="28"/>
      <c r="AHP32" s="28"/>
      <c r="AHQ32" s="28"/>
      <c r="AHR32" s="28"/>
      <c r="AHS32" s="28"/>
      <c r="AHT32" s="28"/>
      <c r="AHU32" s="28"/>
      <c r="AHV32" s="28"/>
      <c r="AHW32" s="28"/>
      <c r="AHX32" s="28"/>
      <c r="AHY32" s="28"/>
      <c r="AHZ32" s="28"/>
      <c r="AIA32" s="28"/>
      <c r="AIB32" s="28"/>
      <c r="AIC32" s="28"/>
      <c r="AID32" s="28"/>
      <c r="AIE32" s="28"/>
      <c r="AIF32" s="28"/>
      <c r="AIG32" s="28"/>
      <c r="AIH32" s="28"/>
      <c r="AII32" s="28"/>
      <c r="AIJ32" s="28"/>
      <c r="AIK32" s="28"/>
      <c r="AIL32" s="28"/>
      <c r="AIM32" s="28"/>
      <c r="AIN32" s="28"/>
      <c r="AIO32" s="28"/>
      <c r="AIP32" s="28"/>
      <c r="AIQ32" s="28"/>
      <c r="AIR32" s="28"/>
      <c r="AIS32" s="28"/>
      <c r="AIT32" s="28"/>
      <c r="AIU32" s="28"/>
      <c r="AIV32" s="28"/>
      <c r="AIW32" s="28"/>
      <c r="AIX32" s="28"/>
      <c r="AIY32" s="28"/>
      <c r="AIZ32" s="28"/>
      <c r="AJA32" s="28"/>
      <c r="AJB32" s="28"/>
      <c r="AJC32" s="28"/>
      <c r="AJD32" s="28"/>
      <c r="AJE32" s="28"/>
      <c r="AJF32" s="28"/>
      <c r="AJG32" s="28"/>
      <c r="AJH32" s="28"/>
      <c r="AJI32" s="28"/>
      <c r="AJJ32" s="28"/>
      <c r="AJK32" s="28"/>
      <c r="AJL32" s="28"/>
      <c r="AJM32" s="28"/>
      <c r="AJN32" s="28"/>
      <c r="AJO32" s="28"/>
      <c r="AJP32" s="28"/>
      <c r="AJQ32" s="28"/>
      <c r="AJR32" s="28"/>
      <c r="AJS32" s="28"/>
      <c r="AJT32" s="28"/>
      <c r="AJU32" s="28"/>
      <c r="AJV32" s="28"/>
      <c r="AJW32" s="28"/>
      <c r="AJX32" s="28"/>
      <c r="AJY32" s="28"/>
      <c r="AJZ32" s="28"/>
      <c r="AKA32" s="28"/>
      <c r="AKB32" s="28"/>
      <c r="AKC32" s="28"/>
      <c r="AKD32" s="28"/>
      <c r="AKE32" s="28"/>
      <c r="AKF32" s="28"/>
      <c r="AKG32" s="28"/>
      <c r="AKH32" s="28"/>
      <c r="AKI32" s="28"/>
      <c r="AKJ32" s="28"/>
      <c r="AKK32" s="28"/>
      <c r="AKL32" s="28"/>
      <c r="AKM32" s="28"/>
      <c r="AKN32" s="28"/>
      <c r="AKO32" s="28"/>
      <c r="AKP32" s="28"/>
      <c r="AKQ32" s="28"/>
      <c r="AKR32" s="28"/>
      <c r="AKS32" s="28"/>
      <c r="AKT32" s="28"/>
      <c r="AKU32" s="28"/>
      <c r="AKV32" s="28"/>
      <c r="AKW32" s="28"/>
      <c r="AKX32" s="28"/>
      <c r="AKY32" s="28"/>
      <c r="AKZ32" s="28"/>
      <c r="ALA32" s="28"/>
      <c r="ALB32" s="28"/>
      <c r="ALC32" s="28"/>
      <c r="ALD32" s="28"/>
      <c r="ALE32" s="28"/>
      <c r="ALF32" s="28"/>
      <c r="ALG32" s="28"/>
      <c r="ALH32" s="28"/>
      <c r="ALI32" s="28"/>
      <c r="ALJ32" s="28"/>
      <c r="ALK32" s="28"/>
      <c r="ALL32" s="28"/>
      <c r="ALM32" s="28"/>
      <c r="ALN32" s="28"/>
      <c r="ALO32" s="28"/>
      <c r="ALP32" s="28"/>
      <c r="ALQ32" s="28"/>
      <c r="ALR32" s="28"/>
      <c r="ALS32" s="28"/>
      <c r="ALT32" s="28"/>
      <c r="ALU32" s="28"/>
      <c r="ALV32" s="28"/>
      <c r="ALW32" s="28"/>
      <c r="ALX32" s="28"/>
      <c r="ALY32" s="28"/>
      <c r="ALZ32" s="28"/>
      <c r="AMA32" s="28"/>
      <c r="AMB32" s="28"/>
      <c r="AMC32" s="28"/>
      <c r="AMD32" s="28"/>
      <c r="AME32" s="28"/>
      <c r="AMF32" s="28"/>
      <c r="AMG32" s="28"/>
      <c r="AMH32" s="28"/>
      <c r="AMI32" s="28"/>
      <c r="AMJ32" s="28"/>
      <c r="AMK32" s="28"/>
      <c r="AML32" s="28"/>
      <c r="AMM32" s="28"/>
      <c r="AMN32" s="28"/>
      <c r="AMO32" s="28"/>
      <c r="AMP32" s="28"/>
      <c r="AMQ32" s="28"/>
      <c r="AMR32" s="28"/>
      <c r="AMS32" s="28"/>
      <c r="AMT32" s="28"/>
      <c r="AMU32" s="28"/>
      <c r="AMV32" s="28"/>
      <c r="AMW32" s="28"/>
      <c r="AMX32" s="28"/>
      <c r="AMY32" s="28"/>
      <c r="AMZ32" s="28"/>
      <c r="ANA32" s="28"/>
      <c r="ANB32" s="28"/>
      <c r="ANC32" s="28"/>
      <c r="AND32" s="28"/>
      <c r="ANE32" s="28"/>
      <c r="ANF32" s="28"/>
      <c r="ANG32" s="28"/>
      <c r="ANH32" s="28"/>
      <c r="ANI32" s="28"/>
      <c r="ANJ32" s="28"/>
      <c r="ANK32" s="28"/>
      <c r="ANL32" s="28"/>
      <c r="ANM32" s="28"/>
      <c r="ANN32" s="28"/>
      <c r="ANO32" s="28"/>
      <c r="ANP32" s="28"/>
      <c r="ANQ32" s="28"/>
      <c r="ANR32" s="28"/>
      <c r="ANS32" s="28"/>
      <c r="ANT32" s="28"/>
      <c r="ANU32" s="28"/>
      <c r="ANV32" s="28"/>
      <c r="ANW32" s="28"/>
      <c r="ANX32" s="28"/>
      <c r="ANY32" s="28"/>
      <c r="ANZ32" s="28"/>
      <c r="AOA32" s="28"/>
      <c r="AOB32" s="28"/>
      <c r="AOC32" s="28"/>
      <c r="AOD32" s="28"/>
      <c r="AOE32" s="28"/>
      <c r="AOF32" s="28"/>
      <c r="AOG32" s="28"/>
      <c r="AOH32" s="28"/>
      <c r="AOI32" s="28"/>
      <c r="AOJ32" s="28"/>
      <c r="AOK32" s="28"/>
      <c r="AOL32" s="28"/>
      <c r="AOM32" s="28"/>
      <c r="AON32" s="28"/>
      <c r="AOO32" s="28"/>
      <c r="AOP32" s="28"/>
      <c r="AOQ32" s="28"/>
      <c r="AOR32" s="28"/>
      <c r="AOS32" s="28"/>
      <c r="AOT32" s="28"/>
      <c r="AOU32" s="28"/>
      <c r="AOV32" s="28"/>
      <c r="AOW32" s="28"/>
      <c r="AOX32" s="28"/>
      <c r="AOY32" s="28"/>
      <c r="AOZ32" s="28"/>
      <c r="APA32" s="28"/>
      <c r="APB32" s="28"/>
      <c r="APC32" s="28"/>
      <c r="APD32" s="28"/>
      <c r="APE32" s="28"/>
      <c r="APF32" s="28"/>
      <c r="APG32" s="28"/>
      <c r="APH32" s="28"/>
      <c r="API32" s="28"/>
      <c r="APJ32" s="28"/>
      <c r="APK32" s="28"/>
      <c r="APL32" s="28"/>
      <c r="APM32" s="28"/>
      <c r="APN32" s="28"/>
      <c r="APO32" s="28"/>
      <c r="APP32" s="28"/>
      <c r="APQ32" s="28"/>
      <c r="APR32" s="28"/>
      <c r="APS32" s="28"/>
      <c r="APT32" s="28"/>
      <c r="APU32" s="28"/>
      <c r="APV32" s="28"/>
      <c r="APW32" s="28"/>
      <c r="APX32" s="28"/>
      <c r="APY32" s="28"/>
      <c r="APZ32" s="28"/>
      <c r="AQA32" s="28"/>
      <c r="AQB32" s="28"/>
      <c r="AQC32" s="28"/>
      <c r="AQD32" s="28"/>
      <c r="AQE32" s="28"/>
      <c r="AQF32" s="28"/>
      <c r="AQG32" s="28"/>
      <c r="AQH32" s="28"/>
      <c r="AQI32" s="28"/>
      <c r="AQJ32" s="28"/>
      <c r="AQK32" s="28"/>
      <c r="AQL32" s="28"/>
      <c r="AQM32" s="28"/>
      <c r="AQN32" s="28"/>
      <c r="AQO32" s="28"/>
      <c r="AQP32" s="28"/>
      <c r="AQQ32" s="28"/>
      <c r="AQR32" s="28"/>
      <c r="AQS32" s="28"/>
      <c r="AQT32" s="28"/>
      <c r="AQU32" s="28"/>
      <c r="AQV32" s="28"/>
      <c r="AQW32" s="28"/>
      <c r="AQX32" s="28"/>
      <c r="AQY32" s="28"/>
      <c r="AQZ32" s="28"/>
      <c r="ARA32" s="28"/>
      <c r="ARB32" s="28"/>
      <c r="ARC32" s="28"/>
      <c r="ARD32" s="28"/>
      <c r="ARE32" s="28"/>
      <c r="ARF32" s="28"/>
      <c r="ARG32" s="28"/>
      <c r="ARH32" s="28"/>
      <c r="ARI32" s="28"/>
      <c r="ARJ32" s="28"/>
      <c r="ARK32" s="28"/>
      <c r="ARL32" s="28"/>
      <c r="ARM32" s="28"/>
      <c r="ARN32" s="28"/>
      <c r="ARO32" s="28"/>
      <c r="ARP32" s="28"/>
      <c r="ARQ32" s="28"/>
      <c r="ARR32" s="28"/>
      <c r="ARS32" s="28"/>
      <c r="ART32" s="28"/>
      <c r="ARU32" s="28"/>
      <c r="ARV32" s="28"/>
      <c r="ARW32" s="28"/>
      <c r="ARX32" s="28"/>
      <c r="ARY32" s="28"/>
      <c r="ARZ32" s="28"/>
      <c r="ASA32" s="28"/>
      <c r="ASB32" s="28"/>
      <c r="ASC32" s="28"/>
      <c r="ASD32" s="28"/>
      <c r="ASE32" s="28"/>
      <c r="ASF32" s="28"/>
      <c r="ASG32" s="28"/>
      <c r="ASH32" s="28"/>
      <c r="ASI32" s="28"/>
      <c r="ASJ32" s="28"/>
      <c r="ASK32" s="28"/>
      <c r="ASL32" s="28"/>
      <c r="ASM32" s="28"/>
      <c r="ASN32" s="28"/>
      <c r="ASO32" s="28"/>
      <c r="ASP32" s="28"/>
      <c r="ASQ32" s="28"/>
      <c r="ASR32" s="28"/>
      <c r="ASS32" s="28"/>
      <c r="AST32" s="28"/>
      <c r="ASU32" s="28"/>
      <c r="ASV32" s="28"/>
      <c r="ASW32" s="28"/>
      <c r="ASX32" s="28"/>
      <c r="ASY32" s="28"/>
      <c r="ASZ32" s="28"/>
      <c r="ATA32" s="28"/>
      <c r="ATB32" s="28"/>
      <c r="ATC32" s="28"/>
      <c r="ATD32" s="28"/>
      <c r="ATE32" s="28"/>
      <c r="ATF32" s="28"/>
      <c r="ATG32" s="28"/>
      <c r="ATH32" s="28"/>
      <c r="ATI32" s="28"/>
      <c r="ATJ32" s="28"/>
      <c r="ATK32" s="28"/>
      <c r="ATL32" s="28"/>
      <c r="ATM32" s="28"/>
      <c r="ATN32" s="28"/>
      <c r="ATO32" s="28"/>
      <c r="ATP32" s="28"/>
      <c r="ATQ32" s="28"/>
      <c r="ATR32" s="28"/>
      <c r="ATS32" s="28"/>
      <c r="ATT32" s="28"/>
      <c r="ATU32" s="28"/>
      <c r="ATV32" s="28"/>
      <c r="ATW32" s="28"/>
      <c r="ATX32" s="28"/>
      <c r="ATY32" s="28"/>
      <c r="ATZ32" s="28"/>
      <c r="AUA32" s="28"/>
      <c r="AUB32" s="28"/>
      <c r="AUC32" s="28"/>
      <c r="AUD32" s="28"/>
      <c r="AUE32" s="28"/>
      <c r="AUF32" s="28"/>
      <c r="AUG32" s="28"/>
      <c r="AUH32" s="28"/>
      <c r="AUI32" s="28"/>
      <c r="AUJ32" s="28"/>
      <c r="AUK32" s="28"/>
      <c r="AUL32" s="28"/>
      <c r="AUM32" s="28"/>
      <c r="AUN32" s="28"/>
      <c r="AUO32" s="28"/>
      <c r="AUP32" s="28"/>
      <c r="AUQ32" s="28"/>
      <c r="AUR32" s="28"/>
      <c r="AUS32" s="28"/>
      <c r="AUT32" s="28"/>
      <c r="AUU32" s="28"/>
      <c r="AUV32" s="28"/>
      <c r="AUW32" s="28"/>
      <c r="AUX32" s="28"/>
      <c r="AUY32" s="28"/>
      <c r="AUZ32" s="28"/>
      <c r="AVA32" s="28"/>
      <c r="AVB32" s="28"/>
      <c r="AVC32" s="28"/>
      <c r="AVD32" s="28"/>
      <c r="AVE32" s="28"/>
      <c r="AVF32" s="28"/>
      <c r="AVG32" s="28"/>
      <c r="AVH32" s="28"/>
      <c r="AVI32" s="28"/>
      <c r="AVJ32" s="28"/>
      <c r="AVK32" s="28"/>
      <c r="AVL32" s="28"/>
      <c r="AVM32" s="28"/>
      <c r="AVN32" s="28"/>
      <c r="AVO32" s="28"/>
      <c r="AVP32" s="28"/>
      <c r="AVQ32" s="28"/>
      <c r="AVR32" s="28"/>
      <c r="AVS32" s="28"/>
      <c r="AVT32" s="28"/>
      <c r="AVU32" s="28"/>
      <c r="AVV32" s="28"/>
      <c r="AVW32" s="28"/>
      <c r="AVX32" s="28"/>
      <c r="AVY32" s="28"/>
      <c r="AVZ32" s="28"/>
      <c r="AWA32" s="28"/>
      <c r="AWB32" s="28"/>
      <c r="AWC32" s="28"/>
      <c r="AWD32" s="28"/>
      <c r="AWE32" s="28"/>
      <c r="AWF32" s="28"/>
      <c r="AWG32" s="28"/>
      <c r="AWH32" s="28"/>
      <c r="AWI32" s="28"/>
      <c r="AWJ32" s="28"/>
      <c r="AWK32" s="28"/>
      <c r="AWL32" s="28"/>
      <c r="AWM32" s="28"/>
      <c r="AWN32" s="28"/>
      <c r="AWO32" s="28"/>
      <c r="AWP32" s="28"/>
      <c r="AWQ32" s="28"/>
      <c r="AWR32" s="28"/>
      <c r="AWS32" s="28"/>
      <c r="AWT32" s="28"/>
      <c r="AWU32" s="28"/>
      <c r="AWV32" s="28"/>
      <c r="AWW32" s="28"/>
      <c r="AWX32" s="28"/>
      <c r="AWY32" s="28"/>
      <c r="AWZ32" s="28"/>
      <c r="AXA32" s="28"/>
      <c r="AXB32" s="28"/>
      <c r="AXC32" s="28"/>
      <c r="AXD32" s="28"/>
      <c r="AXE32" s="28"/>
      <c r="AXF32" s="28"/>
      <c r="AXG32" s="28"/>
      <c r="AXH32" s="28"/>
      <c r="AXI32" s="28"/>
      <c r="AXJ32" s="28"/>
      <c r="AXK32" s="28"/>
      <c r="AXL32" s="28"/>
      <c r="AXM32" s="28"/>
      <c r="AXN32" s="28"/>
      <c r="AXO32" s="28"/>
      <c r="AXP32" s="28"/>
      <c r="AXQ32" s="28"/>
      <c r="AXR32" s="28"/>
      <c r="AXS32" s="28"/>
      <c r="AXT32" s="28"/>
      <c r="AXU32" s="28"/>
      <c r="AXV32" s="28"/>
      <c r="AXW32" s="28"/>
      <c r="AXX32" s="28"/>
      <c r="AXY32" s="28"/>
      <c r="AXZ32" s="28"/>
      <c r="AYA32" s="28"/>
      <c r="AYB32" s="28"/>
      <c r="AYC32" s="28"/>
      <c r="AYD32" s="28"/>
      <c r="AYE32" s="28"/>
      <c r="AYF32" s="28"/>
      <c r="AYG32" s="28"/>
      <c r="AYH32" s="28"/>
      <c r="AYI32" s="28"/>
      <c r="AYJ32" s="28"/>
      <c r="AYK32" s="28"/>
      <c r="AYL32" s="28"/>
      <c r="AYM32" s="28"/>
      <c r="AYN32" s="28"/>
      <c r="AYO32" s="28"/>
      <c r="AYP32" s="28"/>
      <c r="AYQ32" s="28"/>
      <c r="AYR32" s="28"/>
      <c r="AYS32" s="28"/>
      <c r="AYT32" s="28"/>
      <c r="AYU32" s="28"/>
      <c r="AYV32" s="28"/>
      <c r="AYW32" s="28"/>
      <c r="AYX32" s="28"/>
      <c r="AYY32" s="28"/>
      <c r="AYZ32" s="28"/>
      <c r="AZA32" s="28"/>
      <c r="AZB32" s="28"/>
      <c r="AZC32" s="28"/>
      <c r="AZD32" s="28"/>
      <c r="AZE32" s="28"/>
      <c r="AZF32" s="28"/>
      <c r="AZG32" s="28"/>
      <c r="AZH32" s="28"/>
      <c r="AZI32" s="28"/>
      <c r="AZJ32" s="28"/>
      <c r="AZK32" s="28"/>
      <c r="AZL32" s="28"/>
      <c r="AZM32" s="28"/>
      <c r="AZN32" s="28"/>
      <c r="AZO32" s="28"/>
      <c r="AZP32" s="28"/>
      <c r="AZQ32" s="28"/>
      <c r="AZR32" s="28"/>
      <c r="AZS32" s="28"/>
      <c r="AZT32" s="28"/>
      <c r="AZU32" s="28"/>
      <c r="AZV32" s="28"/>
      <c r="AZW32" s="28"/>
      <c r="AZX32" s="28"/>
      <c r="AZY32" s="28"/>
      <c r="AZZ32" s="28"/>
      <c r="BAA32" s="28"/>
      <c r="BAB32" s="28"/>
      <c r="BAC32" s="28"/>
      <c r="BAD32" s="28"/>
      <c r="BAE32" s="28"/>
      <c r="BAF32" s="28"/>
      <c r="BAG32" s="28"/>
      <c r="BAH32" s="28"/>
      <c r="BAI32" s="28"/>
      <c r="BAJ32" s="28"/>
      <c r="BAK32" s="28"/>
      <c r="BAL32" s="28"/>
      <c r="BAM32" s="28"/>
      <c r="BAN32" s="28"/>
      <c r="BAO32" s="28"/>
      <c r="BAP32" s="28"/>
      <c r="BAQ32" s="28"/>
      <c r="BAR32" s="28"/>
      <c r="BAS32" s="28"/>
      <c r="BAT32" s="28"/>
      <c r="BAU32" s="28"/>
      <c r="BAV32" s="28"/>
      <c r="BAW32" s="28"/>
      <c r="BAX32" s="28"/>
      <c r="BAY32" s="28"/>
      <c r="BAZ32" s="28"/>
      <c r="BBA32" s="28"/>
      <c r="BBB32" s="28"/>
      <c r="BBC32" s="28"/>
      <c r="BBD32" s="28"/>
      <c r="BBE32" s="28"/>
      <c r="BBF32" s="28"/>
      <c r="BBG32" s="28"/>
      <c r="BBH32" s="28"/>
      <c r="BBI32" s="28"/>
      <c r="BBJ32" s="28"/>
      <c r="BBK32" s="28"/>
      <c r="BBL32" s="28"/>
      <c r="BBM32" s="28"/>
      <c r="BBN32" s="28"/>
      <c r="BBO32" s="28"/>
      <c r="BBP32" s="28"/>
      <c r="BBQ32" s="28"/>
      <c r="BBR32" s="28"/>
      <c r="BBS32" s="28"/>
      <c r="BBT32" s="28"/>
      <c r="BBU32" s="28"/>
      <c r="BBV32" s="28"/>
      <c r="BBW32" s="28"/>
      <c r="BBX32" s="28"/>
      <c r="BBY32" s="28"/>
      <c r="BBZ32" s="28"/>
      <c r="BCA32" s="28"/>
      <c r="BCB32" s="28"/>
      <c r="BCC32" s="28"/>
      <c r="BCD32" s="28"/>
      <c r="BCE32" s="28"/>
      <c r="BCF32" s="28"/>
      <c r="BCG32" s="28"/>
      <c r="BCH32" s="28"/>
      <c r="BCI32" s="28"/>
      <c r="BCJ32" s="28"/>
      <c r="BCK32" s="28"/>
      <c r="BCL32" s="28"/>
      <c r="BCM32" s="28"/>
      <c r="BCN32" s="28"/>
      <c r="BCO32" s="28"/>
      <c r="BCP32" s="28"/>
      <c r="BCQ32" s="28"/>
      <c r="BCR32" s="28"/>
      <c r="BCS32" s="28"/>
      <c r="BCT32" s="28"/>
      <c r="BCU32" s="28"/>
      <c r="BCV32" s="28"/>
      <c r="BCW32" s="28"/>
      <c r="BCX32" s="28"/>
      <c r="BCY32" s="28"/>
      <c r="BCZ32" s="28"/>
      <c r="BDA32" s="28"/>
      <c r="BDB32" s="28"/>
      <c r="BDC32" s="28"/>
      <c r="BDD32" s="28"/>
      <c r="BDE32" s="28"/>
      <c r="BDF32" s="28"/>
      <c r="BDG32" s="28"/>
      <c r="BDH32" s="28"/>
      <c r="BDI32" s="28"/>
      <c r="BDJ32" s="28"/>
      <c r="BDK32" s="28"/>
      <c r="BDL32" s="28"/>
      <c r="BDM32" s="28"/>
      <c r="BDN32" s="28"/>
      <c r="BDO32" s="28"/>
      <c r="BDP32" s="28"/>
      <c r="BDQ32" s="28"/>
      <c r="BDR32" s="28"/>
      <c r="BDS32" s="28"/>
      <c r="BDT32" s="28"/>
      <c r="BDU32" s="28"/>
      <c r="BDV32" s="28"/>
      <c r="BDW32" s="28"/>
      <c r="BDX32" s="28"/>
      <c r="BDY32" s="28"/>
      <c r="BDZ32" s="28"/>
      <c r="BEA32" s="28"/>
      <c r="BEB32" s="28"/>
      <c r="BEC32" s="28"/>
      <c r="BED32" s="28"/>
      <c r="BEE32" s="28"/>
      <c r="BEF32" s="28"/>
      <c r="BEG32" s="28"/>
      <c r="BEH32" s="28"/>
      <c r="BEI32" s="28"/>
      <c r="BEJ32" s="28"/>
      <c r="BEK32" s="28"/>
      <c r="BEL32" s="28"/>
      <c r="BEM32" s="28"/>
      <c r="BEN32" s="28"/>
      <c r="BEO32" s="28"/>
      <c r="BEP32" s="28"/>
      <c r="BEQ32" s="28"/>
      <c r="BER32" s="28"/>
      <c r="BES32" s="28"/>
      <c r="BET32" s="28"/>
      <c r="BEU32" s="28"/>
      <c r="BEV32" s="28"/>
      <c r="BEW32" s="28"/>
      <c r="BEX32" s="28"/>
      <c r="BEY32" s="28"/>
      <c r="BEZ32" s="28"/>
      <c r="BFA32" s="28"/>
      <c r="BFB32" s="28"/>
      <c r="BFC32" s="28"/>
      <c r="BFD32" s="28"/>
      <c r="BFE32" s="28"/>
      <c r="BFF32" s="28"/>
      <c r="BFG32" s="28"/>
      <c r="BFH32" s="28"/>
      <c r="BFI32" s="28"/>
      <c r="BFJ32" s="28"/>
      <c r="BFK32" s="28"/>
      <c r="BFL32" s="28"/>
      <c r="BFM32" s="28"/>
      <c r="BFN32" s="28"/>
      <c r="BFO32" s="28"/>
      <c r="BFP32" s="28"/>
      <c r="BFQ32" s="28"/>
      <c r="BFR32" s="28"/>
      <c r="BFS32" s="28"/>
      <c r="BFT32" s="28"/>
      <c r="BFU32" s="28"/>
      <c r="BFV32" s="28"/>
      <c r="BFW32" s="28"/>
      <c r="BFX32" s="28"/>
      <c r="BFY32" s="28"/>
      <c r="BFZ32" s="28"/>
      <c r="BGA32" s="28"/>
      <c r="BGB32" s="28"/>
      <c r="BGC32" s="28"/>
      <c r="BGD32" s="28"/>
      <c r="BGE32" s="28"/>
      <c r="BGF32" s="28"/>
      <c r="BGG32" s="28"/>
      <c r="BGH32" s="28"/>
      <c r="BGI32" s="28"/>
      <c r="BGJ32" s="28"/>
      <c r="BGK32" s="28"/>
      <c r="BGL32" s="28"/>
      <c r="BGM32" s="28"/>
      <c r="BGN32" s="28"/>
      <c r="BGO32" s="28"/>
      <c r="BGP32" s="28"/>
      <c r="BGQ32" s="28"/>
      <c r="BGR32" s="28"/>
      <c r="BGS32" s="28"/>
      <c r="BGT32" s="28"/>
      <c r="BGU32" s="28"/>
      <c r="BGV32" s="28"/>
      <c r="BGW32" s="28"/>
      <c r="BGX32" s="28"/>
      <c r="BGY32" s="28"/>
      <c r="BGZ32" s="28"/>
      <c r="BHA32" s="28"/>
      <c r="BHB32" s="28"/>
      <c r="BHC32" s="28"/>
      <c r="BHD32" s="28"/>
      <c r="BHE32" s="28"/>
      <c r="BHF32" s="28"/>
      <c r="BHG32" s="28"/>
      <c r="BHH32" s="28"/>
      <c r="BHI32" s="28"/>
      <c r="BHJ32" s="28"/>
      <c r="BHK32" s="28"/>
      <c r="BHL32" s="28"/>
      <c r="BHM32" s="28"/>
      <c r="BHN32" s="28"/>
      <c r="BHO32" s="28"/>
      <c r="BHP32" s="28"/>
      <c r="BHQ32" s="28"/>
      <c r="BHR32" s="28"/>
      <c r="BHS32" s="28"/>
      <c r="BHT32" s="28"/>
      <c r="BHU32" s="28"/>
      <c r="BHV32" s="28"/>
      <c r="BHW32" s="28"/>
      <c r="BHX32" s="28"/>
      <c r="BHY32" s="28"/>
      <c r="BHZ32" s="28"/>
      <c r="BIA32" s="28"/>
      <c r="BIB32" s="28"/>
      <c r="BIC32" s="28"/>
      <c r="BID32" s="28"/>
      <c r="BIE32" s="28"/>
      <c r="BIF32" s="28"/>
      <c r="BIG32" s="28"/>
      <c r="BIH32" s="28"/>
      <c r="BII32" s="28"/>
      <c r="BIJ32" s="28"/>
      <c r="BIK32" s="28"/>
      <c r="BIL32" s="28"/>
      <c r="BIM32" s="28"/>
      <c r="BIN32" s="28"/>
      <c r="BIO32" s="28"/>
      <c r="BIP32" s="28"/>
      <c r="BIQ32" s="28"/>
      <c r="BIR32" s="28"/>
      <c r="BIS32" s="28"/>
      <c r="BIT32" s="28"/>
      <c r="BIU32" s="28"/>
      <c r="BIV32" s="28"/>
      <c r="BIW32" s="28"/>
      <c r="BIX32" s="28"/>
      <c r="BIY32" s="28"/>
      <c r="BIZ32" s="28"/>
      <c r="BJA32" s="28"/>
      <c r="BJB32" s="28"/>
      <c r="BJC32" s="28"/>
      <c r="BJD32" s="28"/>
      <c r="BJE32" s="28"/>
      <c r="BJF32" s="28"/>
      <c r="BJG32" s="28"/>
      <c r="BJH32" s="28"/>
      <c r="BJI32" s="28"/>
      <c r="BJJ32" s="28"/>
      <c r="BJK32" s="28"/>
      <c r="BJL32" s="28"/>
      <c r="BJM32" s="28"/>
      <c r="BJN32" s="28"/>
      <c r="BJO32" s="28"/>
      <c r="BJP32" s="28"/>
      <c r="BJQ32" s="28"/>
      <c r="BJR32" s="28"/>
      <c r="BJS32" s="28"/>
      <c r="BJT32" s="28"/>
      <c r="BJU32" s="28"/>
      <c r="BJV32" s="28"/>
      <c r="BJW32" s="28"/>
      <c r="BJX32" s="28"/>
      <c r="BJY32" s="28"/>
      <c r="BJZ32" s="28"/>
      <c r="BKA32" s="28"/>
      <c r="BKB32" s="28"/>
      <c r="BKC32" s="28"/>
      <c r="BKD32" s="28"/>
      <c r="BKE32" s="28"/>
      <c r="BKF32" s="28"/>
      <c r="BKG32" s="28"/>
      <c r="BKH32" s="28"/>
      <c r="BKI32" s="28"/>
      <c r="BKJ32" s="28"/>
      <c r="BKK32" s="28"/>
      <c r="BKL32" s="28"/>
      <c r="BKM32" s="28"/>
      <c r="BKN32" s="28"/>
      <c r="BKO32" s="28"/>
      <c r="BKP32" s="28"/>
      <c r="BKQ32" s="28"/>
      <c r="BKR32" s="28"/>
      <c r="BKS32" s="28"/>
      <c r="BKT32" s="28"/>
      <c r="BKU32" s="28"/>
      <c r="BKV32" s="28"/>
      <c r="BKW32" s="28"/>
      <c r="BKX32" s="28"/>
      <c r="BKY32" s="28"/>
      <c r="BKZ32" s="28"/>
      <c r="BLA32" s="28"/>
      <c r="BLB32" s="28"/>
      <c r="BLC32" s="28"/>
      <c r="BLD32" s="28"/>
      <c r="BLE32" s="28"/>
      <c r="BLF32" s="28"/>
      <c r="BLG32" s="28"/>
      <c r="BLH32" s="28"/>
      <c r="BLI32" s="28"/>
      <c r="BLJ32" s="28"/>
      <c r="BLK32" s="28"/>
      <c r="BLL32" s="28"/>
      <c r="BLM32" s="28"/>
      <c r="BLN32" s="28"/>
      <c r="BLO32" s="28"/>
      <c r="BLP32" s="28"/>
      <c r="BLQ32" s="28"/>
      <c r="BLR32" s="28"/>
      <c r="BLS32" s="28"/>
      <c r="BLT32" s="28"/>
      <c r="BLU32" s="28"/>
      <c r="BLV32" s="28"/>
      <c r="BLW32" s="28"/>
      <c r="BLX32" s="28"/>
      <c r="BLY32" s="28"/>
      <c r="BLZ32" s="28"/>
      <c r="BMA32" s="28"/>
      <c r="BMB32" s="28"/>
      <c r="BMC32" s="28"/>
      <c r="BMD32" s="28"/>
      <c r="BME32" s="28"/>
      <c r="BMF32" s="28"/>
      <c r="BMG32" s="28"/>
      <c r="BMH32" s="28"/>
      <c r="BMI32" s="28"/>
      <c r="BMJ32" s="28"/>
      <c r="BMK32" s="28"/>
      <c r="BML32" s="28"/>
      <c r="BMM32" s="28"/>
      <c r="BMN32" s="28"/>
      <c r="BMO32" s="28"/>
      <c r="BMP32" s="28"/>
      <c r="BMQ32" s="28"/>
      <c r="BMR32" s="28"/>
      <c r="BMS32" s="28"/>
      <c r="BMT32" s="28"/>
      <c r="BMU32" s="28"/>
      <c r="BMV32" s="28"/>
      <c r="BMW32" s="28"/>
      <c r="BMX32" s="28"/>
      <c r="BMY32" s="28"/>
      <c r="BMZ32" s="28"/>
      <c r="BNA32" s="28"/>
      <c r="BNB32" s="28"/>
      <c r="BNC32" s="28"/>
      <c r="BND32" s="28"/>
      <c r="BNE32" s="28"/>
      <c r="BNF32" s="28"/>
      <c r="BNG32" s="28"/>
      <c r="BNH32" s="28"/>
      <c r="BNI32" s="28"/>
      <c r="BNJ32" s="28"/>
      <c r="BNK32" s="28"/>
      <c r="BNL32" s="28"/>
      <c r="BNM32" s="28"/>
      <c r="BNN32" s="28"/>
      <c r="BNO32" s="28"/>
      <c r="BNP32" s="28"/>
      <c r="BNQ32" s="28"/>
      <c r="BNR32" s="28"/>
      <c r="BNS32" s="28"/>
      <c r="BNT32" s="28"/>
      <c r="BNU32" s="28"/>
      <c r="BNV32" s="28"/>
      <c r="BNW32" s="28"/>
      <c r="BNX32" s="28"/>
      <c r="BNY32" s="28"/>
      <c r="BNZ32" s="28"/>
      <c r="BOA32" s="28"/>
      <c r="BOB32" s="28"/>
      <c r="BOC32" s="28"/>
      <c r="BOD32" s="28"/>
      <c r="BOE32" s="28"/>
      <c r="BOF32" s="28"/>
      <c r="BOG32" s="28"/>
      <c r="BOH32" s="28"/>
      <c r="BOI32" s="28"/>
      <c r="BOJ32" s="28"/>
      <c r="BOK32" s="28"/>
      <c r="BOL32" s="28"/>
      <c r="BOM32" s="28"/>
      <c r="BON32" s="28"/>
      <c r="BOO32" s="28"/>
      <c r="BOP32" s="28"/>
      <c r="BOQ32" s="28"/>
      <c r="BOR32" s="28"/>
      <c r="BOS32" s="28"/>
      <c r="BOT32" s="28"/>
      <c r="BOU32" s="28"/>
      <c r="BOV32" s="28"/>
      <c r="BOW32" s="28"/>
      <c r="BOX32" s="28"/>
      <c r="BOY32" s="28"/>
      <c r="BOZ32" s="28"/>
      <c r="BPA32" s="28"/>
      <c r="BPB32" s="28"/>
      <c r="BPC32" s="28"/>
      <c r="BPD32" s="28"/>
      <c r="BPE32" s="28"/>
      <c r="BPF32" s="28"/>
      <c r="BPG32" s="28"/>
      <c r="BPH32" s="28"/>
      <c r="BPI32" s="28"/>
      <c r="BPJ32" s="28"/>
      <c r="BPK32" s="28"/>
      <c r="BPL32" s="28"/>
      <c r="BPM32" s="28"/>
      <c r="BPN32" s="28"/>
      <c r="BPO32" s="28"/>
      <c r="BPP32" s="28"/>
      <c r="BPQ32" s="28"/>
      <c r="BPR32" s="28"/>
      <c r="BPS32" s="28"/>
      <c r="BPT32" s="28"/>
      <c r="BPU32" s="28"/>
      <c r="BPV32" s="28"/>
      <c r="BPW32" s="28"/>
      <c r="BPX32" s="28"/>
      <c r="BPY32" s="28"/>
      <c r="BPZ32" s="28"/>
      <c r="BQA32" s="28"/>
      <c r="BQB32" s="28"/>
      <c r="BQC32" s="28"/>
      <c r="BQD32" s="28"/>
      <c r="BQE32" s="28"/>
      <c r="BQF32" s="28"/>
      <c r="BQG32" s="28"/>
      <c r="BQH32" s="28"/>
      <c r="BQI32" s="28"/>
      <c r="BQJ32" s="28"/>
      <c r="BQK32" s="28"/>
      <c r="BQL32" s="28"/>
      <c r="BQM32" s="28"/>
      <c r="BQN32" s="28"/>
      <c r="BQO32" s="28"/>
      <c r="BQP32" s="28"/>
      <c r="BQQ32" s="28"/>
      <c r="BQR32" s="28"/>
      <c r="BQS32" s="28"/>
      <c r="BQT32" s="28"/>
      <c r="BQU32" s="28"/>
      <c r="BQV32" s="28"/>
      <c r="BQW32" s="28"/>
      <c r="BQX32" s="28"/>
      <c r="BQY32" s="28"/>
      <c r="BQZ32" s="28"/>
      <c r="BRA32" s="28"/>
      <c r="BRB32" s="28"/>
      <c r="BRC32" s="28"/>
      <c r="BRD32" s="28"/>
      <c r="BRE32" s="28"/>
      <c r="BRF32" s="28"/>
      <c r="BRG32" s="28"/>
      <c r="BRH32" s="28"/>
      <c r="BRI32" s="28"/>
      <c r="BRJ32" s="28"/>
      <c r="BRK32" s="28"/>
      <c r="BRL32" s="28"/>
      <c r="BRM32" s="28"/>
      <c r="BRN32" s="28"/>
      <c r="BRO32" s="28"/>
      <c r="BRP32" s="28"/>
      <c r="BRQ32" s="28"/>
      <c r="BRR32" s="28"/>
      <c r="BRS32" s="28"/>
      <c r="BRT32" s="28"/>
      <c r="BRU32" s="28"/>
      <c r="BRV32" s="28"/>
      <c r="BRW32" s="28"/>
      <c r="BRX32" s="28"/>
      <c r="BRY32" s="28"/>
      <c r="BRZ32" s="28"/>
      <c r="BSA32" s="28"/>
      <c r="BSB32" s="28"/>
      <c r="BSC32" s="28"/>
      <c r="BSD32" s="28"/>
      <c r="BSE32" s="28"/>
      <c r="BSF32" s="28"/>
      <c r="BSG32" s="28"/>
      <c r="BSH32" s="28"/>
      <c r="BSI32" s="28"/>
      <c r="BSJ32" s="28"/>
      <c r="BSK32" s="28"/>
      <c r="BSL32" s="28"/>
      <c r="BSM32" s="28"/>
      <c r="BSN32" s="28"/>
      <c r="BSO32" s="28"/>
      <c r="BSP32" s="28"/>
      <c r="BSQ32" s="28"/>
      <c r="BSR32" s="28"/>
      <c r="BSS32" s="28"/>
      <c r="BST32" s="28"/>
      <c r="BSU32" s="28"/>
      <c r="BSV32" s="28"/>
      <c r="BSW32" s="28"/>
      <c r="BSX32" s="28"/>
      <c r="BSY32" s="28"/>
      <c r="BSZ32" s="28"/>
      <c r="BTA32" s="28"/>
      <c r="BTB32" s="28"/>
      <c r="BTC32" s="28"/>
      <c r="BTD32" s="28"/>
      <c r="BTE32" s="28"/>
      <c r="BTF32" s="28"/>
      <c r="BTG32" s="28"/>
      <c r="BTH32" s="28"/>
      <c r="BTI32" s="28"/>
      <c r="BTJ32" s="28"/>
      <c r="BTK32" s="28"/>
      <c r="BTL32" s="28"/>
      <c r="BTM32" s="28"/>
      <c r="BTN32" s="28"/>
      <c r="BTO32" s="28"/>
      <c r="BTP32" s="28"/>
      <c r="BTQ32" s="28"/>
      <c r="BTR32" s="28"/>
      <c r="BTS32" s="28"/>
      <c r="BTT32" s="28"/>
      <c r="BTU32" s="28"/>
      <c r="BTV32" s="28"/>
      <c r="BTW32" s="28"/>
      <c r="BTX32" s="28"/>
      <c r="BTY32" s="28"/>
      <c r="BTZ32" s="28"/>
      <c r="BUA32" s="28"/>
      <c r="BUB32" s="28"/>
      <c r="BUC32" s="28"/>
      <c r="BUD32" s="28"/>
      <c r="BUE32" s="28"/>
      <c r="BUF32" s="28"/>
      <c r="BUG32" s="28"/>
      <c r="BUH32" s="28"/>
      <c r="BUI32" s="28"/>
      <c r="BUJ32" s="28"/>
      <c r="BUK32" s="28"/>
      <c r="BUL32" s="28"/>
      <c r="BUM32" s="28"/>
      <c r="BUN32" s="28"/>
      <c r="BUO32" s="28"/>
      <c r="BUP32" s="28"/>
      <c r="BUQ32" s="28"/>
      <c r="BUR32" s="28"/>
      <c r="BUS32" s="28"/>
      <c r="BUT32" s="28"/>
      <c r="BUU32" s="28"/>
      <c r="BUV32" s="28"/>
      <c r="BUW32" s="28"/>
      <c r="BUX32" s="28"/>
      <c r="BUY32" s="28"/>
      <c r="BUZ32" s="28"/>
      <c r="BVA32" s="28"/>
      <c r="BVB32" s="28"/>
      <c r="BVC32" s="28"/>
      <c r="BVD32" s="28"/>
      <c r="BVE32" s="28"/>
      <c r="BVF32" s="28"/>
      <c r="BVG32" s="28"/>
      <c r="BVH32" s="28"/>
      <c r="BVI32" s="28"/>
      <c r="BVJ32" s="28"/>
      <c r="BVK32" s="28"/>
      <c r="BVL32" s="28"/>
      <c r="BVM32" s="28"/>
      <c r="BVN32" s="28"/>
      <c r="BVO32" s="28"/>
      <c r="BVP32" s="28"/>
      <c r="BVQ32" s="28"/>
      <c r="BVR32" s="28"/>
      <c r="BVS32" s="28"/>
      <c r="BVT32" s="28"/>
      <c r="BVU32" s="28"/>
      <c r="BVV32" s="28"/>
      <c r="BVW32" s="28"/>
      <c r="BVX32" s="28"/>
      <c r="BVY32" s="28"/>
      <c r="BVZ32" s="28"/>
      <c r="BWA32" s="28"/>
      <c r="BWB32" s="28"/>
      <c r="BWC32" s="28"/>
      <c r="BWD32" s="28"/>
      <c r="BWE32" s="28"/>
      <c r="BWF32" s="28"/>
      <c r="BWG32" s="28"/>
      <c r="BWH32" s="28"/>
      <c r="BWI32" s="28"/>
      <c r="BWJ32" s="28"/>
      <c r="BWK32" s="28"/>
      <c r="BWL32" s="28"/>
      <c r="BWM32" s="28"/>
      <c r="BWN32" s="28"/>
      <c r="BWO32" s="28"/>
      <c r="BWP32" s="28"/>
      <c r="BWQ32" s="28"/>
      <c r="BWR32" s="28"/>
      <c r="BWS32" s="28"/>
      <c r="BWT32" s="28"/>
      <c r="BWU32" s="28"/>
      <c r="BWV32" s="28"/>
      <c r="BWW32" s="28"/>
      <c r="BWX32" s="28"/>
      <c r="BWY32" s="28"/>
      <c r="BWZ32" s="28"/>
      <c r="BXA32" s="28"/>
      <c r="BXB32" s="28"/>
      <c r="BXC32" s="28"/>
      <c r="BXD32" s="28"/>
      <c r="BXE32" s="28"/>
      <c r="BXF32" s="28"/>
      <c r="BXG32" s="28"/>
      <c r="BXH32" s="28"/>
      <c r="BXI32" s="28"/>
      <c r="BXJ32" s="28"/>
      <c r="BXK32" s="28"/>
      <c r="BXL32" s="28"/>
      <c r="BXM32" s="28"/>
      <c r="BXN32" s="28"/>
      <c r="BXO32" s="28"/>
      <c r="BXP32" s="28"/>
      <c r="BXQ32" s="28"/>
      <c r="BXR32" s="28"/>
      <c r="BXS32" s="28"/>
      <c r="BXT32" s="28"/>
      <c r="BXU32" s="28"/>
      <c r="BXV32" s="28"/>
      <c r="BXW32" s="28"/>
      <c r="BXX32" s="28"/>
      <c r="BXY32" s="28"/>
      <c r="BXZ32" s="28"/>
      <c r="BYA32" s="28"/>
      <c r="BYB32" s="28"/>
      <c r="BYC32" s="28"/>
      <c r="BYD32" s="28"/>
      <c r="BYE32" s="28"/>
      <c r="BYF32" s="28"/>
      <c r="BYG32" s="28"/>
      <c r="BYH32" s="28"/>
      <c r="BYI32" s="28"/>
      <c r="BYJ32" s="28"/>
      <c r="BYK32" s="28"/>
      <c r="BYL32" s="28"/>
      <c r="BYM32" s="28"/>
      <c r="BYN32" s="28"/>
      <c r="BYO32" s="28"/>
      <c r="BYP32" s="28"/>
      <c r="BYQ32" s="28"/>
      <c r="BYR32" s="28"/>
      <c r="BYS32" s="28"/>
      <c r="BYT32" s="28"/>
      <c r="BYU32" s="28"/>
      <c r="BYV32" s="28"/>
      <c r="BYW32" s="28"/>
      <c r="BYX32" s="28"/>
      <c r="BYY32" s="28"/>
      <c r="BYZ32" s="28"/>
      <c r="BZA32" s="28"/>
      <c r="BZB32" s="28"/>
      <c r="BZC32" s="28"/>
      <c r="BZD32" s="28"/>
      <c r="BZE32" s="28"/>
      <c r="BZF32" s="28"/>
      <c r="BZG32" s="28"/>
      <c r="BZH32" s="28"/>
      <c r="BZI32" s="28"/>
      <c r="BZJ32" s="28"/>
      <c r="BZK32" s="28"/>
      <c r="BZL32" s="28"/>
      <c r="BZM32" s="28"/>
      <c r="BZN32" s="28"/>
      <c r="BZO32" s="28"/>
      <c r="BZP32" s="28"/>
      <c r="BZQ32" s="28"/>
      <c r="BZR32" s="28"/>
      <c r="BZS32" s="28"/>
      <c r="BZT32" s="28"/>
      <c r="BZU32" s="28"/>
      <c r="BZV32" s="28"/>
      <c r="BZW32" s="28"/>
      <c r="BZX32" s="28"/>
      <c r="BZY32" s="28"/>
      <c r="BZZ32" s="28"/>
      <c r="CAA32" s="28"/>
      <c r="CAB32" s="28"/>
      <c r="CAC32" s="28"/>
      <c r="CAD32" s="28"/>
      <c r="CAE32" s="28"/>
      <c r="CAF32" s="28"/>
      <c r="CAG32" s="28"/>
      <c r="CAH32" s="28"/>
      <c r="CAI32" s="28"/>
      <c r="CAJ32" s="28"/>
      <c r="CAK32" s="28"/>
      <c r="CAL32" s="28"/>
      <c r="CAM32" s="28"/>
      <c r="CAN32" s="28"/>
      <c r="CAO32" s="28"/>
      <c r="CAP32" s="28"/>
      <c r="CAQ32" s="28"/>
      <c r="CAR32" s="28"/>
      <c r="CAS32" s="28"/>
      <c r="CAT32" s="28"/>
      <c r="CAU32" s="28"/>
      <c r="CAV32" s="28"/>
      <c r="CAW32" s="28"/>
      <c r="CAX32" s="28"/>
      <c r="CAY32" s="28"/>
      <c r="CAZ32" s="28"/>
      <c r="CBA32" s="28"/>
      <c r="CBB32" s="28"/>
      <c r="CBC32" s="28"/>
      <c r="CBD32" s="28"/>
      <c r="CBE32" s="28"/>
      <c r="CBF32" s="28"/>
      <c r="CBG32" s="28"/>
      <c r="CBH32" s="28"/>
      <c r="CBI32" s="28"/>
      <c r="CBJ32" s="28"/>
      <c r="CBK32" s="28"/>
      <c r="CBL32" s="28"/>
      <c r="CBM32" s="28"/>
      <c r="CBN32" s="28"/>
      <c r="CBO32" s="28"/>
      <c r="CBP32" s="28"/>
      <c r="CBQ32" s="28"/>
      <c r="CBR32" s="28"/>
      <c r="CBS32" s="28"/>
      <c r="CBT32" s="28"/>
      <c r="CBU32" s="28"/>
      <c r="CBV32" s="28"/>
      <c r="CBW32" s="28"/>
      <c r="CBX32" s="28"/>
      <c r="CBY32" s="28"/>
      <c r="CBZ32" s="28"/>
      <c r="CCA32" s="28"/>
      <c r="CCB32" s="28"/>
      <c r="CCC32" s="28"/>
      <c r="CCD32" s="28"/>
      <c r="CCE32" s="28"/>
      <c r="CCF32" s="28"/>
      <c r="CCG32" s="28"/>
      <c r="CCH32" s="28"/>
      <c r="CCI32" s="28"/>
      <c r="CCJ32" s="28"/>
      <c r="CCK32" s="28"/>
      <c r="CCL32" s="28"/>
      <c r="CCM32" s="28"/>
      <c r="CCN32" s="28"/>
      <c r="CCO32" s="28"/>
      <c r="CCP32" s="28"/>
      <c r="CCQ32" s="28"/>
      <c r="CCR32" s="28"/>
      <c r="CCS32" s="28"/>
      <c r="CCT32" s="28"/>
      <c r="CCU32" s="28"/>
      <c r="CCV32" s="28"/>
      <c r="CCW32" s="28"/>
      <c r="CCX32" s="28"/>
      <c r="CCY32" s="28"/>
      <c r="CCZ32" s="28"/>
      <c r="CDA32" s="28"/>
      <c r="CDB32" s="28"/>
      <c r="CDC32" s="28"/>
      <c r="CDD32" s="28"/>
      <c r="CDE32" s="28"/>
      <c r="CDF32" s="28"/>
      <c r="CDG32" s="28"/>
      <c r="CDH32" s="28"/>
      <c r="CDI32" s="28"/>
      <c r="CDJ32" s="28"/>
      <c r="CDK32" s="28"/>
      <c r="CDL32" s="28"/>
      <c r="CDM32" s="28"/>
      <c r="CDN32" s="28"/>
      <c r="CDO32" s="28"/>
      <c r="CDP32" s="28"/>
      <c r="CDQ32" s="28"/>
      <c r="CDR32" s="28"/>
      <c r="CDS32" s="28"/>
      <c r="CDT32" s="28"/>
      <c r="CDU32" s="28"/>
      <c r="CDV32" s="28"/>
      <c r="CDW32" s="28"/>
      <c r="CDX32" s="28"/>
      <c r="CDY32" s="28"/>
      <c r="CDZ32" s="28"/>
      <c r="CEA32" s="28"/>
      <c r="CEB32" s="28"/>
      <c r="CEC32" s="28"/>
      <c r="CED32" s="28"/>
      <c r="CEE32" s="28"/>
      <c r="CEF32" s="28"/>
      <c r="CEG32" s="28"/>
      <c r="CEH32" s="28"/>
      <c r="CEI32" s="28"/>
      <c r="CEJ32" s="28"/>
      <c r="CEK32" s="28"/>
      <c r="CEL32" s="28"/>
      <c r="CEM32" s="28"/>
      <c r="CEN32" s="28"/>
      <c r="CEO32" s="28"/>
      <c r="CEP32" s="28"/>
      <c r="CEQ32" s="28"/>
      <c r="CER32" s="28"/>
      <c r="CES32" s="28"/>
      <c r="CET32" s="28"/>
      <c r="CEU32" s="28"/>
      <c r="CEV32" s="28"/>
      <c r="CEW32" s="28"/>
      <c r="CEX32" s="28"/>
      <c r="CEY32" s="28"/>
      <c r="CEZ32" s="28"/>
      <c r="CFA32" s="28"/>
      <c r="CFB32" s="28"/>
      <c r="CFC32" s="28"/>
      <c r="CFD32" s="28"/>
      <c r="CFE32" s="28"/>
      <c r="CFF32" s="28"/>
      <c r="CFG32" s="28"/>
      <c r="CFH32" s="28"/>
      <c r="CFI32" s="28"/>
      <c r="CFJ32" s="28"/>
      <c r="CFK32" s="28"/>
      <c r="CFL32" s="28"/>
      <c r="CFM32" s="28"/>
      <c r="CFN32" s="28"/>
      <c r="CFO32" s="28"/>
      <c r="CFP32" s="28"/>
      <c r="CFQ32" s="28"/>
      <c r="CFR32" s="28"/>
      <c r="CFS32" s="28"/>
      <c r="CFT32" s="28"/>
      <c r="CFU32" s="28"/>
      <c r="CFV32" s="28"/>
      <c r="CFW32" s="28"/>
      <c r="CFX32" s="28"/>
      <c r="CFY32" s="28"/>
      <c r="CFZ32" s="28"/>
      <c r="CGA32" s="28"/>
      <c r="CGB32" s="28"/>
      <c r="CGC32" s="28"/>
      <c r="CGD32" s="28"/>
      <c r="CGE32" s="28"/>
      <c r="CGF32" s="28"/>
      <c r="CGG32" s="28"/>
      <c r="CGH32" s="28"/>
      <c r="CGI32" s="28"/>
      <c r="CGJ32" s="28"/>
      <c r="CGK32" s="28"/>
      <c r="CGL32" s="28"/>
      <c r="CGM32" s="28"/>
      <c r="CGN32" s="28"/>
      <c r="CGO32" s="28"/>
      <c r="CGP32" s="28"/>
      <c r="CGQ32" s="28"/>
      <c r="CGR32" s="28"/>
      <c r="CGS32" s="28"/>
      <c r="CGT32" s="28"/>
      <c r="CGU32" s="28"/>
      <c r="CGV32" s="28"/>
      <c r="CGW32" s="28"/>
      <c r="CGX32" s="28"/>
      <c r="CGY32" s="28"/>
      <c r="CGZ32" s="28"/>
      <c r="CHA32" s="28"/>
      <c r="CHB32" s="28"/>
      <c r="CHC32" s="28"/>
      <c r="CHD32" s="28"/>
      <c r="CHE32" s="28"/>
      <c r="CHF32" s="28"/>
      <c r="CHG32" s="28"/>
      <c r="CHH32" s="28"/>
      <c r="CHI32" s="28"/>
      <c r="CHJ32" s="28"/>
      <c r="CHK32" s="28"/>
      <c r="CHL32" s="28"/>
      <c r="CHM32" s="28"/>
      <c r="CHN32" s="28"/>
      <c r="CHO32" s="28"/>
      <c r="CHP32" s="28"/>
      <c r="CHQ32" s="28"/>
      <c r="CHR32" s="28"/>
      <c r="CHS32" s="28"/>
      <c r="CHT32" s="28"/>
      <c r="CHU32" s="28"/>
      <c r="CHV32" s="28"/>
      <c r="CHW32" s="28"/>
      <c r="CHX32" s="28"/>
      <c r="CHY32" s="28"/>
      <c r="CHZ32" s="28"/>
      <c r="CIA32" s="28"/>
      <c r="CIB32" s="28"/>
      <c r="CIC32" s="28"/>
      <c r="CID32" s="28"/>
      <c r="CIE32" s="28"/>
      <c r="CIF32" s="28"/>
      <c r="CIG32" s="28"/>
      <c r="CIH32" s="28"/>
      <c r="CII32" s="28"/>
      <c r="CIJ32" s="28"/>
      <c r="CIK32" s="28"/>
      <c r="CIL32" s="28"/>
      <c r="CIM32" s="28"/>
      <c r="CIN32" s="28"/>
      <c r="CIO32" s="28"/>
      <c r="CIP32" s="28"/>
      <c r="CIQ32" s="28"/>
      <c r="CIR32" s="28"/>
      <c r="CIS32" s="28"/>
      <c r="CIT32" s="28"/>
      <c r="CIU32" s="28"/>
      <c r="CIV32" s="28"/>
      <c r="CIW32" s="28"/>
      <c r="CIX32" s="28"/>
      <c r="CIY32" s="28"/>
      <c r="CIZ32" s="28"/>
      <c r="CJA32" s="28"/>
      <c r="CJB32" s="28"/>
      <c r="CJC32" s="28"/>
      <c r="CJD32" s="28"/>
      <c r="CJE32" s="28"/>
      <c r="CJF32" s="28"/>
      <c r="CJG32" s="28"/>
      <c r="CJH32" s="28"/>
      <c r="CJI32" s="28"/>
      <c r="CJJ32" s="28"/>
      <c r="CJK32" s="28"/>
      <c r="CJL32" s="28"/>
      <c r="CJM32" s="28"/>
      <c r="CJN32" s="28"/>
      <c r="CJO32" s="28"/>
      <c r="CJP32" s="28"/>
      <c r="CJQ32" s="28"/>
      <c r="CJR32" s="28"/>
      <c r="CJS32" s="28"/>
      <c r="CJT32" s="28"/>
      <c r="CJU32" s="28"/>
      <c r="CJV32" s="28"/>
      <c r="CJW32" s="28"/>
      <c r="CJX32" s="28"/>
      <c r="CJY32" s="28"/>
      <c r="CJZ32" s="28"/>
      <c r="CKA32" s="28"/>
      <c r="CKB32" s="28"/>
      <c r="CKC32" s="28"/>
      <c r="CKD32" s="28"/>
      <c r="CKE32" s="28"/>
      <c r="CKF32" s="28"/>
      <c r="CKG32" s="28"/>
      <c r="CKH32" s="28"/>
      <c r="CKI32" s="28"/>
      <c r="CKJ32" s="28"/>
      <c r="CKK32" s="28"/>
      <c r="CKL32" s="28"/>
      <c r="CKM32" s="28"/>
      <c r="CKN32" s="28"/>
      <c r="CKO32" s="28"/>
      <c r="CKP32" s="28"/>
      <c r="CKQ32" s="28"/>
      <c r="CKR32" s="28"/>
      <c r="CKS32" s="28"/>
      <c r="CKT32" s="28"/>
      <c r="CKU32" s="28"/>
      <c r="CKV32" s="28"/>
      <c r="CKW32" s="28"/>
      <c r="CKX32" s="28"/>
      <c r="CKY32" s="28"/>
      <c r="CKZ32" s="28"/>
      <c r="CLA32" s="28"/>
      <c r="CLB32" s="28"/>
      <c r="CLC32" s="28"/>
      <c r="CLD32" s="28"/>
      <c r="CLE32" s="28"/>
      <c r="CLF32" s="28"/>
      <c r="CLG32" s="28"/>
      <c r="CLH32" s="28"/>
      <c r="CLI32" s="28"/>
      <c r="CLJ32" s="28"/>
      <c r="CLK32" s="28"/>
      <c r="CLL32" s="28"/>
      <c r="CLM32" s="28"/>
      <c r="CLN32" s="28"/>
      <c r="CLO32" s="28"/>
      <c r="CLP32" s="28"/>
      <c r="CLQ32" s="28"/>
      <c r="CLR32" s="28"/>
      <c r="CLS32" s="28"/>
      <c r="CLT32" s="28"/>
      <c r="CLU32" s="28"/>
      <c r="CLV32" s="28"/>
      <c r="CLW32" s="28"/>
      <c r="CLX32" s="28"/>
      <c r="CLY32" s="28"/>
      <c r="CLZ32" s="28"/>
      <c r="CMA32" s="28"/>
      <c r="CMB32" s="28"/>
      <c r="CMC32" s="28"/>
      <c r="CMD32" s="28"/>
      <c r="CME32" s="28"/>
      <c r="CMF32" s="28"/>
      <c r="CMG32" s="28"/>
      <c r="CMH32" s="28"/>
      <c r="CMI32" s="28"/>
      <c r="CMJ32" s="28"/>
      <c r="CMK32" s="28"/>
      <c r="CML32" s="28"/>
      <c r="CMM32" s="28"/>
      <c r="CMN32" s="28"/>
      <c r="CMO32" s="28"/>
      <c r="CMP32" s="28"/>
      <c r="CMQ32" s="28"/>
      <c r="CMR32" s="28"/>
      <c r="CMS32" s="28"/>
      <c r="CMT32" s="28"/>
      <c r="CMU32" s="28"/>
      <c r="CMV32" s="28"/>
      <c r="CMW32" s="28"/>
      <c r="CMX32" s="28"/>
      <c r="CMY32" s="28"/>
      <c r="CMZ32" s="28"/>
      <c r="CNA32" s="28"/>
      <c r="CNB32" s="28"/>
      <c r="CNC32" s="28"/>
      <c r="CND32" s="28"/>
      <c r="CNE32" s="28"/>
      <c r="CNF32" s="28"/>
      <c r="CNG32" s="28"/>
      <c r="CNH32" s="28"/>
      <c r="CNI32" s="28"/>
      <c r="CNJ32" s="28"/>
      <c r="CNK32" s="28"/>
      <c r="CNL32" s="28"/>
      <c r="CNM32" s="28"/>
      <c r="CNN32" s="28"/>
      <c r="CNO32" s="28"/>
      <c r="CNP32" s="28"/>
      <c r="CNQ32" s="28"/>
      <c r="CNR32" s="28"/>
      <c r="CNS32" s="28"/>
      <c r="CNT32" s="28"/>
      <c r="CNU32" s="28"/>
      <c r="CNV32" s="28"/>
      <c r="CNW32" s="28"/>
      <c r="CNX32" s="28"/>
      <c r="CNY32" s="28"/>
      <c r="CNZ32" s="28"/>
      <c r="COA32" s="28"/>
      <c r="COB32" s="28"/>
      <c r="COC32" s="28"/>
      <c r="COD32" s="28"/>
      <c r="COE32" s="28"/>
      <c r="COF32" s="28"/>
      <c r="COG32" s="28"/>
      <c r="COH32" s="28"/>
      <c r="COI32" s="28"/>
      <c r="COJ32" s="28"/>
      <c r="COK32" s="28"/>
      <c r="COL32" s="28"/>
      <c r="COM32" s="28"/>
      <c r="CON32" s="28"/>
      <c r="COO32" s="28"/>
      <c r="COP32" s="28"/>
      <c r="COQ32" s="28"/>
      <c r="COR32" s="28"/>
      <c r="COS32" s="28"/>
      <c r="COT32" s="28"/>
      <c r="COU32" s="28"/>
      <c r="COV32" s="28"/>
      <c r="COW32" s="28"/>
      <c r="COX32" s="28"/>
      <c r="COY32" s="28"/>
      <c r="COZ32" s="28"/>
      <c r="CPA32" s="28"/>
      <c r="CPB32" s="28"/>
      <c r="CPC32" s="28"/>
      <c r="CPD32" s="28"/>
      <c r="CPE32" s="28"/>
      <c r="CPF32" s="28"/>
      <c r="CPG32" s="28"/>
      <c r="CPH32" s="28"/>
      <c r="CPI32" s="28"/>
      <c r="CPJ32" s="28"/>
      <c r="CPK32" s="28"/>
      <c r="CPL32" s="28"/>
      <c r="CPM32" s="28"/>
      <c r="CPN32" s="28"/>
      <c r="CPO32" s="28"/>
      <c r="CPP32" s="28"/>
      <c r="CPQ32" s="28"/>
      <c r="CPR32" s="28"/>
      <c r="CPS32" s="28"/>
      <c r="CPT32" s="28"/>
      <c r="CPU32" s="28"/>
      <c r="CPV32" s="28"/>
      <c r="CPW32" s="28"/>
      <c r="CPX32" s="28"/>
      <c r="CPY32" s="28"/>
      <c r="CPZ32" s="28"/>
      <c r="CQA32" s="28"/>
      <c r="CQB32" s="28"/>
      <c r="CQC32" s="28"/>
      <c r="CQD32" s="28"/>
      <c r="CQE32" s="28"/>
      <c r="CQF32" s="28"/>
      <c r="CQG32" s="28"/>
      <c r="CQH32" s="28"/>
      <c r="CQI32" s="28"/>
      <c r="CQJ32" s="28"/>
      <c r="CQK32" s="28"/>
      <c r="CQL32" s="28"/>
      <c r="CQM32" s="28"/>
      <c r="CQN32" s="28"/>
      <c r="CQO32" s="28"/>
      <c r="CQP32" s="28"/>
      <c r="CQQ32" s="28"/>
      <c r="CQR32" s="28"/>
      <c r="CQS32" s="28"/>
      <c r="CQT32" s="28"/>
      <c r="CQU32" s="28"/>
      <c r="CQV32" s="28"/>
      <c r="CQW32" s="28"/>
      <c r="CQX32" s="28"/>
      <c r="CQY32" s="28"/>
      <c r="CQZ32" s="28"/>
      <c r="CRA32" s="28"/>
      <c r="CRB32" s="28"/>
      <c r="CRC32" s="28"/>
      <c r="CRD32" s="28"/>
      <c r="CRE32" s="28"/>
      <c r="CRF32" s="28"/>
      <c r="CRG32" s="28"/>
      <c r="CRH32" s="28"/>
      <c r="CRI32" s="28"/>
      <c r="CRJ32" s="28"/>
      <c r="CRK32" s="28"/>
      <c r="CRL32" s="28"/>
      <c r="CRM32" s="28"/>
      <c r="CRN32" s="28"/>
      <c r="CRO32" s="28"/>
      <c r="CRP32" s="28"/>
      <c r="CRQ32" s="28"/>
      <c r="CRR32" s="28"/>
      <c r="CRS32" s="28"/>
      <c r="CRT32" s="28"/>
      <c r="CRU32" s="28"/>
      <c r="CRV32" s="28"/>
      <c r="CRW32" s="28"/>
      <c r="CRX32" s="28"/>
      <c r="CRY32" s="28"/>
      <c r="CRZ32" s="28"/>
      <c r="CSA32" s="28"/>
      <c r="CSB32" s="28"/>
      <c r="CSC32" s="28"/>
      <c r="CSD32" s="28"/>
      <c r="CSE32" s="28"/>
      <c r="CSF32" s="28"/>
      <c r="CSG32" s="28"/>
      <c r="CSH32" s="28"/>
      <c r="CSI32" s="28"/>
      <c r="CSJ32" s="28"/>
      <c r="CSK32" s="28"/>
      <c r="CSL32" s="28"/>
      <c r="CSM32" s="28"/>
      <c r="CSN32" s="28"/>
      <c r="CSO32" s="28"/>
      <c r="CSP32" s="28"/>
      <c r="CSQ32" s="28"/>
      <c r="CSR32" s="28"/>
      <c r="CSS32" s="28"/>
      <c r="CST32" s="28"/>
      <c r="CSU32" s="28"/>
      <c r="CSV32" s="28"/>
      <c r="CSW32" s="28"/>
      <c r="CSX32" s="28"/>
      <c r="CSY32" s="28"/>
      <c r="CSZ32" s="28"/>
      <c r="CTA32" s="28"/>
      <c r="CTB32" s="28"/>
      <c r="CTC32" s="28"/>
      <c r="CTD32" s="28"/>
      <c r="CTE32" s="28"/>
      <c r="CTF32" s="28"/>
      <c r="CTG32" s="28"/>
      <c r="CTH32" s="28"/>
      <c r="CTI32" s="28"/>
      <c r="CTJ32" s="28"/>
      <c r="CTK32" s="28"/>
      <c r="CTL32" s="28"/>
      <c r="CTM32" s="28"/>
      <c r="CTN32" s="28"/>
      <c r="CTO32" s="28"/>
      <c r="CTP32" s="28"/>
      <c r="CTQ32" s="28"/>
      <c r="CTR32" s="28"/>
      <c r="CTS32" s="28"/>
      <c r="CTT32" s="28"/>
      <c r="CTU32" s="28"/>
      <c r="CTV32" s="28"/>
      <c r="CTW32" s="28"/>
      <c r="CTX32" s="28"/>
      <c r="CTY32" s="28"/>
      <c r="CTZ32" s="28"/>
      <c r="CUA32" s="28"/>
      <c r="CUB32" s="28"/>
      <c r="CUC32" s="28"/>
      <c r="CUD32" s="28"/>
      <c r="CUE32" s="28"/>
      <c r="CUF32" s="28"/>
      <c r="CUG32" s="28"/>
      <c r="CUH32" s="28"/>
      <c r="CUI32" s="28"/>
      <c r="CUJ32" s="28"/>
      <c r="CUK32" s="28"/>
      <c r="CUL32" s="28"/>
      <c r="CUM32" s="28"/>
      <c r="CUN32" s="28"/>
      <c r="CUO32" s="28"/>
      <c r="CUP32" s="28"/>
      <c r="CUQ32" s="28"/>
      <c r="CUR32" s="28"/>
      <c r="CUS32" s="28"/>
      <c r="CUT32" s="28"/>
      <c r="CUU32" s="28"/>
      <c r="CUV32" s="28"/>
      <c r="CUW32" s="28"/>
      <c r="CUX32" s="28"/>
      <c r="CUY32" s="28"/>
      <c r="CUZ32" s="28"/>
      <c r="CVA32" s="28"/>
      <c r="CVB32" s="28"/>
      <c r="CVC32" s="28"/>
      <c r="CVD32" s="28"/>
      <c r="CVE32" s="28"/>
      <c r="CVF32" s="28"/>
      <c r="CVG32" s="28"/>
      <c r="CVH32" s="28"/>
      <c r="CVI32" s="28"/>
      <c r="CVJ32" s="28"/>
      <c r="CVK32" s="28"/>
      <c r="CVL32" s="28"/>
      <c r="CVM32" s="28"/>
      <c r="CVN32" s="28"/>
      <c r="CVO32" s="28"/>
      <c r="CVP32" s="28"/>
      <c r="CVQ32" s="28"/>
      <c r="CVR32" s="28"/>
      <c r="CVS32" s="28"/>
      <c r="CVT32" s="28"/>
      <c r="CVU32" s="28"/>
      <c r="CVV32" s="28"/>
      <c r="CVW32" s="28"/>
      <c r="CVX32" s="28"/>
      <c r="CVY32" s="28"/>
      <c r="CVZ32" s="28"/>
      <c r="CWA32" s="28"/>
      <c r="CWB32" s="28"/>
      <c r="CWC32" s="28"/>
      <c r="CWD32" s="28"/>
      <c r="CWE32" s="28"/>
      <c r="CWF32" s="28"/>
      <c r="CWG32" s="28"/>
      <c r="CWH32" s="28"/>
      <c r="CWI32" s="28"/>
      <c r="CWJ32" s="28"/>
      <c r="CWK32" s="28"/>
      <c r="CWL32" s="28"/>
      <c r="CWM32" s="28"/>
      <c r="CWN32" s="28"/>
      <c r="CWO32" s="28"/>
      <c r="CWP32" s="28"/>
      <c r="CWQ32" s="28"/>
      <c r="CWR32" s="28"/>
      <c r="CWS32" s="28"/>
      <c r="CWT32" s="28"/>
      <c r="CWU32" s="28"/>
      <c r="CWV32" s="28"/>
      <c r="CWW32" s="28"/>
      <c r="CWX32" s="28"/>
      <c r="CWY32" s="28"/>
      <c r="CWZ32" s="28"/>
      <c r="CXA32" s="28"/>
      <c r="CXB32" s="28"/>
      <c r="CXC32" s="28"/>
      <c r="CXD32" s="28"/>
      <c r="CXE32" s="28"/>
      <c r="CXF32" s="28"/>
      <c r="CXG32" s="28"/>
      <c r="CXH32" s="28"/>
      <c r="CXI32" s="28"/>
      <c r="CXJ32" s="28"/>
      <c r="CXK32" s="28"/>
      <c r="CXL32" s="28"/>
      <c r="CXM32" s="28"/>
      <c r="CXN32" s="28"/>
      <c r="CXO32" s="28"/>
      <c r="CXP32" s="28"/>
      <c r="CXQ32" s="28"/>
      <c r="CXR32" s="28"/>
      <c r="CXS32" s="28"/>
      <c r="CXT32" s="28"/>
      <c r="CXU32" s="28"/>
      <c r="CXV32" s="28"/>
      <c r="CXW32" s="28"/>
      <c r="CXX32" s="28"/>
      <c r="CXY32" s="28"/>
      <c r="CXZ32" s="28"/>
      <c r="CYA32" s="28"/>
      <c r="CYB32" s="28"/>
      <c r="CYC32" s="28"/>
      <c r="CYD32" s="28"/>
      <c r="CYE32" s="28"/>
      <c r="CYF32" s="28"/>
      <c r="CYG32" s="28"/>
      <c r="CYH32" s="28"/>
      <c r="CYI32" s="28"/>
      <c r="CYJ32" s="28"/>
      <c r="CYK32" s="28"/>
      <c r="CYL32" s="28"/>
      <c r="CYM32" s="28"/>
      <c r="CYN32" s="28"/>
      <c r="CYO32" s="28"/>
      <c r="CYP32" s="28"/>
      <c r="CYQ32" s="28"/>
      <c r="CYR32" s="28"/>
      <c r="CYS32" s="28"/>
      <c r="CYT32" s="28"/>
      <c r="CYU32" s="28"/>
      <c r="CYV32" s="28"/>
      <c r="CYW32" s="28"/>
      <c r="CYX32" s="28"/>
      <c r="CYY32" s="28"/>
      <c r="CYZ32" s="28"/>
      <c r="CZA32" s="28"/>
      <c r="CZB32" s="28"/>
      <c r="CZC32" s="28"/>
      <c r="CZD32" s="28"/>
      <c r="CZE32" s="28"/>
      <c r="CZF32" s="28"/>
      <c r="CZG32" s="28"/>
      <c r="CZH32" s="28"/>
      <c r="CZI32" s="28"/>
      <c r="CZJ32" s="28"/>
      <c r="CZK32" s="28"/>
      <c r="CZL32" s="28"/>
      <c r="CZM32" s="28"/>
      <c r="CZN32" s="28"/>
      <c r="CZO32" s="28"/>
      <c r="CZP32" s="28"/>
      <c r="CZQ32" s="28"/>
      <c r="CZR32" s="28"/>
      <c r="CZS32" s="28"/>
      <c r="CZT32" s="28"/>
      <c r="CZU32" s="28"/>
      <c r="CZV32" s="28"/>
      <c r="CZW32" s="28"/>
      <c r="CZX32" s="28"/>
      <c r="CZY32" s="28"/>
      <c r="CZZ32" s="28"/>
      <c r="DAA32" s="28"/>
      <c r="DAB32" s="28"/>
      <c r="DAC32" s="28"/>
      <c r="DAD32" s="28"/>
      <c r="DAE32" s="28"/>
      <c r="DAF32" s="28"/>
      <c r="DAG32" s="28"/>
      <c r="DAH32" s="28"/>
      <c r="DAI32" s="28"/>
      <c r="DAJ32" s="28"/>
      <c r="DAK32" s="28"/>
      <c r="DAL32" s="28"/>
      <c r="DAM32" s="28"/>
      <c r="DAN32" s="28"/>
      <c r="DAO32" s="28"/>
      <c r="DAP32" s="28"/>
      <c r="DAQ32" s="28"/>
      <c r="DAR32" s="28"/>
      <c r="DAS32" s="28"/>
      <c r="DAT32" s="28"/>
      <c r="DAU32" s="28"/>
      <c r="DAV32" s="28"/>
      <c r="DAW32" s="28"/>
      <c r="DAX32" s="28"/>
      <c r="DAY32" s="28"/>
      <c r="DAZ32" s="28"/>
      <c r="DBA32" s="28"/>
      <c r="DBB32" s="28"/>
      <c r="DBC32" s="28"/>
      <c r="DBD32" s="28"/>
      <c r="DBE32" s="28"/>
      <c r="DBF32" s="28"/>
      <c r="DBG32" s="28"/>
      <c r="DBH32" s="28"/>
      <c r="DBI32" s="28"/>
      <c r="DBJ32" s="28"/>
      <c r="DBK32" s="28"/>
      <c r="DBL32" s="28"/>
      <c r="DBM32" s="28"/>
      <c r="DBN32" s="28"/>
      <c r="DBO32" s="28"/>
      <c r="DBP32" s="28"/>
      <c r="DBQ32" s="28"/>
      <c r="DBR32" s="28"/>
      <c r="DBS32" s="28"/>
      <c r="DBT32" s="28"/>
      <c r="DBU32" s="28"/>
      <c r="DBV32" s="28"/>
      <c r="DBW32" s="28"/>
      <c r="DBX32" s="28"/>
      <c r="DBY32" s="28"/>
      <c r="DBZ32" s="28"/>
      <c r="DCA32" s="28"/>
      <c r="DCB32" s="28"/>
      <c r="DCC32" s="28"/>
      <c r="DCD32" s="28"/>
      <c r="DCE32" s="28"/>
      <c r="DCF32" s="28"/>
      <c r="DCG32" s="28"/>
      <c r="DCH32" s="28"/>
      <c r="DCI32" s="28"/>
      <c r="DCJ32" s="28"/>
      <c r="DCK32" s="28"/>
      <c r="DCL32" s="28"/>
      <c r="DCM32" s="28"/>
      <c r="DCN32" s="28"/>
      <c r="DCO32" s="28"/>
      <c r="DCP32" s="28"/>
      <c r="DCQ32" s="28"/>
      <c r="DCR32" s="28"/>
      <c r="DCS32" s="28"/>
      <c r="DCT32" s="28"/>
      <c r="DCU32" s="28"/>
      <c r="DCV32" s="28"/>
      <c r="DCW32" s="28"/>
      <c r="DCX32" s="28"/>
      <c r="DCY32" s="28"/>
      <c r="DCZ32" s="28"/>
      <c r="DDA32" s="28"/>
      <c r="DDB32" s="28"/>
      <c r="DDC32" s="28"/>
      <c r="DDD32" s="28"/>
      <c r="DDE32" s="28"/>
      <c r="DDF32" s="28"/>
      <c r="DDG32" s="28"/>
      <c r="DDH32" s="28"/>
      <c r="DDI32" s="28"/>
      <c r="DDJ32" s="28"/>
      <c r="DDK32" s="28"/>
      <c r="DDL32" s="28"/>
      <c r="DDM32" s="28"/>
      <c r="DDN32" s="28"/>
      <c r="DDO32" s="28"/>
      <c r="DDP32" s="28"/>
      <c r="DDQ32" s="28"/>
      <c r="DDR32" s="28"/>
      <c r="DDS32" s="28"/>
      <c r="DDT32" s="28"/>
      <c r="DDU32" s="28"/>
      <c r="DDV32" s="28"/>
      <c r="DDW32" s="28"/>
      <c r="DDX32" s="28"/>
      <c r="DDY32" s="28"/>
      <c r="DDZ32" s="28"/>
      <c r="DEA32" s="28"/>
      <c r="DEB32" s="28"/>
      <c r="DEC32" s="28"/>
      <c r="DED32" s="28"/>
      <c r="DEE32" s="28"/>
      <c r="DEF32" s="28"/>
      <c r="DEG32" s="28"/>
      <c r="DEH32" s="28"/>
      <c r="DEI32" s="28"/>
      <c r="DEJ32" s="28"/>
      <c r="DEK32" s="28"/>
      <c r="DEL32" s="28"/>
      <c r="DEM32" s="28"/>
      <c r="DEN32" s="28"/>
      <c r="DEO32" s="28"/>
      <c r="DEP32" s="28"/>
      <c r="DEQ32" s="28"/>
      <c r="DER32" s="28"/>
      <c r="DES32" s="28"/>
      <c r="DET32" s="28"/>
      <c r="DEU32" s="28"/>
      <c r="DEV32" s="28"/>
      <c r="DEW32" s="28"/>
      <c r="DEX32" s="28"/>
      <c r="DEY32" s="28"/>
      <c r="DEZ32" s="28"/>
      <c r="DFA32" s="28"/>
      <c r="DFB32" s="28"/>
      <c r="DFC32" s="28"/>
      <c r="DFD32" s="28"/>
      <c r="DFE32" s="28"/>
      <c r="DFF32" s="28"/>
      <c r="DFG32" s="28"/>
      <c r="DFH32" s="28"/>
      <c r="DFI32" s="28"/>
      <c r="DFJ32" s="28"/>
      <c r="DFK32" s="28"/>
      <c r="DFL32" s="28"/>
      <c r="DFM32" s="28"/>
      <c r="DFN32" s="28"/>
      <c r="DFO32" s="28"/>
      <c r="DFP32" s="28"/>
      <c r="DFQ32" s="28"/>
      <c r="DFR32" s="28"/>
      <c r="DFS32" s="28"/>
      <c r="DFT32" s="28"/>
      <c r="DFU32" s="28"/>
      <c r="DFV32" s="28"/>
      <c r="DFW32" s="28"/>
      <c r="DFX32" s="28"/>
      <c r="DFY32" s="28"/>
      <c r="DFZ32" s="28"/>
      <c r="DGA32" s="28"/>
      <c r="DGB32" s="28"/>
      <c r="DGC32" s="28"/>
      <c r="DGD32" s="28"/>
      <c r="DGE32" s="28"/>
      <c r="DGF32" s="28"/>
      <c r="DGG32" s="28"/>
      <c r="DGH32" s="28"/>
      <c r="DGI32" s="28"/>
      <c r="DGJ32" s="28"/>
      <c r="DGK32" s="28"/>
      <c r="DGL32" s="28"/>
      <c r="DGM32" s="28"/>
      <c r="DGN32" s="28"/>
      <c r="DGO32" s="28"/>
      <c r="DGP32" s="28"/>
      <c r="DGQ32" s="28"/>
      <c r="DGR32" s="28"/>
      <c r="DGS32" s="28"/>
      <c r="DGT32" s="28"/>
      <c r="DGU32" s="28"/>
      <c r="DGV32" s="28"/>
      <c r="DGW32" s="28"/>
      <c r="DGX32" s="28"/>
      <c r="DGY32" s="28"/>
      <c r="DGZ32" s="28"/>
      <c r="DHA32" s="28"/>
      <c r="DHB32" s="28"/>
      <c r="DHC32" s="28"/>
      <c r="DHD32" s="28"/>
      <c r="DHE32" s="28"/>
      <c r="DHF32" s="28"/>
      <c r="DHG32" s="28"/>
      <c r="DHH32" s="28"/>
      <c r="DHI32" s="28"/>
      <c r="DHJ32" s="28"/>
      <c r="DHK32" s="28"/>
      <c r="DHL32" s="28"/>
      <c r="DHM32" s="28"/>
      <c r="DHN32" s="28"/>
      <c r="DHO32" s="28"/>
      <c r="DHP32" s="28"/>
      <c r="DHQ32" s="28"/>
      <c r="DHR32" s="28"/>
      <c r="DHS32" s="28"/>
      <c r="DHT32" s="28"/>
      <c r="DHU32" s="28"/>
      <c r="DHV32" s="28"/>
      <c r="DHW32" s="28"/>
      <c r="DHX32" s="28"/>
      <c r="DHY32" s="28"/>
      <c r="DHZ32" s="28"/>
      <c r="DIA32" s="28"/>
      <c r="DIB32" s="28"/>
      <c r="DIC32" s="28"/>
      <c r="DID32" s="28"/>
      <c r="DIE32" s="28"/>
      <c r="DIF32" s="28"/>
      <c r="DIG32" s="28"/>
      <c r="DIH32" s="28"/>
      <c r="DII32" s="28"/>
      <c r="DIJ32" s="28"/>
      <c r="DIK32" s="28"/>
      <c r="DIL32" s="28"/>
      <c r="DIM32" s="28"/>
      <c r="DIN32" s="28"/>
      <c r="DIO32" s="28"/>
      <c r="DIP32" s="28"/>
      <c r="DIQ32" s="28"/>
      <c r="DIR32" s="28"/>
      <c r="DIS32" s="28"/>
      <c r="DIT32" s="28"/>
      <c r="DIU32" s="28"/>
      <c r="DIV32" s="28"/>
      <c r="DIW32" s="28"/>
      <c r="DIX32" s="28"/>
      <c r="DIY32" s="28"/>
      <c r="DIZ32" s="28"/>
      <c r="DJA32" s="28"/>
      <c r="DJB32" s="28"/>
      <c r="DJC32" s="28"/>
      <c r="DJD32" s="28"/>
      <c r="DJE32" s="28"/>
      <c r="DJF32" s="28"/>
      <c r="DJG32" s="28"/>
      <c r="DJH32" s="28"/>
      <c r="DJI32" s="28"/>
      <c r="DJJ32" s="28"/>
      <c r="DJK32" s="28"/>
      <c r="DJL32" s="28"/>
      <c r="DJM32" s="28"/>
      <c r="DJN32" s="28"/>
      <c r="DJO32" s="28"/>
      <c r="DJP32" s="28"/>
      <c r="DJQ32" s="28"/>
      <c r="DJR32" s="28"/>
      <c r="DJS32" s="28"/>
      <c r="DJT32" s="28"/>
      <c r="DJU32" s="28"/>
      <c r="DJV32" s="28"/>
      <c r="DJW32" s="28"/>
      <c r="DJX32" s="28"/>
      <c r="DJY32" s="28"/>
      <c r="DJZ32" s="28"/>
      <c r="DKA32" s="28"/>
      <c r="DKB32" s="28"/>
      <c r="DKC32" s="28"/>
      <c r="DKD32" s="28"/>
      <c r="DKE32" s="28"/>
      <c r="DKF32" s="28"/>
      <c r="DKG32" s="28"/>
      <c r="DKH32" s="28"/>
      <c r="DKI32" s="28"/>
      <c r="DKJ32" s="28"/>
      <c r="DKK32" s="28"/>
      <c r="DKL32" s="28"/>
      <c r="DKM32" s="28"/>
      <c r="DKN32" s="28"/>
      <c r="DKO32" s="28"/>
      <c r="DKP32" s="28"/>
      <c r="DKQ32" s="28"/>
      <c r="DKR32" s="28"/>
      <c r="DKS32" s="28"/>
      <c r="DKT32" s="28"/>
      <c r="DKU32" s="28"/>
      <c r="DKV32" s="28"/>
      <c r="DKW32" s="28"/>
      <c r="DKX32" s="28"/>
      <c r="DKY32" s="28"/>
      <c r="DKZ32" s="28"/>
      <c r="DLA32" s="28"/>
      <c r="DLB32" s="28"/>
      <c r="DLC32" s="28"/>
      <c r="DLD32" s="28"/>
      <c r="DLE32" s="28"/>
      <c r="DLF32" s="28"/>
      <c r="DLG32" s="28"/>
      <c r="DLH32" s="28"/>
      <c r="DLI32" s="28"/>
      <c r="DLJ32" s="28"/>
      <c r="DLK32" s="28"/>
      <c r="DLL32" s="28"/>
      <c r="DLM32" s="28"/>
      <c r="DLN32" s="28"/>
      <c r="DLO32" s="28"/>
      <c r="DLP32" s="28"/>
      <c r="DLQ32" s="28"/>
      <c r="DLR32" s="28"/>
      <c r="DLS32" s="28"/>
      <c r="DLT32" s="28"/>
      <c r="DLU32" s="28"/>
      <c r="DLV32" s="28"/>
      <c r="DLW32" s="28"/>
      <c r="DLX32" s="28"/>
      <c r="DLY32" s="28"/>
      <c r="DLZ32" s="28"/>
      <c r="DMA32" s="28"/>
      <c r="DMB32" s="28"/>
      <c r="DMC32" s="28"/>
      <c r="DMD32" s="28"/>
      <c r="DME32" s="28"/>
      <c r="DMF32" s="28"/>
      <c r="DMG32" s="28"/>
      <c r="DMH32" s="28"/>
      <c r="DMI32" s="28"/>
      <c r="DMJ32" s="28"/>
      <c r="DMK32" s="28"/>
      <c r="DML32" s="28"/>
      <c r="DMM32" s="28"/>
      <c r="DMN32" s="28"/>
      <c r="DMO32" s="28"/>
      <c r="DMP32" s="28"/>
      <c r="DMQ32" s="28"/>
      <c r="DMR32" s="28"/>
      <c r="DMS32" s="28"/>
      <c r="DMT32" s="28"/>
      <c r="DMU32" s="28"/>
      <c r="DMV32" s="28"/>
      <c r="DMW32" s="28"/>
      <c r="DMX32" s="28"/>
      <c r="DMY32" s="28"/>
      <c r="DMZ32" s="28"/>
      <c r="DNA32" s="28"/>
      <c r="DNB32" s="28"/>
      <c r="DNC32" s="28"/>
      <c r="DND32" s="28"/>
      <c r="DNE32" s="28"/>
      <c r="DNF32" s="28"/>
      <c r="DNG32" s="28"/>
      <c r="DNH32" s="28"/>
      <c r="DNI32" s="28"/>
      <c r="DNJ32" s="28"/>
      <c r="DNK32" s="28"/>
      <c r="DNL32" s="28"/>
      <c r="DNM32" s="28"/>
      <c r="DNN32" s="28"/>
      <c r="DNO32" s="28"/>
      <c r="DNP32" s="28"/>
      <c r="DNQ32" s="28"/>
      <c r="DNR32" s="28"/>
      <c r="DNS32" s="28"/>
      <c r="DNT32" s="28"/>
      <c r="DNU32" s="28"/>
      <c r="DNV32" s="28"/>
      <c r="DNW32" s="28"/>
      <c r="DNX32" s="28"/>
      <c r="DNY32" s="28"/>
      <c r="DNZ32" s="28"/>
      <c r="DOA32" s="28"/>
      <c r="DOB32" s="28"/>
      <c r="DOC32" s="28"/>
      <c r="DOD32" s="28"/>
      <c r="DOE32" s="28"/>
      <c r="DOF32" s="28"/>
      <c r="DOG32" s="28"/>
      <c r="DOH32" s="28"/>
      <c r="DOI32" s="28"/>
      <c r="DOJ32" s="28"/>
      <c r="DOK32" s="28"/>
      <c r="DOL32" s="28"/>
      <c r="DOM32" s="28"/>
      <c r="DON32" s="28"/>
      <c r="DOO32" s="28"/>
      <c r="DOP32" s="28"/>
      <c r="DOQ32" s="28"/>
      <c r="DOR32" s="28"/>
      <c r="DOS32" s="28"/>
      <c r="DOT32" s="28"/>
      <c r="DOU32" s="28"/>
      <c r="DOV32" s="28"/>
      <c r="DOW32" s="28"/>
      <c r="DOX32" s="28"/>
      <c r="DOY32" s="28"/>
      <c r="DOZ32" s="28"/>
      <c r="DPA32" s="28"/>
      <c r="DPB32" s="28"/>
      <c r="DPC32" s="28"/>
      <c r="DPD32" s="28"/>
      <c r="DPE32" s="28"/>
      <c r="DPF32" s="28"/>
      <c r="DPG32" s="28"/>
      <c r="DPH32" s="28"/>
      <c r="DPI32" s="28"/>
      <c r="DPJ32" s="28"/>
      <c r="DPK32" s="28"/>
      <c r="DPL32" s="28"/>
      <c r="DPM32" s="28"/>
      <c r="DPN32" s="28"/>
      <c r="DPO32" s="28"/>
      <c r="DPP32" s="28"/>
      <c r="DPQ32" s="28"/>
      <c r="DPR32" s="28"/>
      <c r="DPS32" s="28"/>
      <c r="DPT32" s="28"/>
      <c r="DPU32" s="28"/>
      <c r="DPV32" s="28"/>
      <c r="DPW32" s="28"/>
      <c r="DPX32" s="28"/>
      <c r="DPY32" s="28"/>
      <c r="DPZ32" s="28"/>
      <c r="DQA32" s="28"/>
      <c r="DQB32" s="28"/>
      <c r="DQC32" s="28"/>
      <c r="DQD32" s="28"/>
      <c r="DQE32" s="28"/>
      <c r="DQF32" s="28"/>
      <c r="DQG32" s="28"/>
      <c r="DQH32" s="28"/>
      <c r="DQI32" s="28"/>
      <c r="DQJ32" s="28"/>
      <c r="DQK32" s="28"/>
      <c r="DQL32" s="28"/>
      <c r="DQM32" s="28"/>
      <c r="DQN32" s="28"/>
      <c r="DQO32" s="28"/>
      <c r="DQP32" s="28"/>
      <c r="DQQ32" s="28"/>
      <c r="DQR32" s="28"/>
      <c r="DQS32" s="28"/>
      <c r="DQT32" s="28"/>
      <c r="DQU32" s="28"/>
      <c r="DQV32" s="28"/>
      <c r="DQW32" s="28"/>
      <c r="DQX32" s="28"/>
      <c r="DQY32" s="28"/>
      <c r="DQZ32" s="28"/>
      <c r="DRA32" s="28"/>
      <c r="DRB32" s="28"/>
      <c r="DRC32" s="28"/>
      <c r="DRD32" s="28"/>
      <c r="DRE32" s="28"/>
      <c r="DRF32" s="28"/>
      <c r="DRG32" s="28"/>
      <c r="DRH32" s="28"/>
      <c r="DRI32" s="28"/>
      <c r="DRJ32" s="28"/>
      <c r="DRK32" s="28"/>
      <c r="DRL32" s="28"/>
      <c r="DRM32" s="28"/>
      <c r="DRN32" s="28"/>
      <c r="DRO32" s="28"/>
      <c r="DRP32" s="28"/>
      <c r="DRQ32" s="28"/>
      <c r="DRR32" s="28"/>
      <c r="DRS32" s="28"/>
      <c r="DRT32" s="28"/>
      <c r="DRU32" s="28"/>
      <c r="DRV32" s="28"/>
      <c r="DRW32" s="28"/>
      <c r="DRX32" s="28"/>
      <c r="DRY32" s="28"/>
      <c r="DRZ32" s="28"/>
      <c r="DSA32" s="28"/>
      <c r="DSB32" s="28"/>
      <c r="DSC32" s="28"/>
      <c r="DSD32" s="28"/>
      <c r="DSE32" s="28"/>
      <c r="DSF32" s="28"/>
      <c r="DSG32" s="28"/>
      <c r="DSH32" s="28"/>
      <c r="DSI32" s="28"/>
      <c r="DSJ32" s="28"/>
      <c r="DSK32" s="28"/>
      <c r="DSL32" s="28"/>
      <c r="DSM32" s="28"/>
      <c r="DSN32" s="28"/>
      <c r="DSO32" s="28"/>
      <c r="DSP32" s="28"/>
      <c r="DSQ32" s="28"/>
      <c r="DSR32" s="28"/>
      <c r="DSS32" s="28"/>
      <c r="DST32" s="28"/>
      <c r="DSU32" s="28"/>
      <c r="DSV32" s="28"/>
      <c r="DSW32" s="28"/>
      <c r="DSX32" s="28"/>
      <c r="DSY32" s="28"/>
      <c r="DSZ32" s="28"/>
      <c r="DTA32" s="28"/>
      <c r="DTB32" s="28"/>
      <c r="DTC32" s="28"/>
      <c r="DTD32" s="28"/>
      <c r="DTE32" s="28"/>
      <c r="DTF32" s="28"/>
      <c r="DTG32" s="28"/>
      <c r="DTH32" s="28"/>
      <c r="DTI32" s="28"/>
      <c r="DTJ32" s="28"/>
      <c r="DTK32" s="28"/>
      <c r="DTL32" s="28"/>
      <c r="DTM32" s="28"/>
      <c r="DTN32" s="28"/>
      <c r="DTO32" s="28"/>
      <c r="DTP32" s="28"/>
      <c r="DTQ32" s="28"/>
      <c r="DTR32" s="28"/>
      <c r="DTS32" s="28"/>
      <c r="DTT32" s="28"/>
      <c r="DTU32" s="28"/>
      <c r="DTV32" s="28"/>
      <c r="DTW32" s="28"/>
      <c r="DTX32" s="28"/>
      <c r="DTY32" s="28"/>
      <c r="DTZ32" s="28"/>
      <c r="DUA32" s="28"/>
      <c r="DUB32" s="28"/>
      <c r="DUC32" s="28"/>
      <c r="DUD32" s="28"/>
      <c r="DUE32" s="28"/>
      <c r="DUF32" s="28"/>
      <c r="DUG32" s="28"/>
      <c r="DUH32" s="28"/>
      <c r="DUI32" s="28"/>
      <c r="DUJ32" s="28"/>
      <c r="DUK32" s="28"/>
      <c r="DUL32" s="28"/>
      <c r="DUM32" s="28"/>
      <c r="DUN32" s="28"/>
      <c r="DUO32" s="28"/>
      <c r="DUP32" s="28"/>
      <c r="DUQ32" s="28"/>
      <c r="DUR32" s="28"/>
      <c r="DUS32" s="28"/>
      <c r="DUT32" s="28"/>
      <c r="DUU32" s="28"/>
      <c r="DUV32" s="28"/>
      <c r="DUW32" s="28"/>
      <c r="DUX32" s="28"/>
      <c r="DUY32" s="28"/>
      <c r="DUZ32" s="28"/>
      <c r="DVA32" s="28"/>
      <c r="DVB32" s="28"/>
      <c r="DVC32" s="28"/>
      <c r="DVD32" s="28"/>
      <c r="DVE32" s="28"/>
      <c r="DVF32" s="28"/>
      <c r="DVG32" s="28"/>
      <c r="DVH32" s="28"/>
      <c r="DVI32" s="28"/>
      <c r="DVJ32" s="28"/>
      <c r="DVK32" s="28"/>
      <c r="DVL32" s="28"/>
      <c r="DVM32" s="28"/>
      <c r="DVN32" s="28"/>
      <c r="DVO32" s="28"/>
      <c r="DVP32" s="28"/>
      <c r="DVQ32" s="28"/>
      <c r="DVR32" s="28"/>
      <c r="DVS32" s="28"/>
      <c r="DVT32" s="28"/>
      <c r="DVU32" s="28"/>
      <c r="DVV32" s="28"/>
      <c r="DVW32" s="28"/>
      <c r="DVX32" s="28"/>
      <c r="DVY32" s="28"/>
      <c r="DVZ32" s="28"/>
      <c r="DWA32" s="28"/>
      <c r="DWB32" s="28"/>
      <c r="DWC32" s="28"/>
      <c r="DWD32" s="28"/>
      <c r="DWE32" s="28"/>
      <c r="DWF32" s="28"/>
      <c r="DWG32" s="28"/>
      <c r="DWH32" s="28"/>
      <c r="DWI32" s="28"/>
      <c r="DWJ32" s="28"/>
      <c r="DWK32" s="28"/>
      <c r="DWL32" s="28"/>
      <c r="DWM32" s="28"/>
      <c r="DWN32" s="28"/>
      <c r="DWO32" s="28"/>
      <c r="DWP32" s="28"/>
      <c r="DWQ32" s="28"/>
      <c r="DWR32" s="28"/>
      <c r="DWS32" s="28"/>
      <c r="DWT32" s="28"/>
      <c r="DWU32" s="28"/>
      <c r="DWV32" s="28"/>
      <c r="DWW32" s="28"/>
      <c r="DWX32" s="28"/>
      <c r="DWY32" s="28"/>
      <c r="DWZ32" s="28"/>
      <c r="DXA32" s="28"/>
      <c r="DXB32" s="28"/>
      <c r="DXC32" s="28"/>
      <c r="DXD32" s="28"/>
      <c r="DXE32" s="28"/>
      <c r="DXF32" s="28"/>
      <c r="DXG32" s="28"/>
      <c r="DXH32" s="28"/>
      <c r="DXI32" s="28"/>
      <c r="DXJ32" s="28"/>
      <c r="DXK32" s="28"/>
      <c r="DXL32" s="28"/>
      <c r="DXM32" s="28"/>
      <c r="DXN32" s="28"/>
      <c r="DXO32" s="28"/>
      <c r="DXP32" s="28"/>
      <c r="DXQ32" s="28"/>
      <c r="DXR32" s="28"/>
      <c r="DXS32" s="28"/>
      <c r="DXT32" s="28"/>
      <c r="DXU32" s="28"/>
      <c r="DXV32" s="28"/>
      <c r="DXW32" s="28"/>
      <c r="DXX32" s="28"/>
      <c r="DXY32" s="28"/>
      <c r="DXZ32" s="28"/>
      <c r="DYA32" s="28"/>
      <c r="DYB32" s="28"/>
      <c r="DYC32" s="28"/>
      <c r="DYD32" s="28"/>
      <c r="DYE32" s="28"/>
      <c r="DYF32" s="28"/>
      <c r="DYG32" s="28"/>
      <c r="DYH32" s="28"/>
      <c r="DYI32" s="28"/>
      <c r="DYJ32" s="28"/>
      <c r="DYK32" s="28"/>
      <c r="DYL32" s="28"/>
      <c r="DYM32" s="28"/>
      <c r="DYN32" s="28"/>
      <c r="DYO32" s="28"/>
      <c r="DYP32" s="28"/>
      <c r="DYQ32" s="28"/>
      <c r="DYR32" s="28"/>
      <c r="DYS32" s="28"/>
      <c r="DYT32" s="28"/>
      <c r="DYU32" s="28"/>
      <c r="DYV32" s="28"/>
      <c r="DYW32" s="28"/>
      <c r="DYX32" s="28"/>
      <c r="DYY32" s="28"/>
      <c r="DYZ32" s="28"/>
      <c r="DZA32" s="28"/>
      <c r="DZB32" s="28"/>
      <c r="DZC32" s="28"/>
      <c r="DZD32" s="28"/>
      <c r="DZE32" s="28"/>
      <c r="DZF32" s="28"/>
      <c r="DZG32" s="28"/>
      <c r="DZH32" s="28"/>
      <c r="DZI32" s="28"/>
      <c r="DZJ32" s="28"/>
      <c r="DZK32" s="28"/>
      <c r="DZL32" s="28"/>
      <c r="DZM32" s="28"/>
      <c r="DZN32" s="28"/>
      <c r="DZO32" s="28"/>
      <c r="DZP32" s="28"/>
      <c r="DZQ32" s="28"/>
      <c r="DZR32" s="28"/>
      <c r="DZS32" s="28"/>
      <c r="DZT32" s="28"/>
      <c r="DZU32" s="28"/>
      <c r="DZV32" s="28"/>
      <c r="DZW32" s="28"/>
      <c r="DZX32" s="28"/>
      <c r="DZY32" s="28"/>
      <c r="DZZ32" s="28"/>
      <c r="EAA32" s="28"/>
      <c r="EAB32" s="28"/>
      <c r="EAC32" s="28"/>
      <c r="EAD32" s="28"/>
      <c r="EAE32" s="28"/>
      <c r="EAF32" s="28"/>
      <c r="EAG32" s="28"/>
      <c r="EAH32" s="28"/>
      <c r="EAI32" s="28"/>
      <c r="EAJ32" s="28"/>
      <c r="EAK32" s="28"/>
      <c r="EAL32" s="28"/>
      <c r="EAM32" s="28"/>
      <c r="EAN32" s="28"/>
      <c r="EAO32" s="28"/>
      <c r="EAP32" s="28"/>
      <c r="EAQ32" s="28"/>
      <c r="EAR32" s="28"/>
      <c r="EAS32" s="28"/>
      <c r="EAT32" s="28"/>
      <c r="EAU32" s="28"/>
      <c r="EAV32" s="28"/>
      <c r="EAW32" s="28"/>
      <c r="EAX32" s="28"/>
      <c r="EAY32" s="28"/>
      <c r="EAZ32" s="28"/>
      <c r="EBA32" s="28"/>
      <c r="EBB32" s="28"/>
      <c r="EBC32" s="28"/>
      <c r="EBD32" s="28"/>
      <c r="EBE32" s="28"/>
      <c r="EBF32" s="28"/>
      <c r="EBG32" s="28"/>
      <c r="EBH32" s="28"/>
      <c r="EBI32" s="28"/>
      <c r="EBJ32" s="28"/>
      <c r="EBK32" s="28"/>
      <c r="EBL32" s="28"/>
      <c r="EBM32" s="28"/>
      <c r="EBN32" s="28"/>
      <c r="EBO32" s="28"/>
      <c r="EBP32" s="28"/>
      <c r="EBQ32" s="28"/>
      <c r="EBR32" s="28"/>
      <c r="EBS32" s="28"/>
      <c r="EBT32" s="28"/>
      <c r="EBU32" s="28"/>
      <c r="EBV32" s="28"/>
      <c r="EBW32" s="28"/>
      <c r="EBX32" s="28"/>
      <c r="EBY32" s="28"/>
      <c r="EBZ32" s="28"/>
      <c r="ECA32" s="28"/>
      <c r="ECB32" s="28"/>
      <c r="ECC32" s="28"/>
      <c r="ECD32" s="28"/>
      <c r="ECE32" s="28"/>
      <c r="ECF32" s="28"/>
      <c r="ECG32" s="28"/>
      <c r="ECH32" s="28"/>
      <c r="ECI32" s="28"/>
      <c r="ECJ32" s="28"/>
      <c r="ECK32" s="28"/>
      <c r="ECL32" s="28"/>
      <c r="ECM32" s="28"/>
      <c r="ECN32" s="28"/>
      <c r="ECO32" s="28"/>
      <c r="ECP32" s="28"/>
      <c r="ECQ32" s="28"/>
      <c r="ECR32" s="28"/>
      <c r="ECS32" s="28"/>
      <c r="ECT32" s="28"/>
      <c r="ECU32" s="28"/>
      <c r="ECV32" s="28"/>
      <c r="ECW32" s="28"/>
      <c r="ECX32" s="28"/>
      <c r="ECY32" s="28"/>
      <c r="ECZ32" s="28"/>
      <c r="EDA32" s="28"/>
      <c r="EDB32" s="28"/>
      <c r="EDC32" s="28"/>
      <c r="EDD32" s="28"/>
      <c r="EDE32" s="28"/>
      <c r="EDF32" s="28"/>
      <c r="EDG32" s="28"/>
      <c r="EDH32" s="28"/>
      <c r="EDI32" s="28"/>
      <c r="EDJ32" s="28"/>
      <c r="EDK32" s="28"/>
      <c r="EDL32" s="28"/>
      <c r="EDM32" s="28"/>
      <c r="EDN32" s="28"/>
      <c r="EDO32" s="28"/>
      <c r="EDP32" s="28"/>
      <c r="EDQ32" s="28"/>
      <c r="EDR32" s="28"/>
      <c r="EDS32" s="28"/>
      <c r="EDT32" s="28"/>
      <c r="EDU32" s="28"/>
      <c r="EDV32" s="28"/>
      <c r="EDW32" s="28"/>
      <c r="EDX32" s="28"/>
      <c r="EDY32" s="28"/>
      <c r="EDZ32" s="28"/>
      <c r="EEA32" s="28"/>
      <c r="EEB32" s="28"/>
      <c r="EEC32" s="28"/>
      <c r="EED32" s="28"/>
      <c r="EEE32" s="28"/>
      <c r="EEF32" s="28"/>
      <c r="EEG32" s="28"/>
      <c r="EEH32" s="28"/>
      <c r="EEI32" s="28"/>
      <c r="EEJ32" s="28"/>
      <c r="EEK32" s="28"/>
      <c r="EEL32" s="28"/>
      <c r="EEM32" s="28"/>
      <c r="EEN32" s="28"/>
      <c r="EEO32" s="28"/>
      <c r="EEP32" s="28"/>
      <c r="EEQ32" s="28"/>
      <c r="EER32" s="28"/>
      <c r="EES32" s="28"/>
      <c r="EET32" s="28"/>
      <c r="EEU32" s="28"/>
      <c r="EEV32" s="28"/>
      <c r="EEW32" s="28"/>
      <c r="EEX32" s="28"/>
      <c r="EEY32" s="28"/>
      <c r="EEZ32" s="28"/>
      <c r="EFA32" s="28"/>
      <c r="EFB32" s="28"/>
      <c r="EFC32" s="28"/>
      <c r="EFD32" s="28"/>
      <c r="EFE32" s="28"/>
      <c r="EFF32" s="28"/>
      <c r="EFG32" s="28"/>
      <c r="EFH32" s="28"/>
      <c r="EFI32" s="28"/>
      <c r="EFJ32" s="28"/>
      <c r="EFK32" s="28"/>
      <c r="EFL32" s="28"/>
      <c r="EFM32" s="28"/>
      <c r="EFN32" s="28"/>
      <c r="EFO32" s="28"/>
      <c r="EFP32" s="28"/>
      <c r="EFQ32" s="28"/>
      <c r="EFR32" s="28"/>
      <c r="EFS32" s="28"/>
      <c r="EFT32" s="28"/>
      <c r="EFU32" s="28"/>
      <c r="EFV32" s="28"/>
      <c r="EFW32" s="28"/>
      <c r="EFX32" s="28"/>
      <c r="EFY32" s="28"/>
      <c r="EFZ32" s="28"/>
      <c r="EGA32" s="28"/>
      <c r="EGB32" s="28"/>
      <c r="EGC32" s="28"/>
      <c r="EGD32" s="28"/>
      <c r="EGE32" s="28"/>
      <c r="EGF32" s="28"/>
      <c r="EGG32" s="28"/>
      <c r="EGH32" s="28"/>
      <c r="EGI32" s="28"/>
      <c r="EGJ32" s="28"/>
      <c r="EGK32" s="28"/>
      <c r="EGL32" s="28"/>
      <c r="EGM32" s="28"/>
      <c r="EGN32" s="28"/>
      <c r="EGO32" s="28"/>
      <c r="EGP32" s="28"/>
      <c r="EGQ32" s="28"/>
      <c r="EGR32" s="28"/>
      <c r="EGS32" s="28"/>
      <c r="EGT32" s="28"/>
      <c r="EGU32" s="28"/>
      <c r="EGV32" s="28"/>
      <c r="EGW32" s="28"/>
      <c r="EGX32" s="28"/>
      <c r="EGY32" s="28"/>
      <c r="EGZ32" s="28"/>
      <c r="EHA32" s="28"/>
      <c r="EHB32" s="28"/>
      <c r="EHC32" s="28"/>
      <c r="EHD32" s="28"/>
      <c r="EHE32" s="28"/>
      <c r="EHF32" s="28"/>
      <c r="EHG32" s="28"/>
      <c r="EHH32" s="28"/>
      <c r="EHI32" s="28"/>
      <c r="EHJ32" s="28"/>
      <c r="EHK32" s="28"/>
      <c r="EHL32" s="28"/>
      <c r="EHM32" s="28"/>
      <c r="EHN32" s="28"/>
      <c r="EHO32" s="28"/>
      <c r="EHP32" s="28"/>
      <c r="EHQ32" s="28"/>
      <c r="EHR32" s="28"/>
      <c r="EHS32" s="28"/>
      <c r="EHT32" s="28"/>
      <c r="EHU32" s="28"/>
      <c r="EHV32" s="28"/>
      <c r="EHW32" s="28"/>
      <c r="EHX32" s="28"/>
      <c r="EHY32" s="28"/>
      <c r="EHZ32" s="28"/>
      <c r="EIA32" s="28"/>
      <c r="EIB32" s="28"/>
      <c r="EIC32" s="28"/>
      <c r="EID32" s="28"/>
      <c r="EIE32" s="28"/>
      <c r="EIF32" s="28"/>
      <c r="EIG32" s="28"/>
      <c r="EIH32" s="28"/>
      <c r="EII32" s="28"/>
      <c r="EIJ32" s="28"/>
      <c r="EIK32" s="28"/>
      <c r="EIL32" s="28"/>
      <c r="EIM32" s="28"/>
      <c r="EIN32" s="28"/>
      <c r="EIO32" s="28"/>
      <c r="EIP32" s="28"/>
      <c r="EIQ32" s="28"/>
      <c r="EIR32" s="28"/>
      <c r="EIS32" s="28"/>
      <c r="EIT32" s="28"/>
      <c r="EIU32" s="28"/>
      <c r="EIV32" s="28"/>
      <c r="EIW32" s="28"/>
      <c r="EIX32" s="28"/>
      <c r="EIY32" s="28"/>
      <c r="EIZ32" s="28"/>
      <c r="EJA32" s="28"/>
      <c r="EJB32" s="28"/>
      <c r="EJC32" s="28"/>
      <c r="EJD32" s="28"/>
      <c r="EJE32" s="28"/>
      <c r="EJF32" s="28"/>
      <c r="EJG32" s="28"/>
      <c r="EJH32" s="28"/>
      <c r="EJI32" s="28"/>
      <c r="EJJ32" s="28"/>
      <c r="EJK32" s="28"/>
      <c r="EJL32" s="28"/>
      <c r="EJM32" s="28"/>
      <c r="EJN32" s="28"/>
      <c r="EJO32" s="28"/>
      <c r="EJP32" s="28"/>
      <c r="EJQ32" s="28"/>
      <c r="EJR32" s="28"/>
      <c r="EJS32" s="28"/>
      <c r="EJT32" s="28"/>
      <c r="EJU32" s="28"/>
      <c r="EJV32" s="28"/>
      <c r="EJW32" s="28"/>
      <c r="EJX32" s="28"/>
      <c r="EJY32" s="28"/>
      <c r="EJZ32" s="28"/>
      <c r="EKA32" s="28"/>
      <c r="EKB32" s="28"/>
      <c r="EKC32" s="28"/>
      <c r="EKD32" s="28"/>
      <c r="EKE32" s="28"/>
      <c r="EKF32" s="28"/>
      <c r="EKG32" s="28"/>
      <c r="EKH32" s="28"/>
      <c r="EKI32" s="28"/>
      <c r="EKJ32" s="28"/>
      <c r="EKK32" s="28"/>
      <c r="EKL32" s="28"/>
      <c r="EKM32" s="28"/>
      <c r="EKN32" s="28"/>
      <c r="EKO32" s="28"/>
      <c r="EKP32" s="28"/>
      <c r="EKQ32" s="28"/>
      <c r="EKR32" s="28"/>
      <c r="EKS32" s="28"/>
      <c r="EKT32" s="28"/>
      <c r="EKU32" s="28"/>
      <c r="EKV32" s="28"/>
      <c r="EKW32" s="28"/>
      <c r="EKX32" s="28"/>
      <c r="EKY32" s="28"/>
      <c r="EKZ32" s="28"/>
      <c r="ELA32" s="28"/>
      <c r="ELB32" s="28"/>
      <c r="ELC32" s="28"/>
      <c r="ELD32" s="28"/>
      <c r="ELE32" s="28"/>
      <c r="ELF32" s="28"/>
      <c r="ELG32" s="28"/>
      <c r="ELH32" s="28"/>
      <c r="ELI32" s="28"/>
      <c r="ELJ32" s="28"/>
      <c r="ELK32" s="28"/>
      <c r="ELL32" s="28"/>
      <c r="ELM32" s="28"/>
      <c r="ELN32" s="28"/>
      <c r="ELO32" s="28"/>
      <c r="ELP32" s="28"/>
      <c r="ELQ32" s="28"/>
      <c r="ELR32" s="28"/>
      <c r="ELS32" s="28"/>
      <c r="ELT32" s="28"/>
      <c r="ELU32" s="28"/>
      <c r="ELV32" s="28"/>
      <c r="ELW32" s="28"/>
      <c r="ELX32" s="28"/>
      <c r="ELY32" s="28"/>
      <c r="ELZ32" s="28"/>
      <c r="EMA32" s="28"/>
      <c r="EMB32" s="28"/>
      <c r="EMC32" s="28"/>
      <c r="EMD32" s="28"/>
      <c r="EME32" s="28"/>
      <c r="EMF32" s="28"/>
      <c r="EMG32" s="28"/>
      <c r="EMH32" s="28"/>
      <c r="EMI32" s="28"/>
      <c r="EMJ32" s="28"/>
      <c r="EMK32" s="28"/>
      <c r="EML32" s="28"/>
      <c r="EMM32" s="28"/>
      <c r="EMN32" s="28"/>
      <c r="EMO32" s="28"/>
      <c r="EMP32" s="28"/>
      <c r="EMQ32" s="28"/>
      <c r="EMR32" s="28"/>
      <c r="EMS32" s="28"/>
      <c r="EMT32" s="28"/>
      <c r="EMU32" s="28"/>
      <c r="EMV32" s="28"/>
      <c r="EMW32" s="28"/>
      <c r="EMX32" s="28"/>
      <c r="EMY32" s="28"/>
      <c r="EMZ32" s="28"/>
      <c r="ENA32" s="28"/>
      <c r="ENB32" s="28"/>
      <c r="ENC32" s="28"/>
      <c r="END32" s="28"/>
      <c r="ENE32" s="28"/>
      <c r="ENF32" s="28"/>
      <c r="ENG32" s="28"/>
      <c r="ENH32" s="28"/>
      <c r="ENI32" s="28"/>
      <c r="ENJ32" s="28"/>
      <c r="ENK32" s="28"/>
      <c r="ENL32" s="28"/>
      <c r="ENM32" s="28"/>
      <c r="ENN32" s="28"/>
      <c r="ENO32" s="28"/>
      <c r="ENP32" s="28"/>
      <c r="ENQ32" s="28"/>
      <c r="ENR32" s="28"/>
      <c r="ENS32" s="28"/>
      <c r="ENT32" s="28"/>
      <c r="ENU32" s="28"/>
      <c r="ENV32" s="28"/>
      <c r="ENW32" s="28"/>
      <c r="ENX32" s="28"/>
      <c r="ENY32" s="28"/>
      <c r="ENZ32" s="28"/>
      <c r="EOA32" s="28"/>
      <c r="EOB32" s="28"/>
      <c r="EOC32" s="28"/>
      <c r="EOD32" s="28"/>
      <c r="EOE32" s="28"/>
      <c r="EOF32" s="28"/>
      <c r="EOG32" s="28"/>
      <c r="EOH32" s="28"/>
      <c r="EOI32" s="28"/>
      <c r="EOJ32" s="28"/>
      <c r="EOK32" s="28"/>
      <c r="EOL32" s="28"/>
      <c r="EOM32" s="28"/>
      <c r="EON32" s="28"/>
      <c r="EOO32" s="28"/>
      <c r="EOP32" s="28"/>
      <c r="EOQ32" s="28"/>
      <c r="EOR32" s="28"/>
      <c r="EOS32" s="28"/>
      <c r="EOT32" s="28"/>
      <c r="EOU32" s="28"/>
      <c r="EOV32" s="28"/>
      <c r="EOW32" s="28"/>
      <c r="EOX32" s="28"/>
      <c r="EOY32" s="28"/>
      <c r="EOZ32" s="28"/>
      <c r="EPA32" s="28"/>
      <c r="EPB32" s="28"/>
      <c r="EPC32" s="28"/>
      <c r="EPD32" s="28"/>
      <c r="EPE32" s="28"/>
      <c r="EPF32" s="28"/>
      <c r="EPG32" s="28"/>
      <c r="EPH32" s="28"/>
      <c r="EPI32" s="28"/>
      <c r="EPJ32" s="28"/>
      <c r="EPK32" s="28"/>
      <c r="EPL32" s="28"/>
      <c r="EPM32" s="28"/>
      <c r="EPN32" s="28"/>
      <c r="EPO32" s="28"/>
      <c r="EPP32" s="28"/>
      <c r="EPQ32" s="28"/>
      <c r="EPR32" s="28"/>
      <c r="EPS32" s="28"/>
      <c r="EPT32" s="28"/>
      <c r="EPU32" s="28"/>
      <c r="EPV32" s="28"/>
      <c r="EPW32" s="28"/>
      <c r="EPX32" s="28"/>
      <c r="EPY32" s="28"/>
      <c r="EPZ32" s="28"/>
      <c r="EQA32" s="28"/>
      <c r="EQB32" s="28"/>
      <c r="EQC32" s="28"/>
      <c r="EQD32" s="28"/>
      <c r="EQE32" s="28"/>
      <c r="EQF32" s="28"/>
      <c r="EQG32" s="28"/>
      <c r="EQH32" s="28"/>
      <c r="EQI32" s="28"/>
      <c r="EQJ32" s="28"/>
      <c r="EQK32" s="28"/>
      <c r="EQL32" s="28"/>
      <c r="EQM32" s="28"/>
      <c r="EQN32" s="28"/>
      <c r="EQO32" s="28"/>
      <c r="EQP32" s="28"/>
      <c r="EQQ32" s="28"/>
      <c r="EQR32" s="28"/>
      <c r="EQS32" s="28"/>
      <c r="EQT32" s="28"/>
      <c r="EQU32" s="28"/>
      <c r="EQV32" s="28"/>
      <c r="EQW32" s="28"/>
      <c r="EQX32" s="28"/>
      <c r="EQY32" s="28"/>
      <c r="EQZ32" s="28"/>
      <c r="ERA32" s="28"/>
      <c r="ERB32" s="28"/>
      <c r="ERC32" s="28"/>
      <c r="ERD32" s="28"/>
      <c r="ERE32" s="28"/>
      <c r="ERF32" s="28"/>
      <c r="ERG32" s="28"/>
      <c r="ERH32" s="28"/>
      <c r="ERI32" s="28"/>
      <c r="ERJ32" s="28"/>
      <c r="ERK32" s="28"/>
      <c r="ERL32" s="28"/>
      <c r="ERM32" s="28"/>
      <c r="ERN32" s="28"/>
      <c r="ERO32" s="28"/>
      <c r="ERP32" s="28"/>
      <c r="ERQ32" s="28"/>
      <c r="ERR32" s="28"/>
      <c r="ERS32" s="28"/>
      <c r="ERT32" s="28"/>
      <c r="ERU32" s="28"/>
      <c r="ERV32" s="28"/>
      <c r="ERW32" s="28"/>
      <c r="ERX32" s="28"/>
      <c r="ERY32" s="28"/>
      <c r="ERZ32" s="28"/>
      <c r="ESA32" s="28"/>
      <c r="ESB32" s="28"/>
      <c r="ESC32" s="28"/>
      <c r="ESD32" s="28"/>
      <c r="ESE32" s="28"/>
      <c r="ESF32" s="28"/>
      <c r="ESG32" s="28"/>
      <c r="ESH32" s="28"/>
      <c r="ESI32" s="28"/>
      <c r="ESJ32" s="28"/>
      <c r="ESK32" s="28"/>
      <c r="ESL32" s="28"/>
      <c r="ESM32" s="28"/>
      <c r="ESN32" s="28"/>
      <c r="ESO32" s="28"/>
      <c r="ESP32" s="28"/>
      <c r="ESQ32" s="28"/>
      <c r="ESR32" s="28"/>
      <c r="ESS32" s="28"/>
      <c r="EST32" s="28"/>
      <c r="ESU32" s="28"/>
      <c r="ESV32" s="28"/>
      <c r="ESW32" s="28"/>
      <c r="ESX32" s="28"/>
      <c r="ESY32" s="28"/>
      <c r="ESZ32" s="28"/>
      <c r="ETA32" s="28"/>
      <c r="ETB32" s="28"/>
      <c r="ETC32" s="28"/>
      <c r="ETD32" s="28"/>
      <c r="ETE32" s="28"/>
      <c r="ETF32" s="28"/>
      <c r="ETG32" s="28"/>
      <c r="ETH32" s="28"/>
      <c r="ETI32" s="28"/>
      <c r="ETJ32" s="28"/>
      <c r="ETK32" s="28"/>
      <c r="ETL32" s="28"/>
      <c r="ETM32" s="28"/>
      <c r="ETN32" s="28"/>
      <c r="ETO32" s="28"/>
      <c r="ETP32" s="28"/>
      <c r="ETQ32" s="28"/>
      <c r="ETR32" s="28"/>
      <c r="ETS32" s="28"/>
      <c r="ETT32" s="28"/>
      <c r="ETU32" s="28"/>
      <c r="ETV32" s="28"/>
      <c r="ETW32" s="28"/>
      <c r="ETX32" s="28"/>
      <c r="ETY32" s="28"/>
      <c r="ETZ32" s="28"/>
      <c r="EUA32" s="28"/>
      <c r="EUB32" s="28"/>
      <c r="EUC32" s="28"/>
      <c r="EUD32" s="28"/>
      <c r="EUE32" s="28"/>
      <c r="EUF32" s="28"/>
      <c r="EUG32" s="28"/>
      <c r="EUH32" s="28"/>
      <c r="EUI32" s="28"/>
      <c r="EUJ32" s="28"/>
      <c r="EUK32" s="28"/>
      <c r="EUL32" s="28"/>
      <c r="EUM32" s="28"/>
      <c r="EUN32" s="28"/>
      <c r="EUO32" s="28"/>
      <c r="EUP32" s="28"/>
      <c r="EUQ32" s="28"/>
      <c r="EUR32" s="28"/>
      <c r="EUS32" s="28"/>
      <c r="EUT32" s="28"/>
      <c r="EUU32" s="28"/>
      <c r="EUV32" s="28"/>
      <c r="EUW32" s="28"/>
      <c r="EUX32" s="28"/>
      <c r="EUY32" s="28"/>
      <c r="EUZ32" s="28"/>
      <c r="EVA32" s="28"/>
      <c r="EVB32" s="28"/>
      <c r="EVC32" s="28"/>
      <c r="EVD32" s="28"/>
      <c r="EVE32" s="28"/>
      <c r="EVF32" s="28"/>
      <c r="EVG32" s="28"/>
      <c r="EVH32" s="28"/>
      <c r="EVI32" s="28"/>
      <c r="EVJ32" s="28"/>
      <c r="EVK32" s="28"/>
      <c r="EVL32" s="28"/>
      <c r="EVM32" s="28"/>
      <c r="EVN32" s="28"/>
      <c r="EVO32" s="28"/>
      <c r="EVP32" s="28"/>
      <c r="EVQ32" s="28"/>
      <c r="EVR32" s="28"/>
      <c r="EVS32" s="28"/>
      <c r="EVT32" s="28"/>
      <c r="EVU32" s="28"/>
      <c r="EVV32" s="28"/>
      <c r="EVW32" s="28"/>
      <c r="EVX32" s="28"/>
      <c r="EVY32" s="28"/>
      <c r="EVZ32" s="28"/>
      <c r="EWA32" s="28"/>
      <c r="EWB32" s="28"/>
      <c r="EWC32" s="28"/>
      <c r="EWD32" s="28"/>
      <c r="EWE32" s="28"/>
      <c r="EWF32" s="28"/>
      <c r="EWG32" s="28"/>
      <c r="EWH32" s="28"/>
      <c r="EWI32" s="28"/>
      <c r="EWJ32" s="28"/>
      <c r="EWK32" s="28"/>
      <c r="EWL32" s="28"/>
      <c r="EWM32" s="28"/>
      <c r="EWN32" s="28"/>
      <c r="EWO32" s="28"/>
      <c r="EWP32" s="28"/>
      <c r="EWQ32" s="28"/>
      <c r="EWR32" s="28"/>
      <c r="EWS32" s="28"/>
      <c r="EWT32" s="28"/>
      <c r="EWU32" s="28"/>
      <c r="EWV32" s="28"/>
      <c r="EWW32" s="28"/>
      <c r="EWX32" s="28"/>
      <c r="EWY32" s="28"/>
      <c r="EWZ32" s="28"/>
      <c r="EXA32" s="28"/>
      <c r="EXB32" s="28"/>
      <c r="EXC32" s="28"/>
      <c r="EXD32" s="28"/>
      <c r="EXE32" s="28"/>
      <c r="EXF32" s="28"/>
      <c r="EXG32" s="28"/>
      <c r="EXH32" s="28"/>
      <c r="EXI32" s="28"/>
      <c r="EXJ32" s="28"/>
      <c r="EXK32" s="28"/>
      <c r="EXL32" s="28"/>
      <c r="EXM32" s="28"/>
      <c r="EXN32" s="28"/>
      <c r="EXO32" s="28"/>
      <c r="EXP32" s="28"/>
      <c r="EXQ32" s="28"/>
      <c r="EXR32" s="28"/>
      <c r="EXS32" s="28"/>
      <c r="EXT32" s="28"/>
      <c r="EXU32" s="28"/>
      <c r="EXV32" s="28"/>
      <c r="EXW32" s="28"/>
      <c r="EXX32" s="28"/>
      <c r="EXY32" s="28"/>
      <c r="EXZ32" s="28"/>
      <c r="EYA32" s="28"/>
      <c r="EYB32" s="28"/>
      <c r="EYC32" s="28"/>
      <c r="EYD32" s="28"/>
      <c r="EYE32" s="28"/>
      <c r="EYF32" s="28"/>
      <c r="EYG32" s="28"/>
      <c r="EYH32" s="28"/>
      <c r="EYI32" s="28"/>
      <c r="EYJ32" s="28"/>
      <c r="EYK32" s="28"/>
      <c r="EYL32" s="28"/>
      <c r="EYM32" s="28"/>
      <c r="EYN32" s="28"/>
      <c r="EYO32" s="28"/>
      <c r="EYP32" s="28"/>
      <c r="EYQ32" s="28"/>
      <c r="EYR32" s="28"/>
      <c r="EYS32" s="28"/>
      <c r="EYT32" s="28"/>
      <c r="EYU32" s="28"/>
      <c r="EYV32" s="28"/>
      <c r="EYW32" s="28"/>
      <c r="EYX32" s="28"/>
      <c r="EYY32" s="28"/>
      <c r="EYZ32" s="28"/>
      <c r="EZA32" s="28"/>
      <c r="EZB32" s="28"/>
      <c r="EZC32" s="28"/>
      <c r="EZD32" s="28"/>
      <c r="EZE32" s="28"/>
      <c r="EZF32" s="28"/>
      <c r="EZG32" s="28"/>
      <c r="EZH32" s="28"/>
      <c r="EZI32" s="28"/>
      <c r="EZJ32" s="28"/>
      <c r="EZK32" s="28"/>
      <c r="EZL32" s="28"/>
      <c r="EZM32" s="28"/>
      <c r="EZN32" s="28"/>
      <c r="EZO32" s="28"/>
      <c r="EZP32" s="28"/>
      <c r="EZQ32" s="28"/>
      <c r="EZR32" s="28"/>
      <c r="EZS32" s="28"/>
      <c r="EZT32" s="28"/>
      <c r="EZU32" s="28"/>
      <c r="EZV32" s="28"/>
      <c r="EZW32" s="28"/>
      <c r="EZX32" s="28"/>
      <c r="EZY32" s="28"/>
      <c r="EZZ32" s="28"/>
      <c r="FAA32" s="28"/>
      <c r="FAB32" s="28"/>
      <c r="FAC32" s="28"/>
      <c r="FAD32" s="28"/>
      <c r="FAE32" s="28"/>
      <c r="FAF32" s="28"/>
      <c r="FAG32" s="28"/>
      <c r="FAH32" s="28"/>
      <c r="FAI32" s="28"/>
      <c r="FAJ32" s="28"/>
      <c r="FAK32" s="28"/>
      <c r="FAL32" s="28"/>
      <c r="FAM32" s="28"/>
      <c r="FAN32" s="28"/>
      <c r="FAO32" s="28"/>
      <c r="FAP32" s="28"/>
      <c r="FAQ32" s="28"/>
      <c r="FAR32" s="28"/>
      <c r="FAS32" s="28"/>
      <c r="FAT32" s="28"/>
      <c r="FAU32" s="28"/>
      <c r="FAV32" s="28"/>
      <c r="FAW32" s="28"/>
      <c r="FAX32" s="28"/>
      <c r="FAY32" s="28"/>
      <c r="FAZ32" s="28"/>
      <c r="FBA32" s="28"/>
      <c r="FBB32" s="28"/>
      <c r="FBC32" s="28"/>
      <c r="FBD32" s="28"/>
      <c r="FBE32" s="28"/>
      <c r="FBF32" s="28"/>
      <c r="FBG32" s="28"/>
      <c r="FBH32" s="28"/>
      <c r="FBI32" s="28"/>
      <c r="FBJ32" s="28"/>
      <c r="FBK32" s="28"/>
      <c r="FBL32" s="28"/>
      <c r="FBM32" s="28"/>
      <c r="FBN32" s="28"/>
      <c r="FBO32" s="28"/>
      <c r="FBP32" s="28"/>
      <c r="FBQ32" s="28"/>
      <c r="FBR32" s="28"/>
      <c r="FBS32" s="28"/>
      <c r="FBT32" s="28"/>
      <c r="FBU32" s="28"/>
      <c r="FBV32" s="28"/>
      <c r="FBW32" s="28"/>
      <c r="FBX32" s="28"/>
      <c r="FBY32" s="28"/>
      <c r="FBZ32" s="28"/>
      <c r="FCA32" s="28"/>
      <c r="FCB32" s="28"/>
      <c r="FCC32" s="28"/>
      <c r="FCD32" s="28"/>
      <c r="FCE32" s="28"/>
      <c r="FCF32" s="28"/>
      <c r="FCG32" s="28"/>
      <c r="FCH32" s="28"/>
      <c r="FCI32" s="28"/>
      <c r="FCJ32" s="28"/>
      <c r="FCK32" s="28"/>
      <c r="FCL32" s="28"/>
      <c r="FCM32" s="28"/>
      <c r="FCN32" s="28"/>
      <c r="FCO32" s="28"/>
      <c r="FCP32" s="28"/>
      <c r="FCQ32" s="28"/>
      <c r="FCR32" s="28"/>
      <c r="FCS32" s="28"/>
      <c r="FCT32" s="28"/>
      <c r="FCU32" s="28"/>
      <c r="FCV32" s="28"/>
      <c r="FCW32" s="28"/>
      <c r="FCX32" s="28"/>
      <c r="FCY32" s="28"/>
      <c r="FCZ32" s="28"/>
      <c r="FDA32" s="28"/>
      <c r="FDB32" s="28"/>
      <c r="FDC32" s="28"/>
      <c r="FDD32" s="28"/>
      <c r="FDE32" s="28"/>
      <c r="FDF32" s="28"/>
      <c r="FDG32" s="28"/>
      <c r="FDH32" s="28"/>
      <c r="FDI32" s="28"/>
      <c r="FDJ32" s="28"/>
      <c r="FDK32" s="28"/>
      <c r="FDL32" s="28"/>
      <c r="FDM32" s="28"/>
      <c r="FDN32" s="28"/>
      <c r="FDO32" s="28"/>
      <c r="FDP32" s="28"/>
      <c r="FDQ32" s="28"/>
      <c r="FDR32" s="28"/>
      <c r="FDS32" s="28"/>
      <c r="FDT32" s="28"/>
      <c r="FDU32" s="28"/>
      <c r="FDV32" s="28"/>
      <c r="FDW32" s="28"/>
      <c r="FDX32" s="28"/>
      <c r="FDY32" s="28"/>
      <c r="FDZ32" s="28"/>
      <c r="FEA32" s="28"/>
      <c r="FEB32" s="28"/>
      <c r="FEC32" s="28"/>
      <c r="FED32" s="28"/>
      <c r="FEE32" s="28"/>
      <c r="FEF32" s="28"/>
      <c r="FEG32" s="28"/>
      <c r="FEH32" s="28"/>
      <c r="FEI32" s="28"/>
      <c r="FEJ32" s="28"/>
      <c r="FEK32" s="28"/>
      <c r="FEL32" s="28"/>
      <c r="FEM32" s="28"/>
      <c r="FEN32" s="28"/>
      <c r="FEO32" s="28"/>
      <c r="FEP32" s="28"/>
      <c r="FEQ32" s="28"/>
      <c r="FER32" s="28"/>
      <c r="FES32" s="28"/>
      <c r="FET32" s="28"/>
      <c r="FEU32" s="28"/>
      <c r="FEV32" s="28"/>
      <c r="FEW32" s="28"/>
      <c r="FEX32" s="28"/>
      <c r="FEY32" s="28"/>
      <c r="FEZ32" s="28"/>
      <c r="FFA32" s="28"/>
      <c r="FFB32" s="28"/>
      <c r="FFC32" s="28"/>
      <c r="FFD32" s="28"/>
      <c r="FFE32" s="28"/>
      <c r="FFF32" s="28"/>
      <c r="FFG32" s="28"/>
      <c r="FFH32" s="28"/>
      <c r="FFI32" s="28"/>
      <c r="FFJ32" s="28"/>
      <c r="FFK32" s="28"/>
      <c r="FFL32" s="28"/>
      <c r="FFM32" s="28"/>
      <c r="FFN32" s="28"/>
      <c r="FFO32" s="28"/>
      <c r="FFP32" s="28"/>
      <c r="FFQ32" s="28"/>
      <c r="FFR32" s="28"/>
      <c r="FFS32" s="28"/>
      <c r="FFT32" s="28"/>
      <c r="FFU32" s="28"/>
      <c r="FFV32" s="28"/>
      <c r="FFW32" s="28"/>
      <c r="FFX32" s="28"/>
      <c r="FFY32" s="28"/>
      <c r="FFZ32" s="28"/>
      <c r="FGA32" s="28"/>
      <c r="FGB32" s="28"/>
      <c r="FGC32" s="28"/>
      <c r="FGD32" s="28"/>
      <c r="FGE32" s="28"/>
      <c r="FGF32" s="28"/>
      <c r="FGG32" s="28"/>
      <c r="FGH32" s="28"/>
      <c r="FGI32" s="28"/>
      <c r="FGJ32" s="28"/>
      <c r="FGK32" s="28"/>
      <c r="FGL32" s="28"/>
      <c r="FGM32" s="28"/>
      <c r="FGN32" s="28"/>
      <c r="FGO32" s="28"/>
      <c r="FGP32" s="28"/>
      <c r="FGQ32" s="28"/>
      <c r="FGR32" s="28"/>
      <c r="FGS32" s="28"/>
      <c r="FGT32" s="28"/>
      <c r="FGU32" s="28"/>
      <c r="FGV32" s="28"/>
      <c r="FGW32" s="28"/>
      <c r="FGX32" s="28"/>
      <c r="FGY32" s="28"/>
      <c r="FGZ32" s="28"/>
      <c r="FHA32" s="28"/>
      <c r="FHB32" s="28"/>
      <c r="FHC32" s="28"/>
      <c r="FHD32" s="28"/>
      <c r="FHE32" s="28"/>
      <c r="FHF32" s="28"/>
      <c r="FHG32" s="28"/>
      <c r="FHH32" s="28"/>
      <c r="FHI32" s="28"/>
      <c r="FHJ32" s="28"/>
      <c r="FHK32" s="28"/>
      <c r="FHL32" s="28"/>
      <c r="FHM32" s="28"/>
      <c r="FHN32" s="28"/>
      <c r="FHO32" s="28"/>
      <c r="FHP32" s="28"/>
      <c r="FHQ32" s="28"/>
      <c r="FHR32" s="28"/>
      <c r="FHS32" s="28"/>
      <c r="FHT32" s="28"/>
      <c r="FHU32" s="28"/>
      <c r="FHV32" s="28"/>
      <c r="FHW32" s="28"/>
      <c r="FHX32" s="28"/>
      <c r="FHY32" s="28"/>
      <c r="FHZ32" s="28"/>
      <c r="FIA32" s="28"/>
      <c r="FIB32" s="28"/>
      <c r="FIC32" s="28"/>
      <c r="FID32" s="28"/>
      <c r="FIE32" s="28"/>
      <c r="FIF32" s="28"/>
      <c r="FIG32" s="28"/>
      <c r="FIH32" s="28"/>
      <c r="FII32" s="28"/>
      <c r="FIJ32" s="28"/>
      <c r="FIK32" s="28"/>
      <c r="FIL32" s="28"/>
      <c r="FIM32" s="28"/>
      <c r="FIN32" s="28"/>
      <c r="FIO32" s="28"/>
      <c r="FIP32" s="28"/>
      <c r="FIQ32" s="28"/>
      <c r="FIR32" s="28"/>
      <c r="FIS32" s="28"/>
      <c r="FIT32" s="28"/>
      <c r="FIU32" s="28"/>
      <c r="FIV32" s="28"/>
      <c r="FIW32" s="28"/>
      <c r="FIX32" s="28"/>
      <c r="FIY32" s="28"/>
      <c r="FIZ32" s="28"/>
      <c r="FJA32" s="28"/>
      <c r="FJB32" s="28"/>
      <c r="FJC32" s="28"/>
      <c r="FJD32" s="28"/>
      <c r="FJE32" s="28"/>
      <c r="FJF32" s="28"/>
      <c r="FJG32" s="28"/>
      <c r="FJH32" s="28"/>
      <c r="FJI32" s="28"/>
      <c r="FJJ32" s="28"/>
      <c r="FJK32" s="28"/>
      <c r="FJL32" s="28"/>
      <c r="FJM32" s="28"/>
      <c r="FJN32" s="28"/>
      <c r="FJO32" s="28"/>
      <c r="FJP32" s="28"/>
      <c r="FJQ32" s="28"/>
      <c r="FJR32" s="28"/>
      <c r="FJS32" s="28"/>
      <c r="FJT32" s="28"/>
      <c r="FJU32" s="28"/>
      <c r="FJV32" s="28"/>
      <c r="FJW32" s="28"/>
      <c r="FJX32" s="28"/>
      <c r="FJY32" s="28"/>
      <c r="FJZ32" s="28"/>
      <c r="FKA32" s="28"/>
      <c r="FKB32" s="28"/>
      <c r="FKC32" s="28"/>
      <c r="FKD32" s="28"/>
      <c r="FKE32" s="28"/>
      <c r="FKF32" s="28"/>
      <c r="FKG32" s="28"/>
      <c r="FKH32" s="28"/>
      <c r="FKI32" s="28"/>
      <c r="FKJ32" s="28"/>
      <c r="FKK32" s="28"/>
      <c r="FKL32" s="28"/>
      <c r="FKM32" s="28"/>
      <c r="FKN32" s="28"/>
      <c r="FKO32" s="28"/>
      <c r="FKP32" s="28"/>
      <c r="FKQ32" s="28"/>
      <c r="FKR32" s="28"/>
      <c r="FKS32" s="28"/>
      <c r="FKT32" s="28"/>
      <c r="FKU32" s="28"/>
      <c r="FKV32" s="28"/>
      <c r="FKW32" s="28"/>
      <c r="FKX32" s="28"/>
      <c r="FKY32" s="28"/>
      <c r="FKZ32" s="28"/>
      <c r="FLA32" s="28"/>
      <c r="FLB32" s="28"/>
      <c r="FLC32" s="28"/>
      <c r="FLD32" s="28"/>
      <c r="FLE32" s="28"/>
      <c r="FLF32" s="28"/>
      <c r="FLG32" s="28"/>
      <c r="FLH32" s="28"/>
      <c r="FLI32" s="28"/>
      <c r="FLJ32" s="28"/>
      <c r="FLK32" s="28"/>
      <c r="FLL32" s="28"/>
      <c r="FLM32" s="28"/>
      <c r="FLN32" s="28"/>
      <c r="FLO32" s="28"/>
      <c r="FLP32" s="28"/>
      <c r="FLQ32" s="28"/>
      <c r="FLR32" s="28"/>
      <c r="FLS32" s="28"/>
      <c r="FLT32" s="28"/>
      <c r="FLU32" s="28"/>
      <c r="FLV32" s="28"/>
      <c r="FLW32" s="28"/>
      <c r="FLX32" s="28"/>
      <c r="FLY32" s="28"/>
      <c r="FLZ32" s="28"/>
      <c r="FMA32" s="28"/>
      <c r="FMB32" s="28"/>
      <c r="FMC32" s="28"/>
      <c r="FMD32" s="28"/>
      <c r="FME32" s="28"/>
      <c r="FMF32" s="28"/>
      <c r="FMG32" s="28"/>
      <c r="FMH32" s="28"/>
      <c r="FMI32" s="28"/>
      <c r="FMJ32" s="28"/>
      <c r="FMK32" s="28"/>
      <c r="FML32" s="28"/>
      <c r="FMM32" s="28"/>
      <c r="FMN32" s="28"/>
      <c r="FMO32" s="28"/>
      <c r="FMP32" s="28"/>
      <c r="FMQ32" s="28"/>
      <c r="FMR32" s="28"/>
      <c r="FMS32" s="28"/>
      <c r="FMT32" s="28"/>
      <c r="FMU32" s="28"/>
      <c r="FMV32" s="28"/>
      <c r="FMW32" s="28"/>
      <c r="FMX32" s="28"/>
      <c r="FMY32" s="28"/>
      <c r="FMZ32" s="28"/>
      <c r="FNA32" s="28"/>
      <c r="FNB32" s="28"/>
      <c r="FNC32" s="28"/>
      <c r="FND32" s="28"/>
      <c r="FNE32" s="28"/>
      <c r="FNF32" s="28"/>
      <c r="FNG32" s="28"/>
      <c r="FNH32" s="28"/>
      <c r="FNI32" s="28"/>
      <c r="FNJ32" s="28"/>
      <c r="FNK32" s="28"/>
      <c r="FNL32" s="28"/>
      <c r="FNM32" s="28"/>
      <c r="FNN32" s="28"/>
      <c r="FNO32" s="28"/>
      <c r="FNP32" s="28"/>
      <c r="FNQ32" s="28"/>
      <c r="FNR32" s="28"/>
      <c r="FNS32" s="28"/>
      <c r="FNT32" s="28"/>
      <c r="FNU32" s="28"/>
      <c r="FNV32" s="28"/>
      <c r="FNW32" s="28"/>
      <c r="FNX32" s="28"/>
      <c r="FNY32" s="28"/>
      <c r="FNZ32" s="28"/>
      <c r="FOA32" s="28"/>
      <c r="FOB32" s="28"/>
      <c r="FOC32" s="28"/>
      <c r="FOD32" s="28"/>
      <c r="FOE32" s="28"/>
      <c r="FOF32" s="28"/>
      <c r="FOG32" s="28"/>
      <c r="FOH32" s="28"/>
      <c r="FOI32" s="28"/>
      <c r="FOJ32" s="28"/>
      <c r="FOK32" s="28"/>
      <c r="FOL32" s="28"/>
      <c r="FOM32" s="28"/>
      <c r="FON32" s="28"/>
      <c r="FOO32" s="28"/>
      <c r="FOP32" s="28"/>
      <c r="FOQ32" s="28"/>
      <c r="FOR32" s="28"/>
      <c r="FOS32" s="28"/>
      <c r="FOT32" s="28"/>
      <c r="FOU32" s="28"/>
      <c r="FOV32" s="28"/>
      <c r="FOW32" s="28"/>
      <c r="FOX32" s="28"/>
      <c r="FOY32" s="28"/>
      <c r="FOZ32" s="28"/>
      <c r="FPA32" s="28"/>
      <c r="FPB32" s="28"/>
      <c r="FPC32" s="28"/>
      <c r="FPD32" s="28"/>
      <c r="FPE32" s="28"/>
      <c r="FPF32" s="28"/>
      <c r="FPG32" s="28"/>
      <c r="FPH32" s="28"/>
      <c r="FPI32" s="28"/>
      <c r="FPJ32" s="28"/>
      <c r="FPK32" s="28"/>
      <c r="FPL32" s="28"/>
      <c r="FPM32" s="28"/>
      <c r="FPN32" s="28"/>
      <c r="FPO32" s="28"/>
      <c r="FPP32" s="28"/>
      <c r="FPQ32" s="28"/>
      <c r="FPR32" s="28"/>
      <c r="FPS32" s="28"/>
      <c r="FPT32" s="28"/>
      <c r="FPU32" s="28"/>
      <c r="FPV32" s="28"/>
      <c r="FPW32" s="28"/>
      <c r="FPX32" s="28"/>
      <c r="FPY32" s="28"/>
      <c r="FPZ32" s="28"/>
      <c r="FQA32" s="28"/>
      <c r="FQB32" s="28"/>
      <c r="FQC32" s="28"/>
      <c r="FQD32" s="28"/>
      <c r="FQE32" s="28"/>
      <c r="FQF32" s="28"/>
      <c r="FQG32" s="28"/>
      <c r="FQH32" s="28"/>
      <c r="FQI32" s="28"/>
      <c r="FQJ32" s="28"/>
      <c r="FQK32" s="28"/>
      <c r="FQL32" s="28"/>
      <c r="FQM32" s="28"/>
      <c r="FQN32" s="28"/>
      <c r="FQO32" s="28"/>
      <c r="FQP32" s="28"/>
      <c r="FQQ32" s="28"/>
      <c r="FQR32" s="28"/>
      <c r="FQS32" s="28"/>
      <c r="FQT32" s="28"/>
      <c r="FQU32" s="28"/>
      <c r="FQV32" s="28"/>
      <c r="FQW32" s="28"/>
      <c r="FQX32" s="28"/>
      <c r="FQY32" s="28"/>
      <c r="FQZ32" s="28"/>
      <c r="FRA32" s="28"/>
      <c r="FRB32" s="28"/>
      <c r="FRC32" s="28"/>
      <c r="FRD32" s="28"/>
      <c r="FRE32" s="28"/>
      <c r="FRF32" s="28"/>
      <c r="FRG32" s="28"/>
      <c r="FRH32" s="28"/>
      <c r="FRI32" s="28"/>
      <c r="FRJ32" s="28"/>
      <c r="FRK32" s="28"/>
      <c r="FRL32" s="28"/>
      <c r="FRM32" s="28"/>
      <c r="FRN32" s="28"/>
      <c r="FRO32" s="28"/>
      <c r="FRP32" s="28"/>
      <c r="FRQ32" s="28"/>
      <c r="FRR32" s="28"/>
      <c r="FRS32" s="28"/>
      <c r="FRT32" s="28"/>
      <c r="FRU32" s="28"/>
      <c r="FRV32" s="28"/>
      <c r="FRW32" s="28"/>
      <c r="FRX32" s="28"/>
      <c r="FRY32" s="28"/>
      <c r="FRZ32" s="28"/>
      <c r="FSA32" s="28"/>
      <c r="FSB32" s="28"/>
      <c r="FSC32" s="28"/>
      <c r="FSD32" s="28"/>
      <c r="FSE32" s="28"/>
      <c r="FSF32" s="28"/>
      <c r="FSG32" s="28"/>
      <c r="FSH32" s="28"/>
      <c r="FSI32" s="28"/>
      <c r="FSJ32" s="28"/>
      <c r="FSK32" s="28"/>
      <c r="FSL32" s="28"/>
      <c r="FSM32" s="28"/>
      <c r="FSN32" s="28"/>
      <c r="FSO32" s="28"/>
      <c r="FSP32" s="28"/>
      <c r="FSQ32" s="28"/>
      <c r="FSR32" s="28"/>
      <c r="FSS32" s="28"/>
      <c r="FST32" s="28"/>
      <c r="FSU32" s="28"/>
      <c r="FSV32" s="28"/>
      <c r="FSW32" s="28"/>
      <c r="FSX32" s="28"/>
      <c r="FSY32" s="28"/>
      <c r="FSZ32" s="28"/>
      <c r="FTA32" s="28"/>
      <c r="FTB32" s="28"/>
      <c r="FTC32" s="28"/>
      <c r="FTD32" s="28"/>
      <c r="FTE32" s="28"/>
      <c r="FTF32" s="28"/>
      <c r="FTG32" s="28"/>
      <c r="FTH32" s="28"/>
      <c r="FTI32" s="28"/>
      <c r="FTJ32" s="28"/>
      <c r="FTK32" s="28"/>
      <c r="FTL32" s="28"/>
      <c r="FTM32" s="28"/>
      <c r="FTN32" s="28"/>
      <c r="FTO32" s="28"/>
      <c r="FTP32" s="28"/>
      <c r="FTQ32" s="28"/>
      <c r="FTR32" s="28"/>
      <c r="FTS32" s="28"/>
      <c r="FTT32" s="28"/>
      <c r="FTU32" s="28"/>
      <c r="FTV32" s="28"/>
      <c r="FTW32" s="28"/>
      <c r="FTX32" s="28"/>
      <c r="FTY32" s="28"/>
      <c r="FTZ32" s="28"/>
      <c r="FUA32" s="28"/>
      <c r="FUB32" s="28"/>
      <c r="FUC32" s="28"/>
      <c r="FUD32" s="28"/>
      <c r="FUE32" s="28"/>
      <c r="FUF32" s="28"/>
      <c r="FUG32" s="28"/>
      <c r="FUH32" s="28"/>
      <c r="FUI32" s="28"/>
      <c r="FUJ32" s="28"/>
      <c r="FUK32" s="28"/>
      <c r="FUL32" s="28"/>
      <c r="FUM32" s="28"/>
      <c r="FUN32" s="28"/>
      <c r="FUO32" s="28"/>
      <c r="FUP32" s="28"/>
      <c r="FUQ32" s="28"/>
      <c r="FUR32" s="28"/>
      <c r="FUS32" s="28"/>
      <c r="FUT32" s="28"/>
      <c r="FUU32" s="28"/>
      <c r="FUV32" s="28"/>
      <c r="FUW32" s="28"/>
      <c r="FUX32" s="28"/>
      <c r="FUY32" s="28"/>
      <c r="FUZ32" s="28"/>
      <c r="FVA32" s="28"/>
      <c r="FVB32" s="28"/>
      <c r="FVC32" s="28"/>
      <c r="FVD32" s="28"/>
      <c r="FVE32" s="28"/>
      <c r="FVF32" s="28"/>
      <c r="FVG32" s="28"/>
      <c r="FVH32" s="28"/>
      <c r="FVI32" s="28"/>
      <c r="FVJ32" s="28"/>
      <c r="FVK32" s="28"/>
      <c r="FVL32" s="28"/>
      <c r="FVM32" s="28"/>
      <c r="FVN32" s="28"/>
      <c r="FVO32" s="28"/>
      <c r="FVP32" s="28"/>
      <c r="FVQ32" s="28"/>
      <c r="FVR32" s="28"/>
      <c r="FVS32" s="28"/>
      <c r="FVT32" s="28"/>
      <c r="FVU32" s="28"/>
      <c r="FVV32" s="28"/>
      <c r="FVW32" s="28"/>
      <c r="FVX32" s="28"/>
      <c r="FVY32" s="28"/>
      <c r="FVZ32" s="28"/>
      <c r="FWA32" s="28"/>
      <c r="FWB32" s="28"/>
      <c r="FWC32" s="28"/>
      <c r="FWD32" s="28"/>
      <c r="FWE32" s="28"/>
      <c r="FWF32" s="28"/>
      <c r="FWG32" s="28"/>
      <c r="FWH32" s="28"/>
      <c r="FWI32" s="28"/>
      <c r="FWJ32" s="28"/>
      <c r="FWK32" s="28"/>
      <c r="FWL32" s="28"/>
      <c r="FWM32" s="28"/>
      <c r="FWN32" s="28"/>
      <c r="FWO32" s="28"/>
      <c r="FWP32" s="28"/>
      <c r="FWQ32" s="28"/>
      <c r="FWR32" s="28"/>
      <c r="FWS32" s="28"/>
      <c r="FWT32" s="28"/>
      <c r="FWU32" s="28"/>
      <c r="FWV32" s="28"/>
      <c r="FWW32" s="28"/>
      <c r="FWX32" s="28"/>
      <c r="FWY32" s="28"/>
      <c r="FWZ32" s="28"/>
      <c r="FXA32" s="28"/>
      <c r="FXB32" s="28"/>
      <c r="FXC32" s="28"/>
      <c r="FXD32" s="28"/>
      <c r="FXE32" s="28"/>
      <c r="FXF32" s="28"/>
      <c r="FXG32" s="28"/>
      <c r="FXH32" s="28"/>
      <c r="FXI32" s="28"/>
      <c r="FXJ32" s="28"/>
      <c r="FXK32" s="28"/>
      <c r="FXL32" s="28"/>
      <c r="FXM32" s="28"/>
      <c r="FXN32" s="28"/>
      <c r="FXO32" s="28"/>
      <c r="FXP32" s="28"/>
      <c r="FXQ32" s="28"/>
      <c r="FXR32" s="28"/>
      <c r="FXS32" s="28"/>
      <c r="FXT32" s="28"/>
      <c r="FXU32" s="28"/>
      <c r="FXV32" s="28"/>
      <c r="FXW32" s="28"/>
      <c r="FXX32" s="28"/>
      <c r="FXY32" s="28"/>
      <c r="FXZ32" s="28"/>
      <c r="FYA32" s="28"/>
      <c r="FYB32" s="28"/>
      <c r="FYC32" s="28"/>
      <c r="FYD32" s="28"/>
      <c r="FYE32" s="28"/>
      <c r="FYF32" s="28"/>
      <c r="FYG32" s="28"/>
      <c r="FYH32" s="28"/>
      <c r="FYI32" s="28"/>
      <c r="FYJ32" s="28"/>
      <c r="FYK32" s="28"/>
      <c r="FYL32" s="28"/>
      <c r="FYM32" s="28"/>
      <c r="FYN32" s="28"/>
      <c r="FYO32" s="28"/>
      <c r="FYP32" s="28"/>
      <c r="FYQ32" s="28"/>
      <c r="FYR32" s="28"/>
      <c r="FYS32" s="28"/>
      <c r="FYT32" s="28"/>
      <c r="FYU32" s="28"/>
      <c r="FYV32" s="28"/>
      <c r="FYW32" s="28"/>
      <c r="FYX32" s="28"/>
      <c r="FYY32" s="28"/>
      <c r="FYZ32" s="28"/>
      <c r="FZA32" s="28"/>
      <c r="FZB32" s="28"/>
      <c r="FZC32" s="28"/>
      <c r="FZD32" s="28"/>
      <c r="FZE32" s="28"/>
      <c r="FZF32" s="28"/>
      <c r="FZG32" s="28"/>
      <c r="FZH32" s="28"/>
      <c r="FZI32" s="28"/>
      <c r="FZJ32" s="28"/>
      <c r="FZK32" s="28"/>
      <c r="FZL32" s="28"/>
      <c r="FZM32" s="28"/>
      <c r="FZN32" s="28"/>
      <c r="FZO32" s="28"/>
      <c r="FZP32" s="28"/>
      <c r="FZQ32" s="28"/>
      <c r="FZR32" s="28"/>
      <c r="FZS32" s="28"/>
      <c r="FZT32" s="28"/>
      <c r="FZU32" s="28"/>
      <c r="FZV32" s="28"/>
      <c r="FZW32" s="28"/>
      <c r="FZX32" s="28"/>
      <c r="FZY32" s="28"/>
      <c r="FZZ32" s="28"/>
      <c r="GAA32" s="28"/>
      <c r="GAB32" s="28"/>
      <c r="GAC32" s="28"/>
      <c r="GAD32" s="28"/>
      <c r="GAE32" s="28"/>
      <c r="GAF32" s="28"/>
      <c r="GAG32" s="28"/>
      <c r="GAH32" s="28"/>
      <c r="GAI32" s="28"/>
      <c r="GAJ32" s="28"/>
      <c r="GAK32" s="28"/>
      <c r="GAL32" s="28"/>
      <c r="GAM32" s="28"/>
      <c r="GAN32" s="28"/>
      <c r="GAO32" s="28"/>
      <c r="GAP32" s="28"/>
      <c r="GAQ32" s="28"/>
      <c r="GAR32" s="28"/>
      <c r="GAS32" s="28"/>
      <c r="GAT32" s="28"/>
      <c r="GAU32" s="28"/>
      <c r="GAV32" s="28"/>
      <c r="GAW32" s="28"/>
      <c r="GAX32" s="28"/>
      <c r="GAY32" s="28"/>
      <c r="GAZ32" s="28"/>
      <c r="GBA32" s="28"/>
      <c r="GBB32" s="28"/>
      <c r="GBC32" s="28"/>
      <c r="GBD32" s="28"/>
      <c r="GBE32" s="28"/>
      <c r="GBF32" s="28"/>
      <c r="GBG32" s="28"/>
      <c r="GBH32" s="28"/>
      <c r="GBI32" s="28"/>
      <c r="GBJ32" s="28"/>
      <c r="GBK32" s="28"/>
      <c r="GBL32" s="28"/>
      <c r="GBM32" s="28"/>
      <c r="GBN32" s="28"/>
      <c r="GBO32" s="28"/>
      <c r="GBP32" s="28"/>
      <c r="GBQ32" s="28"/>
      <c r="GBR32" s="28"/>
      <c r="GBS32" s="28"/>
      <c r="GBT32" s="28"/>
      <c r="GBU32" s="28"/>
      <c r="GBV32" s="28"/>
      <c r="GBW32" s="28"/>
      <c r="GBX32" s="28"/>
      <c r="GBY32" s="28"/>
      <c r="GBZ32" s="28"/>
      <c r="GCA32" s="28"/>
      <c r="GCB32" s="28"/>
      <c r="GCC32" s="28"/>
      <c r="GCD32" s="28"/>
      <c r="GCE32" s="28"/>
      <c r="GCF32" s="28"/>
      <c r="GCG32" s="28"/>
      <c r="GCH32" s="28"/>
      <c r="GCI32" s="28"/>
      <c r="GCJ32" s="28"/>
      <c r="GCK32" s="28"/>
      <c r="GCL32" s="28"/>
      <c r="GCM32" s="28"/>
      <c r="GCN32" s="28"/>
      <c r="GCO32" s="28"/>
      <c r="GCP32" s="28"/>
      <c r="GCQ32" s="28"/>
      <c r="GCR32" s="28"/>
      <c r="GCS32" s="28"/>
      <c r="GCT32" s="28"/>
      <c r="GCU32" s="28"/>
      <c r="GCV32" s="28"/>
      <c r="GCW32" s="28"/>
      <c r="GCX32" s="28"/>
      <c r="GCY32" s="28"/>
      <c r="GCZ32" s="28"/>
      <c r="GDA32" s="28"/>
      <c r="GDB32" s="28"/>
      <c r="GDC32" s="28"/>
      <c r="GDD32" s="28"/>
      <c r="GDE32" s="28"/>
      <c r="GDF32" s="28"/>
      <c r="GDG32" s="28"/>
      <c r="GDH32" s="28"/>
      <c r="GDI32" s="28"/>
      <c r="GDJ32" s="28"/>
      <c r="GDK32" s="28"/>
      <c r="GDL32" s="28"/>
      <c r="GDM32" s="28"/>
      <c r="GDN32" s="28"/>
      <c r="GDO32" s="28"/>
      <c r="GDP32" s="28"/>
      <c r="GDQ32" s="28"/>
      <c r="GDR32" s="28"/>
      <c r="GDS32" s="28"/>
      <c r="GDT32" s="28"/>
      <c r="GDU32" s="28"/>
      <c r="GDV32" s="28"/>
      <c r="GDW32" s="28"/>
      <c r="GDX32" s="28"/>
      <c r="GDY32" s="28"/>
      <c r="GDZ32" s="28"/>
      <c r="GEA32" s="28"/>
      <c r="GEB32" s="28"/>
      <c r="GEC32" s="28"/>
      <c r="GED32" s="28"/>
      <c r="GEE32" s="28"/>
      <c r="GEF32" s="28"/>
      <c r="GEG32" s="28"/>
      <c r="GEH32" s="28"/>
      <c r="GEI32" s="28"/>
      <c r="GEJ32" s="28"/>
      <c r="GEK32" s="28"/>
      <c r="GEL32" s="28"/>
      <c r="GEM32" s="28"/>
      <c r="GEN32" s="28"/>
      <c r="GEO32" s="28"/>
      <c r="GEP32" s="28"/>
      <c r="GEQ32" s="28"/>
      <c r="GER32" s="28"/>
      <c r="GES32" s="28"/>
      <c r="GET32" s="28"/>
      <c r="GEU32" s="28"/>
      <c r="GEV32" s="28"/>
      <c r="GEW32" s="28"/>
      <c r="GEX32" s="28"/>
      <c r="GEY32" s="28"/>
      <c r="GEZ32" s="28"/>
      <c r="GFA32" s="28"/>
      <c r="GFB32" s="28"/>
      <c r="GFC32" s="28"/>
      <c r="GFD32" s="28"/>
      <c r="GFE32" s="28"/>
      <c r="GFF32" s="28"/>
      <c r="GFG32" s="28"/>
      <c r="GFH32" s="28"/>
      <c r="GFI32" s="28"/>
      <c r="GFJ32" s="28"/>
      <c r="GFK32" s="28"/>
      <c r="GFL32" s="28"/>
      <c r="GFM32" s="28"/>
      <c r="GFN32" s="28"/>
      <c r="GFO32" s="28"/>
      <c r="GFP32" s="28"/>
      <c r="GFQ32" s="28"/>
      <c r="GFR32" s="28"/>
      <c r="GFS32" s="28"/>
      <c r="GFT32" s="28"/>
      <c r="GFU32" s="28"/>
      <c r="GFV32" s="28"/>
      <c r="GFW32" s="28"/>
      <c r="GFX32" s="28"/>
      <c r="GFY32" s="28"/>
      <c r="GFZ32" s="28"/>
      <c r="GGA32" s="28"/>
      <c r="GGB32" s="28"/>
      <c r="GGC32" s="28"/>
      <c r="GGD32" s="28"/>
      <c r="GGE32" s="28"/>
      <c r="GGF32" s="28"/>
      <c r="GGG32" s="28"/>
      <c r="GGH32" s="28"/>
      <c r="GGI32" s="28"/>
      <c r="GGJ32" s="28"/>
      <c r="GGK32" s="28"/>
      <c r="GGL32" s="28"/>
      <c r="GGM32" s="28"/>
      <c r="GGN32" s="28"/>
      <c r="GGO32" s="28"/>
      <c r="GGP32" s="28"/>
      <c r="GGQ32" s="28"/>
      <c r="GGR32" s="28"/>
      <c r="GGS32" s="28"/>
      <c r="GGT32" s="28"/>
      <c r="GGU32" s="28"/>
      <c r="GGV32" s="28"/>
      <c r="GGW32" s="28"/>
      <c r="GGX32" s="28"/>
      <c r="GGY32" s="28"/>
      <c r="GGZ32" s="28"/>
      <c r="GHA32" s="28"/>
      <c r="GHB32" s="28"/>
      <c r="GHC32" s="28"/>
      <c r="GHD32" s="28"/>
      <c r="GHE32" s="28"/>
      <c r="GHF32" s="28"/>
      <c r="GHG32" s="28"/>
      <c r="GHH32" s="28"/>
      <c r="GHI32" s="28"/>
      <c r="GHJ32" s="28"/>
      <c r="GHK32" s="28"/>
      <c r="GHL32" s="28"/>
      <c r="GHM32" s="28"/>
      <c r="GHN32" s="28"/>
      <c r="GHO32" s="28"/>
      <c r="GHP32" s="28"/>
      <c r="GHQ32" s="28"/>
      <c r="GHR32" s="28"/>
      <c r="GHS32" s="28"/>
      <c r="GHT32" s="28"/>
      <c r="GHU32" s="28"/>
      <c r="GHV32" s="28"/>
      <c r="GHW32" s="28"/>
      <c r="GHX32" s="28"/>
      <c r="GHY32" s="28"/>
      <c r="GHZ32" s="28"/>
      <c r="GIA32" s="28"/>
      <c r="GIB32" s="28"/>
      <c r="GIC32" s="28"/>
      <c r="GID32" s="28"/>
      <c r="GIE32" s="28"/>
      <c r="GIF32" s="28"/>
      <c r="GIG32" s="28"/>
      <c r="GIH32" s="28"/>
      <c r="GII32" s="28"/>
      <c r="GIJ32" s="28"/>
      <c r="GIK32" s="28"/>
      <c r="GIL32" s="28"/>
      <c r="GIM32" s="28"/>
      <c r="GIN32" s="28"/>
      <c r="GIO32" s="28"/>
      <c r="GIP32" s="28"/>
      <c r="GIQ32" s="28"/>
      <c r="GIR32" s="28"/>
      <c r="GIS32" s="28"/>
      <c r="GIT32" s="28"/>
      <c r="GIU32" s="28"/>
      <c r="GIV32" s="28"/>
      <c r="GIW32" s="28"/>
      <c r="GIX32" s="28"/>
      <c r="GIY32" s="28"/>
      <c r="GIZ32" s="28"/>
      <c r="GJA32" s="28"/>
      <c r="GJB32" s="28"/>
      <c r="GJC32" s="28"/>
      <c r="GJD32" s="28"/>
      <c r="GJE32" s="28"/>
      <c r="GJF32" s="28"/>
      <c r="GJG32" s="28"/>
      <c r="GJH32" s="28"/>
      <c r="GJI32" s="28"/>
      <c r="GJJ32" s="28"/>
      <c r="GJK32" s="28"/>
      <c r="GJL32" s="28"/>
      <c r="GJM32" s="28"/>
      <c r="GJN32" s="28"/>
      <c r="GJO32" s="28"/>
      <c r="GJP32" s="28"/>
      <c r="GJQ32" s="28"/>
      <c r="GJR32" s="28"/>
      <c r="GJS32" s="28"/>
      <c r="GJT32" s="28"/>
      <c r="GJU32" s="28"/>
      <c r="GJV32" s="28"/>
      <c r="GJW32" s="28"/>
      <c r="GJX32" s="28"/>
      <c r="GJY32" s="28"/>
      <c r="GJZ32" s="28"/>
      <c r="GKA32" s="28"/>
      <c r="GKB32" s="28"/>
      <c r="GKC32" s="28"/>
      <c r="GKD32" s="28"/>
      <c r="GKE32" s="28"/>
      <c r="GKF32" s="28"/>
      <c r="GKG32" s="28"/>
      <c r="GKH32" s="28"/>
      <c r="GKI32" s="28"/>
      <c r="GKJ32" s="28"/>
      <c r="GKK32" s="28"/>
      <c r="GKL32" s="28"/>
      <c r="GKM32" s="28"/>
      <c r="GKN32" s="28"/>
      <c r="GKO32" s="28"/>
      <c r="GKP32" s="28"/>
      <c r="GKQ32" s="28"/>
      <c r="GKR32" s="28"/>
      <c r="GKS32" s="28"/>
      <c r="GKT32" s="28"/>
      <c r="GKU32" s="28"/>
      <c r="GKV32" s="28"/>
      <c r="GKW32" s="28"/>
      <c r="GKX32" s="28"/>
      <c r="GKY32" s="28"/>
      <c r="GKZ32" s="28"/>
      <c r="GLA32" s="28"/>
      <c r="GLB32" s="28"/>
      <c r="GLC32" s="28"/>
      <c r="GLD32" s="28"/>
      <c r="GLE32" s="28"/>
      <c r="GLF32" s="28"/>
      <c r="GLG32" s="28"/>
      <c r="GLH32" s="28"/>
      <c r="GLI32" s="28"/>
      <c r="GLJ32" s="28"/>
      <c r="GLK32" s="28"/>
      <c r="GLL32" s="28"/>
      <c r="GLM32" s="28"/>
      <c r="GLN32" s="28"/>
      <c r="GLO32" s="28"/>
      <c r="GLP32" s="28"/>
      <c r="GLQ32" s="28"/>
      <c r="GLR32" s="28"/>
      <c r="GLS32" s="28"/>
      <c r="GLT32" s="28"/>
      <c r="GLU32" s="28"/>
      <c r="GLV32" s="28"/>
      <c r="GLW32" s="28"/>
      <c r="GLX32" s="28"/>
      <c r="GLY32" s="28"/>
      <c r="GLZ32" s="28"/>
      <c r="GMA32" s="28"/>
      <c r="GMB32" s="28"/>
      <c r="GMC32" s="28"/>
      <c r="GMD32" s="28"/>
      <c r="GME32" s="28"/>
      <c r="GMF32" s="28"/>
      <c r="GMG32" s="28"/>
      <c r="GMH32" s="28"/>
      <c r="GMI32" s="28"/>
      <c r="GMJ32" s="28"/>
      <c r="GMK32" s="28"/>
      <c r="GML32" s="28"/>
      <c r="GMM32" s="28"/>
      <c r="GMN32" s="28"/>
      <c r="GMO32" s="28"/>
      <c r="GMP32" s="28"/>
      <c r="GMQ32" s="28"/>
      <c r="GMR32" s="28"/>
      <c r="GMS32" s="28"/>
      <c r="GMT32" s="28"/>
      <c r="GMU32" s="28"/>
      <c r="GMV32" s="28"/>
      <c r="GMW32" s="28"/>
      <c r="GMX32" s="28"/>
      <c r="GMY32" s="28"/>
      <c r="GMZ32" s="28"/>
      <c r="GNA32" s="28"/>
      <c r="GNB32" s="28"/>
      <c r="GNC32" s="28"/>
      <c r="GND32" s="28"/>
      <c r="GNE32" s="28"/>
      <c r="GNF32" s="28"/>
      <c r="GNG32" s="28"/>
      <c r="GNH32" s="28"/>
      <c r="GNI32" s="28"/>
      <c r="GNJ32" s="28"/>
      <c r="GNK32" s="28"/>
      <c r="GNL32" s="28"/>
      <c r="GNM32" s="28"/>
      <c r="GNN32" s="28"/>
      <c r="GNO32" s="28"/>
      <c r="GNP32" s="28"/>
      <c r="GNQ32" s="28"/>
      <c r="GNR32" s="28"/>
      <c r="GNS32" s="28"/>
      <c r="GNT32" s="28"/>
      <c r="GNU32" s="28"/>
      <c r="GNV32" s="28"/>
      <c r="GNW32" s="28"/>
      <c r="GNX32" s="28"/>
      <c r="GNY32" s="28"/>
      <c r="GNZ32" s="28"/>
      <c r="GOA32" s="28"/>
      <c r="GOB32" s="28"/>
      <c r="GOC32" s="28"/>
      <c r="GOD32" s="28"/>
      <c r="GOE32" s="28"/>
      <c r="GOF32" s="28"/>
      <c r="GOG32" s="28"/>
      <c r="GOH32" s="28"/>
      <c r="GOI32" s="28"/>
      <c r="GOJ32" s="28"/>
      <c r="GOK32" s="28"/>
      <c r="GOL32" s="28"/>
      <c r="GOM32" s="28"/>
      <c r="GON32" s="28"/>
      <c r="GOO32" s="28"/>
      <c r="GOP32" s="28"/>
      <c r="GOQ32" s="28"/>
      <c r="GOR32" s="28"/>
      <c r="GOS32" s="28"/>
      <c r="GOT32" s="28"/>
      <c r="GOU32" s="28"/>
      <c r="GOV32" s="28"/>
      <c r="GOW32" s="28"/>
      <c r="GOX32" s="28"/>
      <c r="GOY32" s="28"/>
      <c r="GOZ32" s="28"/>
      <c r="GPA32" s="28"/>
      <c r="GPB32" s="28"/>
      <c r="GPC32" s="28"/>
      <c r="GPD32" s="28"/>
      <c r="GPE32" s="28"/>
      <c r="GPF32" s="28"/>
      <c r="GPG32" s="28"/>
      <c r="GPH32" s="28"/>
      <c r="GPI32" s="28"/>
      <c r="GPJ32" s="28"/>
      <c r="GPK32" s="28"/>
      <c r="GPL32" s="28"/>
      <c r="GPM32" s="28"/>
      <c r="GPN32" s="28"/>
      <c r="GPO32" s="28"/>
      <c r="GPP32" s="28"/>
      <c r="GPQ32" s="28"/>
      <c r="GPR32" s="28"/>
      <c r="GPS32" s="28"/>
      <c r="GPT32" s="28"/>
      <c r="GPU32" s="28"/>
      <c r="GPV32" s="28"/>
      <c r="GPW32" s="28"/>
      <c r="GPX32" s="28"/>
      <c r="GPY32" s="28"/>
      <c r="GPZ32" s="28"/>
      <c r="GQA32" s="28"/>
      <c r="GQB32" s="28"/>
      <c r="GQC32" s="28"/>
      <c r="GQD32" s="28"/>
      <c r="GQE32" s="28"/>
      <c r="GQF32" s="28"/>
      <c r="GQG32" s="28"/>
      <c r="GQH32" s="28"/>
      <c r="GQI32" s="28"/>
      <c r="GQJ32" s="28"/>
      <c r="GQK32" s="28"/>
      <c r="GQL32" s="28"/>
      <c r="GQM32" s="28"/>
      <c r="GQN32" s="28"/>
      <c r="GQO32" s="28"/>
      <c r="GQP32" s="28"/>
      <c r="GQQ32" s="28"/>
      <c r="GQR32" s="28"/>
      <c r="GQS32" s="28"/>
      <c r="GQT32" s="28"/>
      <c r="GQU32" s="28"/>
      <c r="GQV32" s="28"/>
      <c r="GQW32" s="28"/>
      <c r="GQX32" s="28"/>
      <c r="GQY32" s="28"/>
      <c r="GQZ32" s="28"/>
      <c r="GRA32" s="28"/>
      <c r="GRB32" s="28"/>
      <c r="GRC32" s="28"/>
      <c r="GRD32" s="28"/>
      <c r="GRE32" s="28"/>
      <c r="GRF32" s="28"/>
      <c r="GRG32" s="28"/>
      <c r="GRH32" s="28"/>
      <c r="GRI32" s="28"/>
      <c r="GRJ32" s="28"/>
      <c r="GRK32" s="28"/>
      <c r="GRL32" s="28"/>
      <c r="GRM32" s="28"/>
      <c r="GRN32" s="28"/>
      <c r="GRO32" s="28"/>
      <c r="GRP32" s="28"/>
      <c r="GRQ32" s="28"/>
      <c r="GRR32" s="28"/>
      <c r="GRS32" s="28"/>
      <c r="GRT32" s="28"/>
      <c r="GRU32" s="28"/>
      <c r="GRV32" s="28"/>
      <c r="GRW32" s="28"/>
      <c r="GRX32" s="28"/>
      <c r="GRY32" s="28"/>
      <c r="GRZ32" s="28"/>
      <c r="GSA32" s="28"/>
      <c r="GSB32" s="28"/>
      <c r="GSC32" s="28"/>
      <c r="GSD32" s="28"/>
      <c r="GSE32" s="28"/>
      <c r="GSF32" s="28"/>
      <c r="GSG32" s="28"/>
      <c r="GSH32" s="28"/>
      <c r="GSI32" s="28"/>
      <c r="GSJ32" s="28"/>
      <c r="GSK32" s="28"/>
      <c r="GSL32" s="28"/>
      <c r="GSM32" s="28"/>
      <c r="GSN32" s="28"/>
      <c r="GSO32" s="28"/>
      <c r="GSP32" s="28"/>
      <c r="GSQ32" s="28"/>
      <c r="GSR32" s="28"/>
      <c r="GSS32" s="28"/>
      <c r="GST32" s="28"/>
      <c r="GSU32" s="28"/>
      <c r="GSV32" s="28"/>
      <c r="GSW32" s="28"/>
      <c r="GSX32" s="28"/>
      <c r="GSY32" s="28"/>
      <c r="GSZ32" s="28"/>
      <c r="GTA32" s="28"/>
      <c r="GTB32" s="28"/>
      <c r="GTC32" s="28"/>
      <c r="GTD32" s="28"/>
      <c r="GTE32" s="28"/>
      <c r="GTF32" s="28"/>
      <c r="GTG32" s="28"/>
      <c r="GTH32" s="28"/>
      <c r="GTI32" s="28"/>
      <c r="GTJ32" s="28"/>
      <c r="GTK32" s="28"/>
      <c r="GTL32" s="28"/>
      <c r="GTM32" s="28"/>
      <c r="GTN32" s="28"/>
      <c r="GTO32" s="28"/>
      <c r="GTP32" s="28"/>
      <c r="GTQ32" s="28"/>
      <c r="GTR32" s="28"/>
      <c r="GTS32" s="28"/>
      <c r="GTT32" s="28"/>
      <c r="GTU32" s="28"/>
      <c r="GTV32" s="28"/>
      <c r="GTW32" s="28"/>
      <c r="GTX32" s="28"/>
      <c r="GTY32" s="28"/>
      <c r="GTZ32" s="28"/>
      <c r="GUA32" s="28"/>
      <c r="GUB32" s="28"/>
      <c r="GUC32" s="28"/>
      <c r="GUD32" s="28"/>
      <c r="GUE32" s="28"/>
      <c r="GUF32" s="28"/>
      <c r="GUG32" s="28"/>
      <c r="GUH32" s="28"/>
      <c r="GUI32" s="28"/>
      <c r="GUJ32" s="28"/>
      <c r="GUK32" s="28"/>
      <c r="GUL32" s="28"/>
      <c r="GUM32" s="28"/>
      <c r="GUN32" s="28"/>
      <c r="GUO32" s="28"/>
      <c r="GUP32" s="28"/>
      <c r="GUQ32" s="28"/>
      <c r="GUR32" s="28"/>
      <c r="GUS32" s="28"/>
      <c r="GUT32" s="28"/>
      <c r="GUU32" s="28"/>
      <c r="GUV32" s="28"/>
      <c r="GUW32" s="28"/>
      <c r="GUX32" s="28"/>
      <c r="GUY32" s="28"/>
      <c r="GUZ32" s="28"/>
      <c r="GVA32" s="28"/>
      <c r="GVB32" s="28"/>
      <c r="GVC32" s="28"/>
      <c r="GVD32" s="28"/>
      <c r="GVE32" s="28"/>
      <c r="GVF32" s="28"/>
      <c r="GVG32" s="28"/>
      <c r="GVH32" s="28"/>
      <c r="GVI32" s="28"/>
      <c r="GVJ32" s="28"/>
      <c r="GVK32" s="28"/>
      <c r="GVL32" s="28"/>
      <c r="GVM32" s="28"/>
      <c r="GVN32" s="28"/>
      <c r="GVO32" s="28"/>
      <c r="GVP32" s="28"/>
      <c r="GVQ32" s="28"/>
      <c r="GVR32" s="28"/>
      <c r="GVS32" s="28"/>
      <c r="GVT32" s="28"/>
      <c r="GVU32" s="28"/>
      <c r="GVV32" s="28"/>
      <c r="GVW32" s="28"/>
      <c r="GVX32" s="28"/>
      <c r="GVY32" s="28"/>
      <c r="GVZ32" s="28"/>
      <c r="GWA32" s="28"/>
      <c r="GWB32" s="28"/>
      <c r="GWC32" s="28"/>
      <c r="GWD32" s="28"/>
      <c r="GWE32" s="28"/>
      <c r="GWF32" s="28"/>
      <c r="GWG32" s="28"/>
      <c r="GWH32" s="28"/>
      <c r="GWI32" s="28"/>
      <c r="GWJ32" s="28"/>
      <c r="GWK32" s="28"/>
      <c r="GWL32" s="28"/>
      <c r="GWM32" s="28"/>
      <c r="GWN32" s="28"/>
      <c r="GWO32" s="28"/>
      <c r="GWP32" s="28"/>
      <c r="GWQ32" s="28"/>
      <c r="GWR32" s="28"/>
      <c r="GWS32" s="28"/>
      <c r="GWT32" s="28"/>
      <c r="GWU32" s="28"/>
      <c r="GWV32" s="28"/>
      <c r="GWW32" s="28"/>
      <c r="GWX32" s="28"/>
      <c r="GWY32" s="28"/>
      <c r="GWZ32" s="28"/>
      <c r="GXA32" s="28"/>
      <c r="GXB32" s="28"/>
      <c r="GXC32" s="28"/>
      <c r="GXD32" s="28"/>
      <c r="GXE32" s="28"/>
      <c r="GXF32" s="28"/>
      <c r="GXG32" s="28"/>
      <c r="GXH32" s="28"/>
      <c r="GXI32" s="28"/>
      <c r="GXJ32" s="28"/>
      <c r="GXK32" s="28"/>
      <c r="GXL32" s="28"/>
      <c r="GXM32" s="28"/>
      <c r="GXN32" s="28"/>
      <c r="GXO32" s="28"/>
      <c r="GXP32" s="28"/>
      <c r="GXQ32" s="28"/>
      <c r="GXR32" s="28"/>
      <c r="GXS32" s="28"/>
      <c r="GXT32" s="28"/>
      <c r="GXU32" s="28"/>
      <c r="GXV32" s="28"/>
      <c r="GXW32" s="28"/>
      <c r="GXX32" s="28"/>
      <c r="GXY32" s="28"/>
      <c r="GXZ32" s="28"/>
      <c r="GYA32" s="28"/>
      <c r="GYB32" s="28"/>
      <c r="GYC32" s="28"/>
      <c r="GYD32" s="28"/>
      <c r="GYE32" s="28"/>
      <c r="GYF32" s="28"/>
      <c r="GYG32" s="28"/>
      <c r="GYH32" s="28"/>
      <c r="GYI32" s="28"/>
      <c r="GYJ32" s="28"/>
      <c r="GYK32" s="28"/>
      <c r="GYL32" s="28"/>
      <c r="GYM32" s="28"/>
      <c r="GYN32" s="28"/>
      <c r="GYO32" s="28"/>
      <c r="GYP32" s="28"/>
      <c r="GYQ32" s="28"/>
      <c r="GYR32" s="28"/>
      <c r="GYS32" s="28"/>
      <c r="GYT32" s="28"/>
      <c r="GYU32" s="28"/>
      <c r="GYV32" s="28"/>
      <c r="GYW32" s="28"/>
      <c r="GYX32" s="28"/>
      <c r="GYY32" s="28"/>
      <c r="GYZ32" s="28"/>
      <c r="GZA32" s="28"/>
      <c r="GZB32" s="28"/>
      <c r="GZC32" s="28"/>
      <c r="GZD32" s="28"/>
      <c r="GZE32" s="28"/>
      <c r="GZF32" s="28"/>
      <c r="GZG32" s="28"/>
      <c r="GZH32" s="28"/>
      <c r="GZI32" s="28"/>
      <c r="GZJ32" s="28"/>
      <c r="GZK32" s="28"/>
      <c r="GZL32" s="28"/>
      <c r="GZM32" s="28"/>
      <c r="GZN32" s="28"/>
      <c r="GZO32" s="28"/>
      <c r="GZP32" s="28"/>
      <c r="GZQ32" s="28"/>
      <c r="GZR32" s="28"/>
      <c r="GZS32" s="28"/>
      <c r="GZT32" s="28"/>
      <c r="GZU32" s="28"/>
      <c r="GZV32" s="28"/>
      <c r="GZW32" s="28"/>
      <c r="GZX32" s="28"/>
      <c r="GZY32" s="28"/>
      <c r="GZZ32" s="28"/>
      <c r="HAA32" s="28"/>
      <c r="HAB32" s="28"/>
      <c r="HAC32" s="28"/>
      <c r="HAD32" s="28"/>
      <c r="HAE32" s="28"/>
      <c r="HAF32" s="28"/>
      <c r="HAG32" s="28"/>
      <c r="HAH32" s="28"/>
      <c r="HAI32" s="28"/>
      <c r="HAJ32" s="28"/>
      <c r="HAK32" s="28"/>
      <c r="HAL32" s="28"/>
      <c r="HAM32" s="28"/>
      <c r="HAN32" s="28"/>
      <c r="HAO32" s="28"/>
      <c r="HAP32" s="28"/>
      <c r="HAQ32" s="28"/>
      <c r="HAR32" s="28"/>
      <c r="HAS32" s="28"/>
      <c r="HAT32" s="28"/>
      <c r="HAU32" s="28"/>
      <c r="HAV32" s="28"/>
      <c r="HAW32" s="28"/>
      <c r="HAX32" s="28"/>
      <c r="HAY32" s="28"/>
      <c r="HAZ32" s="28"/>
      <c r="HBA32" s="28"/>
      <c r="HBB32" s="28"/>
      <c r="HBC32" s="28"/>
      <c r="HBD32" s="28"/>
      <c r="HBE32" s="28"/>
      <c r="HBF32" s="28"/>
      <c r="HBG32" s="28"/>
      <c r="HBH32" s="28"/>
      <c r="HBI32" s="28"/>
      <c r="HBJ32" s="28"/>
      <c r="HBK32" s="28"/>
      <c r="HBL32" s="28"/>
      <c r="HBM32" s="28"/>
      <c r="HBN32" s="28"/>
      <c r="HBO32" s="28"/>
      <c r="HBP32" s="28"/>
      <c r="HBQ32" s="28"/>
      <c r="HBR32" s="28"/>
      <c r="HBS32" s="28"/>
      <c r="HBT32" s="28"/>
      <c r="HBU32" s="28"/>
      <c r="HBV32" s="28"/>
      <c r="HBW32" s="28"/>
      <c r="HBX32" s="28"/>
      <c r="HBY32" s="28"/>
      <c r="HBZ32" s="28"/>
      <c r="HCA32" s="28"/>
      <c r="HCB32" s="28"/>
      <c r="HCC32" s="28"/>
      <c r="HCD32" s="28"/>
      <c r="HCE32" s="28"/>
      <c r="HCF32" s="28"/>
      <c r="HCG32" s="28"/>
      <c r="HCH32" s="28"/>
      <c r="HCI32" s="28"/>
      <c r="HCJ32" s="28"/>
      <c r="HCK32" s="28"/>
      <c r="HCL32" s="28"/>
      <c r="HCM32" s="28"/>
      <c r="HCN32" s="28"/>
      <c r="HCO32" s="28"/>
      <c r="HCP32" s="28"/>
      <c r="HCQ32" s="28"/>
      <c r="HCR32" s="28"/>
      <c r="HCS32" s="28"/>
      <c r="HCT32" s="28"/>
      <c r="HCU32" s="28"/>
      <c r="HCV32" s="28"/>
      <c r="HCW32" s="28"/>
      <c r="HCX32" s="28"/>
      <c r="HCY32" s="28"/>
      <c r="HCZ32" s="28"/>
      <c r="HDA32" s="28"/>
      <c r="HDB32" s="28"/>
      <c r="HDC32" s="28"/>
      <c r="HDD32" s="28"/>
      <c r="HDE32" s="28"/>
      <c r="HDF32" s="28"/>
      <c r="HDG32" s="28"/>
      <c r="HDH32" s="28"/>
      <c r="HDI32" s="28"/>
      <c r="HDJ32" s="28"/>
      <c r="HDK32" s="28"/>
      <c r="HDL32" s="28"/>
      <c r="HDM32" s="28"/>
      <c r="HDN32" s="28"/>
      <c r="HDO32" s="28"/>
      <c r="HDP32" s="28"/>
      <c r="HDQ32" s="28"/>
      <c r="HDR32" s="28"/>
      <c r="HDS32" s="28"/>
      <c r="HDT32" s="28"/>
      <c r="HDU32" s="28"/>
      <c r="HDV32" s="28"/>
      <c r="HDW32" s="28"/>
      <c r="HDX32" s="28"/>
      <c r="HDY32" s="28"/>
      <c r="HDZ32" s="28"/>
      <c r="HEA32" s="28"/>
      <c r="HEB32" s="28"/>
      <c r="HEC32" s="28"/>
      <c r="HED32" s="28"/>
      <c r="HEE32" s="28"/>
      <c r="HEF32" s="28"/>
      <c r="HEG32" s="28"/>
      <c r="HEH32" s="28"/>
      <c r="HEI32" s="28"/>
      <c r="HEJ32" s="28"/>
      <c r="HEK32" s="28"/>
      <c r="HEL32" s="28"/>
      <c r="HEM32" s="28"/>
      <c r="HEN32" s="28"/>
      <c r="HEO32" s="28"/>
      <c r="HEP32" s="28"/>
      <c r="HEQ32" s="28"/>
      <c r="HER32" s="28"/>
      <c r="HES32" s="28"/>
      <c r="HET32" s="28"/>
      <c r="HEU32" s="28"/>
      <c r="HEV32" s="28"/>
      <c r="HEW32" s="28"/>
      <c r="HEX32" s="28"/>
      <c r="HEY32" s="28"/>
      <c r="HEZ32" s="28"/>
      <c r="HFA32" s="28"/>
      <c r="HFB32" s="28"/>
      <c r="HFC32" s="28"/>
      <c r="HFD32" s="28"/>
      <c r="HFE32" s="28"/>
      <c r="HFF32" s="28"/>
      <c r="HFG32" s="28"/>
      <c r="HFH32" s="28"/>
      <c r="HFI32" s="28"/>
      <c r="HFJ32" s="28"/>
      <c r="HFK32" s="28"/>
      <c r="HFL32" s="28"/>
      <c r="HFM32" s="28"/>
      <c r="HFN32" s="28"/>
      <c r="HFO32" s="28"/>
      <c r="HFP32" s="28"/>
      <c r="HFQ32" s="28"/>
      <c r="HFR32" s="28"/>
      <c r="HFS32" s="28"/>
      <c r="HFT32" s="28"/>
      <c r="HFU32" s="28"/>
      <c r="HFV32" s="28"/>
      <c r="HFW32" s="28"/>
      <c r="HFX32" s="28"/>
      <c r="HFY32" s="28"/>
      <c r="HFZ32" s="28"/>
      <c r="HGA32" s="28"/>
      <c r="HGB32" s="28"/>
      <c r="HGC32" s="28"/>
      <c r="HGD32" s="28"/>
      <c r="HGE32" s="28"/>
      <c r="HGF32" s="28"/>
      <c r="HGG32" s="28"/>
      <c r="HGH32" s="28"/>
      <c r="HGI32" s="28"/>
      <c r="HGJ32" s="28"/>
      <c r="HGK32" s="28"/>
      <c r="HGL32" s="28"/>
      <c r="HGM32" s="28"/>
      <c r="HGN32" s="28"/>
      <c r="HGO32" s="28"/>
      <c r="HGP32" s="28"/>
      <c r="HGQ32" s="28"/>
      <c r="HGR32" s="28"/>
      <c r="HGS32" s="28"/>
      <c r="HGT32" s="28"/>
      <c r="HGU32" s="28"/>
      <c r="HGV32" s="28"/>
      <c r="HGW32" s="28"/>
      <c r="HGX32" s="28"/>
      <c r="HGY32" s="28"/>
      <c r="HGZ32" s="28"/>
      <c r="HHA32" s="28"/>
      <c r="HHB32" s="28"/>
      <c r="HHC32" s="28"/>
      <c r="HHD32" s="28"/>
      <c r="HHE32" s="28"/>
      <c r="HHF32" s="28"/>
      <c r="HHG32" s="28"/>
      <c r="HHH32" s="28"/>
      <c r="HHI32" s="28"/>
      <c r="HHJ32" s="28"/>
      <c r="HHK32" s="28"/>
      <c r="HHL32" s="28"/>
      <c r="HHM32" s="28"/>
      <c r="HHN32" s="28"/>
      <c r="HHO32" s="28"/>
      <c r="HHP32" s="28"/>
      <c r="HHQ32" s="28"/>
      <c r="HHR32" s="28"/>
      <c r="HHS32" s="28"/>
      <c r="HHT32" s="28"/>
      <c r="HHU32" s="28"/>
      <c r="HHV32" s="28"/>
      <c r="HHW32" s="28"/>
      <c r="HHX32" s="28"/>
      <c r="HHY32" s="28"/>
      <c r="HHZ32" s="28"/>
      <c r="HIA32" s="28"/>
      <c r="HIB32" s="28"/>
      <c r="HIC32" s="28"/>
      <c r="HID32" s="28"/>
      <c r="HIE32" s="28"/>
      <c r="HIF32" s="28"/>
      <c r="HIG32" s="28"/>
      <c r="HIH32" s="28"/>
      <c r="HII32" s="28"/>
      <c r="HIJ32" s="28"/>
      <c r="HIK32" s="28"/>
      <c r="HIL32" s="28"/>
      <c r="HIM32" s="28"/>
      <c r="HIN32" s="28"/>
      <c r="HIO32" s="28"/>
      <c r="HIP32" s="28"/>
      <c r="HIQ32" s="28"/>
      <c r="HIR32" s="28"/>
      <c r="HIS32" s="28"/>
      <c r="HIT32" s="28"/>
      <c r="HIU32" s="28"/>
      <c r="HIV32" s="28"/>
      <c r="HIW32" s="28"/>
      <c r="HIX32" s="28"/>
      <c r="HIY32" s="28"/>
      <c r="HIZ32" s="28"/>
      <c r="HJA32" s="28"/>
      <c r="HJB32" s="28"/>
      <c r="HJC32" s="28"/>
      <c r="HJD32" s="28"/>
      <c r="HJE32" s="28"/>
      <c r="HJF32" s="28"/>
      <c r="HJG32" s="28"/>
      <c r="HJH32" s="28"/>
      <c r="HJI32" s="28"/>
      <c r="HJJ32" s="28"/>
      <c r="HJK32" s="28"/>
      <c r="HJL32" s="28"/>
      <c r="HJM32" s="28"/>
      <c r="HJN32" s="28"/>
      <c r="HJO32" s="28"/>
      <c r="HJP32" s="28"/>
      <c r="HJQ32" s="28"/>
      <c r="HJR32" s="28"/>
      <c r="HJS32" s="28"/>
      <c r="HJT32" s="28"/>
      <c r="HJU32" s="28"/>
      <c r="HJV32" s="28"/>
      <c r="HJW32" s="28"/>
      <c r="HJX32" s="28"/>
      <c r="HJY32" s="28"/>
      <c r="HJZ32" s="28"/>
      <c r="HKA32" s="28"/>
      <c r="HKB32" s="28"/>
      <c r="HKC32" s="28"/>
      <c r="HKD32" s="28"/>
      <c r="HKE32" s="28"/>
      <c r="HKF32" s="28"/>
      <c r="HKG32" s="28"/>
      <c r="HKH32" s="28"/>
      <c r="HKI32" s="28"/>
      <c r="HKJ32" s="28"/>
      <c r="HKK32" s="28"/>
      <c r="HKL32" s="28"/>
      <c r="HKM32" s="28"/>
      <c r="HKN32" s="28"/>
      <c r="HKO32" s="28"/>
      <c r="HKP32" s="28"/>
      <c r="HKQ32" s="28"/>
      <c r="HKR32" s="28"/>
      <c r="HKS32" s="28"/>
      <c r="HKT32" s="28"/>
      <c r="HKU32" s="28"/>
      <c r="HKV32" s="28"/>
      <c r="HKW32" s="28"/>
      <c r="HKX32" s="28"/>
      <c r="HKY32" s="28"/>
      <c r="HKZ32" s="28"/>
      <c r="HLA32" s="28"/>
      <c r="HLB32" s="28"/>
      <c r="HLC32" s="28"/>
      <c r="HLD32" s="28"/>
      <c r="HLE32" s="28"/>
      <c r="HLF32" s="28"/>
      <c r="HLG32" s="28"/>
      <c r="HLH32" s="28"/>
      <c r="HLI32" s="28"/>
      <c r="HLJ32" s="28"/>
      <c r="HLK32" s="28"/>
      <c r="HLL32" s="28"/>
      <c r="HLM32" s="28"/>
      <c r="HLN32" s="28"/>
      <c r="HLO32" s="28"/>
      <c r="HLP32" s="28"/>
      <c r="HLQ32" s="28"/>
      <c r="HLR32" s="28"/>
      <c r="HLS32" s="28"/>
      <c r="HLT32" s="28"/>
      <c r="HLU32" s="28"/>
      <c r="HLV32" s="28"/>
      <c r="HLW32" s="28"/>
      <c r="HLX32" s="28"/>
      <c r="HLY32" s="28"/>
      <c r="HLZ32" s="28"/>
      <c r="HMA32" s="28"/>
      <c r="HMB32" s="28"/>
      <c r="HMC32" s="28"/>
      <c r="HMD32" s="28"/>
      <c r="HME32" s="28"/>
      <c r="HMF32" s="28"/>
      <c r="HMG32" s="28"/>
      <c r="HMH32" s="28"/>
      <c r="HMI32" s="28"/>
      <c r="HMJ32" s="28"/>
      <c r="HMK32" s="28"/>
      <c r="HML32" s="28"/>
      <c r="HMM32" s="28"/>
      <c r="HMN32" s="28"/>
      <c r="HMO32" s="28"/>
      <c r="HMP32" s="28"/>
      <c r="HMQ32" s="28"/>
      <c r="HMR32" s="28"/>
      <c r="HMS32" s="28"/>
      <c r="HMT32" s="28"/>
      <c r="HMU32" s="28"/>
      <c r="HMV32" s="28"/>
      <c r="HMW32" s="28"/>
      <c r="HMX32" s="28"/>
      <c r="HMY32" s="28"/>
      <c r="HMZ32" s="28"/>
      <c r="HNA32" s="28"/>
      <c r="HNB32" s="28"/>
      <c r="HNC32" s="28"/>
      <c r="HND32" s="28"/>
      <c r="HNE32" s="28"/>
      <c r="HNF32" s="28"/>
      <c r="HNG32" s="28"/>
      <c r="HNH32" s="28"/>
      <c r="HNI32" s="28"/>
      <c r="HNJ32" s="28"/>
      <c r="HNK32" s="28"/>
      <c r="HNL32" s="28"/>
      <c r="HNM32" s="28"/>
      <c r="HNN32" s="28"/>
      <c r="HNO32" s="28"/>
      <c r="HNP32" s="28"/>
      <c r="HNQ32" s="28"/>
      <c r="HNR32" s="28"/>
      <c r="HNS32" s="28"/>
      <c r="HNT32" s="28"/>
      <c r="HNU32" s="28"/>
      <c r="HNV32" s="28"/>
      <c r="HNW32" s="28"/>
      <c r="HNX32" s="28"/>
      <c r="HNY32" s="28"/>
      <c r="HNZ32" s="28"/>
      <c r="HOA32" s="28"/>
      <c r="HOB32" s="28"/>
      <c r="HOC32" s="28"/>
      <c r="HOD32" s="28"/>
      <c r="HOE32" s="28"/>
      <c r="HOF32" s="28"/>
      <c r="HOG32" s="28"/>
      <c r="HOH32" s="28"/>
      <c r="HOI32" s="28"/>
      <c r="HOJ32" s="28"/>
      <c r="HOK32" s="28"/>
      <c r="HOL32" s="28"/>
      <c r="HOM32" s="28"/>
      <c r="HON32" s="28"/>
      <c r="HOO32" s="28"/>
      <c r="HOP32" s="28"/>
      <c r="HOQ32" s="28"/>
      <c r="HOR32" s="28"/>
      <c r="HOS32" s="28"/>
      <c r="HOT32" s="28"/>
      <c r="HOU32" s="28"/>
      <c r="HOV32" s="28"/>
      <c r="HOW32" s="28"/>
      <c r="HOX32" s="28"/>
      <c r="HOY32" s="28"/>
      <c r="HOZ32" s="28"/>
      <c r="HPA32" s="28"/>
      <c r="HPB32" s="28"/>
      <c r="HPC32" s="28"/>
      <c r="HPD32" s="28"/>
      <c r="HPE32" s="28"/>
      <c r="HPF32" s="28"/>
      <c r="HPG32" s="28"/>
      <c r="HPH32" s="28"/>
      <c r="HPI32" s="28"/>
      <c r="HPJ32" s="28"/>
      <c r="HPK32" s="28"/>
      <c r="HPL32" s="28"/>
      <c r="HPM32" s="28"/>
      <c r="HPN32" s="28"/>
      <c r="HPO32" s="28"/>
      <c r="HPP32" s="28"/>
      <c r="HPQ32" s="28"/>
      <c r="HPR32" s="28"/>
      <c r="HPS32" s="28"/>
      <c r="HPT32" s="28"/>
      <c r="HPU32" s="28"/>
      <c r="HPV32" s="28"/>
      <c r="HPW32" s="28"/>
      <c r="HPX32" s="28"/>
      <c r="HPY32" s="28"/>
      <c r="HPZ32" s="28"/>
      <c r="HQA32" s="28"/>
      <c r="HQB32" s="28"/>
      <c r="HQC32" s="28"/>
      <c r="HQD32" s="28"/>
      <c r="HQE32" s="28"/>
      <c r="HQF32" s="28"/>
      <c r="HQG32" s="28"/>
      <c r="HQH32" s="28"/>
      <c r="HQI32" s="28"/>
      <c r="HQJ32" s="28"/>
      <c r="HQK32" s="28"/>
      <c r="HQL32" s="28"/>
      <c r="HQM32" s="28"/>
      <c r="HQN32" s="28"/>
      <c r="HQO32" s="28"/>
      <c r="HQP32" s="28"/>
      <c r="HQQ32" s="28"/>
      <c r="HQR32" s="28"/>
      <c r="HQS32" s="28"/>
      <c r="HQT32" s="28"/>
      <c r="HQU32" s="28"/>
      <c r="HQV32" s="28"/>
      <c r="HQW32" s="28"/>
      <c r="HQX32" s="28"/>
      <c r="HQY32" s="28"/>
      <c r="HQZ32" s="28"/>
      <c r="HRA32" s="28"/>
      <c r="HRB32" s="28"/>
      <c r="HRC32" s="28"/>
      <c r="HRD32" s="28"/>
      <c r="HRE32" s="28"/>
      <c r="HRF32" s="28"/>
      <c r="HRG32" s="28"/>
      <c r="HRH32" s="28"/>
      <c r="HRI32" s="28"/>
      <c r="HRJ32" s="28"/>
      <c r="HRK32" s="28"/>
      <c r="HRL32" s="28"/>
      <c r="HRM32" s="28"/>
      <c r="HRN32" s="28"/>
      <c r="HRO32" s="28"/>
      <c r="HRP32" s="28"/>
      <c r="HRQ32" s="28"/>
      <c r="HRR32" s="28"/>
      <c r="HRS32" s="28"/>
      <c r="HRT32" s="28"/>
      <c r="HRU32" s="28"/>
      <c r="HRV32" s="28"/>
      <c r="HRW32" s="28"/>
      <c r="HRX32" s="28"/>
      <c r="HRY32" s="28"/>
      <c r="HRZ32" s="28"/>
      <c r="HSA32" s="28"/>
      <c r="HSB32" s="28"/>
      <c r="HSC32" s="28"/>
      <c r="HSD32" s="28"/>
      <c r="HSE32" s="28"/>
      <c r="HSF32" s="28"/>
      <c r="HSG32" s="28"/>
      <c r="HSH32" s="28"/>
      <c r="HSI32" s="28"/>
      <c r="HSJ32" s="28"/>
      <c r="HSK32" s="28"/>
      <c r="HSL32" s="28"/>
      <c r="HSM32" s="28"/>
      <c r="HSN32" s="28"/>
      <c r="HSO32" s="28"/>
      <c r="HSP32" s="28"/>
      <c r="HSQ32" s="28"/>
      <c r="HSR32" s="28"/>
      <c r="HSS32" s="28"/>
      <c r="HST32" s="28"/>
      <c r="HSU32" s="28"/>
      <c r="HSV32" s="28"/>
      <c r="HSW32" s="28"/>
      <c r="HSX32" s="28"/>
      <c r="HSY32" s="28"/>
      <c r="HSZ32" s="28"/>
      <c r="HTA32" s="28"/>
      <c r="HTB32" s="28"/>
      <c r="HTC32" s="28"/>
      <c r="HTD32" s="28"/>
      <c r="HTE32" s="28"/>
      <c r="HTF32" s="28"/>
      <c r="HTG32" s="28"/>
      <c r="HTH32" s="28"/>
      <c r="HTI32" s="28"/>
      <c r="HTJ32" s="28"/>
      <c r="HTK32" s="28"/>
      <c r="HTL32" s="28"/>
      <c r="HTM32" s="28"/>
      <c r="HTN32" s="28"/>
      <c r="HTO32" s="28"/>
      <c r="HTP32" s="28"/>
      <c r="HTQ32" s="28"/>
      <c r="HTR32" s="28"/>
      <c r="HTS32" s="28"/>
      <c r="HTT32" s="28"/>
      <c r="HTU32" s="28"/>
      <c r="HTV32" s="28"/>
      <c r="HTW32" s="28"/>
      <c r="HTX32" s="28"/>
      <c r="HTY32" s="28"/>
      <c r="HTZ32" s="28"/>
      <c r="HUA32" s="28"/>
      <c r="HUB32" s="28"/>
      <c r="HUC32" s="28"/>
      <c r="HUD32" s="28"/>
      <c r="HUE32" s="28"/>
      <c r="HUF32" s="28"/>
      <c r="HUG32" s="28"/>
      <c r="HUH32" s="28"/>
      <c r="HUI32" s="28"/>
      <c r="HUJ32" s="28"/>
      <c r="HUK32" s="28"/>
      <c r="HUL32" s="28"/>
      <c r="HUM32" s="28"/>
      <c r="HUN32" s="28"/>
      <c r="HUO32" s="28"/>
      <c r="HUP32" s="28"/>
      <c r="HUQ32" s="28"/>
      <c r="HUR32" s="28"/>
      <c r="HUS32" s="28"/>
      <c r="HUT32" s="28"/>
      <c r="HUU32" s="28"/>
      <c r="HUV32" s="28"/>
      <c r="HUW32" s="28"/>
      <c r="HUX32" s="28"/>
      <c r="HUY32" s="28"/>
      <c r="HUZ32" s="28"/>
      <c r="HVA32" s="28"/>
      <c r="HVB32" s="28"/>
      <c r="HVC32" s="28"/>
      <c r="HVD32" s="28"/>
      <c r="HVE32" s="28"/>
      <c r="HVF32" s="28"/>
      <c r="HVG32" s="28"/>
      <c r="HVH32" s="28"/>
      <c r="HVI32" s="28"/>
      <c r="HVJ32" s="28"/>
      <c r="HVK32" s="28"/>
      <c r="HVL32" s="28"/>
      <c r="HVM32" s="28"/>
      <c r="HVN32" s="28"/>
      <c r="HVO32" s="28"/>
      <c r="HVP32" s="28"/>
      <c r="HVQ32" s="28"/>
      <c r="HVR32" s="28"/>
      <c r="HVS32" s="28"/>
      <c r="HVT32" s="28"/>
      <c r="HVU32" s="28"/>
      <c r="HVV32" s="28"/>
      <c r="HVW32" s="28"/>
      <c r="HVX32" s="28"/>
      <c r="HVY32" s="28"/>
      <c r="HVZ32" s="28"/>
      <c r="HWA32" s="28"/>
      <c r="HWB32" s="28"/>
      <c r="HWC32" s="28"/>
      <c r="HWD32" s="28"/>
      <c r="HWE32" s="28"/>
      <c r="HWF32" s="28"/>
      <c r="HWG32" s="28"/>
      <c r="HWH32" s="28"/>
      <c r="HWI32" s="28"/>
      <c r="HWJ32" s="28"/>
      <c r="HWK32" s="28"/>
      <c r="HWL32" s="28"/>
      <c r="HWM32" s="28"/>
      <c r="HWN32" s="28"/>
      <c r="HWO32" s="28"/>
      <c r="HWP32" s="28"/>
      <c r="HWQ32" s="28"/>
      <c r="HWR32" s="28"/>
      <c r="HWS32" s="28"/>
      <c r="HWT32" s="28"/>
      <c r="HWU32" s="28"/>
      <c r="HWV32" s="28"/>
      <c r="HWW32" s="28"/>
      <c r="HWX32" s="28"/>
      <c r="HWY32" s="28"/>
      <c r="HWZ32" s="28"/>
      <c r="HXA32" s="28"/>
      <c r="HXB32" s="28"/>
      <c r="HXC32" s="28"/>
      <c r="HXD32" s="28"/>
      <c r="HXE32" s="28"/>
      <c r="HXF32" s="28"/>
      <c r="HXG32" s="28"/>
      <c r="HXH32" s="28"/>
      <c r="HXI32" s="28"/>
      <c r="HXJ32" s="28"/>
      <c r="HXK32" s="28"/>
      <c r="HXL32" s="28"/>
      <c r="HXM32" s="28"/>
      <c r="HXN32" s="28"/>
      <c r="HXO32" s="28"/>
      <c r="HXP32" s="28"/>
      <c r="HXQ32" s="28"/>
      <c r="HXR32" s="28"/>
      <c r="HXS32" s="28"/>
      <c r="HXT32" s="28"/>
      <c r="HXU32" s="28"/>
      <c r="HXV32" s="28"/>
      <c r="HXW32" s="28"/>
      <c r="HXX32" s="28"/>
      <c r="HXY32" s="28"/>
      <c r="HXZ32" s="28"/>
      <c r="HYA32" s="28"/>
      <c r="HYB32" s="28"/>
      <c r="HYC32" s="28"/>
      <c r="HYD32" s="28"/>
      <c r="HYE32" s="28"/>
      <c r="HYF32" s="28"/>
      <c r="HYG32" s="28"/>
      <c r="HYH32" s="28"/>
      <c r="HYI32" s="28"/>
      <c r="HYJ32" s="28"/>
      <c r="HYK32" s="28"/>
      <c r="HYL32" s="28"/>
      <c r="HYM32" s="28"/>
      <c r="HYN32" s="28"/>
      <c r="HYO32" s="28"/>
      <c r="HYP32" s="28"/>
      <c r="HYQ32" s="28"/>
      <c r="HYR32" s="28"/>
      <c r="HYS32" s="28"/>
      <c r="HYT32" s="28"/>
      <c r="HYU32" s="28"/>
      <c r="HYV32" s="28"/>
      <c r="HYW32" s="28"/>
      <c r="HYX32" s="28"/>
      <c r="HYY32" s="28"/>
      <c r="HYZ32" s="28"/>
      <c r="HZA32" s="28"/>
      <c r="HZB32" s="28"/>
      <c r="HZC32" s="28"/>
      <c r="HZD32" s="28"/>
      <c r="HZE32" s="28"/>
      <c r="HZF32" s="28"/>
      <c r="HZG32" s="28"/>
      <c r="HZH32" s="28"/>
      <c r="HZI32" s="28"/>
      <c r="HZJ32" s="28"/>
      <c r="HZK32" s="28"/>
      <c r="HZL32" s="28"/>
      <c r="HZM32" s="28"/>
      <c r="HZN32" s="28"/>
      <c r="HZO32" s="28"/>
      <c r="HZP32" s="28"/>
      <c r="HZQ32" s="28"/>
      <c r="HZR32" s="28"/>
      <c r="HZS32" s="28"/>
      <c r="HZT32" s="28"/>
      <c r="HZU32" s="28"/>
      <c r="HZV32" s="28"/>
      <c r="HZW32" s="28"/>
      <c r="HZX32" s="28"/>
      <c r="HZY32" s="28"/>
      <c r="HZZ32" s="28"/>
      <c r="IAA32" s="28"/>
      <c r="IAB32" s="28"/>
      <c r="IAC32" s="28"/>
      <c r="IAD32" s="28"/>
      <c r="IAE32" s="28"/>
      <c r="IAF32" s="28"/>
      <c r="IAG32" s="28"/>
      <c r="IAH32" s="28"/>
      <c r="IAI32" s="28"/>
      <c r="IAJ32" s="28"/>
      <c r="IAK32" s="28"/>
      <c r="IAL32" s="28"/>
      <c r="IAM32" s="28"/>
      <c r="IAN32" s="28"/>
      <c r="IAO32" s="28"/>
      <c r="IAP32" s="28"/>
      <c r="IAQ32" s="28"/>
      <c r="IAR32" s="28"/>
      <c r="IAS32" s="28"/>
      <c r="IAT32" s="28"/>
      <c r="IAU32" s="28"/>
      <c r="IAV32" s="28"/>
      <c r="IAW32" s="28"/>
      <c r="IAX32" s="28"/>
      <c r="IAY32" s="28"/>
      <c r="IAZ32" s="28"/>
      <c r="IBA32" s="28"/>
      <c r="IBB32" s="28"/>
      <c r="IBC32" s="28"/>
      <c r="IBD32" s="28"/>
      <c r="IBE32" s="28"/>
      <c r="IBF32" s="28"/>
      <c r="IBG32" s="28"/>
      <c r="IBH32" s="28"/>
      <c r="IBI32" s="28"/>
      <c r="IBJ32" s="28"/>
      <c r="IBK32" s="28"/>
      <c r="IBL32" s="28"/>
      <c r="IBM32" s="28"/>
      <c r="IBN32" s="28"/>
      <c r="IBO32" s="28"/>
      <c r="IBP32" s="28"/>
      <c r="IBQ32" s="28"/>
      <c r="IBR32" s="28"/>
      <c r="IBS32" s="28"/>
      <c r="IBT32" s="28"/>
      <c r="IBU32" s="28"/>
      <c r="IBV32" s="28"/>
      <c r="IBW32" s="28"/>
      <c r="IBX32" s="28"/>
      <c r="IBY32" s="28"/>
      <c r="IBZ32" s="28"/>
      <c r="ICA32" s="28"/>
      <c r="ICB32" s="28"/>
      <c r="ICC32" s="28"/>
      <c r="ICD32" s="28"/>
      <c r="ICE32" s="28"/>
      <c r="ICF32" s="28"/>
      <c r="ICG32" s="28"/>
      <c r="ICH32" s="28"/>
      <c r="ICI32" s="28"/>
      <c r="ICJ32" s="28"/>
      <c r="ICK32" s="28"/>
      <c r="ICL32" s="28"/>
      <c r="ICM32" s="28"/>
      <c r="ICN32" s="28"/>
      <c r="ICO32" s="28"/>
      <c r="ICP32" s="28"/>
      <c r="ICQ32" s="28"/>
      <c r="ICR32" s="28"/>
      <c r="ICS32" s="28"/>
      <c r="ICT32" s="28"/>
      <c r="ICU32" s="28"/>
      <c r="ICV32" s="28"/>
      <c r="ICW32" s="28"/>
      <c r="ICX32" s="28"/>
      <c r="ICY32" s="28"/>
      <c r="ICZ32" s="28"/>
      <c r="IDA32" s="28"/>
      <c r="IDB32" s="28"/>
      <c r="IDC32" s="28"/>
      <c r="IDD32" s="28"/>
      <c r="IDE32" s="28"/>
      <c r="IDF32" s="28"/>
      <c r="IDG32" s="28"/>
      <c r="IDH32" s="28"/>
      <c r="IDI32" s="28"/>
      <c r="IDJ32" s="28"/>
      <c r="IDK32" s="28"/>
      <c r="IDL32" s="28"/>
      <c r="IDM32" s="28"/>
      <c r="IDN32" s="28"/>
      <c r="IDO32" s="28"/>
      <c r="IDP32" s="28"/>
      <c r="IDQ32" s="28"/>
      <c r="IDR32" s="28"/>
      <c r="IDS32" s="28"/>
      <c r="IDT32" s="28"/>
      <c r="IDU32" s="28"/>
      <c r="IDV32" s="28"/>
      <c r="IDW32" s="28"/>
      <c r="IDX32" s="28"/>
      <c r="IDY32" s="28"/>
      <c r="IDZ32" s="28"/>
      <c r="IEA32" s="28"/>
      <c r="IEB32" s="28"/>
      <c r="IEC32" s="28"/>
      <c r="IED32" s="28"/>
      <c r="IEE32" s="28"/>
      <c r="IEF32" s="28"/>
      <c r="IEG32" s="28"/>
      <c r="IEH32" s="28"/>
      <c r="IEI32" s="28"/>
      <c r="IEJ32" s="28"/>
      <c r="IEK32" s="28"/>
      <c r="IEL32" s="28"/>
      <c r="IEM32" s="28"/>
      <c r="IEN32" s="28"/>
      <c r="IEO32" s="28"/>
      <c r="IEP32" s="28"/>
      <c r="IEQ32" s="28"/>
      <c r="IER32" s="28"/>
      <c r="IES32" s="28"/>
      <c r="IET32" s="28"/>
      <c r="IEU32" s="28"/>
      <c r="IEV32" s="28"/>
      <c r="IEW32" s="28"/>
      <c r="IEX32" s="28"/>
      <c r="IEY32" s="28"/>
      <c r="IEZ32" s="28"/>
      <c r="IFA32" s="28"/>
      <c r="IFB32" s="28"/>
      <c r="IFC32" s="28"/>
      <c r="IFD32" s="28"/>
      <c r="IFE32" s="28"/>
      <c r="IFF32" s="28"/>
      <c r="IFG32" s="28"/>
      <c r="IFH32" s="28"/>
      <c r="IFI32" s="28"/>
      <c r="IFJ32" s="28"/>
      <c r="IFK32" s="28"/>
      <c r="IFL32" s="28"/>
      <c r="IFM32" s="28"/>
      <c r="IFN32" s="28"/>
      <c r="IFO32" s="28"/>
      <c r="IFP32" s="28"/>
      <c r="IFQ32" s="28"/>
      <c r="IFR32" s="28"/>
      <c r="IFS32" s="28"/>
      <c r="IFT32" s="28"/>
      <c r="IFU32" s="28"/>
      <c r="IFV32" s="28"/>
      <c r="IFW32" s="28"/>
      <c r="IFX32" s="28"/>
      <c r="IFY32" s="28"/>
      <c r="IFZ32" s="28"/>
      <c r="IGA32" s="28"/>
      <c r="IGB32" s="28"/>
      <c r="IGC32" s="28"/>
      <c r="IGD32" s="28"/>
      <c r="IGE32" s="28"/>
      <c r="IGF32" s="28"/>
      <c r="IGG32" s="28"/>
      <c r="IGH32" s="28"/>
      <c r="IGI32" s="28"/>
      <c r="IGJ32" s="28"/>
      <c r="IGK32" s="28"/>
      <c r="IGL32" s="28"/>
      <c r="IGM32" s="28"/>
      <c r="IGN32" s="28"/>
      <c r="IGO32" s="28"/>
      <c r="IGP32" s="28"/>
      <c r="IGQ32" s="28"/>
      <c r="IGR32" s="28"/>
      <c r="IGS32" s="28"/>
      <c r="IGT32" s="28"/>
      <c r="IGU32" s="28"/>
      <c r="IGV32" s="28"/>
      <c r="IGW32" s="28"/>
      <c r="IGX32" s="28"/>
      <c r="IGY32" s="28"/>
      <c r="IGZ32" s="28"/>
      <c r="IHA32" s="28"/>
      <c r="IHB32" s="28"/>
      <c r="IHC32" s="28"/>
      <c r="IHD32" s="28"/>
      <c r="IHE32" s="28"/>
      <c r="IHF32" s="28"/>
      <c r="IHG32" s="28"/>
      <c r="IHH32" s="28"/>
      <c r="IHI32" s="28"/>
      <c r="IHJ32" s="28"/>
      <c r="IHK32" s="28"/>
      <c r="IHL32" s="28"/>
      <c r="IHM32" s="28"/>
      <c r="IHN32" s="28"/>
      <c r="IHO32" s="28"/>
      <c r="IHP32" s="28"/>
      <c r="IHQ32" s="28"/>
      <c r="IHR32" s="28"/>
      <c r="IHS32" s="28"/>
      <c r="IHT32" s="28"/>
      <c r="IHU32" s="28"/>
      <c r="IHV32" s="28"/>
      <c r="IHW32" s="28"/>
      <c r="IHX32" s="28"/>
      <c r="IHY32" s="28"/>
      <c r="IHZ32" s="28"/>
      <c r="IIA32" s="28"/>
      <c r="IIB32" s="28"/>
      <c r="IIC32" s="28"/>
      <c r="IID32" s="28"/>
      <c r="IIE32" s="28"/>
      <c r="IIF32" s="28"/>
      <c r="IIG32" s="28"/>
      <c r="IIH32" s="28"/>
      <c r="III32" s="28"/>
      <c r="IIJ32" s="28"/>
      <c r="IIK32" s="28"/>
      <c r="IIL32" s="28"/>
      <c r="IIM32" s="28"/>
      <c r="IIN32" s="28"/>
      <c r="IIO32" s="28"/>
      <c r="IIP32" s="28"/>
      <c r="IIQ32" s="28"/>
      <c r="IIR32" s="28"/>
      <c r="IIS32" s="28"/>
      <c r="IIT32" s="28"/>
      <c r="IIU32" s="28"/>
      <c r="IIV32" s="28"/>
      <c r="IIW32" s="28"/>
      <c r="IIX32" s="28"/>
      <c r="IIY32" s="28"/>
      <c r="IIZ32" s="28"/>
      <c r="IJA32" s="28"/>
      <c r="IJB32" s="28"/>
      <c r="IJC32" s="28"/>
      <c r="IJD32" s="28"/>
      <c r="IJE32" s="28"/>
      <c r="IJF32" s="28"/>
      <c r="IJG32" s="28"/>
      <c r="IJH32" s="28"/>
      <c r="IJI32" s="28"/>
      <c r="IJJ32" s="28"/>
      <c r="IJK32" s="28"/>
      <c r="IJL32" s="28"/>
      <c r="IJM32" s="28"/>
      <c r="IJN32" s="28"/>
      <c r="IJO32" s="28"/>
      <c r="IJP32" s="28"/>
      <c r="IJQ32" s="28"/>
      <c r="IJR32" s="28"/>
      <c r="IJS32" s="28"/>
      <c r="IJT32" s="28"/>
      <c r="IJU32" s="28"/>
      <c r="IJV32" s="28"/>
      <c r="IJW32" s="28"/>
      <c r="IJX32" s="28"/>
      <c r="IJY32" s="28"/>
      <c r="IJZ32" s="28"/>
      <c r="IKA32" s="28"/>
      <c r="IKB32" s="28"/>
      <c r="IKC32" s="28"/>
      <c r="IKD32" s="28"/>
      <c r="IKE32" s="28"/>
      <c r="IKF32" s="28"/>
      <c r="IKG32" s="28"/>
      <c r="IKH32" s="28"/>
      <c r="IKI32" s="28"/>
      <c r="IKJ32" s="28"/>
      <c r="IKK32" s="28"/>
      <c r="IKL32" s="28"/>
      <c r="IKM32" s="28"/>
      <c r="IKN32" s="28"/>
      <c r="IKO32" s="28"/>
      <c r="IKP32" s="28"/>
      <c r="IKQ32" s="28"/>
      <c r="IKR32" s="28"/>
      <c r="IKS32" s="28"/>
      <c r="IKT32" s="28"/>
      <c r="IKU32" s="28"/>
      <c r="IKV32" s="28"/>
      <c r="IKW32" s="28"/>
      <c r="IKX32" s="28"/>
      <c r="IKY32" s="28"/>
      <c r="IKZ32" s="28"/>
      <c r="ILA32" s="28"/>
      <c r="ILB32" s="28"/>
      <c r="ILC32" s="28"/>
      <c r="ILD32" s="28"/>
      <c r="ILE32" s="28"/>
      <c r="ILF32" s="28"/>
      <c r="ILG32" s="28"/>
      <c r="ILH32" s="28"/>
      <c r="ILI32" s="28"/>
      <c r="ILJ32" s="28"/>
      <c r="ILK32" s="28"/>
      <c r="ILL32" s="28"/>
      <c r="ILM32" s="28"/>
      <c r="ILN32" s="28"/>
      <c r="ILO32" s="28"/>
      <c r="ILP32" s="28"/>
      <c r="ILQ32" s="28"/>
      <c r="ILR32" s="28"/>
      <c r="ILS32" s="28"/>
      <c r="ILT32" s="28"/>
      <c r="ILU32" s="28"/>
      <c r="ILV32" s="28"/>
      <c r="ILW32" s="28"/>
      <c r="ILX32" s="28"/>
      <c r="ILY32" s="28"/>
      <c r="ILZ32" s="28"/>
      <c r="IMA32" s="28"/>
      <c r="IMB32" s="28"/>
      <c r="IMC32" s="28"/>
      <c r="IMD32" s="28"/>
      <c r="IME32" s="28"/>
      <c r="IMF32" s="28"/>
      <c r="IMG32" s="28"/>
      <c r="IMH32" s="28"/>
      <c r="IMI32" s="28"/>
      <c r="IMJ32" s="28"/>
      <c r="IMK32" s="28"/>
      <c r="IML32" s="28"/>
      <c r="IMM32" s="28"/>
      <c r="IMN32" s="28"/>
      <c r="IMO32" s="28"/>
      <c r="IMP32" s="28"/>
      <c r="IMQ32" s="28"/>
      <c r="IMR32" s="28"/>
      <c r="IMS32" s="28"/>
      <c r="IMT32" s="28"/>
      <c r="IMU32" s="28"/>
      <c r="IMV32" s="28"/>
      <c r="IMW32" s="28"/>
      <c r="IMX32" s="28"/>
      <c r="IMY32" s="28"/>
      <c r="IMZ32" s="28"/>
      <c r="INA32" s="28"/>
      <c r="INB32" s="28"/>
      <c r="INC32" s="28"/>
      <c r="IND32" s="28"/>
      <c r="INE32" s="28"/>
      <c r="INF32" s="28"/>
      <c r="ING32" s="28"/>
      <c r="INH32" s="28"/>
      <c r="INI32" s="28"/>
      <c r="INJ32" s="28"/>
      <c r="INK32" s="28"/>
      <c r="INL32" s="28"/>
      <c r="INM32" s="28"/>
      <c r="INN32" s="28"/>
      <c r="INO32" s="28"/>
      <c r="INP32" s="28"/>
      <c r="INQ32" s="28"/>
      <c r="INR32" s="28"/>
      <c r="INS32" s="28"/>
      <c r="INT32" s="28"/>
      <c r="INU32" s="28"/>
      <c r="INV32" s="28"/>
      <c r="INW32" s="28"/>
      <c r="INX32" s="28"/>
      <c r="INY32" s="28"/>
      <c r="INZ32" s="28"/>
      <c r="IOA32" s="28"/>
      <c r="IOB32" s="28"/>
      <c r="IOC32" s="28"/>
      <c r="IOD32" s="28"/>
      <c r="IOE32" s="28"/>
      <c r="IOF32" s="28"/>
      <c r="IOG32" s="28"/>
      <c r="IOH32" s="28"/>
      <c r="IOI32" s="28"/>
      <c r="IOJ32" s="28"/>
      <c r="IOK32" s="28"/>
      <c r="IOL32" s="28"/>
      <c r="IOM32" s="28"/>
      <c r="ION32" s="28"/>
      <c r="IOO32" s="28"/>
      <c r="IOP32" s="28"/>
      <c r="IOQ32" s="28"/>
      <c r="IOR32" s="28"/>
      <c r="IOS32" s="28"/>
      <c r="IOT32" s="28"/>
      <c r="IOU32" s="28"/>
      <c r="IOV32" s="28"/>
      <c r="IOW32" s="28"/>
      <c r="IOX32" s="28"/>
      <c r="IOY32" s="28"/>
      <c r="IOZ32" s="28"/>
      <c r="IPA32" s="28"/>
      <c r="IPB32" s="28"/>
      <c r="IPC32" s="28"/>
      <c r="IPD32" s="28"/>
      <c r="IPE32" s="28"/>
      <c r="IPF32" s="28"/>
      <c r="IPG32" s="28"/>
      <c r="IPH32" s="28"/>
      <c r="IPI32" s="28"/>
      <c r="IPJ32" s="28"/>
      <c r="IPK32" s="28"/>
      <c r="IPL32" s="28"/>
      <c r="IPM32" s="28"/>
      <c r="IPN32" s="28"/>
      <c r="IPO32" s="28"/>
      <c r="IPP32" s="28"/>
      <c r="IPQ32" s="28"/>
      <c r="IPR32" s="28"/>
      <c r="IPS32" s="28"/>
      <c r="IPT32" s="28"/>
      <c r="IPU32" s="28"/>
      <c r="IPV32" s="28"/>
      <c r="IPW32" s="28"/>
      <c r="IPX32" s="28"/>
      <c r="IPY32" s="28"/>
      <c r="IPZ32" s="28"/>
      <c r="IQA32" s="28"/>
      <c r="IQB32" s="28"/>
      <c r="IQC32" s="28"/>
      <c r="IQD32" s="28"/>
      <c r="IQE32" s="28"/>
      <c r="IQF32" s="28"/>
      <c r="IQG32" s="28"/>
      <c r="IQH32" s="28"/>
      <c r="IQI32" s="28"/>
      <c r="IQJ32" s="28"/>
      <c r="IQK32" s="28"/>
      <c r="IQL32" s="28"/>
      <c r="IQM32" s="28"/>
      <c r="IQN32" s="28"/>
      <c r="IQO32" s="28"/>
      <c r="IQP32" s="28"/>
      <c r="IQQ32" s="28"/>
      <c r="IQR32" s="28"/>
      <c r="IQS32" s="28"/>
      <c r="IQT32" s="28"/>
      <c r="IQU32" s="28"/>
      <c r="IQV32" s="28"/>
      <c r="IQW32" s="28"/>
      <c r="IQX32" s="28"/>
      <c r="IQY32" s="28"/>
      <c r="IQZ32" s="28"/>
      <c r="IRA32" s="28"/>
      <c r="IRB32" s="28"/>
      <c r="IRC32" s="28"/>
      <c r="IRD32" s="28"/>
      <c r="IRE32" s="28"/>
      <c r="IRF32" s="28"/>
      <c r="IRG32" s="28"/>
      <c r="IRH32" s="28"/>
      <c r="IRI32" s="28"/>
      <c r="IRJ32" s="28"/>
      <c r="IRK32" s="28"/>
      <c r="IRL32" s="28"/>
      <c r="IRM32" s="28"/>
      <c r="IRN32" s="28"/>
      <c r="IRO32" s="28"/>
      <c r="IRP32" s="28"/>
      <c r="IRQ32" s="28"/>
      <c r="IRR32" s="28"/>
      <c r="IRS32" s="28"/>
      <c r="IRT32" s="28"/>
      <c r="IRU32" s="28"/>
      <c r="IRV32" s="28"/>
      <c r="IRW32" s="28"/>
      <c r="IRX32" s="28"/>
      <c r="IRY32" s="28"/>
      <c r="IRZ32" s="28"/>
      <c r="ISA32" s="28"/>
      <c r="ISB32" s="28"/>
      <c r="ISC32" s="28"/>
      <c r="ISD32" s="28"/>
      <c r="ISE32" s="28"/>
      <c r="ISF32" s="28"/>
      <c r="ISG32" s="28"/>
      <c r="ISH32" s="28"/>
      <c r="ISI32" s="28"/>
      <c r="ISJ32" s="28"/>
      <c r="ISK32" s="28"/>
      <c r="ISL32" s="28"/>
      <c r="ISM32" s="28"/>
      <c r="ISN32" s="28"/>
      <c r="ISO32" s="28"/>
      <c r="ISP32" s="28"/>
      <c r="ISQ32" s="28"/>
      <c r="ISR32" s="28"/>
      <c r="ISS32" s="28"/>
      <c r="IST32" s="28"/>
      <c r="ISU32" s="28"/>
      <c r="ISV32" s="28"/>
      <c r="ISW32" s="28"/>
      <c r="ISX32" s="28"/>
      <c r="ISY32" s="28"/>
      <c r="ISZ32" s="28"/>
      <c r="ITA32" s="28"/>
      <c r="ITB32" s="28"/>
      <c r="ITC32" s="28"/>
      <c r="ITD32" s="28"/>
      <c r="ITE32" s="28"/>
      <c r="ITF32" s="28"/>
      <c r="ITG32" s="28"/>
      <c r="ITH32" s="28"/>
      <c r="ITI32" s="28"/>
      <c r="ITJ32" s="28"/>
      <c r="ITK32" s="28"/>
      <c r="ITL32" s="28"/>
      <c r="ITM32" s="28"/>
      <c r="ITN32" s="28"/>
      <c r="ITO32" s="28"/>
      <c r="ITP32" s="28"/>
      <c r="ITQ32" s="28"/>
      <c r="ITR32" s="28"/>
      <c r="ITS32" s="28"/>
      <c r="ITT32" s="28"/>
      <c r="ITU32" s="28"/>
      <c r="ITV32" s="28"/>
      <c r="ITW32" s="28"/>
      <c r="ITX32" s="28"/>
      <c r="ITY32" s="28"/>
      <c r="ITZ32" s="28"/>
      <c r="IUA32" s="28"/>
      <c r="IUB32" s="28"/>
      <c r="IUC32" s="28"/>
      <c r="IUD32" s="28"/>
      <c r="IUE32" s="28"/>
      <c r="IUF32" s="28"/>
      <c r="IUG32" s="28"/>
      <c r="IUH32" s="28"/>
      <c r="IUI32" s="28"/>
      <c r="IUJ32" s="28"/>
      <c r="IUK32" s="28"/>
      <c r="IUL32" s="28"/>
      <c r="IUM32" s="28"/>
      <c r="IUN32" s="28"/>
      <c r="IUO32" s="28"/>
      <c r="IUP32" s="28"/>
      <c r="IUQ32" s="28"/>
      <c r="IUR32" s="28"/>
      <c r="IUS32" s="28"/>
      <c r="IUT32" s="28"/>
      <c r="IUU32" s="28"/>
      <c r="IUV32" s="28"/>
      <c r="IUW32" s="28"/>
      <c r="IUX32" s="28"/>
      <c r="IUY32" s="28"/>
      <c r="IUZ32" s="28"/>
      <c r="IVA32" s="28"/>
      <c r="IVB32" s="28"/>
      <c r="IVC32" s="28"/>
      <c r="IVD32" s="28"/>
      <c r="IVE32" s="28"/>
      <c r="IVF32" s="28"/>
      <c r="IVG32" s="28"/>
      <c r="IVH32" s="28"/>
      <c r="IVI32" s="28"/>
      <c r="IVJ32" s="28"/>
      <c r="IVK32" s="28"/>
      <c r="IVL32" s="28"/>
      <c r="IVM32" s="28"/>
      <c r="IVN32" s="28"/>
      <c r="IVO32" s="28"/>
      <c r="IVP32" s="28"/>
      <c r="IVQ32" s="28"/>
      <c r="IVR32" s="28"/>
      <c r="IVS32" s="28"/>
      <c r="IVT32" s="28"/>
      <c r="IVU32" s="28"/>
      <c r="IVV32" s="28"/>
      <c r="IVW32" s="28"/>
      <c r="IVX32" s="28"/>
      <c r="IVY32" s="28"/>
      <c r="IVZ32" s="28"/>
      <c r="IWA32" s="28"/>
      <c r="IWB32" s="28"/>
      <c r="IWC32" s="28"/>
      <c r="IWD32" s="28"/>
      <c r="IWE32" s="28"/>
      <c r="IWF32" s="28"/>
      <c r="IWG32" s="28"/>
      <c r="IWH32" s="28"/>
      <c r="IWI32" s="28"/>
      <c r="IWJ32" s="28"/>
      <c r="IWK32" s="28"/>
      <c r="IWL32" s="28"/>
      <c r="IWM32" s="28"/>
      <c r="IWN32" s="28"/>
      <c r="IWO32" s="28"/>
      <c r="IWP32" s="28"/>
      <c r="IWQ32" s="28"/>
      <c r="IWR32" s="28"/>
      <c r="IWS32" s="28"/>
      <c r="IWT32" s="28"/>
      <c r="IWU32" s="28"/>
      <c r="IWV32" s="28"/>
      <c r="IWW32" s="28"/>
      <c r="IWX32" s="28"/>
      <c r="IWY32" s="28"/>
      <c r="IWZ32" s="28"/>
      <c r="IXA32" s="28"/>
      <c r="IXB32" s="28"/>
      <c r="IXC32" s="28"/>
      <c r="IXD32" s="28"/>
      <c r="IXE32" s="28"/>
      <c r="IXF32" s="28"/>
      <c r="IXG32" s="28"/>
      <c r="IXH32" s="28"/>
      <c r="IXI32" s="28"/>
      <c r="IXJ32" s="28"/>
      <c r="IXK32" s="28"/>
      <c r="IXL32" s="28"/>
      <c r="IXM32" s="28"/>
      <c r="IXN32" s="28"/>
      <c r="IXO32" s="28"/>
      <c r="IXP32" s="28"/>
      <c r="IXQ32" s="28"/>
      <c r="IXR32" s="28"/>
      <c r="IXS32" s="28"/>
      <c r="IXT32" s="28"/>
      <c r="IXU32" s="28"/>
      <c r="IXV32" s="28"/>
      <c r="IXW32" s="28"/>
      <c r="IXX32" s="28"/>
      <c r="IXY32" s="28"/>
      <c r="IXZ32" s="28"/>
      <c r="IYA32" s="28"/>
      <c r="IYB32" s="28"/>
      <c r="IYC32" s="28"/>
      <c r="IYD32" s="28"/>
      <c r="IYE32" s="28"/>
      <c r="IYF32" s="28"/>
      <c r="IYG32" s="28"/>
      <c r="IYH32" s="28"/>
      <c r="IYI32" s="28"/>
      <c r="IYJ32" s="28"/>
      <c r="IYK32" s="28"/>
      <c r="IYL32" s="28"/>
      <c r="IYM32" s="28"/>
      <c r="IYN32" s="28"/>
      <c r="IYO32" s="28"/>
      <c r="IYP32" s="28"/>
      <c r="IYQ32" s="28"/>
      <c r="IYR32" s="28"/>
      <c r="IYS32" s="28"/>
      <c r="IYT32" s="28"/>
      <c r="IYU32" s="28"/>
      <c r="IYV32" s="28"/>
      <c r="IYW32" s="28"/>
      <c r="IYX32" s="28"/>
      <c r="IYY32" s="28"/>
      <c r="IYZ32" s="28"/>
      <c r="IZA32" s="28"/>
      <c r="IZB32" s="28"/>
      <c r="IZC32" s="28"/>
      <c r="IZD32" s="28"/>
      <c r="IZE32" s="28"/>
      <c r="IZF32" s="28"/>
      <c r="IZG32" s="28"/>
      <c r="IZH32" s="28"/>
      <c r="IZI32" s="28"/>
      <c r="IZJ32" s="28"/>
      <c r="IZK32" s="28"/>
      <c r="IZL32" s="28"/>
      <c r="IZM32" s="28"/>
      <c r="IZN32" s="28"/>
      <c r="IZO32" s="28"/>
      <c r="IZP32" s="28"/>
      <c r="IZQ32" s="28"/>
      <c r="IZR32" s="28"/>
      <c r="IZS32" s="28"/>
      <c r="IZT32" s="28"/>
      <c r="IZU32" s="28"/>
      <c r="IZV32" s="28"/>
      <c r="IZW32" s="28"/>
      <c r="IZX32" s="28"/>
      <c r="IZY32" s="28"/>
      <c r="IZZ32" s="28"/>
      <c r="JAA32" s="28"/>
      <c r="JAB32" s="28"/>
      <c r="JAC32" s="28"/>
      <c r="JAD32" s="28"/>
      <c r="JAE32" s="28"/>
      <c r="JAF32" s="28"/>
      <c r="JAG32" s="28"/>
      <c r="JAH32" s="28"/>
      <c r="JAI32" s="28"/>
      <c r="JAJ32" s="28"/>
      <c r="JAK32" s="28"/>
      <c r="JAL32" s="28"/>
      <c r="JAM32" s="28"/>
      <c r="JAN32" s="28"/>
      <c r="JAO32" s="28"/>
      <c r="JAP32" s="28"/>
      <c r="JAQ32" s="28"/>
      <c r="JAR32" s="28"/>
      <c r="JAS32" s="28"/>
      <c r="JAT32" s="28"/>
      <c r="JAU32" s="28"/>
      <c r="JAV32" s="28"/>
      <c r="JAW32" s="28"/>
      <c r="JAX32" s="28"/>
      <c r="JAY32" s="28"/>
      <c r="JAZ32" s="28"/>
      <c r="JBA32" s="28"/>
      <c r="JBB32" s="28"/>
      <c r="JBC32" s="28"/>
      <c r="JBD32" s="28"/>
      <c r="JBE32" s="28"/>
      <c r="JBF32" s="28"/>
      <c r="JBG32" s="28"/>
      <c r="JBH32" s="28"/>
      <c r="JBI32" s="28"/>
      <c r="JBJ32" s="28"/>
      <c r="JBK32" s="28"/>
      <c r="JBL32" s="28"/>
      <c r="JBM32" s="28"/>
      <c r="JBN32" s="28"/>
      <c r="JBO32" s="28"/>
      <c r="JBP32" s="28"/>
      <c r="JBQ32" s="28"/>
      <c r="JBR32" s="28"/>
      <c r="JBS32" s="28"/>
      <c r="JBT32" s="28"/>
      <c r="JBU32" s="28"/>
      <c r="JBV32" s="28"/>
      <c r="JBW32" s="28"/>
      <c r="JBX32" s="28"/>
      <c r="JBY32" s="28"/>
      <c r="JBZ32" s="28"/>
      <c r="JCA32" s="28"/>
      <c r="JCB32" s="28"/>
      <c r="JCC32" s="28"/>
      <c r="JCD32" s="28"/>
      <c r="JCE32" s="28"/>
      <c r="JCF32" s="28"/>
      <c r="JCG32" s="28"/>
      <c r="JCH32" s="28"/>
      <c r="JCI32" s="28"/>
      <c r="JCJ32" s="28"/>
      <c r="JCK32" s="28"/>
      <c r="JCL32" s="28"/>
      <c r="JCM32" s="28"/>
      <c r="JCN32" s="28"/>
      <c r="JCO32" s="28"/>
      <c r="JCP32" s="28"/>
      <c r="JCQ32" s="28"/>
      <c r="JCR32" s="28"/>
      <c r="JCS32" s="28"/>
      <c r="JCT32" s="28"/>
      <c r="JCU32" s="28"/>
      <c r="JCV32" s="28"/>
      <c r="JCW32" s="28"/>
      <c r="JCX32" s="28"/>
      <c r="JCY32" s="28"/>
      <c r="JCZ32" s="28"/>
      <c r="JDA32" s="28"/>
      <c r="JDB32" s="28"/>
      <c r="JDC32" s="28"/>
      <c r="JDD32" s="28"/>
      <c r="JDE32" s="28"/>
      <c r="JDF32" s="28"/>
      <c r="JDG32" s="28"/>
      <c r="JDH32" s="28"/>
      <c r="JDI32" s="28"/>
      <c r="JDJ32" s="28"/>
      <c r="JDK32" s="28"/>
      <c r="JDL32" s="28"/>
      <c r="JDM32" s="28"/>
      <c r="JDN32" s="28"/>
      <c r="JDO32" s="28"/>
      <c r="JDP32" s="28"/>
      <c r="JDQ32" s="28"/>
      <c r="JDR32" s="28"/>
      <c r="JDS32" s="28"/>
      <c r="JDT32" s="28"/>
      <c r="JDU32" s="28"/>
      <c r="JDV32" s="28"/>
      <c r="JDW32" s="28"/>
      <c r="JDX32" s="28"/>
      <c r="JDY32" s="28"/>
      <c r="JDZ32" s="28"/>
      <c r="JEA32" s="28"/>
      <c r="JEB32" s="28"/>
      <c r="JEC32" s="28"/>
      <c r="JED32" s="28"/>
      <c r="JEE32" s="28"/>
      <c r="JEF32" s="28"/>
      <c r="JEG32" s="28"/>
      <c r="JEH32" s="28"/>
      <c r="JEI32" s="28"/>
      <c r="JEJ32" s="28"/>
      <c r="JEK32" s="28"/>
      <c r="JEL32" s="28"/>
      <c r="JEM32" s="28"/>
      <c r="JEN32" s="28"/>
      <c r="JEO32" s="28"/>
      <c r="JEP32" s="28"/>
      <c r="JEQ32" s="28"/>
      <c r="JER32" s="28"/>
      <c r="JES32" s="28"/>
      <c r="JET32" s="28"/>
      <c r="JEU32" s="28"/>
      <c r="JEV32" s="28"/>
      <c r="JEW32" s="28"/>
      <c r="JEX32" s="28"/>
      <c r="JEY32" s="28"/>
      <c r="JEZ32" s="28"/>
      <c r="JFA32" s="28"/>
      <c r="JFB32" s="28"/>
      <c r="JFC32" s="28"/>
      <c r="JFD32" s="28"/>
      <c r="JFE32" s="28"/>
      <c r="JFF32" s="28"/>
      <c r="JFG32" s="28"/>
      <c r="JFH32" s="28"/>
      <c r="JFI32" s="28"/>
      <c r="JFJ32" s="28"/>
      <c r="JFK32" s="28"/>
      <c r="JFL32" s="28"/>
      <c r="JFM32" s="28"/>
      <c r="JFN32" s="28"/>
      <c r="JFO32" s="28"/>
      <c r="JFP32" s="28"/>
      <c r="JFQ32" s="28"/>
      <c r="JFR32" s="28"/>
      <c r="JFS32" s="28"/>
      <c r="JFT32" s="28"/>
      <c r="JFU32" s="28"/>
      <c r="JFV32" s="28"/>
      <c r="JFW32" s="28"/>
      <c r="JFX32" s="28"/>
      <c r="JFY32" s="28"/>
      <c r="JFZ32" s="28"/>
      <c r="JGA32" s="28"/>
      <c r="JGB32" s="28"/>
      <c r="JGC32" s="28"/>
      <c r="JGD32" s="28"/>
      <c r="JGE32" s="28"/>
      <c r="JGF32" s="28"/>
      <c r="JGG32" s="28"/>
      <c r="JGH32" s="28"/>
      <c r="JGI32" s="28"/>
      <c r="JGJ32" s="28"/>
      <c r="JGK32" s="28"/>
      <c r="JGL32" s="28"/>
      <c r="JGM32" s="28"/>
      <c r="JGN32" s="28"/>
      <c r="JGO32" s="28"/>
      <c r="JGP32" s="28"/>
      <c r="JGQ32" s="28"/>
      <c r="JGR32" s="28"/>
      <c r="JGS32" s="28"/>
      <c r="JGT32" s="28"/>
      <c r="JGU32" s="28"/>
      <c r="JGV32" s="28"/>
      <c r="JGW32" s="28"/>
      <c r="JGX32" s="28"/>
      <c r="JGY32" s="28"/>
      <c r="JGZ32" s="28"/>
      <c r="JHA32" s="28"/>
      <c r="JHB32" s="28"/>
      <c r="JHC32" s="28"/>
      <c r="JHD32" s="28"/>
      <c r="JHE32" s="28"/>
      <c r="JHF32" s="28"/>
      <c r="JHG32" s="28"/>
      <c r="JHH32" s="28"/>
      <c r="JHI32" s="28"/>
      <c r="JHJ32" s="28"/>
      <c r="JHK32" s="28"/>
      <c r="JHL32" s="28"/>
      <c r="JHM32" s="28"/>
      <c r="JHN32" s="28"/>
      <c r="JHO32" s="28"/>
      <c r="JHP32" s="28"/>
      <c r="JHQ32" s="28"/>
      <c r="JHR32" s="28"/>
      <c r="JHS32" s="28"/>
      <c r="JHT32" s="28"/>
      <c r="JHU32" s="28"/>
      <c r="JHV32" s="28"/>
      <c r="JHW32" s="28"/>
      <c r="JHX32" s="28"/>
      <c r="JHY32" s="28"/>
      <c r="JHZ32" s="28"/>
      <c r="JIA32" s="28"/>
      <c r="JIB32" s="28"/>
      <c r="JIC32" s="28"/>
      <c r="JID32" s="28"/>
      <c r="JIE32" s="28"/>
      <c r="JIF32" s="28"/>
      <c r="JIG32" s="28"/>
      <c r="JIH32" s="28"/>
      <c r="JII32" s="28"/>
      <c r="JIJ32" s="28"/>
      <c r="JIK32" s="28"/>
      <c r="JIL32" s="28"/>
      <c r="JIM32" s="28"/>
      <c r="JIN32" s="28"/>
      <c r="JIO32" s="28"/>
      <c r="JIP32" s="28"/>
      <c r="JIQ32" s="28"/>
      <c r="JIR32" s="28"/>
      <c r="JIS32" s="28"/>
      <c r="JIT32" s="28"/>
      <c r="JIU32" s="28"/>
      <c r="JIV32" s="28"/>
      <c r="JIW32" s="28"/>
      <c r="JIX32" s="28"/>
      <c r="JIY32" s="28"/>
      <c r="JIZ32" s="28"/>
      <c r="JJA32" s="28"/>
      <c r="JJB32" s="28"/>
      <c r="JJC32" s="28"/>
      <c r="JJD32" s="28"/>
      <c r="JJE32" s="28"/>
      <c r="JJF32" s="28"/>
      <c r="JJG32" s="28"/>
      <c r="JJH32" s="28"/>
      <c r="JJI32" s="28"/>
      <c r="JJJ32" s="28"/>
      <c r="JJK32" s="28"/>
      <c r="JJL32" s="28"/>
      <c r="JJM32" s="28"/>
      <c r="JJN32" s="28"/>
      <c r="JJO32" s="28"/>
      <c r="JJP32" s="28"/>
      <c r="JJQ32" s="28"/>
      <c r="JJR32" s="28"/>
      <c r="JJS32" s="28"/>
      <c r="JJT32" s="28"/>
      <c r="JJU32" s="28"/>
      <c r="JJV32" s="28"/>
      <c r="JJW32" s="28"/>
      <c r="JJX32" s="28"/>
      <c r="JJY32" s="28"/>
      <c r="JJZ32" s="28"/>
      <c r="JKA32" s="28"/>
      <c r="JKB32" s="28"/>
      <c r="JKC32" s="28"/>
      <c r="JKD32" s="28"/>
      <c r="JKE32" s="28"/>
      <c r="JKF32" s="28"/>
      <c r="JKG32" s="28"/>
      <c r="JKH32" s="28"/>
      <c r="JKI32" s="28"/>
      <c r="JKJ32" s="28"/>
      <c r="JKK32" s="28"/>
      <c r="JKL32" s="28"/>
      <c r="JKM32" s="28"/>
      <c r="JKN32" s="28"/>
      <c r="JKO32" s="28"/>
      <c r="JKP32" s="28"/>
      <c r="JKQ32" s="28"/>
      <c r="JKR32" s="28"/>
      <c r="JKS32" s="28"/>
      <c r="JKT32" s="28"/>
      <c r="JKU32" s="28"/>
      <c r="JKV32" s="28"/>
      <c r="JKW32" s="28"/>
      <c r="JKX32" s="28"/>
      <c r="JKY32" s="28"/>
      <c r="JKZ32" s="28"/>
      <c r="JLA32" s="28"/>
      <c r="JLB32" s="28"/>
      <c r="JLC32" s="28"/>
      <c r="JLD32" s="28"/>
      <c r="JLE32" s="28"/>
      <c r="JLF32" s="28"/>
      <c r="JLG32" s="28"/>
      <c r="JLH32" s="28"/>
      <c r="JLI32" s="28"/>
      <c r="JLJ32" s="28"/>
      <c r="JLK32" s="28"/>
      <c r="JLL32" s="28"/>
      <c r="JLM32" s="28"/>
      <c r="JLN32" s="28"/>
      <c r="JLO32" s="28"/>
      <c r="JLP32" s="28"/>
      <c r="JLQ32" s="28"/>
      <c r="JLR32" s="28"/>
      <c r="JLS32" s="28"/>
      <c r="JLT32" s="28"/>
      <c r="JLU32" s="28"/>
      <c r="JLV32" s="28"/>
      <c r="JLW32" s="28"/>
      <c r="JLX32" s="28"/>
      <c r="JLY32" s="28"/>
      <c r="JLZ32" s="28"/>
      <c r="JMA32" s="28"/>
      <c r="JMB32" s="28"/>
      <c r="JMC32" s="28"/>
      <c r="JMD32" s="28"/>
      <c r="JME32" s="28"/>
      <c r="JMF32" s="28"/>
      <c r="JMG32" s="28"/>
      <c r="JMH32" s="28"/>
      <c r="JMI32" s="28"/>
      <c r="JMJ32" s="28"/>
      <c r="JMK32" s="28"/>
      <c r="JML32" s="28"/>
      <c r="JMM32" s="28"/>
      <c r="JMN32" s="28"/>
      <c r="JMO32" s="28"/>
      <c r="JMP32" s="28"/>
      <c r="JMQ32" s="28"/>
      <c r="JMR32" s="28"/>
      <c r="JMS32" s="28"/>
      <c r="JMT32" s="28"/>
      <c r="JMU32" s="28"/>
      <c r="JMV32" s="28"/>
      <c r="JMW32" s="28"/>
      <c r="JMX32" s="28"/>
      <c r="JMY32" s="28"/>
      <c r="JMZ32" s="28"/>
      <c r="JNA32" s="28"/>
      <c r="JNB32" s="28"/>
      <c r="JNC32" s="28"/>
      <c r="JND32" s="28"/>
      <c r="JNE32" s="28"/>
      <c r="JNF32" s="28"/>
      <c r="JNG32" s="28"/>
      <c r="JNH32" s="28"/>
      <c r="JNI32" s="28"/>
      <c r="JNJ32" s="28"/>
      <c r="JNK32" s="28"/>
      <c r="JNL32" s="28"/>
      <c r="JNM32" s="28"/>
      <c r="JNN32" s="28"/>
      <c r="JNO32" s="28"/>
      <c r="JNP32" s="28"/>
      <c r="JNQ32" s="28"/>
      <c r="JNR32" s="28"/>
      <c r="JNS32" s="28"/>
      <c r="JNT32" s="28"/>
      <c r="JNU32" s="28"/>
      <c r="JNV32" s="28"/>
      <c r="JNW32" s="28"/>
      <c r="JNX32" s="28"/>
      <c r="JNY32" s="28"/>
      <c r="JNZ32" s="28"/>
      <c r="JOA32" s="28"/>
      <c r="JOB32" s="28"/>
      <c r="JOC32" s="28"/>
      <c r="JOD32" s="28"/>
      <c r="JOE32" s="28"/>
      <c r="JOF32" s="28"/>
      <c r="JOG32" s="28"/>
      <c r="JOH32" s="28"/>
      <c r="JOI32" s="28"/>
      <c r="JOJ32" s="28"/>
      <c r="JOK32" s="28"/>
      <c r="JOL32" s="28"/>
      <c r="JOM32" s="28"/>
      <c r="JON32" s="28"/>
      <c r="JOO32" s="28"/>
      <c r="JOP32" s="28"/>
      <c r="JOQ32" s="28"/>
      <c r="JOR32" s="28"/>
      <c r="JOS32" s="28"/>
      <c r="JOT32" s="28"/>
      <c r="JOU32" s="28"/>
      <c r="JOV32" s="28"/>
      <c r="JOW32" s="28"/>
      <c r="JOX32" s="28"/>
      <c r="JOY32" s="28"/>
      <c r="JOZ32" s="28"/>
      <c r="JPA32" s="28"/>
      <c r="JPB32" s="28"/>
      <c r="JPC32" s="28"/>
      <c r="JPD32" s="28"/>
      <c r="JPE32" s="28"/>
      <c r="JPF32" s="28"/>
      <c r="JPG32" s="28"/>
      <c r="JPH32" s="28"/>
      <c r="JPI32" s="28"/>
      <c r="JPJ32" s="28"/>
      <c r="JPK32" s="28"/>
      <c r="JPL32" s="28"/>
      <c r="JPM32" s="28"/>
      <c r="JPN32" s="28"/>
      <c r="JPO32" s="28"/>
      <c r="JPP32" s="28"/>
      <c r="JPQ32" s="28"/>
      <c r="JPR32" s="28"/>
      <c r="JPS32" s="28"/>
      <c r="JPT32" s="28"/>
      <c r="JPU32" s="28"/>
      <c r="JPV32" s="28"/>
      <c r="JPW32" s="28"/>
      <c r="JPX32" s="28"/>
      <c r="JPY32" s="28"/>
      <c r="JPZ32" s="28"/>
      <c r="JQA32" s="28"/>
      <c r="JQB32" s="28"/>
      <c r="JQC32" s="28"/>
      <c r="JQD32" s="28"/>
      <c r="JQE32" s="28"/>
      <c r="JQF32" s="28"/>
      <c r="JQG32" s="28"/>
      <c r="JQH32" s="28"/>
      <c r="JQI32" s="28"/>
      <c r="JQJ32" s="28"/>
      <c r="JQK32" s="28"/>
      <c r="JQL32" s="28"/>
      <c r="JQM32" s="28"/>
      <c r="JQN32" s="28"/>
      <c r="JQO32" s="28"/>
      <c r="JQP32" s="28"/>
      <c r="JQQ32" s="28"/>
      <c r="JQR32" s="28"/>
      <c r="JQS32" s="28"/>
      <c r="JQT32" s="28"/>
      <c r="JQU32" s="28"/>
      <c r="JQV32" s="28"/>
      <c r="JQW32" s="28"/>
      <c r="JQX32" s="28"/>
      <c r="JQY32" s="28"/>
      <c r="JQZ32" s="28"/>
      <c r="JRA32" s="28"/>
      <c r="JRB32" s="28"/>
      <c r="JRC32" s="28"/>
      <c r="JRD32" s="28"/>
      <c r="JRE32" s="28"/>
      <c r="JRF32" s="28"/>
      <c r="JRG32" s="28"/>
      <c r="JRH32" s="28"/>
      <c r="JRI32" s="28"/>
      <c r="JRJ32" s="28"/>
      <c r="JRK32" s="28"/>
      <c r="JRL32" s="28"/>
      <c r="JRM32" s="28"/>
      <c r="JRN32" s="28"/>
      <c r="JRO32" s="28"/>
      <c r="JRP32" s="28"/>
      <c r="JRQ32" s="28"/>
      <c r="JRR32" s="28"/>
      <c r="JRS32" s="28"/>
      <c r="JRT32" s="28"/>
      <c r="JRU32" s="28"/>
      <c r="JRV32" s="28"/>
      <c r="JRW32" s="28"/>
      <c r="JRX32" s="28"/>
      <c r="JRY32" s="28"/>
      <c r="JRZ32" s="28"/>
      <c r="JSA32" s="28"/>
      <c r="JSB32" s="28"/>
      <c r="JSC32" s="28"/>
      <c r="JSD32" s="28"/>
      <c r="JSE32" s="28"/>
      <c r="JSF32" s="28"/>
      <c r="JSG32" s="28"/>
      <c r="JSH32" s="28"/>
      <c r="JSI32" s="28"/>
      <c r="JSJ32" s="28"/>
      <c r="JSK32" s="28"/>
      <c r="JSL32" s="28"/>
      <c r="JSM32" s="28"/>
      <c r="JSN32" s="28"/>
      <c r="JSO32" s="28"/>
      <c r="JSP32" s="28"/>
      <c r="JSQ32" s="28"/>
      <c r="JSR32" s="28"/>
      <c r="JSS32" s="28"/>
      <c r="JST32" s="28"/>
      <c r="JSU32" s="28"/>
      <c r="JSV32" s="28"/>
      <c r="JSW32" s="28"/>
      <c r="JSX32" s="28"/>
      <c r="JSY32" s="28"/>
      <c r="JSZ32" s="28"/>
      <c r="JTA32" s="28"/>
      <c r="JTB32" s="28"/>
      <c r="JTC32" s="28"/>
      <c r="JTD32" s="28"/>
      <c r="JTE32" s="28"/>
      <c r="JTF32" s="28"/>
      <c r="JTG32" s="28"/>
      <c r="JTH32" s="28"/>
      <c r="JTI32" s="28"/>
      <c r="JTJ32" s="28"/>
      <c r="JTK32" s="28"/>
      <c r="JTL32" s="28"/>
      <c r="JTM32" s="28"/>
      <c r="JTN32" s="28"/>
      <c r="JTO32" s="28"/>
      <c r="JTP32" s="28"/>
      <c r="JTQ32" s="28"/>
      <c r="JTR32" s="28"/>
      <c r="JTS32" s="28"/>
      <c r="JTT32" s="28"/>
      <c r="JTU32" s="28"/>
      <c r="JTV32" s="28"/>
      <c r="JTW32" s="28"/>
      <c r="JTX32" s="28"/>
      <c r="JTY32" s="28"/>
      <c r="JTZ32" s="28"/>
      <c r="JUA32" s="28"/>
      <c r="JUB32" s="28"/>
      <c r="JUC32" s="28"/>
      <c r="JUD32" s="28"/>
      <c r="JUE32" s="28"/>
      <c r="JUF32" s="28"/>
      <c r="JUG32" s="28"/>
      <c r="JUH32" s="28"/>
      <c r="JUI32" s="28"/>
      <c r="JUJ32" s="28"/>
      <c r="JUK32" s="28"/>
      <c r="JUL32" s="28"/>
      <c r="JUM32" s="28"/>
      <c r="JUN32" s="28"/>
      <c r="JUO32" s="28"/>
      <c r="JUP32" s="28"/>
      <c r="JUQ32" s="28"/>
      <c r="JUR32" s="28"/>
      <c r="JUS32" s="28"/>
      <c r="JUT32" s="28"/>
      <c r="JUU32" s="28"/>
      <c r="JUV32" s="28"/>
      <c r="JUW32" s="28"/>
      <c r="JUX32" s="28"/>
      <c r="JUY32" s="28"/>
      <c r="JUZ32" s="28"/>
      <c r="JVA32" s="28"/>
      <c r="JVB32" s="28"/>
      <c r="JVC32" s="28"/>
      <c r="JVD32" s="28"/>
      <c r="JVE32" s="28"/>
      <c r="JVF32" s="28"/>
      <c r="JVG32" s="28"/>
      <c r="JVH32" s="28"/>
      <c r="JVI32" s="28"/>
      <c r="JVJ32" s="28"/>
      <c r="JVK32" s="28"/>
      <c r="JVL32" s="28"/>
      <c r="JVM32" s="28"/>
      <c r="JVN32" s="28"/>
      <c r="JVO32" s="28"/>
      <c r="JVP32" s="28"/>
      <c r="JVQ32" s="28"/>
      <c r="JVR32" s="28"/>
      <c r="JVS32" s="28"/>
      <c r="JVT32" s="28"/>
      <c r="JVU32" s="28"/>
      <c r="JVV32" s="28"/>
      <c r="JVW32" s="28"/>
      <c r="JVX32" s="28"/>
      <c r="JVY32" s="28"/>
      <c r="JVZ32" s="28"/>
      <c r="JWA32" s="28"/>
      <c r="JWB32" s="28"/>
      <c r="JWC32" s="28"/>
      <c r="JWD32" s="28"/>
      <c r="JWE32" s="28"/>
      <c r="JWF32" s="28"/>
      <c r="JWG32" s="28"/>
      <c r="JWH32" s="28"/>
      <c r="JWI32" s="28"/>
      <c r="JWJ32" s="28"/>
      <c r="JWK32" s="28"/>
      <c r="JWL32" s="28"/>
      <c r="JWM32" s="28"/>
      <c r="JWN32" s="28"/>
      <c r="JWO32" s="28"/>
      <c r="JWP32" s="28"/>
      <c r="JWQ32" s="28"/>
      <c r="JWR32" s="28"/>
      <c r="JWS32" s="28"/>
      <c r="JWT32" s="28"/>
      <c r="JWU32" s="28"/>
      <c r="JWV32" s="28"/>
      <c r="JWW32" s="28"/>
      <c r="JWX32" s="28"/>
      <c r="JWY32" s="28"/>
      <c r="JWZ32" s="28"/>
      <c r="JXA32" s="28"/>
      <c r="JXB32" s="28"/>
      <c r="JXC32" s="28"/>
      <c r="JXD32" s="28"/>
      <c r="JXE32" s="28"/>
      <c r="JXF32" s="28"/>
      <c r="JXG32" s="28"/>
      <c r="JXH32" s="28"/>
      <c r="JXI32" s="28"/>
      <c r="JXJ32" s="28"/>
      <c r="JXK32" s="28"/>
      <c r="JXL32" s="28"/>
      <c r="JXM32" s="28"/>
      <c r="JXN32" s="28"/>
      <c r="JXO32" s="28"/>
      <c r="JXP32" s="28"/>
      <c r="JXQ32" s="28"/>
      <c r="JXR32" s="28"/>
      <c r="JXS32" s="28"/>
      <c r="JXT32" s="28"/>
      <c r="JXU32" s="28"/>
      <c r="JXV32" s="28"/>
      <c r="JXW32" s="28"/>
      <c r="JXX32" s="28"/>
      <c r="JXY32" s="28"/>
      <c r="JXZ32" s="28"/>
      <c r="JYA32" s="28"/>
      <c r="JYB32" s="28"/>
      <c r="JYC32" s="28"/>
      <c r="JYD32" s="28"/>
      <c r="JYE32" s="28"/>
      <c r="JYF32" s="28"/>
      <c r="JYG32" s="28"/>
      <c r="JYH32" s="28"/>
      <c r="JYI32" s="28"/>
      <c r="JYJ32" s="28"/>
      <c r="JYK32" s="28"/>
      <c r="JYL32" s="28"/>
      <c r="JYM32" s="28"/>
      <c r="JYN32" s="28"/>
      <c r="JYO32" s="28"/>
      <c r="JYP32" s="28"/>
      <c r="JYQ32" s="28"/>
      <c r="JYR32" s="28"/>
      <c r="JYS32" s="28"/>
      <c r="JYT32" s="28"/>
      <c r="JYU32" s="28"/>
      <c r="JYV32" s="28"/>
      <c r="JYW32" s="28"/>
      <c r="JYX32" s="28"/>
      <c r="JYY32" s="28"/>
      <c r="JYZ32" s="28"/>
      <c r="JZA32" s="28"/>
      <c r="JZB32" s="28"/>
      <c r="JZC32" s="28"/>
      <c r="JZD32" s="28"/>
      <c r="JZE32" s="28"/>
      <c r="JZF32" s="28"/>
      <c r="JZG32" s="28"/>
      <c r="JZH32" s="28"/>
      <c r="JZI32" s="28"/>
      <c r="JZJ32" s="28"/>
      <c r="JZK32" s="28"/>
      <c r="JZL32" s="28"/>
      <c r="JZM32" s="28"/>
      <c r="JZN32" s="28"/>
      <c r="JZO32" s="28"/>
      <c r="JZP32" s="28"/>
      <c r="JZQ32" s="28"/>
      <c r="JZR32" s="28"/>
      <c r="JZS32" s="28"/>
      <c r="JZT32" s="28"/>
      <c r="JZU32" s="28"/>
      <c r="JZV32" s="28"/>
      <c r="JZW32" s="28"/>
      <c r="JZX32" s="28"/>
      <c r="JZY32" s="28"/>
      <c r="JZZ32" s="28"/>
      <c r="KAA32" s="28"/>
      <c r="KAB32" s="28"/>
      <c r="KAC32" s="28"/>
      <c r="KAD32" s="28"/>
      <c r="KAE32" s="28"/>
      <c r="KAF32" s="28"/>
      <c r="KAG32" s="28"/>
      <c r="KAH32" s="28"/>
      <c r="KAI32" s="28"/>
      <c r="KAJ32" s="28"/>
      <c r="KAK32" s="28"/>
      <c r="KAL32" s="28"/>
      <c r="KAM32" s="28"/>
      <c r="KAN32" s="28"/>
      <c r="KAO32" s="28"/>
      <c r="KAP32" s="28"/>
      <c r="KAQ32" s="28"/>
      <c r="KAR32" s="28"/>
      <c r="KAS32" s="28"/>
      <c r="KAT32" s="28"/>
      <c r="KAU32" s="28"/>
      <c r="KAV32" s="28"/>
      <c r="KAW32" s="28"/>
      <c r="KAX32" s="28"/>
      <c r="KAY32" s="28"/>
      <c r="KAZ32" s="28"/>
      <c r="KBA32" s="28"/>
      <c r="KBB32" s="28"/>
      <c r="KBC32" s="28"/>
      <c r="KBD32" s="28"/>
      <c r="KBE32" s="28"/>
      <c r="KBF32" s="28"/>
      <c r="KBG32" s="28"/>
      <c r="KBH32" s="28"/>
      <c r="KBI32" s="28"/>
      <c r="KBJ32" s="28"/>
      <c r="KBK32" s="28"/>
      <c r="KBL32" s="28"/>
      <c r="KBM32" s="28"/>
      <c r="KBN32" s="28"/>
      <c r="KBO32" s="28"/>
      <c r="KBP32" s="28"/>
      <c r="KBQ32" s="28"/>
      <c r="KBR32" s="28"/>
      <c r="KBS32" s="28"/>
      <c r="KBT32" s="28"/>
      <c r="KBU32" s="28"/>
      <c r="KBV32" s="28"/>
      <c r="KBW32" s="28"/>
      <c r="KBX32" s="28"/>
      <c r="KBY32" s="28"/>
      <c r="KBZ32" s="28"/>
      <c r="KCA32" s="28"/>
      <c r="KCB32" s="28"/>
      <c r="KCC32" s="28"/>
      <c r="KCD32" s="28"/>
      <c r="KCE32" s="28"/>
      <c r="KCF32" s="28"/>
      <c r="KCG32" s="28"/>
      <c r="KCH32" s="28"/>
      <c r="KCI32" s="28"/>
      <c r="KCJ32" s="28"/>
      <c r="KCK32" s="28"/>
      <c r="KCL32" s="28"/>
      <c r="KCM32" s="28"/>
      <c r="KCN32" s="28"/>
      <c r="KCO32" s="28"/>
      <c r="KCP32" s="28"/>
      <c r="KCQ32" s="28"/>
      <c r="KCR32" s="28"/>
      <c r="KCS32" s="28"/>
      <c r="KCT32" s="28"/>
      <c r="KCU32" s="28"/>
      <c r="KCV32" s="28"/>
      <c r="KCW32" s="28"/>
      <c r="KCX32" s="28"/>
      <c r="KCY32" s="28"/>
      <c r="KCZ32" s="28"/>
      <c r="KDA32" s="28"/>
      <c r="KDB32" s="28"/>
      <c r="KDC32" s="28"/>
      <c r="KDD32" s="28"/>
      <c r="KDE32" s="28"/>
      <c r="KDF32" s="28"/>
      <c r="KDG32" s="28"/>
      <c r="KDH32" s="28"/>
      <c r="KDI32" s="28"/>
      <c r="KDJ32" s="28"/>
      <c r="KDK32" s="28"/>
      <c r="KDL32" s="28"/>
      <c r="KDM32" s="28"/>
      <c r="KDN32" s="28"/>
      <c r="KDO32" s="28"/>
      <c r="KDP32" s="28"/>
      <c r="KDQ32" s="28"/>
      <c r="KDR32" s="28"/>
      <c r="KDS32" s="28"/>
      <c r="KDT32" s="28"/>
      <c r="KDU32" s="28"/>
      <c r="KDV32" s="28"/>
      <c r="KDW32" s="28"/>
      <c r="KDX32" s="28"/>
      <c r="KDY32" s="28"/>
      <c r="KDZ32" s="28"/>
      <c r="KEA32" s="28"/>
      <c r="KEB32" s="28"/>
      <c r="KEC32" s="28"/>
      <c r="KED32" s="28"/>
      <c r="KEE32" s="28"/>
      <c r="KEF32" s="28"/>
      <c r="KEG32" s="28"/>
      <c r="KEH32" s="28"/>
      <c r="KEI32" s="28"/>
      <c r="KEJ32" s="28"/>
      <c r="KEK32" s="28"/>
      <c r="KEL32" s="28"/>
      <c r="KEM32" s="28"/>
      <c r="KEN32" s="28"/>
      <c r="KEO32" s="28"/>
      <c r="KEP32" s="28"/>
      <c r="KEQ32" s="28"/>
      <c r="KER32" s="28"/>
      <c r="KES32" s="28"/>
      <c r="KET32" s="28"/>
      <c r="KEU32" s="28"/>
      <c r="KEV32" s="28"/>
      <c r="KEW32" s="28"/>
      <c r="KEX32" s="28"/>
      <c r="KEY32" s="28"/>
      <c r="KEZ32" s="28"/>
      <c r="KFA32" s="28"/>
      <c r="KFB32" s="28"/>
      <c r="KFC32" s="28"/>
      <c r="KFD32" s="28"/>
      <c r="KFE32" s="28"/>
      <c r="KFF32" s="28"/>
      <c r="KFG32" s="28"/>
      <c r="KFH32" s="28"/>
      <c r="KFI32" s="28"/>
      <c r="KFJ32" s="28"/>
      <c r="KFK32" s="28"/>
      <c r="KFL32" s="28"/>
      <c r="KFM32" s="28"/>
      <c r="KFN32" s="28"/>
      <c r="KFO32" s="28"/>
      <c r="KFP32" s="28"/>
      <c r="KFQ32" s="28"/>
      <c r="KFR32" s="28"/>
      <c r="KFS32" s="28"/>
      <c r="KFT32" s="28"/>
      <c r="KFU32" s="28"/>
      <c r="KFV32" s="28"/>
      <c r="KFW32" s="28"/>
      <c r="KFX32" s="28"/>
      <c r="KFY32" s="28"/>
      <c r="KFZ32" s="28"/>
      <c r="KGA32" s="28"/>
      <c r="KGB32" s="28"/>
      <c r="KGC32" s="28"/>
      <c r="KGD32" s="28"/>
      <c r="KGE32" s="28"/>
      <c r="KGF32" s="28"/>
      <c r="KGG32" s="28"/>
      <c r="KGH32" s="28"/>
      <c r="KGI32" s="28"/>
      <c r="KGJ32" s="28"/>
      <c r="KGK32" s="28"/>
      <c r="KGL32" s="28"/>
      <c r="KGM32" s="28"/>
      <c r="KGN32" s="28"/>
      <c r="KGO32" s="28"/>
      <c r="KGP32" s="28"/>
      <c r="KGQ32" s="28"/>
      <c r="KGR32" s="28"/>
      <c r="KGS32" s="28"/>
      <c r="KGT32" s="28"/>
      <c r="KGU32" s="28"/>
      <c r="KGV32" s="28"/>
      <c r="KGW32" s="28"/>
      <c r="KGX32" s="28"/>
      <c r="KGY32" s="28"/>
      <c r="KGZ32" s="28"/>
      <c r="KHA32" s="28"/>
      <c r="KHB32" s="28"/>
      <c r="KHC32" s="28"/>
      <c r="KHD32" s="28"/>
      <c r="KHE32" s="28"/>
      <c r="KHF32" s="28"/>
      <c r="KHG32" s="28"/>
      <c r="KHH32" s="28"/>
      <c r="KHI32" s="28"/>
      <c r="KHJ32" s="28"/>
      <c r="KHK32" s="28"/>
      <c r="KHL32" s="28"/>
      <c r="KHM32" s="28"/>
      <c r="KHN32" s="28"/>
      <c r="KHO32" s="28"/>
      <c r="KHP32" s="28"/>
      <c r="KHQ32" s="28"/>
      <c r="KHR32" s="28"/>
      <c r="KHS32" s="28"/>
      <c r="KHT32" s="28"/>
      <c r="KHU32" s="28"/>
      <c r="KHV32" s="28"/>
      <c r="KHW32" s="28"/>
      <c r="KHX32" s="28"/>
      <c r="KHY32" s="28"/>
      <c r="KHZ32" s="28"/>
      <c r="KIA32" s="28"/>
      <c r="KIB32" s="28"/>
      <c r="KIC32" s="28"/>
      <c r="KID32" s="28"/>
      <c r="KIE32" s="28"/>
      <c r="KIF32" s="28"/>
      <c r="KIG32" s="28"/>
      <c r="KIH32" s="28"/>
      <c r="KII32" s="28"/>
      <c r="KIJ32" s="28"/>
      <c r="KIK32" s="28"/>
      <c r="KIL32" s="28"/>
      <c r="KIM32" s="28"/>
      <c r="KIN32" s="28"/>
      <c r="KIO32" s="28"/>
      <c r="KIP32" s="28"/>
      <c r="KIQ32" s="28"/>
      <c r="KIR32" s="28"/>
      <c r="KIS32" s="28"/>
      <c r="KIT32" s="28"/>
      <c r="KIU32" s="28"/>
      <c r="KIV32" s="28"/>
      <c r="KIW32" s="28"/>
      <c r="KIX32" s="28"/>
      <c r="KIY32" s="28"/>
      <c r="KIZ32" s="28"/>
      <c r="KJA32" s="28"/>
      <c r="KJB32" s="28"/>
      <c r="KJC32" s="28"/>
      <c r="KJD32" s="28"/>
      <c r="KJE32" s="28"/>
      <c r="KJF32" s="28"/>
      <c r="KJG32" s="28"/>
      <c r="KJH32" s="28"/>
      <c r="KJI32" s="28"/>
      <c r="KJJ32" s="28"/>
      <c r="KJK32" s="28"/>
      <c r="KJL32" s="28"/>
      <c r="KJM32" s="28"/>
      <c r="KJN32" s="28"/>
      <c r="KJO32" s="28"/>
      <c r="KJP32" s="28"/>
      <c r="KJQ32" s="28"/>
      <c r="KJR32" s="28"/>
      <c r="KJS32" s="28"/>
      <c r="KJT32" s="28"/>
      <c r="KJU32" s="28"/>
      <c r="KJV32" s="28"/>
      <c r="KJW32" s="28"/>
      <c r="KJX32" s="28"/>
      <c r="KJY32" s="28"/>
      <c r="KJZ32" s="28"/>
      <c r="KKA32" s="28"/>
      <c r="KKB32" s="28"/>
      <c r="KKC32" s="28"/>
      <c r="KKD32" s="28"/>
      <c r="KKE32" s="28"/>
      <c r="KKF32" s="28"/>
      <c r="KKG32" s="28"/>
      <c r="KKH32" s="28"/>
      <c r="KKI32" s="28"/>
      <c r="KKJ32" s="28"/>
      <c r="KKK32" s="28"/>
      <c r="KKL32" s="28"/>
      <c r="KKM32" s="28"/>
      <c r="KKN32" s="28"/>
      <c r="KKO32" s="28"/>
      <c r="KKP32" s="28"/>
      <c r="KKQ32" s="28"/>
      <c r="KKR32" s="28"/>
      <c r="KKS32" s="28"/>
      <c r="KKT32" s="28"/>
      <c r="KKU32" s="28"/>
      <c r="KKV32" s="28"/>
      <c r="KKW32" s="28"/>
      <c r="KKX32" s="28"/>
      <c r="KKY32" s="28"/>
      <c r="KKZ32" s="28"/>
      <c r="KLA32" s="28"/>
      <c r="KLB32" s="28"/>
      <c r="KLC32" s="28"/>
      <c r="KLD32" s="28"/>
      <c r="KLE32" s="28"/>
      <c r="KLF32" s="28"/>
      <c r="KLG32" s="28"/>
      <c r="KLH32" s="28"/>
      <c r="KLI32" s="28"/>
      <c r="KLJ32" s="28"/>
      <c r="KLK32" s="28"/>
      <c r="KLL32" s="28"/>
      <c r="KLM32" s="28"/>
      <c r="KLN32" s="28"/>
      <c r="KLO32" s="28"/>
      <c r="KLP32" s="28"/>
      <c r="KLQ32" s="28"/>
      <c r="KLR32" s="28"/>
      <c r="KLS32" s="28"/>
      <c r="KLT32" s="28"/>
      <c r="KLU32" s="28"/>
      <c r="KLV32" s="28"/>
      <c r="KLW32" s="28"/>
      <c r="KLX32" s="28"/>
      <c r="KLY32" s="28"/>
      <c r="KLZ32" s="28"/>
      <c r="KMA32" s="28"/>
      <c r="KMB32" s="28"/>
      <c r="KMC32" s="28"/>
      <c r="KMD32" s="28"/>
      <c r="KME32" s="28"/>
      <c r="KMF32" s="28"/>
      <c r="KMG32" s="28"/>
      <c r="KMH32" s="28"/>
      <c r="KMI32" s="28"/>
      <c r="KMJ32" s="28"/>
      <c r="KMK32" s="28"/>
      <c r="KML32" s="28"/>
      <c r="KMM32" s="28"/>
      <c r="KMN32" s="28"/>
      <c r="KMO32" s="28"/>
      <c r="KMP32" s="28"/>
      <c r="KMQ32" s="28"/>
      <c r="KMR32" s="28"/>
      <c r="KMS32" s="28"/>
      <c r="KMT32" s="28"/>
      <c r="KMU32" s="28"/>
      <c r="KMV32" s="28"/>
      <c r="KMW32" s="28"/>
      <c r="KMX32" s="28"/>
      <c r="KMY32" s="28"/>
      <c r="KMZ32" s="28"/>
      <c r="KNA32" s="28"/>
      <c r="KNB32" s="28"/>
      <c r="KNC32" s="28"/>
      <c r="KND32" s="28"/>
      <c r="KNE32" s="28"/>
      <c r="KNF32" s="28"/>
      <c r="KNG32" s="28"/>
      <c r="KNH32" s="28"/>
      <c r="KNI32" s="28"/>
      <c r="KNJ32" s="28"/>
      <c r="KNK32" s="28"/>
      <c r="KNL32" s="28"/>
      <c r="KNM32" s="28"/>
      <c r="KNN32" s="28"/>
      <c r="KNO32" s="28"/>
      <c r="KNP32" s="28"/>
      <c r="KNQ32" s="28"/>
      <c r="KNR32" s="28"/>
      <c r="KNS32" s="28"/>
      <c r="KNT32" s="28"/>
      <c r="KNU32" s="28"/>
      <c r="KNV32" s="28"/>
      <c r="KNW32" s="28"/>
      <c r="KNX32" s="28"/>
      <c r="KNY32" s="28"/>
      <c r="KNZ32" s="28"/>
      <c r="KOA32" s="28"/>
      <c r="KOB32" s="28"/>
      <c r="KOC32" s="28"/>
      <c r="KOD32" s="28"/>
      <c r="KOE32" s="28"/>
      <c r="KOF32" s="28"/>
      <c r="KOG32" s="28"/>
      <c r="KOH32" s="28"/>
      <c r="KOI32" s="28"/>
      <c r="KOJ32" s="28"/>
      <c r="KOK32" s="28"/>
      <c r="KOL32" s="28"/>
      <c r="KOM32" s="28"/>
      <c r="KON32" s="28"/>
      <c r="KOO32" s="28"/>
      <c r="KOP32" s="28"/>
      <c r="KOQ32" s="28"/>
      <c r="KOR32" s="28"/>
      <c r="KOS32" s="28"/>
      <c r="KOT32" s="28"/>
      <c r="KOU32" s="28"/>
      <c r="KOV32" s="28"/>
      <c r="KOW32" s="28"/>
      <c r="KOX32" s="28"/>
      <c r="KOY32" s="28"/>
      <c r="KOZ32" s="28"/>
      <c r="KPA32" s="28"/>
      <c r="KPB32" s="28"/>
      <c r="KPC32" s="28"/>
      <c r="KPD32" s="28"/>
      <c r="KPE32" s="28"/>
      <c r="KPF32" s="28"/>
      <c r="KPG32" s="28"/>
      <c r="KPH32" s="28"/>
      <c r="KPI32" s="28"/>
      <c r="KPJ32" s="28"/>
      <c r="KPK32" s="28"/>
      <c r="KPL32" s="28"/>
      <c r="KPM32" s="28"/>
      <c r="KPN32" s="28"/>
      <c r="KPO32" s="28"/>
      <c r="KPP32" s="28"/>
      <c r="KPQ32" s="28"/>
      <c r="KPR32" s="28"/>
      <c r="KPS32" s="28"/>
      <c r="KPT32" s="28"/>
      <c r="KPU32" s="28"/>
      <c r="KPV32" s="28"/>
      <c r="KPW32" s="28"/>
      <c r="KPX32" s="28"/>
      <c r="KPY32" s="28"/>
      <c r="KPZ32" s="28"/>
      <c r="KQA32" s="28"/>
      <c r="KQB32" s="28"/>
      <c r="KQC32" s="28"/>
      <c r="KQD32" s="28"/>
      <c r="KQE32" s="28"/>
      <c r="KQF32" s="28"/>
      <c r="KQG32" s="28"/>
      <c r="KQH32" s="28"/>
      <c r="KQI32" s="28"/>
      <c r="KQJ32" s="28"/>
      <c r="KQK32" s="28"/>
      <c r="KQL32" s="28"/>
      <c r="KQM32" s="28"/>
      <c r="KQN32" s="28"/>
      <c r="KQO32" s="28"/>
      <c r="KQP32" s="28"/>
      <c r="KQQ32" s="28"/>
      <c r="KQR32" s="28"/>
      <c r="KQS32" s="28"/>
      <c r="KQT32" s="28"/>
      <c r="KQU32" s="28"/>
      <c r="KQV32" s="28"/>
      <c r="KQW32" s="28"/>
      <c r="KQX32" s="28"/>
      <c r="KQY32" s="28"/>
      <c r="KQZ32" s="28"/>
      <c r="KRA32" s="28"/>
      <c r="KRB32" s="28"/>
      <c r="KRC32" s="28"/>
      <c r="KRD32" s="28"/>
      <c r="KRE32" s="28"/>
      <c r="KRF32" s="28"/>
      <c r="KRG32" s="28"/>
      <c r="KRH32" s="28"/>
      <c r="KRI32" s="28"/>
      <c r="KRJ32" s="28"/>
      <c r="KRK32" s="28"/>
      <c r="KRL32" s="28"/>
      <c r="KRM32" s="28"/>
      <c r="KRN32" s="28"/>
      <c r="KRO32" s="28"/>
      <c r="KRP32" s="28"/>
      <c r="KRQ32" s="28"/>
      <c r="KRR32" s="28"/>
      <c r="KRS32" s="28"/>
      <c r="KRT32" s="28"/>
      <c r="KRU32" s="28"/>
      <c r="KRV32" s="28"/>
      <c r="KRW32" s="28"/>
      <c r="KRX32" s="28"/>
      <c r="KRY32" s="28"/>
      <c r="KRZ32" s="28"/>
      <c r="KSA32" s="28"/>
      <c r="KSB32" s="28"/>
      <c r="KSC32" s="28"/>
      <c r="KSD32" s="28"/>
      <c r="KSE32" s="28"/>
      <c r="KSF32" s="28"/>
      <c r="KSG32" s="28"/>
      <c r="KSH32" s="28"/>
      <c r="KSI32" s="28"/>
      <c r="KSJ32" s="28"/>
      <c r="KSK32" s="28"/>
      <c r="KSL32" s="28"/>
      <c r="KSM32" s="28"/>
      <c r="KSN32" s="28"/>
      <c r="KSO32" s="28"/>
      <c r="KSP32" s="28"/>
      <c r="KSQ32" s="28"/>
      <c r="KSR32" s="28"/>
      <c r="KSS32" s="28"/>
      <c r="KST32" s="28"/>
      <c r="KSU32" s="28"/>
      <c r="KSV32" s="28"/>
      <c r="KSW32" s="28"/>
      <c r="KSX32" s="28"/>
      <c r="KSY32" s="28"/>
      <c r="KSZ32" s="28"/>
      <c r="KTA32" s="28"/>
      <c r="KTB32" s="28"/>
      <c r="KTC32" s="28"/>
      <c r="KTD32" s="28"/>
      <c r="KTE32" s="28"/>
      <c r="KTF32" s="28"/>
      <c r="KTG32" s="28"/>
      <c r="KTH32" s="28"/>
      <c r="KTI32" s="28"/>
      <c r="KTJ32" s="28"/>
      <c r="KTK32" s="28"/>
      <c r="KTL32" s="28"/>
      <c r="KTM32" s="28"/>
      <c r="KTN32" s="28"/>
      <c r="KTO32" s="28"/>
      <c r="KTP32" s="28"/>
      <c r="KTQ32" s="28"/>
      <c r="KTR32" s="28"/>
      <c r="KTS32" s="28"/>
      <c r="KTT32" s="28"/>
      <c r="KTU32" s="28"/>
      <c r="KTV32" s="28"/>
      <c r="KTW32" s="28"/>
      <c r="KTX32" s="28"/>
      <c r="KTY32" s="28"/>
      <c r="KTZ32" s="28"/>
      <c r="KUA32" s="28"/>
      <c r="KUB32" s="28"/>
      <c r="KUC32" s="28"/>
      <c r="KUD32" s="28"/>
      <c r="KUE32" s="28"/>
      <c r="KUF32" s="28"/>
      <c r="KUG32" s="28"/>
      <c r="KUH32" s="28"/>
      <c r="KUI32" s="28"/>
      <c r="KUJ32" s="28"/>
      <c r="KUK32" s="28"/>
      <c r="KUL32" s="28"/>
      <c r="KUM32" s="28"/>
      <c r="KUN32" s="28"/>
      <c r="KUO32" s="28"/>
      <c r="KUP32" s="28"/>
      <c r="KUQ32" s="28"/>
      <c r="KUR32" s="28"/>
      <c r="KUS32" s="28"/>
      <c r="KUT32" s="28"/>
      <c r="KUU32" s="28"/>
      <c r="KUV32" s="28"/>
      <c r="KUW32" s="28"/>
      <c r="KUX32" s="28"/>
      <c r="KUY32" s="28"/>
      <c r="KUZ32" s="28"/>
      <c r="KVA32" s="28"/>
      <c r="KVB32" s="28"/>
      <c r="KVC32" s="28"/>
      <c r="KVD32" s="28"/>
      <c r="KVE32" s="28"/>
      <c r="KVF32" s="28"/>
      <c r="KVG32" s="28"/>
      <c r="KVH32" s="28"/>
      <c r="KVI32" s="28"/>
      <c r="KVJ32" s="28"/>
      <c r="KVK32" s="28"/>
      <c r="KVL32" s="28"/>
      <c r="KVM32" s="28"/>
      <c r="KVN32" s="28"/>
      <c r="KVO32" s="28"/>
      <c r="KVP32" s="28"/>
      <c r="KVQ32" s="28"/>
      <c r="KVR32" s="28"/>
      <c r="KVS32" s="28"/>
      <c r="KVT32" s="28"/>
      <c r="KVU32" s="28"/>
      <c r="KVV32" s="28"/>
      <c r="KVW32" s="28"/>
      <c r="KVX32" s="28"/>
      <c r="KVY32" s="28"/>
      <c r="KVZ32" s="28"/>
      <c r="KWA32" s="28"/>
      <c r="KWB32" s="28"/>
      <c r="KWC32" s="28"/>
      <c r="KWD32" s="28"/>
      <c r="KWE32" s="28"/>
      <c r="KWF32" s="28"/>
      <c r="KWG32" s="28"/>
      <c r="KWH32" s="28"/>
      <c r="KWI32" s="28"/>
      <c r="KWJ32" s="28"/>
      <c r="KWK32" s="28"/>
      <c r="KWL32" s="28"/>
      <c r="KWM32" s="28"/>
      <c r="KWN32" s="28"/>
      <c r="KWO32" s="28"/>
      <c r="KWP32" s="28"/>
      <c r="KWQ32" s="28"/>
      <c r="KWR32" s="28"/>
      <c r="KWS32" s="28"/>
      <c r="KWT32" s="28"/>
      <c r="KWU32" s="28"/>
      <c r="KWV32" s="28"/>
      <c r="KWW32" s="28"/>
      <c r="KWX32" s="28"/>
      <c r="KWY32" s="28"/>
      <c r="KWZ32" s="28"/>
      <c r="KXA32" s="28"/>
      <c r="KXB32" s="28"/>
      <c r="KXC32" s="28"/>
      <c r="KXD32" s="28"/>
      <c r="KXE32" s="28"/>
      <c r="KXF32" s="28"/>
      <c r="KXG32" s="28"/>
      <c r="KXH32" s="28"/>
      <c r="KXI32" s="28"/>
      <c r="KXJ32" s="28"/>
      <c r="KXK32" s="28"/>
      <c r="KXL32" s="28"/>
      <c r="KXM32" s="28"/>
      <c r="KXN32" s="28"/>
      <c r="KXO32" s="28"/>
      <c r="KXP32" s="28"/>
      <c r="KXQ32" s="28"/>
      <c r="KXR32" s="28"/>
      <c r="KXS32" s="28"/>
      <c r="KXT32" s="28"/>
      <c r="KXU32" s="28"/>
      <c r="KXV32" s="28"/>
      <c r="KXW32" s="28"/>
      <c r="KXX32" s="28"/>
      <c r="KXY32" s="28"/>
      <c r="KXZ32" s="28"/>
      <c r="KYA32" s="28"/>
      <c r="KYB32" s="28"/>
      <c r="KYC32" s="28"/>
      <c r="KYD32" s="28"/>
      <c r="KYE32" s="28"/>
      <c r="KYF32" s="28"/>
      <c r="KYG32" s="28"/>
      <c r="KYH32" s="28"/>
      <c r="KYI32" s="28"/>
      <c r="KYJ32" s="28"/>
      <c r="KYK32" s="28"/>
      <c r="KYL32" s="28"/>
      <c r="KYM32" s="28"/>
      <c r="KYN32" s="28"/>
      <c r="KYO32" s="28"/>
      <c r="KYP32" s="28"/>
      <c r="KYQ32" s="28"/>
      <c r="KYR32" s="28"/>
      <c r="KYS32" s="28"/>
      <c r="KYT32" s="28"/>
      <c r="KYU32" s="28"/>
      <c r="KYV32" s="28"/>
      <c r="KYW32" s="28"/>
      <c r="KYX32" s="28"/>
      <c r="KYY32" s="28"/>
      <c r="KYZ32" s="28"/>
      <c r="KZA32" s="28"/>
      <c r="KZB32" s="28"/>
      <c r="KZC32" s="28"/>
      <c r="KZD32" s="28"/>
      <c r="KZE32" s="28"/>
      <c r="KZF32" s="28"/>
      <c r="KZG32" s="28"/>
      <c r="KZH32" s="28"/>
      <c r="KZI32" s="28"/>
      <c r="KZJ32" s="28"/>
      <c r="KZK32" s="28"/>
      <c r="KZL32" s="28"/>
      <c r="KZM32" s="28"/>
      <c r="KZN32" s="28"/>
      <c r="KZO32" s="28"/>
      <c r="KZP32" s="28"/>
      <c r="KZQ32" s="28"/>
      <c r="KZR32" s="28"/>
      <c r="KZS32" s="28"/>
      <c r="KZT32" s="28"/>
      <c r="KZU32" s="28"/>
      <c r="KZV32" s="28"/>
      <c r="KZW32" s="28"/>
      <c r="KZX32" s="28"/>
      <c r="KZY32" s="28"/>
      <c r="KZZ32" s="28"/>
      <c r="LAA32" s="28"/>
      <c r="LAB32" s="28"/>
      <c r="LAC32" s="28"/>
      <c r="LAD32" s="28"/>
      <c r="LAE32" s="28"/>
      <c r="LAF32" s="28"/>
      <c r="LAG32" s="28"/>
      <c r="LAH32" s="28"/>
      <c r="LAI32" s="28"/>
      <c r="LAJ32" s="28"/>
      <c r="LAK32" s="28"/>
      <c r="LAL32" s="28"/>
      <c r="LAM32" s="28"/>
      <c r="LAN32" s="28"/>
      <c r="LAO32" s="28"/>
      <c r="LAP32" s="28"/>
      <c r="LAQ32" s="28"/>
      <c r="LAR32" s="28"/>
      <c r="LAS32" s="28"/>
      <c r="LAT32" s="28"/>
      <c r="LAU32" s="28"/>
      <c r="LAV32" s="28"/>
      <c r="LAW32" s="28"/>
      <c r="LAX32" s="28"/>
      <c r="LAY32" s="28"/>
      <c r="LAZ32" s="28"/>
      <c r="LBA32" s="28"/>
      <c r="LBB32" s="28"/>
      <c r="LBC32" s="28"/>
      <c r="LBD32" s="28"/>
      <c r="LBE32" s="28"/>
      <c r="LBF32" s="28"/>
      <c r="LBG32" s="28"/>
      <c r="LBH32" s="28"/>
      <c r="LBI32" s="28"/>
      <c r="LBJ32" s="28"/>
      <c r="LBK32" s="28"/>
      <c r="LBL32" s="28"/>
      <c r="LBM32" s="28"/>
      <c r="LBN32" s="28"/>
      <c r="LBO32" s="28"/>
      <c r="LBP32" s="28"/>
      <c r="LBQ32" s="28"/>
      <c r="LBR32" s="28"/>
      <c r="LBS32" s="28"/>
      <c r="LBT32" s="28"/>
      <c r="LBU32" s="28"/>
      <c r="LBV32" s="28"/>
      <c r="LBW32" s="28"/>
      <c r="LBX32" s="28"/>
      <c r="LBY32" s="28"/>
      <c r="LBZ32" s="28"/>
      <c r="LCA32" s="28"/>
      <c r="LCB32" s="28"/>
      <c r="LCC32" s="28"/>
      <c r="LCD32" s="28"/>
      <c r="LCE32" s="28"/>
      <c r="LCF32" s="28"/>
      <c r="LCG32" s="28"/>
      <c r="LCH32" s="28"/>
      <c r="LCI32" s="28"/>
      <c r="LCJ32" s="28"/>
      <c r="LCK32" s="28"/>
      <c r="LCL32" s="28"/>
      <c r="LCM32" s="28"/>
      <c r="LCN32" s="28"/>
      <c r="LCO32" s="28"/>
      <c r="LCP32" s="28"/>
      <c r="LCQ32" s="28"/>
      <c r="LCR32" s="28"/>
      <c r="LCS32" s="28"/>
      <c r="LCT32" s="28"/>
      <c r="LCU32" s="28"/>
      <c r="LCV32" s="28"/>
      <c r="LCW32" s="28"/>
      <c r="LCX32" s="28"/>
      <c r="LCY32" s="28"/>
      <c r="LCZ32" s="28"/>
      <c r="LDA32" s="28"/>
      <c r="LDB32" s="28"/>
      <c r="LDC32" s="28"/>
      <c r="LDD32" s="28"/>
      <c r="LDE32" s="28"/>
      <c r="LDF32" s="28"/>
      <c r="LDG32" s="28"/>
      <c r="LDH32" s="28"/>
      <c r="LDI32" s="28"/>
      <c r="LDJ32" s="28"/>
      <c r="LDK32" s="28"/>
      <c r="LDL32" s="28"/>
      <c r="LDM32" s="28"/>
      <c r="LDN32" s="28"/>
      <c r="LDO32" s="28"/>
      <c r="LDP32" s="28"/>
      <c r="LDQ32" s="28"/>
      <c r="LDR32" s="28"/>
      <c r="LDS32" s="28"/>
      <c r="LDT32" s="28"/>
      <c r="LDU32" s="28"/>
      <c r="LDV32" s="28"/>
      <c r="LDW32" s="28"/>
      <c r="LDX32" s="28"/>
      <c r="LDY32" s="28"/>
      <c r="LDZ32" s="28"/>
      <c r="LEA32" s="28"/>
      <c r="LEB32" s="28"/>
      <c r="LEC32" s="28"/>
      <c r="LED32" s="28"/>
      <c r="LEE32" s="28"/>
      <c r="LEF32" s="28"/>
      <c r="LEG32" s="28"/>
      <c r="LEH32" s="28"/>
      <c r="LEI32" s="28"/>
      <c r="LEJ32" s="28"/>
      <c r="LEK32" s="28"/>
      <c r="LEL32" s="28"/>
      <c r="LEM32" s="28"/>
      <c r="LEN32" s="28"/>
      <c r="LEO32" s="28"/>
      <c r="LEP32" s="28"/>
      <c r="LEQ32" s="28"/>
      <c r="LER32" s="28"/>
      <c r="LES32" s="28"/>
      <c r="LET32" s="28"/>
      <c r="LEU32" s="28"/>
      <c r="LEV32" s="28"/>
      <c r="LEW32" s="28"/>
      <c r="LEX32" s="28"/>
      <c r="LEY32" s="28"/>
      <c r="LEZ32" s="28"/>
      <c r="LFA32" s="28"/>
      <c r="LFB32" s="28"/>
      <c r="LFC32" s="28"/>
      <c r="LFD32" s="28"/>
      <c r="LFE32" s="28"/>
      <c r="LFF32" s="28"/>
      <c r="LFG32" s="28"/>
      <c r="LFH32" s="28"/>
      <c r="LFI32" s="28"/>
      <c r="LFJ32" s="28"/>
      <c r="LFK32" s="28"/>
      <c r="LFL32" s="28"/>
      <c r="LFM32" s="28"/>
      <c r="LFN32" s="28"/>
      <c r="LFO32" s="28"/>
      <c r="LFP32" s="28"/>
      <c r="LFQ32" s="28"/>
      <c r="LFR32" s="28"/>
      <c r="LFS32" s="28"/>
      <c r="LFT32" s="28"/>
      <c r="LFU32" s="28"/>
      <c r="LFV32" s="28"/>
      <c r="LFW32" s="28"/>
      <c r="LFX32" s="28"/>
      <c r="LFY32" s="28"/>
      <c r="LFZ32" s="28"/>
      <c r="LGA32" s="28"/>
      <c r="LGB32" s="28"/>
      <c r="LGC32" s="28"/>
      <c r="LGD32" s="28"/>
      <c r="LGE32" s="28"/>
      <c r="LGF32" s="28"/>
      <c r="LGG32" s="28"/>
      <c r="LGH32" s="28"/>
      <c r="LGI32" s="28"/>
      <c r="LGJ32" s="28"/>
      <c r="LGK32" s="28"/>
      <c r="LGL32" s="28"/>
      <c r="LGM32" s="28"/>
      <c r="LGN32" s="28"/>
      <c r="LGO32" s="28"/>
      <c r="LGP32" s="28"/>
      <c r="LGQ32" s="28"/>
      <c r="LGR32" s="28"/>
      <c r="LGS32" s="28"/>
      <c r="LGT32" s="28"/>
      <c r="LGU32" s="28"/>
      <c r="LGV32" s="28"/>
      <c r="LGW32" s="28"/>
      <c r="LGX32" s="28"/>
      <c r="LGY32" s="28"/>
      <c r="LGZ32" s="28"/>
      <c r="LHA32" s="28"/>
      <c r="LHB32" s="28"/>
      <c r="LHC32" s="28"/>
      <c r="LHD32" s="28"/>
      <c r="LHE32" s="28"/>
      <c r="LHF32" s="28"/>
      <c r="LHG32" s="28"/>
      <c r="LHH32" s="28"/>
      <c r="LHI32" s="28"/>
      <c r="LHJ32" s="28"/>
      <c r="LHK32" s="28"/>
      <c r="LHL32" s="28"/>
      <c r="LHM32" s="28"/>
      <c r="LHN32" s="28"/>
      <c r="LHO32" s="28"/>
      <c r="LHP32" s="28"/>
      <c r="LHQ32" s="28"/>
      <c r="LHR32" s="28"/>
      <c r="LHS32" s="28"/>
      <c r="LHT32" s="28"/>
      <c r="LHU32" s="28"/>
      <c r="LHV32" s="28"/>
      <c r="LHW32" s="28"/>
      <c r="LHX32" s="28"/>
      <c r="LHY32" s="28"/>
      <c r="LHZ32" s="28"/>
      <c r="LIA32" s="28"/>
      <c r="LIB32" s="28"/>
      <c r="LIC32" s="28"/>
      <c r="LID32" s="28"/>
      <c r="LIE32" s="28"/>
      <c r="LIF32" s="28"/>
      <c r="LIG32" s="28"/>
      <c r="LIH32" s="28"/>
      <c r="LII32" s="28"/>
      <c r="LIJ32" s="28"/>
      <c r="LIK32" s="28"/>
      <c r="LIL32" s="28"/>
      <c r="LIM32" s="28"/>
      <c r="LIN32" s="28"/>
      <c r="LIO32" s="28"/>
      <c r="LIP32" s="28"/>
      <c r="LIQ32" s="28"/>
      <c r="LIR32" s="28"/>
      <c r="LIS32" s="28"/>
      <c r="LIT32" s="28"/>
      <c r="LIU32" s="28"/>
      <c r="LIV32" s="28"/>
      <c r="LIW32" s="28"/>
      <c r="LIX32" s="28"/>
      <c r="LIY32" s="28"/>
      <c r="LIZ32" s="28"/>
      <c r="LJA32" s="28"/>
      <c r="LJB32" s="28"/>
      <c r="LJC32" s="28"/>
      <c r="LJD32" s="28"/>
      <c r="LJE32" s="28"/>
      <c r="LJF32" s="28"/>
      <c r="LJG32" s="28"/>
      <c r="LJH32" s="28"/>
      <c r="LJI32" s="28"/>
      <c r="LJJ32" s="28"/>
      <c r="LJK32" s="28"/>
      <c r="LJL32" s="28"/>
      <c r="LJM32" s="28"/>
      <c r="LJN32" s="28"/>
      <c r="LJO32" s="28"/>
      <c r="LJP32" s="28"/>
      <c r="LJQ32" s="28"/>
      <c r="LJR32" s="28"/>
      <c r="LJS32" s="28"/>
      <c r="LJT32" s="28"/>
      <c r="LJU32" s="28"/>
      <c r="LJV32" s="28"/>
      <c r="LJW32" s="28"/>
      <c r="LJX32" s="28"/>
      <c r="LJY32" s="28"/>
      <c r="LJZ32" s="28"/>
      <c r="LKA32" s="28"/>
      <c r="LKB32" s="28"/>
      <c r="LKC32" s="28"/>
      <c r="LKD32" s="28"/>
      <c r="LKE32" s="28"/>
      <c r="LKF32" s="28"/>
      <c r="LKG32" s="28"/>
      <c r="LKH32" s="28"/>
      <c r="LKI32" s="28"/>
      <c r="LKJ32" s="28"/>
      <c r="LKK32" s="28"/>
      <c r="LKL32" s="28"/>
      <c r="LKM32" s="28"/>
      <c r="LKN32" s="28"/>
      <c r="LKO32" s="28"/>
      <c r="LKP32" s="28"/>
      <c r="LKQ32" s="28"/>
      <c r="LKR32" s="28"/>
      <c r="LKS32" s="28"/>
      <c r="LKT32" s="28"/>
      <c r="LKU32" s="28"/>
      <c r="LKV32" s="28"/>
      <c r="LKW32" s="28"/>
      <c r="LKX32" s="28"/>
      <c r="LKY32" s="28"/>
      <c r="LKZ32" s="28"/>
      <c r="LLA32" s="28"/>
      <c r="LLB32" s="28"/>
      <c r="LLC32" s="28"/>
      <c r="LLD32" s="28"/>
      <c r="LLE32" s="28"/>
      <c r="LLF32" s="28"/>
      <c r="LLG32" s="28"/>
      <c r="LLH32" s="28"/>
      <c r="LLI32" s="28"/>
      <c r="LLJ32" s="28"/>
      <c r="LLK32" s="28"/>
      <c r="LLL32" s="28"/>
      <c r="LLM32" s="28"/>
      <c r="LLN32" s="28"/>
      <c r="LLO32" s="28"/>
      <c r="LLP32" s="28"/>
      <c r="LLQ32" s="28"/>
      <c r="LLR32" s="28"/>
      <c r="LLS32" s="28"/>
      <c r="LLT32" s="28"/>
      <c r="LLU32" s="28"/>
      <c r="LLV32" s="28"/>
      <c r="LLW32" s="28"/>
      <c r="LLX32" s="28"/>
      <c r="LLY32" s="28"/>
      <c r="LLZ32" s="28"/>
      <c r="LMA32" s="28"/>
      <c r="LMB32" s="28"/>
      <c r="LMC32" s="28"/>
      <c r="LMD32" s="28"/>
      <c r="LME32" s="28"/>
      <c r="LMF32" s="28"/>
      <c r="LMG32" s="28"/>
      <c r="LMH32" s="28"/>
      <c r="LMI32" s="28"/>
      <c r="LMJ32" s="28"/>
      <c r="LMK32" s="28"/>
      <c r="LML32" s="28"/>
      <c r="LMM32" s="28"/>
      <c r="LMN32" s="28"/>
      <c r="LMO32" s="28"/>
      <c r="LMP32" s="28"/>
      <c r="LMQ32" s="28"/>
      <c r="LMR32" s="28"/>
      <c r="LMS32" s="28"/>
      <c r="LMT32" s="28"/>
      <c r="LMU32" s="28"/>
      <c r="LMV32" s="28"/>
      <c r="LMW32" s="28"/>
      <c r="LMX32" s="28"/>
      <c r="LMY32" s="28"/>
      <c r="LMZ32" s="28"/>
      <c r="LNA32" s="28"/>
      <c r="LNB32" s="28"/>
      <c r="LNC32" s="28"/>
      <c r="LND32" s="28"/>
      <c r="LNE32" s="28"/>
      <c r="LNF32" s="28"/>
      <c r="LNG32" s="28"/>
      <c r="LNH32" s="28"/>
      <c r="LNI32" s="28"/>
      <c r="LNJ32" s="28"/>
      <c r="LNK32" s="28"/>
      <c r="LNL32" s="28"/>
      <c r="LNM32" s="28"/>
      <c r="LNN32" s="28"/>
      <c r="LNO32" s="28"/>
      <c r="LNP32" s="28"/>
      <c r="LNQ32" s="28"/>
      <c r="LNR32" s="28"/>
      <c r="LNS32" s="28"/>
      <c r="LNT32" s="28"/>
      <c r="LNU32" s="28"/>
      <c r="LNV32" s="28"/>
      <c r="LNW32" s="28"/>
      <c r="LNX32" s="28"/>
      <c r="LNY32" s="28"/>
      <c r="LNZ32" s="28"/>
      <c r="LOA32" s="28"/>
      <c r="LOB32" s="28"/>
      <c r="LOC32" s="28"/>
      <c r="LOD32" s="28"/>
      <c r="LOE32" s="28"/>
      <c r="LOF32" s="28"/>
      <c r="LOG32" s="28"/>
      <c r="LOH32" s="28"/>
      <c r="LOI32" s="28"/>
      <c r="LOJ32" s="28"/>
      <c r="LOK32" s="28"/>
      <c r="LOL32" s="28"/>
      <c r="LOM32" s="28"/>
      <c r="LON32" s="28"/>
      <c r="LOO32" s="28"/>
      <c r="LOP32" s="28"/>
      <c r="LOQ32" s="28"/>
      <c r="LOR32" s="28"/>
      <c r="LOS32" s="28"/>
      <c r="LOT32" s="28"/>
      <c r="LOU32" s="28"/>
      <c r="LOV32" s="28"/>
      <c r="LOW32" s="28"/>
      <c r="LOX32" s="28"/>
      <c r="LOY32" s="28"/>
      <c r="LOZ32" s="28"/>
      <c r="LPA32" s="28"/>
      <c r="LPB32" s="28"/>
      <c r="LPC32" s="28"/>
      <c r="LPD32" s="28"/>
      <c r="LPE32" s="28"/>
      <c r="LPF32" s="28"/>
      <c r="LPG32" s="28"/>
      <c r="LPH32" s="28"/>
      <c r="LPI32" s="28"/>
      <c r="LPJ32" s="28"/>
      <c r="LPK32" s="28"/>
      <c r="LPL32" s="28"/>
      <c r="LPM32" s="28"/>
      <c r="LPN32" s="28"/>
      <c r="LPO32" s="28"/>
      <c r="LPP32" s="28"/>
      <c r="LPQ32" s="28"/>
      <c r="LPR32" s="28"/>
      <c r="LPS32" s="28"/>
      <c r="LPT32" s="28"/>
      <c r="LPU32" s="28"/>
      <c r="LPV32" s="28"/>
      <c r="LPW32" s="28"/>
      <c r="LPX32" s="28"/>
      <c r="LPY32" s="28"/>
      <c r="LPZ32" s="28"/>
      <c r="LQA32" s="28"/>
      <c r="LQB32" s="28"/>
      <c r="LQC32" s="28"/>
      <c r="LQD32" s="28"/>
      <c r="LQE32" s="28"/>
      <c r="LQF32" s="28"/>
      <c r="LQG32" s="28"/>
      <c r="LQH32" s="28"/>
      <c r="LQI32" s="28"/>
      <c r="LQJ32" s="28"/>
      <c r="LQK32" s="28"/>
      <c r="LQL32" s="28"/>
      <c r="LQM32" s="28"/>
      <c r="LQN32" s="28"/>
      <c r="LQO32" s="28"/>
      <c r="LQP32" s="28"/>
      <c r="LQQ32" s="28"/>
      <c r="LQR32" s="28"/>
      <c r="LQS32" s="28"/>
      <c r="LQT32" s="28"/>
      <c r="LQU32" s="28"/>
      <c r="LQV32" s="28"/>
      <c r="LQW32" s="28"/>
      <c r="LQX32" s="28"/>
      <c r="LQY32" s="28"/>
      <c r="LQZ32" s="28"/>
      <c r="LRA32" s="28"/>
      <c r="LRB32" s="28"/>
      <c r="LRC32" s="28"/>
      <c r="LRD32" s="28"/>
      <c r="LRE32" s="28"/>
      <c r="LRF32" s="28"/>
      <c r="LRG32" s="28"/>
      <c r="LRH32" s="28"/>
      <c r="LRI32" s="28"/>
      <c r="LRJ32" s="28"/>
      <c r="LRK32" s="28"/>
      <c r="LRL32" s="28"/>
      <c r="LRM32" s="28"/>
      <c r="LRN32" s="28"/>
      <c r="LRO32" s="28"/>
      <c r="LRP32" s="28"/>
      <c r="LRQ32" s="28"/>
      <c r="LRR32" s="28"/>
      <c r="LRS32" s="28"/>
      <c r="LRT32" s="28"/>
      <c r="LRU32" s="28"/>
      <c r="LRV32" s="28"/>
      <c r="LRW32" s="28"/>
      <c r="LRX32" s="28"/>
      <c r="LRY32" s="28"/>
      <c r="LRZ32" s="28"/>
      <c r="LSA32" s="28"/>
      <c r="LSB32" s="28"/>
      <c r="LSC32" s="28"/>
      <c r="LSD32" s="28"/>
      <c r="LSE32" s="28"/>
      <c r="LSF32" s="28"/>
      <c r="LSG32" s="28"/>
      <c r="LSH32" s="28"/>
      <c r="LSI32" s="28"/>
      <c r="LSJ32" s="28"/>
      <c r="LSK32" s="28"/>
      <c r="LSL32" s="28"/>
      <c r="LSM32" s="28"/>
      <c r="LSN32" s="28"/>
      <c r="LSO32" s="28"/>
      <c r="LSP32" s="28"/>
      <c r="LSQ32" s="28"/>
      <c r="LSR32" s="28"/>
      <c r="LSS32" s="28"/>
      <c r="LST32" s="28"/>
      <c r="LSU32" s="28"/>
      <c r="LSV32" s="28"/>
      <c r="LSW32" s="28"/>
      <c r="LSX32" s="28"/>
      <c r="LSY32" s="28"/>
      <c r="LSZ32" s="28"/>
      <c r="LTA32" s="28"/>
      <c r="LTB32" s="28"/>
      <c r="LTC32" s="28"/>
      <c r="LTD32" s="28"/>
      <c r="LTE32" s="28"/>
      <c r="LTF32" s="28"/>
      <c r="LTG32" s="28"/>
      <c r="LTH32" s="28"/>
      <c r="LTI32" s="28"/>
      <c r="LTJ32" s="28"/>
      <c r="LTK32" s="28"/>
      <c r="LTL32" s="28"/>
      <c r="LTM32" s="28"/>
      <c r="LTN32" s="28"/>
      <c r="LTO32" s="28"/>
      <c r="LTP32" s="28"/>
      <c r="LTQ32" s="28"/>
      <c r="LTR32" s="28"/>
      <c r="LTS32" s="28"/>
      <c r="LTT32" s="28"/>
      <c r="LTU32" s="28"/>
      <c r="LTV32" s="28"/>
      <c r="LTW32" s="28"/>
      <c r="LTX32" s="28"/>
      <c r="LTY32" s="28"/>
      <c r="LTZ32" s="28"/>
      <c r="LUA32" s="28"/>
      <c r="LUB32" s="28"/>
      <c r="LUC32" s="28"/>
      <c r="LUD32" s="28"/>
      <c r="LUE32" s="28"/>
      <c r="LUF32" s="28"/>
      <c r="LUG32" s="28"/>
      <c r="LUH32" s="28"/>
      <c r="LUI32" s="28"/>
      <c r="LUJ32" s="28"/>
      <c r="LUK32" s="28"/>
      <c r="LUL32" s="28"/>
      <c r="LUM32" s="28"/>
      <c r="LUN32" s="28"/>
      <c r="LUO32" s="28"/>
      <c r="LUP32" s="28"/>
      <c r="LUQ32" s="28"/>
      <c r="LUR32" s="28"/>
      <c r="LUS32" s="28"/>
      <c r="LUT32" s="28"/>
      <c r="LUU32" s="28"/>
      <c r="LUV32" s="28"/>
      <c r="LUW32" s="28"/>
      <c r="LUX32" s="28"/>
      <c r="LUY32" s="28"/>
      <c r="LUZ32" s="28"/>
      <c r="LVA32" s="28"/>
      <c r="LVB32" s="28"/>
      <c r="LVC32" s="28"/>
      <c r="LVD32" s="28"/>
      <c r="LVE32" s="28"/>
      <c r="LVF32" s="28"/>
      <c r="LVG32" s="28"/>
      <c r="LVH32" s="28"/>
      <c r="LVI32" s="28"/>
      <c r="LVJ32" s="28"/>
      <c r="LVK32" s="28"/>
      <c r="LVL32" s="28"/>
      <c r="LVM32" s="28"/>
      <c r="LVN32" s="28"/>
      <c r="LVO32" s="28"/>
      <c r="LVP32" s="28"/>
      <c r="LVQ32" s="28"/>
      <c r="LVR32" s="28"/>
      <c r="LVS32" s="28"/>
      <c r="LVT32" s="28"/>
      <c r="LVU32" s="28"/>
      <c r="LVV32" s="28"/>
      <c r="LVW32" s="28"/>
      <c r="LVX32" s="28"/>
      <c r="LVY32" s="28"/>
      <c r="LVZ32" s="28"/>
      <c r="LWA32" s="28"/>
      <c r="LWB32" s="28"/>
      <c r="LWC32" s="28"/>
      <c r="LWD32" s="28"/>
      <c r="LWE32" s="28"/>
      <c r="LWF32" s="28"/>
      <c r="LWG32" s="28"/>
      <c r="LWH32" s="28"/>
      <c r="LWI32" s="28"/>
      <c r="LWJ32" s="28"/>
      <c r="LWK32" s="28"/>
      <c r="LWL32" s="28"/>
      <c r="LWM32" s="28"/>
      <c r="LWN32" s="28"/>
      <c r="LWO32" s="28"/>
      <c r="LWP32" s="28"/>
      <c r="LWQ32" s="28"/>
      <c r="LWR32" s="28"/>
      <c r="LWS32" s="28"/>
      <c r="LWT32" s="28"/>
      <c r="LWU32" s="28"/>
      <c r="LWV32" s="28"/>
      <c r="LWW32" s="28"/>
      <c r="LWX32" s="28"/>
      <c r="LWY32" s="28"/>
      <c r="LWZ32" s="28"/>
      <c r="LXA32" s="28"/>
      <c r="LXB32" s="28"/>
      <c r="LXC32" s="28"/>
      <c r="LXD32" s="28"/>
      <c r="LXE32" s="28"/>
      <c r="LXF32" s="28"/>
      <c r="LXG32" s="28"/>
      <c r="LXH32" s="28"/>
      <c r="LXI32" s="28"/>
      <c r="LXJ32" s="28"/>
      <c r="LXK32" s="28"/>
      <c r="LXL32" s="28"/>
      <c r="LXM32" s="28"/>
      <c r="LXN32" s="28"/>
      <c r="LXO32" s="28"/>
      <c r="LXP32" s="28"/>
      <c r="LXQ32" s="28"/>
      <c r="LXR32" s="28"/>
      <c r="LXS32" s="28"/>
      <c r="LXT32" s="28"/>
      <c r="LXU32" s="28"/>
      <c r="LXV32" s="28"/>
      <c r="LXW32" s="28"/>
      <c r="LXX32" s="28"/>
      <c r="LXY32" s="28"/>
      <c r="LXZ32" s="28"/>
      <c r="LYA32" s="28"/>
      <c r="LYB32" s="28"/>
      <c r="LYC32" s="28"/>
      <c r="LYD32" s="28"/>
      <c r="LYE32" s="28"/>
      <c r="LYF32" s="28"/>
      <c r="LYG32" s="28"/>
      <c r="LYH32" s="28"/>
      <c r="LYI32" s="28"/>
      <c r="LYJ32" s="28"/>
      <c r="LYK32" s="28"/>
      <c r="LYL32" s="28"/>
      <c r="LYM32" s="28"/>
      <c r="LYN32" s="28"/>
      <c r="LYO32" s="28"/>
      <c r="LYP32" s="28"/>
      <c r="LYQ32" s="28"/>
      <c r="LYR32" s="28"/>
      <c r="LYS32" s="28"/>
      <c r="LYT32" s="28"/>
      <c r="LYU32" s="28"/>
      <c r="LYV32" s="28"/>
      <c r="LYW32" s="28"/>
      <c r="LYX32" s="28"/>
      <c r="LYY32" s="28"/>
      <c r="LYZ32" s="28"/>
      <c r="LZA32" s="28"/>
      <c r="LZB32" s="28"/>
      <c r="LZC32" s="28"/>
      <c r="LZD32" s="28"/>
      <c r="LZE32" s="28"/>
      <c r="LZF32" s="28"/>
      <c r="LZG32" s="28"/>
      <c r="LZH32" s="28"/>
      <c r="LZI32" s="28"/>
      <c r="LZJ32" s="28"/>
      <c r="LZK32" s="28"/>
      <c r="LZL32" s="28"/>
      <c r="LZM32" s="28"/>
      <c r="LZN32" s="28"/>
      <c r="LZO32" s="28"/>
      <c r="LZP32" s="28"/>
      <c r="LZQ32" s="28"/>
      <c r="LZR32" s="28"/>
      <c r="LZS32" s="28"/>
      <c r="LZT32" s="28"/>
      <c r="LZU32" s="28"/>
      <c r="LZV32" s="28"/>
      <c r="LZW32" s="28"/>
      <c r="LZX32" s="28"/>
      <c r="LZY32" s="28"/>
      <c r="LZZ32" s="28"/>
      <c r="MAA32" s="28"/>
      <c r="MAB32" s="28"/>
      <c r="MAC32" s="28"/>
      <c r="MAD32" s="28"/>
      <c r="MAE32" s="28"/>
      <c r="MAF32" s="28"/>
      <c r="MAG32" s="28"/>
      <c r="MAH32" s="28"/>
      <c r="MAI32" s="28"/>
      <c r="MAJ32" s="28"/>
      <c r="MAK32" s="28"/>
      <c r="MAL32" s="28"/>
      <c r="MAM32" s="28"/>
      <c r="MAN32" s="28"/>
      <c r="MAO32" s="28"/>
      <c r="MAP32" s="28"/>
      <c r="MAQ32" s="28"/>
      <c r="MAR32" s="28"/>
      <c r="MAS32" s="28"/>
      <c r="MAT32" s="28"/>
      <c r="MAU32" s="28"/>
      <c r="MAV32" s="28"/>
      <c r="MAW32" s="28"/>
      <c r="MAX32" s="28"/>
      <c r="MAY32" s="28"/>
      <c r="MAZ32" s="28"/>
      <c r="MBA32" s="28"/>
      <c r="MBB32" s="28"/>
      <c r="MBC32" s="28"/>
      <c r="MBD32" s="28"/>
      <c r="MBE32" s="28"/>
      <c r="MBF32" s="28"/>
      <c r="MBG32" s="28"/>
      <c r="MBH32" s="28"/>
      <c r="MBI32" s="28"/>
      <c r="MBJ32" s="28"/>
      <c r="MBK32" s="28"/>
      <c r="MBL32" s="28"/>
      <c r="MBM32" s="28"/>
      <c r="MBN32" s="28"/>
      <c r="MBO32" s="28"/>
      <c r="MBP32" s="28"/>
      <c r="MBQ32" s="28"/>
      <c r="MBR32" s="28"/>
      <c r="MBS32" s="28"/>
      <c r="MBT32" s="28"/>
      <c r="MBU32" s="28"/>
      <c r="MBV32" s="28"/>
      <c r="MBW32" s="28"/>
      <c r="MBX32" s="28"/>
      <c r="MBY32" s="28"/>
      <c r="MBZ32" s="28"/>
      <c r="MCA32" s="28"/>
      <c r="MCB32" s="28"/>
      <c r="MCC32" s="28"/>
      <c r="MCD32" s="28"/>
      <c r="MCE32" s="28"/>
      <c r="MCF32" s="28"/>
      <c r="MCG32" s="28"/>
      <c r="MCH32" s="28"/>
      <c r="MCI32" s="28"/>
      <c r="MCJ32" s="28"/>
      <c r="MCK32" s="28"/>
      <c r="MCL32" s="28"/>
      <c r="MCM32" s="28"/>
      <c r="MCN32" s="28"/>
      <c r="MCO32" s="28"/>
      <c r="MCP32" s="28"/>
      <c r="MCQ32" s="28"/>
      <c r="MCR32" s="28"/>
      <c r="MCS32" s="28"/>
      <c r="MCT32" s="28"/>
      <c r="MCU32" s="28"/>
      <c r="MCV32" s="28"/>
      <c r="MCW32" s="28"/>
      <c r="MCX32" s="28"/>
      <c r="MCY32" s="28"/>
      <c r="MCZ32" s="28"/>
      <c r="MDA32" s="28"/>
      <c r="MDB32" s="28"/>
      <c r="MDC32" s="28"/>
      <c r="MDD32" s="28"/>
      <c r="MDE32" s="28"/>
      <c r="MDF32" s="28"/>
      <c r="MDG32" s="28"/>
      <c r="MDH32" s="28"/>
      <c r="MDI32" s="28"/>
      <c r="MDJ32" s="28"/>
      <c r="MDK32" s="28"/>
      <c r="MDL32" s="28"/>
      <c r="MDM32" s="28"/>
      <c r="MDN32" s="28"/>
      <c r="MDO32" s="28"/>
      <c r="MDP32" s="28"/>
      <c r="MDQ32" s="28"/>
      <c r="MDR32" s="28"/>
      <c r="MDS32" s="28"/>
      <c r="MDT32" s="28"/>
      <c r="MDU32" s="28"/>
      <c r="MDV32" s="28"/>
      <c r="MDW32" s="28"/>
      <c r="MDX32" s="28"/>
      <c r="MDY32" s="28"/>
      <c r="MDZ32" s="28"/>
      <c r="MEA32" s="28"/>
      <c r="MEB32" s="28"/>
      <c r="MEC32" s="28"/>
      <c r="MED32" s="28"/>
      <c r="MEE32" s="28"/>
      <c r="MEF32" s="28"/>
      <c r="MEG32" s="28"/>
      <c r="MEH32" s="28"/>
      <c r="MEI32" s="28"/>
      <c r="MEJ32" s="28"/>
      <c r="MEK32" s="28"/>
      <c r="MEL32" s="28"/>
      <c r="MEM32" s="28"/>
      <c r="MEN32" s="28"/>
      <c r="MEO32" s="28"/>
      <c r="MEP32" s="28"/>
      <c r="MEQ32" s="28"/>
      <c r="MER32" s="28"/>
      <c r="MES32" s="28"/>
      <c r="MET32" s="28"/>
      <c r="MEU32" s="28"/>
      <c r="MEV32" s="28"/>
      <c r="MEW32" s="28"/>
      <c r="MEX32" s="28"/>
      <c r="MEY32" s="28"/>
      <c r="MEZ32" s="28"/>
      <c r="MFA32" s="28"/>
      <c r="MFB32" s="28"/>
      <c r="MFC32" s="28"/>
      <c r="MFD32" s="28"/>
      <c r="MFE32" s="28"/>
      <c r="MFF32" s="28"/>
      <c r="MFG32" s="28"/>
      <c r="MFH32" s="28"/>
      <c r="MFI32" s="28"/>
      <c r="MFJ32" s="28"/>
      <c r="MFK32" s="28"/>
      <c r="MFL32" s="28"/>
      <c r="MFM32" s="28"/>
      <c r="MFN32" s="28"/>
      <c r="MFO32" s="28"/>
      <c r="MFP32" s="28"/>
      <c r="MFQ32" s="28"/>
      <c r="MFR32" s="28"/>
      <c r="MFS32" s="28"/>
      <c r="MFT32" s="28"/>
      <c r="MFU32" s="28"/>
      <c r="MFV32" s="28"/>
      <c r="MFW32" s="28"/>
      <c r="MFX32" s="28"/>
      <c r="MFY32" s="28"/>
      <c r="MFZ32" s="28"/>
      <c r="MGA32" s="28"/>
      <c r="MGB32" s="28"/>
      <c r="MGC32" s="28"/>
      <c r="MGD32" s="28"/>
      <c r="MGE32" s="28"/>
      <c r="MGF32" s="28"/>
      <c r="MGG32" s="28"/>
      <c r="MGH32" s="28"/>
      <c r="MGI32" s="28"/>
      <c r="MGJ32" s="28"/>
      <c r="MGK32" s="28"/>
      <c r="MGL32" s="28"/>
      <c r="MGM32" s="28"/>
      <c r="MGN32" s="28"/>
      <c r="MGO32" s="28"/>
      <c r="MGP32" s="28"/>
      <c r="MGQ32" s="28"/>
      <c r="MGR32" s="28"/>
      <c r="MGS32" s="28"/>
      <c r="MGT32" s="28"/>
      <c r="MGU32" s="28"/>
      <c r="MGV32" s="28"/>
      <c r="MGW32" s="28"/>
      <c r="MGX32" s="28"/>
      <c r="MGY32" s="28"/>
      <c r="MGZ32" s="28"/>
      <c r="MHA32" s="28"/>
      <c r="MHB32" s="28"/>
      <c r="MHC32" s="28"/>
      <c r="MHD32" s="28"/>
      <c r="MHE32" s="28"/>
      <c r="MHF32" s="28"/>
      <c r="MHG32" s="28"/>
      <c r="MHH32" s="28"/>
      <c r="MHI32" s="28"/>
      <c r="MHJ32" s="28"/>
      <c r="MHK32" s="28"/>
      <c r="MHL32" s="28"/>
      <c r="MHM32" s="28"/>
      <c r="MHN32" s="28"/>
      <c r="MHO32" s="28"/>
      <c r="MHP32" s="28"/>
      <c r="MHQ32" s="28"/>
      <c r="MHR32" s="28"/>
      <c r="MHS32" s="28"/>
      <c r="MHT32" s="28"/>
      <c r="MHU32" s="28"/>
      <c r="MHV32" s="28"/>
      <c r="MHW32" s="28"/>
      <c r="MHX32" s="28"/>
      <c r="MHY32" s="28"/>
      <c r="MHZ32" s="28"/>
      <c r="MIA32" s="28"/>
      <c r="MIB32" s="28"/>
      <c r="MIC32" s="28"/>
      <c r="MID32" s="28"/>
      <c r="MIE32" s="28"/>
      <c r="MIF32" s="28"/>
      <c r="MIG32" s="28"/>
      <c r="MIH32" s="28"/>
      <c r="MII32" s="28"/>
      <c r="MIJ32" s="28"/>
      <c r="MIK32" s="28"/>
      <c r="MIL32" s="28"/>
      <c r="MIM32" s="28"/>
      <c r="MIN32" s="28"/>
      <c r="MIO32" s="28"/>
      <c r="MIP32" s="28"/>
      <c r="MIQ32" s="28"/>
      <c r="MIR32" s="28"/>
      <c r="MIS32" s="28"/>
      <c r="MIT32" s="28"/>
      <c r="MIU32" s="28"/>
      <c r="MIV32" s="28"/>
      <c r="MIW32" s="28"/>
      <c r="MIX32" s="28"/>
      <c r="MIY32" s="28"/>
      <c r="MIZ32" s="28"/>
      <c r="MJA32" s="28"/>
      <c r="MJB32" s="28"/>
      <c r="MJC32" s="28"/>
      <c r="MJD32" s="28"/>
      <c r="MJE32" s="28"/>
      <c r="MJF32" s="28"/>
      <c r="MJG32" s="28"/>
      <c r="MJH32" s="28"/>
      <c r="MJI32" s="28"/>
      <c r="MJJ32" s="28"/>
      <c r="MJK32" s="28"/>
      <c r="MJL32" s="28"/>
      <c r="MJM32" s="28"/>
      <c r="MJN32" s="28"/>
      <c r="MJO32" s="28"/>
      <c r="MJP32" s="28"/>
      <c r="MJQ32" s="28"/>
      <c r="MJR32" s="28"/>
      <c r="MJS32" s="28"/>
      <c r="MJT32" s="28"/>
      <c r="MJU32" s="28"/>
      <c r="MJV32" s="28"/>
      <c r="MJW32" s="28"/>
      <c r="MJX32" s="28"/>
      <c r="MJY32" s="28"/>
      <c r="MJZ32" s="28"/>
      <c r="MKA32" s="28"/>
      <c r="MKB32" s="28"/>
      <c r="MKC32" s="28"/>
      <c r="MKD32" s="28"/>
      <c r="MKE32" s="28"/>
      <c r="MKF32" s="28"/>
      <c r="MKG32" s="28"/>
      <c r="MKH32" s="28"/>
      <c r="MKI32" s="28"/>
      <c r="MKJ32" s="28"/>
      <c r="MKK32" s="28"/>
      <c r="MKL32" s="28"/>
      <c r="MKM32" s="28"/>
      <c r="MKN32" s="28"/>
      <c r="MKO32" s="28"/>
      <c r="MKP32" s="28"/>
      <c r="MKQ32" s="28"/>
      <c r="MKR32" s="28"/>
      <c r="MKS32" s="28"/>
      <c r="MKT32" s="28"/>
      <c r="MKU32" s="28"/>
      <c r="MKV32" s="28"/>
      <c r="MKW32" s="28"/>
      <c r="MKX32" s="28"/>
      <c r="MKY32" s="28"/>
      <c r="MKZ32" s="28"/>
      <c r="MLA32" s="28"/>
      <c r="MLB32" s="28"/>
      <c r="MLC32" s="28"/>
      <c r="MLD32" s="28"/>
      <c r="MLE32" s="28"/>
      <c r="MLF32" s="28"/>
      <c r="MLG32" s="28"/>
      <c r="MLH32" s="28"/>
      <c r="MLI32" s="28"/>
      <c r="MLJ32" s="28"/>
      <c r="MLK32" s="28"/>
      <c r="MLL32" s="28"/>
      <c r="MLM32" s="28"/>
      <c r="MLN32" s="28"/>
      <c r="MLO32" s="28"/>
      <c r="MLP32" s="28"/>
      <c r="MLQ32" s="28"/>
      <c r="MLR32" s="28"/>
      <c r="MLS32" s="28"/>
      <c r="MLT32" s="28"/>
      <c r="MLU32" s="28"/>
      <c r="MLV32" s="28"/>
      <c r="MLW32" s="28"/>
      <c r="MLX32" s="28"/>
      <c r="MLY32" s="28"/>
      <c r="MLZ32" s="28"/>
      <c r="MMA32" s="28"/>
      <c r="MMB32" s="28"/>
      <c r="MMC32" s="28"/>
      <c r="MMD32" s="28"/>
      <c r="MME32" s="28"/>
      <c r="MMF32" s="28"/>
      <c r="MMG32" s="28"/>
      <c r="MMH32" s="28"/>
      <c r="MMI32" s="28"/>
      <c r="MMJ32" s="28"/>
      <c r="MMK32" s="28"/>
      <c r="MML32" s="28"/>
      <c r="MMM32" s="28"/>
      <c r="MMN32" s="28"/>
      <c r="MMO32" s="28"/>
      <c r="MMP32" s="28"/>
      <c r="MMQ32" s="28"/>
      <c r="MMR32" s="28"/>
      <c r="MMS32" s="28"/>
      <c r="MMT32" s="28"/>
      <c r="MMU32" s="28"/>
      <c r="MMV32" s="28"/>
      <c r="MMW32" s="28"/>
      <c r="MMX32" s="28"/>
      <c r="MMY32" s="28"/>
      <c r="MMZ32" s="28"/>
      <c r="MNA32" s="28"/>
      <c r="MNB32" s="28"/>
      <c r="MNC32" s="28"/>
      <c r="MND32" s="28"/>
      <c r="MNE32" s="28"/>
      <c r="MNF32" s="28"/>
      <c r="MNG32" s="28"/>
      <c r="MNH32" s="28"/>
      <c r="MNI32" s="28"/>
      <c r="MNJ32" s="28"/>
      <c r="MNK32" s="28"/>
      <c r="MNL32" s="28"/>
      <c r="MNM32" s="28"/>
      <c r="MNN32" s="28"/>
      <c r="MNO32" s="28"/>
      <c r="MNP32" s="28"/>
      <c r="MNQ32" s="28"/>
      <c r="MNR32" s="28"/>
      <c r="MNS32" s="28"/>
      <c r="MNT32" s="28"/>
      <c r="MNU32" s="28"/>
      <c r="MNV32" s="28"/>
      <c r="MNW32" s="28"/>
      <c r="MNX32" s="28"/>
      <c r="MNY32" s="28"/>
      <c r="MNZ32" s="28"/>
      <c r="MOA32" s="28"/>
      <c r="MOB32" s="28"/>
      <c r="MOC32" s="28"/>
      <c r="MOD32" s="28"/>
      <c r="MOE32" s="28"/>
      <c r="MOF32" s="28"/>
      <c r="MOG32" s="28"/>
      <c r="MOH32" s="28"/>
      <c r="MOI32" s="28"/>
      <c r="MOJ32" s="28"/>
      <c r="MOK32" s="28"/>
      <c r="MOL32" s="28"/>
      <c r="MOM32" s="28"/>
      <c r="MON32" s="28"/>
      <c r="MOO32" s="28"/>
      <c r="MOP32" s="28"/>
      <c r="MOQ32" s="28"/>
      <c r="MOR32" s="28"/>
      <c r="MOS32" s="28"/>
      <c r="MOT32" s="28"/>
      <c r="MOU32" s="28"/>
      <c r="MOV32" s="28"/>
      <c r="MOW32" s="28"/>
      <c r="MOX32" s="28"/>
      <c r="MOY32" s="28"/>
      <c r="MOZ32" s="28"/>
      <c r="MPA32" s="28"/>
      <c r="MPB32" s="28"/>
      <c r="MPC32" s="28"/>
      <c r="MPD32" s="28"/>
      <c r="MPE32" s="28"/>
      <c r="MPF32" s="28"/>
      <c r="MPG32" s="28"/>
      <c r="MPH32" s="28"/>
      <c r="MPI32" s="28"/>
      <c r="MPJ32" s="28"/>
      <c r="MPK32" s="28"/>
      <c r="MPL32" s="28"/>
      <c r="MPM32" s="28"/>
      <c r="MPN32" s="28"/>
      <c r="MPO32" s="28"/>
      <c r="MPP32" s="28"/>
      <c r="MPQ32" s="28"/>
      <c r="MPR32" s="28"/>
      <c r="MPS32" s="28"/>
      <c r="MPT32" s="28"/>
      <c r="MPU32" s="28"/>
      <c r="MPV32" s="28"/>
      <c r="MPW32" s="28"/>
      <c r="MPX32" s="28"/>
      <c r="MPY32" s="28"/>
      <c r="MPZ32" s="28"/>
      <c r="MQA32" s="28"/>
      <c r="MQB32" s="28"/>
      <c r="MQC32" s="28"/>
      <c r="MQD32" s="28"/>
      <c r="MQE32" s="28"/>
      <c r="MQF32" s="28"/>
      <c r="MQG32" s="28"/>
      <c r="MQH32" s="28"/>
      <c r="MQI32" s="28"/>
      <c r="MQJ32" s="28"/>
      <c r="MQK32" s="28"/>
      <c r="MQL32" s="28"/>
      <c r="MQM32" s="28"/>
      <c r="MQN32" s="28"/>
      <c r="MQO32" s="28"/>
      <c r="MQP32" s="28"/>
      <c r="MQQ32" s="28"/>
      <c r="MQR32" s="28"/>
      <c r="MQS32" s="28"/>
      <c r="MQT32" s="28"/>
      <c r="MQU32" s="28"/>
      <c r="MQV32" s="28"/>
      <c r="MQW32" s="28"/>
      <c r="MQX32" s="28"/>
      <c r="MQY32" s="28"/>
      <c r="MQZ32" s="28"/>
      <c r="MRA32" s="28"/>
      <c r="MRB32" s="28"/>
      <c r="MRC32" s="28"/>
      <c r="MRD32" s="28"/>
      <c r="MRE32" s="28"/>
      <c r="MRF32" s="28"/>
      <c r="MRG32" s="28"/>
      <c r="MRH32" s="28"/>
      <c r="MRI32" s="28"/>
      <c r="MRJ32" s="28"/>
      <c r="MRK32" s="28"/>
      <c r="MRL32" s="28"/>
      <c r="MRM32" s="28"/>
      <c r="MRN32" s="28"/>
      <c r="MRO32" s="28"/>
      <c r="MRP32" s="28"/>
      <c r="MRQ32" s="28"/>
      <c r="MRR32" s="28"/>
      <c r="MRS32" s="28"/>
      <c r="MRT32" s="28"/>
      <c r="MRU32" s="28"/>
      <c r="MRV32" s="28"/>
      <c r="MRW32" s="28"/>
      <c r="MRX32" s="28"/>
      <c r="MRY32" s="28"/>
      <c r="MRZ32" s="28"/>
      <c r="MSA32" s="28"/>
      <c r="MSB32" s="28"/>
      <c r="MSC32" s="28"/>
      <c r="MSD32" s="28"/>
      <c r="MSE32" s="28"/>
      <c r="MSF32" s="28"/>
      <c r="MSG32" s="28"/>
      <c r="MSH32" s="28"/>
      <c r="MSI32" s="28"/>
      <c r="MSJ32" s="28"/>
      <c r="MSK32" s="28"/>
      <c r="MSL32" s="28"/>
      <c r="MSM32" s="28"/>
      <c r="MSN32" s="28"/>
      <c r="MSO32" s="28"/>
      <c r="MSP32" s="28"/>
      <c r="MSQ32" s="28"/>
      <c r="MSR32" s="28"/>
      <c r="MSS32" s="28"/>
      <c r="MST32" s="28"/>
      <c r="MSU32" s="28"/>
      <c r="MSV32" s="28"/>
      <c r="MSW32" s="28"/>
      <c r="MSX32" s="28"/>
      <c r="MSY32" s="28"/>
      <c r="MSZ32" s="28"/>
      <c r="MTA32" s="28"/>
      <c r="MTB32" s="28"/>
      <c r="MTC32" s="28"/>
      <c r="MTD32" s="28"/>
      <c r="MTE32" s="28"/>
      <c r="MTF32" s="28"/>
      <c r="MTG32" s="28"/>
      <c r="MTH32" s="28"/>
      <c r="MTI32" s="28"/>
      <c r="MTJ32" s="28"/>
      <c r="MTK32" s="28"/>
      <c r="MTL32" s="28"/>
      <c r="MTM32" s="28"/>
      <c r="MTN32" s="28"/>
      <c r="MTO32" s="28"/>
      <c r="MTP32" s="28"/>
      <c r="MTQ32" s="28"/>
      <c r="MTR32" s="28"/>
      <c r="MTS32" s="28"/>
      <c r="MTT32" s="28"/>
      <c r="MTU32" s="28"/>
      <c r="MTV32" s="28"/>
      <c r="MTW32" s="28"/>
      <c r="MTX32" s="28"/>
      <c r="MTY32" s="28"/>
      <c r="MTZ32" s="28"/>
      <c r="MUA32" s="28"/>
      <c r="MUB32" s="28"/>
      <c r="MUC32" s="28"/>
      <c r="MUD32" s="28"/>
      <c r="MUE32" s="28"/>
      <c r="MUF32" s="28"/>
      <c r="MUG32" s="28"/>
      <c r="MUH32" s="28"/>
      <c r="MUI32" s="28"/>
      <c r="MUJ32" s="28"/>
      <c r="MUK32" s="28"/>
      <c r="MUL32" s="28"/>
      <c r="MUM32" s="28"/>
      <c r="MUN32" s="28"/>
      <c r="MUO32" s="28"/>
      <c r="MUP32" s="28"/>
      <c r="MUQ32" s="28"/>
      <c r="MUR32" s="28"/>
      <c r="MUS32" s="28"/>
      <c r="MUT32" s="28"/>
      <c r="MUU32" s="28"/>
      <c r="MUV32" s="28"/>
      <c r="MUW32" s="28"/>
      <c r="MUX32" s="28"/>
      <c r="MUY32" s="28"/>
      <c r="MUZ32" s="28"/>
      <c r="MVA32" s="28"/>
      <c r="MVB32" s="28"/>
      <c r="MVC32" s="28"/>
      <c r="MVD32" s="28"/>
      <c r="MVE32" s="28"/>
      <c r="MVF32" s="28"/>
      <c r="MVG32" s="28"/>
      <c r="MVH32" s="28"/>
      <c r="MVI32" s="28"/>
      <c r="MVJ32" s="28"/>
      <c r="MVK32" s="28"/>
      <c r="MVL32" s="28"/>
      <c r="MVM32" s="28"/>
      <c r="MVN32" s="28"/>
      <c r="MVO32" s="28"/>
      <c r="MVP32" s="28"/>
      <c r="MVQ32" s="28"/>
      <c r="MVR32" s="28"/>
      <c r="MVS32" s="28"/>
      <c r="MVT32" s="28"/>
      <c r="MVU32" s="28"/>
      <c r="MVV32" s="28"/>
      <c r="MVW32" s="28"/>
      <c r="MVX32" s="28"/>
      <c r="MVY32" s="28"/>
      <c r="MVZ32" s="28"/>
      <c r="MWA32" s="28"/>
      <c r="MWB32" s="28"/>
      <c r="MWC32" s="28"/>
      <c r="MWD32" s="28"/>
      <c r="MWE32" s="28"/>
      <c r="MWF32" s="28"/>
      <c r="MWG32" s="28"/>
      <c r="MWH32" s="28"/>
      <c r="MWI32" s="28"/>
      <c r="MWJ32" s="28"/>
      <c r="MWK32" s="28"/>
      <c r="MWL32" s="28"/>
      <c r="MWM32" s="28"/>
      <c r="MWN32" s="28"/>
      <c r="MWO32" s="28"/>
      <c r="MWP32" s="28"/>
      <c r="MWQ32" s="28"/>
      <c r="MWR32" s="28"/>
      <c r="MWS32" s="28"/>
      <c r="MWT32" s="28"/>
      <c r="MWU32" s="28"/>
      <c r="MWV32" s="28"/>
      <c r="MWW32" s="28"/>
      <c r="MWX32" s="28"/>
      <c r="MWY32" s="28"/>
      <c r="MWZ32" s="28"/>
      <c r="MXA32" s="28"/>
      <c r="MXB32" s="28"/>
      <c r="MXC32" s="28"/>
      <c r="MXD32" s="28"/>
      <c r="MXE32" s="28"/>
      <c r="MXF32" s="28"/>
      <c r="MXG32" s="28"/>
      <c r="MXH32" s="28"/>
      <c r="MXI32" s="28"/>
      <c r="MXJ32" s="28"/>
      <c r="MXK32" s="28"/>
      <c r="MXL32" s="28"/>
      <c r="MXM32" s="28"/>
      <c r="MXN32" s="28"/>
      <c r="MXO32" s="28"/>
      <c r="MXP32" s="28"/>
      <c r="MXQ32" s="28"/>
      <c r="MXR32" s="28"/>
      <c r="MXS32" s="28"/>
      <c r="MXT32" s="28"/>
      <c r="MXU32" s="28"/>
      <c r="MXV32" s="28"/>
      <c r="MXW32" s="28"/>
      <c r="MXX32" s="28"/>
      <c r="MXY32" s="28"/>
      <c r="MXZ32" s="28"/>
      <c r="MYA32" s="28"/>
      <c r="MYB32" s="28"/>
      <c r="MYC32" s="28"/>
      <c r="MYD32" s="28"/>
      <c r="MYE32" s="28"/>
      <c r="MYF32" s="28"/>
      <c r="MYG32" s="28"/>
      <c r="MYH32" s="28"/>
      <c r="MYI32" s="28"/>
      <c r="MYJ32" s="28"/>
      <c r="MYK32" s="28"/>
      <c r="MYL32" s="28"/>
      <c r="MYM32" s="28"/>
      <c r="MYN32" s="28"/>
      <c r="MYO32" s="28"/>
      <c r="MYP32" s="28"/>
      <c r="MYQ32" s="28"/>
      <c r="MYR32" s="28"/>
      <c r="MYS32" s="28"/>
      <c r="MYT32" s="28"/>
      <c r="MYU32" s="28"/>
      <c r="MYV32" s="28"/>
      <c r="MYW32" s="28"/>
      <c r="MYX32" s="28"/>
      <c r="MYY32" s="28"/>
      <c r="MYZ32" s="28"/>
      <c r="MZA32" s="28"/>
      <c r="MZB32" s="28"/>
      <c r="MZC32" s="28"/>
      <c r="MZD32" s="28"/>
      <c r="MZE32" s="28"/>
      <c r="MZF32" s="28"/>
      <c r="MZG32" s="28"/>
      <c r="MZH32" s="28"/>
      <c r="MZI32" s="28"/>
      <c r="MZJ32" s="28"/>
      <c r="MZK32" s="28"/>
      <c r="MZL32" s="28"/>
      <c r="MZM32" s="28"/>
      <c r="MZN32" s="28"/>
      <c r="MZO32" s="28"/>
      <c r="MZP32" s="28"/>
      <c r="MZQ32" s="28"/>
      <c r="MZR32" s="28"/>
      <c r="MZS32" s="28"/>
      <c r="MZT32" s="28"/>
      <c r="MZU32" s="28"/>
      <c r="MZV32" s="28"/>
      <c r="MZW32" s="28"/>
      <c r="MZX32" s="28"/>
      <c r="MZY32" s="28"/>
      <c r="MZZ32" s="28"/>
      <c r="NAA32" s="28"/>
      <c r="NAB32" s="28"/>
      <c r="NAC32" s="28"/>
      <c r="NAD32" s="28"/>
      <c r="NAE32" s="28"/>
      <c r="NAF32" s="28"/>
      <c r="NAG32" s="28"/>
      <c r="NAH32" s="28"/>
      <c r="NAI32" s="28"/>
      <c r="NAJ32" s="28"/>
      <c r="NAK32" s="28"/>
      <c r="NAL32" s="28"/>
      <c r="NAM32" s="28"/>
      <c r="NAN32" s="28"/>
      <c r="NAO32" s="28"/>
      <c r="NAP32" s="28"/>
      <c r="NAQ32" s="28"/>
      <c r="NAR32" s="28"/>
      <c r="NAS32" s="28"/>
      <c r="NAT32" s="28"/>
      <c r="NAU32" s="28"/>
      <c r="NAV32" s="28"/>
      <c r="NAW32" s="28"/>
      <c r="NAX32" s="28"/>
      <c r="NAY32" s="28"/>
      <c r="NAZ32" s="28"/>
      <c r="NBA32" s="28"/>
      <c r="NBB32" s="28"/>
      <c r="NBC32" s="28"/>
      <c r="NBD32" s="28"/>
      <c r="NBE32" s="28"/>
      <c r="NBF32" s="28"/>
      <c r="NBG32" s="28"/>
      <c r="NBH32" s="28"/>
      <c r="NBI32" s="28"/>
      <c r="NBJ32" s="28"/>
      <c r="NBK32" s="28"/>
      <c r="NBL32" s="28"/>
      <c r="NBM32" s="28"/>
      <c r="NBN32" s="28"/>
      <c r="NBO32" s="28"/>
      <c r="NBP32" s="28"/>
      <c r="NBQ32" s="28"/>
      <c r="NBR32" s="28"/>
      <c r="NBS32" s="28"/>
      <c r="NBT32" s="28"/>
      <c r="NBU32" s="28"/>
      <c r="NBV32" s="28"/>
      <c r="NBW32" s="28"/>
      <c r="NBX32" s="28"/>
      <c r="NBY32" s="28"/>
      <c r="NBZ32" s="28"/>
      <c r="NCA32" s="28"/>
      <c r="NCB32" s="28"/>
      <c r="NCC32" s="28"/>
      <c r="NCD32" s="28"/>
      <c r="NCE32" s="28"/>
      <c r="NCF32" s="28"/>
      <c r="NCG32" s="28"/>
      <c r="NCH32" s="28"/>
      <c r="NCI32" s="28"/>
      <c r="NCJ32" s="28"/>
      <c r="NCK32" s="28"/>
      <c r="NCL32" s="28"/>
      <c r="NCM32" s="28"/>
      <c r="NCN32" s="28"/>
      <c r="NCO32" s="28"/>
      <c r="NCP32" s="28"/>
      <c r="NCQ32" s="28"/>
      <c r="NCR32" s="28"/>
      <c r="NCS32" s="28"/>
      <c r="NCT32" s="28"/>
      <c r="NCU32" s="28"/>
      <c r="NCV32" s="28"/>
      <c r="NCW32" s="28"/>
      <c r="NCX32" s="28"/>
      <c r="NCY32" s="28"/>
      <c r="NCZ32" s="28"/>
      <c r="NDA32" s="28"/>
      <c r="NDB32" s="28"/>
      <c r="NDC32" s="28"/>
      <c r="NDD32" s="28"/>
      <c r="NDE32" s="28"/>
      <c r="NDF32" s="28"/>
      <c r="NDG32" s="28"/>
      <c r="NDH32" s="28"/>
      <c r="NDI32" s="28"/>
      <c r="NDJ32" s="28"/>
      <c r="NDK32" s="28"/>
      <c r="NDL32" s="28"/>
      <c r="NDM32" s="28"/>
      <c r="NDN32" s="28"/>
      <c r="NDO32" s="28"/>
      <c r="NDP32" s="28"/>
      <c r="NDQ32" s="28"/>
      <c r="NDR32" s="28"/>
      <c r="NDS32" s="28"/>
      <c r="NDT32" s="28"/>
      <c r="NDU32" s="28"/>
      <c r="NDV32" s="28"/>
      <c r="NDW32" s="28"/>
      <c r="NDX32" s="28"/>
      <c r="NDY32" s="28"/>
      <c r="NDZ32" s="28"/>
      <c r="NEA32" s="28"/>
      <c r="NEB32" s="28"/>
      <c r="NEC32" s="28"/>
      <c r="NED32" s="28"/>
      <c r="NEE32" s="28"/>
      <c r="NEF32" s="28"/>
      <c r="NEG32" s="28"/>
      <c r="NEH32" s="28"/>
      <c r="NEI32" s="28"/>
      <c r="NEJ32" s="28"/>
      <c r="NEK32" s="28"/>
      <c r="NEL32" s="28"/>
      <c r="NEM32" s="28"/>
      <c r="NEN32" s="28"/>
      <c r="NEO32" s="28"/>
      <c r="NEP32" s="28"/>
      <c r="NEQ32" s="28"/>
      <c r="NER32" s="28"/>
      <c r="NES32" s="28"/>
      <c r="NET32" s="28"/>
      <c r="NEU32" s="28"/>
      <c r="NEV32" s="28"/>
      <c r="NEW32" s="28"/>
      <c r="NEX32" s="28"/>
      <c r="NEY32" s="28"/>
      <c r="NEZ32" s="28"/>
      <c r="NFA32" s="28"/>
      <c r="NFB32" s="28"/>
      <c r="NFC32" s="28"/>
      <c r="NFD32" s="28"/>
      <c r="NFE32" s="28"/>
      <c r="NFF32" s="28"/>
      <c r="NFG32" s="28"/>
      <c r="NFH32" s="28"/>
      <c r="NFI32" s="28"/>
      <c r="NFJ32" s="28"/>
      <c r="NFK32" s="28"/>
      <c r="NFL32" s="28"/>
      <c r="NFM32" s="28"/>
      <c r="NFN32" s="28"/>
      <c r="NFO32" s="28"/>
      <c r="NFP32" s="28"/>
      <c r="NFQ32" s="28"/>
      <c r="NFR32" s="28"/>
      <c r="NFS32" s="28"/>
      <c r="NFT32" s="28"/>
      <c r="NFU32" s="28"/>
      <c r="NFV32" s="28"/>
      <c r="NFW32" s="28"/>
      <c r="NFX32" s="28"/>
      <c r="NFY32" s="28"/>
      <c r="NFZ32" s="28"/>
      <c r="NGA32" s="28"/>
      <c r="NGB32" s="28"/>
      <c r="NGC32" s="28"/>
      <c r="NGD32" s="28"/>
      <c r="NGE32" s="28"/>
      <c r="NGF32" s="28"/>
      <c r="NGG32" s="28"/>
      <c r="NGH32" s="28"/>
      <c r="NGI32" s="28"/>
      <c r="NGJ32" s="28"/>
      <c r="NGK32" s="28"/>
      <c r="NGL32" s="28"/>
      <c r="NGM32" s="28"/>
      <c r="NGN32" s="28"/>
      <c r="NGO32" s="28"/>
      <c r="NGP32" s="28"/>
      <c r="NGQ32" s="28"/>
      <c r="NGR32" s="28"/>
      <c r="NGS32" s="28"/>
      <c r="NGT32" s="28"/>
      <c r="NGU32" s="28"/>
      <c r="NGV32" s="28"/>
      <c r="NGW32" s="28"/>
      <c r="NGX32" s="28"/>
      <c r="NGY32" s="28"/>
      <c r="NGZ32" s="28"/>
      <c r="NHA32" s="28"/>
      <c r="NHB32" s="28"/>
      <c r="NHC32" s="28"/>
      <c r="NHD32" s="28"/>
      <c r="NHE32" s="28"/>
      <c r="NHF32" s="28"/>
      <c r="NHG32" s="28"/>
      <c r="NHH32" s="28"/>
      <c r="NHI32" s="28"/>
      <c r="NHJ32" s="28"/>
      <c r="NHK32" s="28"/>
      <c r="NHL32" s="28"/>
      <c r="NHM32" s="28"/>
      <c r="NHN32" s="28"/>
      <c r="NHO32" s="28"/>
      <c r="NHP32" s="28"/>
      <c r="NHQ32" s="28"/>
      <c r="NHR32" s="28"/>
      <c r="NHS32" s="28"/>
      <c r="NHT32" s="28"/>
      <c r="NHU32" s="28"/>
      <c r="NHV32" s="28"/>
      <c r="NHW32" s="28"/>
      <c r="NHX32" s="28"/>
      <c r="NHY32" s="28"/>
      <c r="NHZ32" s="28"/>
      <c r="NIA32" s="28"/>
      <c r="NIB32" s="28"/>
      <c r="NIC32" s="28"/>
      <c r="NID32" s="28"/>
      <c r="NIE32" s="28"/>
      <c r="NIF32" s="28"/>
      <c r="NIG32" s="28"/>
      <c r="NIH32" s="28"/>
      <c r="NII32" s="28"/>
      <c r="NIJ32" s="28"/>
      <c r="NIK32" s="28"/>
      <c r="NIL32" s="28"/>
      <c r="NIM32" s="28"/>
      <c r="NIN32" s="28"/>
      <c r="NIO32" s="28"/>
      <c r="NIP32" s="28"/>
      <c r="NIQ32" s="28"/>
      <c r="NIR32" s="28"/>
      <c r="NIS32" s="28"/>
      <c r="NIT32" s="28"/>
      <c r="NIU32" s="28"/>
      <c r="NIV32" s="28"/>
      <c r="NIW32" s="28"/>
      <c r="NIX32" s="28"/>
      <c r="NIY32" s="28"/>
      <c r="NIZ32" s="28"/>
      <c r="NJA32" s="28"/>
      <c r="NJB32" s="28"/>
      <c r="NJC32" s="28"/>
      <c r="NJD32" s="28"/>
      <c r="NJE32" s="28"/>
      <c r="NJF32" s="28"/>
      <c r="NJG32" s="28"/>
      <c r="NJH32" s="28"/>
      <c r="NJI32" s="28"/>
      <c r="NJJ32" s="28"/>
      <c r="NJK32" s="28"/>
      <c r="NJL32" s="28"/>
      <c r="NJM32" s="28"/>
      <c r="NJN32" s="28"/>
      <c r="NJO32" s="28"/>
      <c r="NJP32" s="28"/>
      <c r="NJQ32" s="28"/>
      <c r="NJR32" s="28"/>
      <c r="NJS32" s="28"/>
      <c r="NJT32" s="28"/>
      <c r="NJU32" s="28"/>
      <c r="NJV32" s="28"/>
      <c r="NJW32" s="28"/>
      <c r="NJX32" s="28"/>
      <c r="NJY32" s="28"/>
      <c r="NJZ32" s="28"/>
      <c r="NKA32" s="28"/>
      <c r="NKB32" s="28"/>
      <c r="NKC32" s="28"/>
      <c r="NKD32" s="28"/>
      <c r="NKE32" s="28"/>
      <c r="NKF32" s="28"/>
      <c r="NKG32" s="28"/>
      <c r="NKH32" s="28"/>
      <c r="NKI32" s="28"/>
      <c r="NKJ32" s="28"/>
      <c r="NKK32" s="28"/>
      <c r="NKL32" s="28"/>
      <c r="NKM32" s="28"/>
      <c r="NKN32" s="28"/>
      <c r="NKO32" s="28"/>
      <c r="NKP32" s="28"/>
      <c r="NKQ32" s="28"/>
      <c r="NKR32" s="28"/>
      <c r="NKS32" s="28"/>
      <c r="NKT32" s="28"/>
      <c r="NKU32" s="28"/>
      <c r="NKV32" s="28"/>
      <c r="NKW32" s="28"/>
      <c r="NKX32" s="28"/>
      <c r="NKY32" s="28"/>
      <c r="NKZ32" s="28"/>
      <c r="NLA32" s="28"/>
      <c r="NLB32" s="28"/>
      <c r="NLC32" s="28"/>
      <c r="NLD32" s="28"/>
      <c r="NLE32" s="28"/>
      <c r="NLF32" s="28"/>
      <c r="NLG32" s="28"/>
      <c r="NLH32" s="28"/>
      <c r="NLI32" s="28"/>
      <c r="NLJ32" s="28"/>
      <c r="NLK32" s="28"/>
      <c r="NLL32" s="28"/>
      <c r="NLM32" s="28"/>
      <c r="NLN32" s="28"/>
      <c r="NLO32" s="28"/>
      <c r="NLP32" s="28"/>
      <c r="NLQ32" s="28"/>
      <c r="NLR32" s="28"/>
      <c r="NLS32" s="28"/>
      <c r="NLT32" s="28"/>
      <c r="NLU32" s="28"/>
      <c r="NLV32" s="28"/>
      <c r="NLW32" s="28"/>
      <c r="NLX32" s="28"/>
      <c r="NLY32" s="28"/>
      <c r="NLZ32" s="28"/>
      <c r="NMA32" s="28"/>
      <c r="NMB32" s="28"/>
      <c r="NMC32" s="28"/>
      <c r="NMD32" s="28"/>
      <c r="NME32" s="28"/>
      <c r="NMF32" s="28"/>
      <c r="NMG32" s="28"/>
      <c r="NMH32" s="28"/>
      <c r="NMI32" s="28"/>
      <c r="NMJ32" s="28"/>
      <c r="NMK32" s="28"/>
      <c r="NML32" s="28"/>
      <c r="NMM32" s="28"/>
      <c r="NMN32" s="28"/>
      <c r="NMO32" s="28"/>
      <c r="NMP32" s="28"/>
      <c r="NMQ32" s="28"/>
      <c r="NMR32" s="28"/>
      <c r="NMS32" s="28"/>
      <c r="NMT32" s="28"/>
      <c r="NMU32" s="28"/>
      <c r="NMV32" s="28"/>
      <c r="NMW32" s="28"/>
      <c r="NMX32" s="28"/>
      <c r="NMY32" s="28"/>
      <c r="NMZ32" s="28"/>
      <c r="NNA32" s="28"/>
      <c r="NNB32" s="28"/>
      <c r="NNC32" s="28"/>
      <c r="NND32" s="28"/>
      <c r="NNE32" s="28"/>
      <c r="NNF32" s="28"/>
      <c r="NNG32" s="28"/>
      <c r="NNH32" s="28"/>
      <c r="NNI32" s="28"/>
      <c r="NNJ32" s="28"/>
      <c r="NNK32" s="28"/>
      <c r="NNL32" s="28"/>
      <c r="NNM32" s="28"/>
      <c r="NNN32" s="28"/>
      <c r="NNO32" s="28"/>
      <c r="NNP32" s="28"/>
      <c r="NNQ32" s="28"/>
      <c r="NNR32" s="28"/>
      <c r="NNS32" s="28"/>
      <c r="NNT32" s="28"/>
      <c r="NNU32" s="28"/>
      <c r="NNV32" s="28"/>
      <c r="NNW32" s="28"/>
      <c r="NNX32" s="28"/>
      <c r="NNY32" s="28"/>
      <c r="NNZ32" s="28"/>
      <c r="NOA32" s="28"/>
      <c r="NOB32" s="28"/>
      <c r="NOC32" s="28"/>
      <c r="NOD32" s="28"/>
      <c r="NOE32" s="28"/>
      <c r="NOF32" s="28"/>
      <c r="NOG32" s="28"/>
      <c r="NOH32" s="28"/>
      <c r="NOI32" s="28"/>
      <c r="NOJ32" s="28"/>
      <c r="NOK32" s="28"/>
      <c r="NOL32" s="28"/>
      <c r="NOM32" s="28"/>
      <c r="NON32" s="28"/>
      <c r="NOO32" s="28"/>
      <c r="NOP32" s="28"/>
      <c r="NOQ32" s="28"/>
      <c r="NOR32" s="28"/>
      <c r="NOS32" s="28"/>
      <c r="NOT32" s="28"/>
      <c r="NOU32" s="28"/>
      <c r="NOV32" s="28"/>
      <c r="NOW32" s="28"/>
      <c r="NOX32" s="28"/>
      <c r="NOY32" s="28"/>
      <c r="NOZ32" s="28"/>
      <c r="NPA32" s="28"/>
      <c r="NPB32" s="28"/>
      <c r="NPC32" s="28"/>
      <c r="NPD32" s="28"/>
      <c r="NPE32" s="28"/>
      <c r="NPF32" s="28"/>
      <c r="NPG32" s="28"/>
      <c r="NPH32" s="28"/>
      <c r="NPI32" s="28"/>
      <c r="NPJ32" s="28"/>
      <c r="NPK32" s="28"/>
      <c r="NPL32" s="28"/>
      <c r="NPM32" s="28"/>
      <c r="NPN32" s="28"/>
      <c r="NPO32" s="28"/>
      <c r="NPP32" s="28"/>
      <c r="NPQ32" s="28"/>
      <c r="NPR32" s="28"/>
      <c r="NPS32" s="28"/>
      <c r="NPT32" s="28"/>
      <c r="NPU32" s="28"/>
      <c r="NPV32" s="28"/>
      <c r="NPW32" s="28"/>
      <c r="NPX32" s="28"/>
      <c r="NPY32" s="28"/>
      <c r="NPZ32" s="28"/>
      <c r="NQA32" s="28"/>
      <c r="NQB32" s="28"/>
      <c r="NQC32" s="28"/>
      <c r="NQD32" s="28"/>
      <c r="NQE32" s="28"/>
      <c r="NQF32" s="28"/>
      <c r="NQG32" s="28"/>
      <c r="NQH32" s="28"/>
      <c r="NQI32" s="28"/>
      <c r="NQJ32" s="28"/>
      <c r="NQK32" s="28"/>
      <c r="NQL32" s="28"/>
      <c r="NQM32" s="28"/>
      <c r="NQN32" s="28"/>
      <c r="NQO32" s="28"/>
      <c r="NQP32" s="28"/>
      <c r="NQQ32" s="28"/>
      <c r="NQR32" s="28"/>
      <c r="NQS32" s="28"/>
      <c r="NQT32" s="28"/>
      <c r="NQU32" s="28"/>
      <c r="NQV32" s="28"/>
      <c r="NQW32" s="28"/>
      <c r="NQX32" s="28"/>
      <c r="NQY32" s="28"/>
      <c r="NQZ32" s="28"/>
      <c r="NRA32" s="28"/>
      <c r="NRB32" s="28"/>
      <c r="NRC32" s="28"/>
      <c r="NRD32" s="28"/>
      <c r="NRE32" s="28"/>
      <c r="NRF32" s="28"/>
      <c r="NRG32" s="28"/>
      <c r="NRH32" s="28"/>
      <c r="NRI32" s="28"/>
      <c r="NRJ32" s="28"/>
      <c r="NRK32" s="28"/>
      <c r="NRL32" s="28"/>
      <c r="NRM32" s="28"/>
      <c r="NRN32" s="28"/>
      <c r="NRO32" s="28"/>
      <c r="NRP32" s="28"/>
      <c r="NRQ32" s="28"/>
      <c r="NRR32" s="28"/>
      <c r="NRS32" s="28"/>
      <c r="NRT32" s="28"/>
      <c r="NRU32" s="28"/>
      <c r="NRV32" s="28"/>
      <c r="NRW32" s="28"/>
      <c r="NRX32" s="28"/>
      <c r="NRY32" s="28"/>
      <c r="NRZ32" s="28"/>
      <c r="NSA32" s="28"/>
      <c r="NSB32" s="28"/>
      <c r="NSC32" s="28"/>
      <c r="NSD32" s="28"/>
      <c r="NSE32" s="28"/>
      <c r="NSF32" s="28"/>
      <c r="NSG32" s="28"/>
      <c r="NSH32" s="28"/>
      <c r="NSI32" s="28"/>
      <c r="NSJ32" s="28"/>
      <c r="NSK32" s="28"/>
      <c r="NSL32" s="28"/>
      <c r="NSM32" s="28"/>
      <c r="NSN32" s="28"/>
      <c r="NSO32" s="28"/>
      <c r="NSP32" s="28"/>
      <c r="NSQ32" s="28"/>
      <c r="NSR32" s="28"/>
      <c r="NSS32" s="28"/>
      <c r="NST32" s="28"/>
      <c r="NSU32" s="28"/>
      <c r="NSV32" s="28"/>
      <c r="NSW32" s="28"/>
      <c r="NSX32" s="28"/>
      <c r="NSY32" s="28"/>
      <c r="NSZ32" s="28"/>
      <c r="NTA32" s="28"/>
      <c r="NTB32" s="28"/>
      <c r="NTC32" s="28"/>
      <c r="NTD32" s="28"/>
      <c r="NTE32" s="28"/>
      <c r="NTF32" s="28"/>
      <c r="NTG32" s="28"/>
      <c r="NTH32" s="28"/>
      <c r="NTI32" s="28"/>
      <c r="NTJ32" s="28"/>
      <c r="NTK32" s="28"/>
      <c r="NTL32" s="28"/>
      <c r="NTM32" s="28"/>
      <c r="NTN32" s="28"/>
      <c r="NTO32" s="28"/>
      <c r="NTP32" s="28"/>
      <c r="NTQ32" s="28"/>
      <c r="NTR32" s="28"/>
      <c r="NTS32" s="28"/>
      <c r="NTT32" s="28"/>
      <c r="NTU32" s="28"/>
      <c r="NTV32" s="28"/>
      <c r="NTW32" s="28"/>
      <c r="NTX32" s="28"/>
      <c r="NTY32" s="28"/>
      <c r="NTZ32" s="28"/>
      <c r="NUA32" s="28"/>
      <c r="NUB32" s="28"/>
      <c r="NUC32" s="28"/>
      <c r="NUD32" s="28"/>
      <c r="NUE32" s="28"/>
      <c r="NUF32" s="28"/>
      <c r="NUG32" s="28"/>
      <c r="NUH32" s="28"/>
      <c r="NUI32" s="28"/>
      <c r="NUJ32" s="28"/>
      <c r="NUK32" s="28"/>
      <c r="NUL32" s="28"/>
      <c r="NUM32" s="28"/>
      <c r="NUN32" s="28"/>
      <c r="NUO32" s="28"/>
      <c r="NUP32" s="28"/>
      <c r="NUQ32" s="28"/>
      <c r="NUR32" s="28"/>
      <c r="NUS32" s="28"/>
      <c r="NUT32" s="28"/>
      <c r="NUU32" s="28"/>
      <c r="NUV32" s="28"/>
      <c r="NUW32" s="28"/>
      <c r="NUX32" s="28"/>
      <c r="NUY32" s="28"/>
      <c r="NUZ32" s="28"/>
      <c r="NVA32" s="28"/>
      <c r="NVB32" s="28"/>
      <c r="NVC32" s="28"/>
      <c r="NVD32" s="28"/>
      <c r="NVE32" s="28"/>
      <c r="NVF32" s="28"/>
      <c r="NVG32" s="28"/>
      <c r="NVH32" s="28"/>
      <c r="NVI32" s="28"/>
      <c r="NVJ32" s="28"/>
      <c r="NVK32" s="28"/>
      <c r="NVL32" s="28"/>
      <c r="NVM32" s="28"/>
      <c r="NVN32" s="28"/>
      <c r="NVO32" s="28"/>
      <c r="NVP32" s="28"/>
      <c r="NVQ32" s="28"/>
      <c r="NVR32" s="28"/>
      <c r="NVS32" s="28"/>
      <c r="NVT32" s="28"/>
      <c r="NVU32" s="28"/>
      <c r="NVV32" s="28"/>
      <c r="NVW32" s="28"/>
      <c r="NVX32" s="28"/>
      <c r="NVY32" s="28"/>
      <c r="NVZ32" s="28"/>
      <c r="NWA32" s="28"/>
      <c r="NWB32" s="28"/>
      <c r="NWC32" s="28"/>
      <c r="NWD32" s="28"/>
      <c r="NWE32" s="28"/>
      <c r="NWF32" s="28"/>
      <c r="NWG32" s="28"/>
      <c r="NWH32" s="28"/>
      <c r="NWI32" s="28"/>
      <c r="NWJ32" s="28"/>
      <c r="NWK32" s="28"/>
      <c r="NWL32" s="28"/>
      <c r="NWM32" s="28"/>
      <c r="NWN32" s="28"/>
      <c r="NWO32" s="28"/>
      <c r="NWP32" s="28"/>
      <c r="NWQ32" s="28"/>
      <c r="NWR32" s="28"/>
      <c r="NWS32" s="28"/>
      <c r="NWT32" s="28"/>
      <c r="NWU32" s="28"/>
      <c r="NWV32" s="28"/>
      <c r="NWW32" s="28"/>
      <c r="NWX32" s="28"/>
      <c r="NWY32" s="28"/>
      <c r="NWZ32" s="28"/>
      <c r="NXA32" s="28"/>
      <c r="NXB32" s="28"/>
      <c r="NXC32" s="28"/>
      <c r="NXD32" s="28"/>
      <c r="NXE32" s="28"/>
      <c r="NXF32" s="28"/>
      <c r="NXG32" s="28"/>
      <c r="NXH32" s="28"/>
      <c r="NXI32" s="28"/>
      <c r="NXJ32" s="28"/>
      <c r="NXK32" s="28"/>
      <c r="NXL32" s="28"/>
      <c r="NXM32" s="28"/>
      <c r="NXN32" s="28"/>
      <c r="NXO32" s="28"/>
      <c r="NXP32" s="28"/>
      <c r="NXQ32" s="28"/>
      <c r="NXR32" s="28"/>
      <c r="NXS32" s="28"/>
      <c r="NXT32" s="28"/>
      <c r="NXU32" s="28"/>
      <c r="NXV32" s="28"/>
      <c r="NXW32" s="28"/>
      <c r="NXX32" s="28"/>
      <c r="NXY32" s="28"/>
      <c r="NXZ32" s="28"/>
      <c r="NYA32" s="28"/>
      <c r="NYB32" s="28"/>
      <c r="NYC32" s="28"/>
      <c r="NYD32" s="28"/>
      <c r="NYE32" s="28"/>
      <c r="NYF32" s="28"/>
      <c r="NYG32" s="28"/>
      <c r="NYH32" s="28"/>
      <c r="NYI32" s="28"/>
      <c r="NYJ32" s="28"/>
      <c r="NYK32" s="28"/>
      <c r="NYL32" s="28"/>
      <c r="NYM32" s="28"/>
      <c r="NYN32" s="28"/>
      <c r="NYO32" s="28"/>
      <c r="NYP32" s="28"/>
      <c r="NYQ32" s="28"/>
      <c r="NYR32" s="28"/>
      <c r="NYS32" s="28"/>
      <c r="NYT32" s="28"/>
      <c r="NYU32" s="28"/>
      <c r="NYV32" s="28"/>
      <c r="NYW32" s="28"/>
      <c r="NYX32" s="28"/>
      <c r="NYY32" s="28"/>
      <c r="NYZ32" s="28"/>
      <c r="NZA32" s="28"/>
      <c r="NZB32" s="28"/>
      <c r="NZC32" s="28"/>
      <c r="NZD32" s="28"/>
      <c r="NZE32" s="28"/>
      <c r="NZF32" s="28"/>
      <c r="NZG32" s="28"/>
      <c r="NZH32" s="28"/>
      <c r="NZI32" s="28"/>
      <c r="NZJ32" s="28"/>
      <c r="NZK32" s="28"/>
      <c r="NZL32" s="28"/>
      <c r="NZM32" s="28"/>
      <c r="NZN32" s="28"/>
      <c r="NZO32" s="28"/>
      <c r="NZP32" s="28"/>
      <c r="NZQ32" s="28"/>
      <c r="NZR32" s="28"/>
      <c r="NZS32" s="28"/>
      <c r="NZT32" s="28"/>
      <c r="NZU32" s="28"/>
      <c r="NZV32" s="28"/>
      <c r="NZW32" s="28"/>
      <c r="NZX32" s="28"/>
      <c r="NZY32" s="28"/>
      <c r="NZZ32" s="28"/>
      <c r="OAA32" s="28"/>
      <c r="OAB32" s="28"/>
      <c r="OAC32" s="28"/>
      <c r="OAD32" s="28"/>
      <c r="OAE32" s="28"/>
      <c r="OAF32" s="28"/>
      <c r="OAG32" s="28"/>
      <c r="OAH32" s="28"/>
      <c r="OAI32" s="28"/>
      <c r="OAJ32" s="28"/>
      <c r="OAK32" s="28"/>
      <c r="OAL32" s="28"/>
      <c r="OAM32" s="28"/>
      <c r="OAN32" s="28"/>
      <c r="OAO32" s="28"/>
      <c r="OAP32" s="28"/>
      <c r="OAQ32" s="28"/>
      <c r="OAR32" s="28"/>
      <c r="OAS32" s="28"/>
      <c r="OAT32" s="28"/>
      <c r="OAU32" s="28"/>
      <c r="OAV32" s="28"/>
      <c r="OAW32" s="28"/>
      <c r="OAX32" s="28"/>
      <c r="OAY32" s="28"/>
      <c r="OAZ32" s="28"/>
      <c r="OBA32" s="28"/>
      <c r="OBB32" s="28"/>
      <c r="OBC32" s="28"/>
      <c r="OBD32" s="28"/>
      <c r="OBE32" s="28"/>
      <c r="OBF32" s="28"/>
      <c r="OBG32" s="28"/>
      <c r="OBH32" s="28"/>
      <c r="OBI32" s="28"/>
      <c r="OBJ32" s="28"/>
      <c r="OBK32" s="28"/>
      <c r="OBL32" s="28"/>
      <c r="OBM32" s="28"/>
      <c r="OBN32" s="28"/>
      <c r="OBO32" s="28"/>
      <c r="OBP32" s="28"/>
      <c r="OBQ32" s="28"/>
      <c r="OBR32" s="28"/>
      <c r="OBS32" s="28"/>
      <c r="OBT32" s="28"/>
      <c r="OBU32" s="28"/>
      <c r="OBV32" s="28"/>
      <c r="OBW32" s="28"/>
      <c r="OBX32" s="28"/>
      <c r="OBY32" s="28"/>
      <c r="OBZ32" s="28"/>
      <c r="OCA32" s="28"/>
      <c r="OCB32" s="28"/>
      <c r="OCC32" s="28"/>
      <c r="OCD32" s="28"/>
      <c r="OCE32" s="28"/>
      <c r="OCF32" s="28"/>
      <c r="OCG32" s="28"/>
      <c r="OCH32" s="28"/>
      <c r="OCI32" s="28"/>
      <c r="OCJ32" s="28"/>
      <c r="OCK32" s="28"/>
      <c r="OCL32" s="28"/>
      <c r="OCM32" s="28"/>
      <c r="OCN32" s="28"/>
      <c r="OCO32" s="28"/>
      <c r="OCP32" s="28"/>
      <c r="OCQ32" s="28"/>
      <c r="OCR32" s="28"/>
      <c r="OCS32" s="28"/>
      <c r="OCT32" s="28"/>
      <c r="OCU32" s="28"/>
      <c r="OCV32" s="28"/>
      <c r="OCW32" s="28"/>
      <c r="OCX32" s="28"/>
      <c r="OCY32" s="28"/>
      <c r="OCZ32" s="28"/>
      <c r="ODA32" s="28"/>
      <c r="ODB32" s="28"/>
      <c r="ODC32" s="28"/>
      <c r="ODD32" s="28"/>
      <c r="ODE32" s="28"/>
      <c r="ODF32" s="28"/>
      <c r="ODG32" s="28"/>
      <c r="ODH32" s="28"/>
      <c r="ODI32" s="28"/>
      <c r="ODJ32" s="28"/>
      <c r="ODK32" s="28"/>
      <c r="ODL32" s="28"/>
      <c r="ODM32" s="28"/>
      <c r="ODN32" s="28"/>
      <c r="ODO32" s="28"/>
      <c r="ODP32" s="28"/>
      <c r="ODQ32" s="28"/>
      <c r="ODR32" s="28"/>
      <c r="ODS32" s="28"/>
      <c r="ODT32" s="28"/>
      <c r="ODU32" s="28"/>
      <c r="ODV32" s="28"/>
      <c r="ODW32" s="28"/>
      <c r="ODX32" s="28"/>
      <c r="ODY32" s="28"/>
      <c r="ODZ32" s="28"/>
      <c r="OEA32" s="28"/>
      <c r="OEB32" s="28"/>
      <c r="OEC32" s="28"/>
      <c r="OED32" s="28"/>
      <c r="OEE32" s="28"/>
      <c r="OEF32" s="28"/>
      <c r="OEG32" s="28"/>
      <c r="OEH32" s="28"/>
      <c r="OEI32" s="28"/>
      <c r="OEJ32" s="28"/>
      <c r="OEK32" s="28"/>
      <c r="OEL32" s="28"/>
      <c r="OEM32" s="28"/>
      <c r="OEN32" s="28"/>
      <c r="OEO32" s="28"/>
      <c r="OEP32" s="28"/>
      <c r="OEQ32" s="28"/>
      <c r="OER32" s="28"/>
      <c r="OES32" s="28"/>
      <c r="OET32" s="28"/>
      <c r="OEU32" s="28"/>
      <c r="OEV32" s="28"/>
      <c r="OEW32" s="28"/>
      <c r="OEX32" s="28"/>
      <c r="OEY32" s="28"/>
      <c r="OEZ32" s="28"/>
      <c r="OFA32" s="28"/>
      <c r="OFB32" s="28"/>
      <c r="OFC32" s="28"/>
      <c r="OFD32" s="28"/>
      <c r="OFE32" s="28"/>
      <c r="OFF32" s="28"/>
      <c r="OFG32" s="28"/>
      <c r="OFH32" s="28"/>
      <c r="OFI32" s="28"/>
      <c r="OFJ32" s="28"/>
      <c r="OFK32" s="28"/>
      <c r="OFL32" s="28"/>
      <c r="OFM32" s="28"/>
      <c r="OFN32" s="28"/>
      <c r="OFO32" s="28"/>
      <c r="OFP32" s="28"/>
      <c r="OFQ32" s="28"/>
      <c r="OFR32" s="28"/>
      <c r="OFS32" s="28"/>
      <c r="OFT32" s="28"/>
      <c r="OFU32" s="28"/>
      <c r="OFV32" s="28"/>
      <c r="OFW32" s="28"/>
      <c r="OFX32" s="28"/>
      <c r="OFY32" s="28"/>
      <c r="OFZ32" s="28"/>
      <c r="OGA32" s="28"/>
      <c r="OGB32" s="28"/>
      <c r="OGC32" s="28"/>
      <c r="OGD32" s="28"/>
      <c r="OGE32" s="28"/>
      <c r="OGF32" s="28"/>
      <c r="OGG32" s="28"/>
      <c r="OGH32" s="28"/>
      <c r="OGI32" s="28"/>
      <c r="OGJ32" s="28"/>
      <c r="OGK32" s="28"/>
      <c r="OGL32" s="28"/>
      <c r="OGM32" s="28"/>
      <c r="OGN32" s="28"/>
      <c r="OGO32" s="28"/>
      <c r="OGP32" s="28"/>
      <c r="OGQ32" s="28"/>
      <c r="OGR32" s="28"/>
      <c r="OGS32" s="28"/>
      <c r="OGT32" s="28"/>
      <c r="OGU32" s="28"/>
      <c r="OGV32" s="28"/>
      <c r="OGW32" s="28"/>
      <c r="OGX32" s="28"/>
      <c r="OGY32" s="28"/>
      <c r="OGZ32" s="28"/>
      <c r="OHA32" s="28"/>
      <c r="OHB32" s="28"/>
      <c r="OHC32" s="28"/>
      <c r="OHD32" s="28"/>
      <c r="OHE32" s="28"/>
      <c r="OHF32" s="28"/>
      <c r="OHG32" s="28"/>
      <c r="OHH32" s="28"/>
      <c r="OHI32" s="28"/>
      <c r="OHJ32" s="28"/>
      <c r="OHK32" s="28"/>
      <c r="OHL32" s="28"/>
      <c r="OHM32" s="28"/>
      <c r="OHN32" s="28"/>
      <c r="OHO32" s="28"/>
      <c r="OHP32" s="28"/>
      <c r="OHQ32" s="28"/>
      <c r="OHR32" s="28"/>
      <c r="OHS32" s="28"/>
      <c r="OHT32" s="28"/>
      <c r="OHU32" s="28"/>
      <c r="OHV32" s="28"/>
      <c r="OHW32" s="28"/>
      <c r="OHX32" s="28"/>
      <c r="OHY32" s="28"/>
      <c r="OHZ32" s="28"/>
      <c r="OIA32" s="28"/>
      <c r="OIB32" s="28"/>
      <c r="OIC32" s="28"/>
      <c r="OID32" s="28"/>
      <c r="OIE32" s="28"/>
      <c r="OIF32" s="28"/>
      <c r="OIG32" s="28"/>
      <c r="OIH32" s="28"/>
      <c r="OII32" s="28"/>
      <c r="OIJ32" s="28"/>
      <c r="OIK32" s="28"/>
      <c r="OIL32" s="28"/>
      <c r="OIM32" s="28"/>
      <c r="OIN32" s="28"/>
      <c r="OIO32" s="28"/>
      <c r="OIP32" s="28"/>
      <c r="OIQ32" s="28"/>
      <c r="OIR32" s="28"/>
      <c r="OIS32" s="28"/>
      <c r="OIT32" s="28"/>
      <c r="OIU32" s="28"/>
      <c r="OIV32" s="28"/>
      <c r="OIW32" s="28"/>
      <c r="OIX32" s="28"/>
      <c r="OIY32" s="28"/>
      <c r="OIZ32" s="28"/>
      <c r="OJA32" s="28"/>
      <c r="OJB32" s="28"/>
      <c r="OJC32" s="28"/>
      <c r="OJD32" s="28"/>
      <c r="OJE32" s="28"/>
      <c r="OJF32" s="28"/>
      <c r="OJG32" s="28"/>
      <c r="OJH32" s="28"/>
      <c r="OJI32" s="28"/>
      <c r="OJJ32" s="28"/>
      <c r="OJK32" s="28"/>
      <c r="OJL32" s="28"/>
      <c r="OJM32" s="28"/>
      <c r="OJN32" s="28"/>
      <c r="OJO32" s="28"/>
      <c r="OJP32" s="28"/>
      <c r="OJQ32" s="28"/>
      <c r="OJR32" s="28"/>
      <c r="OJS32" s="28"/>
      <c r="OJT32" s="28"/>
      <c r="OJU32" s="28"/>
      <c r="OJV32" s="28"/>
      <c r="OJW32" s="28"/>
      <c r="OJX32" s="28"/>
      <c r="OJY32" s="28"/>
      <c r="OJZ32" s="28"/>
      <c r="OKA32" s="28"/>
      <c r="OKB32" s="28"/>
      <c r="OKC32" s="28"/>
      <c r="OKD32" s="28"/>
      <c r="OKE32" s="28"/>
      <c r="OKF32" s="28"/>
      <c r="OKG32" s="28"/>
      <c r="OKH32" s="28"/>
      <c r="OKI32" s="28"/>
      <c r="OKJ32" s="28"/>
      <c r="OKK32" s="28"/>
      <c r="OKL32" s="28"/>
      <c r="OKM32" s="28"/>
      <c r="OKN32" s="28"/>
      <c r="OKO32" s="28"/>
      <c r="OKP32" s="28"/>
      <c r="OKQ32" s="28"/>
      <c r="OKR32" s="28"/>
      <c r="OKS32" s="28"/>
      <c r="OKT32" s="28"/>
      <c r="OKU32" s="28"/>
      <c r="OKV32" s="28"/>
      <c r="OKW32" s="28"/>
      <c r="OKX32" s="28"/>
      <c r="OKY32" s="28"/>
      <c r="OKZ32" s="28"/>
      <c r="OLA32" s="28"/>
      <c r="OLB32" s="28"/>
      <c r="OLC32" s="28"/>
      <c r="OLD32" s="28"/>
      <c r="OLE32" s="28"/>
      <c r="OLF32" s="28"/>
      <c r="OLG32" s="28"/>
      <c r="OLH32" s="28"/>
      <c r="OLI32" s="28"/>
      <c r="OLJ32" s="28"/>
      <c r="OLK32" s="28"/>
      <c r="OLL32" s="28"/>
      <c r="OLM32" s="28"/>
      <c r="OLN32" s="28"/>
      <c r="OLO32" s="28"/>
      <c r="OLP32" s="28"/>
      <c r="OLQ32" s="28"/>
      <c r="OLR32" s="28"/>
      <c r="OLS32" s="28"/>
      <c r="OLT32" s="28"/>
      <c r="OLU32" s="28"/>
      <c r="OLV32" s="28"/>
      <c r="OLW32" s="28"/>
      <c r="OLX32" s="28"/>
      <c r="OLY32" s="28"/>
      <c r="OLZ32" s="28"/>
      <c r="OMA32" s="28"/>
      <c r="OMB32" s="28"/>
      <c r="OMC32" s="28"/>
      <c r="OMD32" s="28"/>
      <c r="OME32" s="28"/>
      <c r="OMF32" s="28"/>
      <c r="OMG32" s="28"/>
      <c r="OMH32" s="28"/>
      <c r="OMI32" s="28"/>
      <c r="OMJ32" s="28"/>
      <c r="OMK32" s="28"/>
      <c r="OML32" s="28"/>
      <c r="OMM32" s="28"/>
      <c r="OMN32" s="28"/>
      <c r="OMO32" s="28"/>
      <c r="OMP32" s="28"/>
      <c r="OMQ32" s="28"/>
      <c r="OMR32" s="28"/>
      <c r="OMS32" s="28"/>
      <c r="OMT32" s="28"/>
      <c r="OMU32" s="28"/>
      <c r="OMV32" s="28"/>
      <c r="OMW32" s="28"/>
      <c r="OMX32" s="28"/>
      <c r="OMY32" s="28"/>
      <c r="OMZ32" s="28"/>
      <c r="ONA32" s="28"/>
      <c r="ONB32" s="28"/>
      <c r="ONC32" s="28"/>
      <c r="OND32" s="28"/>
      <c r="ONE32" s="28"/>
      <c r="ONF32" s="28"/>
      <c r="ONG32" s="28"/>
      <c r="ONH32" s="28"/>
      <c r="ONI32" s="28"/>
      <c r="ONJ32" s="28"/>
      <c r="ONK32" s="28"/>
      <c r="ONL32" s="28"/>
      <c r="ONM32" s="28"/>
      <c r="ONN32" s="28"/>
      <c r="ONO32" s="28"/>
      <c r="ONP32" s="28"/>
      <c r="ONQ32" s="28"/>
      <c r="ONR32" s="28"/>
      <c r="ONS32" s="28"/>
      <c r="ONT32" s="28"/>
      <c r="ONU32" s="28"/>
      <c r="ONV32" s="28"/>
      <c r="ONW32" s="28"/>
      <c r="ONX32" s="28"/>
      <c r="ONY32" s="28"/>
      <c r="ONZ32" s="28"/>
      <c r="OOA32" s="28"/>
      <c r="OOB32" s="28"/>
      <c r="OOC32" s="28"/>
      <c r="OOD32" s="28"/>
      <c r="OOE32" s="28"/>
      <c r="OOF32" s="28"/>
      <c r="OOG32" s="28"/>
      <c r="OOH32" s="28"/>
      <c r="OOI32" s="28"/>
      <c r="OOJ32" s="28"/>
      <c r="OOK32" s="28"/>
      <c r="OOL32" s="28"/>
      <c r="OOM32" s="28"/>
      <c r="OON32" s="28"/>
      <c r="OOO32" s="28"/>
      <c r="OOP32" s="28"/>
      <c r="OOQ32" s="28"/>
      <c r="OOR32" s="28"/>
      <c r="OOS32" s="28"/>
      <c r="OOT32" s="28"/>
      <c r="OOU32" s="28"/>
      <c r="OOV32" s="28"/>
      <c r="OOW32" s="28"/>
      <c r="OOX32" s="28"/>
      <c r="OOY32" s="28"/>
      <c r="OOZ32" s="28"/>
      <c r="OPA32" s="28"/>
      <c r="OPB32" s="28"/>
      <c r="OPC32" s="28"/>
      <c r="OPD32" s="28"/>
      <c r="OPE32" s="28"/>
      <c r="OPF32" s="28"/>
      <c r="OPG32" s="28"/>
      <c r="OPH32" s="28"/>
      <c r="OPI32" s="28"/>
      <c r="OPJ32" s="28"/>
      <c r="OPK32" s="28"/>
      <c r="OPL32" s="28"/>
      <c r="OPM32" s="28"/>
      <c r="OPN32" s="28"/>
      <c r="OPO32" s="28"/>
      <c r="OPP32" s="28"/>
      <c r="OPQ32" s="28"/>
      <c r="OPR32" s="28"/>
      <c r="OPS32" s="28"/>
      <c r="OPT32" s="28"/>
      <c r="OPU32" s="28"/>
      <c r="OPV32" s="28"/>
      <c r="OPW32" s="28"/>
      <c r="OPX32" s="28"/>
      <c r="OPY32" s="28"/>
      <c r="OPZ32" s="28"/>
      <c r="OQA32" s="28"/>
      <c r="OQB32" s="28"/>
      <c r="OQC32" s="28"/>
      <c r="OQD32" s="28"/>
      <c r="OQE32" s="28"/>
      <c r="OQF32" s="28"/>
      <c r="OQG32" s="28"/>
      <c r="OQH32" s="28"/>
      <c r="OQI32" s="28"/>
      <c r="OQJ32" s="28"/>
      <c r="OQK32" s="28"/>
      <c r="OQL32" s="28"/>
      <c r="OQM32" s="28"/>
      <c r="OQN32" s="28"/>
      <c r="OQO32" s="28"/>
      <c r="OQP32" s="28"/>
      <c r="OQQ32" s="28"/>
      <c r="OQR32" s="28"/>
      <c r="OQS32" s="28"/>
      <c r="OQT32" s="28"/>
      <c r="OQU32" s="28"/>
      <c r="OQV32" s="28"/>
      <c r="OQW32" s="28"/>
      <c r="OQX32" s="28"/>
      <c r="OQY32" s="28"/>
      <c r="OQZ32" s="28"/>
      <c r="ORA32" s="28"/>
      <c r="ORB32" s="28"/>
      <c r="ORC32" s="28"/>
      <c r="ORD32" s="28"/>
      <c r="ORE32" s="28"/>
      <c r="ORF32" s="28"/>
      <c r="ORG32" s="28"/>
      <c r="ORH32" s="28"/>
      <c r="ORI32" s="28"/>
      <c r="ORJ32" s="28"/>
      <c r="ORK32" s="28"/>
      <c r="ORL32" s="28"/>
      <c r="ORM32" s="28"/>
      <c r="ORN32" s="28"/>
      <c r="ORO32" s="28"/>
      <c r="ORP32" s="28"/>
      <c r="ORQ32" s="28"/>
      <c r="ORR32" s="28"/>
      <c r="ORS32" s="28"/>
      <c r="ORT32" s="28"/>
      <c r="ORU32" s="28"/>
      <c r="ORV32" s="28"/>
      <c r="ORW32" s="28"/>
      <c r="ORX32" s="28"/>
      <c r="ORY32" s="28"/>
      <c r="ORZ32" s="28"/>
      <c r="OSA32" s="28"/>
      <c r="OSB32" s="28"/>
      <c r="OSC32" s="28"/>
      <c r="OSD32" s="28"/>
      <c r="OSE32" s="28"/>
      <c r="OSF32" s="28"/>
      <c r="OSG32" s="28"/>
      <c r="OSH32" s="28"/>
      <c r="OSI32" s="28"/>
      <c r="OSJ32" s="28"/>
      <c r="OSK32" s="28"/>
      <c r="OSL32" s="28"/>
      <c r="OSM32" s="28"/>
      <c r="OSN32" s="28"/>
      <c r="OSO32" s="28"/>
      <c r="OSP32" s="28"/>
      <c r="OSQ32" s="28"/>
      <c r="OSR32" s="28"/>
      <c r="OSS32" s="28"/>
      <c r="OST32" s="28"/>
      <c r="OSU32" s="28"/>
      <c r="OSV32" s="28"/>
      <c r="OSW32" s="28"/>
      <c r="OSX32" s="28"/>
      <c r="OSY32" s="28"/>
      <c r="OSZ32" s="28"/>
      <c r="OTA32" s="28"/>
      <c r="OTB32" s="28"/>
      <c r="OTC32" s="28"/>
      <c r="OTD32" s="28"/>
      <c r="OTE32" s="28"/>
      <c r="OTF32" s="28"/>
      <c r="OTG32" s="28"/>
      <c r="OTH32" s="28"/>
      <c r="OTI32" s="28"/>
      <c r="OTJ32" s="28"/>
      <c r="OTK32" s="28"/>
      <c r="OTL32" s="28"/>
      <c r="OTM32" s="28"/>
      <c r="OTN32" s="28"/>
      <c r="OTO32" s="28"/>
      <c r="OTP32" s="28"/>
      <c r="OTQ32" s="28"/>
      <c r="OTR32" s="28"/>
      <c r="OTS32" s="28"/>
      <c r="OTT32" s="28"/>
      <c r="OTU32" s="28"/>
      <c r="OTV32" s="28"/>
      <c r="OTW32" s="28"/>
      <c r="OTX32" s="28"/>
      <c r="OTY32" s="28"/>
      <c r="OTZ32" s="28"/>
      <c r="OUA32" s="28"/>
      <c r="OUB32" s="28"/>
      <c r="OUC32" s="28"/>
      <c r="OUD32" s="28"/>
      <c r="OUE32" s="28"/>
      <c r="OUF32" s="28"/>
      <c r="OUG32" s="28"/>
      <c r="OUH32" s="28"/>
      <c r="OUI32" s="28"/>
      <c r="OUJ32" s="28"/>
      <c r="OUK32" s="28"/>
      <c r="OUL32" s="28"/>
      <c r="OUM32" s="28"/>
      <c r="OUN32" s="28"/>
      <c r="OUO32" s="28"/>
      <c r="OUP32" s="28"/>
      <c r="OUQ32" s="28"/>
      <c r="OUR32" s="28"/>
      <c r="OUS32" s="28"/>
      <c r="OUT32" s="28"/>
      <c r="OUU32" s="28"/>
      <c r="OUV32" s="28"/>
      <c r="OUW32" s="28"/>
      <c r="OUX32" s="28"/>
      <c r="OUY32" s="28"/>
      <c r="OUZ32" s="28"/>
      <c r="OVA32" s="28"/>
      <c r="OVB32" s="28"/>
      <c r="OVC32" s="28"/>
      <c r="OVD32" s="28"/>
      <c r="OVE32" s="28"/>
      <c r="OVF32" s="28"/>
      <c r="OVG32" s="28"/>
      <c r="OVH32" s="28"/>
      <c r="OVI32" s="28"/>
      <c r="OVJ32" s="28"/>
      <c r="OVK32" s="28"/>
      <c r="OVL32" s="28"/>
      <c r="OVM32" s="28"/>
      <c r="OVN32" s="28"/>
      <c r="OVO32" s="28"/>
      <c r="OVP32" s="28"/>
      <c r="OVQ32" s="28"/>
      <c r="OVR32" s="28"/>
      <c r="OVS32" s="28"/>
      <c r="OVT32" s="28"/>
      <c r="OVU32" s="28"/>
      <c r="OVV32" s="28"/>
      <c r="OVW32" s="28"/>
      <c r="OVX32" s="28"/>
      <c r="OVY32" s="28"/>
      <c r="OVZ32" s="28"/>
      <c r="OWA32" s="28"/>
      <c r="OWB32" s="28"/>
      <c r="OWC32" s="28"/>
      <c r="OWD32" s="28"/>
      <c r="OWE32" s="28"/>
      <c r="OWF32" s="28"/>
      <c r="OWG32" s="28"/>
      <c r="OWH32" s="28"/>
      <c r="OWI32" s="28"/>
      <c r="OWJ32" s="28"/>
      <c r="OWK32" s="28"/>
      <c r="OWL32" s="28"/>
      <c r="OWM32" s="28"/>
      <c r="OWN32" s="28"/>
      <c r="OWO32" s="28"/>
      <c r="OWP32" s="28"/>
      <c r="OWQ32" s="28"/>
      <c r="OWR32" s="28"/>
      <c r="OWS32" s="28"/>
      <c r="OWT32" s="28"/>
      <c r="OWU32" s="28"/>
      <c r="OWV32" s="28"/>
      <c r="OWW32" s="28"/>
      <c r="OWX32" s="28"/>
      <c r="OWY32" s="28"/>
      <c r="OWZ32" s="28"/>
      <c r="OXA32" s="28"/>
      <c r="OXB32" s="28"/>
      <c r="OXC32" s="28"/>
      <c r="OXD32" s="28"/>
      <c r="OXE32" s="28"/>
      <c r="OXF32" s="28"/>
      <c r="OXG32" s="28"/>
      <c r="OXH32" s="28"/>
      <c r="OXI32" s="28"/>
      <c r="OXJ32" s="28"/>
      <c r="OXK32" s="28"/>
      <c r="OXL32" s="28"/>
      <c r="OXM32" s="28"/>
      <c r="OXN32" s="28"/>
      <c r="OXO32" s="28"/>
      <c r="OXP32" s="28"/>
      <c r="OXQ32" s="28"/>
      <c r="OXR32" s="28"/>
      <c r="OXS32" s="28"/>
      <c r="OXT32" s="28"/>
      <c r="OXU32" s="28"/>
      <c r="OXV32" s="28"/>
      <c r="OXW32" s="28"/>
      <c r="OXX32" s="28"/>
      <c r="OXY32" s="28"/>
      <c r="OXZ32" s="28"/>
      <c r="OYA32" s="28"/>
      <c r="OYB32" s="28"/>
      <c r="OYC32" s="28"/>
      <c r="OYD32" s="28"/>
      <c r="OYE32" s="28"/>
      <c r="OYF32" s="28"/>
      <c r="OYG32" s="28"/>
      <c r="OYH32" s="28"/>
      <c r="OYI32" s="28"/>
      <c r="OYJ32" s="28"/>
      <c r="OYK32" s="28"/>
      <c r="OYL32" s="28"/>
      <c r="OYM32" s="28"/>
      <c r="OYN32" s="28"/>
      <c r="OYO32" s="28"/>
      <c r="OYP32" s="28"/>
      <c r="OYQ32" s="28"/>
      <c r="OYR32" s="28"/>
      <c r="OYS32" s="28"/>
      <c r="OYT32" s="28"/>
      <c r="OYU32" s="28"/>
      <c r="OYV32" s="28"/>
      <c r="OYW32" s="28"/>
      <c r="OYX32" s="28"/>
      <c r="OYY32" s="28"/>
      <c r="OYZ32" s="28"/>
      <c r="OZA32" s="28"/>
      <c r="OZB32" s="28"/>
      <c r="OZC32" s="28"/>
      <c r="OZD32" s="28"/>
      <c r="OZE32" s="28"/>
      <c r="OZF32" s="28"/>
      <c r="OZG32" s="28"/>
      <c r="OZH32" s="28"/>
      <c r="OZI32" s="28"/>
      <c r="OZJ32" s="28"/>
      <c r="OZK32" s="28"/>
      <c r="OZL32" s="28"/>
      <c r="OZM32" s="28"/>
      <c r="OZN32" s="28"/>
      <c r="OZO32" s="28"/>
      <c r="OZP32" s="28"/>
      <c r="OZQ32" s="28"/>
      <c r="OZR32" s="28"/>
      <c r="OZS32" s="28"/>
      <c r="OZT32" s="28"/>
      <c r="OZU32" s="28"/>
      <c r="OZV32" s="28"/>
      <c r="OZW32" s="28"/>
      <c r="OZX32" s="28"/>
      <c r="OZY32" s="28"/>
      <c r="OZZ32" s="28"/>
      <c r="PAA32" s="28"/>
      <c r="PAB32" s="28"/>
      <c r="PAC32" s="28"/>
      <c r="PAD32" s="28"/>
      <c r="PAE32" s="28"/>
      <c r="PAF32" s="28"/>
      <c r="PAG32" s="28"/>
      <c r="PAH32" s="28"/>
      <c r="PAI32" s="28"/>
      <c r="PAJ32" s="28"/>
      <c r="PAK32" s="28"/>
      <c r="PAL32" s="28"/>
      <c r="PAM32" s="28"/>
      <c r="PAN32" s="28"/>
      <c r="PAO32" s="28"/>
      <c r="PAP32" s="28"/>
      <c r="PAQ32" s="28"/>
      <c r="PAR32" s="28"/>
      <c r="PAS32" s="28"/>
      <c r="PAT32" s="28"/>
      <c r="PAU32" s="28"/>
      <c r="PAV32" s="28"/>
      <c r="PAW32" s="28"/>
      <c r="PAX32" s="28"/>
      <c r="PAY32" s="28"/>
      <c r="PAZ32" s="28"/>
      <c r="PBA32" s="28"/>
      <c r="PBB32" s="28"/>
      <c r="PBC32" s="28"/>
      <c r="PBD32" s="28"/>
      <c r="PBE32" s="28"/>
      <c r="PBF32" s="28"/>
      <c r="PBG32" s="28"/>
      <c r="PBH32" s="28"/>
      <c r="PBI32" s="28"/>
      <c r="PBJ32" s="28"/>
      <c r="PBK32" s="28"/>
      <c r="PBL32" s="28"/>
      <c r="PBM32" s="28"/>
      <c r="PBN32" s="28"/>
      <c r="PBO32" s="28"/>
      <c r="PBP32" s="28"/>
      <c r="PBQ32" s="28"/>
      <c r="PBR32" s="28"/>
      <c r="PBS32" s="28"/>
      <c r="PBT32" s="28"/>
      <c r="PBU32" s="28"/>
      <c r="PBV32" s="28"/>
      <c r="PBW32" s="28"/>
      <c r="PBX32" s="28"/>
      <c r="PBY32" s="28"/>
      <c r="PBZ32" s="28"/>
      <c r="PCA32" s="28"/>
      <c r="PCB32" s="28"/>
      <c r="PCC32" s="28"/>
      <c r="PCD32" s="28"/>
      <c r="PCE32" s="28"/>
      <c r="PCF32" s="28"/>
      <c r="PCG32" s="28"/>
      <c r="PCH32" s="28"/>
      <c r="PCI32" s="28"/>
      <c r="PCJ32" s="28"/>
      <c r="PCK32" s="28"/>
      <c r="PCL32" s="28"/>
      <c r="PCM32" s="28"/>
      <c r="PCN32" s="28"/>
      <c r="PCO32" s="28"/>
      <c r="PCP32" s="28"/>
      <c r="PCQ32" s="28"/>
      <c r="PCR32" s="28"/>
      <c r="PCS32" s="28"/>
      <c r="PCT32" s="28"/>
      <c r="PCU32" s="28"/>
      <c r="PCV32" s="28"/>
      <c r="PCW32" s="28"/>
      <c r="PCX32" s="28"/>
      <c r="PCY32" s="28"/>
      <c r="PCZ32" s="28"/>
      <c r="PDA32" s="28"/>
      <c r="PDB32" s="28"/>
      <c r="PDC32" s="28"/>
      <c r="PDD32" s="28"/>
      <c r="PDE32" s="28"/>
      <c r="PDF32" s="28"/>
      <c r="PDG32" s="28"/>
      <c r="PDH32" s="28"/>
      <c r="PDI32" s="28"/>
      <c r="PDJ32" s="28"/>
      <c r="PDK32" s="28"/>
      <c r="PDL32" s="28"/>
      <c r="PDM32" s="28"/>
      <c r="PDN32" s="28"/>
      <c r="PDO32" s="28"/>
      <c r="PDP32" s="28"/>
      <c r="PDQ32" s="28"/>
      <c r="PDR32" s="28"/>
      <c r="PDS32" s="28"/>
      <c r="PDT32" s="28"/>
      <c r="PDU32" s="28"/>
      <c r="PDV32" s="28"/>
      <c r="PDW32" s="28"/>
      <c r="PDX32" s="28"/>
      <c r="PDY32" s="28"/>
      <c r="PDZ32" s="28"/>
      <c r="PEA32" s="28"/>
      <c r="PEB32" s="28"/>
      <c r="PEC32" s="28"/>
      <c r="PED32" s="28"/>
      <c r="PEE32" s="28"/>
      <c r="PEF32" s="28"/>
      <c r="PEG32" s="28"/>
      <c r="PEH32" s="28"/>
      <c r="PEI32" s="28"/>
      <c r="PEJ32" s="28"/>
      <c r="PEK32" s="28"/>
      <c r="PEL32" s="28"/>
      <c r="PEM32" s="28"/>
      <c r="PEN32" s="28"/>
      <c r="PEO32" s="28"/>
      <c r="PEP32" s="28"/>
      <c r="PEQ32" s="28"/>
      <c r="PER32" s="28"/>
      <c r="PES32" s="28"/>
      <c r="PET32" s="28"/>
      <c r="PEU32" s="28"/>
      <c r="PEV32" s="28"/>
      <c r="PEW32" s="28"/>
      <c r="PEX32" s="28"/>
      <c r="PEY32" s="28"/>
      <c r="PEZ32" s="28"/>
      <c r="PFA32" s="28"/>
      <c r="PFB32" s="28"/>
      <c r="PFC32" s="28"/>
      <c r="PFD32" s="28"/>
      <c r="PFE32" s="28"/>
      <c r="PFF32" s="28"/>
      <c r="PFG32" s="28"/>
      <c r="PFH32" s="28"/>
      <c r="PFI32" s="28"/>
      <c r="PFJ32" s="28"/>
      <c r="PFK32" s="28"/>
      <c r="PFL32" s="28"/>
      <c r="PFM32" s="28"/>
      <c r="PFN32" s="28"/>
      <c r="PFO32" s="28"/>
      <c r="PFP32" s="28"/>
      <c r="PFQ32" s="28"/>
      <c r="PFR32" s="28"/>
      <c r="PFS32" s="28"/>
      <c r="PFT32" s="28"/>
      <c r="PFU32" s="28"/>
      <c r="PFV32" s="28"/>
      <c r="PFW32" s="28"/>
      <c r="PFX32" s="28"/>
      <c r="PFY32" s="28"/>
      <c r="PFZ32" s="28"/>
      <c r="PGA32" s="28"/>
      <c r="PGB32" s="28"/>
      <c r="PGC32" s="28"/>
      <c r="PGD32" s="28"/>
      <c r="PGE32" s="28"/>
      <c r="PGF32" s="28"/>
      <c r="PGG32" s="28"/>
      <c r="PGH32" s="28"/>
      <c r="PGI32" s="28"/>
      <c r="PGJ32" s="28"/>
      <c r="PGK32" s="28"/>
      <c r="PGL32" s="28"/>
      <c r="PGM32" s="28"/>
      <c r="PGN32" s="28"/>
      <c r="PGO32" s="28"/>
      <c r="PGP32" s="28"/>
      <c r="PGQ32" s="28"/>
      <c r="PGR32" s="28"/>
      <c r="PGS32" s="28"/>
      <c r="PGT32" s="28"/>
      <c r="PGU32" s="28"/>
      <c r="PGV32" s="28"/>
      <c r="PGW32" s="28"/>
      <c r="PGX32" s="28"/>
      <c r="PGY32" s="28"/>
      <c r="PGZ32" s="28"/>
      <c r="PHA32" s="28"/>
      <c r="PHB32" s="28"/>
      <c r="PHC32" s="28"/>
      <c r="PHD32" s="28"/>
      <c r="PHE32" s="28"/>
      <c r="PHF32" s="28"/>
      <c r="PHG32" s="28"/>
      <c r="PHH32" s="28"/>
      <c r="PHI32" s="28"/>
      <c r="PHJ32" s="28"/>
      <c r="PHK32" s="28"/>
      <c r="PHL32" s="28"/>
      <c r="PHM32" s="28"/>
      <c r="PHN32" s="28"/>
      <c r="PHO32" s="28"/>
      <c r="PHP32" s="28"/>
      <c r="PHQ32" s="28"/>
      <c r="PHR32" s="28"/>
      <c r="PHS32" s="28"/>
      <c r="PHT32" s="28"/>
      <c r="PHU32" s="28"/>
      <c r="PHV32" s="28"/>
      <c r="PHW32" s="28"/>
      <c r="PHX32" s="28"/>
      <c r="PHY32" s="28"/>
      <c r="PHZ32" s="28"/>
      <c r="PIA32" s="28"/>
      <c r="PIB32" s="28"/>
      <c r="PIC32" s="28"/>
      <c r="PID32" s="28"/>
      <c r="PIE32" s="28"/>
      <c r="PIF32" s="28"/>
      <c r="PIG32" s="28"/>
      <c r="PIH32" s="28"/>
      <c r="PII32" s="28"/>
      <c r="PIJ32" s="28"/>
      <c r="PIK32" s="28"/>
      <c r="PIL32" s="28"/>
      <c r="PIM32" s="28"/>
      <c r="PIN32" s="28"/>
      <c r="PIO32" s="28"/>
      <c r="PIP32" s="28"/>
      <c r="PIQ32" s="28"/>
      <c r="PIR32" s="28"/>
      <c r="PIS32" s="28"/>
      <c r="PIT32" s="28"/>
      <c r="PIU32" s="28"/>
      <c r="PIV32" s="28"/>
      <c r="PIW32" s="28"/>
      <c r="PIX32" s="28"/>
      <c r="PIY32" s="28"/>
      <c r="PIZ32" s="28"/>
      <c r="PJA32" s="28"/>
      <c r="PJB32" s="28"/>
      <c r="PJC32" s="28"/>
      <c r="PJD32" s="28"/>
      <c r="PJE32" s="28"/>
      <c r="PJF32" s="28"/>
      <c r="PJG32" s="28"/>
      <c r="PJH32" s="28"/>
      <c r="PJI32" s="28"/>
      <c r="PJJ32" s="28"/>
      <c r="PJK32" s="28"/>
      <c r="PJL32" s="28"/>
      <c r="PJM32" s="28"/>
      <c r="PJN32" s="28"/>
      <c r="PJO32" s="28"/>
      <c r="PJP32" s="28"/>
      <c r="PJQ32" s="28"/>
      <c r="PJR32" s="28"/>
      <c r="PJS32" s="28"/>
      <c r="PJT32" s="28"/>
      <c r="PJU32" s="28"/>
      <c r="PJV32" s="28"/>
      <c r="PJW32" s="28"/>
      <c r="PJX32" s="28"/>
      <c r="PJY32" s="28"/>
      <c r="PJZ32" s="28"/>
      <c r="PKA32" s="28"/>
      <c r="PKB32" s="28"/>
      <c r="PKC32" s="28"/>
      <c r="PKD32" s="28"/>
      <c r="PKE32" s="28"/>
      <c r="PKF32" s="28"/>
      <c r="PKG32" s="28"/>
      <c r="PKH32" s="28"/>
      <c r="PKI32" s="28"/>
      <c r="PKJ32" s="28"/>
      <c r="PKK32" s="28"/>
      <c r="PKL32" s="28"/>
      <c r="PKM32" s="28"/>
      <c r="PKN32" s="28"/>
      <c r="PKO32" s="28"/>
      <c r="PKP32" s="28"/>
      <c r="PKQ32" s="28"/>
      <c r="PKR32" s="28"/>
      <c r="PKS32" s="28"/>
      <c r="PKT32" s="28"/>
      <c r="PKU32" s="28"/>
      <c r="PKV32" s="28"/>
      <c r="PKW32" s="28"/>
      <c r="PKX32" s="28"/>
      <c r="PKY32" s="28"/>
      <c r="PKZ32" s="28"/>
      <c r="PLA32" s="28"/>
      <c r="PLB32" s="28"/>
      <c r="PLC32" s="28"/>
      <c r="PLD32" s="28"/>
      <c r="PLE32" s="28"/>
      <c r="PLF32" s="28"/>
      <c r="PLG32" s="28"/>
      <c r="PLH32" s="28"/>
      <c r="PLI32" s="28"/>
      <c r="PLJ32" s="28"/>
      <c r="PLK32" s="28"/>
      <c r="PLL32" s="28"/>
      <c r="PLM32" s="28"/>
      <c r="PLN32" s="28"/>
      <c r="PLO32" s="28"/>
      <c r="PLP32" s="28"/>
      <c r="PLQ32" s="28"/>
      <c r="PLR32" s="28"/>
      <c r="PLS32" s="28"/>
      <c r="PLT32" s="28"/>
      <c r="PLU32" s="28"/>
      <c r="PLV32" s="28"/>
      <c r="PLW32" s="28"/>
      <c r="PLX32" s="28"/>
      <c r="PLY32" s="28"/>
      <c r="PLZ32" s="28"/>
      <c r="PMA32" s="28"/>
      <c r="PMB32" s="28"/>
      <c r="PMC32" s="28"/>
      <c r="PMD32" s="28"/>
      <c r="PME32" s="28"/>
      <c r="PMF32" s="28"/>
      <c r="PMG32" s="28"/>
      <c r="PMH32" s="28"/>
      <c r="PMI32" s="28"/>
      <c r="PMJ32" s="28"/>
      <c r="PMK32" s="28"/>
      <c r="PML32" s="28"/>
      <c r="PMM32" s="28"/>
      <c r="PMN32" s="28"/>
      <c r="PMO32" s="28"/>
      <c r="PMP32" s="28"/>
      <c r="PMQ32" s="28"/>
      <c r="PMR32" s="28"/>
      <c r="PMS32" s="28"/>
      <c r="PMT32" s="28"/>
      <c r="PMU32" s="28"/>
      <c r="PMV32" s="28"/>
      <c r="PMW32" s="28"/>
      <c r="PMX32" s="28"/>
      <c r="PMY32" s="28"/>
      <c r="PMZ32" s="28"/>
      <c r="PNA32" s="28"/>
      <c r="PNB32" s="28"/>
      <c r="PNC32" s="28"/>
      <c r="PND32" s="28"/>
      <c r="PNE32" s="28"/>
      <c r="PNF32" s="28"/>
      <c r="PNG32" s="28"/>
      <c r="PNH32" s="28"/>
      <c r="PNI32" s="28"/>
      <c r="PNJ32" s="28"/>
      <c r="PNK32" s="28"/>
      <c r="PNL32" s="28"/>
      <c r="PNM32" s="28"/>
      <c r="PNN32" s="28"/>
      <c r="PNO32" s="28"/>
      <c r="PNP32" s="28"/>
      <c r="PNQ32" s="28"/>
      <c r="PNR32" s="28"/>
      <c r="PNS32" s="28"/>
      <c r="PNT32" s="28"/>
      <c r="PNU32" s="28"/>
      <c r="PNV32" s="28"/>
      <c r="PNW32" s="28"/>
      <c r="PNX32" s="28"/>
      <c r="PNY32" s="28"/>
      <c r="PNZ32" s="28"/>
      <c r="POA32" s="28"/>
      <c r="POB32" s="28"/>
      <c r="POC32" s="28"/>
      <c r="POD32" s="28"/>
      <c r="POE32" s="28"/>
      <c r="POF32" s="28"/>
      <c r="POG32" s="28"/>
      <c r="POH32" s="28"/>
      <c r="POI32" s="28"/>
      <c r="POJ32" s="28"/>
      <c r="POK32" s="28"/>
      <c r="POL32" s="28"/>
      <c r="POM32" s="28"/>
      <c r="PON32" s="28"/>
      <c r="POO32" s="28"/>
      <c r="POP32" s="28"/>
      <c r="POQ32" s="28"/>
      <c r="POR32" s="28"/>
      <c r="POS32" s="28"/>
      <c r="POT32" s="28"/>
      <c r="POU32" s="28"/>
      <c r="POV32" s="28"/>
      <c r="POW32" s="28"/>
      <c r="POX32" s="28"/>
      <c r="POY32" s="28"/>
      <c r="POZ32" s="28"/>
      <c r="PPA32" s="28"/>
      <c r="PPB32" s="28"/>
      <c r="PPC32" s="28"/>
      <c r="PPD32" s="28"/>
      <c r="PPE32" s="28"/>
      <c r="PPF32" s="28"/>
      <c r="PPG32" s="28"/>
      <c r="PPH32" s="28"/>
      <c r="PPI32" s="28"/>
      <c r="PPJ32" s="28"/>
      <c r="PPK32" s="28"/>
      <c r="PPL32" s="28"/>
      <c r="PPM32" s="28"/>
      <c r="PPN32" s="28"/>
      <c r="PPO32" s="28"/>
      <c r="PPP32" s="28"/>
      <c r="PPQ32" s="28"/>
      <c r="PPR32" s="28"/>
      <c r="PPS32" s="28"/>
      <c r="PPT32" s="28"/>
      <c r="PPU32" s="28"/>
      <c r="PPV32" s="28"/>
      <c r="PPW32" s="28"/>
      <c r="PPX32" s="28"/>
      <c r="PPY32" s="28"/>
      <c r="PPZ32" s="28"/>
      <c r="PQA32" s="28"/>
      <c r="PQB32" s="28"/>
      <c r="PQC32" s="28"/>
      <c r="PQD32" s="28"/>
      <c r="PQE32" s="28"/>
      <c r="PQF32" s="28"/>
      <c r="PQG32" s="28"/>
      <c r="PQH32" s="28"/>
      <c r="PQI32" s="28"/>
      <c r="PQJ32" s="28"/>
      <c r="PQK32" s="28"/>
      <c r="PQL32" s="28"/>
      <c r="PQM32" s="28"/>
      <c r="PQN32" s="28"/>
      <c r="PQO32" s="28"/>
      <c r="PQP32" s="28"/>
      <c r="PQQ32" s="28"/>
      <c r="PQR32" s="28"/>
      <c r="PQS32" s="28"/>
      <c r="PQT32" s="28"/>
      <c r="PQU32" s="28"/>
      <c r="PQV32" s="28"/>
      <c r="PQW32" s="28"/>
      <c r="PQX32" s="28"/>
      <c r="PQY32" s="28"/>
      <c r="PQZ32" s="28"/>
      <c r="PRA32" s="28"/>
      <c r="PRB32" s="28"/>
      <c r="PRC32" s="28"/>
      <c r="PRD32" s="28"/>
      <c r="PRE32" s="28"/>
      <c r="PRF32" s="28"/>
      <c r="PRG32" s="28"/>
      <c r="PRH32" s="28"/>
      <c r="PRI32" s="28"/>
      <c r="PRJ32" s="28"/>
      <c r="PRK32" s="28"/>
      <c r="PRL32" s="28"/>
      <c r="PRM32" s="28"/>
      <c r="PRN32" s="28"/>
      <c r="PRO32" s="28"/>
      <c r="PRP32" s="28"/>
      <c r="PRQ32" s="28"/>
      <c r="PRR32" s="28"/>
      <c r="PRS32" s="28"/>
      <c r="PRT32" s="28"/>
      <c r="PRU32" s="28"/>
      <c r="PRV32" s="28"/>
      <c r="PRW32" s="28"/>
      <c r="PRX32" s="28"/>
      <c r="PRY32" s="28"/>
      <c r="PRZ32" s="28"/>
      <c r="PSA32" s="28"/>
      <c r="PSB32" s="28"/>
      <c r="PSC32" s="28"/>
      <c r="PSD32" s="28"/>
      <c r="PSE32" s="28"/>
      <c r="PSF32" s="28"/>
      <c r="PSG32" s="28"/>
      <c r="PSH32" s="28"/>
      <c r="PSI32" s="28"/>
      <c r="PSJ32" s="28"/>
      <c r="PSK32" s="28"/>
      <c r="PSL32" s="28"/>
      <c r="PSM32" s="28"/>
      <c r="PSN32" s="28"/>
      <c r="PSO32" s="28"/>
      <c r="PSP32" s="28"/>
      <c r="PSQ32" s="28"/>
      <c r="PSR32" s="28"/>
      <c r="PSS32" s="28"/>
      <c r="PST32" s="28"/>
      <c r="PSU32" s="28"/>
      <c r="PSV32" s="28"/>
      <c r="PSW32" s="28"/>
      <c r="PSX32" s="28"/>
      <c r="PSY32" s="28"/>
      <c r="PSZ32" s="28"/>
      <c r="PTA32" s="28"/>
      <c r="PTB32" s="28"/>
      <c r="PTC32" s="28"/>
      <c r="PTD32" s="28"/>
      <c r="PTE32" s="28"/>
      <c r="PTF32" s="28"/>
      <c r="PTG32" s="28"/>
      <c r="PTH32" s="28"/>
      <c r="PTI32" s="28"/>
      <c r="PTJ32" s="28"/>
      <c r="PTK32" s="28"/>
      <c r="PTL32" s="28"/>
      <c r="PTM32" s="28"/>
      <c r="PTN32" s="28"/>
      <c r="PTO32" s="28"/>
      <c r="PTP32" s="28"/>
      <c r="PTQ32" s="28"/>
      <c r="PTR32" s="28"/>
      <c r="PTS32" s="28"/>
      <c r="PTT32" s="28"/>
      <c r="PTU32" s="28"/>
      <c r="PTV32" s="28"/>
      <c r="PTW32" s="28"/>
      <c r="PTX32" s="28"/>
      <c r="PTY32" s="28"/>
      <c r="PTZ32" s="28"/>
      <c r="PUA32" s="28"/>
      <c r="PUB32" s="28"/>
      <c r="PUC32" s="28"/>
      <c r="PUD32" s="28"/>
      <c r="PUE32" s="28"/>
      <c r="PUF32" s="28"/>
      <c r="PUG32" s="28"/>
      <c r="PUH32" s="28"/>
      <c r="PUI32" s="28"/>
      <c r="PUJ32" s="28"/>
      <c r="PUK32" s="28"/>
      <c r="PUL32" s="28"/>
      <c r="PUM32" s="28"/>
      <c r="PUN32" s="28"/>
      <c r="PUO32" s="28"/>
      <c r="PUP32" s="28"/>
      <c r="PUQ32" s="28"/>
      <c r="PUR32" s="28"/>
      <c r="PUS32" s="28"/>
      <c r="PUT32" s="28"/>
      <c r="PUU32" s="28"/>
      <c r="PUV32" s="28"/>
      <c r="PUW32" s="28"/>
      <c r="PUX32" s="28"/>
      <c r="PUY32" s="28"/>
      <c r="PUZ32" s="28"/>
      <c r="PVA32" s="28"/>
      <c r="PVB32" s="28"/>
      <c r="PVC32" s="28"/>
      <c r="PVD32" s="28"/>
      <c r="PVE32" s="28"/>
      <c r="PVF32" s="28"/>
      <c r="PVG32" s="28"/>
      <c r="PVH32" s="28"/>
      <c r="PVI32" s="28"/>
      <c r="PVJ32" s="28"/>
      <c r="PVK32" s="28"/>
      <c r="PVL32" s="28"/>
      <c r="PVM32" s="28"/>
      <c r="PVN32" s="28"/>
      <c r="PVO32" s="28"/>
      <c r="PVP32" s="28"/>
      <c r="PVQ32" s="28"/>
      <c r="PVR32" s="28"/>
      <c r="PVS32" s="28"/>
      <c r="PVT32" s="28"/>
      <c r="PVU32" s="28"/>
      <c r="PVV32" s="28"/>
      <c r="PVW32" s="28"/>
      <c r="PVX32" s="28"/>
      <c r="PVY32" s="28"/>
      <c r="PVZ32" s="28"/>
      <c r="PWA32" s="28"/>
      <c r="PWB32" s="28"/>
      <c r="PWC32" s="28"/>
      <c r="PWD32" s="28"/>
      <c r="PWE32" s="28"/>
      <c r="PWF32" s="28"/>
      <c r="PWG32" s="28"/>
      <c r="PWH32" s="28"/>
      <c r="PWI32" s="28"/>
      <c r="PWJ32" s="28"/>
      <c r="PWK32" s="28"/>
      <c r="PWL32" s="28"/>
      <c r="PWM32" s="28"/>
      <c r="PWN32" s="28"/>
      <c r="PWO32" s="28"/>
      <c r="PWP32" s="28"/>
      <c r="PWQ32" s="28"/>
      <c r="PWR32" s="28"/>
      <c r="PWS32" s="28"/>
      <c r="PWT32" s="28"/>
      <c r="PWU32" s="28"/>
      <c r="PWV32" s="28"/>
      <c r="PWW32" s="28"/>
      <c r="PWX32" s="28"/>
      <c r="PWY32" s="28"/>
      <c r="PWZ32" s="28"/>
      <c r="PXA32" s="28"/>
      <c r="PXB32" s="28"/>
      <c r="PXC32" s="28"/>
      <c r="PXD32" s="28"/>
      <c r="PXE32" s="28"/>
      <c r="PXF32" s="28"/>
      <c r="PXG32" s="28"/>
      <c r="PXH32" s="28"/>
      <c r="PXI32" s="28"/>
      <c r="PXJ32" s="28"/>
      <c r="PXK32" s="28"/>
      <c r="PXL32" s="28"/>
      <c r="PXM32" s="28"/>
      <c r="PXN32" s="28"/>
      <c r="PXO32" s="28"/>
      <c r="PXP32" s="28"/>
      <c r="PXQ32" s="28"/>
      <c r="PXR32" s="28"/>
      <c r="PXS32" s="28"/>
      <c r="PXT32" s="28"/>
      <c r="PXU32" s="28"/>
      <c r="PXV32" s="28"/>
      <c r="PXW32" s="28"/>
      <c r="PXX32" s="28"/>
      <c r="PXY32" s="28"/>
      <c r="PXZ32" s="28"/>
      <c r="PYA32" s="28"/>
      <c r="PYB32" s="28"/>
      <c r="PYC32" s="28"/>
      <c r="PYD32" s="28"/>
      <c r="PYE32" s="28"/>
      <c r="PYF32" s="28"/>
      <c r="PYG32" s="28"/>
      <c r="PYH32" s="28"/>
      <c r="PYI32" s="28"/>
      <c r="PYJ32" s="28"/>
      <c r="PYK32" s="28"/>
      <c r="PYL32" s="28"/>
      <c r="PYM32" s="28"/>
      <c r="PYN32" s="28"/>
      <c r="PYO32" s="28"/>
      <c r="PYP32" s="28"/>
      <c r="PYQ32" s="28"/>
      <c r="PYR32" s="28"/>
      <c r="PYS32" s="28"/>
      <c r="PYT32" s="28"/>
      <c r="PYU32" s="28"/>
      <c r="PYV32" s="28"/>
      <c r="PYW32" s="28"/>
      <c r="PYX32" s="28"/>
      <c r="PYY32" s="28"/>
      <c r="PYZ32" s="28"/>
      <c r="PZA32" s="28"/>
      <c r="PZB32" s="28"/>
      <c r="PZC32" s="28"/>
      <c r="PZD32" s="28"/>
      <c r="PZE32" s="28"/>
      <c r="PZF32" s="28"/>
      <c r="PZG32" s="28"/>
      <c r="PZH32" s="28"/>
      <c r="PZI32" s="28"/>
      <c r="PZJ32" s="28"/>
      <c r="PZK32" s="28"/>
      <c r="PZL32" s="28"/>
      <c r="PZM32" s="28"/>
      <c r="PZN32" s="28"/>
      <c r="PZO32" s="28"/>
      <c r="PZP32" s="28"/>
      <c r="PZQ32" s="28"/>
      <c r="PZR32" s="28"/>
      <c r="PZS32" s="28"/>
      <c r="PZT32" s="28"/>
      <c r="PZU32" s="28"/>
      <c r="PZV32" s="28"/>
      <c r="PZW32" s="28"/>
      <c r="PZX32" s="28"/>
      <c r="PZY32" s="28"/>
      <c r="PZZ32" s="28"/>
      <c r="QAA32" s="28"/>
      <c r="QAB32" s="28"/>
      <c r="QAC32" s="28"/>
      <c r="QAD32" s="28"/>
      <c r="QAE32" s="28"/>
      <c r="QAF32" s="28"/>
      <c r="QAG32" s="28"/>
      <c r="QAH32" s="28"/>
      <c r="QAI32" s="28"/>
      <c r="QAJ32" s="28"/>
      <c r="QAK32" s="28"/>
      <c r="QAL32" s="28"/>
      <c r="QAM32" s="28"/>
      <c r="QAN32" s="28"/>
      <c r="QAO32" s="28"/>
      <c r="QAP32" s="28"/>
      <c r="QAQ32" s="28"/>
      <c r="QAR32" s="28"/>
      <c r="QAS32" s="28"/>
      <c r="QAT32" s="28"/>
      <c r="QAU32" s="28"/>
      <c r="QAV32" s="28"/>
      <c r="QAW32" s="28"/>
      <c r="QAX32" s="28"/>
      <c r="QAY32" s="28"/>
      <c r="QAZ32" s="28"/>
      <c r="QBA32" s="28"/>
      <c r="QBB32" s="28"/>
      <c r="QBC32" s="28"/>
      <c r="QBD32" s="28"/>
      <c r="QBE32" s="28"/>
      <c r="QBF32" s="28"/>
      <c r="QBG32" s="28"/>
      <c r="QBH32" s="28"/>
      <c r="QBI32" s="28"/>
      <c r="QBJ32" s="28"/>
      <c r="QBK32" s="28"/>
      <c r="QBL32" s="28"/>
      <c r="QBM32" s="28"/>
      <c r="QBN32" s="28"/>
      <c r="QBO32" s="28"/>
      <c r="QBP32" s="28"/>
      <c r="QBQ32" s="28"/>
      <c r="QBR32" s="28"/>
      <c r="QBS32" s="28"/>
      <c r="QBT32" s="28"/>
      <c r="QBU32" s="28"/>
      <c r="QBV32" s="28"/>
      <c r="QBW32" s="28"/>
      <c r="QBX32" s="28"/>
      <c r="QBY32" s="28"/>
      <c r="QBZ32" s="28"/>
      <c r="QCA32" s="28"/>
      <c r="QCB32" s="28"/>
      <c r="QCC32" s="28"/>
      <c r="QCD32" s="28"/>
      <c r="QCE32" s="28"/>
      <c r="QCF32" s="28"/>
      <c r="QCG32" s="28"/>
      <c r="QCH32" s="28"/>
      <c r="QCI32" s="28"/>
      <c r="QCJ32" s="28"/>
      <c r="QCK32" s="28"/>
      <c r="QCL32" s="28"/>
      <c r="QCM32" s="28"/>
      <c r="QCN32" s="28"/>
      <c r="QCO32" s="28"/>
      <c r="QCP32" s="28"/>
      <c r="QCQ32" s="28"/>
      <c r="QCR32" s="28"/>
      <c r="QCS32" s="28"/>
      <c r="QCT32" s="28"/>
      <c r="QCU32" s="28"/>
      <c r="QCV32" s="28"/>
      <c r="QCW32" s="28"/>
      <c r="QCX32" s="28"/>
      <c r="QCY32" s="28"/>
      <c r="QCZ32" s="28"/>
      <c r="QDA32" s="28"/>
      <c r="QDB32" s="28"/>
      <c r="QDC32" s="28"/>
      <c r="QDD32" s="28"/>
      <c r="QDE32" s="28"/>
      <c r="QDF32" s="28"/>
      <c r="QDG32" s="28"/>
      <c r="QDH32" s="28"/>
      <c r="QDI32" s="28"/>
      <c r="QDJ32" s="28"/>
      <c r="QDK32" s="28"/>
      <c r="QDL32" s="28"/>
      <c r="QDM32" s="28"/>
      <c r="QDN32" s="28"/>
      <c r="QDO32" s="28"/>
      <c r="QDP32" s="28"/>
      <c r="QDQ32" s="28"/>
      <c r="QDR32" s="28"/>
      <c r="QDS32" s="28"/>
      <c r="QDT32" s="28"/>
      <c r="QDU32" s="28"/>
      <c r="QDV32" s="28"/>
      <c r="QDW32" s="28"/>
      <c r="QDX32" s="28"/>
      <c r="QDY32" s="28"/>
      <c r="QDZ32" s="28"/>
      <c r="QEA32" s="28"/>
      <c r="QEB32" s="28"/>
      <c r="QEC32" s="28"/>
      <c r="QED32" s="28"/>
      <c r="QEE32" s="28"/>
      <c r="QEF32" s="28"/>
      <c r="QEG32" s="28"/>
      <c r="QEH32" s="28"/>
      <c r="QEI32" s="28"/>
      <c r="QEJ32" s="28"/>
      <c r="QEK32" s="28"/>
      <c r="QEL32" s="28"/>
      <c r="QEM32" s="28"/>
      <c r="QEN32" s="28"/>
      <c r="QEO32" s="28"/>
      <c r="QEP32" s="28"/>
      <c r="QEQ32" s="28"/>
      <c r="QER32" s="28"/>
      <c r="QES32" s="28"/>
      <c r="QET32" s="28"/>
      <c r="QEU32" s="28"/>
      <c r="QEV32" s="28"/>
      <c r="QEW32" s="28"/>
      <c r="QEX32" s="28"/>
      <c r="QEY32" s="28"/>
      <c r="QEZ32" s="28"/>
      <c r="QFA32" s="28"/>
      <c r="QFB32" s="28"/>
      <c r="QFC32" s="28"/>
      <c r="QFD32" s="28"/>
      <c r="QFE32" s="28"/>
      <c r="QFF32" s="28"/>
      <c r="QFG32" s="28"/>
      <c r="QFH32" s="28"/>
      <c r="QFI32" s="28"/>
      <c r="QFJ32" s="28"/>
      <c r="QFK32" s="28"/>
      <c r="QFL32" s="28"/>
      <c r="QFM32" s="28"/>
      <c r="QFN32" s="28"/>
      <c r="QFO32" s="28"/>
      <c r="QFP32" s="28"/>
      <c r="QFQ32" s="28"/>
      <c r="QFR32" s="28"/>
      <c r="QFS32" s="28"/>
      <c r="QFT32" s="28"/>
      <c r="QFU32" s="28"/>
      <c r="QFV32" s="28"/>
      <c r="QFW32" s="28"/>
      <c r="QFX32" s="28"/>
      <c r="QFY32" s="28"/>
      <c r="QFZ32" s="28"/>
      <c r="QGA32" s="28"/>
      <c r="QGB32" s="28"/>
      <c r="QGC32" s="28"/>
      <c r="QGD32" s="28"/>
      <c r="QGE32" s="28"/>
      <c r="QGF32" s="28"/>
      <c r="QGG32" s="28"/>
      <c r="QGH32" s="28"/>
      <c r="QGI32" s="28"/>
      <c r="QGJ32" s="28"/>
      <c r="QGK32" s="28"/>
      <c r="QGL32" s="28"/>
      <c r="QGM32" s="28"/>
      <c r="QGN32" s="28"/>
      <c r="QGO32" s="28"/>
      <c r="QGP32" s="28"/>
      <c r="QGQ32" s="28"/>
      <c r="QGR32" s="28"/>
      <c r="QGS32" s="28"/>
      <c r="QGT32" s="28"/>
      <c r="QGU32" s="28"/>
      <c r="QGV32" s="28"/>
      <c r="QGW32" s="28"/>
      <c r="QGX32" s="28"/>
      <c r="QGY32" s="28"/>
      <c r="QGZ32" s="28"/>
      <c r="QHA32" s="28"/>
      <c r="QHB32" s="28"/>
      <c r="QHC32" s="28"/>
      <c r="QHD32" s="28"/>
      <c r="QHE32" s="28"/>
      <c r="QHF32" s="28"/>
      <c r="QHG32" s="28"/>
      <c r="QHH32" s="28"/>
      <c r="QHI32" s="28"/>
      <c r="QHJ32" s="28"/>
      <c r="QHK32" s="28"/>
      <c r="QHL32" s="28"/>
      <c r="QHM32" s="28"/>
      <c r="QHN32" s="28"/>
      <c r="QHO32" s="28"/>
      <c r="QHP32" s="28"/>
      <c r="QHQ32" s="28"/>
      <c r="QHR32" s="28"/>
      <c r="QHS32" s="28"/>
      <c r="QHT32" s="28"/>
      <c r="QHU32" s="28"/>
      <c r="QHV32" s="28"/>
      <c r="QHW32" s="28"/>
      <c r="QHX32" s="28"/>
      <c r="QHY32" s="28"/>
      <c r="QHZ32" s="28"/>
      <c r="QIA32" s="28"/>
      <c r="QIB32" s="28"/>
      <c r="QIC32" s="28"/>
      <c r="QID32" s="28"/>
      <c r="QIE32" s="28"/>
      <c r="QIF32" s="28"/>
      <c r="QIG32" s="28"/>
      <c r="QIH32" s="28"/>
      <c r="QII32" s="28"/>
      <c r="QIJ32" s="28"/>
      <c r="QIK32" s="28"/>
      <c r="QIL32" s="28"/>
      <c r="QIM32" s="28"/>
      <c r="QIN32" s="28"/>
      <c r="QIO32" s="28"/>
      <c r="QIP32" s="28"/>
      <c r="QIQ32" s="28"/>
      <c r="QIR32" s="28"/>
      <c r="QIS32" s="28"/>
      <c r="QIT32" s="28"/>
      <c r="QIU32" s="28"/>
      <c r="QIV32" s="28"/>
      <c r="QIW32" s="28"/>
      <c r="QIX32" s="28"/>
      <c r="QIY32" s="28"/>
      <c r="QIZ32" s="28"/>
      <c r="QJA32" s="28"/>
      <c r="QJB32" s="28"/>
      <c r="QJC32" s="28"/>
      <c r="QJD32" s="28"/>
      <c r="QJE32" s="28"/>
      <c r="QJF32" s="28"/>
      <c r="QJG32" s="28"/>
      <c r="QJH32" s="28"/>
      <c r="QJI32" s="28"/>
      <c r="QJJ32" s="28"/>
      <c r="QJK32" s="28"/>
      <c r="QJL32" s="28"/>
      <c r="QJM32" s="28"/>
      <c r="QJN32" s="28"/>
      <c r="QJO32" s="28"/>
      <c r="QJP32" s="28"/>
      <c r="QJQ32" s="28"/>
      <c r="QJR32" s="28"/>
      <c r="QJS32" s="28"/>
      <c r="QJT32" s="28"/>
      <c r="QJU32" s="28"/>
      <c r="QJV32" s="28"/>
      <c r="QJW32" s="28"/>
      <c r="QJX32" s="28"/>
      <c r="QJY32" s="28"/>
      <c r="QJZ32" s="28"/>
      <c r="QKA32" s="28"/>
      <c r="QKB32" s="28"/>
      <c r="QKC32" s="28"/>
      <c r="QKD32" s="28"/>
      <c r="QKE32" s="28"/>
      <c r="QKF32" s="28"/>
      <c r="QKG32" s="28"/>
      <c r="QKH32" s="28"/>
      <c r="QKI32" s="28"/>
      <c r="QKJ32" s="28"/>
      <c r="QKK32" s="28"/>
      <c r="QKL32" s="28"/>
      <c r="QKM32" s="28"/>
      <c r="QKN32" s="28"/>
      <c r="QKO32" s="28"/>
      <c r="QKP32" s="28"/>
      <c r="QKQ32" s="28"/>
      <c r="QKR32" s="28"/>
      <c r="QKS32" s="28"/>
      <c r="QKT32" s="28"/>
      <c r="QKU32" s="28"/>
      <c r="QKV32" s="28"/>
      <c r="QKW32" s="28"/>
      <c r="QKX32" s="28"/>
      <c r="QKY32" s="28"/>
      <c r="QKZ32" s="28"/>
      <c r="QLA32" s="28"/>
      <c r="QLB32" s="28"/>
      <c r="QLC32" s="28"/>
      <c r="QLD32" s="28"/>
      <c r="QLE32" s="28"/>
      <c r="QLF32" s="28"/>
      <c r="QLG32" s="28"/>
      <c r="QLH32" s="28"/>
      <c r="QLI32" s="28"/>
      <c r="QLJ32" s="28"/>
      <c r="QLK32" s="28"/>
      <c r="QLL32" s="28"/>
      <c r="QLM32" s="28"/>
      <c r="QLN32" s="28"/>
      <c r="QLO32" s="28"/>
      <c r="QLP32" s="28"/>
      <c r="QLQ32" s="28"/>
      <c r="QLR32" s="28"/>
      <c r="QLS32" s="28"/>
      <c r="QLT32" s="28"/>
      <c r="QLU32" s="28"/>
      <c r="QLV32" s="28"/>
      <c r="QLW32" s="28"/>
      <c r="QLX32" s="28"/>
      <c r="QLY32" s="28"/>
      <c r="QLZ32" s="28"/>
      <c r="QMA32" s="28"/>
      <c r="QMB32" s="28"/>
      <c r="QMC32" s="28"/>
      <c r="QMD32" s="28"/>
      <c r="QME32" s="28"/>
      <c r="QMF32" s="28"/>
      <c r="QMG32" s="28"/>
      <c r="QMH32" s="28"/>
      <c r="QMI32" s="28"/>
      <c r="QMJ32" s="28"/>
      <c r="QMK32" s="28"/>
      <c r="QML32" s="28"/>
      <c r="QMM32" s="28"/>
      <c r="QMN32" s="28"/>
      <c r="QMO32" s="28"/>
      <c r="QMP32" s="28"/>
      <c r="QMQ32" s="28"/>
      <c r="QMR32" s="28"/>
      <c r="QMS32" s="28"/>
      <c r="QMT32" s="28"/>
      <c r="QMU32" s="28"/>
      <c r="QMV32" s="28"/>
      <c r="QMW32" s="28"/>
      <c r="QMX32" s="28"/>
      <c r="QMY32" s="28"/>
      <c r="QMZ32" s="28"/>
      <c r="QNA32" s="28"/>
      <c r="QNB32" s="28"/>
      <c r="QNC32" s="28"/>
      <c r="QND32" s="28"/>
      <c r="QNE32" s="28"/>
      <c r="QNF32" s="28"/>
      <c r="QNG32" s="28"/>
      <c r="QNH32" s="28"/>
      <c r="QNI32" s="28"/>
      <c r="QNJ32" s="28"/>
      <c r="QNK32" s="28"/>
      <c r="QNL32" s="28"/>
      <c r="QNM32" s="28"/>
      <c r="QNN32" s="28"/>
      <c r="QNO32" s="28"/>
      <c r="QNP32" s="28"/>
      <c r="QNQ32" s="28"/>
      <c r="QNR32" s="28"/>
      <c r="QNS32" s="28"/>
      <c r="QNT32" s="28"/>
      <c r="QNU32" s="28"/>
      <c r="QNV32" s="28"/>
      <c r="QNW32" s="28"/>
      <c r="QNX32" s="28"/>
      <c r="QNY32" s="28"/>
      <c r="QNZ32" s="28"/>
      <c r="QOA32" s="28"/>
      <c r="QOB32" s="28"/>
      <c r="QOC32" s="28"/>
      <c r="QOD32" s="28"/>
      <c r="QOE32" s="28"/>
      <c r="QOF32" s="28"/>
      <c r="QOG32" s="28"/>
      <c r="QOH32" s="28"/>
      <c r="QOI32" s="28"/>
      <c r="QOJ32" s="28"/>
      <c r="QOK32" s="28"/>
      <c r="QOL32" s="28"/>
      <c r="QOM32" s="28"/>
      <c r="QON32" s="28"/>
      <c r="QOO32" s="28"/>
      <c r="QOP32" s="28"/>
      <c r="QOQ32" s="28"/>
      <c r="QOR32" s="28"/>
      <c r="QOS32" s="28"/>
      <c r="QOT32" s="28"/>
      <c r="QOU32" s="28"/>
      <c r="QOV32" s="28"/>
      <c r="QOW32" s="28"/>
      <c r="QOX32" s="28"/>
      <c r="QOY32" s="28"/>
      <c r="QOZ32" s="28"/>
      <c r="QPA32" s="28"/>
      <c r="QPB32" s="28"/>
      <c r="QPC32" s="28"/>
      <c r="QPD32" s="28"/>
      <c r="QPE32" s="28"/>
      <c r="QPF32" s="28"/>
      <c r="QPG32" s="28"/>
      <c r="QPH32" s="28"/>
      <c r="QPI32" s="28"/>
      <c r="QPJ32" s="28"/>
      <c r="QPK32" s="28"/>
      <c r="QPL32" s="28"/>
      <c r="QPM32" s="28"/>
      <c r="QPN32" s="28"/>
      <c r="QPO32" s="28"/>
      <c r="QPP32" s="28"/>
      <c r="QPQ32" s="28"/>
      <c r="QPR32" s="28"/>
      <c r="QPS32" s="28"/>
      <c r="QPT32" s="28"/>
      <c r="QPU32" s="28"/>
      <c r="QPV32" s="28"/>
      <c r="QPW32" s="28"/>
      <c r="QPX32" s="28"/>
      <c r="QPY32" s="28"/>
      <c r="QPZ32" s="28"/>
      <c r="QQA32" s="28"/>
      <c r="QQB32" s="28"/>
      <c r="QQC32" s="28"/>
      <c r="QQD32" s="28"/>
      <c r="QQE32" s="28"/>
      <c r="QQF32" s="28"/>
      <c r="QQG32" s="28"/>
      <c r="QQH32" s="28"/>
      <c r="QQI32" s="28"/>
      <c r="QQJ32" s="28"/>
      <c r="QQK32" s="28"/>
      <c r="QQL32" s="28"/>
      <c r="QQM32" s="28"/>
      <c r="QQN32" s="28"/>
      <c r="QQO32" s="28"/>
      <c r="QQP32" s="28"/>
      <c r="QQQ32" s="28"/>
      <c r="QQR32" s="28"/>
      <c r="QQS32" s="28"/>
      <c r="QQT32" s="28"/>
      <c r="QQU32" s="28"/>
      <c r="QQV32" s="28"/>
      <c r="QQW32" s="28"/>
      <c r="QQX32" s="28"/>
      <c r="QQY32" s="28"/>
      <c r="QQZ32" s="28"/>
      <c r="QRA32" s="28"/>
      <c r="QRB32" s="28"/>
      <c r="QRC32" s="28"/>
      <c r="QRD32" s="28"/>
      <c r="QRE32" s="28"/>
      <c r="QRF32" s="28"/>
      <c r="QRG32" s="28"/>
      <c r="QRH32" s="28"/>
      <c r="QRI32" s="28"/>
      <c r="QRJ32" s="28"/>
      <c r="QRK32" s="28"/>
      <c r="QRL32" s="28"/>
      <c r="QRM32" s="28"/>
      <c r="QRN32" s="28"/>
      <c r="QRO32" s="28"/>
      <c r="QRP32" s="28"/>
      <c r="QRQ32" s="28"/>
      <c r="QRR32" s="28"/>
      <c r="QRS32" s="28"/>
      <c r="QRT32" s="28"/>
      <c r="QRU32" s="28"/>
      <c r="QRV32" s="28"/>
      <c r="QRW32" s="28"/>
      <c r="QRX32" s="28"/>
      <c r="QRY32" s="28"/>
      <c r="QRZ32" s="28"/>
      <c r="QSA32" s="28"/>
      <c r="QSB32" s="28"/>
      <c r="QSC32" s="28"/>
      <c r="QSD32" s="28"/>
      <c r="QSE32" s="28"/>
      <c r="QSF32" s="28"/>
      <c r="QSG32" s="28"/>
      <c r="QSH32" s="28"/>
      <c r="QSI32" s="28"/>
      <c r="QSJ32" s="28"/>
      <c r="QSK32" s="28"/>
      <c r="QSL32" s="28"/>
      <c r="QSM32" s="28"/>
      <c r="QSN32" s="28"/>
      <c r="QSO32" s="28"/>
      <c r="QSP32" s="28"/>
      <c r="QSQ32" s="28"/>
      <c r="QSR32" s="28"/>
      <c r="QSS32" s="28"/>
      <c r="QST32" s="28"/>
      <c r="QSU32" s="28"/>
      <c r="QSV32" s="28"/>
      <c r="QSW32" s="28"/>
      <c r="QSX32" s="28"/>
      <c r="QSY32" s="28"/>
      <c r="QSZ32" s="28"/>
      <c r="QTA32" s="28"/>
      <c r="QTB32" s="28"/>
      <c r="QTC32" s="28"/>
      <c r="QTD32" s="28"/>
      <c r="QTE32" s="28"/>
      <c r="QTF32" s="28"/>
      <c r="QTG32" s="28"/>
      <c r="QTH32" s="28"/>
      <c r="QTI32" s="28"/>
      <c r="QTJ32" s="28"/>
      <c r="QTK32" s="28"/>
      <c r="QTL32" s="28"/>
      <c r="QTM32" s="28"/>
      <c r="QTN32" s="28"/>
      <c r="QTO32" s="28"/>
      <c r="QTP32" s="28"/>
      <c r="QTQ32" s="28"/>
      <c r="QTR32" s="28"/>
      <c r="QTS32" s="28"/>
      <c r="QTT32" s="28"/>
      <c r="QTU32" s="28"/>
      <c r="QTV32" s="28"/>
      <c r="QTW32" s="28"/>
      <c r="QTX32" s="28"/>
      <c r="QTY32" s="28"/>
      <c r="QTZ32" s="28"/>
      <c r="QUA32" s="28"/>
      <c r="QUB32" s="28"/>
      <c r="QUC32" s="28"/>
      <c r="QUD32" s="28"/>
      <c r="QUE32" s="28"/>
      <c r="QUF32" s="28"/>
      <c r="QUG32" s="28"/>
      <c r="QUH32" s="28"/>
      <c r="QUI32" s="28"/>
      <c r="QUJ32" s="28"/>
      <c r="QUK32" s="28"/>
      <c r="QUL32" s="28"/>
      <c r="QUM32" s="28"/>
      <c r="QUN32" s="28"/>
      <c r="QUO32" s="28"/>
      <c r="QUP32" s="28"/>
      <c r="QUQ32" s="28"/>
      <c r="QUR32" s="28"/>
      <c r="QUS32" s="28"/>
      <c r="QUT32" s="28"/>
      <c r="QUU32" s="28"/>
      <c r="QUV32" s="28"/>
      <c r="QUW32" s="28"/>
      <c r="QUX32" s="28"/>
      <c r="QUY32" s="28"/>
      <c r="QUZ32" s="28"/>
      <c r="QVA32" s="28"/>
      <c r="QVB32" s="28"/>
      <c r="QVC32" s="28"/>
      <c r="QVD32" s="28"/>
      <c r="QVE32" s="28"/>
      <c r="QVF32" s="28"/>
      <c r="QVG32" s="28"/>
      <c r="QVH32" s="28"/>
      <c r="QVI32" s="28"/>
      <c r="QVJ32" s="28"/>
      <c r="QVK32" s="28"/>
      <c r="QVL32" s="28"/>
      <c r="QVM32" s="28"/>
      <c r="QVN32" s="28"/>
      <c r="QVO32" s="28"/>
      <c r="QVP32" s="28"/>
      <c r="QVQ32" s="28"/>
      <c r="QVR32" s="28"/>
      <c r="QVS32" s="28"/>
      <c r="QVT32" s="28"/>
      <c r="QVU32" s="28"/>
      <c r="QVV32" s="28"/>
      <c r="QVW32" s="28"/>
      <c r="QVX32" s="28"/>
      <c r="QVY32" s="28"/>
      <c r="QVZ32" s="28"/>
      <c r="QWA32" s="28"/>
      <c r="QWB32" s="28"/>
      <c r="QWC32" s="28"/>
      <c r="QWD32" s="28"/>
      <c r="QWE32" s="28"/>
      <c r="QWF32" s="28"/>
      <c r="QWG32" s="28"/>
      <c r="QWH32" s="28"/>
      <c r="QWI32" s="28"/>
      <c r="QWJ32" s="28"/>
      <c r="QWK32" s="28"/>
      <c r="QWL32" s="28"/>
      <c r="QWM32" s="28"/>
      <c r="QWN32" s="28"/>
      <c r="QWO32" s="28"/>
      <c r="QWP32" s="28"/>
      <c r="QWQ32" s="28"/>
      <c r="QWR32" s="28"/>
      <c r="QWS32" s="28"/>
      <c r="QWT32" s="28"/>
      <c r="QWU32" s="28"/>
      <c r="QWV32" s="28"/>
      <c r="QWW32" s="28"/>
      <c r="QWX32" s="28"/>
      <c r="QWY32" s="28"/>
      <c r="QWZ32" s="28"/>
      <c r="QXA32" s="28"/>
      <c r="QXB32" s="28"/>
      <c r="QXC32" s="28"/>
      <c r="QXD32" s="28"/>
      <c r="QXE32" s="28"/>
      <c r="QXF32" s="28"/>
      <c r="QXG32" s="28"/>
      <c r="QXH32" s="28"/>
      <c r="QXI32" s="28"/>
      <c r="QXJ32" s="28"/>
      <c r="QXK32" s="28"/>
      <c r="QXL32" s="28"/>
      <c r="QXM32" s="28"/>
      <c r="QXN32" s="28"/>
      <c r="QXO32" s="28"/>
      <c r="QXP32" s="28"/>
      <c r="QXQ32" s="28"/>
      <c r="QXR32" s="28"/>
      <c r="QXS32" s="28"/>
      <c r="QXT32" s="28"/>
      <c r="QXU32" s="28"/>
      <c r="QXV32" s="28"/>
      <c r="QXW32" s="28"/>
      <c r="QXX32" s="28"/>
      <c r="QXY32" s="28"/>
      <c r="QXZ32" s="28"/>
      <c r="QYA32" s="28"/>
      <c r="QYB32" s="28"/>
      <c r="QYC32" s="28"/>
      <c r="QYD32" s="28"/>
      <c r="QYE32" s="28"/>
      <c r="QYF32" s="28"/>
      <c r="QYG32" s="28"/>
      <c r="QYH32" s="28"/>
      <c r="QYI32" s="28"/>
      <c r="QYJ32" s="28"/>
      <c r="QYK32" s="28"/>
      <c r="QYL32" s="28"/>
      <c r="QYM32" s="28"/>
      <c r="QYN32" s="28"/>
      <c r="QYO32" s="28"/>
      <c r="QYP32" s="28"/>
      <c r="QYQ32" s="28"/>
      <c r="QYR32" s="28"/>
      <c r="QYS32" s="28"/>
      <c r="QYT32" s="28"/>
      <c r="QYU32" s="28"/>
      <c r="QYV32" s="28"/>
      <c r="QYW32" s="28"/>
      <c r="QYX32" s="28"/>
      <c r="QYY32" s="28"/>
      <c r="QYZ32" s="28"/>
      <c r="QZA32" s="28"/>
      <c r="QZB32" s="28"/>
      <c r="QZC32" s="28"/>
      <c r="QZD32" s="28"/>
      <c r="QZE32" s="28"/>
      <c r="QZF32" s="28"/>
      <c r="QZG32" s="28"/>
      <c r="QZH32" s="28"/>
      <c r="QZI32" s="28"/>
      <c r="QZJ32" s="28"/>
      <c r="QZK32" s="28"/>
      <c r="QZL32" s="28"/>
      <c r="QZM32" s="28"/>
      <c r="QZN32" s="28"/>
      <c r="QZO32" s="28"/>
      <c r="QZP32" s="28"/>
      <c r="QZQ32" s="28"/>
      <c r="QZR32" s="28"/>
      <c r="QZS32" s="28"/>
      <c r="QZT32" s="28"/>
      <c r="QZU32" s="28"/>
      <c r="QZV32" s="28"/>
      <c r="QZW32" s="28"/>
      <c r="QZX32" s="28"/>
      <c r="QZY32" s="28"/>
      <c r="QZZ32" s="28"/>
      <c r="RAA32" s="28"/>
      <c r="RAB32" s="28"/>
      <c r="RAC32" s="28"/>
      <c r="RAD32" s="28"/>
      <c r="RAE32" s="28"/>
      <c r="RAF32" s="28"/>
      <c r="RAG32" s="28"/>
      <c r="RAH32" s="28"/>
      <c r="RAI32" s="28"/>
      <c r="RAJ32" s="28"/>
      <c r="RAK32" s="28"/>
      <c r="RAL32" s="28"/>
      <c r="RAM32" s="28"/>
      <c r="RAN32" s="28"/>
      <c r="RAO32" s="28"/>
      <c r="RAP32" s="28"/>
      <c r="RAQ32" s="28"/>
      <c r="RAR32" s="28"/>
      <c r="RAS32" s="28"/>
      <c r="RAT32" s="28"/>
      <c r="RAU32" s="28"/>
      <c r="RAV32" s="28"/>
      <c r="RAW32" s="28"/>
      <c r="RAX32" s="28"/>
      <c r="RAY32" s="28"/>
      <c r="RAZ32" s="28"/>
      <c r="RBA32" s="28"/>
      <c r="RBB32" s="28"/>
      <c r="RBC32" s="28"/>
      <c r="RBD32" s="28"/>
      <c r="RBE32" s="28"/>
      <c r="RBF32" s="28"/>
      <c r="RBG32" s="28"/>
      <c r="RBH32" s="28"/>
      <c r="RBI32" s="28"/>
      <c r="RBJ32" s="28"/>
      <c r="RBK32" s="28"/>
      <c r="RBL32" s="28"/>
      <c r="RBM32" s="28"/>
      <c r="RBN32" s="28"/>
      <c r="RBO32" s="28"/>
      <c r="RBP32" s="28"/>
      <c r="RBQ32" s="28"/>
      <c r="RBR32" s="28"/>
      <c r="RBS32" s="28"/>
      <c r="RBT32" s="28"/>
      <c r="RBU32" s="28"/>
      <c r="RBV32" s="28"/>
      <c r="RBW32" s="28"/>
      <c r="RBX32" s="28"/>
      <c r="RBY32" s="28"/>
      <c r="RBZ32" s="28"/>
      <c r="RCA32" s="28"/>
      <c r="RCB32" s="28"/>
      <c r="RCC32" s="28"/>
      <c r="RCD32" s="28"/>
      <c r="RCE32" s="28"/>
      <c r="RCF32" s="28"/>
      <c r="RCG32" s="28"/>
      <c r="RCH32" s="28"/>
      <c r="RCI32" s="28"/>
      <c r="RCJ32" s="28"/>
      <c r="RCK32" s="28"/>
      <c r="RCL32" s="28"/>
      <c r="RCM32" s="28"/>
      <c r="RCN32" s="28"/>
      <c r="RCO32" s="28"/>
      <c r="RCP32" s="28"/>
      <c r="RCQ32" s="28"/>
      <c r="RCR32" s="28"/>
      <c r="RCS32" s="28"/>
      <c r="RCT32" s="28"/>
      <c r="RCU32" s="28"/>
      <c r="RCV32" s="28"/>
      <c r="RCW32" s="28"/>
      <c r="RCX32" s="28"/>
      <c r="RCY32" s="28"/>
      <c r="RCZ32" s="28"/>
      <c r="RDA32" s="28"/>
      <c r="RDB32" s="28"/>
      <c r="RDC32" s="28"/>
      <c r="RDD32" s="28"/>
      <c r="RDE32" s="28"/>
      <c r="RDF32" s="28"/>
      <c r="RDG32" s="28"/>
      <c r="RDH32" s="28"/>
      <c r="RDI32" s="28"/>
      <c r="RDJ32" s="28"/>
      <c r="RDK32" s="28"/>
      <c r="RDL32" s="28"/>
      <c r="RDM32" s="28"/>
      <c r="RDN32" s="28"/>
      <c r="RDO32" s="28"/>
      <c r="RDP32" s="28"/>
      <c r="RDQ32" s="28"/>
      <c r="RDR32" s="28"/>
      <c r="RDS32" s="28"/>
      <c r="RDT32" s="28"/>
      <c r="RDU32" s="28"/>
      <c r="RDV32" s="28"/>
      <c r="RDW32" s="28"/>
      <c r="RDX32" s="28"/>
      <c r="RDY32" s="28"/>
      <c r="RDZ32" s="28"/>
      <c r="REA32" s="28"/>
      <c r="REB32" s="28"/>
      <c r="REC32" s="28"/>
      <c r="RED32" s="28"/>
      <c r="REE32" s="28"/>
      <c r="REF32" s="28"/>
      <c r="REG32" s="28"/>
      <c r="REH32" s="28"/>
      <c r="REI32" s="28"/>
      <c r="REJ32" s="28"/>
      <c r="REK32" s="28"/>
      <c r="REL32" s="28"/>
      <c r="REM32" s="28"/>
      <c r="REN32" s="28"/>
      <c r="REO32" s="28"/>
      <c r="REP32" s="28"/>
      <c r="REQ32" s="28"/>
      <c r="RER32" s="28"/>
      <c r="RES32" s="28"/>
      <c r="RET32" s="28"/>
      <c r="REU32" s="28"/>
      <c r="REV32" s="28"/>
      <c r="REW32" s="28"/>
      <c r="REX32" s="28"/>
      <c r="REY32" s="28"/>
      <c r="REZ32" s="28"/>
      <c r="RFA32" s="28"/>
      <c r="RFB32" s="28"/>
      <c r="RFC32" s="28"/>
      <c r="RFD32" s="28"/>
      <c r="RFE32" s="28"/>
      <c r="RFF32" s="28"/>
      <c r="RFG32" s="28"/>
      <c r="RFH32" s="28"/>
      <c r="RFI32" s="28"/>
      <c r="RFJ32" s="28"/>
      <c r="RFK32" s="28"/>
      <c r="RFL32" s="28"/>
      <c r="RFM32" s="28"/>
      <c r="RFN32" s="28"/>
      <c r="RFO32" s="28"/>
      <c r="RFP32" s="28"/>
      <c r="RFQ32" s="28"/>
      <c r="RFR32" s="28"/>
      <c r="RFS32" s="28"/>
      <c r="RFT32" s="28"/>
      <c r="RFU32" s="28"/>
      <c r="RFV32" s="28"/>
      <c r="RFW32" s="28"/>
      <c r="RFX32" s="28"/>
      <c r="RFY32" s="28"/>
      <c r="RFZ32" s="28"/>
      <c r="RGA32" s="28"/>
      <c r="RGB32" s="28"/>
      <c r="RGC32" s="28"/>
      <c r="RGD32" s="28"/>
      <c r="RGE32" s="28"/>
      <c r="RGF32" s="28"/>
      <c r="RGG32" s="28"/>
      <c r="RGH32" s="28"/>
      <c r="RGI32" s="28"/>
      <c r="RGJ32" s="28"/>
      <c r="RGK32" s="28"/>
      <c r="RGL32" s="28"/>
      <c r="RGM32" s="28"/>
      <c r="RGN32" s="28"/>
      <c r="RGO32" s="28"/>
      <c r="RGP32" s="28"/>
      <c r="RGQ32" s="28"/>
      <c r="RGR32" s="28"/>
      <c r="RGS32" s="28"/>
      <c r="RGT32" s="28"/>
      <c r="RGU32" s="28"/>
      <c r="RGV32" s="28"/>
      <c r="RGW32" s="28"/>
      <c r="RGX32" s="28"/>
      <c r="RGY32" s="28"/>
      <c r="RGZ32" s="28"/>
      <c r="RHA32" s="28"/>
      <c r="RHB32" s="28"/>
      <c r="RHC32" s="28"/>
      <c r="RHD32" s="28"/>
      <c r="RHE32" s="28"/>
      <c r="RHF32" s="28"/>
      <c r="RHG32" s="28"/>
      <c r="RHH32" s="28"/>
      <c r="RHI32" s="28"/>
      <c r="RHJ32" s="28"/>
      <c r="RHK32" s="28"/>
      <c r="RHL32" s="28"/>
      <c r="RHM32" s="28"/>
      <c r="RHN32" s="28"/>
      <c r="RHO32" s="28"/>
      <c r="RHP32" s="28"/>
      <c r="RHQ32" s="28"/>
      <c r="RHR32" s="28"/>
      <c r="RHS32" s="28"/>
      <c r="RHT32" s="28"/>
      <c r="RHU32" s="28"/>
      <c r="RHV32" s="28"/>
      <c r="RHW32" s="28"/>
      <c r="RHX32" s="28"/>
      <c r="RHY32" s="28"/>
      <c r="RHZ32" s="28"/>
      <c r="RIA32" s="28"/>
      <c r="RIB32" s="28"/>
      <c r="RIC32" s="28"/>
      <c r="RID32" s="28"/>
      <c r="RIE32" s="28"/>
      <c r="RIF32" s="28"/>
      <c r="RIG32" s="28"/>
      <c r="RIH32" s="28"/>
      <c r="RII32" s="28"/>
      <c r="RIJ32" s="28"/>
      <c r="RIK32" s="28"/>
      <c r="RIL32" s="28"/>
      <c r="RIM32" s="28"/>
      <c r="RIN32" s="28"/>
      <c r="RIO32" s="28"/>
      <c r="RIP32" s="28"/>
      <c r="RIQ32" s="28"/>
      <c r="RIR32" s="28"/>
      <c r="RIS32" s="28"/>
      <c r="RIT32" s="28"/>
      <c r="RIU32" s="28"/>
      <c r="RIV32" s="28"/>
      <c r="RIW32" s="28"/>
      <c r="RIX32" s="28"/>
      <c r="RIY32" s="28"/>
      <c r="RIZ32" s="28"/>
      <c r="RJA32" s="28"/>
      <c r="RJB32" s="28"/>
      <c r="RJC32" s="28"/>
      <c r="RJD32" s="28"/>
      <c r="RJE32" s="28"/>
      <c r="RJF32" s="28"/>
      <c r="RJG32" s="28"/>
      <c r="RJH32" s="28"/>
      <c r="RJI32" s="28"/>
      <c r="RJJ32" s="28"/>
      <c r="RJK32" s="28"/>
      <c r="RJL32" s="28"/>
      <c r="RJM32" s="28"/>
      <c r="RJN32" s="28"/>
      <c r="RJO32" s="28"/>
      <c r="RJP32" s="28"/>
      <c r="RJQ32" s="28"/>
      <c r="RJR32" s="28"/>
      <c r="RJS32" s="28"/>
      <c r="RJT32" s="28"/>
      <c r="RJU32" s="28"/>
      <c r="RJV32" s="28"/>
      <c r="RJW32" s="28"/>
      <c r="RJX32" s="28"/>
      <c r="RJY32" s="28"/>
      <c r="RJZ32" s="28"/>
      <c r="RKA32" s="28"/>
      <c r="RKB32" s="28"/>
      <c r="RKC32" s="28"/>
      <c r="RKD32" s="28"/>
      <c r="RKE32" s="28"/>
      <c r="RKF32" s="28"/>
      <c r="RKG32" s="28"/>
      <c r="RKH32" s="28"/>
      <c r="RKI32" s="28"/>
      <c r="RKJ32" s="28"/>
      <c r="RKK32" s="28"/>
      <c r="RKL32" s="28"/>
      <c r="RKM32" s="28"/>
      <c r="RKN32" s="28"/>
      <c r="RKO32" s="28"/>
      <c r="RKP32" s="28"/>
      <c r="RKQ32" s="28"/>
      <c r="RKR32" s="28"/>
      <c r="RKS32" s="28"/>
      <c r="RKT32" s="28"/>
      <c r="RKU32" s="28"/>
      <c r="RKV32" s="28"/>
      <c r="RKW32" s="28"/>
      <c r="RKX32" s="28"/>
      <c r="RKY32" s="28"/>
      <c r="RKZ32" s="28"/>
      <c r="RLA32" s="28"/>
      <c r="RLB32" s="28"/>
      <c r="RLC32" s="28"/>
      <c r="RLD32" s="28"/>
      <c r="RLE32" s="28"/>
      <c r="RLF32" s="28"/>
      <c r="RLG32" s="28"/>
      <c r="RLH32" s="28"/>
      <c r="RLI32" s="28"/>
      <c r="RLJ32" s="28"/>
      <c r="RLK32" s="28"/>
      <c r="RLL32" s="28"/>
      <c r="RLM32" s="28"/>
      <c r="RLN32" s="28"/>
      <c r="RLO32" s="28"/>
      <c r="RLP32" s="28"/>
      <c r="RLQ32" s="28"/>
      <c r="RLR32" s="28"/>
      <c r="RLS32" s="28"/>
      <c r="RLT32" s="28"/>
      <c r="RLU32" s="28"/>
      <c r="RLV32" s="28"/>
      <c r="RLW32" s="28"/>
      <c r="RLX32" s="28"/>
      <c r="RLY32" s="28"/>
      <c r="RLZ32" s="28"/>
      <c r="RMA32" s="28"/>
      <c r="RMB32" s="28"/>
      <c r="RMC32" s="28"/>
      <c r="RMD32" s="28"/>
      <c r="RME32" s="28"/>
      <c r="RMF32" s="28"/>
      <c r="RMG32" s="28"/>
      <c r="RMH32" s="28"/>
      <c r="RMI32" s="28"/>
      <c r="RMJ32" s="28"/>
      <c r="RMK32" s="28"/>
      <c r="RML32" s="28"/>
      <c r="RMM32" s="28"/>
      <c r="RMN32" s="28"/>
      <c r="RMO32" s="28"/>
      <c r="RMP32" s="28"/>
      <c r="RMQ32" s="28"/>
      <c r="RMR32" s="28"/>
      <c r="RMS32" s="28"/>
      <c r="RMT32" s="28"/>
      <c r="RMU32" s="28"/>
      <c r="RMV32" s="28"/>
      <c r="RMW32" s="28"/>
      <c r="RMX32" s="28"/>
      <c r="RMY32" s="28"/>
      <c r="RMZ32" s="28"/>
      <c r="RNA32" s="28"/>
      <c r="RNB32" s="28"/>
      <c r="RNC32" s="28"/>
      <c r="RND32" s="28"/>
      <c r="RNE32" s="28"/>
      <c r="RNF32" s="28"/>
      <c r="RNG32" s="28"/>
      <c r="RNH32" s="28"/>
      <c r="RNI32" s="28"/>
      <c r="RNJ32" s="28"/>
      <c r="RNK32" s="28"/>
      <c r="RNL32" s="28"/>
      <c r="RNM32" s="28"/>
      <c r="RNN32" s="28"/>
      <c r="RNO32" s="28"/>
      <c r="RNP32" s="28"/>
      <c r="RNQ32" s="28"/>
      <c r="RNR32" s="28"/>
      <c r="RNS32" s="28"/>
      <c r="RNT32" s="28"/>
      <c r="RNU32" s="28"/>
      <c r="RNV32" s="28"/>
      <c r="RNW32" s="28"/>
      <c r="RNX32" s="28"/>
      <c r="RNY32" s="28"/>
      <c r="RNZ32" s="28"/>
      <c r="ROA32" s="28"/>
      <c r="ROB32" s="28"/>
      <c r="ROC32" s="28"/>
      <c r="ROD32" s="28"/>
      <c r="ROE32" s="28"/>
      <c r="ROF32" s="28"/>
      <c r="ROG32" s="28"/>
      <c r="ROH32" s="28"/>
      <c r="ROI32" s="28"/>
      <c r="ROJ32" s="28"/>
      <c r="ROK32" s="28"/>
      <c r="ROL32" s="28"/>
      <c r="ROM32" s="28"/>
      <c r="RON32" s="28"/>
      <c r="ROO32" s="28"/>
      <c r="ROP32" s="28"/>
      <c r="ROQ32" s="28"/>
      <c r="ROR32" s="28"/>
      <c r="ROS32" s="28"/>
      <c r="ROT32" s="28"/>
      <c r="ROU32" s="28"/>
      <c r="ROV32" s="28"/>
      <c r="ROW32" s="28"/>
      <c r="ROX32" s="28"/>
      <c r="ROY32" s="28"/>
      <c r="ROZ32" s="28"/>
      <c r="RPA32" s="28"/>
      <c r="RPB32" s="28"/>
      <c r="RPC32" s="28"/>
      <c r="RPD32" s="28"/>
      <c r="RPE32" s="28"/>
      <c r="RPF32" s="28"/>
      <c r="RPG32" s="28"/>
      <c r="RPH32" s="28"/>
      <c r="RPI32" s="28"/>
      <c r="RPJ32" s="28"/>
      <c r="RPK32" s="28"/>
      <c r="RPL32" s="28"/>
      <c r="RPM32" s="28"/>
      <c r="RPN32" s="28"/>
      <c r="RPO32" s="28"/>
      <c r="RPP32" s="28"/>
      <c r="RPQ32" s="28"/>
      <c r="RPR32" s="28"/>
      <c r="RPS32" s="28"/>
      <c r="RPT32" s="28"/>
      <c r="RPU32" s="28"/>
      <c r="RPV32" s="28"/>
      <c r="RPW32" s="28"/>
      <c r="RPX32" s="28"/>
      <c r="RPY32" s="28"/>
      <c r="RPZ32" s="28"/>
      <c r="RQA32" s="28"/>
      <c r="RQB32" s="28"/>
      <c r="RQC32" s="28"/>
      <c r="RQD32" s="28"/>
      <c r="RQE32" s="28"/>
      <c r="RQF32" s="28"/>
      <c r="RQG32" s="28"/>
      <c r="RQH32" s="28"/>
      <c r="RQI32" s="28"/>
      <c r="RQJ32" s="28"/>
      <c r="RQK32" s="28"/>
      <c r="RQL32" s="28"/>
      <c r="RQM32" s="28"/>
      <c r="RQN32" s="28"/>
      <c r="RQO32" s="28"/>
      <c r="RQP32" s="28"/>
      <c r="RQQ32" s="28"/>
      <c r="RQR32" s="28"/>
      <c r="RQS32" s="28"/>
      <c r="RQT32" s="28"/>
      <c r="RQU32" s="28"/>
      <c r="RQV32" s="28"/>
      <c r="RQW32" s="28"/>
      <c r="RQX32" s="28"/>
      <c r="RQY32" s="28"/>
      <c r="RQZ32" s="28"/>
      <c r="RRA32" s="28"/>
      <c r="RRB32" s="28"/>
      <c r="RRC32" s="28"/>
      <c r="RRD32" s="28"/>
      <c r="RRE32" s="28"/>
      <c r="RRF32" s="28"/>
      <c r="RRG32" s="28"/>
      <c r="RRH32" s="28"/>
      <c r="RRI32" s="28"/>
      <c r="RRJ32" s="28"/>
      <c r="RRK32" s="28"/>
      <c r="RRL32" s="28"/>
      <c r="RRM32" s="28"/>
      <c r="RRN32" s="28"/>
      <c r="RRO32" s="28"/>
      <c r="RRP32" s="28"/>
      <c r="RRQ32" s="28"/>
      <c r="RRR32" s="28"/>
      <c r="RRS32" s="28"/>
      <c r="RRT32" s="28"/>
      <c r="RRU32" s="28"/>
      <c r="RRV32" s="28"/>
      <c r="RRW32" s="28"/>
      <c r="RRX32" s="28"/>
      <c r="RRY32" s="28"/>
      <c r="RRZ32" s="28"/>
      <c r="RSA32" s="28"/>
      <c r="RSB32" s="28"/>
      <c r="RSC32" s="28"/>
      <c r="RSD32" s="28"/>
      <c r="RSE32" s="28"/>
      <c r="RSF32" s="28"/>
      <c r="RSG32" s="28"/>
      <c r="RSH32" s="28"/>
      <c r="RSI32" s="28"/>
      <c r="RSJ32" s="28"/>
      <c r="RSK32" s="28"/>
      <c r="RSL32" s="28"/>
      <c r="RSM32" s="28"/>
      <c r="RSN32" s="28"/>
      <c r="RSO32" s="28"/>
      <c r="RSP32" s="28"/>
      <c r="RSQ32" s="28"/>
      <c r="RSR32" s="28"/>
      <c r="RSS32" s="28"/>
      <c r="RST32" s="28"/>
      <c r="RSU32" s="28"/>
      <c r="RSV32" s="28"/>
      <c r="RSW32" s="28"/>
      <c r="RSX32" s="28"/>
      <c r="RSY32" s="28"/>
      <c r="RSZ32" s="28"/>
      <c r="RTA32" s="28"/>
      <c r="RTB32" s="28"/>
      <c r="RTC32" s="28"/>
      <c r="RTD32" s="28"/>
      <c r="RTE32" s="28"/>
      <c r="RTF32" s="28"/>
      <c r="RTG32" s="28"/>
      <c r="RTH32" s="28"/>
      <c r="RTI32" s="28"/>
      <c r="RTJ32" s="28"/>
      <c r="RTK32" s="28"/>
      <c r="RTL32" s="28"/>
      <c r="RTM32" s="28"/>
      <c r="RTN32" s="28"/>
      <c r="RTO32" s="28"/>
      <c r="RTP32" s="28"/>
      <c r="RTQ32" s="28"/>
      <c r="RTR32" s="28"/>
      <c r="RTS32" s="28"/>
      <c r="RTT32" s="28"/>
      <c r="RTU32" s="28"/>
      <c r="RTV32" s="28"/>
      <c r="RTW32" s="28"/>
      <c r="RTX32" s="28"/>
      <c r="RTY32" s="28"/>
      <c r="RTZ32" s="28"/>
      <c r="RUA32" s="28"/>
      <c r="RUB32" s="28"/>
      <c r="RUC32" s="28"/>
      <c r="RUD32" s="28"/>
      <c r="RUE32" s="28"/>
      <c r="RUF32" s="28"/>
      <c r="RUG32" s="28"/>
      <c r="RUH32" s="28"/>
      <c r="RUI32" s="28"/>
      <c r="RUJ32" s="28"/>
      <c r="RUK32" s="28"/>
      <c r="RUL32" s="28"/>
      <c r="RUM32" s="28"/>
      <c r="RUN32" s="28"/>
      <c r="RUO32" s="28"/>
      <c r="RUP32" s="28"/>
      <c r="RUQ32" s="28"/>
      <c r="RUR32" s="28"/>
      <c r="RUS32" s="28"/>
      <c r="RUT32" s="28"/>
      <c r="RUU32" s="28"/>
      <c r="RUV32" s="28"/>
      <c r="RUW32" s="28"/>
      <c r="RUX32" s="28"/>
      <c r="RUY32" s="28"/>
      <c r="RUZ32" s="28"/>
      <c r="RVA32" s="28"/>
      <c r="RVB32" s="28"/>
      <c r="RVC32" s="28"/>
      <c r="RVD32" s="28"/>
      <c r="RVE32" s="28"/>
      <c r="RVF32" s="28"/>
      <c r="RVG32" s="28"/>
      <c r="RVH32" s="28"/>
      <c r="RVI32" s="28"/>
      <c r="RVJ32" s="28"/>
      <c r="RVK32" s="28"/>
      <c r="RVL32" s="28"/>
      <c r="RVM32" s="28"/>
      <c r="RVN32" s="28"/>
      <c r="RVO32" s="28"/>
      <c r="RVP32" s="28"/>
      <c r="RVQ32" s="28"/>
      <c r="RVR32" s="28"/>
      <c r="RVS32" s="28"/>
      <c r="RVT32" s="28"/>
      <c r="RVU32" s="28"/>
      <c r="RVV32" s="28"/>
      <c r="RVW32" s="28"/>
      <c r="RVX32" s="28"/>
      <c r="RVY32" s="28"/>
      <c r="RVZ32" s="28"/>
      <c r="RWA32" s="28"/>
      <c r="RWB32" s="28"/>
      <c r="RWC32" s="28"/>
      <c r="RWD32" s="28"/>
      <c r="RWE32" s="28"/>
      <c r="RWF32" s="28"/>
      <c r="RWG32" s="28"/>
      <c r="RWH32" s="28"/>
      <c r="RWI32" s="28"/>
      <c r="RWJ32" s="28"/>
      <c r="RWK32" s="28"/>
      <c r="RWL32" s="28"/>
      <c r="RWM32" s="28"/>
      <c r="RWN32" s="28"/>
      <c r="RWO32" s="28"/>
      <c r="RWP32" s="28"/>
      <c r="RWQ32" s="28"/>
      <c r="RWR32" s="28"/>
      <c r="RWS32" s="28"/>
      <c r="RWT32" s="28"/>
      <c r="RWU32" s="28"/>
      <c r="RWV32" s="28"/>
      <c r="RWW32" s="28"/>
      <c r="RWX32" s="28"/>
      <c r="RWY32" s="28"/>
      <c r="RWZ32" s="28"/>
      <c r="RXA32" s="28"/>
      <c r="RXB32" s="28"/>
      <c r="RXC32" s="28"/>
      <c r="RXD32" s="28"/>
      <c r="RXE32" s="28"/>
      <c r="RXF32" s="28"/>
      <c r="RXG32" s="28"/>
      <c r="RXH32" s="28"/>
      <c r="RXI32" s="28"/>
      <c r="RXJ32" s="28"/>
      <c r="RXK32" s="28"/>
      <c r="RXL32" s="28"/>
      <c r="RXM32" s="28"/>
      <c r="RXN32" s="28"/>
      <c r="RXO32" s="28"/>
      <c r="RXP32" s="28"/>
      <c r="RXQ32" s="28"/>
      <c r="RXR32" s="28"/>
      <c r="RXS32" s="28"/>
      <c r="RXT32" s="28"/>
      <c r="RXU32" s="28"/>
      <c r="RXV32" s="28"/>
      <c r="RXW32" s="28"/>
      <c r="RXX32" s="28"/>
      <c r="RXY32" s="28"/>
      <c r="RXZ32" s="28"/>
      <c r="RYA32" s="28"/>
      <c r="RYB32" s="28"/>
      <c r="RYC32" s="28"/>
      <c r="RYD32" s="28"/>
      <c r="RYE32" s="28"/>
      <c r="RYF32" s="28"/>
      <c r="RYG32" s="28"/>
      <c r="RYH32" s="28"/>
      <c r="RYI32" s="28"/>
      <c r="RYJ32" s="28"/>
      <c r="RYK32" s="28"/>
      <c r="RYL32" s="28"/>
      <c r="RYM32" s="28"/>
      <c r="RYN32" s="28"/>
      <c r="RYO32" s="28"/>
      <c r="RYP32" s="28"/>
      <c r="RYQ32" s="28"/>
      <c r="RYR32" s="28"/>
      <c r="RYS32" s="28"/>
      <c r="RYT32" s="28"/>
      <c r="RYU32" s="28"/>
      <c r="RYV32" s="28"/>
      <c r="RYW32" s="28"/>
      <c r="RYX32" s="28"/>
      <c r="RYY32" s="28"/>
      <c r="RYZ32" s="28"/>
      <c r="RZA32" s="28"/>
      <c r="RZB32" s="28"/>
      <c r="RZC32" s="28"/>
      <c r="RZD32" s="28"/>
      <c r="RZE32" s="28"/>
      <c r="RZF32" s="28"/>
      <c r="RZG32" s="28"/>
      <c r="RZH32" s="28"/>
      <c r="RZI32" s="28"/>
      <c r="RZJ32" s="28"/>
      <c r="RZK32" s="28"/>
      <c r="RZL32" s="28"/>
      <c r="RZM32" s="28"/>
      <c r="RZN32" s="28"/>
      <c r="RZO32" s="28"/>
      <c r="RZP32" s="28"/>
      <c r="RZQ32" s="28"/>
      <c r="RZR32" s="28"/>
      <c r="RZS32" s="28"/>
      <c r="RZT32" s="28"/>
      <c r="RZU32" s="28"/>
      <c r="RZV32" s="28"/>
      <c r="RZW32" s="28"/>
      <c r="RZX32" s="28"/>
      <c r="RZY32" s="28"/>
      <c r="RZZ32" s="28"/>
      <c r="SAA32" s="28"/>
      <c r="SAB32" s="28"/>
      <c r="SAC32" s="28"/>
      <c r="SAD32" s="28"/>
      <c r="SAE32" s="28"/>
      <c r="SAF32" s="28"/>
      <c r="SAG32" s="28"/>
      <c r="SAH32" s="28"/>
      <c r="SAI32" s="28"/>
      <c r="SAJ32" s="28"/>
      <c r="SAK32" s="28"/>
      <c r="SAL32" s="28"/>
      <c r="SAM32" s="28"/>
      <c r="SAN32" s="28"/>
      <c r="SAO32" s="28"/>
      <c r="SAP32" s="28"/>
      <c r="SAQ32" s="28"/>
      <c r="SAR32" s="28"/>
      <c r="SAS32" s="28"/>
      <c r="SAT32" s="28"/>
      <c r="SAU32" s="28"/>
      <c r="SAV32" s="28"/>
      <c r="SAW32" s="28"/>
      <c r="SAX32" s="28"/>
      <c r="SAY32" s="28"/>
      <c r="SAZ32" s="28"/>
      <c r="SBA32" s="28"/>
      <c r="SBB32" s="28"/>
      <c r="SBC32" s="28"/>
      <c r="SBD32" s="28"/>
      <c r="SBE32" s="28"/>
      <c r="SBF32" s="28"/>
      <c r="SBG32" s="28"/>
      <c r="SBH32" s="28"/>
      <c r="SBI32" s="28"/>
      <c r="SBJ32" s="28"/>
      <c r="SBK32" s="28"/>
      <c r="SBL32" s="28"/>
      <c r="SBM32" s="28"/>
      <c r="SBN32" s="28"/>
      <c r="SBO32" s="28"/>
      <c r="SBP32" s="28"/>
      <c r="SBQ32" s="28"/>
      <c r="SBR32" s="28"/>
      <c r="SBS32" s="28"/>
      <c r="SBT32" s="28"/>
      <c r="SBU32" s="28"/>
      <c r="SBV32" s="28"/>
      <c r="SBW32" s="28"/>
      <c r="SBX32" s="28"/>
      <c r="SBY32" s="28"/>
      <c r="SBZ32" s="28"/>
      <c r="SCA32" s="28"/>
      <c r="SCB32" s="28"/>
      <c r="SCC32" s="28"/>
      <c r="SCD32" s="28"/>
      <c r="SCE32" s="28"/>
      <c r="SCF32" s="28"/>
      <c r="SCG32" s="28"/>
      <c r="SCH32" s="28"/>
      <c r="SCI32" s="28"/>
      <c r="SCJ32" s="28"/>
      <c r="SCK32" s="28"/>
      <c r="SCL32" s="28"/>
      <c r="SCM32" s="28"/>
      <c r="SCN32" s="28"/>
      <c r="SCO32" s="28"/>
      <c r="SCP32" s="28"/>
      <c r="SCQ32" s="28"/>
      <c r="SCR32" s="28"/>
      <c r="SCS32" s="28"/>
      <c r="SCT32" s="28"/>
      <c r="SCU32" s="28"/>
      <c r="SCV32" s="28"/>
      <c r="SCW32" s="28"/>
      <c r="SCX32" s="28"/>
      <c r="SCY32" s="28"/>
      <c r="SCZ32" s="28"/>
      <c r="SDA32" s="28"/>
      <c r="SDB32" s="28"/>
      <c r="SDC32" s="28"/>
      <c r="SDD32" s="28"/>
      <c r="SDE32" s="28"/>
      <c r="SDF32" s="28"/>
      <c r="SDG32" s="28"/>
      <c r="SDH32" s="28"/>
      <c r="SDI32" s="28"/>
      <c r="SDJ32" s="28"/>
      <c r="SDK32" s="28"/>
      <c r="SDL32" s="28"/>
      <c r="SDM32" s="28"/>
      <c r="SDN32" s="28"/>
      <c r="SDO32" s="28"/>
      <c r="SDP32" s="28"/>
      <c r="SDQ32" s="28"/>
      <c r="SDR32" s="28"/>
      <c r="SDS32" s="28"/>
      <c r="SDT32" s="28"/>
      <c r="SDU32" s="28"/>
      <c r="SDV32" s="28"/>
      <c r="SDW32" s="28"/>
      <c r="SDX32" s="28"/>
      <c r="SDY32" s="28"/>
      <c r="SDZ32" s="28"/>
      <c r="SEA32" s="28"/>
      <c r="SEB32" s="28"/>
      <c r="SEC32" s="28"/>
      <c r="SED32" s="28"/>
      <c r="SEE32" s="28"/>
      <c r="SEF32" s="28"/>
      <c r="SEG32" s="28"/>
      <c r="SEH32" s="28"/>
      <c r="SEI32" s="28"/>
      <c r="SEJ32" s="28"/>
      <c r="SEK32" s="28"/>
      <c r="SEL32" s="28"/>
      <c r="SEM32" s="28"/>
      <c r="SEN32" s="28"/>
      <c r="SEO32" s="28"/>
      <c r="SEP32" s="28"/>
      <c r="SEQ32" s="28"/>
      <c r="SER32" s="28"/>
      <c r="SES32" s="28"/>
      <c r="SET32" s="28"/>
      <c r="SEU32" s="28"/>
      <c r="SEV32" s="28"/>
      <c r="SEW32" s="28"/>
      <c r="SEX32" s="28"/>
      <c r="SEY32" s="28"/>
      <c r="SEZ32" s="28"/>
      <c r="SFA32" s="28"/>
      <c r="SFB32" s="28"/>
      <c r="SFC32" s="28"/>
      <c r="SFD32" s="28"/>
      <c r="SFE32" s="28"/>
      <c r="SFF32" s="28"/>
      <c r="SFG32" s="28"/>
      <c r="SFH32" s="28"/>
      <c r="SFI32" s="28"/>
      <c r="SFJ32" s="28"/>
      <c r="SFK32" s="28"/>
      <c r="SFL32" s="28"/>
      <c r="SFM32" s="28"/>
      <c r="SFN32" s="28"/>
      <c r="SFO32" s="28"/>
      <c r="SFP32" s="28"/>
      <c r="SFQ32" s="28"/>
      <c r="SFR32" s="28"/>
      <c r="SFS32" s="28"/>
      <c r="SFT32" s="28"/>
      <c r="SFU32" s="28"/>
      <c r="SFV32" s="28"/>
      <c r="SFW32" s="28"/>
      <c r="SFX32" s="28"/>
      <c r="SFY32" s="28"/>
      <c r="SFZ32" s="28"/>
      <c r="SGA32" s="28"/>
      <c r="SGB32" s="28"/>
      <c r="SGC32" s="28"/>
      <c r="SGD32" s="28"/>
      <c r="SGE32" s="28"/>
      <c r="SGF32" s="28"/>
      <c r="SGG32" s="28"/>
      <c r="SGH32" s="28"/>
      <c r="SGI32" s="28"/>
      <c r="SGJ32" s="28"/>
      <c r="SGK32" s="28"/>
      <c r="SGL32" s="28"/>
      <c r="SGM32" s="28"/>
      <c r="SGN32" s="28"/>
      <c r="SGO32" s="28"/>
      <c r="SGP32" s="28"/>
      <c r="SGQ32" s="28"/>
      <c r="SGR32" s="28"/>
      <c r="SGS32" s="28"/>
      <c r="SGT32" s="28"/>
      <c r="SGU32" s="28"/>
      <c r="SGV32" s="28"/>
      <c r="SGW32" s="28"/>
      <c r="SGX32" s="28"/>
      <c r="SGY32" s="28"/>
      <c r="SGZ32" s="28"/>
      <c r="SHA32" s="28"/>
      <c r="SHB32" s="28"/>
      <c r="SHC32" s="28"/>
      <c r="SHD32" s="28"/>
      <c r="SHE32" s="28"/>
      <c r="SHF32" s="28"/>
      <c r="SHG32" s="28"/>
      <c r="SHH32" s="28"/>
      <c r="SHI32" s="28"/>
      <c r="SHJ32" s="28"/>
      <c r="SHK32" s="28"/>
      <c r="SHL32" s="28"/>
      <c r="SHM32" s="28"/>
      <c r="SHN32" s="28"/>
      <c r="SHO32" s="28"/>
      <c r="SHP32" s="28"/>
      <c r="SHQ32" s="28"/>
      <c r="SHR32" s="28"/>
      <c r="SHS32" s="28"/>
      <c r="SHT32" s="28"/>
      <c r="SHU32" s="28"/>
      <c r="SHV32" s="28"/>
      <c r="SHW32" s="28"/>
      <c r="SHX32" s="28"/>
      <c r="SHY32" s="28"/>
      <c r="SHZ32" s="28"/>
      <c r="SIA32" s="28"/>
      <c r="SIB32" s="28"/>
      <c r="SIC32" s="28"/>
      <c r="SID32" s="28"/>
      <c r="SIE32" s="28"/>
      <c r="SIF32" s="28"/>
      <c r="SIG32" s="28"/>
      <c r="SIH32" s="28"/>
      <c r="SII32" s="28"/>
      <c r="SIJ32" s="28"/>
      <c r="SIK32" s="28"/>
      <c r="SIL32" s="28"/>
      <c r="SIM32" s="28"/>
      <c r="SIN32" s="28"/>
      <c r="SIO32" s="28"/>
      <c r="SIP32" s="28"/>
      <c r="SIQ32" s="28"/>
      <c r="SIR32" s="28"/>
      <c r="SIS32" s="28"/>
      <c r="SIT32" s="28"/>
      <c r="SIU32" s="28"/>
      <c r="SIV32" s="28"/>
      <c r="SIW32" s="28"/>
      <c r="SIX32" s="28"/>
      <c r="SIY32" s="28"/>
      <c r="SIZ32" s="28"/>
      <c r="SJA32" s="28"/>
      <c r="SJB32" s="28"/>
      <c r="SJC32" s="28"/>
      <c r="SJD32" s="28"/>
      <c r="SJE32" s="28"/>
      <c r="SJF32" s="28"/>
      <c r="SJG32" s="28"/>
      <c r="SJH32" s="28"/>
      <c r="SJI32" s="28"/>
      <c r="SJJ32" s="28"/>
      <c r="SJK32" s="28"/>
      <c r="SJL32" s="28"/>
      <c r="SJM32" s="28"/>
      <c r="SJN32" s="28"/>
      <c r="SJO32" s="28"/>
      <c r="SJP32" s="28"/>
      <c r="SJQ32" s="28"/>
      <c r="SJR32" s="28"/>
      <c r="SJS32" s="28"/>
      <c r="SJT32" s="28"/>
      <c r="SJU32" s="28"/>
      <c r="SJV32" s="28"/>
      <c r="SJW32" s="28"/>
      <c r="SJX32" s="28"/>
      <c r="SJY32" s="28"/>
      <c r="SJZ32" s="28"/>
      <c r="SKA32" s="28"/>
      <c r="SKB32" s="28"/>
      <c r="SKC32" s="28"/>
      <c r="SKD32" s="28"/>
      <c r="SKE32" s="28"/>
      <c r="SKF32" s="28"/>
      <c r="SKG32" s="28"/>
      <c r="SKH32" s="28"/>
      <c r="SKI32" s="28"/>
      <c r="SKJ32" s="28"/>
      <c r="SKK32" s="28"/>
      <c r="SKL32" s="28"/>
      <c r="SKM32" s="28"/>
      <c r="SKN32" s="28"/>
      <c r="SKO32" s="28"/>
      <c r="SKP32" s="28"/>
      <c r="SKQ32" s="28"/>
      <c r="SKR32" s="28"/>
      <c r="SKS32" s="28"/>
      <c r="SKT32" s="28"/>
      <c r="SKU32" s="28"/>
      <c r="SKV32" s="28"/>
      <c r="SKW32" s="28"/>
      <c r="SKX32" s="28"/>
      <c r="SKY32" s="28"/>
      <c r="SKZ32" s="28"/>
      <c r="SLA32" s="28"/>
      <c r="SLB32" s="28"/>
      <c r="SLC32" s="28"/>
      <c r="SLD32" s="28"/>
      <c r="SLE32" s="28"/>
      <c r="SLF32" s="28"/>
      <c r="SLG32" s="28"/>
      <c r="SLH32" s="28"/>
      <c r="SLI32" s="28"/>
      <c r="SLJ32" s="28"/>
      <c r="SLK32" s="28"/>
      <c r="SLL32" s="28"/>
      <c r="SLM32" s="28"/>
      <c r="SLN32" s="28"/>
      <c r="SLO32" s="28"/>
      <c r="SLP32" s="28"/>
      <c r="SLQ32" s="28"/>
      <c r="SLR32" s="28"/>
      <c r="SLS32" s="28"/>
      <c r="SLT32" s="28"/>
      <c r="SLU32" s="28"/>
      <c r="SLV32" s="28"/>
      <c r="SLW32" s="28"/>
      <c r="SLX32" s="28"/>
      <c r="SLY32" s="28"/>
      <c r="SLZ32" s="28"/>
      <c r="SMA32" s="28"/>
      <c r="SMB32" s="28"/>
      <c r="SMC32" s="28"/>
      <c r="SMD32" s="28"/>
      <c r="SME32" s="28"/>
      <c r="SMF32" s="28"/>
      <c r="SMG32" s="28"/>
      <c r="SMH32" s="28"/>
      <c r="SMI32" s="28"/>
      <c r="SMJ32" s="28"/>
      <c r="SMK32" s="28"/>
      <c r="SML32" s="28"/>
      <c r="SMM32" s="28"/>
      <c r="SMN32" s="28"/>
      <c r="SMO32" s="28"/>
      <c r="SMP32" s="28"/>
      <c r="SMQ32" s="28"/>
      <c r="SMR32" s="28"/>
      <c r="SMS32" s="28"/>
      <c r="SMT32" s="28"/>
      <c r="SMU32" s="28"/>
      <c r="SMV32" s="28"/>
      <c r="SMW32" s="28"/>
      <c r="SMX32" s="28"/>
      <c r="SMY32" s="28"/>
      <c r="SMZ32" s="28"/>
      <c r="SNA32" s="28"/>
      <c r="SNB32" s="28"/>
      <c r="SNC32" s="28"/>
      <c r="SND32" s="28"/>
      <c r="SNE32" s="28"/>
      <c r="SNF32" s="28"/>
      <c r="SNG32" s="28"/>
      <c r="SNH32" s="28"/>
      <c r="SNI32" s="28"/>
      <c r="SNJ32" s="28"/>
      <c r="SNK32" s="28"/>
      <c r="SNL32" s="28"/>
      <c r="SNM32" s="28"/>
      <c r="SNN32" s="28"/>
      <c r="SNO32" s="28"/>
      <c r="SNP32" s="28"/>
      <c r="SNQ32" s="28"/>
      <c r="SNR32" s="28"/>
      <c r="SNS32" s="28"/>
      <c r="SNT32" s="28"/>
      <c r="SNU32" s="28"/>
      <c r="SNV32" s="28"/>
      <c r="SNW32" s="28"/>
      <c r="SNX32" s="28"/>
      <c r="SNY32" s="28"/>
      <c r="SNZ32" s="28"/>
      <c r="SOA32" s="28"/>
      <c r="SOB32" s="28"/>
      <c r="SOC32" s="28"/>
      <c r="SOD32" s="28"/>
      <c r="SOE32" s="28"/>
      <c r="SOF32" s="28"/>
      <c r="SOG32" s="28"/>
      <c r="SOH32" s="28"/>
      <c r="SOI32" s="28"/>
      <c r="SOJ32" s="28"/>
      <c r="SOK32" s="28"/>
      <c r="SOL32" s="28"/>
      <c r="SOM32" s="28"/>
      <c r="SON32" s="28"/>
      <c r="SOO32" s="28"/>
      <c r="SOP32" s="28"/>
      <c r="SOQ32" s="28"/>
      <c r="SOR32" s="28"/>
      <c r="SOS32" s="28"/>
      <c r="SOT32" s="28"/>
      <c r="SOU32" s="28"/>
      <c r="SOV32" s="28"/>
      <c r="SOW32" s="28"/>
      <c r="SOX32" s="28"/>
      <c r="SOY32" s="28"/>
      <c r="SOZ32" s="28"/>
      <c r="SPA32" s="28"/>
      <c r="SPB32" s="28"/>
      <c r="SPC32" s="28"/>
      <c r="SPD32" s="28"/>
      <c r="SPE32" s="28"/>
      <c r="SPF32" s="28"/>
      <c r="SPG32" s="28"/>
      <c r="SPH32" s="28"/>
      <c r="SPI32" s="28"/>
      <c r="SPJ32" s="28"/>
      <c r="SPK32" s="28"/>
      <c r="SPL32" s="28"/>
      <c r="SPM32" s="28"/>
      <c r="SPN32" s="28"/>
      <c r="SPO32" s="28"/>
      <c r="SPP32" s="28"/>
      <c r="SPQ32" s="28"/>
      <c r="SPR32" s="28"/>
      <c r="SPS32" s="28"/>
      <c r="SPT32" s="28"/>
      <c r="SPU32" s="28"/>
      <c r="SPV32" s="28"/>
      <c r="SPW32" s="28"/>
      <c r="SPX32" s="28"/>
      <c r="SPY32" s="28"/>
      <c r="SPZ32" s="28"/>
      <c r="SQA32" s="28"/>
      <c r="SQB32" s="28"/>
      <c r="SQC32" s="28"/>
      <c r="SQD32" s="28"/>
      <c r="SQE32" s="28"/>
      <c r="SQF32" s="28"/>
      <c r="SQG32" s="28"/>
      <c r="SQH32" s="28"/>
      <c r="SQI32" s="28"/>
      <c r="SQJ32" s="28"/>
      <c r="SQK32" s="28"/>
      <c r="SQL32" s="28"/>
      <c r="SQM32" s="28"/>
      <c r="SQN32" s="28"/>
      <c r="SQO32" s="28"/>
      <c r="SQP32" s="28"/>
      <c r="SQQ32" s="28"/>
      <c r="SQR32" s="28"/>
      <c r="SQS32" s="28"/>
      <c r="SQT32" s="28"/>
      <c r="SQU32" s="28"/>
      <c r="SQV32" s="28"/>
      <c r="SQW32" s="28"/>
      <c r="SQX32" s="28"/>
      <c r="SQY32" s="28"/>
      <c r="SQZ32" s="28"/>
      <c r="SRA32" s="28"/>
      <c r="SRB32" s="28"/>
      <c r="SRC32" s="28"/>
      <c r="SRD32" s="28"/>
      <c r="SRE32" s="28"/>
      <c r="SRF32" s="28"/>
      <c r="SRG32" s="28"/>
      <c r="SRH32" s="28"/>
      <c r="SRI32" s="28"/>
      <c r="SRJ32" s="28"/>
      <c r="SRK32" s="28"/>
      <c r="SRL32" s="28"/>
      <c r="SRM32" s="28"/>
      <c r="SRN32" s="28"/>
      <c r="SRO32" s="28"/>
      <c r="SRP32" s="28"/>
      <c r="SRQ32" s="28"/>
      <c r="SRR32" s="28"/>
      <c r="SRS32" s="28"/>
      <c r="SRT32" s="28"/>
      <c r="SRU32" s="28"/>
      <c r="SRV32" s="28"/>
      <c r="SRW32" s="28"/>
      <c r="SRX32" s="28"/>
      <c r="SRY32" s="28"/>
      <c r="SRZ32" s="28"/>
      <c r="SSA32" s="28"/>
      <c r="SSB32" s="28"/>
      <c r="SSC32" s="28"/>
      <c r="SSD32" s="28"/>
      <c r="SSE32" s="28"/>
      <c r="SSF32" s="28"/>
      <c r="SSG32" s="28"/>
      <c r="SSH32" s="28"/>
      <c r="SSI32" s="28"/>
      <c r="SSJ32" s="28"/>
      <c r="SSK32" s="28"/>
      <c r="SSL32" s="28"/>
      <c r="SSM32" s="28"/>
      <c r="SSN32" s="28"/>
      <c r="SSO32" s="28"/>
      <c r="SSP32" s="28"/>
      <c r="SSQ32" s="28"/>
      <c r="SSR32" s="28"/>
      <c r="SSS32" s="28"/>
      <c r="SST32" s="28"/>
      <c r="SSU32" s="28"/>
      <c r="SSV32" s="28"/>
      <c r="SSW32" s="28"/>
      <c r="SSX32" s="28"/>
      <c r="SSY32" s="28"/>
      <c r="SSZ32" s="28"/>
      <c r="STA32" s="28"/>
      <c r="STB32" s="28"/>
      <c r="STC32" s="28"/>
      <c r="STD32" s="28"/>
      <c r="STE32" s="28"/>
      <c r="STF32" s="28"/>
      <c r="STG32" s="28"/>
      <c r="STH32" s="28"/>
      <c r="STI32" s="28"/>
      <c r="STJ32" s="28"/>
      <c r="STK32" s="28"/>
      <c r="STL32" s="28"/>
      <c r="STM32" s="28"/>
      <c r="STN32" s="28"/>
      <c r="STO32" s="28"/>
      <c r="STP32" s="28"/>
      <c r="STQ32" s="28"/>
      <c r="STR32" s="28"/>
      <c r="STS32" s="28"/>
      <c r="STT32" s="28"/>
      <c r="STU32" s="28"/>
      <c r="STV32" s="28"/>
      <c r="STW32" s="28"/>
      <c r="STX32" s="28"/>
      <c r="STY32" s="28"/>
      <c r="STZ32" s="28"/>
      <c r="SUA32" s="28"/>
      <c r="SUB32" s="28"/>
      <c r="SUC32" s="28"/>
      <c r="SUD32" s="28"/>
      <c r="SUE32" s="28"/>
      <c r="SUF32" s="28"/>
      <c r="SUG32" s="28"/>
      <c r="SUH32" s="28"/>
      <c r="SUI32" s="28"/>
      <c r="SUJ32" s="28"/>
      <c r="SUK32" s="28"/>
      <c r="SUL32" s="28"/>
      <c r="SUM32" s="28"/>
      <c r="SUN32" s="28"/>
      <c r="SUO32" s="28"/>
      <c r="SUP32" s="28"/>
      <c r="SUQ32" s="28"/>
      <c r="SUR32" s="28"/>
      <c r="SUS32" s="28"/>
      <c r="SUT32" s="28"/>
      <c r="SUU32" s="28"/>
      <c r="SUV32" s="28"/>
      <c r="SUW32" s="28"/>
      <c r="SUX32" s="28"/>
      <c r="SUY32" s="28"/>
      <c r="SUZ32" s="28"/>
      <c r="SVA32" s="28"/>
      <c r="SVB32" s="28"/>
      <c r="SVC32" s="28"/>
      <c r="SVD32" s="28"/>
      <c r="SVE32" s="28"/>
      <c r="SVF32" s="28"/>
      <c r="SVG32" s="28"/>
      <c r="SVH32" s="28"/>
      <c r="SVI32" s="28"/>
      <c r="SVJ32" s="28"/>
      <c r="SVK32" s="28"/>
      <c r="SVL32" s="28"/>
      <c r="SVM32" s="28"/>
      <c r="SVN32" s="28"/>
      <c r="SVO32" s="28"/>
      <c r="SVP32" s="28"/>
      <c r="SVQ32" s="28"/>
      <c r="SVR32" s="28"/>
      <c r="SVS32" s="28"/>
      <c r="SVT32" s="28"/>
      <c r="SVU32" s="28"/>
      <c r="SVV32" s="28"/>
      <c r="SVW32" s="28"/>
      <c r="SVX32" s="28"/>
      <c r="SVY32" s="28"/>
      <c r="SVZ32" s="28"/>
      <c r="SWA32" s="28"/>
      <c r="SWB32" s="28"/>
      <c r="SWC32" s="28"/>
      <c r="SWD32" s="28"/>
      <c r="SWE32" s="28"/>
      <c r="SWF32" s="28"/>
      <c r="SWG32" s="28"/>
      <c r="SWH32" s="28"/>
      <c r="SWI32" s="28"/>
      <c r="SWJ32" s="28"/>
      <c r="SWK32" s="28"/>
      <c r="SWL32" s="28"/>
      <c r="SWM32" s="28"/>
      <c r="SWN32" s="28"/>
      <c r="SWO32" s="28"/>
      <c r="SWP32" s="28"/>
      <c r="SWQ32" s="28"/>
      <c r="SWR32" s="28"/>
      <c r="SWS32" s="28"/>
      <c r="SWT32" s="28"/>
      <c r="SWU32" s="28"/>
      <c r="SWV32" s="28"/>
      <c r="SWW32" s="28"/>
      <c r="SWX32" s="28"/>
      <c r="SWY32" s="28"/>
      <c r="SWZ32" s="28"/>
      <c r="SXA32" s="28"/>
      <c r="SXB32" s="28"/>
      <c r="SXC32" s="28"/>
      <c r="SXD32" s="28"/>
      <c r="SXE32" s="28"/>
      <c r="SXF32" s="28"/>
      <c r="SXG32" s="28"/>
      <c r="SXH32" s="28"/>
      <c r="SXI32" s="28"/>
      <c r="SXJ32" s="28"/>
      <c r="SXK32" s="28"/>
      <c r="SXL32" s="28"/>
      <c r="SXM32" s="28"/>
      <c r="SXN32" s="28"/>
      <c r="SXO32" s="28"/>
      <c r="SXP32" s="28"/>
      <c r="SXQ32" s="28"/>
      <c r="SXR32" s="28"/>
      <c r="SXS32" s="28"/>
      <c r="SXT32" s="28"/>
      <c r="SXU32" s="28"/>
      <c r="SXV32" s="28"/>
      <c r="SXW32" s="28"/>
      <c r="SXX32" s="28"/>
      <c r="SXY32" s="28"/>
      <c r="SXZ32" s="28"/>
      <c r="SYA32" s="28"/>
      <c r="SYB32" s="28"/>
      <c r="SYC32" s="28"/>
      <c r="SYD32" s="28"/>
      <c r="SYE32" s="28"/>
      <c r="SYF32" s="28"/>
      <c r="SYG32" s="28"/>
      <c r="SYH32" s="28"/>
      <c r="SYI32" s="28"/>
      <c r="SYJ32" s="28"/>
      <c r="SYK32" s="28"/>
      <c r="SYL32" s="28"/>
      <c r="SYM32" s="28"/>
      <c r="SYN32" s="28"/>
      <c r="SYO32" s="28"/>
      <c r="SYP32" s="28"/>
      <c r="SYQ32" s="28"/>
      <c r="SYR32" s="28"/>
      <c r="SYS32" s="28"/>
      <c r="SYT32" s="28"/>
      <c r="SYU32" s="28"/>
      <c r="SYV32" s="28"/>
      <c r="SYW32" s="28"/>
      <c r="SYX32" s="28"/>
      <c r="SYY32" s="28"/>
      <c r="SYZ32" s="28"/>
      <c r="SZA32" s="28"/>
      <c r="SZB32" s="28"/>
      <c r="SZC32" s="28"/>
      <c r="SZD32" s="28"/>
      <c r="SZE32" s="28"/>
      <c r="SZF32" s="28"/>
      <c r="SZG32" s="28"/>
      <c r="SZH32" s="28"/>
      <c r="SZI32" s="28"/>
      <c r="SZJ32" s="28"/>
      <c r="SZK32" s="28"/>
      <c r="SZL32" s="28"/>
      <c r="SZM32" s="28"/>
      <c r="SZN32" s="28"/>
      <c r="SZO32" s="28"/>
      <c r="SZP32" s="28"/>
      <c r="SZQ32" s="28"/>
      <c r="SZR32" s="28"/>
      <c r="SZS32" s="28"/>
      <c r="SZT32" s="28"/>
      <c r="SZU32" s="28"/>
      <c r="SZV32" s="28"/>
      <c r="SZW32" s="28"/>
      <c r="SZX32" s="28"/>
      <c r="SZY32" s="28"/>
      <c r="SZZ32" s="28"/>
      <c r="TAA32" s="28"/>
      <c r="TAB32" s="28"/>
      <c r="TAC32" s="28"/>
      <c r="TAD32" s="28"/>
      <c r="TAE32" s="28"/>
      <c r="TAF32" s="28"/>
      <c r="TAG32" s="28"/>
      <c r="TAH32" s="28"/>
      <c r="TAI32" s="28"/>
      <c r="TAJ32" s="28"/>
      <c r="TAK32" s="28"/>
      <c r="TAL32" s="28"/>
      <c r="TAM32" s="28"/>
      <c r="TAN32" s="28"/>
      <c r="TAO32" s="28"/>
      <c r="TAP32" s="28"/>
      <c r="TAQ32" s="28"/>
      <c r="TAR32" s="28"/>
      <c r="TAS32" s="28"/>
      <c r="TAT32" s="28"/>
      <c r="TAU32" s="28"/>
      <c r="TAV32" s="28"/>
      <c r="TAW32" s="28"/>
      <c r="TAX32" s="28"/>
      <c r="TAY32" s="28"/>
      <c r="TAZ32" s="28"/>
      <c r="TBA32" s="28"/>
      <c r="TBB32" s="28"/>
      <c r="TBC32" s="28"/>
      <c r="TBD32" s="28"/>
      <c r="TBE32" s="28"/>
      <c r="TBF32" s="28"/>
      <c r="TBG32" s="28"/>
      <c r="TBH32" s="28"/>
      <c r="TBI32" s="28"/>
      <c r="TBJ32" s="28"/>
      <c r="TBK32" s="28"/>
      <c r="TBL32" s="28"/>
      <c r="TBM32" s="28"/>
      <c r="TBN32" s="28"/>
      <c r="TBO32" s="28"/>
      <c r="TBP32" s="28"/>
      <c r="TBQ32" s="28"/>
      <c r="TBR32" s="28"/>
      <c r="TBS32" s="28"/>
      <c r="TBT32" s="28"/>
      <c r="TBU32" s="28"/>
      <c r="TBV32" s="28"/>
      <c r="TBW32" s="28"/>
      <c r="TBX32" s="28"/>
      <c r="TBY32" s="28"/>
      <c r="TBZ32" s="28"/>
      <c r="TCA32" s="28"/>
      <c r="TCB32" s="28"/>
      <c r="TCC32" s="28"/>
      <c r="TCD32" s="28"/>
      <c r="TCE32" s="28"/>
      <c r="TCF32" s="28"/>
      <c r="TCG32" s="28"/>
      <c r="TCH32" s="28"/>
      <c r="TCI32" s="28"/>
      <c r="TCJ32" s="28"/>
      <c r="TCK32" s="28"/>
      <c r="TCL32" s="28"/>
      <c r="TCM32" s="28"/>
      <c r="TCN32" s="28"/>
      <c r="TCO32" s="28"/>
      <c r="TCP32" s="28"/>
      <c r="TCQ32" s="28"/>
      <c r="TCR32" s="28"/>
      <c r="TCS32" s="28"/>
      <c r="TCT32" s="28"/>
      <c r="TCU32" s="28"/>
      <c r="TCV32" s="28"/>
      <c r="TCW32" s="28"/>
      <c r="TCX32" s="28"/>
      <c r="TCY32" s="28"/>
      <c r="TCZ32" s="28"/>
      <c r="TDA32" s="28"/>
      <c r="TDB32" s="28"/>
      <c r="TDC32" s="28"/>
      <c r="TDD32" s="28"/>
      <c r="TDE32" s="28"/>
      <c r="TDF32" s="28"/>
      <c r="TDG32" s="28"/>
      <c r="TDH32" s="28"/>
      <c r="TDI32" s="28"/>
      <c r="TDJ32" s="28"/>
      <c r="TDK32" s="28"/>
      <c r="TDL32" s="28"/>
      <c r="TDM32" s="28"/>
      <c r="TDN32" s="28"/>
      <c r="TDO32" s="28"/>
      <c r="TDP32" s="28"/>
      <c r="TDQ32" s="28"/>
      <c r="TDR32" s="28"/>
      <c r="TDS32" s="28"/>
      <c r="TDT32" s="28"/>
      <c r="TDU32" s="28"/>
      <c r="TDV32" s="28"/>
      <c r="TDW32" s="28"/>
      <c r="TDX32" s="28"/>
      <c r="TDY32" s="28"/>
      <c r="TDZ32" s="28"/>
      <c r="TEA32" s="28"/>
      <c r="TEB32" s="28"/>
      <c r="TEC32" s="28"/>
      <c r="TED32" s="28"/>
      <c r="TEE32" s="28"/>
      <c r="TEF32" s="28"/>
      <c r="TEG32" s="28"/>
      <c r="TEH32" s="28"/>
      <c r="TEI32" s="28"/>
      <c r="TEJ32" s="28"/>
      <c r="TEK32" s="28"/>
      <c r="TEL32" s="28"/>
      <c r="TEM32" s="28"/>
      <c r="TEN32" s="28"/>
      <c r="TEO32" s="28"/>
      <c r="TEP32" s="28"/>
      <c r="TEQ32" s="28"/>
      <c r="TER32" s="28"/>
      <c r="TES32" s="28"/>
      <c r="TET32" s="28"/>
      <c r="TEU32" s="28"/>
      <c r="TEV32" s="28"/>
      <c r="TEW32" s="28"/>
      <c r="TEX32" s="28"/>
      <c r="TEY32" s="28"/>
      <c r="TEZ32" s="28"/>
      <c r="TFA32" s="28"/>
      <c r="TFB32" s="28"/>
      <c r="TFC32" s="28"/>
      <c r="TFD32" s="28"/>
      <c r="TFE32" s="28"/>
      <c r="TFF32" s="28"/>
      <c r="TFG32" s="28"/>
      <c r="TFH32" s="28"/>
      <c r="TFI32" s="28"/>
      <c r="TFJ32" s="28"/>
      <c r="TFK32" s="28"/>
      <c r="TFL32" s="28"/>
      <c r="TFM32" s="28"/>
      <c r="TFN32" s="28"/>
      <c r="TFO32" s="28"/>
      <c r="TFP32" s="28"/>
      <c r="TFQ32" s="28"/>
      <c r="TFR32" s="28"/>
      <c r="TFS32" s="28"/>
      <c r="TFT32" s="28"/>
      <c r="TFU32" s="28"/>
      <c r="TFV32" s="28"/>
      <c r="TFW32" s="28"/>
      <c r="TFX32" s="28"/>
      <c r="TFY32" s="28"/>
      <c r="TFZ32" s="28"/>
      <c r="TGA32" s="28"/>
      <c r="TGB32" s="28"/>
      <c r="TGC32" s="28"/>
      <c r="TGD32" s="28"/>
      <c r="TGE32" s="28"/>
      <c r="TGF32" s="28"/>
      <c r="TGG32" s="28"/>
      <c r="TGH32" s="28"/>
      <c r="TGI32" s="28"/>
      <c r="TGJ32" s="28"/>
      <c r="TGK32" s="28"/>
      <c r="TGL32" s="28"/>
      <c r="TGM32" s="28"/>
      <c r="TGN32" s="28"/>
      <c r="TGO32" s="28"/>
      <c r="TGP32" s="28"/>
      <c r="TGQ32" s="28"/>
      <c r="TGR32" s="28"/>
      <c r="TGS32" s="28"/>
      <c r="TGT32" s="28"/>
      <c r="TGU32" s="28"/>
      <c r="TGV32" s="28"/>
      <c r="TGW32" s="28"/>
      <c r="TGX32" s="28"/>
      <c r="TGY32" s="28"/>
      <c r="TGZ32" s="28"/>
      <c r="THA32" s="28"/>
      <c r="THB32" s="28"/>
      <c r="THC32" s="28"/>
      <c r="THD32" s="28"/>
      <c r="THE32" s="28"/>
      <c r="THF32" s="28"/>
      <c r="THG32" s="28"/>
      <c r="THH32" s="28"/>
      <c r="THI32" s="28"/>
      <c r="THJ32" s="28"/>
      <c r="THK32" s="28"/>
      <c r="THL32" s="28"/>
      <c r="THM32" s="28"/>
      <c r="THN32" s="28"/>
      <c r="THO32" s="28"/>
      <c r="THP32" s="28"/>
      <c r="THQ32" s="28"/>
      <c r="THR32" s="28"/>
      <c r="THS32" s="28"/>
      <c r="THT32" s="28"/>
      <c r="THU32" s="28"/>
      <c r="THV32" s="28"/>
      <c r="THW32" s="28"/>
      <c r="THX32" s="28"/>
      <c r="THY32" s="28"/>
      <c r="THZ32" s="28"/>
      <c r="TIA32" s="28"/>
      <c r="TIB32" s="28"/>
      <c r="TIC32" s="28"/>
      <c r="TID32" s="28"/>
      <c r="TIE32" s="28"/>
      <c r="TIF32" s="28"/>
      <c r="TIG32" s="28"/>
      <c r="TIH32" s="28"/>
      <c r="TII32" s="28"/>
      <c r="TIJ32" s="28"/>
      <c r="TIK32" s="28"/>
      <c r="TIL32" s="28"/>
      <c r="TIM32" s="28"/>
      <c r="TIN32" s="28"/>
      <c r="TIO32" s="28"/>
      <c r="TIP32" s="28"/>
      <c r="TIQ32" s="28"/>
      <c r="TIR32" s="28"/>
      <c r="TIS32" s="28"/>
      <c r="TIT32" s="28"/>
      <c r="TIU32" s="28"/>
      <c r="TIV32" s="28"/>
      <c r="TIW32" s="28"/>
      <c r="TIX32" s="28"/>
      <c r="TIY32" s="28"/>
      <c r="TIZ32" s="28"/>
      <c r="TJA32" s="28"/>
      <c r="TJB32" s="28"/>
      <c r="TJC32" s="28"/>
      <c r="TJD32" s="28"/>
      <c r="TJE32" s="28"/>
      <c r="TJF32" s="28"/>
      <c r="TJG32" s="28"/>
      <c r="TJH32" s="28"/>
      <c r="TJI32" s="28"/>
      <c r="TJJ32" s="28"/>
      <c r="TJK32" s="28"/>
      <c r="TJL32" s="28"/>
      <c r="TJM32" s="28"/>
      <c r="TJN32" s="28"/>
      <c r="TJO32" s="28"/>
      <c r="TJP32" s="28"/>
      <c r="TJQ32" s="28"/>
      <c r="TJR32" s="28"/>
      <c r="TJS32" s="28"/>
      <c r="TJT32" s="28"/>
      <c r="TJU32" s="28"/>
      <c r="TJV32" s="28"/>
      <c r="TJW32" s="28"/>
      <c r="TJX32" s="28"/>
      <c r="TJY32" s="28"/>
      <c r="TJZ32" s="28"/>
      <c r="TKA32" s="28"/>
      <c r="TKB32" s="28"/>
      <c r="TKC32" s="28"/>
      <c r="TKD32" s="28"/>
      <c r="TKE32" s="28"/>
      <c r="TKF32" s="28"/>
      <c r="TKG32" s="28"/>
      <c r="TKH32" s="28"/>
      <c r="TKI32" s="28"/>
      <c r="TKJ32" s="28"/>
      <c r="TKK32" s="28"/>
      <c r="TKL32" s="28"/>
      <c r="TKM32" s="28"/>
      <c r="TKN32" s="28"/>
      <c r="TKO32" s="28"/>
      <c r="TKP32" s="28"/>
      <c r="TKQ32" s="28"/>
      <c r="TKR32" s="28"/>
      <c r="TKS32" s="28"/>
      <c r="TKT32" s="28"/>
      <c r="TKU32" s="28"/>
      <c r="TKV32" s="28"/>
      <c r="TKW32" s="28"/>
      <c r="TKX32" s="28"/>
      <c r="TKY32" s="28"/>
      <c r="TKZ32" s="28"/>
      <c r="TLA32" s="28"/>
      <c r="TLB32" s="28"/>
      <c r="TLC32" s="28"/>
      <c r="TLD32" s="28"/>
      <c r="TLE32" s="28"/>
      <c r="TLF32" s="28"/>
      <c r="TLG32" s="28"/>
      <c r="TLH32" s="28"/>
      <c r="TLI32" s="28"/>
      <c r="TLJ32" s="28"/>
      <c r="TLK32" s="28"/>
      <c r="TLL32" s="28"/>
      <c r="TLM32" s="28"/>
      <c r="TLN32" s="28"/>
      <c r="TLO32" s="28"/>
      <c r="TLP32" s="28"/>
      <c r="TLQ32" s="28"/>
      <c r="TLR32" s="28"/>
      <c r="TLS32" s="28"/>
      <c r="TLT32" s="28"/>
      <c r="TLU32" s="28"/>
      <c r="TLV32" s="28"/>
      <c r="TLW32" s="28"/>
      <c r="TLX32" s="28"/>
      <c r="TLY32" s="28"/>
      <c r="TLZ32" s="28"/>
      <c r="TMA32" s="28"/>
      <c r="TMB32" s="28"/>
      <c r="TMC32" s="28"/>
      <c r="TMD32" s="28"/>
      <c r="TME32" s="28"/>
      <c r="TMF32" s="28"/>
      <c r="TMG32" s="28"/>
      <c r="TMH32" s="28"/>
      <c r="TMI32" s="28"/>
      <c r="TMJ32" s="28"/>
      <c r="TMK32" s="28"/>
      <c r="TML32" s="28"/>
      <c r="TMM32" s="28"/>
      <c r="TMN32" s="28"/>
      <c r="TMO32" s="28"/>
      <c r="TMP32" s="28"/>
      <c r="TMQ32" s="28"/>
      <c r="TMR32" s="28"/>
      <c r="TMS32" s="28"/>
      <c r="TMT32" s="28"/>
      <c r="TMU32" s="28"/>
      <c r="TMV32" s="28"/>
      <c r="TMW32" s="28"/>
      <c r="TMX32" s="28"/>
      <c r="TMY32" s="28"/>
      <c r="TMZ32" s="28"/>
      <c r="TNA32" s="28"/>
      <c r="TNB32" s="28"/>
      <c r="TNC32" s="28"/>
      <c r="TND32" s="28"/>
      <c r="TNE32" s="28"/>
      <c r="TNF32" s="28"/>
      <c r="TNG32" s="28"/>
      <c r="TNH32" s="28"/>
      <c r="TNI32" s="28"/>
      <c r="TNJ32" s="28"/>
      <c r="TNK32" s="28"/>
      <c r="TNL32" s="28"/>
      <c r="TNM32" s="28"/>
      <c r="TNN32" s="28"/>
      <c r="TNO32" s="28"/>
      <c r="TNP32" s="28"/>
      <c r="TNQ32" s="28"/>
      <c r="TNR32" s="28"/>
      <c r="TNS32" s="28"/>
      <c r="TNT32" s="28"/>
      <c r="TNU32" s="28"/>
      <c r="TNV32" s="28"/>
      <c r="TNW32" s="28"/>
      <c r="TNX32" s="28"/>
      <c r="TNY32" s="28"/>
      <c r="TNZ32" s="28"/>
      <c r="TOA32" s="28"/>
      <c r="TOB32" s="28"/>
      <c r="TOC32" s="28"/>
      <c r="TOD32" s="28"/>
      <c r="TOE32" s="28"/>
      <c r="TOF32" s="28"/>
      <c r="TOG32" s="28"/>
      <c r="TOH32" s="28"/>
      <c r="TOI32" s="28"/>
      <c r="TOJ32" s="28"/>
      <c r="TOK32" s="28"/>
      <c r="TOL32" s="28"/>
      <c r="TOM32" s="28"/>
      <c r="TON32" s="28"/>
      <c r="TOO32" s="28"/>
      <c r="TOP32" s="28"/>
      <c r="TOQ32" s="28"/>
      <c r="TOR32" s="28"/>
      <c r="TOS32" s="28"/>
      <c r="TOT32" s="28"/>
      <c r="TOU32" s="28"/>
      <c r="TOV32" s="28"/>
      <c r="TOW32" s="28"/>
      <c r="TOX32" s="28"/>
      <c r="TOY32" s="28"/>
      <c r="TOZ32" s="28"/>
      <c r="TPA32" s="28"/>
      <c r="TPB32" s="28"/>
      <c r="TPC32" s="28"/>
      <c r="TPD32" s="28"/>
      <c r="TPE32" s="28"/>
      <c r="TPF32" s="28"/>
      <c r="TPG32" s="28"/>
      <c r="TPH32" s="28"/>
      <c r="TPI32" s="28"/>
      <c r="TPJ32" s="28"/>
      <c r="TPK32" s="28"/>
      <c r="TPL32" s="28"/>
      <c r="TPM32" s="28"/>
      <c r="TPN32" s="28"/>
      <c r="TPO32" s="28"/>
      <c r="TPP32" s="28"/>
      <c r="TPQ32" s="28"/>
      <c r="TPR32" s="28"/>
      <c r="TPS32" s="28"/>
      <c r="TPT32" s="28"/>
      <c r="TPU32" s="28"/>
      <c r="TPV32" s="28"/>
      <c r="TPW32" s="28"/>
      <c r="TPX32" s="28"/>
      <c r="TPY32" s="28"/>
      <c r="TPZ32" s="28"/>
      <c r="TQA32" s="28"/>
      <c r="TQB32" s="28"/>
      <c r="TQC32" s="28"/>
      <c r="TQD32" s="28"/>
      <c r="TQE32" s="28"/>
      <c r="TQF32" s="28"/>
      <c r="TQG32" s="28"/>
      <c r="TQH32" s="28"/>
      <c r="TQI32" s="28"/>
      <c r="TQJ32" s="28"/>
      <c r="TQK32" s="28"/>
      <c r="TQL32" s="28"/>
      <c r="TQM32" s="28"/>
      <c r="TQN32" s="28"/>
      <c r="TQO32" s="28"/>
      <c r="TQP32" s="28"/>
      <c r="TQQ32" s="28"/>
      <c r="TQR32" s="28"/>
      <c r="TQS32" s="28"/>
      <c r="TQT32" s="28"/>
      <c r="TQU32" s="28"/>
      <c r="TQV32" s="28"/>
      <c r="TQW32" s="28"/>
      <c r="TQX32" s="28"/>
      <c r="TQY32" s="28"/>
      <c r="TQZ32" s="28"/>
      <c r="TRA32" s="28"/>
      <c r="TRB32" s="28"/>
      <c r="TRC32" s="28"/>
      <c r="TRD32" s="28"/>
      <c r="TRE32" s="28"/>
      <c r="TRF32" s="28"/>
      <c r="TRG32" s="28"/>
      <c r="TRH32" s="28"/>
      <c r="TRI32" s="28"/>
      <c r="TRJ32" s="28"/>
      <c r="TRK32" s="28"/>
      <c r="TRL32" s="28"/>
      <c r="TRM32" s="28"/>
      <c r="TRN32" s="28"/>
      <c r="TRO32" s="28"/>
      <c r="TRP32" s="28"/>
      <c r="TRQ32" s="28"/>
      <c r="TRR32" s="28"/>
      <c r="TRS32" s="28"/>
      <c r="TRT32" s="28"/>
      <c r="TRU32" s="28"/>
      <c r="TRV32" s="28"/>
      <c r="TRW32" s="28"/>
      <c r="TRX32" s="28"/>
      <c r="TRY32" s="28"/>
      <c r="TRZ32" s="28"/>
      <c r="TSA32" s="28"/>
      <c r="TSB32" s="28"/>
      <c r="TSC32" s="28"/>
      <c r="TSD32" s="28"/>
      <c r="TSE32" s="28"/>
      <c r="TSF32" s="28"/>
      <c r="TSG32" s="28"/>
      <c r="TSH32" s="28"/>
      <c r="TSI32" s="28"/>
      <c r="TSJ32" s="28"/>
      <c r="TSK32" s="28"/>
      <c r="TSL32" s="28"/>
      <c r="TSM32" s="28"/>
      <c r="TSN32" s="28"/>
      <c r="TSO32" s="28"/>
      <c r="TSP32" s="28"/>
      <c r="TSQ32" s="28"/>
      <c r="TSR32" s="28"/>
      <c r="TSS32" s="28"/>
      <c r="TST32" s="28"/>
      <c r="TSU32" s="28"/>
      <c r="TSV32" s="28"/>
      <c r="TSW32" s="28"/>
      <c r="TSX32" s="28"/>
      <c r="TSY32" s="28"/>
      <c r="TSZ32" s="28"/>
      <c r="TTA32" s="28"/>
      <c r="TTB32" s="28"/>
      <c r="TTC32" s="28"/>
      <c r="TTD32" s="28"/>
      <c r="TTE32" s="28"/>
      <c r="TTF32" s="28"/>
      <c r="TTG32" s="28"/>
      <c r="TTH32" s="28"/>
      <c r="TTI32" s="28"/>
      <c r="TTJ32" s="28"/>
      <c r="TTK32" s="28"/>
      <c r="TTL32" s="28"/>
      <c r="TTM32" s="28"/>
      <c r="TTN32" s="28"/>
      <c r="TTO32" s="28"/>
      <c r="TTP32" s="28"/>
      <c r="TTQ32" s="28"/>
      <c r="TTR32" s="28"/>
      <c r="TTS32" s="28"/>
      <c r="TTT32" s="28"/>
      <c r="TTU32" s="28"/>
      <c r="TTV32" s="28"/>
      <c r="TTW32" s="28"/>
      <c r="TTX32" s="28"/>
      <c r="TTY32" s="28"/>
      <c r="TTZ32" s="28"/>
      <c r="TUA32" s="28"/>
      <c r="TUB32" s="28"/>
      <c r="TUC32" s="28"/>
      <c r="TUD32" s="28"/>
      <c r="TUE32" s="28"/>
      <c r="TUF32" s="28"/>
      <c r="TUG32" s="28"/>
      <c r="TUH32" s="28"/>
      <c r="TUI32" s="28"/>
      <c r="TUJ32" s="28"/>
      <c r="TUK32" s="28"/>
      <c r="TUL32" s="28"/>
      <c r="TUM32" s="28"/>
      <c r="TUN32" s="28"/>
      <c r="TUO32" s="28"/>
      <c r="TUP32" s="28"/>
      <c r="TUQ32" s="28"/>
      <c r="TUR32" s="28"/>
      <c r="TUS32" s="28"/>
      <c r="TUT32" s="28"/>
      <c r="TUU32" s="28"/>
      <c r="TUV32" s="28"/>
      <c r="TUW32" s="28"/>
      <c r="TUX32" s="28"/>
      <c r="TUY32" s="28"/>
      <c r="TUZ32" s="28"/>
      <c r="TVA32" s="28"/>
      <c r="TVB32" s="28"/>
      <c r="TVC32" s="28"/>
      <c r="TVD32" s="28"/>
      <c r="TVE32" s="28"/>
      <c r="TVF32" s="28"/>
      <c r="TVG32" s="28"/>
      <c r="TVH32" s="28"/>
      <c r="TVI32" s="28"/>
      <c r="TVJ32" s="28"/>
      <c r="TVK32" s="28"/>
      <c r="TVL32" s="28"/>
      <c r="TVM32" s="28"/>
      <c r="TVN32" s="28"/>
      <c r="TVO32" s="28"/>
      <c r="TVP32" s="28"/>
      <c r="TVQ32" s="28"/>
      <c r="TVR32" s="28"/>
      <c r="TVS32" s="28"/>
      <c r="TVT32" s="28"/>
      <c r="TVU32" s="28"/>
      <c r="TVV32" s="28"/>
      <c r="TVW32" s="28"/>
      <c r="TVX32" s="28"/>
      <c r="TVY32" s="28"/>
      <c r="TVZ32" s="28"/>
      <c r="TWA32" s="28"/>
      <c r="TWB32" s="28"/>
      <c r="TWC32" s="28"/>
      <c r="TWD32" s="28"/>
      <c r="TWE32" s="28"/>
      <c r="TWF32" s="28"/>
      <c r="TWG32" s="28"/>
      <c r="TWH32" s="28"/>
      <c r="TWI32" s="28"/>
      <c r="TWJ32" s="28"/>
      <c r="TWK32" s="28"/>
      <c r="TWL32" s="28"/>
      <c r="TWM32" s="28"/>
      <c r="TWN32" s="28"/>
      <c r="TWO32" s="28"/>
      <c r="TWP32" s="28"/>
      <c r="TWQ32" s="28"/>
      <c r="TWR32" s="28"/>
      <c r="TWS32" s="28"/>
      <c r="TWT32" s="28"/>
      <c r="TWU32" s="28"/>
      <c r="TWV32" s="28"/>
      <c r="TWW32" s="28"/>
      <c r="TWX32" s="28"/>
      <c r="TWY32" s="28"/>
      <c r="TWZ32" s="28"/>
      <c r="TXA32" s="28"/>
      <c r="TXB32" s="28"/>
      <c r="TXC32" s="28"/>
      <c r="TXD32" s="28"/>
      <c r="TXE32" s="28"/>
      <c r="TXF32" s="28"/>
      <c r="TXG32" s="28"/>
      <c r="TXH32" s="28"/>
      <c r="TXI32" s="28"/>
      <c r="TXJ32" s="28"/>
      <c r="TXK32" s="28"/>
      <c r="TXL32" s="28"/>
      <c r="TXM32" s="28"/>
      <c r="TXN32" s="28"/>
      <c r="TXO32" s="28"/>
      <c r="TXP32" s="28"/>
      <c r="TXQ32" s="28"/>
      <c r="TXR32" s="28"/>
      <c r="TXS32" s="28"/>
      <c r="TXT32" s="28"/>
      <c r="TXU32" s="28"/>
      <c r="TXV32" s="28"/>
      <c r="TXW32" s="28"/>
      <c r="TXX32" s="28"/>
      <c r="TXY32" s="28"/>
      <c r="TXZ32" s="28"/>
      <c r="TYA32" s="28"/>
      <c r="TYB32" s="28"/>
      <c r="TYC32" s="28"/>
      <c r="TYD32" s="28"/>
      <c r="TYE32" s="28"/>
      <c r="TYF32" s="28"/>
      <c r="TYG32" s="28"/>
      <c r="TYH32" s="28"/>
      <c r="TYI32" s="28"/>
      <c r="TYJ32" s="28"/>
      <c r="TYK32" s="28"/>
      <c r="TYL32" s="28"/>
      <c r="TYM32" s="28"/>
      <c r="TYN32" s="28"/>
      <c r="TYO32" s="28"/>
      <c r="TYP32" s="28"/>
      <c r="TYQ32" s="28"/>
      <c r="TYR32" s="28"/>
      <c r="TYS32" s="28"/>
      <c r="TYT32" s="28"/>
      <c r="TYU32" s="28"/>
      <c r="TYV32" s="28"/>
      <c r="TYW32" s="28"/>
      <c r="TYX32" s="28"/>
      <c r="TYY32" s="28"/>
      <c r="TYZ32" s="28"/>
      <c r="TZA32" s="28"/>
      <c r="TZB32" s="28"/>
      <c r="TZC32" s="28"/>
      <c r="TZD32" s="28"/>
      <c r="TZE32" s="28"/>
      <c r="TZF32" s="28"/>
      <c r="TZG32" s="28"/>
      <c r="TZH32" s="28"/>
      <c r="TZI32" s="28"/>
      <c r="TZJ32" s="28"/>
      <c r="TZK32" s="28"/>
      <c r="TZL32" s="28"/>
      <c r="TZM32" s="28"/>
      <c r="TZN32" s="28"/>
      <c r="TZO32" s="28"/>
      <c r="TZP32" s="28"/>
      <c r="TZQ32" s="28"/>
      <c r="TZR32" s="28"/>
      <c r="TZS32" s="28"/>
      <c r="TZT32" s="28"/>
      <c r="TZU32" s="28"/>
      <c r="TZV32" s="28"/>
      <c r="TZW32" s="28"/>
      <c r="TZX32" s="28"/>
      <c r="TZY32" s="28"/>
      <c r="TZZ32" s="28"/>
      <c r="UAA32" s="28"/>
      <c r="UAB32" s="28"/>
      <c r="UAC32" s="28"/>
      <c r="UAD32" s="28"/>
      <c r="UAE32" s="28"/>
      <c r="UAF32" s="28"/>
      <c r="UAG32" s="28"/>
      <c r="UAH32" s="28"/>
      <c r="UAI32" s="28"/>
      <c r="UAJ32" s="28"/>
      <c r="UAK32" s="28"/>
      <c r="UAL32" s="28"/>
      <c r="UAM32" s="28"/>
      <c r="UAN32" s="28"/>
      <c r="UAO32" s="28"/>
      <c r="UAP32" s="28"/>
      <c r="UAQ32" s="28"/>
      <c r="UAR32" s="28"/>
      <c r="UAS32" s="28"/>
      <c r="UAT32" s="28"/>
      <c r="UAU32" s="28"/>
      <c r="UAV32" s="28"/>
      <c r="UAW32" s="28"/>
      <c r="UAX32" s="28"/>
      <c r="UAY32" s="28"/>
      <c r="UAZ32" s="28"/>
      <c r="UBA32" s="28"/>
      <c r="UBB32" s="28"/>
      <c r="UBC32" s="28"/>
      <c r="UBD32" s="28"/>
      <c r="UBE32" s="28"/>
      <c r="UBF32" s="28"/>
      <c r="UBG32" s="28"/>
      <c r="UBH32" s="28"/>
      <c r="UBI32" s="28"/>
      <c r="UBJ32" s="28"/>
      <c r="UBK32" s="28"/>
      <c r="UBL32" s="28"/>
      <c r="UBM32" s="28"/>
      <c r="UBN32" s="28"/>
      <c r="UBO32" s="28"/>
      <c r="UBP32" s="28"/>
      <c r="UBQ32" s="28"/>
      <c r="UBR32" s="28"/>
      <c r="UBS32" s="28"/>
      <c r="UBT32" s="28"/>
      <c r="UBU32" s="28"/>
      <c r="UBV32" s="28"/>
      <c r="UBW32" s="28"/>
      <c r="UBX32" s="28"/>
      <c r="UBY32" s="28"/>
      <c r="UBZ32" s="28"/>
      <c r="UCA32" s="28"/>
      <c r="UCB32" s="28"/>
      <c r="UCC32" s="28"/>
      <c r="UCD32" s="28"/>
      <c r="UCE32" s="28"/>
      <c r="UCF32" s="28"/>
      <c r="UCG32" s="28"/>
      <c r="UCH32" s="28"/>
      <c r="UCI32" s="28"/>
      <c r="UCJ32" s="28"/>
      <c r="UCK32" s="28"/>
      <c r="UCL32" s="28"/>
      <c r="UCM32" s="28"/>
      <c r="UCN32" s="28"/>
      <c r="UCO32" s="28"/>
      <c r="UCP32" s="28"/>
      <c r="UCQ32" s="28"/>
      <c r="UCR32" s="28"/>
      <c r="UCS32" s="28"/>
      <c r="UCT32" s="28"/>
      <c r="UCU32" s="28"/>
      <c r="UCV32" s="28"/>
      <c r="UCW32" s="28"/>
      <c r="UCX32" s="28"/>
      <c r="UCY32" s="28"/>
      <c r="UCZ32" s="28"/>
      <c r="UDA32" s="28"/>
      <c r="UDB32" s="28"/>
      <c r="UDC32" s="28"/>
      <c r="UDD32" s="28"/>
      <c r="UDE32" s="28"/>
      <c r="UDF32" s="28"/>
      <c r="UDG32" s="28"/>
      <c r="UDH32" s="28"/>
      <c r="UDI32" s="28"/>
      <c r="UDJ32" s="28"/>
      <c r="UDK32" s="28"/>
      <c r="UDL32" s="28"/>
      <c r="UDM32" s="28"/>
      <c r="UDN32" s="28"/>
      <c r="UDO32" s="28"/>
      <c r="UDP32" s="28"/>
      <c r="UDQ32" s="28"/>
      <c r="UDR32" s="28"/>
      <c r="UDS32" s="28"/>
      <c r="UDT32" s="28"/>
      <c r="UDU32" s="28"/>
      <c r="UDV32" s="28"/>
      <c r="UDW32" s="28"/>
      <c r="UDX32" s="28"/>
      <c r="UDY32" s="28"/>
      <c r="UDZ32" s="28"/>
      <c r="UEA32" s="28"/>
      <c r="UEB32" s="28"/>
      <c r="UEC32" s="28"/>
      <c r="UED32" s="28"/>
      <c r="UEE32" s="28"/>
      <c r="UEF32" s="28"/>
      <c r="UEG32" s="28"/>
      <c r="UEH32" s="28"/>
      <c r="UEI32" s="28"/>
      <c r="UEJ32" s="28"/>
      <c r="UEK32" s="28"/>
      <c r="UEL32" s="28"/>
      <c r="UEM32" s="28"/>
      <c r="UEN32" s="28"/>
      <c r="UEO32" s="28"/>
      <c r="UEP32" s="28"/>
      <c r="UEQ32" s="28"/>
      <c r="UER32" s="28"/>
      <c r="UES32" s="28"/>
      <c r="UET32" s="28"/>
      <c r="UEU32" s="28"/>
      <c r="UEV32" s="28"/>
      <c r="UEW32" s="28"/>
      <c r="UEX32" s="28"/>
      <c r="UEY32" s="28"/>
      <c r="UEZ32" s="28"/>
      <c r="UFA32" s="28"/>
      <c r="UFB32" s="28"/>
      <c r="UFC32" s="28"/>
      <c r="UFD32" s="28"/>
      <c r="UFE32" s="28"/>
      <c r="UFF32" s="28"/>
      <c r="UFG32" s="28"/>
      <c r="UFH32" s="28"/>
      <c r="UFI32" s="28"/>
      <c r="UFJ32" s="28"/>
      <c r="UFK32" s="28"/>
      <c r="UFL32" s="28"/>
      <c r="UFM32" s="28"/>
      <c r="UFN32" s="28"/>
      <c r="UFO32" s="28"/>
      <c r="UFP32" s="28"/>
      <c r="UFQ32" s="28"/>
      <c r="UFR32" s="28"/>
      <c r="UFS32" s="28"/>
      <c r="UFT32" s="28"/>
      <c r="UFU32" s="28"/>
      <c r="UFV32" s="28"/>
      <c r="UFW32" s="28"/>
      <c r="UFX32" s="28"/>
      <c r="UFY32" s="28"/>
      <c r="UFZ32" s="28"/>
      <c r="UGA32" s="28"/>
      <c r="UGB32" s="28"/>
      <c r="UGC32" s="28"/>
      <c r="UGD32" s="28"/>
      <c r="UGE32" s="28"/>
      <c r="UGF32" s="28"/>
      <c r="UGG32" s="28"/>
      <c r="UGH32" s="28"/>
      <c r="UGI32" s="28"/>
      <c r="UGJ32" s="28"/>
      <c r="UGK32" s="28"/>
      <c r="UGL32" s="28"/>
      <c r="UGM32" s="28"/>
      <c r="UGN32" s="28"/>
      <c r="UGO32" s="28"/>
      <c r="UGP32" s="28"/>
      <c r="UGQ32" s="28"/>
      <c r="UGR32" s="28"/>
      <c r="UGS32" s="28"/>
      <c r="UGT32" s="28"/>
      <c r="UGU32" s="28"/>
      <c r="UGV32" s="28"/>
      <c r="UGW32" s="28"/>
      <c r="UGX32" s="28"/>
      <c r="UGY32" s="28"/>
      <c r="UGZ32" s="28"/>
      <c r="UHA32" s="28"/>
      <c r="UHB32" s="28"/>
      <c r="UHC32" s="28"/>
      <c r="UHD32" s="28"/>
      <c r="UHE32" s="28"/>
      <c r="UHF32" s="28"/>
      <c r="UHG32" s="28"/>
      <c r="UHH32" s="28"/>
      <c r="UHI32" s="28"/>
      <c r="UHJ32" s="28"/>
      <c r="UHK32" s="28"/>
      <c r="UHL32" s="28"/>
      <c r="UHM32" s="28"/>
      <c r="UHN32" s="28"/>
      <c r="UHO32" s="28"/>
      <c r="UHP32" s="28"/>
      <c r="UHQ32" s="28"/>
      <c r="UHR32" s="28"/>
      <c r="UHS32" s="28"/>
      <c r="UHT32" s="28"/>
      <c r="UHU32" s="28"/>
      <c r="UHV32" s="28"/>
      <c r="UHW32" s="28"/>
      <c r="UHX32" s="28"/>
      <c r="UHY32" s="28"/>
      <c r="UHZ32" s="28"/>
      <c r="UIA32" s="28"/>
      <c r="UIB32" s="28"/>
      <c r="UIC32" s="28"/>
      <c r="UID32" s="28"/>
      <c r="UIE32" s="28"/>
      <c r="UIF32" s="28"/>
      <c r="UIG32" s="28"/>
      <c r="UIH32" s="28"/>
      <c r="UII32" s="28"/>
      <c r="UIJ32" s="28"/>
      <c r="UIK32" s="28"/>
      <c r="UIL32" s="28"/>
      <c r="UIM32" s="28"/>
      <c r="UIN32" s="28"/>
      <c r="UIO32" s="28"/>
      <c r="UIP32" s="28"/>
      <c r="UIQ32" s="28"/>
      <c r="UIR32" s="28"/>
      <c r="UIS32" s="28"/>
      <c r="UIT32" s="28"/>
      <c r="UIU32" s="28"/>
      <c r="UIV32" s="28"/>
      <c r="UIW32" s="28"/>
      <c r="UIX32" s="28"/>
      <c r="UIY32" s="28"/>
      <c r="UIZ32" s="28"/>
      <c r="UJA32" s="28"/>
      <c r="UJB32" s="28"/>
      <c r="UJC32" s="28"/>
      <c r="UJD32" s="28"/>
      <c r="UJE32" s="28"/>
      <c r="UJF32" s="28"/>
      <c r="UJG32" s="28"/>
      <c r="UJH32" s="28"/>
      <c r="UJI32" s="28"/>
      <c r="UJJ32" s="28"/>
      <c r="UJK32" s="28"/>
      <c r="UJL32" s="28"/>
      <c r="UJM32" s="28"/>
      <c r="UJN32" s="28"/>
      <c r="UJO32" s="28"/>
      <c r="UJP32" s="28"/>
      <c r="UJQ32" s="28"/>
      <c r="UJR32" s="28"/>
      <c r="UJS32" s="28"/>
      <c r="UJT32" s="28"/>
      <c r="UJU32" s="28"/>
      <c r="UJV32" s="28"/>
      <c r="UJW32" s="28"/>
      <c r="UJX32" s="28"/>
      <c r="UJY32" s="28"/>
      <c r="UJZ32" s="28"/>
      <c r="UKA32" s="28"/>
      <c r="UKB32" s="28"/>
      <c r="UKC32" s="28"/>
      <c r="UKD32" s="28"/>
      <c r="UKE32" s="28"/>
      <c r="UKF32" s="28"/>
      <c r="UKG32" s="28"/>
      <c r="UKH32" s="28"/>
      <c r="UKI32" s="28"/>
      <c r="UKJ32" s="28"/>
      <c r="UKK32" s="28"/>
      <c r="UKL32" s="28"/>
      <c r="UKM32" s="28"/>
      <c r="UKN32" s="28"/>
      <c r="UKO32" s="28"/>
      <c r="UKP32" s="28"/>
      <c r="UKQ32" s="28"/>
      <c r="UKR32" s="28"/>
      <c r="UKS32" s="28"/>
      <c r="UKT32" s="28"/>
      <c r="UKU32" s="28"/>
      <c r="UKV32" s="28"/>
      <c r="UKW32" s="28"/>
      <c r="UKX32" s="28"/>
      <c r="UKY32" s="28"/>
      <c r="UKZ32" s="28"/>
      <c r="ULA32" s="28"/>
      <c r="ULB32" s="28"/>
      <c r="ULC32" s="28"/>
      <c r="ULD32" s="28"/>
      <c r="ULE32" s="28"/>
      <c r="ULF32" s="28"/>
      <c r="ULG32" s="28"/>
      <c r="ULH32" s="28"/>
      <c r="ULI32" s="28"/>
      <c r="ULJ32" s="28"/>
      <c r="ULK32" s="28"/>
      <c r="ULL32" s="28"/>
      <c r="ULM32" s="28"/>
      <c r="ULN32" s="28"/>
      <c r="ULO32" s="28"/>
      <c r="ULP32" s="28"/>
      <c r="ULQ32" s="28"/>
      <c r="ULR32" s="28"/>
      <c r="ULS32" s="28"/>
      <c r="ULT32" s="28"/>
      <c r="ULU32" s="28"/>
      <c r="ULV32" s="28"/>
      <c r="ULW32" s="28"/>
      <c r="ULX32" s="28"/>
      <c r="ULY32" s="28"/>
      <c r="ULZ32" s="28"/>
      <c r="UMA32" s="28"/>
      <c r="UMB32" s="28"/>
      <c r="UMC32" s="28"/>
      <c r="UMD32" s="28"/>
      <c r="UME32" s="28"/>
      <c r="UMF32" s="28"/>
      <c r="UMG32" s="28"/>
      <c r="UMH32" s="28"/>
      <c r="UMI32" s="28"/>
      <c r="UMJ32" s="28"/>
      <c r="UMK32" s="28"/>
      <c r="UML32" s="28"/>
      <c r="UMM32" s="28"/>
      <c r="UMN32" s="28"/>
      <c r="UMO32" s="28"/>
      <c r="UMP32" s="28"/>
      <c r="UMQ32" s="28"/>
      <c r="UMR32" s="28"/>
      <c r="UMS32" s="28"/>
      <c r="UMT32" s="28"/>
      <c r="UMU32" s="28"/>
      <c r="UMV32" s="28"/>
      <c r="UMW32" s="28"/>
      <c r="UMX32" s="28"/>
      <c r="UMY32" s="28"/>
      <c r="UMZ32" s="28"/>
      <c r="UNA32" s="28"/>
      <c r="UNB32" s="28"/>
      <c r="UNC32" s="28"/>
      <c r="UND32" s="28"/>
      <c r="UNE32" s="28"/>
      <c r="UNF32" s="28"/>
      <c r="UNG32" s="28"/>
      <c r="UNH32" s="28"/>
      <c r="UNI32" s="28"/>
      <c r="UNJ32" s="28"/>
      <c r="UNK32" s="28"/>
      <c r="UNL32" s="28"/>
      <c r="UNM32" s="28"/>
      <c r="UNN32" s="28"/>
      <c r="UNO32" s="28"/>
      <c r="UNP32" s="28"/>
      <c r="UNQ32" s="28"/>
      <c r="UNR32" s="28"/>
      <c r="UNS32" s="28"/>
      <c r="UNT32" s="28"/>
      <c r="UNU32" s="28"/>
      <c r="UNV32" s="28"/>
      <c r="UNW32" s="28"/>
      <c r="UNX32" s="28"/>
      <c r="UNY32" s="28"/>
      <c r="UNZ32" s="28"/>
      <c r="UOA32" s="28"/>
      <c r="UOB32" s="28"/>
      <c r="UOC32" s="28"/>
      <c r="UOD32" s="28"/>
      <c r="UOE32" s="28"/>
      <c r="UOF32" s="28"/>
      <c r="UOG32" s="28"/>
      <c r="UOH32" s="28"/>
      <c r="UOI32" s="28"/>
      <c r="UOJ32" s="28"/>
      <c r="UOK32" s="28"/>
      <c r="UOL32" s="28"/>
      <c r="UOM32" s="28"/>
      <c r="UON32" s="28"/>
      <c r="UOO32" s="28"/>
      <c r="UOP32" s="28"/>
      <c r="UOQ32" s="28"/>
      <c r="UOR32" s="28"/>
      <c r="UOS32" s="28"/>
      <c r="UOT32" s="28"/>
      <c r="UOU32" s="28"/>
      <c r="UOV32" s="28"/>
      <c r="UOW32" s="28"/>
      <c r="UOX32" s="28"/>
      <c r="UOY32" s="28"/>
      <c r="UOZ32" s="28"/>
      <c r="UPA32" s="28"/>
      <c r="UPB32" s="28"/>
      <c r="UPC32" s="28"/>
      <c r="UPD32" s="28"/>
      <c r="UPE32" s="28"/>
      <c r="UPF32" s="28"/>
      <c r="UPG32" s="28"/>
      <c r="UPH32" s="28"/>
      <c r="UPI32" s="28"/>
      <c r="UPJ32" s="28"/>
      <c r="UPK32" s="28"/>
      <c r="UPL32" s="28"/>
      <c r="UPM32" s="28"/>
      <c r="UPN32" s="28"/>
      <c r="UPO32" s="28"/>
      <c r="UPP32" s="28"/>
      <c r="UPQ32" s="28"/>
      <c r="UPR32" s="28"/>
      <c r="UPS32" s="28"/>
      <c r="UPT32" s="28"/>
      <c r="UPU32" s="28"/>
      <c r="UPV32" s="28"/>
      <c r="UPW32" s="28"/>
      <c r="UPX32" s="28"/>
      <c r="UPY32" s="28"/>
      <c r="UPZ32" s="28"/>
      <c r="UQA32" s="28"/>
      <c r="UQB32" s="28"/>
      <c r="UQC32" s="28"/>
      <c r="UQD32" s="28"/>
      <c r="UQE32" s="28"/>
      <c r="UQF32" s="28"/>
      <c r="UQG32" s="28"/>
      <c r="UQH32" s="28"/>
      <c r="UQI32" s="28"/>
      <c r="UQJ32" s="28"/>
      <c r="UQK32" s="28"/>
      <c r="UQL32" s="28"/>
      <c r="UQM32" s="28"/>
      <c r="UQN32" s="28"/>
      <c r="UQO32" s="28"/>
      <c r="UQP32" s="28"/>
      <c r="UQQ32" s="28"/>
      <c r="UQR32" s="28"/>
      <c r="UQS32" s="28"/>
      <c r="UQT32" s="28"/>
      <c r="UQU32" s="28"/>
      <c r="UQV32" s="28"/>
      <c r="UQW32" s="28"/>
      <c r="UQX32" s="28"/>
      <c r="UQY32" s="28"/>
      <c r="UQZ32" s="28"/>
      <c r="URA32" s="28"/>
      <c r="URB32" s="28"/>
      <c r="URC32" s="28"/>
      <c r="URD32" s="28"/>
      <c r="URE32" s="28"/>
      <c r="URF32" s="28"/>
      <c r="URG32" s="28"/>
      <c r="URH32" s="28"/>
      <c r="URI32" s="28"/>
      <c r="URJ32" s="28"/>
      <c r="URK32" s="28"/>
      <c r="URL32" s="28"/>
      <c r="URM32" s="28"/>
      <c r="URN32" s="28"/>
      <c r="URO32" s="28"/>
      <c r="URP32" s="28"/>
      <c r="URQ32" s="28"/>
      <c r="URR32" s="28"/>
      <c r="URS32" s="28"/>
      <c r="URT32" s="28"/>
      <c r="URU32" s="28"/>
      <c r="URV32" s="28"/>
      <c r="URW32" s="28"/>
      <c r="URX32" s="28"/>
      <c r="URY32" s="28"/>
      <c r="URZ32" s="28"/>
      <c r="USA32" s="28"/>
      <c r="USB32" s="28"/>
      <c r="USC32" s="28"/>
      <c r="USD32" s="28"/>
      <c r="USE32" s="28"/>
      <c r="USF32" s="28"/>
      <c r="USG32" s="28"/>
      <c r="USH32" s="28"/>
      <c r="USI32" s="28"/>
      <c r="USJ32" s="28"/>
      <c r="USK32" s="28"/>
      <c r="USL32" s="28"/>
      <c r="USM32" s="28"/>
      <c r="USN32" s="28"/>
      <c r="USO32" s="28"/>
      <c r="USP32" s="28"/>
      <c r="USQ32" s="28"/>
      <c r="USR32" s="28"/>
      <c r="USS32" s="28"/>
      <c r="UST32" s="28"/>
      <c r="USU32" s="28"/>
      <c r="USV32" s="28"/>
      <c r="USW32" s="28"/>
      <c r="USX32" s="28"/>
      <c r="USY32" s="28"/>
      <c r="USZ32" s="28"/>
      <c r="UTA32" s="28"/>
      <c r="UTB32" s="28"/>
      <c r="UTC32" s="28"/>
      <c r="UTD32" s="28"/>
      <c r="UTE32" s="28"/>
      <c r="UTF32" s="28"/>
      <c r="UTG32" s="28"/>
      <c r="UTH32" s="28"/>
      <c r="UTI32" s="28"/>
      <c r="UTJ32" s="28"/>
      <c r="UTK32" s="28"/>
      <c r="UTL32" s="28"/>
      <c r="UTM32" s="28"/>
      <c r="UTN32" s="28"/>
      <c r="UTO32" s="28"/>
      <c r="UTP32" s="28"/>
      <c r="UTQ32" s="28"/>
      <c r="UTR32" s="28"/>
      <c r="UTS32" s="28"/>
      <c r="UTT32" s="28"/>
      <c r="UTU32" s="28"/>
      <c r="UTV32" s="28"/>
      <c r="UTW32" s="28"/>
      <c r="UTX32" s="28"/>
      <c r="UTY32" s="28"/>
      <c r="UTZ32" s="28"/>
      <c r="UUA32" s="28"/>
      <c r="UUB32" s="28"/>
      <c r="UUC32" s="28"/>
      <c r="UUD32" s="28"/>
      <c r="UUE32" s="28"/>
      <c r="UUF32" s="28"/>
      <c r="UUG32" s="28"/>
      <c r="UUH32" s="28"/>
      <c r="UUI32" s="28"/>
      <c r="UUJ32" s="28"/>
      <c r="UUK32" s="28"/>
      <c r="UUL32" s="28"/>
      <c r="UUM32" s="28"/>
      <c r="UUN32" s="28"/>
      <c r="UUO32" s="28"/>
      <c r="UUP32" s="28"/>
      <c r="UUQ32" s="28"/>
      <c r="UUR32" s="28"/>
      <c r="UUS32" s="28"/>
      <c r="UUT32" s="28"/>
      <c r="UUU32" s="28"/>
      <c r="UUV32" s="28"/>
      <c r="UUW32" s="28"/>
      <c r="UUX32" s="28"/>
      <c r="UUY32" s="28"/>
      <c r="UUZ32" s="28"/>
      <c r="UVA32" s="28"/>
      <c r="UVB32" s="28"/>
      <c r="UVC32" s="28"/>
      <c r="UVD32" s="28"/>
      <c r="UVE32" s="28"/>
      <c r="UVF32" s="28"/>
      <c r="UVG32" s="28"/>
      <c r="UVH32" s="28"/>
      <c r="UVI32" s="28"/>
      <c r="UVJ32" s="28"/>
      <c r="UVK32" s="28"/>
      <c r="UVL32" s="28"/>
      <c r="UVM32" s="28"/>
      <c r="UVN32" s="28"/>
      <c r="UVO32" s="28"/>
      <c r="UVP32" s="28"/>
      <c r="UVQ32" s="28"/>
      <c r="UVR32" s="28"/>
      <c r="UVS32" s="28"/>
      <c r="UVT32" s="28"/>
      <c r="UVU32" s="28"/>
      <c r="UVV32" s="28"/>
      <c r="UVW32" s="28"/>
      <c r="UVX32" s="28"/>
      <c r="UVY32" s="28"/>
      <c r="UVZ32" s="28"/>
      <c r="UWA32" s="28"/>
      <c r="UWB32" s="28"/>
      <c r="UWC32" s="28"/>
      <c r="UWD32" s="28"/>
      <c r="UWE32" s="28"/>
      <c r="UWF32" s="28"/>
      <c r="UWG32" s="28"/>
      <c r="UWH32" s="28"/>
      <c r="UWI32" s="28"/>
      <c r="UWJ32" s="28"/>
      <c r="UWK32" s="28"/>
      <c r="UWL32" s="28"/>
      <c r="UWM32" s="28"/>
      <c r="UWN32" s="28"/>
      <c r="UWO32" s="28"/>
      <c r="UWP32" s="28"/>
      <c r="UWQ32" s="28"/>
      <c r="UWR32" s="28"/>
      <c r="UWS32" s="28"/>
      <c r="UWT32" s="28"/>
      <c r="UWU32" s="28"/>
      <c r="UWV32" s="28"/>
      <c r="UWW32" s="28"/>
      <c r="UWX32" s="28"/>
      <c r="UWY32" s="28"/>
      <c r="UWZ32" s="28"/>
      <c r="UXA32" s="28"/>
      <c r="UXB32" s="28"/>
      <c r="UXC32" s="28"/>
      <c r="UXD32" s="28"/>
      <c r="UXE32" s="28"/>
      <c r="UXF32" s="28"/>
      <c r="UXG32" s="28"/>
      <c r="UXH32" s="28"/>
      <c r="UXI32" s="28"/>
      <c r="UXJ32" s="28"/>
      <c r="UXK32" s="28"/>
      <c r="UXL32" s="28"/>
      <c r="UXM32" s="28"/>
      <c r="UXN32" s="28"/>
      <c r="UXO32" s="28"/>
      <c r="UXP32" s="28"/>
      <c r="UXQ32" s="28"/>
      <c r="UXR32" s="28"/>
      <c r="UXS32" s="28"/>
      <c r="UXT32" s="28"/>
      <c r="UXU32" s="28"/>
      <c r="UXV32" s="28"/>
      <c r="UXW32" s="28"/>
      <c r="UXX32" s="28"/>
      <c r="UXY32" s="28"/>
      <c r="UXZ32" s="28"/>
      <c r="UYA32" s="28"/>
      <c r="UYB32" s="28"/>
      <c r="UYC32" s="28"/>
      <c r="UYD32" s="28"/>
      <c r="UYE32" s="28"/>
      <c r="UYF32" s="28"/>
      <c r="UYG32" s="28"/>
      <c r="UYH32" s="28"/>
      <c r="UYI32" s="28"/>
      <c r="UYJ32" s="28"/>
      <c r="UYK32" s="28"/>
      <c r="UYL32" s="28"/>
      <c r="UYM32" s="28"/>
      <c r="UYN32" s="28"/>
      <c r="UYO32" s="28"/>
      <c r="UYP32" s="28"/>
      <c r="UYQ32" s="28"/>
      <c r="UYR32" s="28"/>
      <c r="UYS32" s="28"/>
      <c r="UYT32" s="28"/>
      <c r="UYU32" s="28"/>
      <c r="UYV32" s="28"/>
      <c r="UYW32" s="28"/>
      <c r="UYX32" s="28"/>
      <c r="UYY32" s="28"/>
      <c r="UYZ32" s="28"/>
      <c r="UZA32" s="28"/>
      <c r="UZB32" s="28"/>
      <c r="UZC32" s="28"/>
      <c r="UZD32" s="28"/>
      <c r="UZE32" s="28"/>
      <c r="UZF32" s="28"/>
      <c r="UZG32" s="28"/>
      <c r="UZH32" s="28"/>
      <c r="UZI32" s="28"/>
      <c r="UZJ32" s="28"/>
      <c r="UZK32" s="28"/>
      <c r="UZL32" s="28"/>
      <c r="UZM32" s="28"/>
      <c r="UZN32" s="28"/>
      <c r="UZO32" s="28"/>
      <c r="UZP32" s="28"/>
      <c r="UZQ32" s="28"/>
      <c r="UZR32" s="28"/>
      <c r="UZS32" s="28"/>
      <c r="UZT32" s="28"/>
      <c r="UZU32" s="28"/>
      <c r="UZV32" s="28"/>
      <c r="UZW32" s="28"/>
      <c r="UZX32" s="28"/>
      <c r="UZY32" s="28"/>
      <c r="UZZ32" s="28"/>
      <c r="VAA32" s="28"/>
      <c r="VAB32" s="28"/>
      <c r="VAC32" s="28"/>
      <c r="VAD32" s="28"/>
      <c r="VAE32" s="28"/>
      <c r="VAF32" s="28"/>
      <c r="VAG32" s="28"/>
      <c r="VAH32" s="28"/>
      <c r="VAI32" s="28"/>
      <c r="VAJ32" s="28"/>
      <c r="VAK32" s="28"/>
      <c r="VAL32" s="28"/>
      <c r="VAM32" s="28"/>
      <c r="VAN32" s="28"/>
      <c r="VAO32" s="28"/>
      <c r="VAP32" s="28"/>
      <c r="VAQ32" s="28"/>
      <c r="VAR32" s="28"/>
      <c r="VAS32" s="28"/>
      <c r="VAT32" s="28"/>
      <c r="VAU32" s="28"/>
      <c r="VAV32" s="28"/>
      <c r="VAW32" s="28"/>
      <c r="VAX32" s="28"/>
      <c r="VAY32" s="28"/>
      <c r="VAZ32" s="28"/>
      <c r="VBA32" s="28"/>
      <c r="VBB32" s="28"/>
      <c r="VBC32" s="28"/>
      <c r="VBD32" s="28"/>
      <c r="VBE32" s="28"/>
      <c r="VBF32" s="28"/>
      <c r="VBG32" s="28"/>
      <c r="VBH32" s="28"/>
      <c r="VBI32" s="28"/>
      <c r="VBJ32" s="28"/>
      <c r="VBK32" s="28"/>
      <c r="VBL32" s="28"/>
      <c r="VBM32" s="28"/>
      <c r="VBN32" s="28"/>
      <c r="VBO32" s="28"/>
      <c r="VBP32" s="28"/>
      <c r="VBQ32" s="28"/>
      <c r="VBR32" s="28"/>
      <c r="VBS32" s="28"/>
      <c r="VBT32" s="28"/>
      <c r="VBU32" s="28"/>
      <c r="VBV32" s="28"/>
      <c r="VBW32" s="28"/>
      <c r="VBX32" s="28"/>
      <c r="VBY32" s="28"/>
      <c r="VBZ32" s="28"/>
      <c r="VCA32" s="28"/>
      <c r="VCB32" s="28"/>
      <c r="VCC32" s="28"/>
      <c r="VCD32" s="28"/>
      <c r="VCE32" s="28"/>
      <c r="VCF32" s="28"/>
      <c r="VCG32" s="28"/>
      <c r="VCH32" s="28"/>
      <c r="VCI32" s="28"/>
      <c r="VCJ32" s="28"/>
      <c r="VCK32" s="28"/>
      <c r="VCL32" s="28"/>
      <c r="VCM32" s="28"/>
      <c r="VCN32" s="28"/>
      <c r="VCO32" s="28"/>
      <c r="VCP32" s="28"/>
      <c r="VCQ32" s="28"/>
      <c r="VCR32" s="28"/>
      <c r="VCS32" s="28"/>
      <c r="VCT32" s="28"/>
      <c r="VCU32" s="28"/>
      <c r="VCV32" s="28"/>
      <c r="VCW32" s="28"/>
      <c r="VCX32" s="28"/>
      <c r="VCY32" s="28"/>
      <c r="VCZ32" s="28"/>
      <c r="VDA32" s="28"/>
      <c r="VDB32" s="28"/>
      <c r="VDC32" s="28"/>
      <c r="VDD32" s="28"/>
      <c r="VDE32" s="28"/>
      <c r="VDF32" s="28"/>
      <c r="VDG32" s="28"/>
      <c r="VDH32" s="28"/>
      <c r="VDI32" s="28"/>
      <c r="VDJ32" s="28"/>
      <c r="VDK32" s="28"/>
      <c r="VDL32" s="28"/>
      <c r="VDM32" s="28"/>
      <c r="VDN32" s="28"/>
      <c r="VDO32" s="28"/>
      <c r="VDP32" s="28"/>
      <c r="VDQ32" s="28"/>
      <c r="VDR32" s="28"/>
      <c r="VDS32" s="28"/>
      <c r="VDT32" s="28"/>
      <c r="VDU32" s="28"/>
      <c r="VDV32" s="28"/>
      <c r="VDW32" s="28"/>
      <c r="VDX32" s="28"/>
      <c r="VDY32" s="28"/>
      <c r="VDZ32" s="28"/>
      <c r="VEA32" s="28"/>
      <c r="VEB32" s="28"/>
      <c r="VEC32" s="28"/>
      <c r="VED32" s="28"/>
      <c r="VEE32" s="28"/>
      <c r="VEF32" s="28"/>
      <c r="VEG32" s="28"/>
      <c r="VEH32" s="28"/>
      <c r="VEI32" s="28"/>
      <c r="VEJ32" s="28"/>
      <c r="VEK32" s="28"/>
      <c r="VEL32" s="28"/>
      <c r="VEM32" s="28"/>
      <c r="VEN32" s="28"/>
      <c r="VEO32" s="28"/>
      <c r="VEP32" s="28"/>
      <c r="VEQ32" s="28"/>
      <c r="VER32" s="28"/>
      <c r="VES32" s="28"/>
      <c r="VET32" s="28"/>
      <c r="VEU32" s="28"/>
      <c r="VEV32" s="28"/>
      <c r="VEW32" s="28"/>
      <c r="VEX32" s="28"/>
      <c r="VEY32" s="28"/>
      <c r="VEZ32" s="28"/>
      <c r="VFA32" s="28"/>
      <c r="VFB32" s="28"/>
      <c r="VFC32" s="28"/>
      <c r="VFD32" s="28"/>
      <c r="VFE32" s="28"/>
      <c r="VFF32" s="28"/>
      <c r="VFG32" s="28"/>
      <c r="VFH32" s="28"/>
      <c r="VFI32" s="28"/>
      <c r="VFJ32" s="28"/>
      <c r="VFK32" s="28"/>
      <c r="VFL32" s="28"/>
      <c r="VFM32" s="28"/>
      <c r="VFN32" s="28"/>
      <c r="VFO32" s="28"/>
      <c r="VFP32" s="28"/>
      <c r="VFQ32" s="28"/>
      <c r="VFR32" s="28"/>
      <c r="VFS32" s="28"/>
      <c r="VFT32" s="28"/>
      <c r="VFU32" s="28"/>
      <c r="VFV32" s="28"/>
      <c r="VFW32" s="28"/>
      <c r="VFX32" s="28"/>
      <c r="VFY32" s="28"/>
      <c r="VFZ32" s="28"/>
      <c r="VGA32" s="28"/>
      <c r="VGB32" s="28"/>
      <c r="VGC32" s="28"/>
      <c r="VGD32" s="28"/>
      <c r="VGE32" s="28"/>
      <c r="VGF32" s="28"/>
      <c r="VGG32" s="28"/>
      <c r="VGH32" s="28"/>
      <c r="VGI32" s="28"/>
      <c r="VGJ32" s="28"/>
      <c r="VGK32" s="28"/>
      <c r="VGL32" s="28"/>
      <c r="VGM32" s="28"/>
      <c r="VGN32" s="28"/>
      <c r="VGO32" s="28"/>
      <c r="VGP32" s="28"/>
      <c r="VGQ32" s="28"/>
      <c r="VGR32" s="28"/>
      <c r="VGS32" s="28"/>
      <c r="VGT32" s="28"/>
      <c r="VGU32" s="28"/>
      <c r="VGV32" s="28"/>
      <c r="VGW32" s="28"/>
      <c r="VGX32" s="28"/>
      <c r="VGY32" s="28"/>
      <c r="VGZ32" s="28"/>
      <c r="VHA32" s="28"/>
      <c r="VHB32" s="28"/>
      <c r="VHC32" s="28"/>
      <c r="VHD32" s="28"/>
      <c r="VHE32" s="28"/>
      <c r="VHF32" s="28"/>
      <c r="VHG32" s="28"/>
      <c r="VHH32" s="28"/>
      <c r="VHI32" s="28"/>
      <c r="VHJ32" s="28"/>
      <c r="VHK32" s="28"/>
      <c r="VHL32" s="28"/>
      <c r="VHM32" s="28"/>
      <c r="VHN32" s="28"/>
      <c r="VHO32" s="28"/>
      <c r="VHP32" s="28"/>
      <c r="VHQ32" s="28"/>
      <c r="VHR32" s="28"/>
      <c r="VHS32" s="28"/>
      <c r="VHT32" s="28"/>
      <c r="VHU32" s="28"/>
      <c r="VHV32" s="28"/>
      <c r="VHW32" s="28"/>
      <c r="VHX32" s="28"/>
      <c r="VHY32" s="28"/>
      <c r="VHZ32" s="28"/>
      <c r="VIA32" s="28"/>
      <c r="VIB32" s="28"/>
      <c r="VIC32" s="28"/>
      <c r="VID32" s="28"/>
      <c r="VIE32" s="28"/>
      <c r="VIF32" s="28"/>
      <c r="VIG32" s="28"/>
      <c r="VIH32" s="28"/>
      <c r="VII32" s="28"/>
      <c r="VIJ32" s="28"/>
      <c r="VIK32" s="28"/>
      <c r="VIL32" s="28"/>
      <c r="VIM32" s="28"/>
      <c r="VIN32" s="28"/>
      <c r="VIO32" s="28"/>
      <c r="VIP32" s="28"/>
      <c r="VIQ32" s="28"/>
      <c r="VIR32" s="28"/>
      <c r="VIS32" s="28"/>
      <c r="VIT32" s="28"/>
      <c r="VIU32" s="28"/>
      <c r="VIV32" s="28"/>
      <c r="VIW32" s="28"/>
      <c r="VIX32" s="28"/>
      <c r="VIY32" s="28"/>
      <c r="VIZ32" s="28"/>
      <c r="VJA32" s="28"/>
      <c r="VJB32" s="28"/>
      <c r="VJC32" s="28"/>
      <c r="VJD32" s="28"/>
      <c r="VJE32" s="28"/>
      <c r="VJF32" s="28"/>
      <c r="VJG32" s="28"/>
      <c r="VJH32" s="28"/>
      <c r="VJI32" s="28"/>
      <c r="VJJ32" s="28"/>
      <c r="VJK32" s="28"/>
      <c r="VJL32" s="28"/>
      <c r="VJM32" s="28"/>
      <c r="VJN32" s="28"/>
      <c r="VJO32" s="28"/>
      <c r="VJP32" s="28"/>
      <c r="VJQ32" s="28"/>
      <c r="VJR32" s="28"/>
      <c r="VJS32" s="28"/>
      <c r="VJT32" s="28"/>
      <c r="VJU32" s="28"/>
      <c r="VJV32" s="28"/>
      <c r="VJW32" s="28"/>
      <c r="VJX32" s="28"/>
      <c r="VJY32" s="28"/>
      <c r="VJZ32" s="28"/>
      <c r="VKA32" s="28"/>
      <c r="VKB32" s="28"/>
      <c r="VKC32" s="28"/>
      <c r="VKD32" s="28"/>
      <c r="VKE32" s="28"/>
      <c r="VKF32" s="28"/>
      <c r="VKG32" s="28"/>
      <c r="VKH32" s="28"/>
      <c r="VKI32" s="28"/>
      <c r="VKJ32" s="28"/>
      <c r="VKK32" s="28"/>
      <c r="VKL32" s="28"/>
      <c r="VKM32" s="28"/>
      <c r="VKN32" s="28"/>
      <c r="VKO32" s="28"/>
      <c r="VKP32" s="28"/>
      <c r="VKQ32" s="28"/>
      <c r="VKR32" s="28"/>
      <c r="VKS32" s="28"/>
      <c r="VKT32" s="28"/>
      <c r="VKU32" s="28"/>
      <c r="VKV32" s="28"/>
      <c r="VKW32" s="28"/>
      <c r="VKX32" s="28"/>
      <c r="VKY32" s="28"/>
      <c r="VKZ32" s="28"/>
      <c r="VLA32" s="28"/>
      <c r="VLB32" s="28"/>
      <c r="VLC32" s="28"/>
      <c r="VLD32" s="28"/>
      <c r="VLE32" s="28"/>
      <c r="VLF32" s="28"/>
      <c r="VLG32" s="28"/>
      <c r="VLH32" s="28"/>
      <c r="VLI32" s="28"/>
      <c r="VLJ32" s="28"/>
      <c r="VLK32" s="28"/>
      <c r="VLL32" s="28"/>
      <c r="VLM32" s="28"/>
      <c r="VLN32" s="28"/>
      <c r="VLO32" s="28"/>
      <c r="VLP32" s="28"/>
      <c r="VLQ32" s="28"/>
      <c r="VLR32" s="28"/>
      <c r="VLS32" s="28"/>
      <c r="VLT32" s="28"/>
      <c r="VLU32" s="28"/>
      <c r="VLV32" s="28"/>
      <c r="VLW32" s="28"/>
      <c r="VLX32" s="28"/>
      <c r="VLY32" s="28"/>
      <c r="VLZ32" s="28"/>
      <c r="VMA32" s="28"/>
      <c r="VMB32" s="28"/>
      <c r="VMC32" s="28"/>
      <c r="VMD32" s="28"/>
      <c r="VME32" s="28"/>
      <c r="VMF32" s="28"/>
      <c r="VMG32" s="28"/>
      <c r="VMH32" s="28"/>
      <c r="VMI32" s="28"/>
      <c r="VMJ32" s="28"/>
      <c r="VMK32" s="28"/>
      <c r="VML32" s="28"/>
      <c r="VMM32" s="28"/>
      <c r="VMN32" s="28"/>
      <c r="VMO32" s="28"/>
      <c r="VMP32" s="28"/>
      <c r="VMQ32" s="28"/>
      <c r="VMR32" s="28"/>
      <c r="VMS32" s="28"/>
      <c r="VMT32" s="28"/>
      <c r="VMU32" s="28"/>
      <c r="VMV32" s="28"/>
      <c r="VMW32" s="28"/>
      <c r="VMX32" s="28"/>
      <c r="VMY32" s="28"/>
      <c r="VMZ32" s="28"/>
      <c r="VNA32" s="28"/>
      <c r="VNB32" s="28"/>
      <c r="VNC32" s="28"/>
      <c r="VND32" s="28"/>
      <c r="VNE32" s="28"/>
      <c r="VNF32" s="28"/>
      <c r="VNG32" s="28"/>
      <c r="VNH32" s="28"/>
      <c r="VNI32" s="28"/>
      <c r="VNJ32" s="28"/>
      <c r="VNK32" s="28"/>
      <c r="VNL32" s="28"/>
      <c r="VNM32" s="28"/>
      <c r="VNN32" s="28"/>
      <c r="VNO32" s="28"/>
      <c r="VNP32" s="28"/>
      <c r="VNQ32" s="28"/>
      <c r="VNR32" s="28"/>
      <c r="VNS32" s="28"/>
      <c r="VNT32" s="28"/>
      <c r="VNU32" s="28"/>
      <c r="VNV32" s="28"/>
      <c r="VNW32" s="28"/>
      <c r="VNX32" s="28"/>
      <c r="VNY32" s="28"/>
      <c r="VNZ32" s="28"/>
      <c r="VOA32" s="28"/>
      <c r="VOB32" s="28"/>
      <c r="VOC32" s="28"/>
      <c r="VOD32" s="28"/>
      <c r="VOE32" s="28"/>
      <c r="VOF32" s="28"/>
      <c r="VOG32" s="28"/>
      <c r="VOH32" s="28"/>
      <c r="VOI32" s="28"/>
      <c r="VOJ32" s="28"/>
      <c r="VOK32" s="28"/>
      <c r="VOL32" s="28"/>
      <c r="VOM32" s="28"/>
      <c r="VON32" s="28"/>
      <c r="VOO32" s="28"/>
      <c r="VOP32" s="28"/>
      <c r="VOQ32" s="28"/>
      <c r="VOR32" s="28"/>
      <c r="VOS32" s="28"/>
      <c r="VOT32" s="28"/>
      <c r="VOU32" s="28"/>
      <c r="VOV32" s="28"/>
      <c r="VOW32" s="28"/>
      <c r="VOX32" s="28"/>
      <c r="VOY32" s="28"/>
      <c r="VOZ32" s="28"/>
      <c r="VPA32" s="28"/>
      <c r="VPB32" s="28"/>
      <c r="VPC32" s="28"/>
      <c r="VPD32" s="28"/>
      <c r="VPE32" s="28"/>
      <c r="VPF32" s="28"/>
      <c r="VPG32" s="28"/>
      <c r="VPH32" s="28"/>
      <c r="VPI32" s="28"/>
      <c r="VPJ32" s="28"/>
      <c r="VPK32" s="28"/>
      <c r="VPL32" s="28"/>
      <c r="VPM32" s="28"/>
      <c r="VPN32" s="28"/>
      <c r="VPO32" s="28"/>
      <c r="VPP32" s="28"/>
      <c r="VPQ32" s="28"/>
      <c r="VPR32" s="28"/>
      <c r="VPS32" s="28"/>
      <c r="VPT32" s="28"/>
      <c r="VPU32" s="28"/>
      <c r="VPV32" s="28"/>
      <c r="VPW32" s="28"/>
      <c r="VPX32" s="28"/>
      <c r="VPY32" s="28"/>
      <c r="VPZ32" s="28"/>
      <c r="VQA32" s="28"/>
      <c r="VQB32" s="28"/>
      <c r="VQC32" s="28"/>
      <c r="VQD32" s="28"/>
      <c r="VQE32" s="28"/>
      <c r="VQF32" s="28"/>
      <c r="VQG32" s="28"/>
      <c r="VQH32" s="28"/>
      <c r="VQI32" s="28"/>
      <c r="VQJ32" s="28"/>
      <c r="VQK32" s="28"/>
      <c r="VQL32" s="28"/>
      <c r="VQM32" s="28"/>
      <c r="VQN32" s="28"/>
      <c r="VQO32" s="28"/>
      <c r="VQP32" s="28"/>
      <c r="VQQ32" s="28"/>
      <c r="VQR32" s="28"/>
      <c r="VQS32" s="28"/>
      <c r="VQT32" s="28"/>
      <c r="VQU32" s="28"/>
      <c r="VQV32" s="28"/>
      <c r="VQW32" s="28"/>
      <c r="VQX32" s="28"/>
      <c r="VQY32" s="28"/>
      <c r="VQZ32" s="28"/>
      <c r="VRA32" s="28"/>
      <c r="VRB32" s="28"/>
      <c r="VRC32" s="28"/>
      <c r="VRD32" s="28"/>
      <c r="VRE32" s="28"/>
      <c r="VRF32" s="28"/>
      <c r="VRG32" s="28"/>
      <c r="VRH32" s="28"/>
      <c r="VRI32" s="28"/>
      <c r="VRJ32" s="28"/>
      <c r="VRK32" s="28"/>
      <c r="VRL32" s="28"/>
      <c r="VRM32" s="28"/>
      <c r="VRN32" s="28"/>
      <c r="VRO32" s="28"/>
      <c r="VRP32" s="28"/>
      <c r="VRQ32" s="28"/>
      <c r="VRR32" s="28"/>
      <c r="VRS32" s="28"/>
      <c r="VRT32" s="28"/>
      <c r="VRU32" s="28"/>
      <c r="VRV32" s="28"/>
      <c r="VRW32" s="28"/>
      <c r="VRX32" s="28"/>
      <c r="VRY32" s="28"/>
      <c r="VRZ32" s="28"/>
      <c r="VSA32" s="28"/>
      <c r="VSB32" s="28"/>
      <c r="VSC32" s="28"/>
      <c r="VSD32" s="28"/>
      <c r="VSE32" s="28"/>
      <c r="VSF32" s="28"/>
      <c r="VSG32" s="28"/>
      <c r="VSH32" s="28"/>
      <c r="VSI32" s="28"/>
      <c r="VSJ32" s="28"/>
      <c r="VSK32" s="28"/>
      <c r="VSL32" s="28"/>
      <c r="VSM32" s="28"/>
      <c r="VSN32" s="28"/>
      <c r="VSO32" s="28"/>
      <c r="VSP32" s="28"/>
      <c r="VSQ32" s="28"/>
      <c r="VSR32" s="28"/>
      <c r="VSS32" s="28"/>
      <c r="VST32" s="28"/>
      <c r="VSU32" s="28"/>
      <c r="VSV32" s="28"/>
      <c r="VSW32" s="28"/>
      <c r="VSX32" s="28"/>
      <c r="VSY32" s="28"/>
      <c r="VSZ32" s="28"/>
      <c r="VTA32" s="28"/>
      <c r="VTB32" s="28"/>
      <c r="VTC32" s="28"/>
      <c r="VTD32" s="28"/>
      <c r="VTE32" s="28"/>
      <c r="VTF32" s="28"/>
      <c r="VTG32" s="28"/>
      <c r="VTH32" s="28"/>
      <c r="VTI32" s="28"/>
      <c r="VTJ32" s="28"/>
      <c r="VTK32" s="28"/>
      <c r="VTL32" s="28"/>
      <c r="VTM32" s="28"/>
      <c r="VTN32" s="28"/>
      <c r="VTO32" s="28"/>
      <c r="VTP32" s="28"/>
      <c r="VTQ32" s="28"/>
      <c r="VTR32" s="28"/>
      <c r="VTS32" s="28"/>
      <c r="VTT32" s="28"/>
      <c r="VTU32" s="28"/>
      <c r="VTV32" s="28"/>
      <c r="VTW32" s="28"/>
      <c r="VTX32" s="28"/>
      <c r="VTY32" s="28"/>
      <c r="VTZ32" s="28"/>
      <c r="VUA32" s="28"/>
      <c r="VUB32" s="28"/>
      <c r="VUC32" s="28"/>
      <c r="VUD32" s="28"/>
      <c r="VUE32" s="28"/>
      <c r="VUF32" s="28"/>
      <c r="VUG32" s="28"/>
      <c r="VUH32" s="28"/>
      <c r="VUI32" s="28"/>
      <c r="VUJ32" s="28"/>
      <c r="VUK32" s="28"/>
      <c r="VUL32" s="28"/>
      <c r="VUM32" s="28"/>
      <c r="VUN32" s="28"/>
      <c r="VUO32" s="28"/>
      <c r="VUP32" s="28"/>
      <c r="VUQ32" s="28"/>
      <c r="VUR32" s="28"/>
      <c r="VUS32" s="28"/>
      <c r="VUT32" s="28"/>
      <c r="VUU32" s="28"/>
      <c r="VUV32" s="28"/>
      <c r="VUW32" s="28"/>
      <c r="VUX32" s="28"/>
      <c r="VUY32" s="28"/>
      <c r="VUZ32" s="28"/>
      <c r="VVA32" s="28"/>
      <c r="VVB32" s="28"/>
      <c r="VVC32" s="28"/>
      <c r="VVD32" s="28"/>
      <c r="VVE32" s="28"/>
      <c r="VVF32" s="28"/>
      <c r="VVG32" s="28"/>
      <c r="VVH32" s="28"/>
      <c r="VVI32" s="28"/>
      <c r="VVJ32" s="28"/>
      <c r="VVK32" s="28"/>
      <c r="VVL32" s="28"/>
      <c r="VVM32" s="28"/>
      <c r="VVN32" s="28"/>
      <c r="VVO32" s="28"/>
      <c r="VVP32" s="28"/>
      <c r="VVQ32" s="28"/>
      <c r="VVR32" s="28"/>
      <c r="VVS32" s="28"/>
      <c r="VVT32" s="28"/>
      <c r="VVU32" s="28"/>
      <c r="VVV32" s="28"/>
      <c r="VVW32" s="28"/>
      <c r="VVX32" s="28"/>
      <c r="VVY32" s="28"/>
      <c r="VVZ32" s="28"/>
      <c r="VWA32" s="28"/>
      <c r="VWB32" s="28"/>
      <c r="VWC32" s="28"/>
      <c r="VWD32" s="28"/>
      <c r="VWE32" s="28"/>
      <c r="VWF32" s="28"/>
      <c r="VWG32" s="28"/>
      <c r="VWH32" s="28"/>
      <c r="VWI32" s="28"/>
      <c r="VWJ32" s="28"/>
      <c r="VWK32" s="28"/>
      <c r="VWL32" s="28"/>
      <c r="VWM32" s="28"/>
      <c r="VWN32" s="28"/>
      <c r="VWO32" s="28"/>
      <c r="VWP32" s="28"/>
      <c r="VWQ32" s="28"/>
      <c r="VWR32" s="28"/>
      <c r="VWS32" s="28"/>
      <c r="VWT32" s="28"/>
      <c r="VWU32" s="28"/>
      <c r="VWV32" s="28"/>
      <c r="VWW32" s="28"/>
      <c r="VWX32" s="28"/>
      <c r="VWY32" s="28"/>
      <c r="VWZ32" s="28"/>
      <c r="VXA32" s="28"/>
      <c r="VXB32" s="28"/>
      <c r="VXC32" s="28"/>
      <c r="VXD32" s="28"/>
      <c r="VXE32" s="28"/>
      <c r="VXF32" s="28"/>
      <c r="VXG32" s="28"/>
      <c r="VXH32" s="28"/>
      <c r="VXI32" s="28"/>
      <c r="VXJ32" s="28"/>
      <c r="VXK32" s="28"/>
      <c r="VXL32" s="28"/>
      <c r="VXM32" s="28"/>
      <c r="VXN32" s="28"/>
      <c r="VXO32" s="28"/>
      <c r="VXP32" s="28"/>
      <c r="VXQ32" s="28"/>
      <c r="VXR32" s="28"/>
      <c r="VXS32" s="28"/>
      <c r="VXT32" s="28"/>
      <c r="VXU32" s="28"/>
      <c r="VXV32" s="28"/>
      <c r="VXW32" s="28"/>
      <c r="VXX32" s="28"/>
      <c r="VXY32" s="28"/>
      <c r="VXZ32" s="28"/>
      <c r="VYA32" s="28"/>
      <c r="VYB32" s="28"/>
      <c r="VYC32" s="28"/>
      <c r="VYD32" s="28"/>
      <c r="VYE32" s="28"/>
      <c r="VYF32" s="28"/>
      <c r="VYG32" s="28"/>
      <c r="VYH32" s="28"/>
      <c r="VYI32" s="28"/>
      <c r="VYJ32" s="28"/>
      <c r="VYK32" s="28"/>
      <c r="VYL32" s="28"/>
      <c r="VYM32" s="28"/>
      <c r="VYN32" s="28"/>
      <c r="VYO32" s="28"/>
      <c r="VYP32" s="28"/>
      <c r="VYQ32" s="28"/>
      <c r="VYR32" s="28"/>
      <c r="VYS32" s="28"/>
      <c r="VYT32" s="28"/>
      <c r="VYU32" s="28"/>
      <c r="VYV32" s="28"/>
      <c r="VYW32" s="28"/>
      <c r="VYX32" s="28"/>
      <c r="VYY32" s="28"/>
      <c r="VYZ32" s="28"/>
      <c r="VZA32" s="28"/>
      <c r="VZB32" s="28"/>
      <c r="VZC32" s="28"/>
      <c r="VZD32" s="28"/>
      <c r="VZE32" s="28"/>
      <c r="VZF32" s="28"/>
      <c r="VZG32" s="28"/>
      <c r="VZH32" s="28"/>
      <c r="VZI32" s="28"/>
      <c r="VZJ32" s="28"/>
      <c r="VZK32" s="28"/>
      <c r="VZL32" s="28"/>
      <c r="VZM32" s="28"/>
      <c r="VZN32" s="28"/>
      <c r="VZO32" s="28"/>
      <c r="VZP32" s="28"/>
      <c r="VZQ32" s="28"/>
      <c r="VZR32" s="28"/>
      <c r="VZS32" s="28"/>
      <c r="VZT32" s="28"/>
      <c r="VZU32" s="28"/>
      <c r="VZV32" s="28"/>
      <c r="VZW32" s="28"/>
      <c r="VZX32" s="28"/>
      <c r="VZY32" s="28"/>
      <c r="VZZ32" s="28"/>
      <c r="WAA32" s="28"/>
      <c r="WAB32" s="28"/>
      <c r="WAC32" s="28"/>
      <c r="WAD32" s="28"/>
      <c r="WAE32" s="28"/>
      <c r="WAF32" s="28"/>
      <c r="WAG32" s="28"/>
      <c r="WAH32" s="28"/>
      <c r="WAI32" s="28"/>
      <c r="WAJ32" s="28"/>
      <c r="WAK32" s="28"/>
      <c r="WAL32" s="28"/>
      <c r="WAM32" s="28"/>
      <c r="WAN32" s="28"/>
      <c r="WAO32" s="28"/>
      <c r="WAP32" s="28"/>
      <c r="WAQ32" s="28"/>
      <c r="WAR32" s="28"/>
      <c r="WAS32" s="28"/>
      <c r="WAT32" s="28"/>
      <c r="WAU32" s="28"/>
      <c r="WAV32" s="28"/>
      <c r="WAW32" s="28"/>
      <c r="WAX32" s="28"/>
      <c r="WAY32" s="28"/>
      <c r="WAZ32" s="28"/>
      <c r="WBA32" s="28"/>
      <c r="WBB32" s="28"/>
      <c r="WBC32" s="28"/>
      <c r="WBD32" s="28"/>
      <c r="WBE32" s="28"/>
      <c r="WBF32" s="28"/>
      <c r="WBG32" s="28"/>
      <c r="WBH32" s="28"/>
      <c r="WBI32" s="28"/>
      <c r="WBJ32" s="28"/>
      <c r="WBK32" s="28"/>
      <c r="WBL32" s="28"/>
      <c r="WBM32" s="28"/>
      <c r="WBN32" s="28"/>
      <c r="WBO32" s="28"/>
      <c r="WBP32" s="28"/>
      <c r="WBQ32" s="28"/>
      <c r="WBR32" s="28"/>
      <c r="WBS32" s="28"/>
      <c r="WBT32" s="28"/>
      <c r="WBU32" s="28"/>
      <c r="WBV32" s="28"/>
      <c r="WBW32" s="28"/>
      <c r="WBX32" s="28"/>
      <c r="WBY32" s="28"/>
      <c r="WBZ32" s="28"/>
      <c r="WCA32" s="28"/>
      <c r="WCB32" s="28"/>
      <c r="WCC32" s="28"/>
      <c r="WCD32" s="28"/>
      <c r="WCE32" s="28"/>
      <c r="WCF32" s="28"/>
      <c r="WCG32" s="28"/>
      <c r="WCH32" s="28"/>
      <c r="WCI32" s="28"/>
      <c r="WCJ32" s="28"/>
      <c r="WCK32" s="28"/>
      <c r="WCL32" s="28"/>
      <c r="WCM32" s="28"/>
      <c r="WCN32" s="28"/>
      <c r="WCO32" s="28"/>
      <c r="WCP32" s="28"/>
      <c r="WCQ32" s="28"/>
      <c r="WCR32" s="28"/>
      <c r="WCS32" s="28"/>
      <c r="WCT32" s="28"/>
      <c r="WCU32" s="28"/>
      <c r="WCV32" s="28"/>
      <c r="WCW32" s="28"/>
      <c r="WCX32" s="28"/>
      <c r="WCY32" s="28"/>
      <c r="WCZ32" s="28"/>
      <c r="WDA32" s="28"/>
      <c r="WDB32" s="28"/>
      <c r="WDC32" s="28"/>
      <c r="WDD32" s="28"/>
      <c r="WDE32" s="28"/>
      <c r="WDF32" s="28"/>
      <c r="WDG32" s="28"/>
      <c r="WDH32" s="28"/>
      <c r="WDI32" s="28"/>
      <c r="WDJ32" s="28"/>
      <c r="WDK32" s="28"/>
      <c r="WDL32" s="28"/>
      <c r="WDM32" s="28"/>
      <c r="WDN32" s="28"/>
      <c r="WDO32" s="28"/>
      <c r="WDP32" s="28"/>
      <c r="WDQ32" s="28"/>
      <c r="WDR32" s="28"/>
      <c r="WDS32" s="28"/>
      <c r="WDT32" s="28"/>
      <c r="WDU32" s="28"/>
      <c r="WDV32" s="28"/>
      <c r="WDW32" s="28"/>
      <c r="WDX32" s="28"/>
      <c r="WDY32" s="28"/>
      <c r="WDZ32" s="28"/>
      <c r="WEA32" s="28"/>
      <c r="WEB32" s="28"/>
      <c r="WEC32" s="28"/>
      <c r="WED32" s="28"/>
      <c r="WEE32" s="28"/>
      <c r="WEF32" s="28"/>
      <c r="WEG32" s="28"/>
      <c r="WEH32" s="28"/>
      <c r="WEI32" s="28"/>
      <c r="WEJ32" s="28"/>
      <c r="WEK32" s="28"/>
      <c r="WEL32" s="28"/>
      <c r="WEM32" s="28"/>
      <c r="WEN32" s="28"/>
      <c r="WEO32" s="28"/>
      <c r="WEP32" s="28"/>
      <c r="WEQ32" s="28"/>
      <c r="WER32" s="28"/>
      <c r="WES32" s="28"/>
      <c r="WET32" s="28"/>
      <c r="WEU32" s="28"/>
      <c r="WEV32" s="28"/>
      <c r="WEW32" s="28"/>
      <c r="WEX32" s="28"/>
      <c r="WEY32" s="28"/>
      <c r="WEZ32" s="28"/>
      <c r="WFA32" s="28"/>
      <c r="WFB32" s="28"/>
      <c r="WFC32" s="28"/>
      <c r="WFD32" s="28"/>
      <c r="WFE32" s="28"/>
      <c r="WFF32" s="28"/>
      <c r="WFG32" s="28"/>
      <c r="WFH32" s="28"/>
      <c r="WFI32" s="28"/>
      <c r="WFJ32" s="28"/>
      <c r="WFK32" s="28"/>
      <c r="WFL32" s="28"/>
      <c r="WFM32" s="28"/>
      <c r="WFN32" s="28"/>
      <c r="WFO32" s="28"/>
      <c r="WFP32" s="28"/>
      <c r="WFQ32" s="28"/>
      <c r="WFR32" s="28"/>
      <c r="WFS32" s="28"/>
      <c r="WFT32" s="28"/>
      <c r="WFU32" s="28"/>
      <c r="WFV32" s="28"/>
      <c r="WFW32" s="28"/>
      <c r="WFX32" s="28"/>
      <c r="WFY32" s="28"/>
      <c r="WFZ32" s="28"/>
      <c r="WGA32" s="28"/>
      <c r="WGB32" s="28"/>
      <c r="WGC32" s="28"/>
      <c r="WGD32" s="28"/>
      <c r="WGE32" s="28"/>
      <c r="WGF32" s="28"/>
      <c r="WGG32" s="28"/>
      <c r="WGH32" s="28"/>
      <c r="WGI32" s="28"/>
      <c r="WGJ32" s="28"/>
      <c r="WGK32" s="28"/>
      <c r="WGL32" s="28"/>
      <c r="WGM32" s="28"/>
      <c r="WGN32" s="28"/>
      <c r="WGO32" s="28"/>
      <c r="WGP32" s="28"/>
      <c r="WGQ32" s="28"/>
      <c r="WGR32" s="28"/>
      <c r="WGS32" s="28"/>
      <c r="WGT32" s="28"/>
      <c r="WGU32" s="28"/>
      <c r="WGV32" s="28"/>
      <c r="WGW32" s="28"/>
      <c r="WGX32" s="28"/>
      <c r="WGY32" s="28"/>
      <c r="WGZ32" s="28"/>
      <c r="WHA32" s="28"/>
      <c r="WHB32" s="28"/>
      <c r="WHC32" s="28"/>
      <c r="WHD32" s="28"/>
      <c r="WHE32" s="28"/>
      <c r="WHF32" s="28"/>
      <c r="WHG32" s="28"/>
      <c r="WHH32" s="28"/>
      <c r="WHI32" s="28"/>
      <c r="WHJ32" s="28"/>
      <c r="WHK32" s="28"/>
      <c r="WHL32" s="28"/>
      <c r="WHM32" s="28"/>
      <c r="WHN32" s="28"/>
      <c r="WHO32" s="28"/>
      <c r="WHP32" s="28"/>
      <c r="WHQ32" s="28"/>
      <c r="WHR32" s="28"/>
      <c r="WHS32" s="28"/>
      <c r="WHT32" s="28"/>
      <c r="WHU32" s="28"/>
      <c r="WHV32" s="28"/>
      <c r="WHW32" s="28"/>
      <c r="WHX32" s="28"/>
      <c r="WHY32" s="28"/>
      <c r="WHZ32" s="28"/>
      <c r="WIA32" s="28"/>
      <c r="WIB32" s="28"/>
      <c r="WIC32" s="28"/>
      <c r="WID32" s="28"/>
      <c r="WIE32" s="28"/>
      <c r="WIF32" s="28"/>
      <c r="WIG32" s="28"/>
      <c r="WIH32" s="28"/>
      <c r="WII32" s="28"/>
      <c r="WIJ32" s="28"/>
      <c r="WIK32" s="28"/>
      <c r="WIL32" s="28"/>
      <c r="WIM32" s="28"/>
      <c r="WIN32" s="28"/>
      <c r="WIO32" s="28"/>
      <c r="WIP32" s="28"/>
      <c r="WIQ32" s="28"/>
      <c r="WIR32" s="28"/>
      <c r="WIS32" s="28"/>
      <c r="WIT32" s="28"/>
      <c r="WIU32" s="28"/>
      <c r="WIV32" s="28"/>
      <c r="WIW32" s="28"/>
      <c r="WIX32" s="28"/>
      <c r="WIY32" s="28"/>
      <c r="WIZ32" s="28"/>
      <c r="WJA32" s="28"/>
      <c r="WJB32" s="28"/>
      <c r="WJC32" s="28"/>
      <c r="WJD32" s="28"/>
      <c r="WJE32" s="28"/>
      <c r="WJF32" s="28"/>
      <c r="WJG32" s="28"/>
      <c r="WJH32" s="28"/>
      <c r="WJI32" s="28"/>
      <c r="WJJ32" s="28"/>
      <c r="WJK32" s="28"/>
      <c r="WJL32" s="28"/>
      <c r="WJM32" s="28"/>
      <c r="WJN32" s="28"/>
      <c r="WJO32" s="28"/>
      <c r="WJP32" s="28"/>
      <c r="WJQ32" s="28"/>
      <c r="WJR32" s="28"/>
      <c r="WJS32" s="28"/>
      <c r="WJT32" s="28"/>
      <c r="WJU32" s="28"/>
      <c r="WJV32" s="28"/>
      <c r="WJW32" s="28"/>
      <c r="WJX32" s="28"/>
      <c r="WJY32" s="28"/>
      <c r="WJZ32" s="28"/>
      <c r="WKA32" s="28"/>
      <c r="WKB32" s="28"/>
      <c r="WKC32" s="28"/>
      <c r="WKD32" s="28"/>
      <c r="WKE32" s="28"/>
      <c r="WKF32" s="28"/>
      <c r="WKG32" s="28"/>
      <c r="WKH32" s="28"/>
      <c r="WKI32" s="28"/>
      <c r="WKJ32" s="28"/>
      <c r="WKK32" s="28"/>
      <c r="WKL32" s="28"/>
      <c r="WKM32" s="28"/>
      <c r="WKN32" s="28"/>
      <c r="WKO32" s="28"/>
      <c r="WKP32" s="28"/>
      <c r="WKQ32" s="28"/>
      <c r="WKR32" s="28"/>
      <c r="WKS32" s="28"/>
      <c r="WKT32" s="28"/>
      <c r="WKU32" s="28"/>
      <c r="WKV32" s="28"/>
      <c r="WKW32" s="28"/>
      <c r="WKX32" s="28"/>
      <c r="WKY32" s="28"/>
      <c r="WKZ32" s="28"/>
      <c r="WLA32" s="28"/>
      <c r="WLB32" s="28"/>
      <c r="WLC32" s="28"/>
      <c r="WLD32" s="28"/>
      <c r="WLE32" s="28"/>
      <c r="WLF32" s="28"/>
      <c r="WLG32" s="28"/>
      <c r="WLH32" s="28"/>
      <c r="WLI32" s="28"/>
      <c r="WLJ32" s="28"/>
      <c r="WLK32" s="28"/>
      <c r="WLL32" s="28"/>
      <c r="WLM32" s="28"/>
      <c r="WLN32" s="28"/>
      <c r="WLO32" s="28"/>
      <c r="WLP32" s="28"/>
      <c r="WLQ32" s="28"/>
      <c r="WLR32" s="28"/>
      <c r="WLS32" s="28"/>
      <c r="WLT32" s="28"/>
      <c r="WLU32" s="28"/>
      <c r="WLV32" s="28"/>
      <c r="WLW32" s="28"/>
      <c r="WLX32" s="28"/>
      <c r="WLY32" s="28"/>
      <c r="WLZ32" s="28"/>
      <c r="WMA32" s="28"/>
      <c r="WMB32" s="28"/>
      <c r="WMC32" s="28"/>
      <c r="WMD32" s="28"/>
      <c r="WME32" s="28"/>
      <c r="WMF32" s="28"/>
      <c r="WMG32" s="28"/>
      <c r="WMH32" s="28"/>
      <c r="WMI32" s="28"/>
      <c r="WMJ32" s="28"/>
      <c r="WMK32" s="28"/>
      <c r="WML32" s="28"/>
      <c r="WMM32" s="28"/>
      <c r="WMN32" s="28"/>
      <c r="WMO32" s="28"/>
      <c r="WMP32" s="28"/>
      <c r="WMQ32" s="28"/>
      <c r="WMR32" s="28"/>
      <c r="WMS32" s="28"/>
      <c r="WMT32" s="28"/>
      <c r="WMU32" s="28"/>
      <c r="WMV32" s="28"/>
      <c r="WMW32" s="28"/>
      <c r="WMX32" s="28"/>
      <c r="WMY32" s="28"/>
      <c r="WMZ32" s="28"/>
      <c r="WNA32" s="28"/>
      <c r="WNB32" s="28"/>
      <c r="WNC32" s="28"/>
      <c r="WND32" s="28"/>
      <c r="WNE32" s="28"/>
      <c r="WNF32" s="28"/>
      <c r="WNG32" s="28"/>
      <c r="WNH32" s="28"/>
      <c r="WNI32" s="28"/>
      <c r="WNJ32" s="28"/>
      <c r="WNK32" s="28"/>
      <c r="WNL32" s="28"/>
      <c r="WNM32" s="28"/>
      <c r="WNN32" s="28"/>
      <c r="WNO32" s="28"/>
      <c r="WNP32" s="28"/>
      <c r="WNQ32" s="28"/>
      <c r="WNR32" s="28"/>
      <c r="WNS32" s="28"/>
      <c r="WNT32" s="28"/>
      <c r="WNU32" s="28"/>
      <c r="WNV32" s="28"/>
      <c r="WNW32" s="28"/>
      <c r="WNX32" s="28"/>
      <c r="WNY32" s="28"/>
      <c r="WNZ32" s="28"/>
      <c r="WOA32" s="28"/>
      <c r="WOB32" s="28"/>
      <c r="WOC32" s="28"/>
      <c r="WOD32" s="28"/>
      <c r="WOE32" s="28"/>
      <c r="WOF32" s="28"/>
      <c r="WOG32" s="28"/>
      <c r="WOH32" s="28"/>
      <c r="WOI32" s="28"/>
      <c r="WOJ32" s="28"/>
      <c r="WOK32" s="28"/>
      <c r="WOL32" s="28"/>
      <c r="WOM32" s="28"/>
      <c r="WON32" s="28"/>
      <c r="WOO32" s="28"/>
      <c r="WOP32" s="28"/>
      <c r="WOQ32" s="28"/>
      <c r="WOR32" s="28"/>
      <c r="WOS32" s="28"/>
      <c r="WOT32" s="28"/>
      <c r="WOU32" s="28"/>
      <c r="WOV32" s="28"/>
      <c r="WOW32" s="28"/>
      <c r="WOX32" s="28"/>
      <c r="WOY32" s="28"/>
      <c r="WOZ32" s="28"/>
      <c r="WPA32" s="28"/>
      <c r="WPB32" s="28"/>
      <c r="WPC32" s="28"/>
      <c r="WPD32" s="28"/>
      <c r="WPE32" s="28"/>
      <c r="WPF32" s="28"/>
      <c r="WPG32" s="28"/>
      <c r="WPH32" s="28"/>
      <c r="WPI32" s="28"/>
      <c r="WPJ32" s="28"/>
      <c r="WPK32" s="28"/>
      <c r="WPL32" s="28"/>
      <c r="WPM32" s="28"/>
      <c r="WPN32" s="28"/>
      <c r="WPO32" s="28"/>
      <c r="WPP32" s="28"/>
      <c r="WPQ32" s="28"/>
      <c r="WPR32" s="28"/>
      <c r="WPS32" s="28"/>
      <c r="WPT32" s="28"/>
      <c r="WPU32" s="28"/>
      <c r="WPV32" s="28"/>
      <c r="WPW32" s="28"/>
      <c r="WPX32" s="28"/>
      <c r="WPY32" s="28"/>
      <c r="WPZ32" s="28"/>
      <c r="WQA32" s="28"/>
      <c r="WQB32" s="28"/>
      <c r="WQC32" s="28"/>
      <c r="WQD32" s="28"/>
      <c r="WQE32" s="28"/>
      <c r="WQF32" s="28"/>
      <c r="WQG32" s="28"/>
      <c r="WQH32" s="28"/>
      <c r="WQI32" s="28"/>
      <c r="WQJ32" s="28"/>
      <c r="WQK32" s="28"/>
      <c r="WQL32" s="28"/>
      <c r="WQM32" s="28"/>
      <c r="WQN32" s="28"/>
      <c r="WQO32" s="28"/>
      <c r="WQP32" s="28"/>
      <c r="WQQ32" s="28"/>
      <c r="WQR32" s="28"/>
      <c r="WQS32" s="28"/>
      <c r="WQT32" s="28"/>
      <c r="WQU32" s="28"/>
      <c r="WQV32" s="28"/>
      <c r="WQW32" s="28"/>
      <c r="WQX32" s="28"/>
      <c r="WQY32" s="28"/>
      <c r="WQZ32" s="28"/>
      <c r="WRA32" s="28"/>
      <c r="WRB32" s="28"/>
      <c r="WRC32" s="28"/>
      <c r="WRD32" s="28"/>
      <c r="WRE32" s="28"/>
      <c r="WRF32" s="28"/>
      <c r="WRG32" s="28"/>
      <c r="WRH32" s="28"/>
      <c r="WRI32" s="28"/>
      <c r="WRJ32" s="28"/>
      <c r="WRK32" s="28"/>
      <c r="WRL32" s="28"/>
      <c r="WRM32" s="28"/>
      <c r="WRN32" s="28"/>
      <c r="WRO32" s="28"/>
      <c r="WRP32" s="28"/>
      <c r="WRQ32" s="28"/>
      <c r="WRR32" s="28"/>
      <c r="WRS32" s="28"/>
      <c r="WRT32" s="28"/>
      <c r="WRU32" s="28"/>
      <c r="WRV32" s="28"/>
      <c r="WRW32" s="28"/>
      <c r="WRX32" s="28"/>
      <c r="WRY32" s="28"/>
      <c r="WRZ32" s="28"/>
      <c r="WSA32" s="28"/>
      <c r="WSB32" s="28"/>
      <c r="WSC32" s="28"/>
      <c r="WSD32" s="28"/>
      <c r="WSE32" s="28"/>
      <c r="WSF32" s="28"/>
      <c r="WSG32" s="28"/>
      <c r="WSH32" s="28"/>
      <c r="WSI32" s="28"/>
      <c r="WSJ32" s="28"/>
      <c r="WSK32" s="28"/>
      <c r="WSL32" s="28"/>
      <c r="WSM32" s="28"/>
      <c r="WSN32" s="28"/>
      <c r="WSO32" s="28"/>
      <c r="WSP32" s="28"/>
      <c r="WSQ32" s="28"/>
      <c r="WSR32" s="28"/>
      <c r="WSS32" s="28"/>
      <c r="WST32" s="28"/>
      <c r="WSU32" s="28"/>
      <c r="WSV32" s="28"/>
      <c r="WSW32" s="28"/>
      <c r="WSX32" s="28"/>
      <c r="WSY32" s="28"/>
      <c r="WSZ32" s="28"/>
      <c r="WTA32" s="28"/>
      <c r="WTB32" s="28"/>
      <c r="WTC32" s="28"/>
      <c r="WTD32" s="28"/>
      <c r="WTE32" s="28"/>
      <c r="WTF32" s="28"/>
      <c r="WTG32" s="28"/>
      <c r="WTH32" s="28"/>
      <c r="WTI32" s="28"/>
      <c r="WTJ32" s="28"/>
      <c r="WTK32" s="28"/>
      <c r="WTL32" s="28"/>
      <c r="WTM32" s="28"/>
      <c r="WTN32" s="28"/>
      <c r="WTO32" s="28"/>
      <c r="WTP32" s="28"/>
      <c r="WTQ32" s="28"/>
      <c r="WTR32" s="28"/>
      <c r="WTS32" s="28"/>
      <c r="WTT32" s="28"/>
      <c r="WTU32" s="28"/>
      <c r="WTV32" s="28"/>
      <c r="WTW32" s="28"/>
      <c r="WTX32" s="28"/>
      <c r="WTY32" s="28"/>
      <c r="WTZ32" s="28"/>
      <c r="WUA32" s="28"/>
      <c r="WUB32" s="28"/>
      <c r="WUC32" s="28"/>
      <c r="WUD32" s="28"/>
      <c r="WUE32" s="28"/>
      <c r="WUF32" s="28"/>
      <c r="WUG32" s="28"/>
      <c r="WUH32" s="28"/>
      <c r="WUI32" s="28"/>
      <c r="WUJ32" s="28"/>
      <c r="WUK32" s="28"/>
      <c r="WUL32" s="28"/>
      <c r="WUM32" s="28"/>
      <c r="WUN32" s="28"/>
      <c r="WUO32" s="28"/>
      <c r="WUP32" s="28"/>
      <c r="WUQ32" s="28"/>
      <c r="WUR32" s="28"/>
      <c r="WUS32" s="28"/>
      <c r="WUT32" s="28"/>
      <c r="WUU32" s="28"/>
      <c r="WUV32" s="28"/>
      <c r="WUW32" s="28"/>
      <c r="WUX32" s="28"/>
      <c r="WUY32" s="28"/>
      <c r="WUZ32" s="28"/>
      <c r="WVA32" s="28"/>
      <c r="WVB32" s="28"/>
      <c r="WVC32" s="28"/>
      <c r="WVD32" s="28"/>
      <c r="WVE32" s="28"/>
      <c r="WVF32" s="28"/>
      <c r="WVG32" s="28"/>
      <c r="WVH32" s="28"/>
      <c r="WVI32" s="28"/>
      <c r="WVJ32" s="28"/>
      <c r="WVK32" s="28"/>
      <c r="WVL32" s="28"/>
      <c r="WVM32" s="28"/>
      <c r="WVN32" s="28"/>
      <c r="WVO32" s="28"/>
      <c r="WVP32" s="28"/>
      <c r="WVQ32" s="28"/>
      <c r="WVR32" s="28"/>
      <c r="WVS32" s="28"/>
      <c r="WVT32" s="28"/>
      <c r="WVU32" s="28"/>
      <c r="WVV32" s="28"/>
      <c r="WVW32" s="28"/>
      <c r="WVX32" s="28"/>
      <c r="WVY32" s="28"/>
      <c r="WVZ32" s="28"/>
      <c r="WWA32" s="28"/>
      <c r="WWB32" s="28"/>
      <c r="WWC32" s="28"/>
      <c r="WWD32" s="28"/>
      <c r="WWE32" s="28"/>
      <c r="WWF32" s="28"/>
      <c r="WWG32" s="28"/>
      <c r="WWH32" s="28"/>
      <c r="WWI32" s="28"/>
      <c r="WWJ32" s="28"/>
      <c r="WWK32" s="28"/>
      <c r="WWL32" s="28"/>
      <c r="WWM32" s="28"/>
      <c r="WWN32" s="28"/>
      <c r="WWO32" s="28"/>
      <c r="WWP32" s="28"/>
      <c r="WWQ32" s="28"/>
      <c r="WWR32" s="28"/>
      <c r="WWS32" s="28"/>
      <c r="WWT32" s="28"/>
      <c r="WWU32" s="28"/>
      <c r="WWV32" s="28"/>
      <c r="WWW32" s="28"/>
      <c r="WWX32" s="28"/>
      <c r="WWY32" s="28"/>
      <c r="WWZ32" s="28"/>
      <c r="WXA32" s="28"/>
      <c r="WXB32" s="28"/>
      <c r="WXC32" s="28"/>
      <c r="WXD32" s="28"/>
      <c r="WXE32" s="28"/>
      <c r="WXF32" s="28"/>
      <c r="WXG32" s="28"/>
      <c r="WXH32" s="28"/>
      <c r="WXI32" s="28"/>
      <c r="WXJ32" s="28"/>
      <c r="WXK32" s="28"/>
      <c r="WXL32" s="28"/>
      <c r="WXM32" s="28"/>
      <c r="WXN32" s="28"/>
      <c r="WXO32" s="28"/>
      <c r="WXP32" s="28"/>
      <c r="WXQ32" s="28"/>
      <c r="WXR32" s="28"/>
      <c r="WXS32" s="28"/>
      <c r="WXT32" s="28"/>
      <c r="WXU32" s="28"/>
      <c r="WXV32" s="28"/>
      <c r="WXW32" s="28"/>
      <c r="WXX32" s="28"/>
      <c r="WXY32" s="28"/>
      <c r="WXZ32" s="28"/>
      <c r="WYA32" s="28"/>
      <c r="WYB32" s="28"/>
      <c r="WYC32" s="28"/>
      <c r="WYD32" s="28"/>
      <c r="WYE32" s="28"/>
      <c r="WYF32" s="28"/>
      <c r="WYG32" s="28"/>
      <c r="WYH32" s="28"/>
      <c r="WYI32" s="28"/>
      <c r="WYJ32" s="28"/>
      <c r="WYK32" s="28"/>
      <c r="WYL32" s="28"/>
      <c r="WYM32" s="28"/>
      <c r="WYN32" s="28"/>
      <c r="WYO32" s="28"/>
      <c r="WYP32" s="28"/>
      <c r="WYQ32" s="28"/>
      <c r="WYR32" s="28"/>
      <c r="WYS32" s="28"/>
      <c r="WYT32" s="28"/>
      <c r="WYU32" s="28"/>
      <c r="WYV32" s="28"/>
      <c r="WYW32" s="28"/>
      <c r="WYX32" s="28"/>
      <c r="WYY32" s="28"/>
      <c r="WYZ32" s="28"/>
      <c r="WZA32" s="28"/>
      <c r="WZB32" s="28"/>
      <c r="WZC32" s="28"/>
      <c r="WZD32" s="28"/>
      <c r="WZE32" s="28"/>
      <c r="WZF32" s="28"/>
      <c r="WZG32" s="28"/>
      <c r="WZH32" s="28"/>
      <c r="WZI32" s="28"/>
      <c r="WZJ32" s="28"/>
      <c r="WZK32" s="28"/>
      <c r="WZL32" s="28"/>
      <c r="WZM32" s="28"/>
      <c r="WZN32" s="28"/>
      <c r="WZO32" s="28"/>
      <c r="WZP32" s="28"/>
      <c r="WZQ32" s="28"/>
      <c r="WZR32" s="28"/>
      <c r="WZS32" s="28"/>
      <c r="WZT32" s="28"/>
      <c r="WZU32" s="28"/>
      <c r="WZV32" s="28"/>
      <c r="WZW32" s="28"/>
      <c r="WZX32" s="28"/>
      <c r="WZY32" s="28"/>
      <c r="WZZ32" s="28"/>
      <c r="XAA32" s="28"/>
      <c r="XAB32" s="28"/>
      <c r="XAC32" s="28"/>
      <c r="XAD32" s="28"/>
      <c r="XAE32" s="28"/>
      <c r="XAF32" s="28"/>
      <c r="XAG32" s="28"/>
      <c r="XAH32" s="28"/>
      <c r="XAI32" s="28"/>
      <c r="XAJ32" s="28"/>
      <c r="XAK32" s="28"/>
      <c r="XAL32" s="28"/>
      <c r="XAM32" s="28"/>
      <c r="XAN32" s="28"/>
      <c r="XAO32" s="28"/>
      <c r="XAP32" s="28"/>
      <c r="XAQ32" s="28"/>
      <c r="XAR32" s="28"/>
      <c r="XAS32" s="28"/>
      <c r="XAT32" s="28"/>
      <c r="XAU32" s="28"/>
      <c r="XAV32" s="28"/>
      <c r="XAW32" s="28"/>
      <c r="XAX32" s="28"/>
      <c r="XAY32" s="28"/>
      <c r="XAZ32" s="28"/>
      <c r="XBA32" s="28"/>
      <c r="XBB32" s="28"/>
      <c r="XBC32" s="28"/>
      <c r="XBD32" s="28"/>
      <c r="XBE32" s="28"/>
      <c r="XBF32" s="28"/>
      <c r="XBG32" s="28"/>
      <c r="XBH32" s="28"/>
      <c r="XBI32" s="28"/>
      <c r="XBJ32" s="28"/>
      <c r="XBK32" s="28"/>
      <c r="XBL32" s="28"/>
      <c r="XBM32" s="28"/>
      <c r="XBN32" s="28"/>
      <c r="XBO32" s="28"/>
      <c r="XBP32" s="28"/>
      <c r="XBQ32" s="28"/>
      <c r="XBR32" s="28"/>
      <c r="XBS32" s="28"/>
      <c r="XBT32" s="28"/>
      <c r="XBU32" s="28"/>
      <c r="XBV32" s="28"/>
      <c r="XBW32" s="28"/>
      <c r="XBX32" s="28"/>
      <c r="XBY32" s="28"/>
      <c r="XBZ32" s="28"/>
      <c r="XCA32" s="28"/>
      <c r="XCB32" s="28"/>
      <c r="XCC32" s="28"/>
      <c r="XCD32" s="28"/>
      <c r="XCE32" s="28"/>
      <c r="XCF32" s="28"/>
      <c r="XCG32" s="28"/>
      <c r="XCH32" s="28"/>
      <c r="XCI32" s="28"/>
      <c r="XCJ32" s="28"/>
      <c r="XCK32" s="28"/>
      <c r="XCL32" s="28"/>
      <c r="XCM32" s="28"/>
      <c r="XCN32" s="28"/>
      <c r="XCO32" s="28"/>
      <c r="XCP32" s="28"/>
      <c r="XCQ32" s="28"/>
      <c r="XCR32" s="28"/>
      <c r="XCS32" s="28"/>
      <c r="XCT32" s="28"/>
      <c r="XCU32" s="28"/>
      <c r="XCV32" s="28"/>
      <c r="XCW32" s="28"/>
      <c r="XCX32" s="28"/>
      <c r="XCY32" s="28"/>
      <c r="XCZ32" s="28"/>
      <c r="XDA32" s="28"/>
      <c r="XDB32" s="28"/>
      <c r="XDC32" s="28"/>
      <c r="XDD32" s="28"/>
      <c r="XDE32" s="28"/>
      <c r="XDF32" s="28"/>
      <c r="XDG32" s="28"/>
      <c r="XDH32" s="28"/>
      <c r="XDI32" s="28"/>
      <c r="XDJ32" s="28"/>
      <c r="XDK32" s="28"/>
      <c r="XDL32" s="28"/>
      <c r="XDM32" s="28"/>
      <c r="XDN32" s="28"/>
      <c r="XDO32" s="28"/>
      <c r="XDP32" s="28"/>
      <c r="XDQ32" s="28"/>
      <c r="XDR32" s="28"/>
      <c r="XDS32" s="28"/>
      <c r="XDT32" s="28"/>
      <c r="XDU32" s="28"/>
      <c r="XDV32" s="28"/>
      <c r="XDW32" s="28"/>
      <c r="XDX32" s="28"/>
      <c r="XDY32" s="28"/>
      <c r="XDZ32" s="28"/>
      <c r="XEA32" s="28"/>
      <c r="XEB32" s="28"/>
      <c r="XEC32" s="28"/>
      <c r="XED32" s="28"/>
      <c r="XEE32" s="28"/>
      <c r="XEF32" s="28"/>
      <c r="XEG32" s="28"/>
      <c r="XEH32" s="28"/>
      <c r="XEI32" s="28"/>
      <c r="XEJ32" s="28"/>
      <c r="XEK32" s="28"/>
      <c r="XEL32" s="28"/>
      <c r="XEM32" s="28"/>
      <c r="XEN32" s="28"/>
      <c r="XEO32" s="28"/>
      <c r="XEP32" s="28"/>
      <c r="XEQ32" s="28"/>
      <c r="XER32" s="28"/>
      <c r="XES32" s="28"/>
      <c r="XET32" s="28"/>
      <c r="XEU32" s="28"/>
      <c r="XEV32" s="28"/>
      <c r="XEW32" s="28"/>
      <c r="XEX32" s="28"/>
      <c r="XEY32" s="28"/>
      <c r="XEZ32" s="28"/>
      <c r="XFA32" s="28"/>
      <c r="XFB32" s="28"/>
      <c r="XFC32" s="28"/>
    </row>
    <row r="33" spans="1:16383" ht="42" customHeight="1" x14ac:dyDescent="0.35">
      <c r="A33" s="14" t="s">
        <v>141</v>
      </c>
      <c r="B33" s="14" t="s">
        <v>187</v>
      </c>
      <c r="C33" s="14" t="s">
        <v>294</v>
      </c>
      <c r="D33" s="16" t="s">
        <v>144</v>
      </c>
      <c r="E33" s="14" t="s">
        <v>2238</v>
      </c>
      <c r="F33" s="323" t="s">
        <v>2239</v>
      </c>
      <c r="G33" s="14" t="s">
        <v>2240</v>
      </c>
      <c r="H33" s="56"/>
      <c r="I33" s="56">
        <v>0</v>
      </c>
      <c r="J33" s="18">
        <v>0</v>
      </c>
      <c r="K33" s="758" t="e">
        <v>#DIV/0!</v>
      </c>
      <c r="L33" s="14" t="s">
        <v>2240</v>
      </c>
      <c r="M33" s="14" t="s">
        <v>149</v>
      </c>
      <c r="N33" s="46" t="s">
        <v>2241</v>
      </c>
      <c r="O33" s="16" t="s">
        <v>1548</v>
      </c>
      <c r="P33" s="83">
        <v>571.86</v>
      </c>
      <c r="Q33" s="50">
        <v>19769406.069600001</v>
      </c>
      <c r="R33" s="41">
        <v>953.1</v>
      </c>
      <c r="S33" s="51">
        <v>32949010.116</v>
      </c>
      <c r="T33" s="42">
        <v>42950</v>
      </c>
      <c r="U33" s="16" t="s">
        <v>2242</v>
      </c>
      <c r="V33" s="16" t="s">
        <v>2243</v>
      </c>
      <c r="W33" s="15"/>
      <c r="X33" s="25">
        <v>1</v>
      </c>
      <c r="Y33" s="418"/>
      <c r="Z33" s="27"/>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c r="XFB33" s="15"/>
      <c r="XFC33" s="15"/>
    </row>
    <row r="34" spans="1:16383" ht="48" customHeight="1" x14ac:dyDescent="0.35">
      <c r="A34" s="16" t="s">
        <v>141</v>
      </c>
      <c r="B34" s="16" t="s">
        <v>187</v>
      </c>
      <c r="C34" s="14" t="s">
        <v>294</v>
      </c>
      <c r="D34" s="16" t="s">
        <v>323</v>
      </c>
      <c r="E34" s="16" t="s">
        <v>2244</v>
      </c>
      <c r="F34" s="182" t="s">
        <v>2245</v>
      </c>
      <c r="G34" s="263" t="s">
        <v>2246</v>
      </c>
      <c r="H34" s="356"/>
      <c r="I34" s="356"/>
      <c r="J34" s="357">
        <v>0</v>
      </c>
      <c r="K34" s="758" t="e">
        <v>#DIV/0!</v>
      </c>
      <c r="L34" s="321" t="s">
        <v>2247</v>
      </c>
      <c r="M34" s="16" t="s">
        <v>149</v>
      </c>
      <c r="N34" s="321" t="s">
        <v>2248</v>
      </c>
      <c r="O34" s="16" t="s">
        <v>265</v>
      </c>
      <c r="P34" s="413">
        <v>225.59</v>
      </c>
      <c r="Q34" s="50">
        <v>7798727.5124000004</v>
      </c>
      <c r="R34" s="41">
        <v>375.98</v>
      </c>
      <c r="S34" s="51">
        <v>12997763.9528</v>
      </c>
      <c r="T34" s="42">
        <v>42950</v>
      </c>
      <c r="U34" s="323"/>
      <c r="V34" s="16" t="s">
        <v>2249</v>
      </c>
      <c r="W34" s="16"/>
      <c r="X34" s="25">
        <v>1</v>
      </c>
      <c r="Y34" s="25"/>
      <c r="Z34" s="27"/>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c r="BT34" s="160"/>
      <c r="BU34" s="160"/>
      <c r="BV34" s="160"/>
      <c r="BW34" s="160"/>
      <c r="BX34" s="160"/>
      <c r="BY34" s="160"/>
      <c r="BZ34" s="160"/>
      <c r="CA34" s="160"/>
      <c r="CB34" s="160"/>
      <c r="CC34" s="160"/>
      <c r="CD34" s="160"/>
      <c r="CE34" s="160"/>
      <c r="CF34" s="160"/>
      <c r="CG34" s="160"/>
      <c r="CH34" s="160"/>
      <c r="CI34" s="160"/>
      <c r="CJ34" s="160"/>
      <c r="CK34" s="160"/>
      <c r="CL34" s="160"/>
      <c r="CM34" s="160"/>
      <c r="CN34" s="160"/>
      <c r="CO34" s="160"/>
      <c r="CP34" s="160"/>
      <c r="CQ34" s="160"/>
      <c r="CR34" s="160"/>
      <c r="CS34" s="160"/>
      <c r="CT34" s="160"/>
      <c r="CU34" s="160"/>
      <c r="CV34" s="160"/>
      <c r="CW34" s="160"/>
      <c r="CX34" s="160"/>
      <c r="CY34" s="160"/>
      <c r="CZ34" s="160"/>
      <c r="DA34" s="160"/>
      <c r="DB34" s="160"/>
      <c r="DC34" s="160"/>
      <c r="DD34" s="160"/>
      <c r="DE34" s="160"/>
      <c r="DF34" s="160"/>
      <c r="DG34" s="160"/>
      <c r="DH34" s="160"/>
      <c r="DI34" s="160"/>
      <c r="DJ34" s="160"/>
      <c r="DK34" s="160"/>
      <c r="DL34" s="160"/>
      <c r="DM34" s="160"/>
      <c r="DN34" s="160"/>
      <c r="DO34" s="160"/>
      <c r="DP34" s="160"/>
      <c r="DQ34" s="160"/>
      <c r="DR34" s="160"/>
      <c r="DS34" s="160"/>
      <c r="DT34" s="160"/>
      <c r="DU34" s="160"/>
      <c r="DV34" s="160"/>
      <c r="DW34" s="160"/>
      <c r="DX34" s="160"/>
      <c r="DY34" s="160"/>
      <c r="DZ34" s="160"/>
      <c r="EA34" s="160"/>
      <c r="EB34" s="160"/>
      <c r="EC34" s="160"/>
      <c r="ED34" s="160"/>
      <c r="EE34" s="160"/>
      <c r="EF34" s="160"/>
      <c r="EG34" s="160"/>
      <c r="EH34" s="160"/>
      <c r="EI34" s="160"/>
      <c r="EJ34" s="160"/>
      <c r="EK34" s="160"/>
      <c r="EL34" s="160"/>
      <c r="EM34" s="160"/>
      <c r="EN34" s="160"/>
      <c r="EO34" s="160"/>
      <c r="EP34" s="160"/>
      <c r="EQ34" s="160"/>
      <c r="ER34" s="160"/>
      <c r="ES34" s="160"/>
      <c r="ET34" s="160"/>
      <c r="EU34" s="160"/>
      <c r="EV34" s="160"/>
      <c r="EW34" s="160"/>
      <c r="EX34" s="160"/>
      <c r="EY34" s="160"/>
      <c r="EZ34" s="160"/>
      <c r="FA34" s="160"/>
      <c r="FB34" s="160"/>
      <c r="FC34" s="160"/>
      <c r="FD34" s="160"/>
      <c r="FE34" s="160"/>
      <c r="FF34" s="160"/>
      <c r="FG34" s="160"/>
      <c r="FH34" s="160"/>
      <c r="FI34" s="160"/>
      <c r="FJ34" s="160"/>
      <c r="FK34" s="160"/>
      <c r="FL34" s="160"/>
      <c r="FM34" s="160"/>
      <c r="FN34" s="160"/>
      <c r="FO34" s="160"/>
      <c r="FP34" s="160"/>
      <c r="FQ34" s="160"/>
      <c r="FR34" s="160"/>
      <c r="FS34" s="160"/>
      <c r="FT34" s="160"/>
      <c r="FU34" s="160"/>
      <c r="FV34" s="160"/>
      <c r="FW34" s="160"/>
      <c r="FX34" s="160"/>
      <c r="FY34" s="160"/>
      <c r="FZ34" s="160"/>
      <c r="GA34" s="160"/>
      <c r="GB34" s="160"/>
      <c r="GC34" s="160"/>
      <c r="GD34" s="160"/>
      <c r="GE34" s="160"/>
      <c r="GF34" s="160"/>
      <c r="GG34" s="160"/>
      <c r="GH34" s="160"/>
      <c r="GI34" s="160"/>
      <c r="GJ34" s="160"/>
      <c r="GK34" s="160"/>
      <c r="GL34" s="160"/>
      <c r="GM34" s="160"/>
      <c r="GN34" s="160"/>
      <c r="GO34" s="160"/>
      <c r="GP34" s="160"/>
      <c r="GQ34" s="160"/>
      <c r="GR34" s="160"/>
      <c r="GS34" s="160"/>
      <c r="GT34" s="160"/>
      <c r="GU34" s="160"/>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c r="IW34" s="160"/>
      <c r="IX34" s="160"/>
      <c r="IY34" s="160"/>
      <c r="IZ34" s="160"/>
      <c r="JA34" s="160"/>
      <c r="JB34" s="160"/>
      <c r="JC34" s="160"/>
      <c r="JD34" s="160"/>
      <c r="JE34" s="160"/>
      <c r="JF34" s="160"/>
      <c r="JG34" s="160"/>
      <c r="JH34" s="160"/>
      <c r="JI34" s="160"/>
      <c r="JJ34" s="160"/>
      <c r="JK34" s="160"/>
      <c r="JL34" s="160"/>
      <c r="JM34" s="160"/>
      <c r="JN34" s="160"/>
      <c r="JO34" s="160"/>
      <c r="JP34" s="160"/>
      <c r="JQ34" s="160"/>
      <c r="JR34" s="160"/>
      <c r="JS34" s="160"/>
      <c r="JT34" s="160"/>
      <c r="JU34" s="160"/>
      <c r="JV34" s="160"/>
      <c r="JW34" s="160"/>
      <c r="JX34" s="160"/>
      <c r="JY34" s="160"/>
      <c r="JZ34" s="160"/>
      <c r="KA34" s="160"/>
      <c r="KB34" s="160"/>
      <c r="KC34" s="160"/>
      <c r="KD34" s="160"/>
      <c r="KE34" s="160"/>
      <c r="KF34" s="160"/>
      <c r="KG34" s="160"/>
      <c r="KH34" s="160"/>
      <c r="KI34" s="160"/>
      <c r="KJ34" s="160"/>
      <c r="KK34" s="160"/>
      <c r="KL34" s="160"/>
      <c r="KM34" s="160"/>
      <c r="KN34" s="160"/>
      <c r="KO34" s="160"/>
      <c r="KP34" s="160"/>
      <c r="KQ34" s="160"/>
      <c r="KR34" s="160"/>
      <c r="KS34" s="160"/>
      <c r="KT34" s="160"/>
      <c r="KU34" s="160"/>
      <c r="KV34" s="160"/>
      <c r="KW34" s="160"/>
      <c r="KX34" s="160"/>
      <c r="KY34" s="160"/>
      <c r="KZ34" s="160"/>
      <c r="LA34" s="160"/>
      <c r="LB34" s="160"/>
      <c r="LC34" s="160"/>
      <c r="LD34" s="160"/>
      <c r="LE34" s="160"/>
      <c r="LF34" s="160"/>
      <c r="LG34" s="160"/>
      <c r="LH34" s="160"/>
      <c r="LI34" s="160"/>
      <c r="LJ34" s="160"/>
      <c r="LK34" s="160"/>
      <c r="LL34" s="160"/>
      <c r="LM34" s="160"/>
      <c r="LN34" s="160"/>
      <c r="LO34" s="160"/>
      <c r="LP34" s="160"/>
      <c r="LQ34" s="160"/>
      <c r="LR34" s="160"/>
      <c r="LS34" s="160"/>
      <c r="LT34" s="160"/>
      <c r="LU34" s="160"/>
      <c r="LV34" s="160"/>
      <c r="LW34" s="160"/>
      <c r="LX34" s="160"/>
      <c r="LY34" s="160"/>
      <c r="LZ34" s="160"/>
      <c r="MA34" s="160"/>
      <c r="MB34" s="160"/>
      <c r="MC34" s="160"/>
      <c r="MD34" s="160"/>
      <c r="ME34" s="160"/>
      <c r="MF34" s="160"/>
      <c r="MG34" s="160"/>
      <c r="MH34" s="160"/>
      <c r="MI34" s="160"/>
      <c r="MJ34" s="160"/>
      <c r="MK34" s="160"/>
      <c r="ML34" s="160"/>
      <c r="MM34" s="160"/>
      <c r="MN34" s="160"/>
      <c r="MO34" s="160"/>
      <c r="MP34" s="160"/>
      <c r="MQ34" s="160"/>
      <c r="MR34" s="160"/>
      <c r="MS34" s="160"/>
      <c r="MT34" s="160"/>
      <c r="MU34" s="160"/>
      <c r="MV34" s="160"/>
      <c r="MW34" s="160"/>
      <c r="MX34" s="160"/>
      <c r="MY34" s="160"/>
      <c r="MZ34" s="160"/>
      <c r="NA34" s="160"/>
      <c r="NB34" s="160"/>
      <c r="NC34" s="160"/>
      <c r="ND34" s="160"/>
      <c r="NE34" s="160"/>
      <c r="NF34" s="160"/>
      <c r="NG34" s="160"/>
      <c r="NH34" s="160"/>
      <c r="NI34" s="160"/>
      <c r="NJ34" s="160"/>
      <c r="NK34" s="160"/>
      <c r="NL34" s="160"/>
      <c r="NM34" s="160"/>
      <c r="NN34" s="160"/>
      <c r="NO34" s="160"/>
      <c r="NP34" s="160"/>
      <c r="NQ34" s="160"/>
      <c r="NR34" s="160"/>
      <c r="NS34" s="160"/>
      <c r="NT34" s="160"/>
      <c r="NU34" s="160"/>
      <c r="NV34" s="160"/>
      <c r="NW34" s="160"/>
      <c r="NX34" s="160"/>
      <c r="NY34" s="160"/>
      <c r="NZ34" s="160"/>
      <c r="OA34" s="160"/>
      <c r="OB34" s="160"/>
      <c r="OC34" s="160"/>
      <c r="OD34" s="160"/>
      <c r="OE34" s="160"/>
      <c r="OF34" s="160"/>
      <c r="OG34" s="160"/>
      <c r="OH34" s="160"/>
      <c r="OI34" s="160"/>
      <c r="OJ34" s="160"/>
      <c r="OK34" s="160"/>
      <c r="OL34" s="160"/>
      <c r="OM34" s="160"/>
      <c r="ON34" s="160"/>
      <c r="OO34" s="160"/>
      <c r="OP34" s="160"/>
      <c r="OQ34" s="160"/>
      <c r="OR34" s="160"/>
      <c r="OS34" s="160"/>
      <c r="OT34" s="160"/>
      <c r="OU34" s="160"/>
      <c r="OV34" s="160"/>
      <c r="OW34" s="160"/>
      <c r="OX34" s="160"/>
      <c r="OY34" s="160"/>
      <c r="OZ34" s="160"/>
      <c r="PA34" s="160"/>
      <c r="PB34" s="160"/>
      <c r="PC34" s="160"/>
      <c r="PD34" s="160"/>
      <c r="PE34" s="160"/>
      <c r="PF34" s="160"/>
      <c r="PG34" s="160"/>
      <c r="PH34" s="160"/>
      <c r="PI34" s="160"/>
      <c r="PJ34" s="160"/>
      <c r="PK34" s="160"/>
      <c r="PL34" s="160"/>
      <c r="PM34" s="160"/>
      <c r="PN34" s="160"/>
      <c r="PO34" s="160"/>
      <c r="PP34" s="160"/>
      <c r="PQ34" s="160"/>
      <c r="PR34" s="160"/>
      <c r="PS34" s="160"/>
      <c r="PT34" s="160"/>
      <c r="PU34" s="160"/>
      <c r="PV34" s="160"/>
      <c r="PW34" s="160"/>
      <c r="PX34" s="160"/>
      <c r="PY34" s="160"/>
      <c r="PZ34" s="160"/>
      <c r="QA34" s="160"/>
      <c r="QB34" s="160"/>
      <c r="QC34" s="160"/>
      <c r="QD34" s="160"/>
      <c r="QE34" s="160"/>
      <c r="QF34" s="160"/>
      <c r="QG34" s="160"/>
      <c r="QH34" s="160"/>
      <c r="QI34" s="160"/>
      <c r="QJ34" s="160"/>
      <c r="QK34" s="160"/>
      <c r="QL34" s="160"/>
      <c r="QM34" s="160"/>
      <c r="QN34" s="160"/>
      <c r="QO34" s="160"/>
      <c r="QP34" s="160"/>
      <c r="QQ34" s="160"/>
      <c r="QR34" s="160"/>
      <c r="QS34" s="160"/>
      <c r="QT34" s="160"/>
      <c r="QU34" s="160"/>
      <c r="QV34" s="160"/>
      <c r="QW34" s="160"/>
      <c r="QX34" s="160"/>
      <c r="QY34" s="160"/>
      <c r="QZ34" s="160"/>
      <c r="RA34" s="160"/>
      <c r="RB34" s="160"/>
      <c r="RC34" s="160"/>
      <c r="RD34" s="160"/>
      <c r="RE34" s="160"/>
      <c r="RF34" s="160"/>
      <c r="RG34" s="160"/>
      <c r="RH34" s="160"/>
      <c r="RI34" s="160"/>
      <c r="RJ34" s="160"/>
      <c r="RK34" s="160"/>
      <c r="RL34" s="160"/>
      <c r="RM34" s="160"/>
      <c r="RN34" s="160"/>
      <c r="RO34" s="160"/>
      <c r="RP34" s="160"/>
      <c r="RQ34" s="160"/>
      <c r="RR34" s="160"/>
      <c r="RS34" s="160"/>
      <c r="RT34" s="160"/>
      <c r="RU34" s="160"/>
      <c r="RV34" s="160"/>
      <c r="RW34" s="160"/>
      <c r="RX34" s="160"/>
      <c r="RY34" s="160"/>
      <c r="RZ34" s="160"/>
      <c r="SA34" s="160"/>
      <c r="SB34" s="160"/>
      <c r="SC34" s="160"/>
      <c r="SD34" s="160"/>
      <c r="SE34" s="160"/>
      <c r="SF34" s="160"/>
      <c r="SG34" s="160"/>
      <c r="SH34" s="160"/>
      <c r="SI34" s="160"/>
      <c r="SJ34" s="160"/>
      <c r="SK34" s="160"/>
      <c r="SL34" s="160"/>
      <c r="SM34" s="160"/>
      <c r="SN34" s="160"/>
      <c r="SO34" s="160"/>
      <c r="SP34" s="160"/>
      <c r="SQ34" s="160"/>
      <c r="SR34" s="160"/>
      <c r="SS34" s="160"/>
      <c r="ST34" s="160"/>
      <c r="SU34" s="160"/>
      <c r="SV34" s="160"/>
      <c r="SW34" s="160"/>
      <c r="SX34" s="160"/>
      <c r="SY34" s="160"/>
      <c r="SZ34" s="160"/>
      <c r="TA34" s="160"/>
      <c r="TB34" s="160"/>
      <c r="TC34" s="160"/>
      <c r="TD34" s="160"/>
      <c r="TE34" s="160"/>
      <c r="TF34" s="160"/>
      <c r="TG34" s="160"/>
      <c r="TH34" s="160"/>
      <c r="TI34" s="160"/>
      <c r="TJ34" s="160"/>
      <c r="TK34" s="160"/>
      <c r="TL34" s="160"/>
      <c r="TM34" s="160"/>
      <c r="TN34" s="160"/>
      <c r="TO34" s="160"/>
      <c r="TP34" s="160"/>
      <c r="TQ34" s="160"/>
      <c r="TR34" s="160"/>
      <c r="TS34" s="160"/>
      <c r="TT34" s="160"/>
      <c r="TU34" s="160"/>
      <c r="TV34" s="160"/>
      <c r="TW34" s="160"/>
      <c r="TX34" s="160"/>
      <c r="TY34" s="160"/>
      <c r="TZ34" s="160"/>
      <c r="UA34" s="160"/>
      <c r="UB34" s="160"/>
      <c r="UC34" s="160"/>
      <c r="UD34" s="160"/>
      <c r="UE34" s="160"/>
      <c r="UF34" s="160"/>
      <c r="UG34" s="160"/>
      <c r="UH34" s="160"/>
      <c r="UI34" s="160"/>
      <c r="UJ34" s="160"/>
      <c r="UK34" s="160"/>
      <c r="UL34" s="160"/>
      <c r="UM34" s="160"/>
      <c r="UN34" s="160"/>
      <c r="UO34" s="160"/>
      <c r="UP34" s="160"/>
      <c r="UQ34" s="160"/>
      <c r="UR34" s="160"/>
      <c r="US34" s="160"/>
      <c r="UT34" s="160"/>
      <c r="UU34" s="160"/>
      <c r="UV34" s="160"/>
      <c r="UW34" s="160"/>
      <c r="UX34" s="160"/>
      <c r="UY34" s="160"/>
      <c r="UZ34" s="160"/>
      <c r="VA34" s="160"/>
      <c r="VB34" s="160"/>
      <c r="VC34" s="160"/>
      <c r="VD34" s="160"/>
      <c r="VE34" s="160"/>
      <c r="VF34" s="160"/>
      <c r="VG34" s="160"/>
      <c r="VH34" s="160"/>
      <c r="VI34" s="160"/>
      <c r="VJ34" s="160"/>
      <c r="VK34" s="160"/>
      <c r="VL34" s="160"/>
      <c r="VM34" s="160"/>
      <c r="VN34" s="160"/>
      <c r="VO34" s="160"/>
      <c r="VP34" s="160"/>
      <c r="VQ34" s="160"/>
      <c r="VR34" s="160"/>
      <c r="VS34" s="160"/>
      <c r="VT34" s="160"/>
      <c r="VU34" s="160"/>
      <c r="VV34" s="160"/>
      <c r="VW34" s="160"/>
      <c r="VX34" s="160"/>
      <c r="VY34" s="160"/>
      <c r="VZ34" s="160"/>
      <c r="WA34" s="160"/>
      <c r="WB34" s="160"/>
      <c r="WC34" s="160"/>
      <c r="WD34" s="160"/>
      <c r="WE34" s="160"/>
      <c r="WF34" s="160"/>
      <c r="WG34" s="160"/>
      <c r="WH34" s="160"/>
      <c r="WI34" s="160"/>
      <c r="WJ34" s="160"/>
      <c r="WK34" s="160"/>
      <c r="WL34" s="160"/>
      <c r="WM34" s="160"/>
      <c r="WN34" s="160"/>
      <c r="WO34" s="160"/>
      <c r="WP34" s="160"/>
      <c r="WQ34" s="160"/>
      <c r="WR34" s="160"/>
      <c r="WS34" s="160"/>
      <c r="WT34" s="160"/>
      <c r="WU34" s="160"/>
      <c r="WV34" s="160"/>
      <c r="WW34" s="160"/>
      <c r="WX34" s="160"/>
      <c r="WY34" s="160"/>
      <c r="WZ34" s="160"/>
      <c r="XA34" s="160"/>
      <c r="XB34" s="160"/>
      <c r="XC34" s="160"/>
      <c r="XD34" s="160"/>
      <c r="XE34" s="160"/>
      <c r="XF34" s="160"/>
      <c r="XG34" s="160"/>
      <c r="XH34" s="160"/>
      <c r="XI34" s="160"/>
      <c r="XJ34" s="160"/>
      <c r="XK34" s="160"/>
      <c r="XL34" s="160"/>
      <c r="XM34" s="160"/>
      <c r="XN34" s="160"/>
      <c r="XO34" s="160"/>
      <c r="XP34" s="160"/>
      <c r="XQ34" s="160"/>
      <c r="XR34" s="160"/>
      <c r="XS34" s="160"/>
      <c r="XT34" s="160"/>
      <c r="XU34" s="160"/>
      <c r="XV34" s="160"/>
      <c r="XW34" s="160"/>
      <c r="XX34" s="160"/>
      <c r="XY34" s="160"/>
      <c r="XZ34" s="160"/>
      <c r="YA34" s="160"/>
      <c r="YB34" s="160"/>
      <c r="YC34" s="160"/>
      <c r="YD34" s="160"/>
      <c r="YE34" s="160"/>
      <c r="YF34" s="160"/>
      <c r="YG34" s="160"/>
      <c r="YH34" s="160"/>
      <c r="YI34" s="160"/>
      <c r="YJ34" s="160"/>
      <c r="YK34" s="160"/>
      <c r="YL34" s="160"/>
      <c r="YM34" s="160"/>
      <c r="YN34" s="160"/>
      <c r="YO34" s="160"/>
      <c r="YP34" s="160"/>
      <c r="YQ34" s="160"/>
      <c r="YR34" s="160"/>
      <c r="YS34" s="160"/>
      <c r="YT34" s="160"/>
      <c r="YU34" s="160"/>
      <c r="YV34" s="160"/>
      <c r="YW34" s="160"/>
      <c r="YX34" s="160"/>
      <c r="YY34" s="160"/>
      <c r="YZ34" s="160"/>
      <c r="ZA34" s="160"/>
      <c r="ZB34" s="160"/>
      <c r="ZC34" s="160"/>
      <c r="ZD34" s="160"/>
      <c r="ZE34" s="160"/>
      <c r="ZF34" s="160"/>
      <c r="ZG34" s="160"/>
      <c r="ZH34" s="160"/>
      <c r="ZI34" s="160"/>
      <c r="ZJ34" s="160"/>
      <c r="ZK34" s="160"/>
      <c r="ZL34" s="160"/>
      <c r="ZM34" s="160"/>
      <c r="ZN34" s="160"/>
      <c r="ZO34" s="160"/>
      <c r="ZP34" s="160"/>
      <c r="ZQ34" s="160"/>
      <c r="ZR34" s="160"/>
      <c r="ZS34" s="160"/>
      <c r="ZT34" s="160"/>
      <c r="ZU34" s="160"/>
      <c r="ZV34" s="160"/>
      <c r="ZW34" s="160"/>
      <c r="ZX34" s="160"/>
      <c r="ZY34" s="160"/>
      <c r="ZZ34" s="160"/>
      <c r="AAA34" s="160"/>
      <c r="AAB34" s="160"/>
      <c r="AAC34" s="160"/>
      <c r="AAD34" s="160"/>
      <c r="AAE34" s="160"/>
      <c r="AAF34" s="160"/>
      <c r="AAG34" s="160"/>
      <c r="AAH34" s="160"/>
      <c r="AAI34" s="160"/>
      <c r="AAJ34" s="160"/>
      <c r="AAK34" s="160"/>
      <c r="AAL34" s="160"/>
      <c r="AAM34" s="160"/>
      <c r="AAN34" s="160"/>
      <c r="AAO34" s="160"/>
      <c r="AAP34" s="160"/>
      <c r="AAQ34" s="160"/>
      <c r="AAR34" s="160"/>
      <c r="AAS34" s="160"/>
      <c r="AAT34" s="160"/>
      <c r="AAU34" s="160"/>
      <c r="AAV34" s="160"/>
      <c r="AAW34" s="160"/>
      <c r="AAX34" s="160"/>
      <c r="AAY34" s="160"/>
      <c r="AAZ34" s="160"/>
      <c r="ABA34" s="160"/>
      <c r="ABB34" s="160"/>
      <c r="ABC34" s="160"/>
      <c r="ABD34" s="160"/>
      <c r="ABE34" s="160"/>
      <c r="ABF34" s="160"/>
      <c r="ABG34" s="160"/>
      <c r="ABH34" s="160"/>
      <c r="ABI34" s="160"/>
      <c r="ABJ34" s="160"/>
      <c r="ABK34" s="160"/>
      <c r="ABL34" s="160"/>
      <c r="ABM34" s="160"/>
      <c r="ABN34" s="160"/>
      <c r="ABO34" s="160"/>
      <c r="ABP34" s="160"/>
      <c r="ABQ34" s="160"/>
      <c r="ABR34" s="160"/>
      <c r="ABS34" s="160"/>
      <c r="ABT34" s="160"/>
      <c r="ABU34" s="160"/>
      <c r="ABV34" s="160"/>
      <c r="ABW34" s="160"/>
      <c r="ABX34" s="160"/>
      <c r="ABY34" s="160"/>
      <c r="ABZ34" s="160"/>
      <c r="ACA34" s="160"/>
      <c r="ACB34" s="160"/>
      <c r="ACC34" s="160"/>
      <c r="ACD34" s="160"/>
      <c r="ACE34" s="160"/>
      <c r="ACF34" s="160"/>
      <c r="ACG34" s="160"/>
      <c r="ACH34" s="160"/>
      <c r="ACI34" s="160"/>
      <c r="ACJ34" s="160"/>
      <c r="ACK34" s="160"/>
      <c r="ACL34" s="160"/>
      <c r="ACM34" s="160"/>
      <c r="ACN34" s="160"/>
      <c r="ACO34" s="160"/>
      <c r="ACP34" s="160"/>
      <c r="ACQ34" s="160"/>
      <c r="ACR34" s="160"/>
      <c r="ACS34" s="160"/>
      <c r="ACT34" s="160"/>
      <c r="ACU34" s="160"/>
      <c r="ACV34" s="160"/>
      <c r="ACW34" s="160"/>
      <c r="ACX34" s="160"/>
      <c r="ACY34" s="160"/>
      <c r="ACZ34" s="160"/>
      <c r="ADA34" s="160"/>
      <c r="ADB34" s="160"/>
      <c r="ADC34" s="160"/>
      <c r="ADD34" s="160"/>
      <c r="ADE34" s="160"/>
      <c r="ADF34" s="160"/>
      <c r="ADG34" s="160"/>
      <c r="ADH34" s="160"/>
      <c r="ADI34" s="160"/>
      <c r="ADJ34" s="160"/>
      <c r="ADK34" s="160"/>
      <c r="ADL34" s="160"/>
      <c r="ADM34" s="160"/>
      <c r="ADN34" s="160"/>
      <c r="ADO34" s="160"/>
      <c r="ADP34" s="160"/>
      <c r="ADQ34" s="160"/>
      <c r="ADR34" s="160"/>
      <c r="ADS34" s="160"/>
      <c r="ADT34" s="160"/>
      <c r="ADU34" s="160"/>
      <c r="ADV34" s="160"/>
      <c r="ADW34" s="160"/>
      <c r="ADX34" s="160"/>
      <c r="ADY34" s="160"/>
      <c r="ADZ34" s="160"/>
      <c r="AEA34" s="160"/>
      <c r="AEB34" s="160"/>
      <c r="AEC34" s="160"/>
      <c r="AED34" s="160"/>
      <c r="AEE34" s="160"/>
      <c r="AEF34" s="160"/>
      <c r="AEG34" s="160"/>
      <c r="AEH34" s="160"/>
      <c r="AEI34" s="160"/>
      <c r="AEJ34" s="160"/>
      <c r="AEK34" s="160"/>
      <c r="AEL34" s="160"/>
      <c r="AEM34" s="160"/>
      <c r="AEN34" s="160"/>
      <c r="AEO34" s="160"/>
      <c r="AEP34" s="160"/>
      <c r="AEQ34" s="160"/>
      <c r="AER34" s="160"/>
      <c r="AES34" s="160"/>
      <c r="AET34" s="160"/>
      <c r="AEU34" s="160"/>
      <c r="AEV34" s="160"/>
      <c r="AEW34" s="160"/>
      <c r="AEX34" s="160"/>
      <c r="AEY34" s="160"/>
      <c r="AEZ34" s="160"/>
      <c r="AFA34" s="160"/>
      <c r="AFB34" s="160"/>
      <c r="AFC34" s="160"/>
      <c r="AFD34" s="160"/>
      <c r="AFE34" s="160"/>
      <c r="AFF34" s="160"/>
      <c r="AFG34" s="160"/>
      <c r="AFH34" s="160"/>
      <c r="AFI34" s="160"/>
      <c r="AFJ34" s="160"/>
      <c r="AFK34" s="160"/>
      <c r="AFL34" s="160"/>
      <c r="AFM34" s="160"/>
      <c r="AFN34" s="160"/>
      <c r="AFO34" s="160"/>
      <c r="AFP34" s="160"/>
      <c r="AFQ34" s="160"/>
      <c r="AFR34" s="160"/>
      <c r="AFS34" s="160"/>
      <c r="AFT34" s="160"/>
      <c r="AFU34" s="160"/>
      <c r="AFV34" s="160"/>
      <c r="AFW34" s="160"/>
      <c r="AFX34" s="160"/>
      <c r="AFY34" s="160"/>
      <c r="AFZ34" s="160"/>
      <c r="AGA34" s="160"/>
      <c r="AGB34" s="160"/>
      <c r="AGC34" s="160"/>
      <c r="AGD34" s="160"/>
      <c r="AGE34" s="160"/>
      <c r="AGF34" s="160"/>
      <c r="AGG34" s="160"/>
      <c r="AGH34" s="160"/>
      <c r="AGI34" s="160"/>
      <c r="AGJ34" s="160"/>
      <c r="AGK34" s="160"/>
      <c r="AGL34" s="160"/>
      <c r="AGM34" s="160"/>
      <c r="AGN34" s="160"/>
      <c r="AGO34" s="160"/>
      <c r="AGP34" s="160"/>
      <c r="AGQ34" s="160"/>
      <c r="AGR34" s="160"/>
      <c r="AGS34" s="160"/>
      <c r="AGT34" s="160"/>
      <c r="AGU34" s="160"/>
      <c r="AGV34" s="160"/>
      <c r="AGW34" s="160"/>
      <c r="AGX34" s="160"/>
      <c r="AGY34" s="160"/>
      <c r="AGZ34" s="160"/>
      <c r="AHA34" s="160"/>
      <c r="AHB34" s="160"/>
      <c r="AHC34" s="160"/>
      <c r="AHD34" s="160"/>
      <c r="AHE34" s="160"/>
      <c r="AHF34" s="160"/>
      <c r="AHG34" s="160"/>
      <c r="AHH34" s="160"/>
      <c r="AHI34" s="160"/>
      <c r="AHJ34" s="160"/>
      <c r="AHK34" s="160"/>
      <c r="AHL34" s="160"/>
      <c r="AHM34" s="160"/>
      <c r="AHN34" s="160"/>
      <c r="AHO34" s="160"/>
      <c r="AHP34" s="160"/>
      <c r="AHQ34" s="160"/>
      <c r="AHR34" s="160"/>
      <c r="AHS34" s="160"/>
      <c r="AHT34" s="160"/>
      <c r="AHU34" s="160"/>
      <c r="AHV34" s="160"/>
      <c r="AHW34" s="160"/>
      <c r="AHX34" s="160"/>
      <c r="AHY34" s="160"/>
      <c r="AHZ34" s="160"/>
      <c r="AIA34" s="160"/>
      <c r="AIB34" s="160"/>
      <c r="AIC34" s="160"/>
      <c r="AID34" s="160"/>
      <c r="AIE34" s="160"/>
      <c r="AIF34" s="160"/>
      <c r="AIG34" s="160"/>
      <c r="AIH34" s="160"/>
      <c r="AII34" s="160"/>
      <c r="AIJ34" s="160"/>
      <c r="AIK34" s="160"/>
      <c r="AIL34" s="160"/>
      <c r="AIM34" s="160"/>
      <c r="AIN34" s="160"/>
      <c r="AIO34" s="160"/>
      <c r="AIP34" s="160"/>
      <c r="AIQ34" s="160"/>
      <c r="AIR34" s="160"/>
      <c r="AIS34" s="160"/>
      <c r="AIT34" s="160"/>
      <c r="AIU34" s="160"/>
      <c r="AIV34" s="160"/>
      <c r="AIW34" s="160"/>
      <c r="AIX34" s="160"/>
      <c r="AIY34" s="160"/>
      <c r="AIZ34" s="160"/>
      <c r="AJA34" s="160"/>
      <c r="AJB34" s="160"/>
      <c r="AJC34" s="160"/>
      <c r="AJD34" s="160"/>
      <c r="AJE34" s="160"/>
      <c r="AJF34" s="160"/>
      <c r="AJG34" s="160"/>
      <c r="AJH34" s="160"/>
      <c r="AJI34" s="160"/>
      <c r="AJJ34" s="160"/>
      <c r="AJK34" s="160"/>
      <c r="AJL34" s="160"/>
      <c r="AJM34" s="160"/>
      <c r="AJN34" s="160"/>
      <c r="AJO34" s="160"/>
      <c r="AJP34" s="160"/>
      <c r="AJQ34" s="160"/>
      <c r="AJR34" s="160"/>
      <c r="AJS34" s="160"/>
      <c r="AJT34" s="160"/>
      <c r="AJU34" s="160"/>
      <c r="AJV34" s="160"/>
      <c r="AJW34" s="160"/>
      <c r="AJX34" s="160"/>
      <c r="AJY34" s="160"/>
      <c r="AJZ34" s="160"/>
      <c r="AKA34" s="160"/>
      <c r="AKB34" s="160"/>
      <c r="AKC34" s="160"/>
      <c r="AKD34" s="160"/>
      <c r="AKE34" s="160"/>
      <c r="AKF34" s="160"/>
      <c r="AKG34" s="160"/>
      <c r="AKH34" s="160"/>
      <c r="AKI34" s="160"/>
      <c r="AKJ34" s="160"/>
      <c r="AKK34" s="160"/>
      <c r="AKL34" s="160"/>
      <c r="AKM34" s="160"/>
      <c r="AKN34" s="160"/>
      <c r="AKO34" s="160"/>
      <c r="AKP34" s="160"/>
      <c r="AKQ34" s="160"/>
      <c r="AKR34" s="160"/>
      <c r="AKS34" s="160"/>
      <c r="AKT34" s="160"/>
      <c r="AKU34" s="160"/>
      <c r="AKV34" s="160"/>
      <c r="AKW34" s="160"/>
      <c r="AKX34" s="160"/>
      <c r="AKY34" s="160"/>
      <c r="AKZ34" s="160"/>
      <c r="ALA34" s="160"/>
      <c r="ALB34" s="160"/>
      <c r="ALC34" s="160"/>
      <c r="ALD34" s="160"/>
      <c r="ALE34" s="160"/>
      <c r="ALF34" s="160"/>
      <c r="ALG34" s="160"/>
      <c r="ALH34" s="160"/>
      <c r="ALI34" s="160"/>
      <c r="ALJ34" s="160"/>
      <c r="ALK34" s="160"/>
      <c r="ALL34" s="160"/>
      <c r="ALM34" s="160"/>
      <c r="ALN34" s="160"/>
      <c r="ALO34" s="160"/>
      <c r="ALP34" s="160"/>
      <c r="ALQ34" s="160"/>
      <c r="ALR34" s="160"/>
      <c r="ALS34" s="160"/>
      <c r="ALT34" s="160"/>
      <c r="ALU34" s="160"/>
      <c r="ALV34" s="160"/>
      <c r="ALW34" s="160"/>
      <c r="ALX34" s="160"/>
      <c r="ALY34" s="160"/>
      <c r="ALZ34" s="160"/>
      <c r="AMA34" s="160"/>
      <c r="AMB34" s="160"/>
      <c r="AMC34" s="160"/>
      <c r="AMD34" s="160"/>
      <c r="AME34" s="160"/>
      <c r="AMF34" s="160"/>
      <c r="AMG34" s="160"/>
      <c r="AMH34" s="160"/>
      <c r="AMI34" s="160"/>
      <c r="AMJ34" s="160"/>
      <c r="AMK34" s="160"/>
      <c r="AML34" s="160"/>
      <c r="AMM34" s="160"/>
      <c r="AMN34" s="160"/>
      <c r="AMO34" s="160"/>
      <c r="AMP34" s="160"/>
      <c r="AMQ34" s="160"/>
      <c r="AMR34" s="160"/>
      <c r="AMS34" s="160"/>
      <c r="AMT34" s="160"/>
      <c r="AMU34" s="160"/>
      <c r="AMV34" s="160"/>
      <c r="AMW34" s="160"/>
      <c r="AMX34" s="160"/>
      <c r="AMY34" s="160"/>
      <c r="AMZ34" s="160"/>
      <c r="ANA34" s="160"/>
      <c r="ANB34" s="160"/>
      <c r="ANC34" s="160"/>
      <c r="AND34" s="160"/>
      <c r="ANE34" s="160"/>
      <c r="ANF34" s="160"/>
      <c r="ANG34" s="160"/>
      <c r="ANH34" s="160"/>
      <c r="ANI34" s="160"/>
      <c r="ANJ34" s="160"/>
      <c r="ANK34" s="160"/>
      <c r="ANL34" s="160"/>
      <c r="ANM34" s="160"/>
      <c r="ANN34" s="160"/>
      <c r="ANO34" s="160"/>
      <c r="ANP34" s="160"/>
      <c r="ANQ34" s="160"/>
      <c r="ANR34" s="160"/>
      <c r="ANS34" s="160"/>
      <c r="ANT34" s="160"/>
      <c r="ANU34" s="160"/>
      <c r="ANV34" s="160"/>
      <c r="ANW34" s="160"/>
      <c r="ANX34" s="160"/>
      <c r="ANY34" s="160"/>
      <c r="ANZ34" s="160"/>
      <c r="AOA34" s="160"/>
      <c r="AOB34" s="160"/>
      <c r="AOC34" s="160"/>
      <c r="AOD34" s="160"/>
      <c r="AOE34" s="160"/>
      <c r="AOF34" s="160"/>
      <c r="AOG34" s="160"/>
      <c r="AOH34" s="160"/>
      <c r="AOI34" s="160"/>
      <c r="AOJ34" s="160"/>
      <c r="AOK34" s="160"/>
      <c r="AOL34" s="160"/>
      <c r="AOM34" s="160"/>
      <c r="AON34" s="160"/>
      <c r="AOO34" s="160"/>
      <c r="AOP34" s="160"/>
      <c r="AOQ34" s="160"/>
      <c r="AOR34" s="160"/>
      <c r="AOS34" s="160"/>
      <c r="AOT34" s="160"/>
      <c r="AOU34" s="160"/>
      <c r="AOV34" s="160"/>
      <c r="AOW34" s="160"/>
      <c r="AOX34" s="160"/>
      <c r="AOY34" s="160"/>
      <c r="AOZ34" s="160"/>
      <c r="APA34" s="160"/>
      <c r="APB34" s="160"/>
      <c r="APC34" s="160"/>
      <c r="APD34" s="160"/>
      <c r="APE34" s="160"/>
      <c r="APF34" s="160"/>
      <c r="APG34" s="160"/>
      <c r="APH34" s="160"/>
      <c r="API34" s="160"/>
      <c r="APJ34" s="160"/>
      <c r="APK34" s="160"/>
      <c r="APL34" s="160"/>
      <c r="APM34" s="160"/>
      <c r="APN34" s="160"/>
      <c r="APO34" s="160"/>
      <c r="APP34" s="160"/>
      <c r="APQ34" s="160"/>
      <c r="APR34" s="160"/>
      <c r="APS34" s="160"/>
      <c r="APT34" s="160"/>
      <c r="APU34" s="160"/>
      <c r="APV34" s="160"/>
      <c r="APW34" s="160"/>
      <c r="APX34" s="160"/>
      <c r="APY34" s="160"/>
      <c r="APZ34" s="160"/>
      <c r="AQA34" s="160"/>
      <c r="AQB34" s="160"/>
      <c r="AQC34" s="160"/>
      <c r="AQD34" s="160"/>
      <c r="AQE34" s="160"/>
      <c r="AQF34" s="160"/>
      <c r="AQG34" s="160"/>
      <c r="AQH34" s="160"/>
      <c r="AQI34" s="160"/>
      <c r="AQJ34" s="160"/>
      <c r="AQK34" s="160"/>
      <c r="AQL34" s="160"/>
      <c r="AQM34" s="160"/>
      <c r="AQN34" s="160"/>
      <c r="AQO34" s="160"/>
      <c r="AQP34" s="160"/>
      <c r="AQQ34" s="160"/>
      <c r="AQR34" s="160"/>
      <c r="AQS34" s="160"/>
      <c r="AQT34" s="160"/>
      <c r="AQU34" s="160"/>
      <c r="AQV34" s="160"/>
      <c r="AQW34" s="160"/>
      <c r="AQX34" s="160"/>
      <c r="AQY34" s="160"/>
      <c r="AQZ34" s="160"/>
      <c r="ARA34" s="160"/>
      <c r="ARB34" s="160"/>
      <c r="ARC34" s="160"/>
      <c r="ARD34" s="160"/>
      <c r="ARE34" s="160"/>
      <c r="ARF34" s="160"/>
      <c r="ARG34" s="160"/>
      <c r="ARH34" s="160"/>
      <c r="ARI34" s="160"/>
      <c r="ARJ34" s="160"/>
      <c r="ARK34" s="160"/>
      <c r="ARL34" s="160"/>
      <c r="ARM34" s="160"/>
      <c r="ARN34" s="160"/>
      <c r="ARO34" s="160"/>
      <c r="ARP34" s="160"/>
      <c r="ARQ34" s="160"/>
      <c r="ARR34" s="160"/>
      <c r="ARS34" s="160"/>
      <c r="ART34" s="160"/>
      <c r="ARU34" s="160"/>
      <c r="ARV34" s="160"/>
      <c r="ARW34" s="160"/>
      <c r="ARX34" s="160"/>
      <c r="ARY34" s="160"/>
      <c r="ARZ34" s="160"/>
      <c r="ASA34" s="160"/>
      <c r="ASB34" s="160"/>
      <c r="ASC34" s="160"/>
      <c r="ASD34" s="160"/>
      <c r="ASE34" s="160"/>
      <c r="ASF34" s="160"/>
      <c r="ASG34" s="160"/>
      <c r="ASH34" s="160"/>
      <c r="ASI34" s="160"/>
      <c r="ASJ34" s="160"/>
      <c r="ASK34" s="160"/>
      <c r="ASL34" s="160"/>
      <c r="ASM34" s="160"/>
      <c r="ASN34" s="160"/>
      <c r="ASO34" s="160"/>
      <c r="ASP34" s="160"/>
      <c r="ASQ34" s="160"/>
      <c r="ASR34" s="160"/>
      <c r="ASS34" s="160"/>
      <c r="AST34" s="160"/>
      <c r="ASU34" s="160"/>
      <c r="ASV34" s="160"/>
      <c r="ASW34" s="160"/>
      <c r="ASX34" s="160"/>
      <c r="ASY34" s="160"/>
      <c r="ASZ34" s="160"/>
      <c r="ATA34" s="160"/>
      <c r="ATB34" s="160"/>
      <c r="ATC34" s="160"/>
      <c r="ATD34" s="160"/>
      <c r="ATE34" s="160"/>
      <c r="ATF34" s="160"/>
      <c r="ATG34" s="160"/>
      <c r="ATH34" s="160"/>
      <c r="ATI34" s="160"/>
      <c r="ATJ34" s="160"/>
      <c r="ATK34" s="160"/>
      <c r="ATL34" s="160"/>
      <c r="ATM34" s="160"/>
      <c r="ATN34" s="160"/>
      <c r="ATO34" s="160"/>
      <c r="ATP34" s="160"/>
      <c r="ATQ34" s="160"/>
      <c r="ATR34" s="160"/>
      <c r="ATS34" s="160"/>
      <c r="ATT34" s="160"/>
      <c r="ATU34" s="160"/>
      <c r="ATV34" s="160"/>
      <c r="ATW34" s="160"/>
      <c r="ATX34" s="160"/>
      <c r="ATY34" s="160"/>
      <c r="ATZ34" s="160"/>
      <c r="AUA34" s="160"/>
      <c r="AUB34" s="160"/>
      <c r="AUC34" s="160"/>
      <c r="AUD34" s="160"/>
      <c r="AUE34" s="160"/>
      <c r="AUF34" s="160"/>
      <c r="AUG34" s="160"/>
      <c r="AUH34" s="160"/>
      <c r="AUI34" s="160"/>
      <c r="AUJ34" s="160"/>
      <c r="AUK34" s="160"/>
      <c r="AUL34" s="160"/>
      <c r="AUM34" s="160"/>
      <c r="AUN34" s="160"/>
      <c r="AUO34" s="160"/>
      <c r="AUP34" s="160"/>
      <c r="AUQ34" s="160"/>
      <c r="AUR34" s="160"/>
      <c r="AUS34" s="160"/>
      <c r="AUT34" s="160"/>
      <c r="AUU34" s="160"/>
      <c r="AUV34" s="160"/>
      <c r="AUW34" s="160"/>
      <c r="AUX34" s="160"/>
      <c r="AUY34" s="160"/>
      <c r="AUZ34" s="160"/>
      <c r="AVA34" s="160"/>
      <c r="AVB34" s="160"/>
      <c r="AVC34" s="160"/>
      <c r="AVD34" s="160"/>
      <c r="AVE34" s="160"/>
      <c r="AVF34" s="160"/>
      <c r="AVG34" s="160"/>
      <c r="AVH34" s="160"/>
      <c r="AVI34" s="160"/>
      <c r="AVJ34" s="160"/>
      <c r="AVK34" s="160"/>
      <c r="AVL34" s="160"/>
      <c r="AVM34" s="160"/>
      <c r="AVN34" s="160"/>
      <c r="AVO34" s="160"/>
      <c r="AVP34" s="160"/>
      <c r="AVQ34" s="160"/>
      <c r="AVR34" s="160"/>
      <c r="AVS34" s="160"/>
      <c r="AVT34" s="160"/>
      <c r="AVU34" s="160"/>
      <c r="AVV34" s="160"/>
      <c r="AVW34" s="160"/>
      <c r="AVX34" s="160"/>
      <c r="AVY34" s="160"/>
      <c r="AVZ34" s="160"/>
      <c r="AWA34" s="160"/>
      <c r="AWB34" s="160"/>
      <c r="AWC34" s="160"/>
      <c r="AWD34" s="160"/>
      <c r="AWE34" s="160"/>
      <c r="AWF34" s="160"/>
      <c r="AWG34" s="160"/>
      <c r="AWH34" s="160"/>
      <c r="AWI34" s="160"/>
      <c r="AWJ34" s="160"/>
      <c r="AWK34" s="160"/>
      <c r="AWL34" s="160"/>
      <c r="AWM34" s="160"/>
      <c r="AWN34" s="160"/>
      <c r="AWO34" s="160"/>
      <c r="AWP34" s="160"/>
      <c r="AWQ34" s="160"/>
      <c r="AWR34" s="160"/>
      <c r="AWS34" s="160"/>
      <c r="AWT34" s="160"/>
      <c r="AWU34" s="160"/>
      <c r="AWV34" s="160"/>
      <c r="AWW34" s="160"/>
      <c r="AWX34" s="160"/>
      <c r="AWY34" s="160"/>
      <c r="AWZ34" s="160"/>
      <c r="AXA34" s="160"/>
      <c r="AXB34" s="160"/>
      <c r="AXC34" s="160"/>
      <c r="AXD34" s="160"/>
      <c r="AXE34" s="160"/>
      <c r="AXF34" s="160"/>
      <c r="AXG34" s="160"/>
      <c r="AXH34" s="160"/>
      <c r="AXI34" s="160"/>
      <c r="AXJ34" s="160"/>
      <c r="AXK34" s="160"/>
      <c r="AXL34" s="160"/>
      <c r="AXM34" s="160"/>
      <c r="AXN34" s="160"/>
      <c r="AXO34" s="160"/>
      <c r="AXP34" s="160"/>
      <c r="AXQ34" s="160"/>
      <c r="AXR34" s="160"/>
      <c r="AXS34" s="160"/>
      <c r="AXT34" s="160"/>
      <c r="AXU34" s="160"/>
      <c r="AXV34" s="160"/>
      <c r="AXW34" s="160"/>
      <c r="AXX34" s="160"/>
      <c r="AXY34" s="160"/>
      <c r="AXZ34" s="160"/>
      <c r="AYA34" s="160"/>
      <c r="AYB34" s="160"/>
      <c r="AYC34" s="160"/>
      <c r="AYD34" s="160"/>
      <c r="AYE34" s="160"/>
      <c r="AYF34" s="160"/>
      <c r="AYG34" s="160"/>
      <c r="AYH34" s="160"/>
      <c r="AYI34" s="160"/>
      <c r="AYJ34" s="160"/>
      <c r="AYK34" s="160"/>
      <c r="AYL34" s="160"/>
      <c r="AYM34" s="160"/>
      <c r="AYN34" s="160"/>
      <c r="AYO34" s="160"/>
      <c r="AYP34" s="160"/>
      <c r="AYQ34" s="160"/>
      <c r="AYR34" s="160"/>
      <c r="AYS34" s="160"/>
      <c r="AYT34" s="160"/>
      <c r="AYU34" s="160"/>
      <c r="AYV34" s="160"/>
      <c r="AYW34" s="160"/>
      <c r="AYX34" s="160"/>
      <c r="AYY34" s="160"/>
      <c r="AYZ34" s="160"/>
      <c r="AZA34" s="160"/>
      <c r="AZB34" s="160"/>
      <c r="AZC34" s="160"/>
      <c r="AZD34" s="160"/>
      <c r="AZE34" s="160"/>
      <c r="AZF34" s="160"/>
      <c r="AZG34" s="160"/>
      <c r="AZH34" s="160"/>
      <c r="AZI34" s="160"/>
      <c r="AZJ34" s="160"/>
      <c r="AZK34" s="160"/>
      <c r="AZL34" s="160"/>
      <c r="AZM34" s="160"/>
      <c r="AZN34" s="160"/>
      <c r="AZO34" s="160"/>
      <c r="AZP34" s="160"/>
      <c r="AZQ34" s="160"/>
      <c r="AZR34" s="160"/>
      <c r="AZS34" s="160"/>
      <c r="AZT34" s="160"/>
      <c r="AZU34" s="160"/>
      <c r="AZV34" s="160"/>
      <c r="AZW34" s="160"/>
      <c r="AZX34" s="160"/>
      <c r="AZY34" s="160"/>
      <c r="AZZ34" s="160"/>
      <c r="BAA34" s="160"/>
      <c r="BAB34" s="160"/>
      <c r="BAC34" s="160"/>
      <c r="BAD34" s="160"/>
      <c r="BAE34" s="160"/>
      <c r="BAF34" s="160"/>
      <c r="BAG34" s="160"/>
      <c r="BAH34" s="160"/>
      <c r="BAI34" s="160"/>
      <c r="BAJ34" s="160"/>
      <c r="BAK34" s="160"/>
      <c r="BAL34" s="160"/>
      <c r="BAM34" s="160"/>
      <c r="BAN34" s="160"/>
      <c r="BAO34" s="160"/>
      <c r="BAP34" s="160"/>
      <c r="BAQ34" s="160"/>
      <c r="BAR34" s="160"/>
      <c r="BAS34" s="160"/>
      <c r="BAT34" s="160"/>
      <c r="BAU34" s="160"/>
      <c r="BAV34" s="160"/>
      <c r="BAW34" s="160"/>
      <c r="BAX34" s="160"/>
      <c r="BAY34" s="160"/>
      <c r="BAZ34" s="160"/>
      <c r="BBA34" s="160"/>
      <c r="BBB34" s="160"/>
      <c r="BBC34" s="160"/>
      <c r="BBD34" s="160"/>
      <c r="BBE34" s="160"/>
      <c r="BBF34" s="160"/>
      <c r="BBG34" s="160"/>
      <c r="BBH34" s="160"/>
      <c r="BBI34" s="160"/>
      <c r="BBJ34" s="160"/>
      <c r="BBK34" s="160"/>
      <c r="BBL34" s="160"/>
      <c r="BBM34" s="160"/>
      <c r="BBN34" s="160"/>
      <c r="BBO34" s="160"/>
      <c r="BBP34" s="160"/>
      <c r="BBQ34" s="160"/>
      <c r="BBR34" s="160"/>
      <c r="BBS34" s="160"/>
      <c r="BBT34" s="160"/>
      <c r="BBU34" s="160"/>
      <c r="BBV34" s="160"/>
      <c r="BBW34" s="160"/>
      <c r="BBX34" s="160"/>
      <c r="BBY34" s="160"/>
      <c r="BBZ34" s="160"/>
      <c r="BCA34" s="160"/>
      <c r="BCB34" s="160"/>
      <c r="BCC34" s="160"/>
      <c r="BCD34" s="160"/>
      <c r="BCE34" s="160"/>
      <c r="BCF34" s="160"/>
      <c r="BCG34" s="160"/>
      <c r="BCH34" s="160"/>
      <c r="BCI34" s="160"/>
      <c r="BCJ34" s="160"/>
      <c r="BCK34" s="160"/>
      <c r="BCL34" s="160"/>
      <c r="BCM34" s="160"/>
      <c r="BCN34" s="160"/>
      <c r="BCO34" s="160"/>
      <c r="BCP34" s="160"/>
      <c r="BCQ34" s="160"/>
      <c r="BCR34" s="160"/>
      <c r="BCS34" s="160"/>
      <c r="BCT34" s="160"/>
      <c r="BCU34" s="160"/>
      <c r="BCV34" s="160"/>
      <c r="BCW34" s="160"/>
      <c r="BCX34" s="160"/>
      <c r="BCY34" s="160"/>
      <c r="BCZ34" s="160"/>
      <c r="BDA34" s="160"/>
      <c r="BDB34" s="160"/>
      <c r="BDC34" s="160"/>
      <c r="BDD34" s="160"/>
      <c r="BDE34" s="160"/>
      <c r="BDF34" s="160"/>
      <c r="BDG34" s="160"/>
      <c r="BDH34" s="160"/>
      <c r="BDI34" s="160"/>
      <c r="BDJ34" s="160"/>
      <c r="BDK34" s="160"/>
      <c r="BDL34" s="160"/>
      <c r="BDM34" s="160"/>
      <c r="BDN34" s="160"/>
      <c r="BDO34" s="160"/>
      <c r="BDP34" s="160"/>
      <c r="BDQ34" s="160"/>
      <c r="BDR34" s="160"/>
      <c r="BDS34" s="160"/>
      <c r="BDT34" s="160"/>
      <c r="BDU34" s="160"/>
      <c r="BDV34" s="160"/>
      <c r="BDW34" s="160"/>
      <c r="BDX34" s="160"/>
      <c r="BDY34" s="160"/>
      <c r="BDZ34" s="160"/>
      <c r="BEA34" s="160"/>
      <c r="BEB34" s="160"/>
      <c r="BEC34" s="160"/>
      <c r="BED34" s="160"/>
      <c r="BEE34" s="160"/>
      <c r="BEF34" s="160"/>
      <c r="BEG34" s="160"/>
      <c r="BEH34" s="160"/>
      <c r="BEI34" s="160"/>
      <c r="BEJ34" s="160"/>
      <c r="BEK34" s="160"/>
      <c r="BEL34" s="160"/>
      <c r="BEM34" s="160"/>
      <c r="BEN34" s="160"/>
      <c r="BEO34" s="160"/>
      <c r="BEP34" s="160"/>
      <c r="BEQ34" s="160"/>
      <c r="BER34" s="160"/>
      <c r="BES34" s="160"/>
      <c r="BET34" s="160"/>
      <c r="BEU34" s="160"/>
      <c r="BEV34" s="160"/>
      <c r="BEW34" s="160"/>
      <c r="BEX34" s="160"/>
      <c r="BEY34" s="160"/>
      <c r="BEZ34" s="160"/>
      <c r="BFA34" s="160"/>
      <c r="BFB34" s="160"/>
      <c r="BFC34" s="160"/>
      <c r="BFD34" s="160"/>
      <c r="BFE34" s="160"/>
      <c r="BFF34" s="160"/>
      <c r="BFG34" s="160"/>
      <c r="BFH34" s="160"/>
      <c r="BFI34" s="160"/>
      <c r="BFJ34" s="160"/>
      <c r="BFK34" s="160"/>
      <c r="BFL34" s="160"/>
      <c r="BFM34" s="160"/>
      <c r="BFN34" s="160"/>
      <c r="BFO34" s="160"/>
      <c r="BFP34" s="160"/>
      <c r="BFQ34" s="160"/>
      <c r="BFR34" s="160"/>
      <c r="BFS34" s="160"/>
      <c r="BFT34" s="160"/>
      <c r="BFU34" s="160"/>
      <c r="BFV34" s="160"/>
      <c r="BFW34" s="160"/>
      <c r="BFX34" s="160"/>
      <c r="BFY34" s="160"/>
      <c r="BFZ34" s="160"/>
      <c r="BGA34" s="160"/>
      <c r="BGB34" s="160"/>
      <c r="BGC34" s="160"/>
      <c r="BGD34" s="160"/>
      <c r="BGE34" s="160"/>
      <c r="BGF34" s="160"/>
      <c r="BGG34" s="160"/>
      <c r="BGH34" s="160"/>
      <c r="BGI34" s="160"/>
      <c r="BGJ34" s="160"/>
      <c r="BGK34" s="160"/>
      <c r="BGL34" s="160"/>
      <c r="BGM34" s="160"/>
      <c r="BGN34" s="160"/>
      <c r="BGO34" s="160"/>
      <c r="BGP34" s="160"/>
      <c r="BGQ34" s="160"/>
      <c r="BGR34" s="160"/>
      <c r="BGS34" s="160"/>
      <c r="BGT34" s="160"/>
      <c r="BGU34" s="160"/>
      <c r="BGV34" s="160"/>
      <c r="BGW34" s="160"/>
      <c r="BGX34" s="160"/>
      <c r="BGY34" s="160"/>
      <c r="BGZ34" s="160"/>
      <c r="BHA34" s="160"/>
      <c r="BHB34" s="160"/>
      <c r="BHC34" s="160"/>
      <c r="BHD34" s="160"/>
      <c r="BHE34" s="160"/>
      <c r="BHF34" s="160"/>
      <c r="BHG34" s="160"/>
      <c r="BHH34" s="160"/>
      <c r="BHI34" s="160"/>
      <c r="BHJ34" s="160"/>
      <c r="BHK34" s="160"/>
      <c r="BHL34" s="160"/>
      <c r="BHM34" s="160"/>
      <c r="BHN34" s="160"/>
      <c r="BHO34" s="160"/>
      <c r="BHP34" s="160"/>
      <c r="BHQ34" s="160"/>
      <c r="BHR34" s="160"/>
      <c r="BHS34" s="160"/>
      <c r="BHT34" s="160"/>
      <c r="BHU34" s="160"/>
      <c r="BHV34" s="160"/>
      <c r="BHW34" s="160"/>
      <c r="BHX34" s="160"/>
      <c r="BHY34" s="160"/>
      <c r="BHZ34" s="160"/>
      <c r="BIA34" s="160"/>
      <c r="BIB34" s="160"/>
      <c r="BIC34" s="160"/>
      <c r="BID34" s="160"/>
      <c r="BIE34" s="160"/>
      <c r="BIF34" s="160"/>
      <c r="BIG34" s="160"/>
      <c r="BIH34" s="160"/>
      <c r="BII34" s="160"/>
      <c r="BIJ34" s="160"/>
      <c r="BIK34" s="160"/>
      <c r="BIL34" s="160"/>
      <c r="BIM34" s="160"/>
      <c r="BIN34" s="160"/>
      <c r="BIO34" s="160"/>
      <c r="BIP34" s="160"/>
      <c r="BIQ34" s="160"/>
      <c r="BIR34" s="160"/>
      <c r="BIS34" s="160"/>
      <c r="BIT34" s="160"/>
      <c r="BIU34" s="160"/>
      <c r="BIV34" s="160"/>
      <c r="BIW34" s="160"/>
      <c r="BIX34" s="160"/>
      <c r="BIY34" s="160"/>
      <c r="BIZ34" s="160"/>
      <c r="BJA34" s="160"/>
      <c r="BJB34" s="160"/>
      <c r="BJC34" s="160"/>
      <c r="BJD34" s="160"/>
      <c r="BJE34" s="160"/>
      <c r="BJF34" s="160"/>
      <c r="BJG34" s="160"/>
      <c r="BJH34" s="160"/>
      <c r="BJI34" s="160"/>
      <c r="BJJ34" s="160"/>
      <c r="BJK34" s="160"/>
      <c r="BJL34" s="160"/>
      <c r="BJM34" s="160"/>
      <c r="BJN34" s="160"/>
      <c r="BJO34" s="160"/>
      <c r="BJP34" s="160"/>
      <c r="BJQ34" s="160"/>
      <c r="BJR34" s="160"/>
      <c r="BJS34" s="160"/>
      <c r="BJT34" s="160"/>
      <c r="BJU34" s="160"/>
      <c r="BJV34" s="160"/>
      <c r="BJW34" s="160"/>
      <c r="BJX34" s="160"/>
      <c r="BJY34" s="160"/>
      <c r="BJZ34" s="160"/>
      <c r="BKA34" s="160"/>
      <c r="BKB34" s="160"/>
      <c r="BKC34" s="160"/>
      <c r="BKD34" s="160"/>
      <c r="BKE34" s="160"/>
      <c r="BKF34" s="160"/>
      <c r="BKG34" s="160"/>
      <c r="BKH34" s="160"/>
      <c r="BKI34" s="160"/>
      <c r="BKJ34" s="160"/>
      <c r="BKK34" s="160"/>
      <c r="BKL34" s="160"/>
      <c r="BKM34" s="160"/>
      <c r="BKN34" s="160"/>
      <c r="BKO34" s="160"/>
      <c r="BKP34" s="160"/>
      <c r="BKQ34" s="160"/>
      <c r="BKR34" s="160"/>
      <c r="BKS34" s="160"/>
      <c r="BKT34" s="160"/>
      <c r="BKU34" s="160"/>
      <c r="BKV34" s="160"/>
      <c r="BKW34" s="160"/>
      <c r="BKX34" s="160"/>
      <c r="BKY34" s="160"/>
      <c r="BKZ34" s="160"/>
      <c r="BLA34" s="160"/>
      <c r="BLB34" s="160"/>
      <c r="BLC34" s="160"/>
      <c r="BLD34" s="160"/>
      <c r="BLE34" s="160"/>
      <c r="BLF34" s="160"/>
      <c r="BLG34" s="160"/>
      <c r="BLH34" s="160"/>
      <c r="BLI34" s="160"/>
      <c r="BLJ34" s="160"/>
      <c r="BLK34" s="160"/>
      <c r="BLL34" s="160"/>
      <c r="BLM34" s="160"/>
      <c r="BLN34" s="160"/>
      <c r="BLO34" s="160"/>
      <c r="BLP34" s="160"/>
      <c r="BLQ34" s="160"/>
      <c r="BLR34" s="160"/>
      <c r="BLS34" s="160"/>
      <c r="BLT34" s="160"/>
      <c r="BLU34" s="160"/>
      <c r="BLV34" s="160"/>
      <c r="BLW34" s="160"/>
      <c r="BLX34" s="160"/>
      <c r="BLY34" s="160"/>
      <c r="BLZ34" s="160"/>
      <c r="BMA34" s="160"/>
      <c r="BMB34" s="160"/>
      <c r="BMC34" s="160"/>
      <c r="BMD34" s="160"/>
      <c r="BME34" s="160"/>
      <c r="BMF34" s="160"/>
      <c r="BMG34" s="160"/>
      <c r="BMH34" s="160"/>
      <c r="BMI34" s="160"/>
      <c r="BMJ34" s="160"/>
      <c r="BMK34" s="160"/>
      <c r="BML34" s="160"/>
      <c r="BMM34" s="160"/>
      <c r="BMN34" s="160"/>
      <c r="BMO34" s="160"/>
      <c r="BMP34" s="160"/>
      <c r="BMQ34" s="160"/>
      <c r="BMR34" s="160"/>
      <c r="BMS34" s="160"/>
      <c r="BMT34" s="160"/>
      <c r="BMU34" s="160"/>
      <c r="BMV34" s="160"/>
      <c r="BMW34" s="160"/>
      <c r="BMX34" s="160"/>
      <c r="BMY34" s="160"/>
      <c r="BMZ34" s="160"/>
      <c r="BNA34" s="160"/>
      <c r="BNB34" s="160"/>
      <c r="BNC34" s="160"/>
      <c r="BND34" s="160"/>
      <c r="BNE34" s="160"/>
      <c r="BNF34" s="160"/>
      <c r="BNG34" s="160"/>
      <c r="BNH34" s="160"/>
      <c r="BNI34" s="160"/>
      <c r="BNJ34" s="160"/>
      <c r="BNK34" s="160"/>
      <c r="BNL34" s="160"/>
      <c r="BNM34" s="160"/>
      <c r="BNN34" s="160"/>
      <c r="BNO34" s="160"/>
      <c r="BNP34" s="160"/>
      <c r="BNQ34" s="160"/>
      <c r="BNR34" s="160"/>
      <c r="BNS34" s="160"/>
      <c r="BNT34" s="160"/>
      <c r="BNU34" s="160"/>
      <c r="BNV34" s="160"/>
      <c r="BNW34" s="160"/>
      <c r="BNX34" s="160"/>
      <c r="BNY34" s="160"/>
      <c r="BNZ34" s="160"/>
      <c r="BOA34" s="160"/>
      <c r="BOB34" s="160"/>
      <c r="BOC34" s="160"/>
      <c r="BOD34" s="160"/>
      <c r="BOE34" s="160"/>
      <c r="BOF34" s="160"/>
      <c r="BOG34" s="160"/>
      <c r="BOH34" s="160"/>
      <c r="BOI34" s="160"/>
      <c r="BOJ34" s="160"/>
      <c r="BOK34" s="160"/>
      <c r="BOL34" s="160"/>
      <c r="BOM34" s="160"/>
      <c r="BON34" s="160"/>
      <c r="BOO34" s="160"/>
      <c r="BOP34" s="160"/>
      <c r="BOQ34" s="160"/>
      <c r="BOR34" s="160"/>
      <c r="BOS34" s="160"/>
      <c r="BOT34" s="160"/>
      <c r="BOU34" s="160"/>
      <c r="BOV34" s="160"/>
      <c r="BOW34" s="160"/>
      <c r="BOX34" s="160"/>
      <c r="BOY34" s="160"/>
      <c r="BOZ34" s="160"/>
      <c r="BPA34" s="160"/>
      <c r="BPB34" s="160"/>
      <c r="BPC34" s="160"/>
      <c r="BPD34" s="160"/>
      <c r="BPE34" s="160"/>
      <c r="BPF34" s="160"/>
      <c r="BPG34" s="160"/>
      <c r="BPH34" s="160"/>
      <c r="BPI34" s="160"/>
      <c r="BPJ34" s="160"/>
      <c r="BPK34" s="160"/>
      <c r="BPL34" s="160"/>
      <c r="BPM34" s="160"/>
      <c r="BPN34" s="160"/>
      <c r="BPO34" s="160"/>
      <c r="BPP34" s="160"/>
      <c r="BPQ34" s="160"/>
      <c r="BPR34" s="160"/>
      <c r="BPS34" s="160"/>
      <c r="BPT34" s="160"/>
      <c r="BPU34" s="160"/>
      <c r="BPV34" s="160"/>
      <c r="BPW34" s="160"/>
      <c r="BPX34" s="160"/>
      <c r="BPY34" s="160"/>
      <c r="BPZ34" s="160"/>
      <c r="BQA34" s="160"/>
      <c r="BQB34" s="160"/>
      <c r="BQC34" s="160"/>
      <c r="BQD34" s="160"/>
      <c r="BQE34" s="160"/>
      <c r="BQF34" s="160"/>
      <c r="BQG34" s="160"/>
      <c r="BQH34" s="160"/>
      <c r="BQI34" s="160"/>
      <c r="BQJ34" s="160"/>
      <c r="BQK34" s="160"/>
      <c r="BQL34" s="160"/>
      <c r="BQM34" s="160"/>
      <c r="BQN34" s="160"/>
      <c r="BQO34" s="160"/>
      <c r="BQP34" s="160"/>
      <c r="BQQ34" s="160"/>
      <c r="BQR34" s="160"/>
      <c r="BQS34" s="160"/>
      <c r="BQT34" s="160"/>
      <c r="BQU34" s="160"/>
      <c r="BQV34" s="160"/>
      <c r="BQW34" s="160"/>
      <c r="BQX34" s="160"/>
      <c r="BQY34" s="160"/>
      <c r="BQZ34" s="160"/>
      <c r="BRA34" s="160"/>
      <c r="BRB34" s="160"/>
      <c r="BRC34" s="160"/>
      <c r="BRD34" s="160"/>
      <c r="BRE34" s="160"/>
      <c r="BRF34" s="160"/>
      <c r="BRG34" s="160"/>
      <c r="BRH34" s="160"/>
      <c r="BRI34" s="160"/>
      <c r="BRJ34" s="160"/>
      <c r="BRK34" s="160"/>
      <c r="BRL34" s="160"/>
      <c r="BRM34" s="160"/>
      <c r="BRN34" s="160"/>
      <c r="BRO34" s="160"/>
      <c r="BRP34" s="160"/>
      <c r="BRQ34" s="160"/>
      <c r="BRR34" s="160"/>
      <c r="BRS34" s="160"/>
      <c r="BRT34" s="160"/>
      <c r="BRU34" s="160"/>
      <c r="BRV34" s="160"/>
      <c r="BRW34" s="160"/>
      <c r="BRX34" s="160"/>
      <c r="BRY34" s="160"/>
      <c r="BRZ34" s="160"/>
      <c r="BSA34" s="160"/>
      <c r="BSB34" s="160"/>
      <c r="BSC34" s="160"/>
      <c r="BSD34" s="160"/>
      <c r="BSE34" s="160"/>
      <c r="BSF34" s="160"/>
      <c r="BSG34" s="160"/>
      <c r="BSH34" s="160"/>
      <c r="BSI34" s="160"/>
      <c r="BSJ34" s="160"/>
      <c r="BSK34" s="160"/>
      <c r="BSL34" s="160"/>
      <c r="BSM34" s="160"/>
      <c r="BSN34" s="160"/>
      <c r="BSO34" s="160"/>
      <c r="BSP34" s="160"/>
      <c r="BSQ34" s="160"/>
      <c r="BSR34" s="160"/>
      <c r="BSS34" s="160"/>
      <c r="BST34" s="160"/>
      <c r="BSU34" s="160"/>
      <c r="BSV34" s="160"/>
      <c r="BSW34" s="160"/>
      <c r="BSX34" s="160"/>
      <c r="BSY34" s="160"/>
      <c r="BSZ34" s="160"/>
      <c r="BTA34" s="160"/>
      <c r="BTB34" s="160"/>
      <c r="BTC34" s="160"/>
      <c r="BTD34" s="160"/>
      <c r="BTE34" s="160"/>
      <c r="BTF34" s="160"/>
      <c r="BTG34" s="160"/>
      <c r="BTH34" s="160"/>
      <c r="BTI34" s="160"/>
      <c r="BTJ34" s="160"/>
      <c r="BTK34" s="160"/>
      <c r="BTL34" s="160"/>
      <c r="BTM34" s="160"/>
      <c r="BTN34" s="160"/>
      <c r="BTO34" s="160"/>
      <c r="BTP34" s="160"/>
      <c r="BTQ34" s="160"/>
      <c r="BTR34" s="160"/>
      <c r="BTS34" s="160"/>
      <c r="BTT34" s="160"/>
      <c r="BTU34" s="160"/>
      <c r="BTV34" s="160"/>
      <c r="BTW34" s="160"/>
      <c r="BTX34" s="160"/>
      <c r="BTY34" s="160"/>
      <c r="BTZ34" s="160"/>
      <c r="BUA34" s="160"/>
      <c r="BUB34" s="160"/>
      <c r="BUC34" s="160"/>
      <c r="BUD34" s="160"/>
      <c r="BUE34" s="160"/>
      <c r="BUF34" s="160"/>
      <c r="BUG34" s="160"/>
      <c r="BUH34" s="160"/>
      <c r="BUI34" s="160"/>
      <c r="BUJ34" s="160"/>
      <c r="BUK34" s="160"/>
      <c r="BUL34" s="160"/>
      <c r="BUM34" s="160"/>
      <c r="BUN34" s="160"/>
      <c r="BUO34" s="160"/>
      <c r="BUP34" s="160"/>
      <c r="BUQ34" s="160"/>
      <c r="BUR34" s="160"/>
      <c r="BUS34" s="160"/>
      <c r="BUT34" s="160"/>
      <c r="BUU34" s="160"/>
      <c r="BUV34" s="160"/>
      <c r="BUW34" s="160"/>
      <c r="BUX34" s="160"/>
      <c r="BUY34" s="160"/>
      <c r="BUZ34" s="160"/>
      <c r="BVA34" s="160"/>
      <c r="BVB34" s="160"/>
      <c r="BVC34" s="160"/>
      <c r="BVD34" s="160"/>
      <c r="BVE34" s="160"/>
      <c r="BVF34" s="160"/>
      <c r="BVG34" s="160"/>
      <c r="BVH34" s="160"/>
      <c r="BVI34" s="160"/>
      <c r="BVJ34" s="160"/>
      <c r="BVK34" s="160"/>
      <c r="BVL34" s="160"/>
      <c r="BVM34" s="160"/>
      <c r="BVN34" s="160"/>
      <c r="BVO34" s="160"/>
      <c r="BVP34" s="160"/>
      <c r="BVQ34" s="160"/>
      <c r="BVR34" s="160"/>
      <c r="BVS34" s="160"/>
      <c r="BVT34" s="160"/>
      <c r="BVU34" s="160"/>
      <c r="BVV34" s="160"/>
      <c r="BVW34" s="160"/>
      <c r="BVX34" s="160"/>
      <c r="BVY34" s="160"/>
      <c r="BVZ34" s="160"/>
      <c r="BWA34" s="160"/>
      <c r="BWB34" s="160"/>
      <c r="BWC34" s="160"/>
      <c r="BWD34" s="160"/>
      <c r="BWE34" s="160"/>
      <c r="BWF34" s="160"/>
      <c r="BWG34" s="160"/>
      <c r="BWH34" s="160"/>
      <c r="BWI34" s="160"/>
      <c r="BWJ34" s="160"/>
      <c r="BWK34" s="160"/>
      <c r="BWL34" s="160"/>
      <c r="BWM34" s="160"/>
      <c r="BWN34" s="160"/>
      <c r="BWO34" s="160"/>
      <c r="BWP34" s="160"/>
      <c r="BWQ34" s="160"/>
      <c r="BWR34" s="160"/>
      <c r="BWS34" s="160"/>
      <c r="BWT34" s="160"/>
      <c r="BWU34" s="160"/>
      <c r="BWV34" s="160"/>
      <c r="BWW34" s="160"/>
      <c r="BWX34" s="160"/>
      <c r="BWY34" s="160"/>
      <c r="BWZ34" s="160"/>
      <c r="BXA34" s="160"/>
      <c r="BXB34" s="160"/>
      <c r="BXC34" s="160"/>
      <c r="BXD34" s="160"/>
      <c r="BXE34" s="160"/>
      <c r="BXF34" s="160"/>
      <c r="BXG34" s="160"/>
      <c r="BXH34" s="160"/>
      <c r="BXI34" s="160"/>
      <c r="BXJ34" s="160"/>
      <c r="BXK34" s="160"/>
      <c r="BXL34" s="160"/>
      <c r="BXM34" s="160"/>
      <c r="BXN34" s="160"/>
      <c r="BXO34" s="160"/>
      <c r="BXP34" s="160"/>
      <c r="BXQ34" s="160"/>
      <c r="BXR34" s="160"/>
      <c r="BXS34" s="160"/>
      <c r="BXT34" s="160"/>
      <c r="BXU34" s="160"/>
      <c r="BXV34" s="160"/>
      <c r="BXW34" s="160"/>
      <c r="BXX34" s="160"/>
      <c r="BXY34" s="160"/>
      <c r="BXZ34" s="160"/>
      <c r="BYA34" s="160"/>
      <c r="BYB34" s="160"/>
      <c r="BYC34" s="160"/>
      <c r="BYD34" s="160"/>
      <c r="BYE34" s="160"/>
      <c r="BYF34" s="160"/>
      <c r="BYG34" s="160"/>
      <c r="BYH34" s="160"/>
      <c r="BYI34" s="160"/>
      <c r="BYJ34" s="160"/>
      <c r="BYK34" s="160"/>
      <c r="BYL34" s="160"/>
      <c r="BYM34" s="160"/>
      <c r="BYN34" s="160"/>
      <c r="BYO34" s="160"/>
      <c r="BYP34" s="160"/>
      <c r="BYQ34" s="160"/>
      <c r="BYR34" s="160"/>
      <c r="BYS34" s="160"/>
      <c r="BYT34" s="160"/>
      <c r="BYU34" s="160"/>
      <c r="BYV34" s="160"/>
      <c r="BYW34" s="160"/>
      <c r="BYX34" s="160"/>
      <c r="BYY34" s="160"/>
      <c r="BYZ34" s="160"/>
      <c r="BZA34" s="160"/>
      <c r="BZB34" s="160"/>
      <c r="BZC34" s="160"/>
      <c r="BZD34" s="160"/>
      <c r="BZE34" s="160"/>
      <c r="BZF34" s="160"/>
      <c r="BZG34" s="160"/>
      <c r="BZH34" s="160"/>
      <c r="BZI34" s="160"/>
      <c r="BZJ34" s="160"/>
      <c r="BZK34" s="160"/>
      <c r="BZL34" s="160"/>
      <c r="BZM34" s="160"/>
      <c r="BZN34" s="160"/>
      <c r="BZO34" s="160"/>
      <c r="BZP34" s="160"/>
      <c r="BZQ34" s="160"/>
      <c r="BZR34" s="160"/>
      <c r="BZS34" s="160"/>
      <c r="BZT34" s="160"/>
      <c r="BZU34" s="160"/>
      <c r="BZV34" s="160"/>
      <c r="BZW34" s="160"/>
      <c r="BZX34" s="160"/>
      <c r="BZY34" s="160"/>
      <c r="BZZ34" s="160"/>
      <c r="CAA34" s="160"/>
      <c r="CAB34" s="160"/>
      <c r="CAC34" s="160"/>
      <c r="CAD34" s="160"/>
      <c r="CAE34" s="160"/>
      <c r="CAF34" s="160"/>
      <c r="CAG34" s="160"/>
      <c r="CAH34" s="160"/>
      <c r="CAI34" s="160"/>
      <c r="CAJ34" s="160"/>
      <c r="CAK34" s="160"/>
      <c r="CAL34" s="160"/>
      <c r="CAM34" s="160"/>
      <c r="CAN34" s="160"/>
      <c r="CAO34" s="160"/>
      <c r="CAP34" s="160"/>
      <c r="CAQ34" s="160"/>
      <c r="CAR34" s="160"/>
      <c r="CAS34" s="160"/>
      <c r="CAT34" s="160"/>
      <c r="CAU34" s="160"/>
      <c r="CAV34" s="160"/>
      <c r="CAW34" s="160"/>
      <c r="CAX34" s="160"/>
      <c r="CAY34" s="160"/>
      <c r="CAZ34" s="160"/>
      <c r="CBA34" s="160"/>
      <c r="CBB34" s="160"/>
      <c r="CBC34" s="160"/>
      <c r="CBD34" s="160"/>
      <c r="CBE34" s="160"/>
      <c r="CBF34" s="160"/>
      <c r="CBG34" s="160"/>
      <c r="CBH34" s="160"/>
      <c r="CBI34" s="160"/>
      <c r="CBJ34" s="160"/>
      <c r="CBK34" s="160"/>
      <c r="CBL34" s="160"/>
      <c r="CBM34" s="160"/>
      <c r="CBN34" s="160"/>
      <c r="CBO34" s="160"/>
      <c r="CBP34" s="160"/>
      <c r="CBQ34" s="160"/>
      <c r="CBR34" s="160"/>
      <c r="CBS34" s="160"/>
      <c r="CBT34" s="160"/>
      <c r="CBU34" s="160"/>
      <c r="CBV34" s="160"/>
      <c r="CBW34" s="160"/>
      <c r="CBX34" s="160"/>
      <c r="CBY34" s="160"/>
      <c r="CBZ34" s="160"/>
      <c r="CCA34" s="160"/>
      <c r="CCB34" s="160"/>
      <c r="CCC34" s="160"/>
      <c r="CCD34" s="160"/>
      <c r="CCE34" s="160"/>
      <c r="CCF34" s="160"/>
      <c r="CCG34" s="160"/>
      <c r="CCH34" s="160"/>
      <c r="CCI34" s="160"/>
      <c r="CCJ34" s="160"/>
      <c r="CCK34" s="160"/>
      <c r="CCL34" s="160"/>
      <c r="CCM34" s="160"/>
      <c r="CCN34" s="160"/>
      <c r="CCO34" s="160"/>
      <c r="CCP34" s="160"/>
      <c r="CCQ34" s="160"/>
      <c r="CCR34" s="160"/>
      <c r="CCS34" s="160"/>
      <c r="CCT34" s="160"/>
      <c r="CCU34" s="160"/>
      <c r="CCV34" s="160"/>
      <c r="CCW34" s="160"/>
      <c r="CCX34" s="160"/>
      <c r="CCY34" s="160"/>
      <c r="CCZ34" s="160"/>
      <c r="CDA34" s="160"/>
      <c r="CDB34" s="160"/>
      <c r="CDC34" s="160"/>
      <c r="CDD34" s="160"/>
      <c r="CDE34" s="160"/>
      <c r="CDF34" s="160"/>
      <c r="CDG34" s="160"/>
      <c r="CDH34" s="160"/>
      <c r="CDI34" s="160"/>
      <c r="CDJ34" s="160"/>
      <c r="CDK34" s="160"/>
      <c r="CDL34" s="160"/>
      <c r="CDM34" s="160"/>
      <c r="CDN34" s="160"/>
      <c r="CDO34" s="160"/>
      <c r="CDP34" s="160"/>
      <c r="CDQ34" s="160"/>
      <c r="CDR34" s="160"/>
      <c r="CDS34" s="160"/>
      <c r="CDT34" s="160"/>
      <c r="CDU34" s="160"/>
      <c r="CDV34" s="160"/>
      <c r="CDW34" s="160"/>
      <c r="CDX34" s="160"/>
      <c r="CDY34" s="160"/>
      <c r="CDZ34" s="160"/>
      <c r="CEA34" s="160"/>
      <c r="CEB34" s="160"/>
      <c r="CEC34" s="160"/>
      <c r="CED34" s="160"/>
      <c r="CEE34" s="160"/>
      <c r="CEF34" s="160"/>
      <c r="CEG34" s="160"/>
      <c r="CEH34" s="160"/>
      <c r="CEI34" s="160"/>
      <c r="CEJ34" s="160"/>
      <c r="CEK34" s="160"/>
      <c r="CEL34" s="160"/>
      <c r="CEM34" s="160"/>
      <c r="CEN34" s="160"/>
      <c r="CEO34" s="160"/>
      <c r="CEP34" s="160"/>
      <c r="CEQ34" s="160"/>
      <c r="CER34" s="160"/>
      <c r="CES34" s="160"/>
      <c r="CET34" s="160"/>
      <c r="CEU34" s="160"/>
      <c r="CEV34" s="160"/>
      <c r="CEW34" s="160"/>
      <c r="CEX34" s="160"/>
      <c r="CEY34" s="160"/>
      <c r="CEZ34" s="160"/>
      <c r="CFA34" s="160"/>
      <c r="CFB34" s="160"/>
      <c r="CFC34" s="160"/>
      <c r="CFD34" s="160"/>
      <c r="CFE34" s="160"/>
      <c r="CFF34" s="160"/>
      <c r="CFG34" s="160"/>
      <c r="CFH34" s="160"/>
      <c r="CFI34" s="160"/>
      <c r="CFJ34" s="160"/>
      <c r="CFK34" s="160"/>
      <c r="CFL34" s="160"/>
      <c r="CFM34" s="160"/>
      <c r="CFN34" s="160"/>
      <c r="CFO34" s="160"/>
      <c r="CFP34" s="160"/>
      <c r="CFQ34" s="160"/>
      <c r="CFR34" s="160"/>
      <c r="CFS34" s="160"/>
      <c r="CFT34" s="160"/>
      <c r="CFU34" s="160"/>
      <c r="CFV34" s="160"/>
      <c r="CFW34" s="160"/>
      <c r="CFX34" s="160"/>
      <c r="CFY34" s="160"/>
      <c r="CFZ34" s="160"/>
      <c r="CGA34" s="160"/>
      <c r="CGB34" s="160"/>
      <c r="CGC34" s="160"/>
      <c r="CGD34" s="160"/>
      <c r="CGE34" s="160"/>
      <c r="CGF34" s="160"/>
      <c r="CGG34" s="160"/>
      <c r="CGH34" s="160"/>
      <c r="CGI34" s="160"/>
      <c r="CGJ34" s="160"/>
      <c r="CGK34" s="160"/>
      <c r="CGL34" s="160"/>
      <c r="CGM34" s="160"/>
      <c r="CGN34" s="160"/>
      <c r="CGO34" s="160"/>
      <c r="CGP34" s="160"/>
      <c r="CGQ34" s="160"/>
      <c r="CGR34" s="160"/>
      <c r="CGS34" s="160"/>
      <c r="CGT34" s="160"/>
      <c r="CGU34" s="160"/>
      <c r="CGV34" s="160"/>
      <c r="CGW34" s="160"/>
      <c r="CGX34" s="160"/>
      <c r="CGY34" s="160"/>
      <c r="CGZ34" s="160"/>
      <c r="CHA34" s="160"/>
      <c r="CHB34" s="160"/>
      <c r="CHC34" s="160"/>
      <c r="CHD34" s="160"/>
      <c r="CHE34" s="160"/>
      <c r="CHF34" s="160"/>
      <c r="CHG34" s="160"/>
      <c r="CHH34" s="160"/>
      <c r="CHI34" s="160"/>
      <c r="CHJ34" s="160"/>
      <c r="CHK34" s="160"/>
      <c r="CHL34" s="160"/>
      <c r="CHM34" s="160"/>
      <c r="CHN34" s="160"/>
      <c r="CHO34" s="160"/>
      <c r="CHP34" s="160"/>
      <c r="CHQ34" s="160"/>
      <c r="CHR34" s="160"/>
      <c r="CHS34" s="160"/>
      <c r="CHT34" s="160"/>
      <c r="CHU34" s="160"/>
      <c r="CHV34" s="160"/>
      <c r="CHW34" s="160"/>
      <c r="CHX34" s="160"/>
      <c r="CHY34" s="160"/>
      <c r="CHZ34" s="160"/>
      <c r="CIA34" s="160"/>
      <c r="CIB34" s="160"/>
      <c r="CIC34" s="160"/>
      <c r="CID34" s="160"/>
      <c r="CIE34" s="160"/>
      <c r="CIF34" s="160"/>
      <c r="CIG34" s="160"/>
      <c r="CIH34" s="160"/>
      <c r="CII34" s="160"/>
      <c r="CIJ34" s="160"/>
      <c r="CIK34" s="160"/>
      <c r="CIL34" s="160"/>
      <c r="CIM34" s="160"/>
      <c r="CIN34" s="160"/>
      <c r="CIO34" s="160"/>
      <c r="CIP34" s="160"/>
      <c r="CIQ34" s="160"/>
      <c r="CIR34" s="160"/>
      <c r="CIS34" s="160"/>
      <c r="CIT34" s="160"/>
      <c r="CIU34" s="160"/>
      <c r="CIV34" s="160"/>
      <c r="CIW34" s="160"/>
      <c r="CIX34" s="160"/>
      <c r="CIY34" s="160"/>
      <c r="CIZ34" s="160"/>
      <c r="CJA34" s="160"/>
      <c r="CJB34" s="160"/>
      <c r="CJC34" s="160"/>
      <c r="CJD34" s="160"/>
      <c r="CJE34" s="160"/>
      <c r="CJF34" s="160"/>
      <c r="CJG34" s="160"/>
      <c r="CJH34" s="160"/>
      <c r="CJI34" s="160"/>
      <c r="CJJ34" s="160"/>
      <c r="CJK34" s="160"/>
      <c r="CJL34" s="160"/>
      <c r="CJM34" s="160"/>
      <c r="CJN34" s="160"/>
      <c r="CJO34" s="160"/>
      <c r="CJP34" s="160"/>
      <c r="CJQ34" s="160"/>
      <c r="CJR34" s="160"/>
      <c r="CJS34" s="160"/>
      <c r="CJT34" s="160"/>
      <c r="CJU34" s="160"/>
      <c r="CJV34" s="160"/>
      <c r="CJW34" s="160"/>
      <c r="CJX34" s="160"/>
      <c r="CJY34" s="160"/>
      <c r="CJZ34" s="160"/>
      <c r="CKA34" s="160"/>
      <c r="CKB34" s="160"/>
      <c r="CKC34" s="160"/>
      <c r="CKD34" s="160"/>
      <c r="CKE34" s="160"/>
      <c r="CKF34" s="160"/>
      <c r="CKG34" s="160"/>
      <c r="CKH34" s="160"/>
      <c r="CKI34" s="160"/>
      <c r="CKJ34" s="160"/>
      <c r="CKK34" s="160"/>
      <c r="CKL34" s="160"/>
      <c r="CKM34" s="160"/>
      <c r="CKN34" s="160"/>
      <c r="CKO34" s="160"/>
      <c r="CKP34" s="160"/>
      <c r="CKQ34" s="160"/>
      <c r="CKR34" s="160"/>
      <c r="CKS34" s="160"/>
      <c r="CKT34" s="160"/>
      <c r="CKU34" s="160"/>
      <c r="CKV34" s="160"/>
      <c r="CKW34" s="160"/>
      <c r="CKX34" s="160"/>
      <c r="CKY34" s="160"/>
      <c r="CKZ34" s="160"/>
      <c r="CLA34" s="160"/>
      <c r="CLB34" s="160"/>
      <c r="CLC34" s="160"/>
      <c r="CLD34" s="160"/>
      <c r="CLE34" s="160"/>
      <c r="CLF34" s="160"/>
      <c r="CLG34" s="160"/>
      <c r="CLH34" s="160"/>
      <c r="CLI34" s="160"/>
      <c r="CLJ34" s="160"/>
      <c r="CLK34" s="160"/>
      <c r="CLL34" s="160"/>
      <c r="CLM34" s="160"/>
      <c r="CLN34" s="160"/>
      <c r="CLO34" s="160"/>
      <c r="CLP34" s="160"/>
      <c r="CLQ34" s="160"/>
      <c r="CLR34" s="160"/>
      <c r="CLS34" s="160"/>
      <c r="CLT34" s="160"/>
      <c r="CLU34" s="160"/>
      <c r="CLV34" s="160"/>
      <c r="CLW34" s="160"/>
      <c r="CLX34" s="160"/>
      <c r="CLY34" s="160"/>
      <c r="CLZ34" s="160"/>
      <c r="CMA34" s="160"/>
      <c r="CMB34" s="160"/>
      <c r="CMC34" s="160"/>
      <c r="CMD34" s="160"/>
      <c r="CME34" s="160"/>
      <c r="CMF34" s="160"/>
      <c r="CMG34" s="160"/>
      <c r="CMH34" s="160"/>
      <c r="CMI34" s="160"/>
      <c r="CMJ34" s="160"/>
      <c r="CMK34" s="160"/>
      <c r="CML34" s="160"/>
      <c r="CMM34" s="160"/>
      <c r="CMN34" s="160"/>
      <c r="CMO34" s="160"/>
      <c r="CMP34" s="160"/>
      <c r="CMQ34" s="160"/>
      <c r="CMR34" s="160"/>
      <c r="CMS34" s="160"/>
      <c r="CMT34" s="160"/>
      <c r="CMU34" s="160"/>
      <c r="CMV34" s="160"/>
      <c r="CMW34" s="160"/>
      <c r="CMX34" s="160"/>
      <c r="CMY34" s="160"/>
      <c r="CMZ34" s="160"/>
      <c r="CNA34" s="160"/>
      <c r="CNB34" s="160"/>
      <c r="CNC34" s="160"/>
      <c r="CND34" s="160"/>
      <c r="CNE34" s="160"/>
      <c r="CNF34" s="160"/>
      <c r="CNG34" s="160"/>
      <c r="CNH34" s="160"/>
      <c r="CNI34" s="160"/>
      <c r="CNJ34" s="160"/>
      <c r="CNK34" s="160"/>
      <c r="CNL34" s="160"/>
      <c r="CNM34" s="160"/>
      <c r="CNN34" s="160"/>
      <c r="CNO34" s="160"/>
      <c r="CNP34" s="160"/>
      <c r="CNQ34" s="160"/>
      <c r="CNR34" s="160"/>
      <c r="CNS34" s="160"/>
      <c r="CNT34" s="160"/>
      <c r="CNU34" s="160"/>
      <c r="CNV34" s="160"/>
      <c r="CNW34" s="160"/>
      <c r="CNX34" s="160"/>
      <c r="CNY34" s="160"/>
      <c r="CNZ34" s="160"/>
      <c r="COA34" s="160"/>
      <c r="COB34" s="160"/>
      <c r="COC34" s="160"/>
      <c r="COD34" s="160"/>
      <c r="COE34" s="160"/>
      <c r="COF34" s="160"/>
      <c r="COG34" s="160"/>
      <c r="COH34" s="160"/>
      <c r="COI34" s="160"/>
      <c r="COJ34" s="160"/>
      <c r="COK34" s="160"/>
      <c r="COL34" s="160"/>
      <c r="COM34" s="160"/>
      <c r="CON34" s="160"/>
      <c r="COO34" s="160"/>
      <c r="COP34" s="160"/>
      <c r="COQ34" s="160"/>
      <c r="COR34" s="160"/>
      <c r="COS34" s="160"/>
      <c r="COT34" s="160"/>
      <c r="COU34" s="160"/>
      <c r="COV34" s="160"/>
      <c r="COW34" s="160"/>
      <c r="COX34" s="160"/>
      <c r="COY34" s="160"/>
      <c r="COZ34" s="160"/>
      <c r="CPA34" s="160"/>
      <c r="CPB34" s="160"/>
      <c r="CPC34" s="160"/>
      <c r="CPD34" s="160"/>
      <c r="CPE34" s="160"/>
      <c r="CPF34" s="160"/>
      <c r="CPG34" s="160"/>
      <c r="CPH34" s="160"/>
      <c r="CPI34" s="160"/>
      <c r="CPJ34" s="160"/>
      <c r="CPK34" s="160"/>
      <c r="CPL34" s="160"/>
      <c r="CPM34" s="160"/>
      <c r="CPN34" s="160"/>
      <c r="CPO34" s="160"/>
      <c r="CPP34" s="160"/>
      <c r="CPQ34" s="160"/>
      <c r="CPR34" s="160"/>
      <c r="CPS34" s="160"/>
      <c r="CPT34" s="160"/>
      <c r="CPU34" s="160"/>
      <c r="CPV34" s="160"/>
      <c r="CPW34" s="160"/>
      <c r="CPX34" s="160"/>
      <c r="CPY34" s="160"/>
      <c r="CPZ34" s="160"/>
      <c r="CQA34" s="160"/>
      <c r="CQB34" s="160"/>
      <c r="CQC34" s="160"/>
      <c r="CQD34" s="160"/>
      <c r="CQE34" s="160"/>
      <c r="CQF34" s="160"/>
      <c r="CQG34" s="160"/>
      <c r="CQH34" s="160"/>
      <c r="CQI34" s="160"/>
      <c r="CQJ34" s="160"/>
      <c r="CQK34" s="160"/>
      <c r="CQL34" s="160"/>
      <c r="CQM34" s="160"/>
      <c r="CQN34" s="160"/>
      <c r="CQO34" s="160"/>
      <c r="CQP34" s="160"/>
      <c r="CQQ34" s="160"/>
      <c r="CQR34" s="160"/>
      <c r="CQS34" s="160"/>
      <c r="CQT34" s="160"/>
      <c r="CQU34" s="160"/>
      <c r="CQV34" s="160"/>
      <c r="CQW34" s="160"/>
      <c r="CQX34" s="160"/>
      <c r="CQY34" s="160"/>
      <c r="CQZ34" s="160"/>
      <c r="CRA34" s="160"/>
      <c r="CRB34" s="160"/>
      <c r="CRC34" s="160"/>
      <c r="CRD34" s="160"/>
      <c r="CRE34" s="160"/>
      <c r="CRF34" s="160"/>
      <c r="CRG34" s="160"/>
      <c r="CRH34" s="160"/>
      <c r="CRI34" s="160"/>
      <c r="CRJ34" s="160"/>
      <c r="CRK34" s="160"/>
      <c r="CRL34" s="160"/>
      <c r="CRM34" s="160"/>
      <c r="CRN34" s="160"/>
      <c r="CRO34" s="160"/>
      <c r="CRP34" s="160"/>
      <c r="CRQ34" s="160"/>
      <c r="CRR34" s="160"/>
      <c r="CRS34" s="160"/>
      <c r="CRT34" s="160"/>
      <c r="CRU34" s="160"/>
      <c r="CRV34" s="160"/>
      <c r="CRW34" s="160"/>
      <c r="CRX34" s="160"/>
      <c r="CRY34" s="160"/>
      <c r="CRZ34" s="160"/>
      <c r="CSA34" s="160"/>
      <c r="CSB34" s="160"/>
      <c r="CSC34" s="160"/>
      <c r="CSD34" s="160"/>
      <c r="CSE34" s="160"/>
      <c r="CSF34" s="160"/>
      <c r="CSG34" s="160"/>
      <c r="CSH34" s="160"/>
      <c r="CSI34" s="160"/>
      <c r="CSJ34" s="160"/>
      <c r="CSK34" s="160"/>
      <c r="CSL34" s="160"/>
      <c r="CSM34" s="160"/>
      <c r="CSN34" s="160"/>
      <c r="CSO34" s="160"/>
      <c r="CSP34" s="160"/>
      <c r="CSQ34" s="160"/>
      <c r="CSR34" s="160"/>
      <c r="CSS34" s="160"/>
      <c r="CST34" s="160"/>
      <c r="CSU34" s="160"/>
      <c r="CSV34" s="160"/>
      <c r="CSW34" s="160"/>
      <c r="CSX34" s="160"/>
      <c r="CSY34" s="160"/>
      <c r="CSZ34" s="160"/>
      <c r="CTA34" s="160"/>
      <c r="CTB34" s="160"/>
      <c r="CTC34" s="160"/>
      <c r="CTD34" s="160"/>
      <c r="CTE34" s="160"/>
      <c r="CTF34" s="160"/>
      <c r="CTG34" s="160"/>
      <c r="CTH34" s="160"/>
      <c r="CTI34" s="160"/>
      <c r="CTJ34" s="160"/>
      <c r="CTK34" s="160"/>
      <c r="CTL34" s="160"/>
      <c r="CTM34" s="160"/>
      <c r="CTN34" s="160"/>
      <c r="CTO34" s="160"/>
      <c r="CTP34" s="160"/>
      <c r="CTQ34" s="160"/>
      <c r="CTR34" s="160"/>
      <c r="CTS34" s="160"/>
      <c r="CTT34" s="160"/>
      <c r="CTU34" s="160"/>
      <c r="CTV34" s="160"/>
      <c r="CTW34" s="160"/>
      <c r="CTX34" s="160"/>
      <c r="CTY34" s="160"/>
      <c r="CTZ34" s="160"/>
      <c r="CUA34" s="160"/>
      <c r="CUB34" s="160"/>
      <c r="CUC34" s="160"/>
      <c r="CUD34" s="160"/>
      <c r="CUE34" s="160"/>
      <c r="CUF34" s="160"/>
      <c r="CUG34" s="160"/>
      <c r="CUH34" s="160"/>
      <c r="CUI34" s="160"/>
      <c r="CUJ34" s="160"/>
      <c r="CUK34" s="160"/>
      <c r="CUL34" s="160"/>
      <c r="CUM34" s="160"/>
      <c r="CUN34" s="160"/>
      <c r="CUO34" s="160"/>
      <c r="CUP34" s="160"/>
      <c r="CUQ34" s="160"/>
      <c r="CUR34" s="160"/>
      <c r="CUS34" s="160"/>
      <c r="CUT34" s="160"/>
      <c r="CUU34" s="160"/>
      <c r="CUV34" s="160"/>
      <c r="CUW34" s="160"/>
      <c r="CUX34" s="160"/>
      <c r="CUY34" s="160"/>
      <c r="CUZ34" s="160"/>
      <c r="CVA34" s="160"/>
      <c r="CVB34" s="160"/>
      <c r="CVC34" s="160"/>
      <c r="CVD34" s="160"/>
      <c r="CVE34" s="160"/>
      <c r="CVF34" s="160"/>
      <c r="CVG34" s="160"/>
      <c r="CVH34" s="160"/>
      <c r="CVI34" s="160"/>
      <c r="CVJ34" s="160"/>
      <c r="CVK34" s="160"/>
      <c r="CVL34" s="160"/>
      <c r="CVM34" s="160"/>
      <c r="CVN34" s="160"/>
      <c r="CVO34" s="160"/>
      <c r="CVP34" s="160"/>
      <c r="CVQ34" s="160"/>
      <c r="CVR34" s="160"/>
      <c r="CVS34" s="160"/>
      <c r="CVT34" s="160"/>
      <c r="CVU34" s="160"/>
      <c r="CVV34" s="160"/>
      <c r="CVW34" s="160"/>
      <c r="CVX34" s="160"/>
      <c r="CVY34" s="160"/>
      <c r="CVZ34" s="160"/>
      <c r="CWA34" s="160"/>
      <c r="CWB34" s="160"/>
      <c r="CWC34" s="160"/>
      <c r="CWD34" s="160"/>
      <c r="CWE34" s="160"/>
      <c r="CWF34" s="160"/>
      <c r="CWG34" s="160"/>
      <c r="CWH34" s="160"/>
      <c r="CWI34" s="160"/>
      <c r="CWJ34" s="160"/>
      <c r="CWK34" s="160"/>
      <c r="CWL34" s="160"/>
      <c r="CWM34" s="160"/>
      <c r="CWN34" s="160"/>
      <c r="CWO34" s="160"/>
      <c r="CWP34" s="160"/>
      <c r="CWQ34" s="160"/>
      <c r="CWR34" s="160"/>
      <c r="CWS34" s="160"/>
      <c r="CWT34" s="160"/>
      <c r="CWU34" s="160"/>
      <c r="CWV34" s="160"/>
      <c r="CWW34" s="160"/>
      <c r="CWX34" s="160"/>
      <c r="CWY34" s="160"/>
      <c r="CWZ34" s="160"/>
      <c r="CXA34" s="160"/>
      <c r="CXB34" s="160"/>
      <c r="CXC34" s="160"/>
      <c r="CXD34" s="160"/>
      <c r="CXE34" s="160"/>
      <c r="CXF34" s="160"/>
      <c r="CXG34" s="160"/>
      <c r="CXH34" s="160"/>
      <c r="CXI34" s="160"/>
      <c r="CXJ34" s="160"/>
      <c r="CXK34" s="160"/>
      <c r="CXL34" s="160"/>
      <c r="CXM34" s="160"/>
      <c r="CXN34" s="160"/>
      <c r="CXO34" s="160"/>
      <c r="CXP34" s="160"/>
      <c r="CXQ34" s="160"/>
      <c r="CXR34" s="160"/>
      <c r="CXS34" s="160"/>
      <c r="CXT34" s="160"/>
      <c r="CXU34" s="160"/>
      <c r="CXV34" s="160"/>
      <c r="CXW34" s="160"/>
      <c r="CXX34" s="160"/>
      <c r="CXY34" s="160"/>
      <c r="CXZ34" s="160"/>
      <c r="CYA34" s="160"/>
      <c r="CYB34" s="160"/>
      <c r="CYC34" s="160"/>
      <c r="CYD34" s="160"/>
      <c r="CYE34" s="160"/>
      <c r="CYF34" s="160"/>
      <c r="CYG34" s="160"/>
      <c r="CYH34" s="160"/>
      <c r="CYI34" s="160"/>
      <c r="CYJ34" s="160"/>
      <c r="CYK34" s="160"/>
      <c r="CYL34" s="160"/>
      <c r="CYM34" s="160"/>
      <c r="CYN34" s="160"/>
      <c r="CYO34" s="160"/>
      <c r="CYP34" s="160"/>
      <c r="CYQ34" s="160"/>
      <c r="CYR34" s="160"/>
      <c r="CYS34" s="160"/>
      <c r="CYT34" s="160"/>
      <c r="CYU34" s="160"/>
      <c r="CYV34" s="160"/>
      <c r="CYW34" s="160"/>
      <c r="CYX34" s="160"/>
      <c r="CYY34" s="160"/>
      <c r="CYZ34" s="160"/>
      <c r="CZA34" s="160"/>
      <c r="CZB34" s="160"/>
      <c r="CZC34" s="160"/>
      <c r="CZD34" s="160"/>
      <c r="CZE34" s="160"/>
      <c r="CZF34" s="160"/>
      <c r="CZG34" s="160"/>
      <c r="CZH34" s="160"/>
      <c r="CZI34" s="160"/>
      <c r="CZJ34" s="160"/>
      <c r="CZK34" s="160"/>
      <c r="CZL34" s="160"/>
      <c r="CZM34" s="160"/>
      <c r="CZN34" s="160"/>
      <c r="CZO34" s="160"/>
      <c r="CZP34" s="160"/>
      <c r="CZQ34" s="160"/>
      <c r="CZR34" s="160"/>
      <c r="CZS34" s="160"/>
      <c r="CZT34" s="160"/>
      <c r="CZU34" s="160"/>
      <c r="CZV34" s="160"/>
      <c r="CZW34" s="160"/>
      <c r="CZX34" s="160"/>
      <c r="CZY34" s="160"/>
      <c r="CZZ34" s="160"/>
      <c r="DAA34" s="160"/>
      <c r="DAB34" s="160"/>
      <c r="DAC34" s="160"/>
      <c r="DAD34" s="160"/>
      <c r="DAE34" s="160"/>
      <c r="DAF34" s="160"/>
      <c r="DAG34" s="160"/>
      <c r="DAH34" s="160"/>
      <c r="DAI34" s="160"/>
      <c r="DAJ34" s="160"/>
      <c r="DAK34" s="160"/>
      <c r="DAL34" s="160"/>
      <c r="DAM34" s="160"/>
      <c r="DAN34" s="160"/>
      <c r="DAO34" s="160"/>
      <c r="DAP34" s="160"/>
      <c r="DAQ34" s="160"/>
      <c r="DAR34" s="160"/>
      <c r="DAS34" s="160"/>
      <c r="DAT34" s="160"/>
      <c r="DAU34" s="160"/>
      <c r="DAV34" s="160"/>
      <c r="DAW34" s="160"/>
      <c r="DAX34" s="160"/>
      <c r="DAY34" s="160"/>
      <c r="DAZ34" s="160"/>
      <c r="DBA34" s="160"/>
      <c r="DBB34" s="160"/>
      <c r="DBC34" s="160"/>
      <c r="DBD34" s="160"/>
      <c r="DBE34" s="160"/>
      <c r="DBF34" s="160"/>
      <c r="DBG34" s="160"/>
      <c r="DBH34" s="160"/>
      <c r="DBI34" s="160"/>
      <c r="DBJ34" s="160"/>
      <c r="DBK34" s="160"/>
      <c r="DBL34" s="160"/>
      <c r="DBM34" s="160"/>
      <c r="DBN34" s="160"/>
      <c r="DBO34" s="160"/>
      <c r="DBP34" s="160"/>
      <c r="DBQ34" s="160"/>
      <c r="DBR34" s="160"/>
      <c r="DBS34" s="160"/>
      <c r="DBT34" s="160"/>
      <c r="DBU34" s="160"/>
      <c r="DBV34" s="160"/>
      <c r="DBW34" s="160"/>
      <c r="DBX34" s="160"/>
      <c r="DBY34" s="160"/>
      <c r="DBZ34" s="160"/>
      <c r="DCA34" s="160"/>
      <c r="DCB34" s="160"/>
      <c r="DCC34" s="160"/>
      <c r="DCD34" s="160"/>
      <c r="DCE34" s="160"/>
      <c r="DCF34" s="160"/>
      <c r="DCG34" s="160"/>
      <c r="DCH34" s="160"/>
      <c r="DCI34" s="160"/>
      <c r="DCJ34" s="160"/>
      <c r="DCK34" s="160"/>
      <c r="DCL34" s="160"/>
      <c r="DCM34" s="160"/>
      <c r="DCN34" s="160"/>
      <c r="DCO34" s="160"/>
      <c r="DCP34" s="160"/>
      <c r="DCQ34" s="160"/>
      <c r="DCR34" s="160"/>
      <c r="DCS34" s="160"/>
      <c r="DCT34" s="160"/>
      <c r="DCU34" s="160"/>
      <c r="DCV34" s="160"/>
      <c r="DCW34" s="160"/>
      <c r="DCX34" s="160"/>
      <c r="DCY34" s="160"/>
      <c r="DCZ34" s="160"/>
      <c r="DDA34" s="160"/>
      <c r="DDB34" s="160"/>
      <c r="DDC34" s="160"/>
      <c r="DDD34" s="160"/>
      <c r="DDE34" s="160"/>
      <c r="DDF34" s="160"/>
      <c r="DDG34" s="160"/>
      <c r="DDH34" s="160"/>
      <c r="DDI34" s="160"/>
      <c r="DDJ34" s="160"/>
      <c r="DDK34" s="160"/>
      <c r="DDL34" s="160"/>
      <c r="DDM34" s="160"/>
      <c r="DDN34" s="160"/>
      <c r="DDO34" s="160"/>
      <c r="DDP34" s="160"/>
      <c r="DDQ34" s="160"/>
      <c r="DDR34" s="160"/>
      <c r="DDS34" s="160"/>
      <c r="DDT34" s="160"/>
      <c r="DDU34" s="160"/>
      <c r="DDV34" s="160"/>
      <c r="DDW34" s="160"/>
      <c r="DDX34" s="160"/>
      <c r="DDY34" s="160"/>
      <c r="DDZ34" s="160"/>
      <c r="DEA34" s="160"/>
      <c r="DEB34" s="160"/>
      <c r="DEC34" s="160"/>
      <c r="DED34" s="160"/>
      <c r="DEE34" s="160"/>
      <c r="DEF34" s="160"/>
      <c r="DEG34" s="160"/>
      <c r="DEH34" s="160"/>
      <c r="DEI34" s="160"/>
      <c r="DEJ34" s="160"/>
      <c r="DEK34" s="160"/>
      <c r="DEL34" s="160"/>
      <c r="DEM34" s="160"/>
      <c r="DEN34" s="160"/>
      <c r="DEO34" s="160"/>
      <c r="DEP34" s="160"/>
      <c r="DEQ34" s="160"/>
      <c r="DER34" s="160"/>
      <c r="DES34" s="160"/>
      <c r="DET34" s="160"/>
      <c r="DEU34" s="160"/>
      <c r="DEV34" s="160"/>
      <c r="DEW34" s="160"/>
      <c r="DEX34" s="160"/>
      <c r="DEY34" s="160"/>
      <c r="DEZ34" s="160"/>
      <c r="DFA34" s="160"/>
      <c r="DFB34" s="160"/>
      <c r="DFC34" s="160"/>
      <c r="DFD34" s="160"/>
      <c r="DFE34" s="160"/>
      <c r="DFF34" s="160"/>
      <c r="DFG34" s="160"/>
      <c r="DFH34" s="160"/>
      <c r="DFI34" s="160"/>
      <c r="DFJ34" s="160"/>
      <c r="DFK34" s="160"/>
      <c r="DFL34" s="160"/>
      <c r="DFM34" s="160"/>
      <c r="DFN34" s="160"/>
      <c r="DFO34" s="160"/>
      <c r="DFP34" s="160"/>
      <c r="DFQ34" s="160"/>
      <c r="DFR34" s="160"/>
      <c r="DFS34" s="160"/>
      <c r="DFT34" s="160"/>
      <c r="DFU34" s="160"/>
      <c r="DFV34" s="160"/>
      <c r="DFW34" s="160"/>
      <c r="DFX34" s="160"/>
      <c r="DFY34" s="160"/>
      <c r="DFZ34" s="160"/>
      <c r="DGA34" s="160"/>
      <c r="DGB34" s="160"/>
      <c r="DGC34" s="160"/>
      <c r="DGD34" s="160"/>
      <c r="DGE34" s="160"/>
      <c r="DGF34" s="160"/>
      <c r="DGG34" s="160"/>
      <c r="DGH34" s="160"/>
      <c r="DGI34" s="160"/>
      <c r="DGJ34" s="160"/>
      <c r="DGK34" s="160"/>
      <c r="DGL34" s="160"/>
      <c r="DGM34" s="160"/>
      <c r="DGN34" s="160"/>
      <c r="DGO34" s="160"/>
      <c r="DGP34" s="160"/>
      <c r="DGQ34" s="160"/>
      <c r="DGR34" s="160"/>
      <c r="DGS34" s="160"/>
      <c r="DGT34" s="160"/>
      <c r="DGU34" s="160"/>
      <c r="DGV34" s="160"/>
      <c r="DGW34" s="160"/>
      <c r="DGX34" s="160"/>
      <c r="DGY34" s="160"/>
      <c r="DGZ34" s="160"/>
      <c r="DHA34" s="160"/>
      <c r="DHB34" s="160"/>
      <c r="DHC34" s="160"/>
      <c r="DHD34" s="160"/>
      <c r="DHE34" s="160"/>
      <c r="DHF34" s="160"/>
      <c r="DHG34" s="160"/>
      <c r="DHH34" s="160"/>
      <c r="DHI34" s="160"/>
      <c r="DHJ34" s="160"/>
      <c r="DHK34" s="160"/>
      <c r="DHL34" s="160"/>
      <c r="DHM34" s="160"/>
      <c r="DHN34" s="160"/>
      <c r="DHO34" s="160"/>
      <c r="DHP34" s="160"/>
      <c r="DHQ34" s="160"/>
      <c r="DHR34" s="160"/>
      <c r="DHS34" s="160"/>
      <c r="DHT34" s="160"/>
      <c r="DHU34" s="160"/>
      <c r="DHV34" s="160"/>
      <c r="DHW34" s="160"/>
      <c r="DHX34" s="160"/>
      <c r="DHY34" s="160"/>
      <c r="DHZ34" s="160"/>
      <c r="DIA34" s="160"/>
      <c r="DIB34" s="160"/>
      <c r="DIC34" s="160"/>
      <c r="DID34" s="160"/>
      <c r="DIE34" s="160"/>
      <c r="DIF34" s="160"/>
      <c r="DIG34" s="160"/>
      <c r="DIH34" s="160"/>
      <c r="DII34" s="160"/>
      <c r="DIJ34" s="160"/>
      <c r="DIK34" s="160"/>
      <c r="DIL34" s="160"/>
      <c r="DIM34" s="160"/>
      <c r="DIN34" s="160"/>
      <c r="DIO34" s="160"/>
      <c r="DIP34" s="160"/>
      <c r="DIQ34" s="160"/>
      <c r="DIR34" s="160"/>
      <c r="DIS34" s="160"/>
      <c r="DIT34" s="160"/>
      <c r="DIU34" s="160"/>
      <c r="DIV34" s="160"/>
      <c r="DIW34" s="160"/>
      <c r="DIX34" s="160"/>
      <c r="DIY34" s="160"/>
      <c r="DIZ34" s="160"/>
      <c r="DJA34" s="160"/>
      <c r="DJB34" s="160"/>
      <c r="DJC34" s="160"/>
      <c r="DJD34" s="160"/>
      <c r="DJE34" s="160"/>
      <c r="DJF34" s="160"/>
      <c r="DJG34" s="160"/>
      <c r="DJH34" s="160"/>
      <c r="DJI34" s="160"/>
      <c r="DJJ34" s="160"/>
      <c r="DJK34" s="160"/>
      <c r="DJL34" s="160"/>
      <c r="DJM34" s="160"/>
      <c r="DJN34" s="160"/>
      <c r="DJO34" s="160"/>
      <c r="DJP34" s="160"/>
      <c r="DJQ34" s="160"/>
      <c r="DJR34" s="160"/>
      <c r="DJS34" s="160"/>
      <c r="DJT34" s="160"/>
      <c r="DJU34" s="160"/>
      <c r="DJV34" s="160"/>
      <c r="DJW34" s="160"/>
      <c r="DJX34" s="160"/>
      <c r="DJY34" s="160"/>
      <c r="DJZ34" s="160"/>
      <c r="DKA34" s="160"/>
      <c r="DKB34" s="160"/>
      <c r="DKC34" s="160"/>
      <c r="DKD34" s="160"/>
      <c r="DKE34" s="160"/>
      <c r="DKF34" s="160"/>
      <c r="DKG34" s="160"/>
      <c r="DKH34" s="160"/>
      <c r="DKI34" s="160"/>
      <c r="DKJ34" s="160"/>
      <c r="DKK34" s="160"/>
      <c r="DKL34" s="160"/>
      <c r="DKM34" s="160"/>
      <c r="DKN34" s="160"/>
      <c r="DKO34" s="160"/>
      <c r="DKP34" s="160"/>
      <c r="DKQ34" s="160"/>
      <c r="DKR34" s="160"/>
      <c r="DKS34" s="160"/>
      <c r="DKT34" s="160"/>
      <c r="DKU34" s="160"/>
      <c r="DKV34" s="160"/>
      <c r="DKW34" s="160"/>
      <c r="DKX34" s="160"/>
      <c r="DKY34" s="160"/>
      <c r="DKZ34" s="160"/>
      <c r="DLA34" s="160"/>
      <c r="DLB34" s="160"/>
      <c r="DLC34" s="160"/>
      <c r="DLD34" s="160"/>
      <c r="DLE34" s="160"/>
      <c r="DLF34" s="160"/>
      <c r="DLG34" s="160"/>
      <c r="DLH34" s="160"/>
      <c r="DLI34" s="160"/>
      <c r="DLJ34" s="160"/>
      <c r="DLK34" s="160"/>
      <c r="DLL34" s="160"/>
      <c r="DLM34" s="160"/>
      <c r="DLN34" s="160"/>
      <c r="DLO34" s="160"/>
      <c r="DLP34" s="160"/>
      <c r="DLQ34" s="160"/>
      <c r="DLR34" s="160"/>
      <c r="DLS34" s="160"/>
      <c r="DLT34" s="160"/>
      <c r="DLU34" s="160"/>
      <c r="DLV34" s="160"/>
      <c r="DLW34" s="160"/>
      <c r="DLX34" s="160"/>
      <c r="DLY34" s="160"/>
      <c r="DLZ34" s="160"/>
      <c r="DMA34" s="160"/>
      <c r="DMB34" s="160"/>
      <c r="DMC34" s="160"/>
      <c r="DMD34" s="160"/>
      <c r="DME34" s="160"/>
      <c r="DMF34" s="160"/>
      <c r="DMG34" s="160"/>
      <c r="DMH34" s="160"/>
      <c r="DMI34" s="160"/>
      <c r="DMJ34" s="160"/>
      <c r="DMK34" s="160"/>
      <c r="DML34" s="160"/>
      <c r="DMM34" s="160"/>
      <c r="DMN34" s="160"/>
      <c r="DMO34" s="160"/>
      <c r="DMP34" s="160"/>
      <c r="DMQ34" s="160"/>
      <c r="DMR34" s="160"/>
      <c r="DMS34" s="160"/>
      <c r="DMT34" s="160"/>
      <c r="DMU34" s="160"/>
      <c r="DMV34" s="160"/>
      <c r="DMW34" s="160"/>
      <c r="DMX34" s="160"/>
      <c r="DMY34" s="160"/>
      <c r="DMZ34" s="160"/>
      <c r="DNA34" s="160"/>
      <c r="DNB34" s="160"/>
      <c r="DNC34" s="160"/>
      <c r="DND34" s="160"/>
      <c r="DNE34" s="160"/>
      <c r="DNF34" s="160"/>
      <c r="DNG34" s="160"/>
      <c r="DNH34" s="160"/>
      <c r="DNI34" s="160"/>
      <c r="DNJ34" s="160"/>
      <c r="DNK34" s="160"/>
      <c r="DNL34" s="160"/>
      <c r="DNM34" s="160"/>
      <c r="DNN34" s="160"/>
      <c r="DNO34" s="160"/>
      <c r="DNP34" s="160"/>
      <c r="DNQ34" s="160"/>
      <c r="DNR34" s="160"/>
      <c r="DNS34" s="160"/>
      <c r="DNT34" s="160"/>
      <c r="DNU34" s="160"/>
      <c r="DNV34" s="160"/>
      <c r="DNW34" s="160"/>
      <c r="DNX34" s="160"/>
      <c r="DNY34" s="160"/>
      <c r="DNZ34" s="160"/>
      <c r="DOA34" s="160"/>
      <c r="DOB34" s="160"/>
      <c r="DOC34" s="160"/>
      <c r="DOD34" s="160"/>
      <c r="DOE34" s="160"/>
      <c r="DOF34" s="160"/>
      <c r="DOG34" s="160"/>
      <c r="DOH34" s="160"/>
      <c r="DOI34" s="160"/>
      <c r="DOJ34" s="160"/>
      <c r="DOK34" s="160"/>
      <c r="DOL34" s="160"/>
      <c r="DOM34" s="160"/>
      <c r="DON34" s="160"/>
      <c r="DOO34" s="160"/>
      <c r="DOP34" s="160"/>
      <c r="DOQ34" s="160"/>
      <c r="DOR34" s="160"/>
      <c r="DOS34" s="160"/>
      <c r="DOT34" s="160"/>
      <c r="DOU34" s="160"/>
      <c r="DOV34" s="160"/>
      <c r="DOW34" s="160"/>
      <c r="DOX34" s="160"/>
      <c r="DOY34" s="160"/>
      <c r="DOZ34" s="160"/>
      <c r="DPA34" s="160"/>
      <c r="DPB34" s="160"/>
      <c r="DPC34" s="160"/>
      <c r="DPD34" s="160"/>
      <c r="DPE34" s="160"/>
      <c r="DPF34" s="160"/>
      <c r="DPG34" s="160"/>
      <c r="DPH34" s="160"/>
      <c r="DPI34" s="160"/>
      <c r="DPJ34" s="160"/>
      <c r="DPK34" s="160"/>
      <c r="DPL34" s="160"/>
      <c r="DPM34" s="160"/>
      <c r="DPN34" s="160"/>
      <c r="DPO34" s="160"/>
      <c r="DPP34" s="160"/>
      <c r="DPQ34" s="160"/>
      <c r="DPR34" s="160"/>
      <c r="DPS34" s="160"/>
      <c r="DPT34" s="160"/>
      <c r="DPU34" s="160"/>
      <c r="DPV34" s="160"/>
      <c r="DPW34" s="160"/>
      <c r="DPX34" s="160"/>
      <c r="DPY34" s="160"/>
      <c r="DPZ34" s="160"/>
      <c r="DQA34" s="160"/>
      <c r="DQB34" s="160"/>
      <c r="DQC34" s="160"/>
      <c r="DQD34" s="160"/>
      <c r="DQE34" s="160"/>
      <c r="DQF34" s="160"/>
      <c r="DQG34" s="160"/>
      <c r="DQH34" s="160"/>
      <c r="DQI34" s="160"/>
      <c r="DQJ34" s="160"/>
      <c r="DQK34" s="160"/>
      <c r="DQL34" s="160"/>
      <c r="DQM34" s="160"/>
      <c r="DQN34" s="160"/>
      <c r="DQO34" s="160"/>
      <c r="DQP34" s="160"/>
      <c r="DQQ34" s="160"/>
      <c r="DQR34" s="160"/>
      <c r="DQS34" s="160"/>
      <c r="DQT34" s="160"/>
      <c r="DQU34" s="160"/>
      <c r="DQV34" s="160"/>
      <c r="DQW34" s="160"/>
      <c r="DQX34" s="160"/>
      <c r="DQY34" s="160"/>
      <c r="DQZ34" s="160"/>
      <c r="DRA34" s="160"/>
      <c r="DRB34" s="160"/>
      <c r="DRC34" s="160"/>
      <c r="DRD34" s="160"/>
      <c r="DRE34" s="160"/>
      <c r="DRF34" s="160"/>
      <c r="DRG34" s="160"/>
      <c r="DRH34" s="160"/>
      <c r="DRI34" s="160"/>
      <c r="DRJ34" s="160"/>
      <c r="DRK34" s="160"/>
      <c r="DRL34" s="160"/>
      <c r="DRM34" s="160"/>
      <c r="DRN34" s="160"/>
      <c r="DRO34" s="160"/>
      <c r="DRP34" s="160"/>
      <c r="DRQ34" s="160"/>
      <c r="DRR34" s="160"/>
      <c r="DRS34" s="160"/>
      <c r="DRT34" s="160"/>
      <c r="DRU34" s="160"/>
      <c r="DRV34" s="160"/>
      <c r="DRW34" s="160"/>
      <c r="DRX34" s="160"/>
      <c r="DRY34" s="160"/>
      <c r="DRZ34" s="160"/>
      <c r="DSA34" s="160"/>
      <c r="DSB34" s="160"/>
      <c r="DSC34" s="160"/>
      <c r="DSD34" s="160"/>
      <c r="DSE34" s="160"/>
      <c r="DSF34" s="160"/>
      <c r="DSG34" s="160"/>
      <c r="DSH34" s="160"/>
      <c r="DSI34" s="160"/>
      <c r="DSJ34" s="160"/>
      <c r="DSK34" s="160"/>
      <c r="DSL34" s="160"/>
      <c r="DSM34" s="160"/>
      <c r="DSN34" s="160"/>
      <c r="DSO34" s="160"/>
      <c r="DSP34" s="160"/>
      <c r="DSQ34" s="160"/>
      <c r="DSR34" s="160"/>
      <c r="DSS34" s="160"/>
      <c r="DST34" s="160"/>
      <c r="DSU34" s="160"/>
      <c r="DSV34" s="160"/>
      <c r="DSW34" s="160"/>
      <c r="DSX34" s="160"/>
      <c r="DSY34" s="160"/>
      <c r="DSZ34" s="160"/>
      <c r="DTA34" s="160"/>
      <c r="DTB34" s="160"/>
      <c r="DTC34" s="160"/>
      <c r="DTD34" s="160"/>
      <c r="DTE34" s="160"/>
      <c r="DTF34" s="160"/>
      <c r="DTG34" s="160"/>
      <c r="DTH34" s="160"/>
      <c r="DTI34" s="160"/>
      <c r="DTJ34" s="160"/>
      <c r="DTK34" s="160"/>
      <c r="DTL34" s="160"/>
      <c r="DTM34" s="160"/>
      <c r="DTN34" s="160"/>
      <c r="DTO34" s="160"/>
      <c r="DTP34" s="160"/>
      <c r="DTQ34" s="160"/>
      <c r="DTR34" s="160"/>
      <c r="DTS34" s="160"/>
      <c r="DTT34" s="160"/>
      <c r="DTU34" s="160"/>
      <c r="DTV34" s="160"/>
      <c r="DTW34" s="160"/>
      <c r="DTX34" s="160"/>
      <c r="DTY34" s="160"/>
      <c r="DTZ34" s="160"/>
      <c r="DUA34" s="160"/>
      <c r="DUB34" s="160"/>
      <c r="DUC34" s="160"/>
      <c r="DUD34" s="160"/>
      <c r="DUE34" s="160"/>
      <c r="DUF34" s="160"/>
      <c r="DUG34" s="160"/>
      <c r="DUH34" s="160"/>
      <c r="DUI34" s="160"/>
      <c r="DUJ34" s="160"/>
      <c r="DUK34" s="160"/>
      <c r="DUL34" s="160"/>
      <c r="DUM34" s="160"/>
      <c r="DUN34" s="160"/>
      <c r="DUO34" s="160"/>
      <c r="DUP34" s="160"/>
      <c r="DUQ34" s="160"/>
      <c r="DUR34" s="160"/>
      <c r="DUS34" s="160"/>
      <c r="DUT34" s="160"/>
      <c r="DUU34" s="160"/>
      <c r="DUV34" s="160"/>
      <c r="DUW34" s="160"/>
      <c r="DUX34" s="160"/>
      <c r="DUY34" s="160"/>
      <c r="DUZ34" s="160"/>
      <c r="DVA34" s="160"/>
      <c r="DVB34" s="160"/>
      <c r="DVC34" s="160"/>
      <c r="DVD34" s="160"/>
      <c r="DVE34" s="160"/>
      <c r="DVF34" s="160"/>
      <c r="DVG34" s="160"/>
      <c r="DVH34" s="160"/>
      <c r="DVI34" s="160"/>
      <c r="DVJ34" s="160"/>
      <c r="DVK34" s="160"/>
      <c r="DVL34" s="160"/>
      <c r="DVM34" s="160"/>
      <c r="DVN34" s="160"/>
      <c r="DVO34" s="160"/>
      <c r="DVP34" s="160"/>
      <c r="DVQ34" s="160"/>
      <c r="DVR34" s="160"/>
      <c r="DVS34" s="160"/>
      <c r="DVT34" s="160"/>
      <c r="DVU34" s="160"/>
      <c r="DVV34" s="160"/>
      <c r="DVW34" s="160"/>
      <c r="DVX34" s="160"/>
      <c r="DVY34" s="160"/>
      <c r="DVZ34" s="160"/>
      <c r="DWA34" s="160"/>
      <c r="DWB34" s="160"/>
      <c r="DWC34" s="160"/>
      <c r="DWD34" s="160"/>
      <c r="DWE34" s="160"/>
      <c r="DWF34" s="160"/>
      <c r="DWG34" s="160"/>
      <c r="DWH34" s="160"/>
      <c r="DWI34" s="160"/>
      <c r="DWJ34" s="160"/>
      <c r="DWK34" s="160"/>
      <c r="DWL34" s="160"/>
      <c r="DWM34" s="160"/>
      <c r="DWN34" s="160"/>
      <c r="DWO34" s="160"/>
      <c r="DWP34" s="160"/>
      <c r="DWQ34" s="160"/>
      <c r="DWR34" s="160"/>
      <c r="DWS34" s="160"/>
      <c r="DWT34" s="160"/>
      <c r="DWU34" s="160"/>
      <c r="DWV34" s="160"/>
      <c r="DWW34" s="160"/>
      <c r="DWX34" s="160"/>
      <c r="DWY34" s="160"/>
      <c r="DWZ34" s="160"/>
      <c r="DXA34" s="160"/>
      <c r="DXB34" s="160"/>
      <c r="DXC34" s="160"/>
      <c r="DXD34" s="160"/>
      <c r="DXE34" s="160"/>
      <c r="DXF34" s="160"/>
      <c r="DXG34" s="160"/>
      <c r="DXH34" s="160"/>
      <c r="DXI34" s="160"/>
      <c r="DXJ34" s="160"/>
      <c r="DXK34" s="160"/>
      <c r="DXL34" s="160"/>
      <c r="DXM34" s="160"/>
      <c r="DXN34" s="160"/>
      <c r="DXO34" s="160"/>
      <c r="DXP34" s="160"/>
      <c r="DXQ34" s="160"/>
      <c r="DXR34" s="160"/>
      <c r="DXS34" s="160"/>
      <c r="DXT34" s="160"/>
      <c r="DXU34" s="160"/>
      <c r="DXV34" s="160"/>
      <c r="DXW34" s="160"/>
      <c r="DXX34" s="160"/>
      <c r="DXY34" s="160"/>
      <c r="DXZ34" s="160"/>
      <c r="DYA34" s="160"/>
      <c r="DYB34" s="160"/>
      <c r="DYC34" s="160"/>
      <c r="DYD34" s="160"/>
      <c r="DYE34" s="160"/>
      <c r="DYF34" s="160"/>
      <c r="DYG34" s="160"/>
      <c r="DYH34" s="160"/>
      <c r="DYI34" s="160"/>
      <c r="DYJ34" s="160"/>
      <c r="DYK34" s="160"/>
      <c r="DYL34" s="160"/>
      <c r="DYM34" s="160"/>
      <c r="DYN34" s="160"/>
      <c r="DYO34" s="160"/>
      <c r="DYP34" s="160"/>
      <c r="DYQ34" s="160"/>
      <c r="DYR34" s="160"/>
      <c r="DYS34" s="160"/>
      <c r="DYT34" s="160"/>
      <c r="DYU34" s="160"/>
      <c r="DYV34" s="160"/>
      <c r="DYW34" s="160"/>
      <c r="DYX34" s="160"/>
      <c r="DYY34" s="160"/>
      <c r="DYZ34" s="160"/>
      <c r="DZA34" s="160"/>
      <c r="DZB34" s="160"/>
      <c r="DZC34" s="160"/>
      <c r="DZD34" s="160"/>
      <c r="DZE34" s="160"/>
      <c r="DZF34" s="160"/>
      <c r="DZG34" s="160"/>
      <c r="DZH34" s="160"/>
      <c r="DZI34" s="160"/>
      <c r="DZJ34" s="160"/>
      <c r="DZK34" s="160"/>
      <c r="DZL34" s="160"/>
      <c r="DZM34" s="160"/>
      <c r="DZN34" s="160"/>
      <c r="DZO34" s="160"/>
      <c r="DZP34" s="160"/>
      <c r="DZQ34" s="160"/>
      <c r="DZR34" s="160"/>
      <c r="DZS34" s="160"/>
      <c r="DZT34" s="160"/>
      <c r="DZU34" s="160"/>
      <c r="DZV34" s="160"/>
      <c r="DZW34" s="160"/>
      <c r="DZX34" s="160"/>
      <c r="DZY34" s="160"/>
      <c r="DZZ34" s="160"/>
      <c r="EAA34" s="160"/>
      <c r="EAB34" s="160"/>
      <c r="EAC34" s="160"/>
      <c r="EAD34" s="160"/>
      <c r="EAE34" s="160"/>
      <c r="EAF34" s="160"/>
      <c r="EAG34" s="160"/>
      <c r="EAH34" s="160"/>
      <c r="EAI34" s="160"/>
      <c r="EAJ34" s="160"/>
      <c r="EAK34" s="160"/>
      <c r="EAL34" s="160"/>
      <c r="EAM34" s="160"/>
      <c r="EAN34" s="160"/>
      <c r="EAO34" s="160"/>
      <c r="EAP34" s="160"/>
      <c r="EAQ34" s="160"/>
      <c r="EAR34" s="160"/>
      <c r="EAS34" s="160"/>
      <c r="EAT34" s="160"/>
      <c r="EAU34" s="160"/>
      <c r="EAV34" s="160"/>
      <c r="EAW34" s="160"/>
      <c r="EAX34" s="160"/>
      <c r="EAY34" s="160"/>
      <c r="EAZ34" s="160"/>
      <c r="EBA34" s="160"/>
      <c r="EBB34" s="160"/>
      <c r="EBC34" s="160"/>
      <c r="EBD34" s="160"/>
      <c r="EBE34" s="160"/>
      <c r="EBF34" s="160"/>
      <c r="EBG34" s="160"/>
      <c r="EBH34" s="160"/>
      <c r="EBI34" s="160"/>
      <c r="EBJ34" s="160"/>
      <c r="EBK34" s="160"/>
      <c r="EBL34" s="160"/>
      <c r="EBM34" s="160"/>
      <c r="EBN34" s="160"/>
      <c r="EBO34" s="160"/>
      <c r="EBP34" s="160"/>
      <c r="EBQ34" s="160"/>
      <c r="EBR34" s="160"/>
      <c r="EBS34" s="160"/>
      <c r="EBT34" s="160"/>
      <c r="EBU34" s="160"/>
      <c r="EBV34" s="160"/>
      <c r="EBW34" s="160"/>
      <c r="EBX34" s="160"/>
      <c r="EBY34" s="160"/>
      <c r="EBZ34" s="160"/>
      <c r="ECA34" s="160"/>
      <c r="ECB34" s="160"/>
      <c r="ECC34" s="160"/>
      <c r="ECD34" s="160"/>
      <c r="ECE34" s="160"/>
      <c r="ECF34" s="160"/>
      <c r="ECG34" s="160"/>
      <c r="ECH34" s="160"/>
      <c r="ECI34" s="160"/>
      <c r="ECJ34" s="160"/>
      <c r="ECK34" s="160"/>
      <c r="ECL34" s="160"/>
      <c r="ECM34" s="160"/>
      <c r="ECN34" s="160"/>
      <c r="ECO34" s="160"/>
      <c r="ECP34" s="160"/>
      <c r="ECQ34" s="160"/>
      <c r="ECR34" s="160"/>
      <c r="ECS34" s="160"/>
      <c r="ECT34" s="160"/>
      <c r="ECU34" s="160"/>
      <c r="ECV34" s="160"/>
      <c r="ECW34" s="160"/>
      <c r="ECX34" s="160"/>
      <c r="ECY34" s="160"/>
      <c r="ECZ34" s="160"/>
      <c r="EDA34" s="160"/>
      <c r="EDB34" s="160"/>
      <c r="EDC34" s="160"/>
      <c r="EDD34" s="160"/>
      <c r="EDE34" s="160"/>
      <c r="EDF34" s="160"/>
      <c r="EDG34" s="160"/>
      <c r="EDH34" s="160"/>
      <c r="EDI34" s="160"/>
      <c r="EDJ34" s="160"/>
      <c r="EDK34" s="160"/>
      <c r="EDL34" s="160"/>
      <c r="EDM34" s="160"/>
      <c r="EDN34" s="160"/>
      <c r="EDO34" s="160"/>
      <c r="EDP34" s="160"/>
      <c r="EDQ34" s="160"/>
      <c r="EDR34" s="160"/>
      <c r="EDS34" s="160"/>
      <c r="EDT34" s="160"/>
      <c r="EDU34" s="160"/>
      <c r="EDV34" s="160"/>
      <c r="EDW34" s="160"/>
      <c r="EDX34" s="160"/>
      <c r="EDY34" s="160"/>
      <c r="EDZ34" s="160"/>
      <c r="EEA34" s="160"/>
      <c r="EEB34" s="160"/>
      <c r="EEC34" s="160"/>
      <c r="EED34" s="160"/>
      <c r="EEE34" s="160"/>
      <c r="EEF34" s="160"/>
      <c r="EEG34" s="160"/>
      <c r="EEH34" s="160"/>
      <c r="EEI34" s="160"/>
      <c r="EEJ34" s="160"/>
      <c r="EEK34" s="160"/>
      <c r="EEL34" s="160"/>
      <c r="EEM34" s="160"/>
      <c r="EEN34" s="160"/>
      <c r="EEO34" s="160"/>
      <c r="EEP34" s="160"/>
      <c r="EEQ34" s="160"/>
      <c r="EER34" s="160"/>
      <c r="EES34" s="160"/>
      <c r="EET34" s="160"/>
      <c r="EEU34" s="160"/>
      <c r="EEV34" s="160"/>
      <c r="EEW34" s="160"/>
      <c r="EEX34" s="160"/>
      <c r="EEY34" s="160"/>
      <c r="EEZ34" s="160"/>
      <c r="EFA34" s="160"/>
      <c r="EFB34" s="160"/>
      <c r="EFC34" s="160"/>
      <c r="EFD34" s="160"/>
      <c r="EFE34" s="160"/>
      <c r="EFF34" s="160"/>
      <c r="EFG34" s="160"/>
      <c r="EFH34" s="160"/>
      <c r="EFI34" s="160"/>
      <c r="EFJ34" s="160"/>
      <c r="EFK34" s="160"/>
      <c r="EFL34" s="160"/>
      <c r="EFM34" s="160"/>
      <c r="EFN34" s="160"/>
      <c r="EFO34" s="160"/>
      <c r="EFP34" s="160"/>
      <c r="EFQ34" s="160"/>
      <c r="EFR34" s="160"/>
      <c r="EFS34" s="160"/>
      <c r="EFT34" s="160"/>
      <c r="EFU34" s="160"/>
      <c r="EFV34" s="160"/>
      <c r="EFW34" s="160"/>
      <c r="EFX34" s="160"/>
      <c r="EFY34" s="160"/>
      <c r="EFZ34" s="160"/>
      <c r="EGA34" s="160"/>
      <c r="EGB34" s="160"/>
      <c r="EGC34" s="160"/>
      <c r="EGD34" s="160"/>
      <c r="EGE34" s="160"/>
      <c r="EGF34" s="160"/>
      <c r="EGG34" s="160"/>
      <c r="EGH34" s="160"/>
      <c r="EGI34" s="160"/>
      <c r="EGJ34" s="160"/>
      <c r="EGK34" s="160"/>
      <c r="EGL34" s="160"/>
      <c r="EGM34" s="160"/>
      <c r="EGN34" s="160"/>
      <c r="EGO34" s="160"/>
      <c r="EGP34" s="160"/>
      <c r="EGQ34" s="160"/>
      <c r="EGR34" s="160"/>
      <c r="EGS34" s="160"/>
      <c r="EGT34" s="160"/>
      <c r="EGU34" s="160"/>
      <c r="EGV34" s="160"/>
      <c r="EGW34" s="160"/>
      <c r="EGX34" s="160"/>
      <c r="EGY34" s="160"/>
      <c r="EGZ34" s="160"/>
      <c r="EHA34" s="160"/>
      <c r="EHB34" s="160"/>
      <c r="EHC34" s="160"/>
      <c r="EHD34" s="160"/>
      <c r="EHE34" s="160"/>
      <c r="EHF34" s="160"/>
      <c r="EHG34" s="160"/>
      <c r="EHH34" s="160"/>
      <c r="EHI34" s="160"/>
      <c r="EHJ34" s="160"/>
      <c r="EHK34" s="160"/>
      <c r="EHL34" s="160"/>
      <c r="EHM34" s="160"/>
      <c r="EHN34" s="160"/>
      <c r="EHO34" s="160"/>
      <c r="EHP34" s="160"/>
      <c r="EHQ34" s="160"/>
      <c r="EHR34" s="160"/>
      <c r="EHS34" s="160"/>
      <c r="EHT34" s="160"/>
      <c r="EHU34" s="160"/>
      <c r="EHV34" s="160"/>
      <c r="EHW34" s="160"/>
      <c r="EHX34" s="160"/>
      <c r="EHY34" s="160"/>
      <c r="EHZ34" s="160"/>
      <c r="EIA34" s="160"/>
      <c r="EIB34" s="160"/>
      <c r="EIC34" s="160"/>
      <c r="EID34" s="160"/>
      <c r="EIE34" s="160"/>
      <c r="EIF34" s="160"/>
      <c r="EIG34" s="160"/>
      <c r="EIH34" s="160"/>
      <c r="EII34" s="160"/>
      <c r="EIJ34" s="160"/>
      <c r="EIK34" s="160"/>
      <c r="EIL34" s="160"/>
      <c r="EIM34" s="160"/>
      <c r="EIN34" s="160"/>
      <c r="EIO34" s="160"/>
      <c r="EIP34" s="160"/>
      <c r="EIQ34" s="160"/>
      <c r="EIR34" s="160"/>
      <c r="EIS34" s="160"/>
      <c r="EIT34" s="160"/>
      <c r="EIU34" s="160"/>
      <c r="EIV34" s="160"/>
      <c r="EIW34" s="160"/>
      <c r="EIX34" s="160"/>
      <c r="EIY34" s="160"/>
      <c r="EIZ34" s="160"/>
      <c r="EJA34" s="160"/>
      <c r="EJB34" s="160"/>
      <c r="EJC34" s="160"/>
      <c r="EJD34" s="160"/>
      <c r="EJE34" s="160"/>
      <c r="EJF34" s="160"/>
      <c r="EJG34" s="160"/>
      <c r="EJH34" s="160"/>
      <c r="EJI34" s="160"/>
      <c r="EJJ34" s="160"/>
      <c r="EJK34" s="160"/>
      <c r="EJL34" s="160"/>
      <c r="EJM34" s="160"/>
      <c r="EJN34" s="160"/>
      <c r="EJO34" s="160"/>
      <c r="EJP34" s="160"/>
      <c r="EJQ34" s="160"/>
      <c r="EJR34" s="160"/>
      <c r="EJS34" s="160"/>
      <c r="EJT34" s="160"/>
      <c r="EJU34" s="160"/>
      <c r="EJV34" s="160"/>
      <c r="EJW34" s="160"/>
      <c r="EJX34" s="160"/>
      <c r="EJY34" s="160"/>
      <c r="EJZ34" s="160"/>
      <c r="EKA34" s="160"/>
      <c r="EKB34" s="160"/>
      <c r="EKC34" s="160"/>
      <c r="EKD34" s="160"/>
      <c r="EKE34" s="160"/>
      <c r="EKF34" s="160"/>
      <c r="EKG34" s="160"/>
      <c r="EKH34" s="160"/>
      <c r="EKI34" s="160"/>
      <c r="EKJ34" s="160"/>
      <c r="EKK34" s="160"/>
      <c r="EKL34" s="160"/>
      <c r="EKM34" s="160"/>
      <c r="EKN34" s="160"/>
      <c r="EKO34" s="160"/>
      <c r="EKP34" s="160"/>
      <c r="EKQ34" s="160"/>
      <c r="EKR34" s="160"/>
      <c r="EKS34" s="160"/>
      <c r="EKT34" s="160"/>
      <c r="EKU34" s="160"/>
      <c r="EKV34" s="160"/>
      <c r="EKW34" s="160"/>
      <c r="EKX34" s="160"/>
      <c r="EKY34" s="160"/>
      <c r="EKZ34" s="160"/>
      <c r="ELA34" s="160"/>
      <c r="ELB34" s="160"/>
      <c r="ELC34" s="160"/>
      <c r="ELD34" s="160"/>
      <c r="ELE34" s="160"/>
      <c r="ELF34" s="160"/>
      <c r="ELG34" s="160"/>
      <c r="ELH34" s="160"/>
      <c r="ELI34" s="160"/>
      <c r="ELJ34" s="160"/>
      <c r="ELK34" s="160"/>
      <c r="ELL34" s="160"/>
      <c r="ELM34" s="160"/>
      <c r="ELN34" s="160"/>
      <c r="ELO34" s="160"/>
      <c r="ELP34" s="160"/>
      <c r="ELQ34" s="160"/>
      <c r="ELR34" s="160"/>
      <c r="ELS34" s="160"/>
      <c r="ELT34" s="160"/>
      <c r="ELU34" s="160"/>
      <c r="ELV34" s="160"/>
      <c r="ELW34" s="160"/>
      <c r="ELX34" s="160"/>
      <c r="ELY34" s="160"/>
      <c r="ELZ34" s="160"/>
      <c r="EMA34" s="160"/>
      <c r="EMB34" s="160"/>
      <c r="EMC34" s="160"/>
      <c r="EMD34" s="160"/>
      <c r="EME34" s="160"/>
      <c r="EMF34" s="160"/>
      <c r="EMG34" s="160"/>
      <c r="EMH34" s="160"/>
      <c r="EMI34" s="160"/>
      <c r="EMJ34" s="160"/>
      <c r="EMK34" s="160"/>
      <c r="EML34" s="160"/>
      <c r="EMM34" s="160"/>
      <c r="EMN34" s="160"/>
      <c r="EMO34" s="160"/>
      <c r="EMP34" s="160"/>
      <c r="EMQ34" s="160"/>
      <c r="EMR34" s="160"/>
      <c r="EMS34" s="160"/>
      <c r="EMT34" s="160"/>
      <c r="EMU34" s="160"/>
      <c r="EMV34" s="160"/>
      <c r="EMW34" s="160"/>
      <c r="EMX34" s="160"/>
      <c r="EMY34" s="160"/>
      <c r="EMZ34" s="160"/>
      <c r="ENA34" s="160"/>
      <c r="ENB34" s="160"/>
      <c r="ENC34" s="160"/>
      <c r="END34" s="160"/>
      <c r="ENE34" s="160"/>
      <c r="ENF34" s="160"/>
      <c r="ENG34" s="160"/>
      <c r="ENH34" s="160"/>
      <c r="ENI34" s="160"/>
      <c r="ENJ34" s="160"/>
      <c r="ENK34" s="160"/>
      <c r="ENL34" s="160"/>
      <c r="ENM34" s="160"/>
      <c r="ENN34" s="160"/>
      <c r="ENO34" s="160"/>
      <c r="ENP34" s="160"/>
      <c r="ENQ34" s="160"/>
      <c r="ENR34" s="160"/>
      <c r="ENS34" s="160"/>
      <c r="ENT34" s="160"/>
      <c r="ENU34" s="160"/>
      <c r="ENV34" s="160"/>
      <c r="ENW34" s="160"/>
      <c r="ENX34" s="160"/>
      <c r="ENY34" s="160"/>
      <c r="ENZ34" s="160"/>
      <c r="EOA34" s="160"/>
      <c r="EOB34" s="160"/>
      <c r="EOC34" s="160"/>
      <c r="EOD34" s="160"/>
      <c r="EOE34" s="160"/>
      <c r="EOF34" s="160"/>
      <c r="EOG34" s="160"/>
      <c r="EOH34" s="160"/>
      <c r="EOI34" s="160"/>
      <c r="EOJ34" s="160"/>
      <c r="EOK34" s="160"/>
      <c r="EOL34" s="160"/>
      <c r="EOM34" s="160"/>
      <c r="EON34" s="160"/>
      <c r="EOO34" s="160"/>
      <c r="EOP34" s="160"/>
      <c r="EOQ34" s="160"/>
      <c r="EOR34" s="160"/>
      <c r="EOS34" s="160"/>
      <c r="EOT34" s="160"/>
      <c r="EOU34" s="160"/>
      <c r="EOV34" s="160"/>
      <c r="EOW34" s="160"/>
      <c r="EOX34" s="160"/>
      <c r="EOY34" s="160"/>
      <c r="EOZ34" s="160"/>
      <c r="EPA34" s="160"/>
      <c r="EPB34" s="160"/>
      <c r="EPC34" s="160"/>
      <c r="EPD34" s="160"/>
      <c r="EPE34" s="160"/>
      <c r="EPF34" s="160"/>
      <c r="EPG34" s="160"/>
      <c r="EPH34" s="160"/>
      <c r="EPI34" s="160"/>
      <c r="EPJ34" s="160"/>
      <c r="EPK34" s="160"/>
      <c r="EPL34" s="160"/>
      <c r="EPM34" s="160"/>
      <c r="EPN34" s="160"/>
      <c r="EPO34" s="160"/>
      <c r="EPP34" s="160"/>
      <c r="EPQ34" s="160"/>
      <c r="EPR34" s="160"/>
      <c r="EPS34" s="160"/>
      <c r="EPT34" s="160"/>
      <c r="EPU34" s="160"/>
      <c r="EPV34" s="160"/>
      <c r="EPW34" s="160"/>
      <c r="EPX34" s="160"/>
      <c r="EPY34" s="160"/>
      <c r="EPZ34" s="160"/>
      <c r="EQA34" s="160"/>
      <c r="EQB34" s="160"/>
      <c r="EQC34" s="160"/>
      <c r="EQD34" s="160"/>
      <c r="EQE34" s="160"/>
      <c r="EQF34" s="160"/>
      <c r="EQG34" s="160"/>
      <c r="EQH34" s="160"/>
      <c r="EQI34" s="160"/>
      <c r="EQJ34" s="160"/>
      <c r="EQK34" s="160"/>
      <c r="EQL34" s="160"/>
      <c r="EQM34" s="160"/>
      <c r="EQN34" s="160"/>
      <c r="EQO34" s="160"/>
      <c r="EQP34" s="160"/>
      <c r="EQQ34" s="160"/>
      <c r="EQR34" s="160"/>
      <c r="EQS34" s="160"/>
      <c r="EQT34" s="160"/>
      <c r="EQU34" s="160"/>
      <c r="EQV34" s="160"/>
      <c r="EQW34" s="160"/>
      <c r="EQX34" s="160"/>
      <c r="EQY34" s="160"/>
      <c r="EQZ34" s="160"/>
      <c r="ERA34" s="160"/>
      <c r="ERB34" s="160"/>
      <c r="ERC34" s="160"/>
      <c r="ERD34" s="160"/>
      <c r="ERE34" s="160"/>
      <c r="ERF34" s="160"/>
      <c r="ERG34" s="160"/>
      <c r="ERH34" s="160"/>
      <c r="ERI34" s="160"/>
      <c r="ERJ34" s="160"/>
      <c r="ERK34" s="160"/>
      <c r="ERL34" s="160"/>
      <c r="ERM34" s="160"/>
      <c r="ERN34" s="160"/>
      <c r="ERO34" s="160"/>
      <c r="ERP34" s="160"/>
      <c r="ERQ34" s="160"/>
      <c r="ERR34" s="160"/>
      <c r="ERS34" s="160"/>
      <c r="ERT34" s="160"/>
      <c r="ERU34" s="160"/>
      <c r="ERV34" s="160"/>
      <c r="ERW34" s="160"/>
      <c r="ERX34" s="160"/>
      <c r="ERY34" s="160"/>
      <c r="ERZ34" s="160"/>
      <c r="ESA34" s="160"/>
      <c r="ESB34" s="160"/>
      <c r="ESC34" s="160"/>
      <c r="ESD34" s="160"/>
      <c r="ESE34" s="160"/>
      <c r="ESF34" s="160"/>
      <c r="ESG34" s="160"/>
      <c r="ESH34" s="160"/>
      <c r="ESI34" s="160"/>
      <c r="ESJ34" s="160"/>
      <c r="ESK34" s="160"/>
      <c r="ESL34" s="160"/>
      <c r="ESM34" s="160"/>
      <c r="ESN34" s="160"/>
      <c r="ESO34" s="160"/>
      <c r="ESP34" s="160"/>
      <c r="ESQ34" s="160"/>
      <c r="ESR34" s="160"/>
      <c r="ESS34" s="160"/>
      <c r="EST34" s="160"/>
      <c r="ESU34" s="160"/>
      <c r="ESV34" s="160"/>
      <c r="ESW34" s="160"/>
      <c r="ESX34" s="160"/>
      <c r="ESY34" s="160"/>
      <c r="ESZ34" s="160"/>
      <c r="ETA34" s="160"/>
      <c r="ETB34" s="160"/>
      <c r="ETC34" s="160"/>
      <c r="ETD34" s="160"/>
      <c r="ETE34" s="160"/>
      <c r="ETF34" s="160"/>
      <c r="ETG34" s="160"/>
      <c r="ETH34" s="160"/>
      <c r="ETI34" s="160"/>
      <c r="ETJ34" s="160"/>
      <c r="ETK34" s="160"/>
      <c r="ETL34" s="160"/>
      <c r="ETM34" s="160"/>
      <c r="ETN34" s="160"/>
      <c r="ETO34" s="160"/>
      <c r="ETP34" s="160"/>
      <c r="ETQ34" s="160"/>
      <c r="ETR34" s="160"/>
      <c r="ETS34" s="160"/>
      <c r="ETT34" s="160"/>
      <c r="ETU34" s="160"/>
      <c r="ETV34" s="160"/>
      <c r="ETW34" s="160"/>
      <c r="ETX34" s="160"/>
      <c r="ETY34" s="160"/>
      <c r="ETZ34" s="160"/>
      <c r="EUA34" s="160"/>
      <c r="EUB34" s="160"/>
      <c r="EUC34" s="160"/>
      <c r="EUD34" s="160"/>
      <c r="EUE34" s="160"/>
      <c r="EUF34" s="160"/>
      <c r="EUG34" s="160"/>
      <c r="EUH34" s="160"/>
      <c r="EUI34" s="160"/>
      <c r="EUJ34" s="160"/>
      <c r="EUK34" s="160"/>
      <c r="EUL34" s="160"/>
      <c r="EUM34" s="160"/>
      <c r="EUN34" s="160"/>
      <c r="EUO34" s="160"/>
      <c r="EUP34" s="160"/>
      <c r="EUQ34" s="160"/>
      <c r="EUR34" s="160"/>
      <c r="EUS34" s="160"/>
      <c r="EUT34" s="160"/>
      <c r="EUU34" s="160"/>
      <c r="EUV34" s="160"/>
      <c r="EUW34" s="160"/>
      <c r="EUX34" s="160"/>
      <c r="EUY34" s="160"/>
      <c r="EUZ34" s="160"/>
      <c r="EVA34" s="160"/>
      <c r="EVB34" s="160"/>
      <c r="EVC34" s="160"/>
      <c r="EVD34" s="160"/>
      <c r="EVE34" s="160"/>
      <c r="EVF34" s="160"/>
      <c r="EVG34" s="160"/>
      <c r="EVH34" s="160"/>
      <c r="EVI34" s="160"/>
      <c r="EVJ34" s="160"/>
      <c r="EVK34" s="160"/>
      <c r="EVL34" s="160"/>
      <c r="EVM34" s="160"/>
      <c r="EVN34" s="160"/>
      <c r="EVO34" s="160"/>
      <c r="EVP34" s="160"/>
      <c r="EVQ34" s="160"/>
      <c r="EVR34" s="160"/>
      <c r="EVS34" s="160"/>
      <c r="EVT34" s="160"/>
      <c r="EVU34" s="160"/>
      <c r="EVV34" s="160"/>
      <c r="EVW34" s="160"/>
      <c r="EVX34" s="160"/>
      <c r="EVY34" s="160"/>
      <c r="EVZ34" s="160"/>
      <c r="EWA34" s="160"/>
      <c r="EWB34" s="160"/>
      <c r="EWC34" s="160"/>
      <c r="EWD34" s="160"/>
      <c r="EWE34" s="160"/>
      <c r="EWF34" s="160"/>
      <c r="EWG34" s="160"/>
      <c r="EWH34" s="160"/>
      <c r="EWI34" s="160"/>
      <c r="EWJ34" s="160"/>
      <c r="EWK34" s="160"/>
      <c r="EWL34" s="160"/>
      <c r="EWM34" s="160"/>
      <c r="EWN34" s="160"/>
      <c r="EWO34" s="160"/>
      <c r="EWP34" s="160"/>
      <c r="EWQ34" s="160"/>
      <c r="EWR34" s="160"/>
      <c r="EWS34" s="160"/>
      <c r="EWT34" s="160"/>
      <c r="EWU34" s="160"/>
      <c r="EWV34" s="160"/>
      <c r="EWW34" s="160"/>
      <c r="EWX34" s="160"/>
      <c r="EWY34" s="160"/>
      <c r="EWZ34" s="160"/>
      <c r="EXA34" s="160"/>
      <c r="EXB34" s="160"/>
      <c r="EXC34" s="160"/>
      <c r="EXD34" s="160"/>
      <c r="EXE34" s="160"/>
      <c r="EXF34" s="160"/>
      <c r="EXG34" s="160"/>
      <c r="EXH34" s="160"/>
      <c r="EXI34" s="160"/>
      <c r="EXJ34" s="160"/>
      <c r="EXK34" s="160"/>
      <c r="EXL34" s="160"/>
      <c r="EXM34" s="160"/>
      <c r="EXN34" s="160"/>
      <c r="EXO34" s="160"/>
      <c r="EXP34" s="160"/>
      <c r="EXQ34" s="160"/>
      <c r="EXR34" s="160"/>
      <c r="EXS34" s="160"/>
      <c r="EXT34" s="160"/>
      <c r="EXU34" s="160"/>
      <c r="EXV34" s="160"/>
      <c r="EXW34" s="160"/>
      <c r="EXX34" s="160"/>
      <c r="EXY34" s="160"/>
      <c r="EXZ34" s="160"/>
      <c r="EYA34" s="160"/>
      <c r="EYB34" s="160"/>
      <c r="EYC34" s="160"/>
      <c r="EYD34" s="160"/>
      <c r="EYE34" s="160"/>
      <c r="EYF34" s="160"/>
      <c r="EYG34" s="160"/>
      <c r="EYH34" s="160"/>
      <c r="EYI34" s="160"/>
      <c r="EYJ34" s="160"/>
      <c r="EYK34" s="160"/>
      <c r="EYL34" s="160"/>
      <c r="EYM34" s="160"/>
      <c r="EYN34" s="160"/>
      <c r="EYO34" s="160"/>
      <c r="EYP34" s="160"/>
      <c r="EYQ34" s="160"/>
      <c r="EYR34" s="160"/>
      <c r="EYS34" s="160"/>
      <c r="EYT34" s="160"/>
      <c r="EYU34" s="160"/>
      <c r="EYV34" s="160"/>
      <c r="EYW34" s="160"/>
      <c r="EYX34" s="160"/>
      <c r="EYY34" s="160"/>
      <c r="EYZ34" s="160"/>
      <c r="EZA34" s="160"/>
      <c r="EZB34" s="160"/>
      <c r="EZC34" s="160"/>
      <c r="EZD34" s="160"/>
      <c r="EZE34" s="160"/>
      <c r="EZF34" s="160"/>
      <c r="EZG34" s="160"/>
      <c r="EZH34" s="160"/>
      <c r="EZI34" s="160"/>
      <c r="EZJ34" s="160"/>
      <c r="EZK34" s="160"/>
      <c r="EZL34" s="160"/>
      <c r="EZM34" s="160"/>
      <c r="EZN34" s="160"/>
      <c r="EZO34" s="160"/>
      <c r="EZP34" s="160"/>
      <c r="EZQ34" s="160"/>
      <c r="EZR34" s="160"/>
      <c r="EZS34" s="160"/>
      <c r="EZT34" s="160"/>
      <c r="EZU34" s="160"/>
      <c r="EZV34" s="160"/>
      <c r="EZW34" s="160"/>
      <c r="EZX34" s="160"/>
      <c r="EZY34" s="160"/>
      <c r="EZZ34" s="160"/>
      <c r="FAA34" s="160"/>
      <c r="FAB34" s="160"/>
      <c r="FAC34" s="160"/>
      <c r="FAD34" s="160"/>
      <c r="FAE34" s="160"/>
      <c r="FAF34" s="160"/>
      <c r="FAG34" s="160"/>
      <c r="FAH34" s="160"/>
      <c r="FAI34" s="160"/>
      <c r="FAJ34" s="160"/>
      <c r="FAK34" s="160"/>
      <c r="FAL34" s="160"/>
      <c r="FAM34" s="160"/>
      <c r="FAN34" s="160"/>
      <c r="FAO34" s="160"/>
      <c r="FAP34" s="160"/>
      <c r="FAQ34" s="160"/>
      <c r="FAR34" s="160"/>
      <c r="FAS34" s="160"/>
      <c r="FAT34" s="160"/>
      <c r="FAU34" s="160"/>
      <c r="FAV34" s="160"/>
      <c r="FAW34" s="160"/>
      <c r="FAX34" s="160"/>
      <c r="FAY34" s="160"/>
      <c r="FAZ34" s="160"/>
      <c r="FBA34" s="160"/>
      <c r="FBB34" s="160"/>
      <c r="FBC34" s="160"/>
      <c r="FBD34" s="160"/>
      <c r="FBE34" s="160"/>
      <c r="FBF34" s="160"/>
      <c r="FBG34" s="160"/>
      <c r="FBH34" s="160"/>
      <c r="FBI34" s="160"/>
      <c r="FBJ34" s="160"/>
      <c r="FBK34" s="160"/>
      <c r="FBL34" s="160"/>
      <c r="FBM34" s="160"/>
      <c r="FBN34" s="160"/>
      <c r="FBO34" s="160"/>
      <c r="FBP34" s="160"/>
      <c r="FBQ34" s="160"/>
      <c r="FBR34" s="160"/>
      <c r="FBS34" s="160"/>
      <c r="FBT34" s="160"/>
      <c r="FBU34" s="160"/>
      <c r="FBV34" s="160"/>
      <c r="FBW34" s="160"/>
      <c r="FBX34" s="160"/>
      <c r="FBY34" s="160"/>
      <c r="FBZ34" s="160"/>
      <c r="FCA34" s="160"/>
      <c r="FCB34" s="160"/>
      <c r="FCC34" s="160"/>
      <c r="FCD34" s="160"/>
      <c r="FCE34" s="160"/>
      <c r="FCF34" s="160"/>
      <c r="FCG34" s="160"/>
      <c r="FCH34" s="160"/>
      <c r="FCI34" s="160"/>
      <c r="FCJ34" s="160"/>
      <c r="FCK34" s="160"/>
      <c r="FCL34" s="160"/>
      <c r="FCM34" s="160"/>
      <c r="FCN34" s="160"/>
      <c r="FCO34" s="160"/>
      <c r="FCP34" s="160"/>
      <c r="FCQ34" s="160"/>
      <c r="FCR34" s="160"/>
      <c r="FCS34" s="160"/>
      <c r="FCT34" s="160"/>
      <c r="FCU34" s="160"/>
      <c r="FCV34" s="160"/>
      <c r="FCW34" s="160"/>
      <c r="FCX34" s="160"/>
      <c r="FCY34" s="160"/>
      <c r="FCZ34" s="160"/>
      <c r="FDA34" s="160"/>
      <c r="FDB34" s="160"/>
      <c r="FDC34" s="160"/>
      <c r="FDD34" s="160"/>
      <c r="FDE34" s="160"/>
      <c r="FDF34" s="160"/>
      <c r="FDG34" s="160"/>
      <c r="FDH34" s="160"/>
      <c r="FDI34" s="160"/>
      <c r="FDJ34" s="160"/>
      <c r="FDK34" s="160"/>
      <c r="FDL34" s="160"/>
      <c r="FDM34" s="160"/>
      <c r="FDN34" s="160"/>
      <c r="FDO34" s="160"/>
      <c r="FDP34" s="160"/>
      <c r="FDQ34" s="160"/>
      <c r="FDR34" s="160"/>
      <c r="FDS34" s="160"/>
      <c r="FDT34" s="160"/>
      <c r="FDU34" s="160"/>
      <c r="FDV34" s="160"/>
      <c r="FDW34" s="160"/>
      <c r="FDX34" s="160"/>
      <c r="FDY34" s="160"/>
      <c r="FDZ34" s="160"/>
      <c r="FEA34" s="160"/>
      <c r="FEB34" s="160"/>
      <c r="FEC34" s="160"/>
      <c r="FED34" s="160"/>
      <c r="FEE34" s="160"/>
      <c r="FEF34" s="160"/>
      <c r="FEG34" s="160"/>
      <c r="FEH34" s="160"/>
      <c r="FEI34" s="160"/>
      <c r="FEJ34" s="160"/>
      <c r="FEK34" s="160"/>
      <c r="FEL34" s="160"/>
      <c r="FEM34" s="160"/>
      <c r="FEN34" s="160"/>
      <c r="FEO34" s="160"/>
      <c r="FEP34" s="160"/>
      <c r="FEQ34" s="160"/>
      <c r="FER34" s="160"/>
      <c r="FES34" s="160"/>
      <c r="FET34" s="160"/>
      <c r="FEU34" s="160"/>
      <c r="FEV34" s="160"/>
      <c r="FEW34" s="160"/>
      <c r="FEX34" s="160"/>
      <c r="FEY34" s="160"/>
      <c r="FEZ34" s="160"/>
      <c r="FFA34" s="160"/>
      <c r="FFB34" s="160"/>
      <c r="FFC34" s="160"/>
      <c r="FFD34" s="160"/>
      <c r="FFE34" s="160"/>
      <c r="FFF34" s="160"/>
      <c r="FFG34" s="160"/>
      <c r="FFH34" s="160"/>
      <c r="FFI34" s="160"/>
      <c r="FFJ34" s="160"/>
      <c r="FFK34" s="160"/>
      <c r="FFL34" s="160"/>
      <c r="FFM34" s="160"/>
      <c r="FFN34" s="160"/>
      <c r="FFO34" s="160"/>
      <c r="FFP34" s="160"/>
      <c r="FFQ34" s="160"/>
      <c r="FFR34" s="160"/>
      <c r="FFS34" s="160"/>
      <c r="FFT34" s="160"/>
      <c r="FFU34" s="160"/>
      <c r="FFV34" s="160"/>
      <c r="FFW34" s="160"/>
      <c r="FFX34" s="160"/>
      <c r="FFY34" s="160"/>
      <c r="FFZ34" s="160"/>
      <c r="FGA34" s="160"/>
      <c r="FGB34" s="160"/>
      <c r="FGC34" s="160"/>
      <c r="FGD34" s="160"/>
      <c r="FGE34" s="160"/>
      <c r="FGF34" s="160"/>
      <c r="FGG34" s="160"/>
      <c r="FGH34" s="160"/>
      <c r="FGI34" s="160"/>
      <c r="FGJ34" s="160"/>
      <c r="FGK34" s="160"/>
      <c r="FGL34" s="160"/>
      <c r="FGM34" s="160"/>
      <c r="FGN34" s="160"/>
      <c r="FGO34" s="160"/>
      <c r="FGP34" s="160"/>
      <c r="FGQ34" s="160"/>
      <c r="FGR34" s="160"/>
      <c r="FGS34" s="160"/>
      <c r="FGT34" s="160"/>
      <c r="FGU34" s="160"/>
      <c r="FGV34" s="160"/>
      <c r="FGW34" s="160"/>
      <c r="FGX34" s="160"/>
      <c r="FGY34" s="160"/>
      <c r="FGZ34" s="160"/>
      <c r="FHA34" s="160"/>
      <c r="FHB34" s="160"/>
      <c r="FHC34" s="160"/>
      <c r="FHD34" s="160"/>
      <c r="FHE34" s="160"/>
      <c r="FHF34" s="160"/>
      <c r="FHG34" s="160"/>
      <c r="FHH34" s="160"/>
      <c r="FHI34" s="160"/>
      <c r="FHJ34" s="160"/>
      <c r="FHK34" s="160"/>
      <c r="FHL34" s="160"/>
      <c r="FHM34" s="160"/>
      <c r="FHN34" s="160"/>
      <c r="FHO34" s="160"/>
      <c r="FHP34" s="160"/>
      <c r="FHQ34" s="160"/>
      <c r="FHR34" s="160"/>
      <c r="FHS34" s="160"/>
      <c r="FHT34" s="160"/>
      <c r="FHU34" s="160"/>
      <c r="FHV34" s="160"/>
      <c r="FHW34" s="160"/>
      <c r="FHX34" s="160"/>
      <c r="FHY34" s="160"/>
      <c r="FHZ34" s="160"/>
      <c r="FIA34" s="160"/>
      <c r="FIB34" s="160"/>
      <c r="FIC34" s="160"/>
      <c r="FID34" s="160"/>
      <c r="FIE34" s="160"/>
      <c r="FIF34" s="160"/>
      <c r="FIG34" s="160"/>
      <c r="FIH34" s="160"/>
      <c r="FII34" s="160"/>
      <c r="FIJ34" s="160"/>
      <c r="FIK34" s="160"/>
      <c r="FIL34" s="160"/>
      <c r="FIM34" s="160"/>
      <c r="FIN34" s="160"/>
      <c r="FIO34" s="160"/>
      <c r="FIP34" s="160"/>
      <c r="FIQ34" s="160"/>
      <c r="FIR34" s="160"/>
      <c r="FIS34" s="160"/>
      <c r="FIT34" s="160"/>
      <c r="FIU34" s="160"/>
      <c r="FIV34" s="160"/>
      <c r="FIW34" s="160"/>
      <c r="FIX34" s="160"/>
      <c r="FIY34" s="160"/>
      <c r="FIZ34" s="160"/>
      <c r="FJA34" s="160"/>
      <c r="FJB34" s="160"/>
      <c r="FJC34" s="160"/>
      <c r="FJD34" s="160"/>
      <c r="FJE34" s="160"/>
      <c r="FJF34" s="160"/>
      <c r="FJG34" s="160"/>
      <c r="FJH34" s="160"/>
      <c r="FJI34" s="160"/>
      <c r="FJJ34" s="160"/>
      <c r="FJK34" s="160"/>
      <c r="FJL34" s="160"/>
      <c r="FJM34" s="160"/>
      <c r="FJN34" s="160"/>
      <c r="FJO34" s="160"/>
      <c r="FJP34" s="160"/>
      <c r="FJQ34" s="160"/>
      <c r="FJR34" s="160"/>
      <c r="FJS34" s="160"/>
      <c r="FJT34" s="160"/>
      <c r="FJU34" s="160"/>
      <c r="FJV34" s="160"/>
      <c r="FJW34" s="160"/>
      <c r="FJX34" s="160"/>
      <c r="FJY34" s="160"/>
      <c r="FJZ34" s="160"/>
      <c r="FKA34" s="160"/>
      <c r="FKB34" s="160"/>
      <c r="FKC34" s="160"/>
      <c r="FKD34" s="160"/>
      <c r="FKE34" s="160"/>
      <c r="FKF34" s="160"/>
      <c r="FKG34" s="160"/>
      <c r="FKH34" s="160"/>
      <c r="FKI34" s="160"/>
      <c r="FKJ34" s="160"/>
      <c r="FKK34" s="160"/>
      <c r="FKL34" s="160"/>
      <c r="FKM34" s="160"/>
      <c r="FKN34" s="160"/>
      <c r="FKO34" s="160"/>
      <c r="FKP34" s="160"/>
      <c r="FKQ34" s="160"/>
      <c r="FKR34" s="160"/>
      <c r="FKS34" s="160"/>
      <c r="FKT34" s="160"/>
      <c r="FKU34" s="160"/>
      <c r="FKV34" s="160"/>
      <c r="FKW34" s="160"/>
      <c r="FKX34" s="160"/>
      <c r="FKY34" s="160"/>
      <c r="FKZ34" s="160"/>
      <c r="FLA34" s="160"/>
      <c r="FLB34" s="160"/>
      <c r="FLC34" s="160"/>
      <c r="FLD34" s="160"/>
      <c r="FLE34" s="160"/>
      <c r="FLF34" s="160"/>
      <c r="FLG34" s="160"/>
      <c r="FLH34" s="160"/>
      <c r="FLI34" s="160"/>
      <c r="FLJ34" s="160"/>
      <c r="FLK34" s="160"/>
      <c r="FLL34" s="160"/>
      <c r="FLM34" s="160"/>
      <c r="FLN34" s="160"/>
      <c r="FLO34" s="160"/>
      <c r="FLP34" s="160"/>
      <c r="FLQ34" s="160"/>
      <c r="FLR34" s="160"/>
      <c r="FLS34" s="160"/>
      <c r="FLT34" s="160"/>
      <c r="FLU34" s="160"/>
      <c r="FLV34" s="160"/>
      <c r="FLW34" s="160"/>
      <c r="FLX34" s="160"/>
      <c r="FLY34" s="160"/>
      <c r="FLZ34" s="160"/>
      <c r="FMA34" s="160"/>
      <c r="FMB34" s="160"/>
      <c r="FMC34" s="160"/>
      <c r="FMD34" s="160"/>
      <c r="FME34" s="160"/>
      <c r="FMF34" s="160"/>
      <c r="FMG34" s="160"/>
      <c r="FMH34" s="160"/>
      <c r="FMI34" s="160"/>
      <c r="FMJ34" s="160"/>
      <c r="FMK34" s="160"/>
      <c r="FML34" s="160"/>
      <c r="FMM34" s="160"/>
      <c r="FMN34" s="160"/>
      <c r="FMO34" s="160"/>
      <c r="FMP34" s="160"/>
      <c r="FMQ34" s="160"/>
      <c r="FMR34" s="160"/>
      <c r="FMS34" s="160"/>
      <c r="FMT34" s="160"/>
      <c r="FMU34" s="160"/>
      <c r="FMV34" s="160"/>
      <c r="FMW34" s="160"/>
      <c r="FMX34" s="160"/>
      <c r="FMY34" s="160"/>
      <c r="FMZ34" s="160"/>
      <c r="FNA34" s="160"/>
      <c r="FNB34" s="160"/>
      <c r="FNC34" s="160"/>
      <c r="FND34" s="160"/>
      <c r="FNE34" s="160"/>
      <c r="FNF34" s="160"/>
      <c r="FNG34" s="160"/>
      <c r="FNH34" s="160"/>
      <c r="FNI34" s="160"/>
      <c r="FNJ34" s="160"/>
      <c r="FNK34" s="160"/>
      <c r="FNL34" s="160"/>
      <c r="FNM34" s="160"/>
      <c r="FNN34" s="160"/>
      <c r="FNO34" s="160"/>
      <c r="FNP34" s="160"/>
      <c r="FNQ34" s="160"/>
      <c r="FNR34" s="160"/>
      <c r="FNS34" s="160"/>
      <c r="FNT34" s="160"/>
      <c r="FNU34" s="160"/>
      <c r="FNV34" s="160"/>
      <c r="FNW34" s="160"/>
      <c r="FNX34" s="160"/>
      <c r="FNY34" s="160"/>
      <c r="FNZ34" s="160"/>
      <c r="FOA34" s="160"/>
      <c r="FOB34" s="160"/>
      <c r="FOC34" s="160"/>
      <c r="FOD34" s="160"/>
      <c r="FOE34" s="160"/>
      <c r="FOF34" s="160"/>
      <c r="FOG34" s="160"/>
      <c r="FOH34" s="160"/>
      <c r="FOI34" s="160"/>
      <c r="FOJ34" s="160"/>
      <c r="FOK34" s="160"/>
      <c r="FOL34" s="160"/>
      <c r="FOM34" s="160"/>
      <c r="FON34" s="160"/>
      <c r="FOO34" s="160"/>
      <c r="FOP34" s="160"/>
      <c r="FOQ34" s="160"/>
      <c r="FOR34" s="160"/>
      <c r="FOS34" s="160"/>
      <c r="FOT34" s="160"/>
      <c r="FOU34" s="160"/>
      <c r="FOV34" s="160"/>
      <c r="FOW34" s="160"/>
      <c r="FOX34" s="160"/>
      <c r="FOY34" s="160"/>
      <c r="FOZ34" s="160"/>
      <c r="FPA34" s="160"/>
      <c r="FPB34" s="160"/>
      <c r="FPC34" s="160"/>
      <c r="FPD34" s="160"/>
      <c r="FPE34" s="160"/>
      <c r="FPF34" s="160"/>
      <c r="FPG34" s="160"/>
      <c r="FPH34" s="160"/>
      <c r="FPI34" s="160"/>
      <c r="FPJ34" s="160"/>
      <c r="FPK34" s="160"/>
      <c r="FPL34" s="160"/>
      <c r="FPM34" s="160"/>
      <c r="FPN34" s="160"/>
      <c r="FPO34" s="160"/>
      <c r="FPP34" s="160"/>
      <c r="FPQ34" s="160"/>
      <c r="FPR34" s="160"/>
      <c r="FPS34" s="160"/>
      <c r="FPT34" s="160"/>
      <c r="FPU34" s="160"/>
      <c r="FPV34" s="160"/>
      <c r="FPW34" s="160"/>
      <c r="FPX34" s="160"/>
      <c r="FPY34" s="160"/>
      <c r="FPZ34" s="160"/>
      <c r="FQA34" s="160"/>
      <c r="FQB34" s="160"/>
      <c r="FQC34" s="160"/>
      <c r="FQD34" s="160"/>
      <c r="FQE34" s="160"/>
      <c r="FQF34" s="160"/>
      <c r="FQG34" s="160"/>
      <c r="FQH34" s="160"/>
      <c r="FQI34" s="160"/>
      <c r="FQJ34" s="160"/>
      <c r="FQK34" s="160"/>
      <c r="FQL34" s="160"/>
      <c r="FQM34" s="160"/>
      <c r="FQN34" s="160"/>
      <c r="FQO34" s="160"/>
      <c r="FQP34" s="160"/>
      <c r="FQQ34" s="160"/>
      <c r="FQR34" s="160"/>
      <c r="FQS34" s="160"/>
      <c r="FQT34" s="160"/>
      <c r="FQU34" s="160"/>
      <c r="FQV34" s="160"/>
      <c r="FQW34" s="160"/>
      <c r="FQX34" s="160"/>
      <c r="FQY34" s="160"/>
      <c r="FQZ34" s="160"/>
      <c r="FRA34" s="160"/>
      <c r="FRB34" s="160"/>
      <c r="FRC34" s="160"/>
      <c r="FRD34" s="160"/>
      <c r="FRE34" s="160"/>
      <c r="FRF34" s="160"/>
      <c r="FRG34" s="160"/>
      <c r="FRH34" s="160"/>
      <c r="FRI34" s="160"/>
      <c r="FRJ34" s="160"/>
      <c r="FRK34" s="160"/>
      <c r="FRL34" s="160"/>
      <c r="FRM34" s="160"/>
      <c r="FRN34" s="160"/>
      <c r="FRO34" s="160"/>
      <c r="FRP34" s="160"/>
      <c r="FRQ34" s="160"/>
      <c r="FRR34" s="160"/>
      <c r="FRS34" s="160"/>
      <c r="FRT34" s="160"/>
      <c r="FRU34" s="160"/>
      <c r="FRV34" s="160"/>
      <c r="FRW34" s="160"/>
      <c r="FRX34" s="160"/>
      <c r="FRY34" s="160"/>
      <c r="FRZ34" s="160"/>
      <c r="FSA34" s="160"/>
      <c r="FSB34" s="160"/>
      <c r="FSC34" s="160"/>
      <c r="FSD34" s="160"/>
      <c r="FSE34" s="160"/>
      <c r="FSF34" s="160"/>
      <c r="FSG34" s="160"/>
      <c r="FSH34" s="160"/>
      <c r="FSI34" s="160"/>
      <c r="FSJ34" s="160"/>
      <c r="FSK34" s="160"/>
      <c r="FSL34" s="160"/>
      <c r="FSM34" s="160"/>
      <c r="FSN34" s="160"/>
      <c r="FSO34" s="160"/>
      <c r="FSP34" s="160"/>
      <c r="FSQ34" s="160"/>
      <c r="FSR34" s="160"/>
      <c r="FSS34" s="160"/>
      <c r="FST34" s="160"/>
      <c r="FSU34" s="160"/>
      <c r="FSV34" s="160"/>
      <c r="FSW34" s="160"/>
      <c r="FSX34" s="160"/>
      <c r="FSY34" s="160"/>
      <c r="FSZ34" s="160"/>
      <c r="FTA34" s="160"/>
      <c r="FTB34" s="160"/>
      <c r="FTC34" s="160"/>
      <c r="FTD34" s="160"/>
      <c r="FTE34" s="160"/>
      <c r="FTF34" s="160"/>
      <c r="FTG34" s="160"/>
      <c r="FTH34" s="160"/>
      <c r="FTI34" s="160"/>
      <c r="FTJ34" s="160"/>
      <c r="FTK34" s="160"/>
      <c r="FTL34" s="160"/>
      <c r="FTM34" s="160"/>
      <c r="FTN34" s="160"/>
      <c r="FTO34" s="160"/>
      <c r="FTP34" s="160"/>
      <c r="FTQ34" s="160"/>
      <c r="FTR34" s="160"/>
      <c r="FTS34" s="160"/>
      <c r="FTT34" s="160"/>
      <c r="FTU34" s="160"/>
      <c r="FTV34" s="160"/>
      <c r="FTW34" s="160"/>
      <c r="FTX34" s="160"/>
      <c r="FTY34" s="160"/>
      <c r="FTZ34" s="160"/>
      <c r="FUA34" s="160"/>
      <c r="FUB34" s="160"/>
      <c r="FUC34" s="160"/>
      <c r="FUD34" s="160"/>
      <c r="FUE34" s="160"/>
      <c r="FUF34" s="160"/>
      <c r="FUG34" s="160"/>
      <c r="FUH34" s="160"/>
      <c r="FUI34" s="160"/>
      <c r="FUJ34" s="160"/>
      <c r="FUK34" s="160"/>
      <c r="FUL34" s="160"/>
      <c r="FUM34" s="160"/>
      <c r="FUN34" s="160"/>
      <c r="FUO34" s="160"/>
      <c r="FUP34" s="160"/>
      <c r="FUQ34" s="160"/>
      <c r="FUR34" s="160"/>
      <c r="FUS34" s="160"/>
      <c r="FUT34" s="160"/>
      <c r="FUU34" s="160"/>
      <c r="FUV34" s="160"/>
      <c r="FUW34" s="160"/>
      <c r="FUX34" s="160"/>
      <c r="FUY34" s="160"/>
      <c r="FUZ34" s="160"/>
      <c r="FVA34" s="160"/>
      <c r="FVB34" s="160"/>
      <c r="FVC34" s="160"/>
      <c r="FVD34" s="160"/>
      <c r="FVE34" s="160"/>
      <c r="FVF34" s="160"/>
      <c r="FVG34" s="160"/>
      <c r="FVH34" s="160"/>
      <c r="FVI34" s="160"/>
      <c r="FVJ34" s="160"/>
      <c r="FVK34" s="160"/>
      <c r="FVL34" s="160"/>
      <c r="FVM34" s="160"/>
      <c r="FVN34" s="160"/>
      <c r="FVO34" s="160"/>
      <c r="FVP34" s="160"/>
      <c r="FVQ34" s="160"/>
      <c r="FVR34" s="160"/>
      <c r="FVS34" s="160"/>
      <c r="FVT34" s="160"/>
      <c r="FVU34" s="160"/>
      <c r="FVV34" s="160"/>
      <c r="FVW34" s="160"/>
      <c r="FVX34" s="160"/>
      <c r="FVY34" s="160"/>
      <c r="FVZ34" s="160"/>
      <c r="FWA34" s="160"/>
      <c r="FWB34" s="160"/>
      <c r="FWC34" s="160"/>
      <c r="FWD34" s="160"/>
      <c r="FWE34" s="160"/>
      <c r="FWF34" s="160"/>
      <c r="FWG34" s="160"/>
      <c r="FWH34" s="160"/>
      <c r="FWI34" s="160"/>
      <c r="FWJ34" s="160"/>
      <c r="FWK34" s="160"/>
      <c r="FWL34" s="160"/>
      <c r="FWM34" s="160"/>
      <c r="FWN34" s="160"/>
      <c r="FWO34" s="160"/>
      <c r="FWP34" s="160"/>
      <c r="FWQ34" s="160"/>
      <c r="FWR34" s="160"/>
      <c r="FWS34" s="160"/>
      <c r="FWT34" s="160"/>
      <c r="FWU34" s="160"/>
      <c r="FWV34" s="160"/>
      <c r="FWW34" s="160"/>
      <c r="FWX34" s="160"/>
      <c r="FWY34" s="160"/>
      <c r="FWZ34" s="160"/>
      <c r="FXA34" s="160"/>
      <c r="FXB34" s="160"/>
      <c r="FXC34" s="160"/>
      <c r="FXD34" s="160"/>
      <c r="FXE34" s="160"/>
      <c r="FXF34" s="160"/>
      <c r="FXG34" s="160"/>
      <c r="FXH34" s="160"/>
      <c r="FXI34" s="160"/>
      <c r="FXJ34" s="160"/>
      <c r="FXK34" s="160"/>
      <c r="FXL34" s="160"/>
      <c r="FXM34" s="160"/>
      <c r="FXN34" s="160"/>
      <c r="FXO34" s="160"/>
      <c r="FXP34" s="160"/>
      <c r="FXQ34" s="160"/>
      <c r="FXR34" s="160"/>
      <c r="FXS34" s="160"/>
      <c r="FXT34" s="160"/>
      <c r="FXU34" s="160"/>
      <c r="FXV34" s="160"/>
      <c r="FXW34" s="160"/>
      <c r="FXX34" s="160"/>
      <c r="FXY34" s="160"/>
      <c r="FXZ34" s="160"/>
      <c r="FYA34" s="160"/>
      <c r="FYB34" s="160"/>
      <c r="FYC34" s="160"/>
      <c r="FYD34" s="160"/>
      <c r="FYE34" s="160"/>
      <c r="FYF34" s="160"/>
      <c r="FYG34" s="160"/>
      <c r="FYH34" s="160"/>
      <c r="FYI34" s="160"/>
      <c r="FYJ34" s="160"/>
      <c r="FYK34" s="160"/>
      <c r="FYL34" s="160"/>
      <c r="FYM34" s="160"/>
      <c r="FYN34" s="160"/>
      <c r="FYO34" s="160"/>
      <c r="FYP34" s="160"/>
      <c r="FYQ34" s="160"/>
      <c r="FYR34" s="160"/>
      <c r="FYS34" s="160"/>
      <c r="FYT34" s="160"/>
      <c r="FYU34" s="160"/>
      <c r="FYV34" s="160"/>
      <c r="FYW34" s="160"/>
      <c r="FYX34" s="160"/>
      <c r="FYY34" s="160"/>
      <c r="FYZ34" s="160"/>
      <c r="FZA34" s="160"/>
      <c r="FZB34" s="160"/>
      <c r="FZC34" s="160"/>
      <c r="FZD34" s="160"/>
      <c r="FZE34" s="160"/>
      <c r="FZF34" s="160"/>
      <c r="FZG34" s="160"/>
      <c r="FZH34" s="160"/>
      <c r="FZI34" s="160"/>
      <c r="FZJ34" s="160"/>
      <c r="FZK34" s="160"/>
      <c r="FZL34" s="160"/>
      <c r="FZM34" s="160"/>
      <c r="FZN34" s="160"/>
      <c r="FZO34" s="160"/>
      <c r="FZP34" s="160"/>
      <c r="FZQ34" s="160"/>
      <c r="FZR34" s="160"/>
      <c r="FZS34" s="160"/>
      <c r="FZT34" s="160"/>
      <c r="FZU34" s="160"/>
      <c r="FZV34" s="160"/>
      <c r="FZW34" s="160"/>
      <c r="FZX34" s="160"/>
      <c r="FZY34" s="160"/>
      <c r="FZZ34" s="160"/>
      <c r="GAA34" s="160"/>
      <c r="GAB34" s="160"/>
      <c r="GAC34" s="160"/>
      <c r="GAD34" s="160"/>
      <c r="GAE34" s="160"/>
      <c r="GAF34" s="160"/>
      <c r="GAG34" s="160"/>
      <c r="GAH34" s="160"/>
      <c r="GAI34" s="160"/>
      <c r="GAJ34" s="160"/>
      <c r="GAK34" s="160"/>
      <c r="GAL34" s="160"/>
      <c r="GAM34" s="160"/>
      <c r="GAN34" s="160"/>
      <c r="GAO34" s="160"/>
      <c r="GAP34" s="160"/>
      <c r="GAQ34" s="160"/>
      <c r="GAR34" s="160"/>
      <c r="GAS34" s="160"/>
      <c r="GAT34" s="160"/>
      <c r="GAU34" s="160"/>
      <c r="GAV34" s="160"/>
      <c r="GAW34" s="160"/>
      <c r="GAX34" s="160"/>
      <c r="GAY34" s="160"/>
      <c r="GAZ34" s="160"/>
      <c r="GBA34" s="160"/>
      <c r="GBB34" s="160"/>
      <c r="GBC34" s="160"/>
      <c r="GBD34" s="160"/>
      <c r="GBE34" s="160"/>
      <c r="GBF34" s="160"/>
      <c r="GBG34" s="160"/>
      <c r="GBH34" s="160"/>
      <c r="GBI34" s="160"/>
      <c r="GBJ34" s="160"/>
      <c r="GBK34" s="160"/>
      <c r="GBL34" s="160"/>
      <c r="GBM34" s="160"/>
      <c r="GBN34" s="160"/>
      <c r="GBO34" s="160"/>
      <c r="GBP34" s="160"/>
      <c r="GBQ34" s="160"/>
      <c r="GBR34" s="160"/>
      <c r="GBS34" s="160"/>
      <c r="GBT34" s="160"/>
      <c r="GBU34" s="160"/>
      <c r="GBV34" s="160"/>
      <c r="GBW34" s="160"/>
      <c r="GBX34" s="160"/>
      <c r="GBY34" s="160"/>
      <c r="GBZ34" s="160"/>
      <c r="GCA34" s="160"/>
      <c r="GCB34" s="160"/>
      <c r="GCC34" s="160"/>
      <c r="GCD34" s="160"/>
      <c r="GCE34" s="160"/>
      <c r="GCF34" s="160"/>
      <c r="GCG34" s="160"/>
      <c r="GCH34" s="160"/>
      <c r="GCI34" s="160"/>
      <c r="GCJ34" s="160"/>
      <c r="GCK34" s="160"/>
      <c r="GCL34" s="160"/>
      <c r="GCM34" s="160"/>
      <c r="GCN34" s="160"/>
      <c r="GCO34" s="160"/>
      <c r="GCP34" s="160"/>
      <c r="GCQ34" s="160"/>
      <c r="GCR34" s="160"/>
      <c r="GCS34" s="160"/>
      <c r="GCT34" s="160"/>
      <c r="GCU34" s="160"/>
      <c r="GCV34" s="160"/>
      <c r="GCW34" s="160"/>
      <c r="GCX34" s="160"/>
      <c r="GCY34" s="160"/>
      <c r="GCZ34" s="160"/>
      <c r="GDA34" s="160"/>
      <c r="GDB34" s="160"/>
      <c r="GDC34" s="160"/>
      <c r="GDD34" s="160"/>
      <c r="GDE34" s="160"/>
      <c r="GDF34" s="160"/>
      <c r="GDG34" s="160"/>
      <c r="GDH34" s="160"/>
      <c r="GDI34" s="160"/>
      <c r="GDJ34" s="160"/>
      <c r="GDK34" s="160"/>
      <c r="GDL34" s="160"/>
      <c r="GDM34" s="160"/>
      <c r="GDN34" s="160"/>
      <c r="GDO34" s="160"/>
      <c r="GDP34" s="160"/>
      <c r="GDQ34" s="160"/>
      <c r="GDR34" s="160"/>
      <c r="GDS34" s="160"/>
      <c r="GDT34" s="160"/>
      <c r="GDU34" s="160"/>
      <c r="GDV34" s="160"/>
      <c r="GDW34" s="160"/>
      <c r="GDX34" s="160"/>
      <c r="GDY34" s="160"/>
      <c r="GDZ34" s="160"/>
      <c r="GEA34" s="160"/>
      <c r="GEB34" s="160"/>
      <c r="GEC34" s="160"/>
      <c r="GED34" s="160"/>
      <c r="GEE34" s="160"/>
      <c r="GEF34" s="160"/>
      <c r="GEG34" s="160"/>
      <c r="GEH34" s="160"/>
      <c r="GEI34" s="160"/>
      <c r="GEJ34" s="160"/>
      <c r="GEK34" s="160"/>
      <c r="GEL34" s="160"/>
      <c r="GEM34" s="160"/>
      <c r="GEN34" s="160"/>
      <c r="GEO34" s="160"/>
      <c r="GEP34" s="160"/>
      <c r="GEQ34" s="160"/>
      <c r="GER34" s="160"/>
      <c r="GES34" s="160"/>
      <c r="GET34" s="160"/>
      <c r="GEU34" s="160"/>
      <c r="GEV34" s="160"/>
      <c r="GEW34" s="160"/>
      <c r="GEX34" s="160"/>
      <c r="GEY34" s="160"/>
      <c r="GEZ34" s="160"/>
      <c r="GFA34" s="160"/>
      <c r="GFB34" s="160"/>
      <c r="GFC34" s="160"/>
      <c r="GFD34" s="160"/>
      <c r="GFE34" s="160"/>
      <c r="GFF34" s="160"/>
      <c r="GFG34" s="160"/>
      <c r="GFH34" s="160"/>
      <c r="GFI34" s="160"/>
      <c r="GFJ34" s="160"/>
      <c r="GFK34" s="160"/>
      <c r="GFL34" s="160"/>
      <c r="GFM34" s="160"/>
      <c r="GFN34" s="160"/>
      <c r="GFO34" s="160"/>
      <c r="GFP34" s="160"/>
      <c r="GFQ34" s="160"/>
      <c r="GFR34" s="160"/>
      <c r="GFS34" s="160"/>
      <c r="GFT34" s="160"/>
      <c r="GFU34" s="160"/>
      <c r="GFV34" s="160"/>
      <c r="GFW34" s="160"/>
      <c r="GFX34" s="160"/>
      <c r="GFY34" s="160"/>
      <c r="GFZ34" s="160"/>
      <c r="GGA34" s="160"/>
      <c r="GGB34" s="160"/>
      <c r="GGC34" s="160"/>
      <c r="GGD34" s="160"/>
      <c r="GGE34" s="160"/>
      <c r="GGF34" s="160"/>
      <c r="GGG34" s="160"/>
      <c r="GGH34" s="160"/>
      <c r="GGI34" s="160"/>
      <c r="GGJ34" s="160"/>
      <c r="GGK34" s="160"/>
      <c r="GGL34" s="160"/>
      <c r="GGM34" s="160"/>
      <c r="GGN34" s="160"/>
      <c r="GGO34" s="160"/>
      <c r="GGP34" s="160"/>
      <c r="GGQ34" s="160"/>
      <c r="GGR34" s="160"/>
      <c r="GGS34" s="160"/>
      <c r="GGT34" s="160"/>
      <c r="GGU34" s="160"/>
      <c r="GGV34" s="160"/>
      <c r="GGW34" s="160"/>
      <c r="GGX34" s="160"/>
      <c r="GGY34" s="160"/>
      <c r="GGZ34" s="160"/>
      <c r="GHA34" s="160"/>
      <c r="GHB34" s="160"/>
      <c r="GHC34" s="160"/>
      <c r="GHD34" s="160"/>
      <c r="GHE34" s="160"/>
      <c r="GHF34" s="160"/>
      <c r="GHG34" s="160"/>
      <c r="GHH34" s="160"/>
      <c r="GHI34" s="160"/>
      <c r="GHJ34" s="160"/>
      <c r="GHK34" s="160"/>
      <c r="GHL34" s="160"/>
      <c r="GHM34" s="160"/>
      <c r="GHN34" s="160"/>
      <c r="GHO34" s="160"/>
      <c r="GHP34" s="160"/>
      <c r="GHQ34" s="160"/>
      <c r="GHR34" s="160"/>
      <c r="GHS34" s="160"/>
      <c r="GHT34" s="160"/>
      <c r="GHU34" s="160"/>
      <c r="GHV34" s="160"/>
      <c r="GHW34" s="160"/>
      <c r="GHX34" s="160"/>
      <c r="GHY34" s="160"/>
      <c r="GHZ34" s="160"/>
      <c r="GIA34" s="160"/>
      <c r="GIB34" s="160"/>
      <c r="GIC34" s="160"/>
      <c r="GID34" s="160"/>
      <c r="GIE34" s="160"/>
      <c r="GIF34" s="160"/>
      <c r="GIG34" s="160"/>
      <c r="GIH34" s="160"/>
      <c r="GII34" s="160"/>
      <c r="GIJ34" s="160"/>
      <c r="GIK34" s="160"/>
      <c r="GIL34" s="160"/>
      <c r="GIM34" s="160"/>
      <c r="GIN34" s="160"/>
      <c r="GIO34" s="160"/>
      <c r="GIP34" s="160"/>
      <c r="GIQ34" s="160"/>
      <c r="GIR34" s="160"/>
      <c r="GIS34" s="160"/>
      <c r="GIT34" s="160"/>
      <c r="GIU34" s="160"/>
      <c r="GIV34" s="160"/>
      <c r="GIW34" s="160"/>
      <c r="GIX34" s="160"/>
      <c r="GIY34" s="160"/>
      <c r="GIZ34" s="160"/>
      <c r="GJA34" s="160"/>
      <c r="GJB34" s="160"/>
      <c r="GJC34" s="160"/>
      <c r="GJD34" s="160"/>
      <c r="GJE34" s="160"/>
      <c r="GJF34" s="160"/>
      <c r="GJG34" s="160"/>
      <c r="GJH34" s="160"/>
      <c r="GJI34" s="160"/>
      <c r="GJJ34" s="160"/>
      <c r="GJK34" s="160"/>
      <c r="GJL34" s="160"/>
      <c r="GJM34" s="160"/>
      <c r="GJN34" s="160"/>
      <c r="GJO34" s="160"/>
      <c r="GJP34" s="160"/>
      <c r="GJQ34" s="160"/>
      <c r="GJR34" s="160"/>
      <c r="GJS34" s="160"/>
      <c r="GJT34" s="160"/>
      <c r="GJU34" s="160"/>
      <c r="GJV34" s="160"/>
      <c r="GJW34" s="160"/>
      <c r="GJX34" s="160"/>
      <c r="GJY34" s="160"/>
      <c r="GJZ34" s="160"/>
      <c r="GKA34" s="160"/>
      <c r="GKB34" s="160"/>
      <c r="GKC34" s="160"/>
      <c r="GKD34" s="160"/>
      <c r="GKE34" s="160"/>
      <c r="GKF34" s="160"/>
      <c r="GKG34" s="160"/>
      <c r="GKH34" s="160"/>
      <c r="GKI34" s="160"/>
      <c r="GKJ34" s="160"/>
      <c r="GKK34" s="160"/>
      <c r="GKL34" s="160"/>
      <c r="GKM34" s="160"/>
      <c r="GKN34" s="160"/>
      <c r="GKO34" s="160"/>
      <c r="GKP34" s="160"/>
      <c r="GKQ34" s="160"/>
      <c r="GKR34" s="160"/>
      <c r="GKS34" s="160"/>
      <c r="GKT34" s="160"/>
      <c r="GKU34" s="160"/>
      <c r="GKV34" s="160"/>
      <c r="GKW34" s="160"/>
      <c r="GKX34" s="160"/>
      <c r="GKY34" s="160"/>
      <c r="GKZ34" s="160"/>
      <c r="GLA34" s="160"/>
      <c r="GLB34" s="160"/>
      <c r="GLC34" s="160"/>
      <c r="GLD34" s="160"/>
      <c r="GLE34" s="160"/>
      <c r="GLF34" s="160"/>
      <c r="GLG34" s="160"/>
      <c r="GLH34" s="160"/>
      <c r="GLI34" s="160"/>
      <c r="GLJ34" s="160"/>
      <c r="GLK34" s="160"/>
      <c r="GLL34" s="160"/>
      <c r="GLM34" s="160"/>
      <c r="GLN34" s="160"/>
      <c r="GLO34" s="160"/>
      <c r="GLP34" s="160"/>
      <c r="GLQ34" s="160"/>
      <c r="GLR34" s="160"/>
      <c r="GLS34" s="160"/>
      <c r="GLT34" s="160"/>
      <c r="GLU34" s="160"/>
      <c r="GLV34" s="160"/>
      <c r="GLW34" s="160"/>
      <c r="GLX34" s="160"/>
      <c r="GLY34" s="160"/>
      <c r="GLZ34" s="160"/>
      <c r="GMA34" s="160"/>
      <c r="GMB34" s="160"/>
      <c r="GMC34" s="160"/>
      <c r="GMD34" s="160"/>
      <c r="GME34" s="160"/>
      <c r="GMF34" s="160"/>
      <c r="GMG34" s="160"/>
      <c r="GMH34" s="160"/>
      <c r="GMI34" s="160"/>
      <c r="GMJ34" s="160"/>
      <c r="GMK34" s="160"/>
      <c r="GML34" s="160"/>
      <c r="GMM34" s="160"/>
      <c r="GMN34" s="160"/>
      <c r="GMO34" s="160"/>
      <c r="GMP34" s="160"/>
      <c r="GMQ34" s="160"/>
      <c r="GMR34" s="160"/>
      <c r="GMS34" s="160"/>
      <c r="GMT34" s="160"/>
      <c r="GMU34" s="160"/>
      <c r="GMV34" s="160"/>
      <c r="GMW34" s="160"/>
      <c r="GMX34" s="160"/>
      <c r="GMY34" s="160"/>
      <c r="GMZ34" s="160"/>
      <c r="GNA34" s="160"/>
      <c r="GNB34" s="160"/>
      <c r="GNC34" s="160"/>
      <c r="GND34" s="160"/>
      <c r="GNE34" s="160"/>
      <c r="GNF34" s="160"/>
      <c r="GNG34" s="160"/>
      <c r="GNH34" s="160"/>
      <c r="GNI34" s="160"/>
      <c r="GNJ34" s="160"/>
      <c r="GNK34" s="160"/>
      <c r="GNL34" s="160"/>
      <c r="GNM34" s="160"/>
      <c r="GNN34" s="160"/>
      <c r="GNO34" s="160"/>
      <c r="GNP34" s="160"/>
      <c r="GNQ34" s="160"/>
      <c r="GNR34" s="160"/>
      <c r="GNS34" s="160"/>
      <c r="GNT34" s="160"/>
      <c r="GNU34" s="160"/>
      <c r="GNV34" s="160"/>
      <c r="GNW34" s="160"/>
      <c r="GNX34" s="160"/>
      <c r="GNY34" s="160"/>
      <c r="GNZ34" s="160"/>
      <c r="GOA34" s="160"/>
      <c r="GOB34" s="160"/>
      <c r="GOC34" s="160"/>
      <c r="GOD34" s="160"/>
      <c r="GOE34" s="160"/>
      <c r="GOF34" s="160"/>
      <c r="GOG34" s="160"/>
      <c r="GOH34" s="160"/>
      <c r="GOI34" s="160"/>
      <c r="GOJ34" s="160"/>
      <c r="GOK34" s="160"/>
      <c r="GOL34" s="160"/>
      <c r="GOM34" s="160"/>
      <c r="GON34" s="160"/>
      <c r="GOO34" s="160"/>
      <c r="GOP34" s="160"/>
      <c r="GOQ34" s="160"/>
      <c r="GOR34" s="160"/>
      <c r="GOS34" s="160"/>
      <c r="GOT34" s="160"/>
      <c r="GOU34" s="160"/>
      <c r="GOV34" s="160"/>
      <c r="GOW34" s="160"/>
      <c r="GOX34" s="160"/>
      <c r="GOY34" s="160"/>
      <c r="GOZ34" s="160"/>
      <c r="GPA34" s="160"/>
      <c r="GPB34" s="160"/>
      <c r="GPC34" s="160"/>
      <c r="GPD34" s="160"/>
      <c r="GPE34" s="160"/>
      <c r="GPF34" s="160"/>
      <c r="GPG34" s="160"/>
      <c r="GPH34" s="160"/>
      <c r="GPI34" s="160"/>
      <c r="GPJ34" s="160"/>
      <c r="GPK34" s="160"/>
      <c r="GPL34" s="160"/>
      <c r="GPM34" s="160"/>
      <c r="GPN34" s="160"/>
      <c r="GPO34" s="160"/>
      <c r="GPP34" s="160"/>
      <c r="GPQ34" s="160"/>
      <c r="GPR34" s="160"/>
      <c r="GPS34" s="160"/>
      <c r="GPT34" s="160"/>
      <c r="GPU34" s="160"/>
      <c r="GPV34" s="160"/>
      <c r="GPW34" s="160"/>
      <c r="GPX34" s="160"/>
      <c r="GPY34" s="160"/>
      <c r="GPZ34" s="160"/>
      <c r="GQA34" s="160"/>
      <c r="GQB34" s="160"/>
      <c r="GQC34" s="160"/>
      <c r="GQD34" s="160"/>
      <c r="GQE34" s="160"/>
      <c r="GQF34" s="160"/>
      <c r="GQG34" s="160"/>
      <c r="GQH34" s="160"/>
      <c r="GQI34" s="160"/>
      <c r="GQJ34" s="160"/>
      <c r="GQK34" s="160"/>
      <c r="GQL34" s="160"/>
      <c r="GQM34" s="160"/>
      <c r="GQN34" s="160"/>
      <c r="GQO34" s="160"/>
      <c r="GQP34" s="160"/>
      <c r="GQQ34" s="160"/>
      <c r="GQR34" s="160"/>
      <c r="GQS34" s="160"/>
      <c r="GQT34" s="160"/>
      <c r="GQU34" s="160"/>
      <c r="GQV34" s="160"/>
      <c r="GQW34" s="160"/>
      <c r="GQX34" s="160"/>
      <c r="GQY34" s="160"/>
      <c r="GQZ34" s="160"/>
      <c r="GRA34" s="160"/>
      <c r="GRB34" s="160"/>
      <c r="GRC34" s="160"/>
      <c r="GRD34" s="160"/>
      <c r="GRE34" s="160"/>
      <c r="GRF34" s="160"/>
      <c r="GRG34" s="160"/>
      <c r="GRH34" s="160"/>
      <c r="GRI34" s="160"/>
      <c r="GRJ34" s="160"/>
      <c r="GRK34" s="160"/>
      <c r="GRL34" s="160"/>
      <c r="GRM34" s="160"/>
      <c r="GRN34" s="160"/>
      <c r="GRO34" s="160"/>
      <c r="GRP34" s="160"/>
      <c r="GRQ34" s="160"/>
      <c r="GRR34" s="160"/>
      <c r="GRS34" s="160"/>
      <c r="GRT34" s="160"/>
      <c r="GRU34" s="160"/>
      <c r="GRV34" s="160"/>
      <c r="GRW34" s="160"/>
      <c r="GRX34" s="160"/>
      <c r="GRY34" s="160"/>
      <c r="GRZ34" s="160"/>
      <c r="GSA34" s="160"/>
      <c r="GSB34" s="160"/>
      <c r="GSC34" s="160"/>
      <c r="GSD34" s="160"/>
      <c r="GSE34" s="160"/>
      <c r="GSF34" s="160"/>
      <c r="GSG34" s="160"/>
      <c r="GSH34" s="160"/>
      <c r="GSI34" s="160"/>
      <c r="GSJ34" s="160"/>
      <c r="GSK34" s="160"/>
      <c r="GSL34" s="160"/>
      <c r="GSM34" s="160"/>
      <c r="GSN34" s="160"/>
      <c r="GSO34" s="160"/>
      <c r="GSP34" s="160"/>
      <c r="GSQ34" s="160"/>
      <c r="GSR34" s="160"/>
      <c r="GSS34" s="160"/>
      <c r="GST34" s="160"/>
      <c r="GSU34" s="160"/>
      <c r="GSV34" s="160"/>
      <c r="GSW34" s="160"/>
      <c r="GSX34" s="160"/>
      <c r="GSY34" s="160"/>
      <c r="GSZ34" s="160"/>
      <c r="GTA34" s="160"/>
      <c r="GTB34" s="160"/>
      <c r="GTC34" s="160"/>
      <c r="GTD34" s="160"/>
      <c r="GTE34" s="160"/>
      <c r="GTF34" s="160"/>
      <c r="GTG34" s="160"/>
      <c r="GTH34" s="160"/>
      <c r="GTI34" s="160"/>
      <c r="GTJ34" s="160"/>
      <c r="GTK34" s="160"/>
      <c r="GTL34" s="160"/>
      <c r="GTM34" s="160"/>
      <c r="GTN34" s="160"/>
      <c r="GTO34" s="160"/>
      <c r="GTP34" s="160"/>
      <c r="GTQ34" s="160"/>
      <c r="GTR34" s="160"/>
      <c r="GTS34" s="160"/>
      <c r="GTT34" s="160"/>
      <c r="GTU34" s="160"/>
      <c r="GTV34" s="160"/>
      <c r="GTW34" s="160"/>
      <c r="GTX34" s="160"/>
      <c r="GTY34" s="160"/>
      <c r="GTZ34" s="160"/>
      <c r="GUA34" s="160"/>
      <c r="GUB34" s="160"/>
      <c r="GUC34" s="160"/>
      <c r="GUD34" s="160"/>
      <c r="GUE34" s="160"/>
      <c r="GUF34" s="160"/>
      <c r="GUG34" s="160"/>
      <c r="GUH34" s="160"/>
      <c r="GUI34" s="160"/>
      <c r="GUJ34" s="160"/>
      <c r="GUK34" s="160"/>
      <c r="GUL34" s="160"/>
      <c r="GUM34" s="160"/>
      <c r="GUN34" s="160"/>
      <c r="GUO34" s="160"/>
      <c r="GUP34" s="160"/>
      <c r="GUQ34" s="160"/>
      <c r="GUR34" s="160"/>
      <c r="GUS34" s="160"/>
      <c r="GUT34" s="160"/>
      <c r="GUU34" s="160"/>
      <c r="GUV34" s="160"/>
      <c r="GUW34" s="160"/>
      <c r="GUX34" s="160"/>
      <c r="GUY34" s="160"/>
      <c r="GUZ34" s="160"/>
      <c r="GVA34" s="160"/>
      <c r="GVB34" s="160"/>
      <c r="GVC34" s="160"/>
      <c r="GVD34" s="160"/>
      <c r="GVE34" s="160"/>
      <c r="GVF34" s="160"/>
      <c r="GVG34" s="160"/>
      <c r="GVH34" s="160"/>
      <c r="GVI34" s="160"/>
      <c r="GVJ34" s="160"/>
      <c r="GVK34" s="160"/>
      <c r="GVL34" s="160"/>
      <c r="GVM34" s="160"/>
      <c r="GVN34" s="160"/>
      <c r="GVO34" s="160"/>
      <c r="GVP34" s="160"/>
      <c r="GVQ34" s="160"/>
      <c r="GVR34" s="160"/>
      <c r="GVS34" s="160"/>
      <c r="GVT34" s="160"/>
      <c r="GVU34" s="160"/>
      <c r="GVV34" s="160"/>
      <c r="GVW34" s="160"/>
      <c r="GVX34" s="160"/>
      <c r="GVY34" s="160"/>
      <c r="GVZ34" s="160"/>
      <c r="GWA34" s="160"/>
      <c r="GWB34" s="160"/>
      <c r="GWC34" s="160"/>
      <c r="GWD34" s="160"/>
      <c r="GWE34" s="160"/>
      <c r="GWF34" s="160"/>
      <c r="GWG34" s="160"/>
      <c r="GWH34" s="160"/>
      <c r="GWI34" s="160"/>
      <c r="GWJ34" s="160"/>
      <c r="GWK34" s="160"/>
      <c r="GWL34" s="160"/>
      <c r="GWM34" s="160"/>
      <c r="GWN34" s="160"/>
      <c r="GWO34" s="160"/>
      <c r="GWP34" s="160"/>
      <c r="GWQ34" s="160"/>
      <c r="GWR34" s="160"/>
      <c r="GWS34" s="160"/>
      <c r="GWT34" s="160"/>
      <c r="GWU34" s="160"/>
      <c r="GWV34" s="160"/>
      <c r="GWW34" s="160"/>
      <c r="GWX34" s="160"/>
      <c r="GWY34" s="160"/>
      <c r="GWZ34" s="160"/>
      <c r="GXA34" s="160"/>
      <c r="GXB34" s="160"/>
      <c r="GXC34" s="160"/>
      <c r="GXD34" s="160"/>
      <c r="GXE34" s="160"/>
      <c r="GXF34" s="160"/>
      <c r="GXG34" s="160"/>
      <c r="GXH34" s="160"/>
      <c r="GXI34" s="160"/>
      <c r="GXJ34" s="160"/>
      <c r="GXK34" s="160"/>
      <c r="GXL34" s="160"/>
      <c r="GXM34" s="160"/>
      <c r="GXN34" s="160"/>
      <c r="GXO34" s="160"/>
      <c r="GXP34" s="160"/>
      <c r="GXQ34" s="160"/>
      <c r="GXR34" s="160"/>
      <c r="GXS34" s="160"/>
      <c r="GXT34" s="160"/>
      <c r="GXU34" s="160"/>
      <c r="GXV34" s="160"/>
      <c r="GXW34" s="160"/>
      <c r="GXX34" s="160"/>
      <c r="GXY34" s="160"/>
      <c r="GXZ34" s="160"/>
      <c r="GYA34" s="160"/>
      <c r="GYB34" s="160"/>
      <c r="GYC34" s="160"/>
      <c r="GYD34" s="160"/>
      <c r="GYE34" s="160"/>
      <c r="GYF34" s="160"/>
      <c r="GYG34" s="160"/>
      <c r="GYH34" s="160"/>
      <c r="GYI34" s="160"/>
      <c r="GYJ34" s="160"/>
      <c r="GYK34" s="160"/>
      <c r="GYL34" s="160"/>
      <c r="GYM34" s="160"/>
      <c r="GYN34" s="160"/>
      <c r="GYO34" s="160"/>
      <c r="GYP34" s="160"/>
      <c r="GYQ34" s="160"/>
      <c r="GYR34" s="160"/>
      <c r="GYS34" s="160"/>
      <c r="GYT34" s="160"/>
      <c r="GYU34" s="160"/>
      <c r="GYV34" s="160"/>
      <c r="GYW34" s="160"/>
      <c r="GYX34" s="160"/>
      <c r="GYY34" s="160"/>
      <c r="GYZ34" s="160"/>
      <c r="GZA34" s="160"/>
      <c r="GZB34" s="160"/>
      <c r="GZC34" s="160"/>
      <c r="GZD34" s="160"/>
      <c r="GZE34" s="160"/>
      <c r="GZF34" s="160"/>
      <c r="GZG34" s="160"/>
      <c r="GZH34" s="160"/>
      <c r="GZI34" s="160"/>
      <c r="GZJ34" s="160"/>
      <c r="GZK34" s="160"/>
      <c r="GZL34" s="160"/>
      <c r="GZM34" s="160"/>
      <c r="GZN34" s="160"/>
      <c r="GZO34" s="160"/>
      <c r="GZP34" s="160"/>
      <c r="GZQ34" s="160"/>
      <c r="GZR34" s="160"/>
      <c r="GZS34" s="160"/>
      <c r="GZT34" s="160"/>
      <c r="GZU34" s="160"/>
      <c r="GZV34" s="160"/>
      <c r="GZW34" s="160"/>
      <c r="GZX34" s="160"/>
      <c r="GZY34" s="160"/>
      <c r="GZZ34" s="160"/>
      <c r="HAA34" s="160"/>
      <c r="HAB34" s="160"/>
      <c r="HAC34" s="160"/>
      <c r="HAD34" s="160"/>
      <c r="HAE34" s="160"/>
      <c r="HAF34" s="160"/>
      <c r="HAG34" s="160"/>
      <c r="HAH34" s="160"/>
      <c r="HAI34" s="160"/>
      <c r="HAJ34" s="160"/>
      <c r="HAK34" s="160"/>
      <c r="HAL34" s="160"/>
      <c r="HAM34" s="160"/>
      <c r="HAN34" s="160"/>
      <c r="HAO34" s="160"/>
      <c r="HAP34" s="160"/>
      <c r="HAQ34" s="160"/>
      <c r="HAR34" s="160"/>
      <c r="HAS34" s="160"/>
      <c r="HAT34" s="160"/>
      <c r="HAU34" s="160"/>
      <c r="HAV34" s="160"/>
      <c r="HAW34" s="160"/>
      <c r="HAX34" s="160"/>
      <c r="HAY34" s="160"/>
      <c r="HAZ34" s="160"/>
      <c r="HBA34" s="160"/>
      <c r="HBB34" s="160"/>
      <c r="HBC34" s="160"/>
      <c r="HBD34" s="160"/>
      <c r="HBE34" s="160"/>
      <c r="HBF34" s="160"/>
      <c r="HBG34" s="160"/>
      <c r="HBH34" s="160"/>
      <c r="HBI34" s="160"/>
      <c r="HBJ34" s="160"/>
      <c r="HBK34" s="160"/>
      <c r="HBL34" s="160"/>
      <c r="HBM34" s="160"/>
      <c r="HBN34" s="160"/>
      <c r="HBO34" s="160"/>
      <c r="HBP34" s="160"/>
      <c r="HBQ34" s="160"/>
      <c r="HBR34" s="160"/>
      <c r="HBS34" s="160"/>
      <c r="HBT34" s="160"/>
      <c r="HBU34" s="160"/>
      <c r="HBV34" s="160"/>
      <c r="HBW34" s="160"/>
      <c r="HBX34" s="160"/>
      <c r="HBY34" s="160"/>
      <c r="HBZ34" s="160"/>
      <c r="HCA34" s="160"/>
      <c r="HCB34" s="160"/>
      <c r="HCC34" s="160"/>
      <c r="HCD34" s="160"/>
      <c r="HCE34" s="160"/>
      <c r="HCF34" s="160"/>
      <c r="HCG34" s="160"/>
      <c r="HCH34" s="160"/>
      <c r="HCI34" s="160"/>
      <c r="HCJ34" s="160"/>
      <c r="HCK34" s="160"/>
      <c r="HCL34" s="160"/>
      <c r="HCM34" s="160"/>
      <c r="HCN34" s="160"/>
      <c r="HCO34" s="160"/>
      <c r="HCP34" s="160"/>
      <c r="HCQ34" s="160"/>
      <c r="HCR34" s="160"/>
      <c r="HCS34" s="160"/>
      <c r="HCT34" s="160"/>
      <c r="HCU34" s="160"/>
      <c r="HCV34" s="160"/>
      <c r="HCW34" s="160"/>
      <c r="HCX34" s="160"/>
      <c r="HCY34" s="160"/>
      <c r="HCZ34" s="160"/>
      <c r="HDA34" s="160"/>
      <c r="HDB34" s="160"/>
      <c r="HDC34" s="160"/>
      <c r="HDD34" s="160"/>
      <c r="HDE34" s="160"/>
      <c r="HDF34" s="160"/>
      <c r="HDG34" s="160"/>
      <c r="HDH34" s="160"/>
      <c r="HDI34" s="160"/>
      <c r="HDJ34" s="160"/>
      <c r="HDK34" s="160"/>
      <c r="HDL34" s="160"/>
      <c r="HDM34" s="160"/>
      <c r="HDN34" s="160"/>
      <c r="HDO34" s="160"/>
      <c r="HDP34" s="160"/>
      <c r="HDQ34" s="160"/>
      <c r="HDR34" s="160"/>
      <c r="HDS34" s="160"/>
      <c r="HDT34" s="160"/>
      <c r="HDU34" s="160"/>
      <c r="HDV34" s="160"/>
      <c r="HDW34" s="160"/>
      <c r="HDX34" s="160"/>
      <c r="HDY34" s="160"/>
      <c r="HDZ34" s="160"/>
      <c r="HEA34" s="160"/>
      <c r="HEB34" s="160"/>
      <c r="HEC34" s="160"/>
      <c r="HED34" s="160"/>
      <c r="HEE34" s="160"/>
      <c r="HEF34" s="160"/>
      <c r="HEG34" s="160"/>
      <c r="HEH34" s="160"/>
      <c r="HEI34" s="160"/>
      <c r="HEJ34" s="160"/>
      <c r="HEK34" s="160"/>
      <c r="HEL34" s="160"/>
      <c r="HEM34" s="160"/>
      <c r="HEN34" s="160"/>
      <c r="HEO34" s="160"/>
      <c r="HEP34" s="160"/>
      <c r="HEQ34" s="160"/>
      <c r="HER34" s="160"/>
      <c r="HES34" s="160"/>
      <c r="HET34" s="160"/>
      <c r="HEU34" s="160"/>
      <c r="HEV34" s="160"/>
      <c r="HEW34" s="160"/>
      <c r="HEX34" s="160"/>
      <c r="HEY34" s="160"/>
      <c r="HEZ34" s="160"/>
      <c r="HFA34" s="160"/>
      <c r="HFB34" s="160"/>
      <c r="HFC34" s="160"/>
      <c r="HFD34" s="160"/>
      <c r="HFE34" s="160"/>
      <c r="HFF34" s="160"/>
      <c r="HFG34" s="160"/>
      <c r="HFH34" s="160"/>
      <c r="HFI34" s="160"/>
      <c r="HFJ34" s="160"/>
      <c r="HFK34" s="160"/>
      <c r="HFL34" s="160"/>
      <c r="HFM34" s="160"/>
      <c r="HFN34" s="160"/>
      <c r="HFO34" s="160"/>
      <c r="HFP34" s="160"/>
      <c r="HFQ34" s="160"/>
      <c r="HFR34" s="160"/>
      <c r="HFS34" s="160"/>
      <c r="HFT34" s="160"/>
      <c r="HFU34" s="160"/>
      <c r="HFV34" s="160"/>
      <c r="HFW34" s="160"/>
      <c r="HFX34" s="160"/>
      <c r="HFY34" s="160"/>
      <c r="HFZ34" s="160"/>
      <c r="HGA34" s="160"/>
      <c r="HGB34" s="160"/>
      <c r="HGC34" s="160"/>
      <c r="HGD34" s="160"/>
      <c r="HGE34" s="160"/>
      <c r="HGF34" s="160"/>
      <c r="HGG34" s="160"/>
      <c r="HGH34" s="160"/>
      <c r="HGI34" s="160"/>
      <c r="HGJ34" s="160"/>
      <c r="HGK34" s="160"/>
      <c r="HGL34" s="160"/>
      <c r="HGM34" s="160"/>
      <c r="HGN34" s="160"/>
      <c r="HGO34" s="160"/>
      <c r="HGP34" s="160"/>
      <c r="HGQ34" s="160"/>
      <c r="HGR34" s="160"/>
      <c r="HGS34" s="160"/>
      <c r="HGT34" s="160"/>
      <c r="HGU34" s="160"/>
      <c r="HGV34" s="160"/>
      <c r="HGW34" s="160"/>
      <c r="HGX34" s="160"/>
      <c r="HGY34" s="160"/>
      <c r="HGZ34" s="160"/>
      <c r="HHA34" s="160"/>
      <c r="HHB34" s="160"/>
      <c r="HHC34" s="160"/>
      <c r="HHD34" s="160"/>
      <c r="HHE34" s="160"/>
      <c r="HHF34" s="160"/>
      <c r="HHG34" s="160"/>
      <c r="HHH34" s="160"/>
      <c r="HHI34" s="160"/>
      <c r="HHJ34" s="160"/>
      <c r="HHK34" s="160"/>
      <c r="HHL34" s="160"/>
      <c r="HHM34" s="160"/>
      <c r="HHN34" s="160"/>
      <c r="HHO34" s="160"/>
      <c r="HHP34" s="160"/>
      <c r="HHQ34" s="160"/>
      <c r="HHR34" s="160"/>
      <c r="HHS34" s="160"/>
      <c r="HHT34" s="160"/>
      <c r="HHU34" s="160"/>
      <c r="HHV34" s="160"/>
      <c r="HHW34" s="160"/>
      <c r="HHX34" s="160"/>
      <c r="HHY34" s="160"/>
      <c r="HHZ34" s="160"/>
      <c r="HIA34" s="160"/>
      <c r="HIB34" s="160"/>
      <c r="HIC34" s="160"/>
      <c r="HID34" s="160"/>
      <c r="HIE34" s="160"/>
      <c r="HIF34" s="160"/>
      <c r="HIG34" s="160"/>
      <c r="HIH34" s="160"/>
      <c r="HII34" s="160"/>
      <c r="HIJ34" s="160"/>
      <c r="HIK34" s="160"/>
      <c r="HIL34" s="160"/>
      <c r="HIM34" s="160"/>
      <c r="HIN34" s="160"/>
      <c r="HIO34" s="160"/>
      <c r="HIP34" s="160"/>
      <c r="HIQ34" s="160"/>
      <c r="HIR34" s="160"/>
      <c r="HIS34" s="160"/>
      <c r="HIT34" s="160"/>
      <c r="HIU34" s="160"/>
      <c r="HIV34" s="160"/>
      <c r="HIW34" s="160"/>
      <c r="HIX34" s="160"/>
      <c r="HIY34" s="160"/>
      <c r="HIZ34" s="160"/>
      <c r="HJA34" s="160"/>
      <c r="HJB34" s="160"/>
      <c r="HJC34" s="160"/>
      <c r="HJD34" s="160"/>
      <c r="HJE34" s="160"/>
      <c r="HJF34" s="160"/>
      <c r="HJG34" s="160"/>
      <c r="HJH34" s="160"/>
      <c r="HJI34" s="160"/>
      <c r="HJJ34" s="160"/>
      <c r="HJK34" s="160"/>
      <c r="HJL34" s="160"/>
      <c r="HJM34" s="160"/>
      <c r="HJN34" s="160"/>
      <c r="HJO34" s="160"/>
      <c r="HJP34" s="160"/>
      <c r="HJQ34" s="160"/>
      <c r="HJR34" s="160"/>
      <c r="HJS34" s="160"/>
      <c r="HJT34" s="160"/>
      <c r="HJU34" s="160"/>
      <c r="HJV34" s="160"/>
      <c r="HJW34" s="160"/>
      <c r="HJX34" s="160"/>
      <c r="HJY34" s="160"/>
      <c r="HJZ34" s="160"/>
      <c r="HKA34" s="160"/>
      <c r="HKB34" s="160"/>
      <c r="HKC34" s="160"/>
      <c r="HKD34" s="160"/>
      <c r="HKE34" s="160"/>
      <c r="HKF34" s="160"/>
      <c r="HKG34" s="160"/>
      <c r="HKH34" s="160"/>
      <c r="HKI34" s="160"/>
      <c r="HKJ34" s="160"/>
      <c r="HKK34" s="160"/>
      <c r="HKL34" s="160"/>
      <c r="HKM34" s="160"/>
      <c r="HKN34" s="160"/>
      <c r="HKO34" s="160"/>
      <c r="HKP34" s="160"/>
      <c r="HKQ34" s="160"/>
      <c r="HKR34" s="160"/>
      <c r="HKS34" s="160"/>
      <c r="HKT34" s="160"/>
      <c r="HKU34" s="160"/>
      <c r="HKV34" s="160"/>
      <c r="HKW34" s="160"/>
      <c r="HKX34" s="160"/>
      <c r="HKY34" s="160"/>
      <c r="HKZ34" s="160"/>
      <c r="HLA34" s="160"/>
      <c r="HLB34" s="160"/>
      <c r="HLC34" s="160"/>
      <c r="HLD34" s="160"/>
      <c r="HLE34" s="160"/>
      <c r="HLF34" s="160"/>
      <c r="HLG34" s="160"/>
      <c r="HLH34" s="160"/>
      <c r="HLI34" s="160"/>
      <c r="HLJ34" s="160"/>
      <c r="HLK34" s="160"/>
      <c r="HLL34" s="160"/>
      <c r="HLM34" s="160"/>
      <c r="HLN34" s="160"/>
      <c r="HLO34" s="160"/>
      <c r="HLP34" s="160"/>
      <c r="HLQ34" s="160"/>
      <c r="HLR34" s="160"/>
      <c r="HLS34" s="160"/>
      <c r="HLT34" s="160"/>
      <c r="HLU34" s="160"/>
      <c r="HLV34" s="160"/>
      <c r="HLW34" s="160"/>
      <c r="HLX34" s="160"/>
      <c r="HLY34" s="160"/>
      <c r="HLZ34" s="160"/>
      <c r="HMA34" s="160"/>
      <c r="HMB34" s="160"/>
      <c r="HMC34" s="160"/>
      <c r="HMD34" s="160"/>
      <c r="HME34" s="160"/>
      <c r="HMF34" s="160"/>
      <c r="HMG34" s="160"/>
      <c r="HMH34" s="160"/>
      <c r="HMI34" s="160"/>
      <c r="HMJ34" s="160"/>
      <c r="HMK34" s="160"/>
      <c r="HML34" s="160"/>
      <c r="HMM34" s="160"/>
      <c r="HMN34" s="160"/>
      <c r="HMO34" s="160"/>
      <c r="HMP34" s="160"/>
      <c r="HMQ34" s="160"/>
      <c r="HMR34" s="160"/>
      <c r="HMS34" s="160"/>
      <c r="HMT34" s="160"/>
      <c r="HMU34" s="160"/>
      <c r="HMV34" s="160"/>
      <c r="HMW34" s="160"/>
      <c r="HMX34" s="160"/>
      <c r="HMY34" s="160"/>
      <c r="HMZ34" s="160"/>
      <c r="HNA34" s="160"/>
      <c r="HNB34" s="160"/>
      <c r="HNC34" s="160"/>
      <c r="HND34" s="160"/>
      <c r="HNE34" s="160"/>
      <c r="HNF34" s="160"/>
      <c r="HNG34" s="160"/>
      <c r="HNH34" s="160"/>
      <c r="HNI34" s="160"/>
      <c r="HNJ34" s="160"/>
      <c r="HNK34" s="160"/>
      <c r="HNL34" s="160"/>
      <c r="HNM34" s="160"/>
      <c r="HNN34" s="160"/>
      <c r="HNO34" s="160"/>
      <c r="HNP34" s="160"/>
      <c r="HNQ34" s="160"/>
      <c r="HNR34" s="160"/>
      <c r="HNS34" s="160"/>
      <c r="HNT34" s="160"/>
      <c r="HNU34" s="160"/>
      <c r="HNV34" s="160"/>
      <c r="HNW34" s="160"/>
      <c r="HNX34" s="160"/>
      <c r="HNY34" s="160"/>
      <c r="HNZ34" s="160"/>
      <c r="HOA34" s="160"/>
      <c r="HOB34" s="160"/>
      <c r="HOC34" s="160"/>
      <c r="HOD34" s="160"/>
      <c r="HOE34" s="160"/>
      <c r="HOF34" s="160"/>
      <c r="HOG34" s="160"/>
      <c r="HOH34" s="160"/>
      <c r="HOI34" s="160"/>
      <c r="HOJ34" s="160"/>
      <c r="HOK34" s="160"/>
      <c r="HOL34" s="160"/>
      <c r="HOM34" s="160"/>
      <c r="HON34" s="160"/>
      <c r="HOO34" s="160"/>
      <c r="HOP34" s="160"/>
      <c r="HOQ34" s="160"/>
      <c r="HOR34" s="160"/>
      <c r="HOS34" s="160"/>
      <c r="HOT34" s="160"/>
      <c r="HOU34" s="160"/>
      <c r="HOV34" s="160"/>
      <c r="HOW34" s="160"/>
      <c r="HOX34" s="160"/>
      <c r="HOY34" s="160"/>
      <c r="HOZ34" s="160"/>
      <c r="HPA34" s="160"/>
      <c r="HPB34" s="160"/>
      <c r="HPC34" s="160"/>
      <c r="HPD34" s="160"/>
      <c r="HPE34" s="160"/>
      <c r="HPF34" s="160"/>
      <c r="HPG34" s="160"/>
      <c r="HPH34" s="160"/>
      <c r="HPI34" s="160"/>
      <c r="HPJ34" s="160"/>
      <c r="HPK34" s="160"/>
      <c r="HPL34" s="160"/>
      <c r="HPM34" s="160"/>
      <c r="HPN34" s="160"/>
      <c r="HPO34" s="160"/>
      <c r="HPP34" s="160"/>
      <c r="HPQ34" s="160"/>
      <c r="HPR34" s="160"/>
      <c r="HPS34" s="160"/>
      <c r="HPT34" s="160"/>
      <c r="HPU34" s="160"/>
      <c r="HPV34" s="160"/>
      <c r="HPW34" s="160"/>
      <c r="HPX34" s="160"/>
      <c r="HPY34" s="160"/>
      <c r="HPZ34" s="160"/>
      <c r="HQA34" s="160"/>
      <c r="HQB34" s="160"/>
      <c r="HQC34" s="160"/>
      <c r="HQD34" s="160"/>
      <c r="HQE34" s="160"/>
      <c r="HQF34" s="160"/>
      <c r="HQG34" s="160"/>
      <c r="HQH34" s="160"/>
      <c r="HQI34" s="160"/>
      <c r="HQJ34" s="160"/>
      <c r="HQK34" s="160"/>
      <c r="HQL34" s="160"/>
      <c r="HQM34" s="160"/>
      <c r="HQN34" s="160"/>
      <c r="HQO34" s="160"/>
      <c r="HQP34" s="160"/>
      <c r="HQQ34" s="160"/>
      <c r="HQR34" s="160"/>
      <c r="HQS34" s="160"/>
      <c r="HQT34" s="160"/>
      <c r="HQU34" s="160"/>
      <c r="HQV34" s="160"/>
      <c r="HQW34" s="160"/>
      <c r="HQX34" s="160"/>
      <c r="HQY34" s="160"/>
      <c r="HQZ34" s="160"/>
      <c r="HRA34" s="160"/>
      <c r="HRB34" s="160"/>
      <c r="HRC34" s="160"/>
      <c r="HRD34" s="160"/>
      <c r="HRE34" s="160"/>
      <c r="HRF34" s="160"/>
      <c r="HRG34" s="160"/>
      <c r="HRH34" s="160"/>
      <c r="HRI34" s="160"/>
      <c r="HRJ34" s="160"/>
      <c r="HRK34" s="160"/>
      <c r="HRL34" s="160"/>
      <c r="HRM34" s="160"/>
      <c r="HRN34" s="160"/>
      <c r="HRO34" s="160"/>
      <c r="HRP34" s="160"/>
      <c r="HRQ34" s="160"/>
      <c r="HRR34" s="160"/>
      <c r="HRS34" s="160"/>
      <c r="HRT34" s="160"/>
      <c r="HRU34" s="160"/>
      <c r="HRV34" s="160"/>
      <c r="HRW34" s="160"/>
      <c r="HRX34" s="160"/>
      <c r="HRY34" s="160"/>
      <c r="HRZ34" s="160"/>
      <c r="HSA34" s="160"/>
      <c r="HSB34" s="160"/>
      <c r="HSC34" s="160"/>
      <c r="HSD34" s="160"/>
      <c r="HSE34" s="160"/>
      <c r="HSF34" s="160"/>
      <c r="HSG34" s="160"/>
      <c r="HSH34" s="160"/>
      <c r="HSI34" s="160"/>
      <c r="HSJ34" s="160"/>
      <c r="HSK34" s="160"/>
      <c r="HSL34" s="160"/>
      <c r="HSM34" s="160"/>
      <c r="HSN34" s="160"/>
      <c r="HSO34" s="160"/>
      <c r="HSP34" s="160"/>
      <c r="HSQ34" s="160"/>
      <c r="HSR34" s="160"/>
      <c r="HSS34" s="160"/>
      <c r="HST34" s="160"/>
      <c r="HSU34" s="160"/>
      <c r="HSV34" s="160"/>
      <c r="HSW34" s="160"/>
      <c r="HSX34" s="160"/>
      <c r="HSY34" s="160"/>
      <c r="HSZ34" s="160"/>
      <c r="HTA34" s="160"/>
      <c r="HTB34" s="160"/>
      <c r="HTC34" s="160"/>
      <c r="HTD34" s="160"/>
      <c r="HTE34" s="160"/>
      <c r="HTF34" s="160"/>
      <c r="HTG34" s="160"/>
      <c r="HTH34" s="160"/>
      <c r="HTI34" s="160"/>
      <c r="HTJ34" s="160"/>
      <c r="HTK34" s="160"/>
      <c r="HTL34" s="160"/>
      <c r="HTM34" s="160"/>
      <c r="HTN34" s="160"/>
      <c r="HTO34" s="160"/>
      <c r="HTP34" s="160"/>
      <c r="HTQ34" s="160"/>
      <c r="HTR34" s="160"/>
      <c r="HTS34" s="160"/>
      <c r="HTT34" s="160"/>
      <c r="HTU34" s="160"/>
      <c r="HTV34" s="160"/>
      <c r="HTW34" s="160"/>
      <c r="HTX34" s="160"/>
      <c r="HTY34" s="160"/>
      <c r="HTZ34" s="160"/>
      <c r="HUA34" s="160"/>
      <c r="HUB34" s="160"/>
      <c r="HUC34" s="160"/>
      <c r="HUD34" s="160"/>
      <c r="HUE34" s="160"/>
      <c r="HUF34" s="160"/>
      <c r="HUG34" s="160"/>
      <c r="HUH34" s="160"/>
      <c r="HUI34" s="160"/>
      <c r="HUJ34" s="160"/>
      <c r="HUK34" s="160"/>
      <c r="HUL34" s="160"/>
      <c r="HUM34" s="160"/>
      <c r="HUN34" s="160"/>
      <c r="HUO34" s="160"/>
      <c r="HUP34" s="160"/>
      <c r="HUQ34" s="160"/>
      <c r="HUR34" s="160"/>
      <c r="HUS34" s="160"/>
      <c r="HUT34" s="160"/>
      <c r="HUU34" s="160"/>
      <c r="HUV34" s="160"/>
      <c r="HUW34" s="160"/>
      <c r="HUX34" s="160"/>
      <c r="HUY34" s="160"/>
      <c r="HUZ34" s="160"/>
      <c r="HVA34" s="160"/>
      <c r="HVB34" s="160"/>
      <c r="HVC34" s="160"/>
      <c r="HVD34" s="160"/>
      <c r="HVE34" s="160"/>
      <c r="HVF34" s="160"/>
      <c r="HVG34" s="160"/>
      <c r="HVH34" s="160"/>
      <c r="HVI34" s="160"/>
      <c r="HVJ34" s="160"/>
      <c r="HVK34" s="160"/>
      <c r="HVL34" s="160"/>
      <c r="HVM34" s="160"/>
      <c r="HVN34" s="160"/>
      <c r="HVO34" s="160"/>
      <c r="HVP34" s="160"/>
      <c r="HVQ34" s="160"/>
      <c r="HVR34" s="160"/>
      <c r="HVS34" s="160"/>
      <c r="HVT34" s="160"/>
      <c r="HVU34" s="160"/>
      <c r="HVV34" s="160"/>
      <c r="HVW34" s="160"/>
      <c r="HVX34" s="160"/>
      <c r="HVY34" s="160"/>
      <c r="HVZ34" s="160"/>
      <c r="HWA34" s="160"/>
      <c r="HWB34" s="160"/>
      <c r="HWC34" s="160"/>
      <c r="HWD34" s="160"/>
      <c r="HWE34" s="160"/>
      <c r="HWF34" s="160"/>
      <c r="HWG34" s="160"/>
      <c r="HWH34" s="160"/>
      <c r="HWI34" s="160"/>
      <c r="HWJ34" s="160"/>
      <c r="HWK34" s="160"/>
      <c r="HWL34" s="160"/>
      <c r="HWM34" s="160"/>
      <c r="HWN34" s="160"/>
      <c r="HWO34" s="160"/>
      <c r="HWP34" s="160"/>
      <c r="HWQ34" s="160"/>
      <c r="HWR34" s="160"/>
      <c r="HWS34" s="160"/>
      <c r="HWT34" s="160"/>
      <c r="HWU34" s="160"/>
      <c r="HWV34" s="160"/>
      <c r="HWW34" s="160"/>
      <c r="HWX34" s="160"/>
      <c r="HWY34" s="160"/>
      <c r="HWZ34" s="160"/>
      <c r="HXA34" s="160"/>
      <c r="HXB34" s="160"/>
      <c r="HXC34" s="160"/>
      <c r="HXD34" s="160"/>
      <c r="HXE34" s="160"/>
      <c r="HXF34" s="160"/>
      <c r="HXG34" s="160"/>
      <c r="HXH34" s="160"/>
      <c r="HXI34" s="160"/>
      <c r="HXJ34" s="160"/>
      <c r="HXK34" s="160"/>
      <c r="HXL34" s="160"/>
      <c r="HXM34" s="160"/>
      <c r="HXN34" s="160"/>
      <c r="HXO34" s="160"/>
      <c r="HXP34" s="160"/>
      <c r="HXQ34" s="160"/>
      <c r="HXR34" s="160"/>
      <c r="HXS34" s="160"/>
      <c r="HXT34" s="160"/>
      <c r="HXU34" s="160"/>
      <c r="HXV34" s="160"/>
      <c r="HXW34" s="160"/>
      <c r="HXX34" s="160"/>
      <c r="HXY34" s="160"/>
      <c r="HXZ34" s="160"/>
      <c r="HYA34" s="160"/>
      <c r="HYB34" s="160"/>
      <c r="HYC34" s="160"/>
      <c r="HYD34" s="160"/>
      <c r="HYE34" s="160"/>
      <c r="HYF34" s="160"/>
      <c r="HYG34" s="160"/>
      <c r="HYH34" s="160"/>
      <c r="HYI34" s="160"/>
      <c r="HYJ34" s="160"/>
      <c r="HYK34" s="160"/>
      <c r="HYL34" s="160"/>
      <c r="HYM34" s="160"/>
      <c r="HYN34" s="160"/>
      <c r="HYO34" s="160"/>
      <c r="HYP34" s="160"/>
      <c r="HYQ34" s="160"/>
      <c r="HYR34" s="160"/>
      <c r="HYS34" s="160"/>
      <c r="HYT34" s="160"/>
      <c r="HYU34" s="160"/>
      <c r="HYV34" s="160"/>
      <c r="HYW34" s="160"/>
      <c r="HYX34" s="160"/>
      <c r="HYY34" s="160"/>
      <c r="HYZ34" s="160"/>
      <c r="HZA34" s="160"/>
      <c r="HZB34" s="160"/>
      <c r="HZC34" s="160"/>
      <c r="HZD34" s="160"/>
      <c r="HZE34" s="160"/>
      <c r="HZF34" s="160"/>
      <c r="HZG34" s="160"/>
      <c r="HZH34" s="160"/>
      <c r="HZI34" s="160"/>
      <c r="HZJ34" s="160"/>
      <c r="HZK34" s="160"/>
      <c r="HZL34" s="160"/>
      <c r="HZM34" s="160"/>
      <c r="HZN34" s="160"/>
      <c r="HZO34" s="160"/>
      <c r="HZP34" s="160"/>
      <c r="HZQ34" s="160"/>
      <c r="HZR34" s="160"/>
      <c r="HZS34" s="160"/>
      <c r="HZT34" s="160"/>
      <c r="HZU34" s="160"/>
      <c r="HZV34" s="160"/>
      <c r="HZW34" s="160"/>
      <c r="HZX34" s="160"/>
      <c r="HZY34" s="160"/>
      <c r="HZZ34" s="160"/>
      <c r="IAA34" s="160"/>
      <c r="IAB34" s="160"/>
      <c r="IAC34" s="160"/>
      <c r="IAD34" s="160"/>
      <c r="IAE34" s="160"/>
      <c r="IAF34" s="160"/>
      <c r="IAG34" s="160"/>
      <c r="IAH34" s="160"/>
      <c r="IAI34" s="160"/>
      <c r="IAJ34" s="160"/>
      <c r="IAK34" s="160"/>
      <c r="IAL34" s="160"/>
      <c r="IAM34" s="160"/>
      <c r="IAN34" s="160"/>
      <c r="IAO34" s="160"/>
      <c r="IAP34" s="160"/>
      <c r="IAQ34" s="160"/>
      <c r="IAR34" s="160"/>
      <c r="IAS34" s="160"/>
      <c r="IAT34" s="160"/>
      <c r="IAU34" s="160"/>
      <c r="IAV34" s="160"/>
      <c r="IAW34" s="160"/>
      <c r="IAX34" s="160"/>
      <c r="IAY34" s="160"/>
      <c r="IAZ34" s="160"/>
      <c r="IBA34" s="160"/>
      <c r="IBB34" s="160"/>
      <c r="IBC34" s="160"/>
      <c r="IBD34" s="160"/>
      <c r="IBE34" s="160"/>
      <c r="IBF34" s="160"/>
      <c r="IBG34" s="160"/>
      <c r="IBH34" s="160"/>
      <c r="IBI34" s="160"/>
      <c r="IBJ34" s="160"/>
      <c r="IBK34" s="160"/>
      <c r="IBL34" s="160"/>
      <c r="IBM34" s="160"/>
      <c r="IBN34" s="160"/>
      <c r="IBO34" s="160"/>
      <c r="IBP34" s="160"/>
      <c r="IBQ34" s="160"/>
      <c r="IBR34" s="160"/>
      <c r="IBS34" s="160"/>
      <c r="IBT34" s="160"/>
      <c r="IBU34" s="160"/>
      <c r="IBV34" s="160"/>
      <c r="IBW34" s="160"/>
      <c r="IBX34" s="160"/>
      <c r="IBY34" s="160"/>
      <c r="IBZ34" s="160"/>
      <c r="ICA34" s="160"/>
      <c r="ICB34" s="160"/>
      <c r="ICC34" s="160"/>
      <c r="ICD34" s="160"/>
      <c r="ICE34" s="160"/>
      <c r="ICF34" s="160"/>
      <c r="ICG34" s="160"/>
      <c r="ICH34" s="160"/>
      <c r="ICI34" s="160"/>
      <c r="ICJ34" s="160"/>
      <c r="ICK34" s="160"/>
      <c r="ICL34" s="160"/>
      <c r="ICM34" s="160"/>
      <c r="ICN34" s="160"/>
      <c r="ICO34" s="160"/>
      <c r="ICP34" s="160"/>
      <c r="ICQ34" s="160"/>
      <c r="ICR34" s="160"/>
      <c r="ICS34" s="160"/>
      <c r="ICT34" s="160"/>
      <c r="ICU34" s="160"/>
      <c r="ICV34" s="160"/>
      <c r="ICW34" s="160"/>
      <c r="ICX34" s="160"/>
      <c r="ICY34" s="160"/>
      <c r="ICZ34" s="160"/>
      <c r="IDA34" s="160"/>
      <c r="IDB34" s="160"/>
      <c r="IDC34" s="160"/>
      <c r="IDD34" s="160"/>
      <c r="IDE34" s="160"/>
      <c r="IDF34" s="160"/>
      <c r="IDG34" s="160"/>
      <c r="IDH34" s="160"/>
      <c r="IDI34" s="160"/>
      <c r="IDJ34" s="160"/>
      <c r="IDK34" s="160"/>
      <c r="IDL34" s="160"/>
      <c r="IDM34" s="160"/>
      <c r="IDN34" s="160"/>
      <c r="IDO34" s="160"/>
      <c r="IDP34" s="160"/>
      <c r="IDQ34" s="160"/>
      <c r="IDR34" s="160"/>
      <c r="IDS34" s="160"/>
      <c r="IDT34" s="160"/>
      <c r="IDU34" s="160"/>
      <c r="IDV34" s="160"/>
      <c r="IDW34" s="160"/>
      <c r="IDX34" s="160"/>
      <c r="IDY34" s="160"/>
      <c r="IDZ34" s="160"/>
      <c r="IEA34" s="160"/>
      <c r="IEB34" s="160"/>
      <c r="IEC34" s="160"/>
      <c r="IED34" s="160"/>
      <c r="IEE34" s="160"/>
      <c r="IEF34" s="160"/>
      <c r="IEG34" s="160"/>
      <c r="IEH34" s="160"/>
      <c r="IEI34" s="160"/>
      <c r="IEJ34" s="160"/>
      <c r="IEK34" s="160"/>
      <c r="IEL34" s="160"/>
      <c r="IEM34" s="160"/>
      <c r="IEN34" s="160"/>
      <c r="IEO34" s="160"/>
      <c r="IEP34" s="160"/>
      <c r="IEQ34" s="160"/>
      <c r="IER34" s="160"/>
      <c r="IES34" s="160"/>
      <c r="IET34" s="160"/>
      <c r="IEU34" s="160"/>
      <c r="IEV34" s="160"/>
      <c r="IEW34" s="160"/>
      <c r="IEX34" s="160"/>
      <c r="IEY34" s="160"/>
      <c r="IEZ34" s="160"/>
      <c r="IFA34" s="160"/>
      <c r="IFB34" s="160"/>
      <c r="IFC34" s="160"/>
      <c r="IFD34" s="160"/>
      <c r="IFE34" s="160"/>
      <c r="IFF34" s="160"/>
      <c r="IFG34" s="160"/>
      <c r="IFH34" s="160"/>
      <c r="IFI34" s="160"/>
      <c r="IFJ34" s="160"/>
      <c r="IFK34" s="160"/>
      <c r="IFL34" s="160"/>
      <c r="IFM34" s="160"/>
      <c r="IFN34" s="160"/>
      <c r="IFO34" s="160"/>
      <c r="IFP34" s="160"/>
      <c r="IFQ34" s="160"/>
      <c r="IFR34" s="160"/>
      <c r="IFS34" s="160"/>
      <c r="IFT34" s="160"/>
      <c r="IFU34" s="160"/>
      <c r="IFV34" s="160"/>
      <c r="IFW34" s="160"/>
      <c r="IFX34" s="160"/>
      <c r="IFY34" s="160"/>
      <c r="IFZ34" s="160"/>
      <c r="IGA34" s="160"/>
      <c r="IGB34" s="160"/>
      <c r="IGC34" s="160"/>
      <c r="IGD34" s="160"/>
      <c r="IGE34" s="160"/>
      <c r="IGF34" s="160"/>
      <c r="IGG34" s="160"/>
      <c r="IGH34" s="160"/>
      <c r="IGI34" s="160"/>
      <c r="IGJ34" s="160"/>
      <c r="IGK34" s="160"/>
      <c r="IGL34" s="160"/>
      <c r="IGM34" s="160"/>
      <c r="IGN34" s="160"/>
      <c r="IGO34" s="160"/>
      <c r="IGP34" s="160"/>
      <c r="IGQ34" s="160"/>
      <c r="IGR34" s="160"/>
      <c r="IGS34" s="160"/>
      <c r="IGT34" s="160"/>
      <c r="IGU34" s="160"/>
      <c r="IGV34" s="160"/>
      <c r="IGW34" s="160"/>
      <c r="IGX34" s="160"/>
      <c r="IGY34" s="160"/>
      <c r="IGZ34" s="160"/>
      <c r="IHA34" s="160"/>
      <c r="IHB34" s="160"/>
      <c r="IHC34" s="160"/>
      <c r="IHD34" s="160"/>
      <c r="IHE34" s="160"/>
      <c r="IHF34" s="160"/>
      <c r="IHG34" s="160"/>
      <c r="IHH34" s="160"/>
      <c r="IHI34" s="160"/>
      <c r="IHJ34" s="160"/>
      <c r="IHK34" s="160"/>
      <c r="IHL34" s="160"/>
      <c r="IHM34" s="160"/>
      <c r="IHN34" s="160"/>
      <c r="IHO34" s="160"/>
      <c r="IHP34" s="160"/>
      <c r="IHQ34" s="160"/>
      <c r="IHR34" s="160"/>
      <c r="IHS34" s="160"/>
      <c r="IHT34" s="160"/>
      <c r="IHU34" s="160"/>
      <c r="IHV34" s="160"/>
      <c r="IHW34" s="160"/>
      <c r="IHX34" s="160"/>
      <c r="IHY34" s="160"/>
      <c r="IHZ34" s="160"/>
      <c r="IIA34" s="160"/>
      <c r="IIB34" s="160"/>
      <c r="IIC34" s="160"/>
      <c r="IID34" s="160"/>
      <c r="IIE34" s="160"/>
      <c r="IIF34" s="160"/>
      <c r="IIG34" s="160"/>
      <c r="IIH34" s="160"/>
      <c r="III34" s="160"/>
      <c r="IIJ34" s="160"/>
      <c r="IIK34" s="160"/>
      <c r="IIL34" s="160"/>
      <c r="IIM34" s="160"/>
      <c r="IIN34" s="160"/>
      <c r="IIO34" s="160"/>
      <c r="IIP34" s="160"/>
      <c r="IIQ34" s="160"/>
      <c r="IIR34" s="160"/>
      <c r="IIS34" s="160"/>
      <c r="IIT34" s="160"/>
      <c r="IIU34" s="160"/>
      <c r="IIV34" s="160"/>
      <c r="IIW34" s="160"/>
      <c r="IIX34" s="160"/>
      <c r="IIY34" s="160"/>
      <c r="IIZ34" s="160"/>
      <c r="IJA34" s="160"/>
      <c r="IJB34" s="160"/>
      <c r="IJC34" s="160"/>
      <c r="IJD34" s="160"/>
      <c r="IJE34" s="160"/>
      <c r="IJF34" s="160"/>
      <c r="IJG34" s="160"/>
      <c r="IJH34" s="160"/>
      <c r="IJI34" s="160"/>
      <c r="IJJ34" s="160"/>
      <c r="IJK34" s="160"/>
      <c r="IJL34" s="160"/>
      <c r="IJM34" s="160"/>
      <c r="IJN34" s="160"/>
      <c r="IJO34" s="160"/>
      <c r="IJP34" s="160"/>
      <c r="IJQ34" s="160"/>
      <c r="IJR34" s="160"/>
      <c r="IJS34" s="160"/>
      <c r="IJT34" s="160"/>
      <c r="IJU34" s="160"/>
      <c r="IJV34" s="160"/>
      <c r="IJW34" s="160"/>
      <c r="IJX34" s="160"/>
      <c r="IJY34" s="160"/>
      <c r="IJZ34" s="160"/>
      <c r="IKA34" s="160"/>
      <c r="IKB34" s="160"/>
      <c r="IKC34" s="160"/>
      <c r="IKD34" s="160"/>
      <c r="IKE34" s="160"/>
      <c r="IKF34" s="160"/>
      <c r="IKG34" s="160"/>
      <c r="IKH34" s="160"/>
      <c r="IKI34" s="160"/>
      <c r="IKJ34" s="160"/>
      <c r="IKK34" s="160"/>
      <c r="IKL34" s="160"/>
      <c r="IKM34" s="160"/>
      <c r="IKN34" s="160"/>
      <c r="IKO34" s="160"/>
      <c r="IKP34" s="160"/>
      <c r="IKQ34" s="160"/>
      <c r="IKR34" s="160"/>
      <c r="IKS34" s="160"/>
      <c r="IKT34" s="160"/>
      <c r="IKU34" s="160"/>
      <c r="IKV34" s="160"/>
      <c r="IKW34" s="160"/>
      <c r="IKX34" s="160"/>
      <c r="IKY34" s="160"/>
      <c r="IKZ34" s="160"/>
      <c r="ILA34" s="160"/>
      <c r="ILB34" s="160"/>
      <c r="ILC34" s="160"/>
      <c r="ILD34" s="160"/>
      <c r="ILE34" s="160"/>
      <c r="ILF34" s="160"/>
      <c r="ILG34" s="160"/>
      <c r="ILH34" s="160"/>
      <c r="ILI34" s="160"/>
      <c r="ILJ34" s="160"/>
      <c r="ILK34" s="160"/>
      <c r="ILL34" s="160"/>
      <c r="ILM34" s="160"/>
      <c r="ILN34" s="160"/>
      <c r="ILO34" s="160"/>
      <c r="ILP34" s="160"/>
      <c r="ILQ34" s="160"/>
      <c r="ILR34" s="160"/>
      <c r="ILS34" s="160"/>
      <c r="ILT34" s="160"/>
      <c r="ILU34" s="160"/>
      <c r="ILV34" s="160"/>
      <c r="ILW34" s="160"/>
      <c r="ILX34" s="160"/>
      <c r="ILY34" s="160"/>
      <c r="ILZ34" s="160"/>
      <c r="IMA34" s="160"/>
      <c r="IMB34" s="160"/>
      <c r="IMC34" s="160"/>
      <c r="IMD34" s="160"/>
      <c r="IME34" s="160"/>
      <c r="IMF34" s="160"/>
      <c r="IMG34" s="160"/>
      <c r="IMH34" s="160"/>
      <c r="IMI34" s="160"/>
      <c r="IMJ34" s="160"/>
      <c r="IMK34" s="160"/>
      <c r="IML34" s="160"/>
      <c r="IMM34" s="160"/>
      <c r="IMN34" s="160"/>
      <c r="IMO34" s="160"/>
      <c r="IMP34" s="160"/>
      <c r="IMQ34" s="160"/>
      <c r="IMR34" s="160"/>
      <c r="IMS34" s="160"/>
      <c r="IMT34" s="160"/>
      <c r="IMU34" s="160"/>
      <c r="IMV34" s="160"/>
      <c r="IMW34" s="160"/>
      <c r="IMX34" s="160"/>
      <c r="IMY34" s="160"/>
      <c r="IMZ34" s="160"/>
      <c r="INA34" s="160"/>
      <c r="INB34" s="160"/>
      <c r="INC34" s="160"/>
      <c r="IND34" s="160"/>
      <c r="INE34" s="160"/>
      <c r="INF34" s="160"/>
      <c r="ING34" s="160"/>
      <c r="INH34" s="160"/>
      <c r="INI34" s="160"/>
      <c r="INJ34" s="160"/>
      <c r="INK34" s="160"/>
      <c r="INL34" s="160"/>
      <c r="INM34" s="160"/>
      <c r="INN34" s="160"/>
      <c r="INO34" s="160"/>
      <c r="INP34" s="160"/>
      <c r="INQ34" s="160"/>
      <c r="INR34" s="160"/>
      <c r="INS34" s="160"/>
      <c r="INT34" s="160"/>
      <c r="INU34" s="160"/>
      <c r="INV34" s="160"/>
      <c r="INW34" s="160"/>
      <c r="INX34" s="160"/>
      <c r="INY34" s="160"/>
      <c r="INZ34" s="160"/>
      <c r="IOA34" s="160"/>
      <c r="IOB34" s="160"/>
      <c r="IOC34" s="160"/>
      <c r="IOD34" s="160"/>
      <c r="IOE34" s="160"/>
      <c r="IOF34" s="160"/>
      <c r="IOG34" s="160"/>
      <c r="IOH34" s="160"/>
      <c r="IOI34" s="160"/>
      <c r="IOJ34" s="160"/>
      <c r="IOK34" s="160"/>
      <c r="IOL34" s="160"/>
      <c r="IOM34" s="160"/>
      <c r="ION34" s="160"/>
      <c r="IOO34" s="160"/>
      <c r="IOP34" s="160"/>
      <c r="IOQ34" s="160"/>
      <c r="IOR34" s="160"/>
      <c r="IOS34" s="160"/>
      <c r="IOT34" s="160"/>
      <c r="IOU34" s="160"/>
      <c r="IOV34" s="160"/>
      <c r="IOW34" s="160"/>
      <c r="IOX34" s="160"/>
      <c r="IOY34" s="160"/>
      <c r="IOZ34" s="160"/>
      <c r="IPA34" s="160"/>
      <c r="IPB34" s="160"/>
      <c r="IPC34" s="160"/>
      <c r="IPD34" s="160"/>
      <c r="IPE34" s="160"/>
      <c r="IPF34" s="160"/>
      <c r="IPG34" s="160"/>
      <c r="IPH34" s="160"/>
      <c r="IPI34" s="160"/>
      <c r="IPJ34" s="160"/>
      <c r="IPK34" s="160"/>
      <c r="IPL34" s="160"/>
      <c r="IPM34" s="160"/>
      <c r="IPN34" s="160"/>
      <c r="IPO34" s="160"/>
      <c r="IPP34" s="160"/>
      <c r="IPQ34" s="160"/>
      <c r="IPR34" s="160"/>
      <c r="IPS34" s="160"/>
      <c r="IPT34" s="160"/>
      <c r="IPU34" s="160"/>
      <c r="IPV34" s="160"/>
      <c r="IPW34" s="160"/>
      <c r="IPX34" s="160"/>
      <c r="IPY34" s="160"/>
      <c r="IPZ34" s="160"/>
      <c r="IQA34" s="160"/>
      <c r="IQB34" s="160"/>
      <c r="IQC34" s="160"/>
      <c r="IQD34" s="160"/>
      <c r="IQE34" s="160"/>
      <c r="IQF34" s="160"/>
      <c r="IQG34" s="160"/>
      <c r="IQH34" s="160"/>
      <c r="IQI34" s="160"/>
      <c r="IQJ34" s="160"/>
      <c r="IQK34" s="160"/>
      <c r="IQL34" s="160"/>
      <c r="IQM34" s="160"/>
      <c r="IQN34" s="160"/>
      <c r="IQO34" s="160"/>
      <c r="IQP34" s="160"/>
      <c r="IQQ34" s="160"/>
      <c r="IQR34" s="160"/>
      <c r="IQS34" s="160"/>
      <c r="IQT34" s="160"/>
      <c r="IQU34" s="160"/>
      <c r="IQV34" s="160"/>
      <c r="IQW34" s="160"/>
      <c r="IQX34" s="160"/>
      <c r="IQY34" s="160"/>
      <c r="IQZ34" s="160"/>
      <c r="IRA34" s="160"/>
      <c r="IRB34" s="160"/>
      <c r="IRC34" s="160"/>
      <c r="IRD34" s="160"/>
      <c r="IRE34" s="160"/>
      <c r="IRF34" s="160"/>
      <c r="IRG34" s="160"/>
      <c r="IRH34" s="160"/>
      <c r="IRI34" s="160"/>
      <c r="IRJ34" s="160"/>
      <c r="IRK34" s="160"/>
      <c r="IRL34" s="160"/>
      <c r="IRM34" s="160"/>
      <c r="IRN34" s="160"/>
      <c r="IRO34" s="160"/>
      <c r="IRP34" s="160"/>
      <c r="IRQ34" s="160"/>
      <c r="IRR34" s="160"/>
      <c r="IRS34" s="160"/>
      <c r="IRT34" s="160"/>
      <c r="IRU34" s="160"/>
      <c r="IRV34" s="160"/>
      <c r="IRW34" s="160"/>
      <c r="IRX34" s="160"/>
      <c r="IRY34" s="160"/>
      <c r="IRZ34" s="160"/>
      <c r="ISA34" s="160"/>
      <c r="ISB34" s="160"/>
      <c r="ISC34" s="160"/>
      <c r="ISD34" s="160"/>
      <c r="ISE34" s="160"/>
      <c r="ISF34" s="160"/>
      <c r="ISG34" s="160"/>
      <c r="ISH34" s="160"/>
      <c r="ISI34" s="160"/>
      <c r="ISJ34" s="160"/>
      <c r="ISK34" s="160"/>
      <c r="ISL34" s="160"/>
      <c r="ISM34" s="160"/>
      <c r="ISN34" s="160"/>
      <c r="ISO34" s="160"/>
      <c r="ISP34" s="160"/>
      <c r="ISQ34" s="160"/>
      <c r="ISR34" s="160"/>
      <c r="ISS34" s="160"/>
      <c r="IST34" s="160"/>
      <c r="ISU34" s="160"/>
      <c r="ISV34" s="160"/>
      <c r="ISW34" s="160"/>
      <c r="ISX34" s="160"/>
      <c r="ISY34" s="160"/>
      <c r="ISZ34" s="160"/>
      <c r="ITA34" s="160"/>
      <c r="ITB34" s="160"/>
      <c r="ITC34" s="160"/>
      <c r="ITD34" s="160"/>
      <c r="ITE34" s="160"/>
      <c r="ITF34" s="160"/>
      <c r="ITG34" s="160"/>
      <c r="ITH34" s="160"/>
      <c r="ITI34" s="160"/>
      <c r="ITJ34" s="160"/>
      <c r="ITK34" s="160"/>
      <c r="ITL34" s="160"/>
      <c r="ITM34" s="160"/>
      <c r="ITN34" s="160"/>
      <c r="ITO34" s="160"/>
      <c r="ITP34" s="160"/>
      <c r="ITQ34" s="160"/>
      <c r="ITR34" s="160"/>
      <c r="ITS34" s="160"/>
      <c r="ITT34" s="160"/>
      <c r="ITU34" s="160"/>
      <c r="ITV34" s="160"/>
      <c r="ITW34" s="160"/>
      <c r="ITX34" s="160"/>
      <c r="ITY34" s="160"/>
      <c r="ITZ34" s="160"/>
      <c r="IUA34" s="160"/>
      <c r="IUB34" s="160"/>
      <c r="IUC34" s="160"/>
      <c r="IUD34" s="160"/>
      <c r="IUE34" s="160"/>
      <c r="IUF34" s="160"/>
      <c r="IUG34" s="160"/>
      <c r="IUH34" s="160"/>
      <c r="IUI34" s="160"/>
      <c r="IUJ34" s="160"/>
      <c r="IUK34" s="160"/>
      <c r="IUL34" s="160"/>
      <c r="IUM34" s="160"/>
      <c r="IUN34" s="160"/>
      <c r="IUO34" s="160"/>
      <c r="IUP34" s="160"/>
      <c r="IUQ34" s="160"/>
      <c r="IUR34" s="160"/>
      <c r="IUS34" s="160"/>
      <c r="IUT34" s="160"/>
      <c r="IUU34" s="160"/>
      <c r="IUV34" s="160"/>
      <c r="IUW34" s="160"/>
      <c r="IUX34" s="160"/>
      <c r="IUY34" s="160"/>
      <c r="IUZ34" s="160"/>
      <c r="IVA34" s="160"/>
      <c r="IVB34" s="160"/>
      <c r="IVC34" s="160"/>
      <c r="IVD34" s="160"/>
      <c r="IVE34" s="160"/>
      <c r="IVF34" s="160"/>
      <c r="IVG34" s="160"/>
      <c r="IVH34" s="160"/>
      <c r="IVI34" s="160"/>
      <c r="IVJ34" s="160"/>
      <c r="IVK34" s="160"/>
      <c r="IVL34" s="160"/>
      <c r="IVM34" s="160"/>
      <c r="IVN34" s="160"/>
      <c r="IVO34" s="160"/>
      <c r="IVP34" s="160"/>
      <c r="IVQ34" s="160"/>
      <c r="IVR34" s="160"/>
      <c r="IVS34" s="160"/>
      <c r="IVT34" s="160"/>
      <c r="IVU34" s="160"/>
      <c r="IVV34" s="160"/>
      <c r="IVW34" s="160"/>
      <c r="IVX34" s="160"/>
      <c r="IVY34" s="160"/>
      <c r="IVZ34" s="160"/>
      <c r="IWA34" s="160"/>
      <c r="IWB34" s="160"/>
      <c r="IWC34" s="160"/>
      <c r="IWD34" s="160"/>
      <c r="IWE34" s="160"/>
      <c r="IWF34" s="160"/>
      <c r="IWG34" s="160"/>
      <c r="IWH34" s="160"/>
      <c r="IWI34" s="160"/>
      <c r="IWJ34" s="160"/>
      <c r="IWK34" s="160"/>
      <c r="IWL34" s="160"/>
      <c r="IWM34" s="160"/>
      <c r="IWN34" s="160"/>
      <c r="IWO34" s="160"/>
      <c r="IWP34" s="160"/>
      <c r="IWQ34" s="160"/>
      <c r="IWR34" s="160"/>
      <c r="IWS34" s="160"/>
      <c r="IWT34" s="160"/>
      <c r="IWU34" s="160"/>
      <c r="IWV34" s="160"/>
      <c r="IWW34" s="160"/>
      <c r="IWX34" s="160"/>
      <c r="IWY34" s="160"/>
      <c r="IWZ34" s="160"/>
      <c r="IXA34" s="160"/>
      <c r="IXB34" s="160"/>
      <c r="IXC34" s="160"/>
      <c r="IXD34" s="160"/>
      <c r="IXE34" s="160"/>
      <c r="IXF34" s="160"/>
      <c r="IXG34" s="160"/>
      <c r="IXH34" s="160"/>
      <c r="IXI34" s="160"/>
      <c r="IXJ34" s="160"/>
      <c r="IXK34" s="160"/>
      <c r="IXL34" s="160"/>
      <c r="IXM34" s="160"/>
      <c r="IXN34" s="160"/>
      <c r="IXO34" s="160"/>
      <c r="IXP34" s="160"/>
      <c r="IXQ34" s="160"/>
      <c r="IXR34" s="160"/>
      <c r="IXS34" s="160"/>
      <c r="IXT34" s="160"/>
      <c r="IXU34" s="160"/>
      <c r="IXV34" s="160"/>
      <c r="IXW34" s="160"/>
      <c r="IXX34" s="160"/>
      <c r="IXY34" s="160"/>
      <c r="IXZ34" s="160"/>
      <c r="IYA34" s="160"/>
      <c r="IYB34" s="160"/>
      <c r="IYC34" s="160"/>
      <c r="IYD34" s="160"/>
      <c r="IYE34" s="160"/>
      <c r="IYF34" s="160"/>
      <c r="IYG34" s="160"/>
      <c r="IYH34" s="160"/>
      <c r="IYI34" s="160"/>
      <c r="IYJ34" s="160"/>
      <c r="IYK34" s="160"/>
      <c r="IYL34" s="160"/>
      <c r="IYM34" s="160"/>
      <c r="IYN34" s="160"/>
      <c r="IYO34" s="160"/>
      <c r="IYP34" s="160"/>
      <c r="IYQ34" s="160"/>
      <c r="IYR34" s="160"/>
      <c r="IYS34" s="160"/>
      <c r="IYT34" s="160"/>
      <c r="IYU34" s="160"/>
      <c r="IYV34" s="160"/>
      <c r="IYW34" s="160"/>
      <c r="IYX34" s="160"/>
      <c r="IYY34" s="160"/>
      <c r="IYZ34" s="160"/>
      <c r="IZA34" s="160"/>
      <c r="IZB34" s="160"/>
      <c r="IZC34" s="160"/>
      <c r="IZD34" s="160"/>
      <c r="IZE34" s="160"/>
      <c r="IZF34" s="160"/>
      <c r="IZG34" s="160"/>
      <c r="IZH34" s="160"/>
      <c r="IZI34" s="160"/>
      <c r="IZJ34" s="160"/>
      <c r="IZK34" s="160"/>
      <c r="IZL34" s="160"/>
      <c r="IZM34" s="160"/>
      <c r="IZN34" s="160"/>
      <c r="IZO34" s="160"/>
      <c r="IZP34" s="160"/>
      <c r="IZQ34" s="160"/>
      <c r="IZR34" s="160"/>
      <c r="IZS34" s="160"/>
      <c r="IZT34" s="160"/>
      <c r="IZU34" s="160"/>
      <c r="IZV34" s="160"/>
      <c r="IZW34" s="160"/>
      <c r="IZX34" s="160"/>
      <c r="IZY34" s="160"/>
      <c r="IZZ34" s="160"/>
      <c r="JAA34" s="160"/>
      <c r="JAB34" s="160"/>
      <c r="JAC34" s="160"/>
      <c r="JAD34" s="160"/>
      <c r="JAE34" s="160"/>
      <c r="JAF34" s="160"/>
      <c r="JAG34" s="160"/>
      <c r="JAH34" s="160"/>
      <c r="JAI34" s="160"/>
      <c r="JAJ34" s="160"/>
      <c r="JAK34" s="160"/>
      <c r="JAL34" s="160"/>
      <c r="JAM34" s="160"/>
      <c r="JAN34" s="160"/>
      <c r="JAO34" s="160"/>
      <c r="JAP34" s="160"/>
      <c r="JAQ34" s="160"/>
      <c r="JAR34" s="160"/>
      <c r="JAS34" s="160"/>
      <c r="JAT34" s="160"/>
      <c r="JAU34" s="160"/>
      <c r="JAV34" s="160"/>
      <c r="JAW34" s="160"/>
      <c r="JAX34" s="160"/>
      <c r="JAY34" s="160"/>
      <c r="JAZ34" s="160"/>
      <c r="JBA34" s="160"/>
      <c r="JBB34" s="160"/>
      <c r="JBC34" s="160"/>
      <c r="JBD34" s="160"/>
      <c r="JBE34" s="160"/>
      <c r="JBF34" s="160"/>
      <c r="JBG34" s="160"/>
      <c r="JBH34" s="160"/>
      <c r="JBI34" s="160"/>
      <c r="JBJ34" s="160"/>
      <c r="JBK34" s="160"/>
      <c r="JBL34" s="160"/>
      <c r="JBM34" s="160"/>
      <c r="JBN34" s="160"/>
      <c r="JBO34" s="160"/>
      <c r="JBP34" s="160"/>
      <c r="JBQ34" s="160"/>
      <c r="JBR34" s="160"/>
      <c r="JBS34" s="160"/>
      <c r="JBT34" s="160"/>
      <c r="JBU34" s="160"/>
      <c r="JBV34" s="160"/>
      <c r="JBW34" s="160"/>
      <c r="JBX34" s="160"/>
      <c r="JBY34" s="160"/>
      <c r="JBZ34" s="160"/>
      <c r="JCA34" s="160"/>
      <c r="JCB34" s="160"/>
      <c r="JCC34" s="160"/>
      <c r="JCD34" s="160"/>
      <c r="JCE34" s="160"/>
      <c r="JCF34" s="160"/>
      <c r="JCG34" s="160"/>
      <c r="JCH34" s="160"/>
      <c r="JCI34" s="160"/>
      <c r="JCJ34" s="160"/>
      <c r="JCK34" s="160"/>
      <c r="JCL34" s="160"/>
      <c r="JCM34" s="160"/>
      <c r="JCN34" s="160"/>
      <c r="JCO34" s="160"/>
      <c r="JCP34" s="160"/>
      <c r="JCQ34" s="160"/>
      <c r="JCR34" s="160"/>
      <c r="JCS34" s="160"/>
      <c r="JCT34" s="160"/>
      <c r="JCU34" s="160"/>
      <c r="JCV34" s="160"/>
      <c r="JCW34" s="160"/>
      <c r="JCX34" s="160"/>
      <c r="JCY34" s="160"/>
      <c r="JCZ34" s="160"/>
      <c r="JDA34" s="160"/>
      <c r="JDB34" s="160"/>
      <c r="JDC34" s="160"/>
      <c r="JDD34" s="160"/>
      <c r="JDE34" s="160"/>
      <c r="JDF34" s="160"/>
      <c r="JDG34" s="160"/>
      <c r="JDH34" s="160"/>
      <c r="JDI34" s="160"/>
      <c r="JDJ34" s="160"/>
      <c r="JDK34" s="160"/>
      <c r="JDL34" s="160"/>
      <c r="JDM34" s="160"/>
      <c r="JDN34" s="160"/>
      <c r="JDO34" s="160"/>
      <c r="JDP34" s="160"/>
      <c r="JDQ34" s="160"/>
      <c r="JDR34" s="160"/>
      <c r="JDS34" s="160"/>
      <c r="JDT34" s="160"/>
      <c r="JDU34" s="160"/>
      <c r="JDV34" s="160"/>
      <c r="JDW34" s="160"/>
      <c r="JDX34" s="160"/>
      <c r="JDY34" s="160"/>
      <c r="JDZ34" s="160"/>
      <c r="JEA34" s="160"/>
      <c r="JEB34" s="160"/>
      <c r="JEC34" s="160"/>
      <c r="JED34" s="160"/>
      <c r="JEE34" s="160"/>
      <c r="JEF34" s="160"/>
      <c r="JEG34" s="160"/>
      <c r="JEH34" s="160"/>
      <c r="JEI34" s="160"/>
      <c r="JEJ34" s="160"/>
      <c r="JEK34" s="160"/>
      <c r="JEL34" s="160"/>
      <c r="JEM34" s="160"/>
      <c r="JEN34" s="160"/>
      <c r="JEO34" s="160"/>
      <c r="JEP34" s="160"/>
      <c r="JEQ34" s="160"/>
      <c r="JER34" s="160"/>
      <c r="JES34" s="160"/>
      <c r="JET34" s="160"/>
      <c r="JEU34" s="160"/>
      <c r="JEV34" s="160"/>
      <c r="JEW34" s="160"/>
      <c r="JEX34" s="160"/>
      <c r="JEY34" s="160"/>
      <c r="JEZ34" s="160"/>
      <c r="JFA34" s="160"/>
      <c r="JFB34" s="160"/>
      <c r="JFC34" s="160"/>
      <c r="JFD34" s="160"/>
      <c r="JFE34" s="160"/>
      <c r="JFF34" s="160"/>
      <c r="JFG34" s="160"/>
      <c r="JFH34" s="160"/>
      <c r="JFI34" s="160"/>
      <c r="JFJ34" s="160"/>
      <c r="JFK34" s="160"/>
      <c r="JFL34" s="160"/>
      <c r="JFM34" s="160"/>
      <c r="JFN34" s="160"/>
      <c r="JFO34" s="160"/>
      <c r="JFP34" s="160"/>
      <c r="JFQ34" s="160"/>
      <c r="JFR34" s="160"/>
      <c r="JFS34" s="160"/>
      <c r="JFT34" s="160"/>
      <c r="JFU34" s="160"/>
      <c r="JFV34" s="160"/>
      <c r="JFW34" s="160"/>
      <c r="JFX34" s="160"/>
      <c r="JFY34" s="160"/>
      <c r="JFZ34" s="160"/>
      <c r="JGA34" s="160"/>
      <c r="JGB34" s="160"/>
      <c r="JGC34" s="160"/>
      <c r="JGD34" s="160"/>
      <c r="JGE34" s="160"/>
      <c r="JGF34" s="160"/>
      <c r="JGG34" s="160"/>
      <c r="JGH34" s="160"/>
      <c r="JGI34" s="160"/>
      <c r="JGJ34" s="160"/>
      <c r="JGK34" s="160"/>
      <c r="JGL34" s="160"/>
      <c r="JGM34" s="160"/>
      <c r="JGN34" s="160"/>
      <c r="JGO34" s="160"/>
      <c r="JGP34" s="160"/>
      <c r="JGQ34" s="160"/>
      <c r="JGR34" s="160"/>
      <c r="JGS34" s="160"/>
      <c r="JGT34" s="160"/>
      <c r="JGU34" s="160"/>
      <c r="JGV34" s="160"/>
      <c r="JGW34" s="160"/>
      <c r="JGX34" s="160"/>
      <c r="JGY34" s="160"/>
      <c r="JGZ34" s="160"/>
      <c r="JHA34" s="160"/>
      <c r="JHB34" s="160"/>
      <c r="JHC34" s="160"/>
      <c r="JHD34" s="160"/>
      <c r="JHE34" s="160"/>
      <c r="JHF34" s="160"/>
      <c r="JHG34" s="160"/>
      <c r="JHH34" s="160"/>
      <c r="JHI34" s="160"/>
      <c r="JHJ34" s="160"/>
      <c r="JHK34" s="160"/>
      <c r="JHL34" s="160"/>
      <c r="JHM34" s="160"/>
      <c r="JHN34" s="160"/>
      <c r="JHO34" s="160"/>
      <c r="JHP34" s="160"/>
      <c r="JHQ34" s="160"/>
      <c r="JHR34" s="160"/>
      <c r="JHS34" s="160"/>
      <c r="JHT34" s="160"/>
      <c r="JHU34" s="160"/>
      <c r="JHV34" s="160"/>
      <c r="JHW34" s="160"/>
      <c r="JHX34" s="160"/>
      <c r="JHY34" s="160"/>
      <c r="JHZ34" s="160"/>
      <c r="JIA34" s="160"/>
      <c r="JIB34" s="160"/>
      <c r="JIC34" s="160"/>
      <c r="JID34" s="160"/>
      <c r="JIE34" s="160"/>
      <c r="JIF34" s="160"/>
      <c r="JIG34" s="160"/>
      <c r="JIH34" s="160"/>
      <c r="JII34" s="160"/>
      <c r="JIJ34" s="160"/>
      <c r="JIK34" s="160"/>
      <c r="JIL34" s="160"/>
      <c r="JIM34" s="160"/>
      <c r="JIN34" s="160"/>
      <c r="JIO34" s="160"/>
      <c r="JIP34" s="160"/>
      <c r="JIQ34" s="160"/>
      <c r="JIR34" s="160"/>
      <c r="JIS34" s="160"/>
      <c r="JIT34" s="160"/>
      <c r="JIU34" s="160"/>
      <c r="JIV34" s="160"/>
      <c r="JIW34" s="160"/>
      <c r="JIX34" s="160"/>
      <c r="JIY34" s="160"/>
      <c r="JIZ34" s="160"/>
      <c r="JJA34" s="160"/>
      <c r="JJB34" s="160"/>
      <c r="JJC34" s="160"/>
      <c r="JJD34" s="160"/>
      <c r="JJE34" s="160"/>
      <c r="JJF34" s="160"/>
      <c r="JJG34" s="160"/>
      <c r="JJH34" s="160"/>
      <c r="JJI34" s="160"/>
      <c r="JJJ34" s="160"/>
      <c r="JJK34" s="160"/>
      <c r="JJL34" s="160"/>
      <c r="JJM34" s="160"/>
      <c r="JJN34" s="160"/>
      <c r="JJO34" s="160"/>
      <c r="JJP34" s="160"/>
      <c r="JJQ34" s="160"/>
      <c r="JJR34" s="160"/>
      <c r="JJS34" s="160"/>
      <c r="JJT34" s="160"/>
      <c r="JJU34" s="160"/>
      <c r="JJV34" s="160"/>
      <c r="JJW34" s="160"/>
      <c r="JJX34" s="160"/>
      <c r="JJY34" s="160"/>
      <c r="JJZ34" s="160"/>
      <c r="JKA34" s="160"/>
      <c r="JKB34" s="160"/>
      <c r="JKC34" s="160"/>
      <c r="JKD34" s="160"/>
      <c r="JKE34" s="160"/>
      <c r="JKF34" s="160"/>
      <c r="JKG34" s="160"/>
      <c r="JKH34" s="160"/>
      <c r="JKI34" s="160"/>
      <c r="JKJ34" s="160"/>
      <c r="JKK34" s="160"/>
      <c r="JKL34" s="160"/>
      <c r="JKM34" s="160"/>
      <c r="JKN34" s="160"/>
      <c r="JKO34" s="160"/>
      <c r="JKP34" s="160"/>
      <c r="JKQ34" s="160"/>
      <c r="JKR34" s="160"/>
      <c r="JKS34" s="160"/>
      <c r="JKT34" s="160"/>
      <c r="JKU34" s="160"/>
      <c r="JKV34" s="160"/>
      <c r="JKW34" s="160"/>
      <c r="JKX34" s="160"/>
      <c r="JKY34" s="160"/>
      <c r="JKZ34" s="160"/>
      <c r="JLA34" s="160"/>
      <c r="JLB34" s="160"/>
      <c r="JLC34" s="160"/>
      <c r="JLD34" s="160"/>
      <c r="JLE34" s="160"/>
      <c r="JLF34" s="160"/>
      <c r="JLG34" s="160"/>
      <c r="JLH34" s="160"/>
      <c r="JLI34" s="160"/>
      <c r="JLJ34" s="160"/>
      <c r="JLK34" s="160"/>
      <c r="JLL34" s="160"/>
      <c r="JLM34" s="160"/>
      <c r="JLN34" s="160"/>
      <c r="JLO34" s="160"/>
      <c r="JLP34" s="160"/>
      <c r="JLQ34" s="160"/>
      <c r="JLR34" s="160"/>
      <c r="JLS34" s="160"/>
      <c r="JLT34" s="160"/>
      <c r="JLU34" s="160"/>
      <c r="JLV34" s="160"/>
      <c r="JLW34" s="160"/>
      <c r="JLX34" s="160"/>
      <c r="JLY34" s="160"/>
      <c r="JLZ34" s="160"/>
      <c r="JMA34" s="160"/>
      <c r="JMB34" s="160"/>
      <c r="JMC34" s="160"/>
      <c r="JMD34" s="160"/>
      <c r="JME34" s="160"/>
      <c r="JMF34" s="160"/>
      <c r="JMG34" s="160"/>
      <c r="JMH34" s="160"/>
      <c r="JMI34" s="160"/>
      <c r="JMJ34" s="160"/>
      <c r="JMK34" s="160"/>
      <c r="JML34" s="160"/>
      <c r="JMM34" s="160"/>
      <c r="JMN34" s="160"/>
      <c r="JMO34" s="160"/>
      <c r="JMP34" s="160"/>
      <c r="JMQ34" s="160"/>
      <c r="JMR34" s="160"/>
      <c r="JMS34" s="160"/>
      <c r="JMT34" s="160"/>
      <c r="JMU34" s="160"/>
      <c r="JMV34" s="160"/>
      <c r="JMW34" s="160"/>
      <c r="JMX34" s="160"/>
      <c r="JMY34" s="160"/>
      <c r="JMZ34" s="160"/>
      <c r="JNA34" s="160"/>
      <c r="JNB34" s="160"/>
      <c r="JNC34" s="160"/>
      <c r="JND34" s="160"/>
      <c r="JNE34" s="160"/>
      <c r="JNF34" s="160"/>
      <c r="JNG34" s="160"/>
      <c r="JNH34" s="160"/>
      <c r="JNI34" s="160"/>
      <c r="JNJ34" s="160"/>
      <c r="JNK34" s="160"/>
      <c r="JNL34" s="160"/>
      <c r="JNM34" s="160"/>
      <c r="JNN34" s="160"/>
      <c r="JNO34" s="160"/>
      <c r="JNP34" s="160"/>
      <c r="JNQ34" s="160"/>
      <c r="JNR34" s="160"/>
      <c r="JNS34" s="160"/>
      <c r="JNT34" s="160"/>
      <c r="JNU34" s="160"/>
      <c r="JNV34" s="160"/>
      <c r="JNW34" s="160"/>
      <c r="JNX34" s="160"/>
      <c r="JNY34" s="160"/>
      <c r="JNZ34" s="160"/>
      <c r="JOA34" s="160"/>
      <c r="JOB34" s="160"/>
      <c r="JOC34" s="160"/>
      <c r="JOD34" s="160"/>
      <c r="JOE34" s="160"/>
      <c r="JOF34" s="160"/>
      <c r="JOG34" s="160"/>
      <c r="JOH34" s="160"/>
      <c r="JOI34" s="160"/>
      <c r="JOJ34" s="160"/>
      <c r="JOK34" s="160"/>
      <c r="JOL34" s="160"/>
      <c r="JOM34" s="160"/>
      <c r="JON34" s="160"/>
      <c r="JOO34" s="160"/>
      <c r="JOP34" s="160"/>
      <c r="JOQ34" s="160"/>
      <c r="JOR34" s="160"/>
      <c r="JOS34" s="160"/>
      <c r="JOT34" s="160"/>
      <c r="JOU34" s="160"/>
      <c r="JOV34" s="160"/>
      <c r="JOW34" s="160"/>
      <c r="JOX34" s="160"/>
      <c r="JOY34" s="160"/>
      <c r="JOZ34" s="160"/>
      <c r="JPA34" s="160"/>
      <c r="JPB34" s="160"/>
      <c r="JPC34" s="160"/>
      <c r="JPD34" s="160"/>
      <c r="JPE34" s="160"/>
      <c r="JPF34" s="160"/>
      <c r="JPG34" s="160"/>
      <c r="JPH34" s="160"/>
      <c r="JPI34" s="160"/>
      <c r="JPJ34" s="160"/>
      <c r="JPK34" s="160"/>
      <c r="JPL34" s="160"/>
      <c r="JPM34" s="160"/>
      <c r="JPN34" s="160"/>
      <c r="JPO34" s="160"/>
      <c r="JPP34" s="160"/>
      <c r="JPQ34" s="160"/>
      <c r="JPR34" s="160"/>
      <c r="JPS34" s="160"/>
      <c r="JPT34" s="160"/>
      <c r="JPU34" s="160"/>
      <c r="JPV34" s="160"/>
      <c r="JPW34" s="160"/>
      <c r="JPX34" s="160"/>
      <c r="JPY34" s="160"/>
      <c r="JPZ34" s="160"/>
      <c r="JQA34" s="160"/>
      <c r="JQB34" s="160"/>
      <c r="JQC34" s="160"/>
      <c r="JQD34" s="160"/>
      <c r="JQE34" s="160"/>
      <c r="JQF34" s="160"/>
      <c r="JQG34" s="160"/>
      <c r="JQH34" s="160"/>
      <c r="JQI34" s="160"/>
      <c r="JQJ34" s="160"/>
      <c r="JQK34" s="160"/>
      <c r="JQL34" s="160"/>
      <c r="JQM34" s="160"/>
      <c r="JQN34" s="160"/>
      <c r="JQO34" s="160"/>
      <c r="JQP34" s="160"/>
      <c r="JQQ34" s="160"/>
      <c r="JQR34" s="160"/>
      <c r="JQS34" s="160"/>
      <c r="JQT34" s="160"/>
      <c r="JQU34" s="160"/>
      <c r="JQV34" s="160"/>
      <c r="JQW34" s="160"/>
      <c r="JQX34" s="160"/>
      <c r="JQY34" s="160"/>
      <c r="JQZ34" s="160"/>
      <c r="JRA34" s="160"/>
      <c r="JRB34" s="160"/>
      <c r="JRC34" s="160"/>
      <c r="JRD34" s="160"/>
      <c r="JRE34" s="160"/>
      <c r="JRF34" s="160"/>
      <c r="JRG34" s="160"/>
      <c r="JRH34" s="160"/>
      <c r="JRI34" s="160"/>
      <c r="JRJ34" s="160"/>
      <c r="JRK34" s="160"/>
      <c r="JRL34" s="160"/>
      <c r="JRM34" s="160"/>
      <c r="JRN34" s="160"/>
      <c r="JRO34" s="160"/>
      <c r="JRP34" s="160"/>
      <c r="JRQ34" s="160"/>
      <c r="JRR34" s="160"/>
      <c r="JRS34" s="160"/>
      <c r="JRT34" s="160"/>
      <c r="JRU34" s="160"/>
      <c r="JRV34" s="160"/>
      <c r="JRW34" s="160"/>
      <c r="JRX34" s="160"/>
      <c r="JRY34" s="160"/>
      <c r="JRZ34" s="160"/>
      <c r="JSA34" s="160"/>
      <c r="JSB34" s="160"/>
      <c r="JSC34" s="160"/>
      <c r="JSD34" s="160"/>
      <c r="JSE34" s="160"/>
      <c r="JSF34" s="160"/>
      <c r="JSG34" s="160"/>
      <c r="JSH34" s="160"/>
      <c r="JSI34" s="160"/>
      <c r="JSJ34" s="160"/>
      <c r="JSK34" s="160"/>
      <c r="JSL34" s="160"/>
      <c r="JSM34" s="160"/>
      <c r="JSN34" s="160"/>
      <c r="JSO34" s="160"/>
      <c r="JSP34" s="160"/>
      <c r="JSQ34" s="160"/>
      <c r="JSR34" s="160"/>
      <c r="JSS34" s="160"/>
      <c r="JST34" s="160"/>
      <c r="JSU34" s="160"/>
      <c r="JSV34" s="160"/>
      <c r="JSW34" s="160"/>
      <c r="JSX34" s="160"/>
      <c r="JSY34" s="160"/>
      <c r="JSZ34" s="160"/>
      <c r="JTA34" s="160"/>
      <c r="JTB34" s="160"/>
      <c r="JTC34" s="160"/>
      <c r="JTD34" s="160"/>
      <c r="JTE34" s="160"/>
      <c r="JTF34" s="160"/>
      <c r="JTG34" s="160"/>
      <c r="JTH34" s="160"/>
      <c r="JTI34" s="160"/>
      <c r="JTJ34" s="160"/>
      <c r="JTK34" s="160"/>
      <c r="JTL34" s="160"/>
      <c r="JTM34" s="160"/>
      <c r="JTN34" s="160"/>
      <c r="JTO34" s="160"/>
      <c r="JTP34" s="160"/>
      <c r="JTQ34" s="160"/>
      <c r="JTR34" s="160"/>
      <c r="JTS34" s="160"/>
      <c r="JTT34" s="160"/>
      <c r="JTU34" s="160"/>
      <c r="JTV34" s="160"/>
      <c r="JTW34" s="160"/>
      <c r="JTX34" s="160"/>
      <c r="JTY34" s="160"/>
      <c r="JTZ34" s="160"/>
      <c r="JUA34" s="160"/>
      <c r="JUB34" s="160"/>
      <c r="JUC34" s="160"/>
      <c r="JUD34" s="160"/>
      <c r="JUE34" s="160"/>
      <c r="JUF34" s="160"/>
      <c r="JUG34" s="160"/>
      <c r="JUH34" s="160"/>
      <c r="JUI34" s="160"/>
      <c r="JUJ34" s="160"/>
      <c r="JUK34" s="160"/>
      <c r="JUL34" s="160"/>
      <c r="JUM34" s="160"/>
      <c r="JUN34" s="160"/>
      <c r="JUO34" s="160"/>
      <c r="JUP34" s="160"/>
      <c r="JUQ34" s="160"/>
      <c r="JUR34" s="160"/>
      <c r="JUS34" s="160"/>
      <c r="JUT34" s="160"/>
      <c r="JUU34" s="160"/>
      <c r="JUV34" s="160"/>
      <c r="JUW34" s="160"/>
      <c r="JUX34" s="160"/>
      <c r="JUY34" s="160"/>
      <c r="JUZ34" s="160"/>
      <c r="JVA34" s="160"/>
      <c r="JVB34" s="160"/>
      <c r="JVC34" s="160"/>
      <c r="JVD34" s="160"/>
      <c r="JVE34" s="160"/>
      <c r="JVF34" s="160"/>
      <c r="JVG34" s="160"/>
      <c r="JVH34" s="160"/>
      <c r="JVI34" s="160"/>
      <c r="JVJ34" s="160"/>
      <c r="JVK34" s="160"/>
      <c r="JVL34" s="160"/>
      <c r="JVM34" s="160"/>
      <c r="JVN34" s="160"/>
      <c r="JVO34" s="160"/>
      <c r="JVP34" s="160"/>
      <c r="JVQ34" s="160"/>
      <c r="JVR34" s="160"/>
      <c r="JVS34" s="160"/>
      <c r="JVT34" s="160"/>
      <c r="JVU34" s="160"/>
      <c r="JVV34" s="160"/>
      <c r="JVW34" s="160"/>
      <c r="JVX34" s="160"/>
      <c r="JVY34" s="160"/>
      <c r="JVZ34" s="160"/>
      <c r="JWA34" s="160"/>
      <c r="JWB34" s="160"/>
      <c r="JWC34" s="160"/>
      <c r="JWD34" s="160"/>
      <c r="JWE34" s="160"/>
      <c r="JWF34" s="160"/>
      <c r="JWG34" s="160"/>
      <c r="JWH34" s="160"/>
      <c r="JWI34" s="160"/>
      <c r="JWJ34" s="160"/>
      <c r="JWK34" s="160"/>
      <c r="JWL34" s="160"/>
      <c r="JWM34" s="160"/>
      <c r="JWN34" s="160"/>
      <c r="JWO34" s="160"/>
      <c r="JWP34" s="160"/>
      <c r="JWQ34" s="160"/>
      <c r="JWR34" s="160"/>
      <c r="JWS34" s="160"/>
      <c r="JWT34" s="160"/>
      <c r="JWU34" s="160"/>
      <c r="JWV34" s="160"/>
      <c r="JWW34" s="160"/>
      <c r="JWX34" s="160"/>
      <c r="JWY34" s="160"/>
      <c r="JWZ34" s="160"/>
      <c r="JXA34" s="160"/>
      <c r="JXB34" s="160"/>
      <c r="JXC34" s="160"/>
      <c r="JXD34" s="160"/>
      <c r="JXE34" s="160"/>
      <c r="JXF34" s="160"/>
      <c r="JXG34" s="160"/>
      <c r="JXH34" s="160"/>
      <c r="JXI34" s="160"/>
      <c r="JXJ34" s="160"/>
      <c r="JXK34" s="160"/>
      <c r="JXL34" s="160"/>
      <c r="JXM34" s="160"/>
      <c r="JXN34" s="160"/>
      <c r="JXO34" s="160"/>
      <c r="JXP34" s="160"/>
      <c r="JXQ34" s="160"/>
      <c r="JXR34" s="160"/>
      <c r="JXS34" s="160"/>
      <c r="JXT34" s="160"/>
      <c r="JXU34" s="160"/>
      <c r="JXV34" s="160"/>
      <c r="JXW34" s="160"/>
      <c r="JXX34" s="160"/>
      <c r="JXY34" s="160"/>
      <c r="JXZ34" s="160"/>
      <c r="JYA34" s="160"/>
      <c r="JYB34" s="160"/>
      <c r="JYC34" s="160"/>
      <c r="JYD34" s="160"/>
      <c r="JYE34" s="160"/>
      <c r="JYF34" s="160"/>
      <c r="JYG34" s="160"/>
      <c r="JYH34" s="160"/>
      <c r="JYI34" s="160"/>
      <c r="JYJ34" s="160"/>
      <c r="JYK34" s="160"/>
      <c r="JYL34" s="160"/>
      <c r="JYM34" s="160"/>
      <c r="JYN34" s="160"/>
      <c r="JYO34" s="160"/>
      <c r="JYP34" s="160"/>
      <c r="JYQ34" s="160"/>
      <c r="JYR34" s="160"/>
      <c r="JYS34" s="160"/>
      <c r="JYT34" s="160"/>
      <c r="JYU34" s="160"/>
      <c r="JYV34" s="160"/>
      <c r="JYW34" s="160"/>
      <c r="JYX34" s="160"/>
      <c r="JYY34" s="160"/>
      <c r="JYZ34" s="160"/>
      <c r="JZA34" s="160"/>
      <c r="JZB34" s="160"/>
      <c r="JZC34" s="160"/>
      <c r="JZD34" s="160"/>
      <c r="JZE34" s="160"/>
      <c r="JZF34" s="160"/>
      <c r="JZG34" s="160"/>
      <c r="JZH34" s="160"/>
      <c r="JZI34" s="160"/>
      <c r="JZJ34" s="160"/>
      <c r="JZK34" s="160"/>
      <c r="JZL34" s="160"/>
      <c r="JZM34" s="160"/>
      <c r="JZN34" s="160"/>
      <c r="JZO34" s="160"/>
      <c r="JZP34" s="160"/>
      <c r="JZQ34" s="160"/>
      <c r="JZR34" s="160"/>
      <c r="JZS34" s="160"/>
      <c r="JZT34" s="160"/>
      <c r="JZU34" s="160"/>
      <c r="JZV34" s="160"/>
      <c r="JZW34" s="160"/>
      <c r="JZX34" s="160"/>
      <c r="JZY34" s="160"/>
      <c r="JZZ34" s="160"/>
      <c r="KAA34" s="160"/>
      <c r="KAB34" s="160"/>
      <c r="KAC34" s="160"/>
      <c r="KAD34" s="160"/>
      <c r="KAE34" s="160"/>
      <c r="KAF34" s="160"/>
      <c r="KAG34" s="160"/>
      <c r="KAH34" s="160"/>
      <c r="KAI34" s="160"/>
      <c r="KAJ34" s="160"/>
      <c r="KAK34" s="160"/>
      <c r="KAL34" s="160"/>
      <c r="KAM34" s="160"/>
      <c r="KAN34" s="160"/>
      <c r="KAO34" s="160"/>
      <c r="KAP34" s="160"/>
      <c r="KAQ34" s="160"/>
      <c r="KAR34" s="160"/>
      <c r="KAS34" s="160"/>
      <c r="KAT34" s="160"/>
      <c r="KAU34" s="160"/>
      <c r="KAV34" s="160"/>
      <c r="KAW34" s="160"/>
      <c r="KAX34" s="160"/>
      <c r="KAY34" s="160"/>
      <c r="KAZ34" s="160"/>
      <c r="KBA34" s="160"/>
      <c r="KBB34" s="160"/>
      <c r="KBC34" s="160"/>
      <c r="KBD34" s="160"/>
      <c r="KBE34" s="160"/>
      <c r="KBF34" s="160"/>
      <c r="KBG34" s="160"/>
      <c r="KBH34" s="160"/>
      <c r="KBI34" s="160"/>
      <c r="KBJ34" s="160"/>
      <c r="KBK34" s="160"/>
      <c r="KBL34" s="160"/>
      <c r="KBM34" s="160"/>
      <c r="KBN34" s="160"/>
      <c r="KBO34" s="160"/>
      <c r="KBP34" s="160"/>
      <c r="KBQ34" s="160"/>
      <c r="KBR34" s="160"/>
      <c r="KBS34" s="160"/>
      <c r="KBT34" s="160"/>
      <c r="KBU34" s="160"/>
      <c r="KBV34" s="160"/>
      <c r="KBW34" s="160"/>
      <c r="KBX34" s="160"/>
      <c r="KBY34" s="160"/>
      <c r="KBZ34" s="160"/>
      <c r="KCA34" s="160"/>
      <c r="KCB34" s="160"/>
      <c r="KCC34" s="160"/>
      <c r="KCD34" s="160"/>
      <c r="KCE34" s="160"/>
      <c r="KCF34" s="160"/>
      <c r="KCG34" s="160"/>
      <c r="KCH34" s="160"/>
      <c r="KCI34" s="160"/>
      <c r="KCJ34" s="160"/>
      <c r="KCK34" s="160"/>
      <c r="KCL34" s="160"/>
      <c r="KCM34" s="160"/>
      <c r="KCN34" s="160"/>
      <c r="KCO34" s="160"/>
      <c r="KCP34" s="160"/>
      <c r="KCQ34" s="160"/>
      <c r="KCR34" s="160"/>
      <c r="KCS34" s="160"/>
      <c r="KCT34" s="160"/>
      <c r="KCU34" s="160"/>
      <c r="KCV34" s="160"/>
      <c r="KCW34" s="160"/>
      <c r="KCX34" s="160"/>
      <c r="KCY34" s="160"/>
      <c r="KCZ34" s="160"/>
      <c r="KDA34" s="160"/>
      <c r="KDB34" s="160"/>
      <c r="KDC34" s="160"/>
      <c r="KDD34" s="160"/>
      <c r="KDE34" s="160"/>
      <c r="KDF34" s="160"/>
      <c r="KDG34" s="160"/>
      <c r="KDH34" s="160"/>
      <c r="KDI34" s="160"/>
      <c r="KDJ34" s="160"/>
      <c r="KDK34" s="160"/>
      <c r="KDL34" s="160"/>
      <c r="KDM34" s="160"/>
      <c r="KDN34" s="160"/>
      <c r="KDO34" s="160"/>
      <c r="KDP34" s="160"/>
      <c r="KDQ34" s="160"/>
      <c r="KDR34" s="160"/>
      <c r="KDS34" s="160"/>
      <c r="KDT34" s="160"/>
      <c r="KDU34" s="160"/>
      <c r="KDV34" s="160"/>
      <c r="KDW34" s="160"/>
      <c r="KDX34" s="160"/>
      <c r="KDY34" s="160"/>
      <c r="KDZ34" s="160"/>
      <c r="KEA34" s="160"/>
      <c r="KEB34" s="160"/>
      <c r="KEC34" s="160"/>
      <c r="KED34" s="160"/>
      <c r="KEE34" s="160"/>
      <c r="KEF34" s="160"/>
      <c r="KEG34" s="160"/>
      <c r="KEH34" s="160"/>
      <c r="KEI34" s="160"/>
      <c r="KEJ34" s="160"/>
      <c r="KEK34" s="160"/>
      <c r="KEL34" s="160"/>
      <c r="KEM34" s="160"/>
      <c r="KEN34" s="160"/>
      <c r="KEO34" s="160"/>
      <c r="KEP34" s="160"/>
      <c r="KEQ34" s="160"/>
      <c r="KER34" s="160"/>
      <c r="KES34" s="160"/>
      <c r="KET34" s="160"/>
      <c r="KEU34" s="160"/>
      <c r="KEV34" s="160"/>
      <c r="KEW34" s="160"/>
      <c r="KEX34" s="160"/>
      <c r="KEY34" s="160"/>
      <c r="KEZ34" s="160"/>
      <c r="KFA34" s="160"/>
      <c r="KFB34" s="160"/>
      <c r="KFC34" s="160"/>
      <c r="KFD34" s="160"/>
      <c r="KFE34" s="160"/>
      <c r="KFF34" s="160"/>
      <c r="KFG34" s="160"/>
      <c r="KFH34" s="160"/>
      <c r="KFI34" s="160"/>
      <c r="KFJ34" s="160"/>
      <c r="KFK34" s="160"/>
      <c r="KFL34" s="160"/>
      <c r="KFM34" s="160"/>
      <c r="KFN34" s="160"/>
      <c r="KFO34" s="160"/>
      <c r="KFP34" s="160"/>
      <c r="KFQ34" s="160"/>
      <c r="KFR34" s="160"/>
      <c r="KFS34" s="160"/>
      <c r="KFT34" s="160"/>
      <c r="KFU34" s="160"/>
      <c r="KFV34" s="160"/>
      <c r="KFW34" s="160"/>
      <c r="KFX34" s="160"/>
      <c r="KFY34" s="160"/>
      <c r="KFZ34" s="160"/>
      <c r="KGA34" s="160"/>
      <c r="KGB34" s="160"/>
      <c r="KGC34" s="160"/>
      <c r="KGD34" s="160"/>
      <c r="KGE34" s="160"/>
      <c r="KGF34" s="160"/>
      <c r="KGG34" s="160"/>
      <c r="KGH34" s="160"/>
      <c r="KGI34" s="160"/>
      <c r="KGJ34" s="160"/>
      <c r="KGK34" s="160"/>
      <c r="KGL34" s="160"/>
      <c r="KGM34" s="160"/>
      <c r="KGN34" s="160"/>
      <c r="KGO34" s="160"/>
      <c r="KGP34" s="160"/>
      <c r="KGQ34" s="160"/>
      <c r="KGR34" s="160"/>
      <c r="KGS34" s="160"/>
      <c r="KGT34" s="160"/>
      <c r="KGU34" s="160"/>
      <c r="KGV34" s="160"/>
      <c r="KGW34" s="160"/>
      <c r="KGX34" s="160"/>
      <c r="KGY34" s="160"/>
      <c r="KGZ34" s="160"/>
      <c r="KHA34" s="160"/>
      <c r="KHB34" s="160"/>
      <c r="KHC34" s="160"/>
      <c r="KHD34" s="160"/>
      <c r="KHE34" s="160"/>
      <c r="KHF34" s="160"/>
      <c r="KHG34" s="160"/>
      <c r="KHH34" s="160"/>
      <c r="KHI34" s="160"/>
      <c r="KHJ34" s="160"/>
      <c r="KHK34" s="160"/>
      <c r="KHL34" s="160"/>
      <c r="KHM34" s="160"/>
      <c r="KHN34" s="160"/>
      <c r="KHO34" s="160"/>
      <c r="KHP34" s="160"/>
      <c r="KHQ34" s="160"/>
      <c r="KHR34" s="160"/>
      <c r="KHS34" s="160"/>
      <c r="KHT34" s="160"/>
      <c r="KHU34" s="160"/>
      <c r="KHV34" s="160"/>
      <c r="KHW34" s="160"/>
      <c r="KHX34" s="160"/>
      <c r="KHY34" s="160"/>
      <c r="KHZ34" s="160"/>
      <c r="KIA34" s="160"/>
      <c r="KIB34" s="160"/>
      <c r="KIC34" s="160"/>
      <c r="KID34" s="160"/>
      <c r="KIE34" s="160"/>
      <c r="KIF34" s="160"/>
      <c r="KIG34" s="160"/>
      <c r="KIH34" s="160"/>
      <c r="KII34" s="160"/>
      <c r="KIJ34" s="160"/>
      <c r="KIK34" s="160"/>
      <c r="KIL34" s="160"/>
      <c r="KIM34" s="160"/>
      <c r="KIN34" s="160"/>
      <c r="KIO34" s="160"/>
      <c r="KIP34" s="160"/>
      <c r="KIQ34" s="160"/>
      <c r="KIR34" s="160"/>
      <c r="KIS34" s="160"/>
      <c r="KIT34" s="160"/>
      <c r="KIU34" s="160"/>
      <c r="KIV34" s="160"/>
      <c r="KIW34" s="160"/>
      <c r="KIX34" s="160"/>
      <c r="KIY34" s="160"/>
      <c r="KIZ34" s="160"/>
      <c r="KJA34" s="160"/>
      <c r="KJB34" s="160"/>
      <c r="KJC34" s="160"/>
      <c r="KJD34" s="160"/>
      <c r="KJE34" s="160"/>
      <c r="KJF34" s="160"/>
      <c r="KJG34" s="160"/>
      <c r="KJH34" s="160"/>
      <c r="KJI34" s="160"/>
      <c r="KJJ34" s="160"/>
      <c r="KJK34" s="160"/>
      <c r="KJL34" s="160"/>
      <c r="KJM34" s="160"/>
      <c r="KJN34" s="160"/>
      <c r="KJO34" s="160"/>
      <c r="KJP34" s="160"/>
      <c r="KJQ34" s="160"/>
      <c r="KJR34" s="160"/>
      <c r="KJS34" s="160"/>
      <c r="KJT34" s="160"/>
      <c r="KJU34" s="160"/>
      <c r="KJV34" s="160"/>
      <c r="KJW34" s="160"/>
      <c r="KJX34" s="160"/>
      <c r="KJY34" s="160"/>
      <c r="KJZ34" s="160"/>
      <c r="KKA34" s="160"/>
      <c r="KKB34" s="160"/>
      <c r="KKC34" s="160"/>
      <c r="KKD34" s="160"/>
      <c r="KKE34" s="160"/>
      <c r="KKF34" s="160"/>
      <c r="KKG34" s="160"/>
      <c r="KKH34" s="160"/>
      <c r="KKI34" s="160"/>
      <c r="KKJ34" s="160"/>
      <c r="KKK34" s="160"/>
      <c r="KKL34" s="160"/>
      <c r="KKM34" s="160"/>
      <c r="KKN34" s="160"/>
      <c r="KKO34" s="160"/>
      <c r="KKP34" s="160"/>
      <c r="KKQ34" s="160"/>
      <c r="KKR34" s="160"/>
      <c r="KKS34" s="160"/>
      <c r="KKT34" s="160"/>
      <c r="KKU34" s="160"/>
      <c r="KKV34" s="160"/>
      <c r="KKW34" s="160"/>
      <c r="KKX34" s="160"/>
      <c r="KKY34" s="160"/>
      <c r="KKZ34" s="160"/>
      <c r="KLA34" s="160"/>
      <c r="KLB34" s="160"/>
      <c r="KLC34" s="160"/>
      <c r="KLD34" s="160"/>
      <c r="KLE34" s="160"/>
      <c r="KLF34" s="160"/>
      <c r="KLG34" s="160"/>
      <c r="KLH34" s="160"/>
      <c r="KLI34" s="160"/>
      <c r="KLJ34" s="160"/>
      <c r="KLK34" s="160"/>
      <c r="KLL34" s="160"/>
      <c r="KLM34" s="160"/>
      <c r="KLN34" s="160"/>
      <c r="KLO34" s="160"/>
      <c r="KLP34" s="160"/>
      <c r="KLQ34" s="160"/>
      <c r="KLR34" s="160"/>
      <c r="KLS34" s="160"/>
      <c r="KLT34" s="160"/>
      <c r="KLU34" s="160"/>
      <c r="KLV34" s="160"/>
      <c r="KLW34" s="160"/>
      <c r="KLX34" s="160"/>
      <c r="KLY34" s="160"/>
      <c r="KLZ34" s="160"/>
      <c r="KMA34" s="160"/>
      <c r="KMB34" s="160"/>
      <c r="KMC34" s="160"/>
      <c r="KMD34" s="160"/>
      <c r="KME34" s="160"/>
      <c r="KMF34" s="160"/>
      <c r="KMG34" s="160"/>
      <c r="KMH34" s="160"/>
      <c r="KMI34" s="160"/>
      <c r="KMJ34" s="160"/>
      <c r="KMK34" s="160"/>
      <c r="KML34" s="160"/>
      <c r="KMM34" s="160"/>
      <c r="KMN34" s="160"/>
      <c r="KMO34" s="160"/>
      <c r="KMP34" s="160"/>
      <c r="KMQ34" s="160"/>
      <c r="KMR34" s="160"/>
      <c r="KMS34" s="160"/>
      <c r="KMT34" s="160"/>
      <c r="KMU34" s="160"/>
      <c r="KMV34" s="160"/>
      <c r="KMW34" s="160"/>
      <c r="KMX34" s="160"/>
      <c r="KMY34" s="160"/>
      <c r="KMZ34" s="160"/>
      <c r="KNA34" s="160"/>
      <c r="KNB34" s="160"/>
      <c r="KNC34" s="160"/>
      <c r="KND34" s="160"/>
      <c r="KNE34" s="160"/>
      <c r="KNF34" s="160"/>
      <c r="KNG34" s="160"/>
      <c r="KNH34" s="160"/>
      <c r="KNI34" s="160"/>
      <c r="KNJ34" s="160"/>
      <c r="KNK34" s="160"/>
      <c r="KNL34" s="160"/>
      <c r="KNM34" s="160"/>
      <c r="KNN34" s="160"/>
      <c r="KNO34" s="160"/>
      <c r="KNP34" s="160"/>
      <c r="KNQ34" s="160"/>
      <c r="KNR34" s="160"/>
      <c r="KNS34" s="160"/>
      <c r="KNT34" s="160"/>
      <c r="KNU34" s="160"/>
      <c r="KNV34" s="160"/>
      <c r="KNW34" s="160"/>
      <c r="KNX34" s="160"/>
      <c r="KNY34" s="160"/>
      <c r="KNZ34" s="160"/>
      <c r="KOA34" s="160"/>
      <c r="KOB34" s="160"/>
      <c r="KOC34" s="160"/>
      <c r="KOD34" s="160"/>
      <c r="KOE34" s="160"/>
      <c r="KOF34" s="160"/>
      <c r="KOG34" s="160"/>
      <c r="KOH34" s="160"/>
      <c r="KOI34" s="160"/>
      <c r="KOJ34" s="160"/>
      <c r="KOK34" s="160"/>
      <c r="KOL34" s="160"/>
      <c r="KOM34" s="160"/>
      <c r="KON34" s="160"/>
      <c r="KOO34" s="160"/>
      <c r="KOP34" s="160"/>
      <c r="KOQ34" s="160"/>
      <c r="KOR34" s="160"/>
      <c r="KOS34" s="160"/>
      <c r="KOT34" s="160"/>
      <c r="KOU34" s="160"/>
      <c r="KOV34" s="160"/>
      <c r="KOW34" s="160"/>
      <c r="KOX34" s="160"/>
      <c r="KOY34" s="160"/>
      <c r="KOZ34" s="160"/>
      <c r="KPA34" s="160"/>
      <c r="KPB34" s="160"/>
      <c r="KPC34" s="160"/>
      <c r="KPD34" s="160"/>
      <c r="KPE34" s="160"/>
      <c r="KPF34" s="160"/>
      <c r="KPG34" s="160"/>
      <c r="KPH34" s="160"/>
      <c r="KPI34" s="160"/>
      <c r="KPJ34" s="160"/>
      <c r="KPK34" s="160"/>
      <c r="KPL34" s="160"/>
      <c r="KPM34" s="160"/>
      <c r="KPN34" s="160"/>
      <c r="KPO34" s="160"/>
      <c r="KPP34" s="160"/>
      <c r="KPQ34" s="160"/>
      <c r="KPR34" s="160"/>
      <c r="KPS34" s="160"/>
      <c r="KPT34" s="160"/>
      <c r="KPU34" s="160"/>
      <c r="KPV34" s="160"/>
      <c r="KPW34" s="160"/>
      <c r="KPX34" s="160"/>
      <c r="KPY34" s="160"/>
      <c r="KPZ34" s="160"/>
      <c r="KQA34" s="160"/>
      <c r="KQB34" s="160"/>
      <c r="KQC34" s="160"/>
      <c r="KQD34" s="160"/>
      <c r="KQE34" s="160"/>
      <c r="KQF34" s="160"/>
      <c r="KQG34" s="160"/>
      <c r="KQH34" s="160"/>
      <c r="KQI34" s="160"/>
      <c r="KQJ34" s="160"/>
      <c r="KQK34" s="160"/>
      <c r="KQL34" s="160"/>
      <c r="KQM34" s="160"/>
      <c r="KQN34" s="160"/>
      <c r="KQO34" s="160"/>
      <c r="KQP34" s="160"/>
      <c r="KQQ34" s="160"/>
      <c r="KQR34" s="160"/>
      <c r="KQS34" s="160"/>
      <c r="KQT34" s="160"/>
      <c r="KQU34" s="160"/>
      <c r="KQV34" s="160"/>
      <c r="KQW34" s="160"/>
      <c r="KQX34" s="160"/>
      <c r="KQY34" s="160"/>
      <c r="KQZ34" s="160"/>
      <c r="KRA34" s="160"/>
      <c r="KRB34" s="160"/>
      <c r="KRC34" s="160"/>
      <c r="KRD34" s="160"/>
      <c r="KRE34" s="160"/>
      <c r="KRF34" s="160"/>
      <c r="KRG34" s="160"/>
      <c r="KRH34" s="160"/>
      <c r="KRI34" s="160"/>
      <c r="KRJ34" s="160"/>
      <c r="KRK34" s="160"/>
      <c r="KRL34" s="160"/>
      <c r="KRM34" s="160"/>
      <c r="KRN34" s="160"/>
      <c r="KRO34" s="160"/>
      <c r="KRP34" s="160"/>
      <c r="KRQ34" s="160"/>
      <c r="KRR34" s="160"/>
      <c r="KRS34" s="160"/>
      <c r="KRT34" s="160"/>
      <c r="KRU34" s="160"/>
      <c r="KRV34" s="160"/>
      <c r="KRW34" s="160"/>
      <c r="KRX34" s="160"/>
      <c r="KRY34" s="160"/>
      <c r="KRZ34" s="160"/>
      <c r="KSA34" s="160"/>
      <c r="KSB34" s="160"/>
      <c r="KSC34" s="160"/>
      <c r="KSD34" s="160"/>
      <c r="KSE34" s="160"/>
      <c r="KSF34" s="160"/>
      <c r="KSG34" s="160"/>
      <c r="KSH34" s="160"/>
      <c r="KSI34" s="160"/>
      <c r="KSJ34" s="160"/>
      <c r="KSK34" s="160"/>
      <c r="KSL34" s="160"/>
      <c r="KSM34" s="160"/>
      <c r="KSN34" s="160"/>
      <c r="KSO34" s="160"/>
      <c r="KSP34" s="160"/>
      <c r="KSQ34" s="160"/>
      <c r="KSR34" s="160"/>
      <c r="KSS34" s="160"/>
      <c r="KST34" s="160"/>
      <c r="KSU34" s="160"/>
      <c r="KSV34" s="160"/>
      <c r="KSW34" s="160"/>
      <c r="KSX34" s="160"/>
      <c r="KSY34" s="160"/>
      <c r="KSZ34" s="160"/>
      <c r="KTA34" s="160"/>
      <c r="KTB34" s="160"/>
      <c r="KTC34" s="160"/>
      <c r="KTD34" s="160"/>
      <c r="KTE34" s="160"/>
      <c r="KTF34" s="160"/>
      <c r="KTG34" s="160"/>
      <c r="KTH34" s="160"/>
      <c r="KTI34" s="160"/>
      <c r="KTJ34" s="160"/>
      <c r="KTK34" s="160"/>
      <c r="KTL34" s="160"/>
      <c r="KTM34" s="160"/>
      <c r="KTN34" s="160"/>
      <c r="KTO34" s="160"/>
      <c r="KTP34" s="160"/>
      <c r="KTQ34" s="160"/>
      <c r="KTR34" s="160"/>
      <c r="KTS34" s="160"/>
      <c r="KTT34" s="160"/>
      <c r="KTU34" s="160"/>
      <c r="KTV34" s="160"/>
      <c r="KTW34" s="160"/>
      <c r="KTX34" s="160"/>
      <c r="KTY34" s="160"/>
      <c r="KTZ34" s="160"/>
      <c r="KUA34" s="160"/>
      <c r="KUB34" s="160"/>
      <c r="KUC34" s="160"/>
      <c r="KUD34" s="160"/>
      <c r="KUE34" s="160"/>
      <c r="KUF34" s="160"/>
      <c r="KUG34" s="160"/>
      <c r="KUH34" s="160"/>
      <c r="KUI34" s="160"/>
      <c r="KUJ34" s="160"/>
      <c r="KUK34" s="160"/>
      <c r="KUL34" s="160"/>
      <c r="KUM34" s="160"/>
      <c r="KUN34" s="160"/>
      <c r="KUO34" s="160"/>
      <c r="KUP34" s="160"/>
      <c r="KUQ34" s="160"/>
      <c r="KUR34" s="160"/>
      <c r="KUS34" s="160"/>
      <c r="KUT34" s="160"/>
      <c r="KUU34" s="160"/>
      <c r="KUV34" s="160"/>
      <c r="KUW34" s="160"/>
      <c r="KUX34" s="160"/>
      <c r="KUY34" s="160"/>
      <c r="KUZ34" s="160"/>
      <c r="KVA34" s="160"/>
      <c r="KVB34" s="160"/>
      <c r="KVC34" s="160"/>
      <c r="KVD34" s="160"/>
      <c r="KVE34" s="160"/>
      <c r="KVF34" s="160"/>
      <c r="KVG34" s="160"/>
      <c r="KVH34" s="160"/>
      <c r="KVI34" s="160"/>
      <c r="KVJ34" s="160"/>
      <c r="KVK34" s="160"/>
      <c r="KVL34" s="160"/>
      <c r="KVM34" s="160"/>
      <c r="KVN34" s="160"/>
      <c r="KVO34" s="160"/>
      <c r="KVP34" s="160"/>
      <c r="KVQ34" s="160"/>
      <c r="KVR34" s="160"/>
      <c r="KVS34" s="160"/>
      <c r="KVT34" s="160"/>
      <c r="KVU34" s="160"/>
      <c r="KVV34" s="160"/>
      <c r="KVW34" s="160"/>
      <c r="KVX34" s="160"/>
      <c r="KVY34" s="160"/>
      <c r="KVZ34" s="160"/>
      <c r="KWA34" s="160"/>
      <c r="KWB34" s="160"/>
      <c r="KWC34" s="160"/>
      <c r="KWD34" s="160"/>
      <c r="KWE34" s="160"/>
      <c r="KWF34" s="160"/>
      <c r="KWG34" s="160"/>
      <c r="KWH34" s="160"/>
      <c r="KWI34" s="160"/>
      <c r="KWJ34" s="160"/>
      <c r="KWK34" s="160"/>
      <c r="KWL34" s="160"/>
      <c r="KWM34" s="160"/>
      <c r="KWN34" s="160"/>
      <c r="KWO34" s="160"/>
      <c r="KWP34" s="160"/>
      <c r="KWQ34" s="160"/>
      <c r="KWR34" s="160"/>
      <c r="KWS34" s="160"/>
      <c r="KWT34" s="160"/>
      <c r="KWU34" s="160"/>
      <c r="KWV34" s="160"/>
      <c r="KWW34" s="160"/>
      <c r="KWX34" s="160"/>
      <c r="KWY34" s="160"/>
      <c r="KWZ34" s="160"/>
      <c r="KXA34" s="160"/>
      <c r="KXB34" s="160"/>
      <c r="KXC34" s="160"/>
      <c r="KXD34" s="160"/>
      <c r="KXE34" s="160"/>
      <c r="KXF34" s="160"/>
      <c r="KXG34" s="160"/>
      <c r="KXH34" s="160"/>
      <c r="KXI34" s="160"/>
      <c r="KXJ34" s="160"/>
      <c r="KXK34" s="160"/>
      <c r="KXL34" s="160"/>
      <c r="KXM34" s="160"/>
      <c r="KXN34" s="160"/>
      <c r="KXO34" s="160"/>
      <c r="KXP34" s="160"/>
      <c r="KXQ34" s="160"/>
      <c r="KXR34" s="160"/>
      <c r="KXS34" s="160"/>
      <c r="KXT34" s="160"/>
      <c r="KXU34" s="160"/>
      <c r="KXV34" s="160"/>
      <c r="KXW34" s="160"/>
      <c r="KXX34" s="160"/>
      <c r="KXY34" s="160"/>
      <c r="KXZ34" s="160"/>
      <c r="KYA34" s="160"/>
      <c r="KYB34" s="160"/>
      <c r="KYC34" s="160"/>
      <c r="KYD34" s="160"/>
      <c r="KYE34" s="160"/>
      <c r="KYF34" s="160"/>
      <c r="KYG34" s="160"/>
      <c r="KYH34" s="160"/>
      <c r="KYI34" s="160"/>
      <c r="KYJ34" s="160"/>
      <c r="KYK34" s="160"/>
      <c r="KYL34" s="160"/>
      <c r="KYM34" s="160"/>
      <c r="KYN34" s="160"/>
      <c r="KYO34" s="160"/>
      <c r="KYP34" s="160"/>
      <c r="KYQ34" s="160"/>
      <c r="KYR34" s="160"/>
      <c r="KYS34" s="160"/>
      <c r="KYT34" s="160"/>
      <c r="KYU34" s="160"/>
      <c r="KYV34" s="160"/>
      <c r="KYW34" s="160"/>
      <c r="KYX34" s="160"/>
      <c r="KYY34" s="160"/>
      <c r="KYZ34" s="160"/>
      <c r="KZA34" s="160"/>
      <c r="KZB34" s="160"/>
      <c r="KZC34" s="160"/>
      <c r="KZD34" s="160"/>
      <c r="KZE34" s="160"/>
      <c r="KZF34" s="160"/>
      <c r="KZG34" s="160"/>
      <c r="KZH34" s="160"/>
      <c r="KZI34" s="160"/>
      <c r="KZJ34" s="160"/>
      <c r="KZK34" s="160"/>
      <c r="KZL34" s="160"/>
      <c r="KZM34" s="160"/>
      <c r="KZN34" s="160"/>
      <c r="KZO34" s="160"/>
      <c r="KZP34" s="160"/>
      <c r="KZQ34" s="160"/>
      <c r="KZR34" s="160"/>
      <c r="KZS34" s="160"/>
      <c r="KZT34" s="160"/>
      <c r="KZU34" s="160"/>
      <c r="KZV34" s="160"/>
      <c r="KZW34" s="160"/>
      <c r="KZX34" s="160"/>
      <c r="KZY34" s="160"/>
      <c r="KZZ34" s="160"/>
      <c r="LAA34" s="160"/>
      <c r="LAB34" s="160"/>
      <c r="LAC34" s="160"/>
      <c r="LAD34" s="160"/>
      <c r="LAE34" s="160"/>
      <c r="LAF34" s="160"/>
      <c r="LAG34" s="160"/>
      <c r="LAH34" s="160"/>
      <c r="LAI34" s="160"/>
      <c r="LAJ34" s="160"/>
      <c r="LAK34" s="160"/>
      <c r="LAL34" s="160"/>
      <c r="LAM34" s="160"/>
      <c r="LAN34" s="160"/>
      <c r="LAO34" s="160"/>
      <c r="LAP34" s="160"/>
      <c r="LAQ34" s="160"/>
      <c r="LAR34" s="160"/>
      <c r="LAS34" s="160"/>
      <c r="LAT34" s="160"/>
      <c r="LAU34" s="160"/>
      <c r="LAV34" s="160"/>
      <c r="LAW34" s="160"/>
      <c r="LAX34" s="160"/>
      <c r="LAY34" s="160"/>
      <c r="LAZ34" s="160"/>
      <c r="LBA34" s="160"/>
      <c r="LBB34" s="160"/>
      <c r="LBC34" s="160"/>
      <c r="LBD34" s="160"/>
      <c r="LBE34" s="160"/>
      <c r="LBF34" s="160"/>
      <c r="LBG34" s="160"/>
      <c r="LBH34" s="160"/>
      <c r="LBI34" s="160"/>
      <c r="LBJ34" s="160"/>
      <c r="LBK34" s="160"/>
      <c r="LBL34" s="160"/>
      <c r="LBM34" s="160"/>
      <c r="LBN34" s="160"/>
      <c r="LBO34" s="160"/>
      <c r="LBP34" s="160"/>
      <c r="LBQ34" s="160"/>
      <c r="LBR34" s="160"/>
      <c r="LBS34" s="160"/>
      <c r="LBT34" s="160"/>
      <c r="LBU34" s="160"/>
      <c r="LBV34" s="160"/>
      <c r="LBW34" s="160"/>
      <c r="LBX34" s="160"/>
      <c r="LBY34" s="160"/>
      <c r="LBZ34" s="160"/>
      <c r="LCA34" s="160"/>
      <c r="LCB34" s="160"/>
      <c r="LCC34" s="160"/>
      <c r="LCD34" s="160"/>
      <c r="LCE34" s="160"/>
      <c r="LCF34" s="160"/>
      <c r="LCG34" s="160"/>
      <c r="LCH34" s="160"/>
      <c r="LCI34" s="160"/>
      <c r="LCJ34" s="160"/>
      <c r="LCK34" s="160"/>
      <c r="LCL34" s="160"/>
      <c r="LCM34" s="160"/>
      <c r="LCN34" s="160"/>
      <c r="LCO34" s="160"/>
      <c r="LCP34" s="160"/>
      <c r="LCQ34" s="160"/>
      <c r="LCR34" s="160"/>
      <c r="LCS34" s="160"/>
      <c r="LCT34" s="160"/>
      <c r="LCU34" s="160"/>
      <c r="LCV34" s="160"/>
      <c r="LCW34" s="160"/>
      <c r="LCX34" s="160"/>
      <c r="LCY34" s="160"/>
      <c r="LCZ34" s="160"/>
      <c r="LDA34" s="160"/>
      <c r="LDB34" s="160"/>
      <c r="LDC34" s="160"/>
      <c r="LDD34" s="160"/>
      <c r="LDE34" s="160"/>
      <c r="LDF34" s="160"/>
      <c r="LDG34" s="160"/>
      <c r="LDH34" s="160"/>
      <c r="LDI34" s="160"/>
      <c r="LDJ34" s="160"/>
      <c r="LDK34" s="160"/>
      <c r="LDL34" s="160"/>
      <c r="LDM34" s="160"/>
      <c r="LDN34" s="160"/>
      <c r="LDO34" s="160"/>
      <c r="LDP34" s="160"/>
      <c r="LDQ34" s="160"/>
      <c r="LDR34" s="160"/>
      <c r="LDS34" s="160"/>
      <c r="LDT34" s="160"/>
      <c r="LDU34" s="160"/>
      <c r="LDV34" s="160"/>
      <c r="LDW34" s="160"/>
      <c r="LDX34" s="160"/>
      <c r="LDY34" s="160"/>
      <c r="LDZ34" s="160"/>
      <c r="LEA34" s="160"/>
      <c r="LEB34" s="160"/>
      <c r="LEC34" s="160"/>
      <c r="LED34" s="160"/>
      <c r="LEE34" s="160"/>
      <c r="LEF34" s="160"/>
      <c r="LEG34" s="160"/>
      <c r="LEH34" s="160"/>
      <c r="LEI34" s="160"/>
      <c r="LEJ34" s="160"/>
      <c r="LEK34" s="160"/>
      <c r="LEL34" s="160"/>
      <c r="LEM34" s="160"/>
      <c r="LEN34" s="160"/>
      <c r="LEO34" s="160"/>
      <c r="LEP34" s="160"/>
      <c r="LEQ34" s="160"/>
      <c r="LER34" s="160"/>
      <c r="LES34" s="160"/>
      <c r="LET34" s="160"/>
      <c r="LEU34" s="160"/>
      <c r="LEV34" s="160"/>
      <c r="LEW34" s="160"/>
      <c r="LEX34" s="160"/>
      <c r="LEY34" s="160"/>
      <c r="LEZ34" s="160"/>
      <c r="LFA34" s="160"/>
      <c r="LFB34" s="160"/>
      <c r="LFC34" s="160"/>
      <c r="LFD34" s="160"/>
      <c r="LFE34" s="160"/>
      <c r="LFF34" s="160"/>
      <c r="LFG34" s="160"/>
      <c r="LFH34" s="160"/>
      <c r="LFI34" s="160"/>
      <c r="LFJ34" s="160"/>
      <c r="LFK34" s="160"/>
      <c r="LFL34" s="160"/>
      <c r="LFM34" s="160"/>
      <c r="LFN34" s="160"/>
      <c r="LFO34" s="160"/>
      <c r="LFP34" s="160"/>
      <c r="LFQ34" s="160"/>
      <c r="LFR34" s="160"/>
      <c r="LFS34" s="160"/>
      <c r="LFT34" s="160"/>
      <c r="LFU34" s="160"/>
      <c r="LFV34" s="160"/>
      <c r="LFW34" s="160"/>
      <c r="LFX34" s="160"/>
      <c r="LFY34" s="160"/>
      <c r="LFZ34" s="160"/>
      <c r="LGA34" s="160"/>
      <c r="LGB34" s="160"/>
      <c r="LGC34" s="160"/>
      <c r="LGD34" s="160"/>
      <c r="LGE34" s="160"/>
      <c r="LGF34" s="160"/>
      <c r="LGG34" s="160"/>
      <c r="LGH34" s="160"/>
      <c r="LGI34" s="160"/>
      <c r="LGJ34" s="160"/>
      <c r="LGK34" s="160"/>
      <c r="LGL34" s="160"/>
      <c r="LGM34" s="160"/>
      <c r="LGN34" s="160"/>
      <c r="LGO34" s="160"/>
      <c r="LGP34" s="160"/>
      <c r="LGQ34" s="160"/>
      <c r="LGR34" s="160"/>
      <c r="LGS34" s="160"/>
      <c r="LGT34" s="160"/>
      <c r="LGU34" s="160"/>
      <c r="LGV34" s="160"/>
      <c r="LGW34" s="160"/>
      <c r="LGX34" s="160"/>
      <c r="LGY34" s="160"/>
      <c r="LGZ34" s="160"/>
      <c r="LHA34" s="160"/>
      <c r="LHB34" s="160"/>
      <c r="LHC34" s="160"/>
      <c r="LHD34" s="160"/>
      <c r="LHE34" s="160"/>
      <c r="LHF34" s="160"/>
      <c r="LHG34" s="160"/>
      <c r="LHH34" s="160"/>
      <c r="LHI34" s="160"/>
      <c r="LHJ34" s="160"/>
      <c r="LHK34" s="160"/>
      <c r="LHL34" s="160"/>
      <c r="LHM34" s="160"/>
      <c r="LHN34" s="160"/>
      <c r="LHO34" s="160"/>
      <c r="LHP34" s="160"/>
      <c r="LHQ34" s="160"/>
      <c r="LHR34" s="160"/>
      <c r="LHS34" s="160"/>
      <c r="LHT34" s="160"/>
      <c r="LHU34" s="160"/>
      <c r="LHV34" s="160"/>
      <c r="LHW34" s="160"/>
      <c r="LHX34" s="160"/>
      <c r="LHY34" s="160"/>
      <c r="LHZ34" s="160"/>
      <c r="LIA34" s="160"/>
      <c r="LIB34" s="160"/>
      <c r="LIC34" s="160"/>
      <c r="LID34" s="160"/>
      <c r="LIE34" s="160"/>
      <c r="LIF34" s="160"/>
      <c r="LIG34" s="160"/>
      <c r="LIH34" s="160"/>
      <c r="LII34" s="160"/>
      <c r="LIJ34" s="160"/>
      <c r="LIK34" s="160"/>
      <c r="LIL34" s="160"/>
      <c r="LIM34" s="160"/>
      <c r="LIN34" s="160"/>
      <c r="LIO34" s="160"/>
      <c r="LIP34" s="160"/>
      <c r="LIQ34" s="160"/>
      <c r="LIR34" s="160"/>
      <c r="LIS34" s="160"/>
      <c r="LIT34" s="160"/>
      <c r="LIU34" s="160"/>
      <c r="LIV34" s="160"/>
      <c r="LIW34" s="160"/>
      <c r="LIX34" s="160"/>
      <c r="LIY34" s="160"/>
      <c r="LIZ34" s="160"/>
      <c r="LJA34" s="160"/>
      <c r="LJB34" s="160"/>
      <c r="LJC34" s="160"/>
      <c r="LJD34" s="160"/>
      <c r="LJE34" s="160"/>
      <c r="LJF34" s="160"/>
      <c r="LJG34" s="160"/>
      <c r="LJH34" s="160"/>
      <c r="LJI34" s="160"/>
      <c r="LJJ34" s="160"/>
      <c r="LJK34" s="160"/>
      <c r="LJL34" s="160"/>
      <c r="LJM34" s="160"/>
      <c r="LJN34" s="160"/>
      <c r="LJO34" s="160"/>
      <c r="LJP34" s="160"/>
      <c r="LJQ34" s="160"/>
      <c r="LJR34" s="160"/>
      <c r="LJS34" s="160"/>
      <c r="LJT34" s="160"/>
      <c r="LJU34" s="160"/>
      <c r="LJV34" s="160"/>
      <c r="LJW34" s="160"/>
      <c r="LJX34" s="160"/>
      <c r="LJY34" s="160"/>
      <c r="LJZ34" s="160"/>
      <c r="LKA34" s="160"/>
      <c r="LKB34" s="160"/>
      <c r="LKC34" s="160"/>
      <c r="LKD34" s="160"/>
      <c r="LKE34" s="160"/>
      <c r="LKF34" s="160"/>
      <c r="LKG34" s="160"/>
      <c r="LKH34" s="160"/>
      <c r="LKI34" s="160"/>
      <c r="LKJ34" s="160"/>
      <c r="LKK34" s="160"/>
      <c r="LKL34" s="160"/>
      <c r="LKM34" s="160"/>
      <c r="LKN34" s="160"/>
      <c r="LKO34" s="160"/>
      <c r="LKP34" s="160"/>
      <c r="LKQ34" s="160"/>
      <c r="LKR34" s="160"/>
      <c r="LKS34" s="160"/>
      <c r="LKT34" s="160"/>
      <c r="LKU34" s="160"/>
      <c r="LKV34" s="160"/>
      <c r="LKW34" s="160"/>
      <c r="LKX34" s="160"/>
      <c r="LKY34" s="160"/>
      <c r="LKZ34" s="160"/>
      <c r="LLA34" s="160"/>
      <c r="LLB34" s="160"/>
      <c r="LLC34" s="160"/>
      <c r="LLD34" s="160"/>
      <c r="LLE34" s="160"/>
      <c r="LLF34" s="160"/>
      <c r="LLG34" s="160"/>
      <c r="LLH34" s="160"/>
      <c r="LLI34" s="160"/>
      <c r="LLJ34" s="160"/>
      <c r="LLK34" s="160"/>
      <c r="LLL34" s="160"/>
      <c r="LLM34" s="160"/>
      <c r="LLN34" s="160"/>
      <c r="LLO34" s="160"/>
      <c r="LLP34" s="160"/>
      <c r="LLQ34" s="160"/>
      <c r="LLR34" s="160"/>
      <c r="LLS34" s="160"/>
      <c r="LLT34" s="160"/>
      <c r="LLU34" s="160"/>
      <c r="LLV34" s="160"/>
      <c r="LLW34" s="160"/>
      <c r="LLX34" s="160"/>
      <c r="LLY34" s="160"/>
      <c r="LLZ34" s="160"/>
      <c r="LMA34" s="160"/>
      <c r="LMB34" s="160"/>
      <c r="LMC34" s="160"/>
      <c r="LMD34" s="160"/>
      <c r="LME34" s="160"/>
      <c r="LMF34" s="160"/>
      <c r="LMG34" s="160"/>
      <c r="LMH34" s="160"/>
      <c r="LMI34" s="160"/>
      <c r="LMJ34" s="160"/>
      <c r="LMK34" s="160"/>
      <c r="LML34" s="160"/>
      <c r="LMM34" s="160"/>
      <c r="LMN34" s="160"/>
      <c r="LMO34" s="160"/>
      <c r="LMP34" s="160"/>
      <c r="LMQ34" s="160"/>
      <c r="LMR34" s="160"/>
      <c r="LMS34" s="160"/>
      <c r="LMT34" s="160"/>
      <c r="LMU34" s="160"/>
      <c r="LMV34" s="160"/>
      <c r="LMW34" s="160"/>
      <c r="LMX34" s="160"/>
      <c r="LMY34" s="160"/>
      <c r="LMZ34" s="160"/>
      <c r="LNA34" s="160"/>
      <c r="LNB34" s="160"/>
      <c r="LNC34" s="160"/>
      <c r="LND34" s="160"/>
      <c r="LNE34" s="160"/>
      <c r="LNF34" s="160"/>
      <c r="LNG34" s="160"/>
      <c r="LNH34" s="160"/>
      <c r="LNI34" s="160"/>
      <c r="LNJ34" s="160"/>
      <c r="LNK34" s="160"/>
      <c r="LNL34" s="160"/>
      <c r="LNM34" s="160"/>
      <c r="LNN34" s="160"/>
      <c r="LNO34" s="160"/>
      <c r="LNP34" s="160"/>
      <c r="LNQ34" s="160"/>
      <c r="LNR34" s="160"/>
      <c r="LNS34" s="160"/>
      <c r="LNT34" s="160"/>
      <c r="LNU34" s="160"/>
      <c r="LNV34" s="160"/>
      <c r="LNW34" s="160"/>
      <c r="LNX34" s="160"/>
      <c r="LNY34" s="160"/>
      <c r="LNZ34" s="160"/>
      <c r="LOA34" s="160"/>
      <c r="LOB34" s="160"/>
      <c r="LOC34" s="160"/>
      <c r="LOD34" s="160"/>
      <c r="LOE34" s="160"/>
      <c r="LOF34" s="160"/>
      <c r="LOG34" s="160"/>
      <c r="LOH34" s="160"/>
      <c r="LOI34" s="160"/>
      <c r="LOJ34" s="160"/>
      <c r="LOK34" s="160"/>
      <c r="LOL34" s="160"/>
      <c r="LOM34" s="160"/>
      <c r="LON34" s="160"/>
      <c r="LOO34" s="160"/>
      <c r="LOP34" s="160"/>
      <c r="LOQ34" s="160"/>
      <c r="LOR34" s="160"/>
      <c r="LOS34" s="160"/>
      <c r="LOT34" s="160"/>
      <c r="LOU34" s="160"/>
      <c r="LOV34" s="160"/>
      <c r="LOW34" s="160"/>
      <c r="LOX34" s="160"/>
      <c r="LOY34" s="160"/>
      <c r="LOZ34" s="160"/>
      <c r="LPA34" s="160"/>
      <c r="LPB34" s="160"/>
      <c r="LPC34" s="160"/>
      <c r="LPD34" s="160"/>
      <c r="LPE34" s="160"/>
      <c r="LPF34" s="160"/>
      <c r="LPG34" s="160"/>
      <c r="LPH34" s="160"/>
      <c r="LPI34" s="160"/>
      <c r="LPJ34" s="160"/>
      <c r="LPK34" s="160"/>
      <c r="LPL34" s="160"/>
      <c r="LPM34" s="160"/>
      <c r="LPN34" s="160"/>
      <c r="LPO34" s="160"/>
      <c r="LPP34" s="160"/>
      <c r="LPQ34" s="160"/>
      <c r="LPR34" s="160"/>
      <c r="LPS34" s="160"/>
      <c r="LPT34" s="160"/>
      <c r="LPU34" s="160"/>
      <c r="LPV34" s="160"/>
      <c r="LPW34" s="160"/>
      <c r="LPX34" s="160"/>
      <c r="LPY34" s="160"/>
      <c r="LPZ34" s="160"/>
      <c r="LQA34" s="160"/>
      <c r="LQB34" s="160"/>
      <c r="LQC34" s="160"/>
      <c r="LQD34" s="160"/>
      <c r="LQE34" s="160"/>
      <c r="LQF34" s="160"/>
      <c r="LQG34" s="160"/>
      <c r="LQH34" s="160"/>
      <c r="LQI34" s="160"/>
      <c r="LQJ34" s="160"/>
      <c r="LQK34" s="160"/>
      <c r="LQL34" s="160"/>
      <c r="LQM34" s="160"/>
      <c r="LQN34" s="160"/>
      <c r="LQO34" s="160"/>
      <c r="LQP34" s="160"/>
      <c r="LQQ34" s="160"/>
      <c r="LQR34" s="160"/>
      <c r="LQS34" s="160"/>
      <c r="LQT34" s="160"/>
      <c r="LQU34" s="160"/>
      <c r="LQV34" s="160"/>
      <c r="LQW34" s="160"/>
      <c r="LQX34" s="160"/>
      <c r="LQY34" s="160"/>
      <c r="LQZ34" s="160"/>
      <c r="LRA34" s="160"/>
      <c r="LRB34" s="160"/>
      <c r="LRC34" s="160"/>
      <c r="LRD34" s="160"/>
      <c r="LRE34" s="160"/>
      <c r="LRF34" s="160"/>
      <c r="LRG34" s="160"/>
      <c r="LRH34" s="160"/>
      <c r="LRI34" s="160"/>
      <c r="LRJ34" s="160"/>
      <c r="LRK34" s="160"/>
      <c r="LRL34" s="160"/>
      <c r="LRM34" s="160"/>
      <c r="LRN34" s="160"/>
      <c r="LRO34" s="160"/>
      <c r="LRP34" s="160"/>
      <c r="LRQ34" s="160"/>
      <c r="LRR34" s="160"/>
      <c r="LRS34" s="160"/>
      <c r="LRT34" s="160"/>
      <c r="LRU34" s="160"/>
      <c r="LRV34" s="160"/>
      <c r="LRW34" s="160"/>
      <c r="LRX34" s="160"/>
      <c r="LRY34" s="160"/>
      <c r="LRZ34" s="160"/>
      <c r="LSA34" s="160"/>
      <c r="LSB34" s="160"/>
      <c r="LSC34" s="160"/>
      <c r="LSD34" s="160"/>
      <c r="LSE34" s="160"/>
      <c r="LSF34" s="160"/>
      <c r="LSG34" s="160"/>
      <c r="LSH34" s="160"/>
      <c r="LSI34" s="160"/>
      <c r="LSJ34" s="160"/>
      <c r="LSK34" s="160"/>
      <c r="LSL34" s="160"/>
      <c r="LSM34" s="160"/>
      <c r="LSN34" s="160"/>
      <c r="LSO34" s="160"/>
      <c r="LSP34" s="160"/>
      <c r="LSQ34" s="160"/>
      <c r="LSR34" s="160"/>
      <c r="LSS34" s="160"/>
      <c r="LST34" s="160"/>
      <c r="LSU34" s="160"/>
      <c r="LSV34" s="160"/>
      <c r="LSW34" s="160"/>
      <c r="LSX34" s="160"/>
      <c r="LSY34" s="160"/>
      <c r="LSZ34" s="160"/>
      <c r="LTA34" s="160"/>
      <c r="LTB34" s="160"/>
      <c r="LTC34" s="160"/>
      <c r="LTD34" s="160"/>
      <c r="LTE34" s="160"/>
      <c r="LTF34" s="160"/>
      <c r="LTG34" s="160"/>
      <c r="LTH34" s="160"/>
      <c r="LTI34" s="160"/>
      <c r="LTJ34" s="160"/>
      <c r="LTK34" s="160"/>
      <c r="LTL34" s="160"/>
      <c r="LTM34" s="160"/>
      <c r="LTN34" s="160"/>
      <c r="LTO34" s="160"/>
      <c r="LTP34" s="160"/>
      <c r="LTQ34" s="160"/>
      <c r="LTR34" s="160"/>
      <c r="LTS34" s="160"/>
      <c r="LTT34" s="160"/>
      <c r="LTU34" s="160"/>
      <c r="LTV34" s="160"/>
      <c r="LTW34" s="160"/>
      <c r="LTX34" s="160"/>
      <c r="LTY34" s="160"/>
      <c r="LTZ34" s="160"/>
      <c r="LUA34" s="160"/>
      <c r="LUB34" s="160"/>
      <c r="LUC34" s="160"/>
      <c r="LUD34" s="160"/>
      <c r="LUE34" s="160"/>
      <c r="LUF34" s="160"/>
      <c r="LUG34" s="160"/>
      <c r="LUH34" s="160"/>
      <c r="LUI34" s="160"/>
      <c r="LUJ34" s="160"/>
      <c r="LUK34" s="160"/>
      <c r="LUL34" s="160"/>
      <c r="LUM34" s="160"/>
      <c r="LUN34" s="160"/>
      <c r="LUO34" s="160"/>
      <c r="LUP34" s="160"/>
      <c r="LUQ34" s="160"/>
      <c r="LUR34" s="160"/>
      <c r="LUS34" s="160"/>
      <c r="LUT34" s="160"/>
      <c r="LUU34" s="160"/>
      <c r="LUV34" s="160"/>
      <c r="LUW34" s="160"/>
      <c r="LUX34" s="160"/>
      <c r="LUY34" s="160"/>
      <c r="LUZ34" s="160"/>
      <c r="LVA34" s="160"/>
      <c r="LVB34" s="160"/>
      <c r="LVC34" s="160"/>
      <c r="LVD34" s="160"/>
      <c r="LVE34" s="160"/>
      <c r="LVF34" s="160"/>
      <c r="LVG34" s="160"/>
      <c r="LVH34" s="160"/>
      <c r="LVI34" s="160"/>
      <c r="LVJ34" s="160"/>
      <c r="LVK34" s="160"/>
      <c r="LVL34" s="160"/>
      <c r="LVM34" s="160"/>
      <c r="LVN34" s="160"/>
      <c r="LVO34" s="160"/>
      <c r="LVP34" s="160"/>
      <c r="LVQ34" s="160"/>
      <c r="LVR34" s="160"/>
      <c r="LVS34" s="160"/>
      <c r="LVT34" s="160"/>
      <c r="LVU34" s="160"/>
      <c r="LVV34" s="160"/>
      <c r="LVW34" s="160"/>
      <c r="LVX34" s="160"/>
      <c r="LVY34" s="160"/>
      <c r="LVZ34" s="160"/>
      <c r="LWA34" s="160"/>
      <c r="LWB34" s="160"/>
      <c r="LWC34" s="160"/>
      <c r="LWD34" s="160"/>
      <c r="LWE34" s="160"/>
      <c r="LWF34" s="160"/>
      <c r="LWG34" s="160"/>
      <c r="LWH34" s="160"/>
      <c r="LWI34" s="160"/>
      <c r="LWJ34" s="160"/>
      <c r="LWK34" s="160"/>
      <c r="LWL34" s="160"/>
      <c r="LWM34" s="160"/>
      <c r="LWN34" s="160"/>
      <c r="LWO34" s="160"/>
      <c r="LWP34" s="160"/>
      <c r="LWQ34" s="160"/>
      <c r="LWR34" s="160"/>
      <c r="LWS34" s="160"/>
      <c r="LWT34" s="160"/>
      <c r="LWU34" s="160"/>
      <c r="LWV34" s="160"/>
      <c r="LWW34" s="160"/>
      <c r="LWX34" s="160"/>
      <c r="LWY34" s="160"/>
      <c r="LWZ34" s="160"/>
      <c r="LXA34" s="160"/>
      <c r="LXB34" s="160"/>
      <c r="LXC34" s="160"/>
      <c r="LXD34" s="160"/>
      <c r="LXE34" s="160"/>
      <c r="LXF34" s="160"/>
      <c r="LXG34" s="160"/>
      <c r="LXH34" s="160"/>
      <c r="LXI34" s="160"/>
      <c r="LXJ34" s="160"/>
      <c r="LXK34" s="160"/>
      <c r="LXL34" s="160"/>
      <c r="LXM34" s="160"/>
      <c r="LXN34" s="160"/>
      <c r="LXO34" s="160"/>
      <c r="LXP34" s="160"/>
      <c r="LXQ34" s="160"/>
      <c r="LXR34" s="160"/>
      <c r="LXS34" s="160"/>
      <c r="LXT34" s="160"/>
      <c r="LXU34" s="160"/>
      <c r="LXV34" s="160"/>
      <c r="LXW34" s="160"/>
      <c r="LXX34" s="160"/>
      <c r="LXY34" s="160"/>
      <c r="LXZ34" s="160"/>
      <c r="LYA34" s="160"/>
      <c r="LYB34" s="160"/>
      <c r="LYC34" s="160"/>
      <c r="LYD34" s="160"/>
      <c r="LYE34" s="160"/>
      <c r="LYF34" s="160"/>
      <c r="LYG34" s="160"/>
      <c r="LYH34" s="160"/>
      <c r="LYI34" s="160"/>
      <c r="LYJ34" s="160"/>
      <c r="LYK34" s="160"/>
      <c r="LYL34" s="160"/>
      <c r="LYM34" s="160"/>
      <c r="LYN34" s="160"/>
      <c r="LYO34" s="160"/>
      <c r="LYP34" s="160"/>
      <c r="LYQ34" s="160"/>
      <c r="LYR34" s="160"/>
      <c r="LYS34" s="160"/>
      <c r="LYT34" s="160"/>
      <c r="LYU34" s="160"/>
      <c r="LYV34" s="160"/>
      <c r="LYW34" s="160"/>
      <c r="LYX34" s="160"/>
      <c r="LYY34" s="160"/>
      <c r="LYZ34" s="160"/>
      <c r="LZA34" s="160"/>
      <c r="LZB34" s="160"/>
      <c r="LZC34" s="160"/>
      <c r="LZD34" s="160"/>
      <c r="LZE34" s="160"/>
      <c r="LZF34" s="160"/>
      <c r="LZG34" s="160"/>
      <c r="LZH34" s="160"/>
      <c r="LZI34" s="160"/>
      <c r="LZJ34" s="160"/>
      <c r="LZK34" s="160"/>
      <c r="LZL34" s="160"/>
      <c r="LZM34" s="160"/>
      <c r="LZN34" s="160"/>
      <c r="LZO34" s="160"/>
      <c r="LZP34" s="160"/>
      <c r="LZQ34" s="160"/>
      <c r="LZR34" s="160"/>
      <c r="LZS34" s="160"/>
      <c r="LZT34" s="160"/>
      <c r="LZU34" s="160"/>
      <c r="LZV34" s="160"/>
      <c r="LZW34" s="160"/>
      <c r="LZX34" s="160"/>
      <c r="LZY34" s="160"/>
      <c r="LZZ34" s="160"/>
      <c r="MAA34" s="160"/>
      <c r="MAB34" s="160"/>
      <c r="MAC34" s="160"/>
      <c r="MAD34" s="160"/>
      <c r="MAE34" s="160"/>
      <c r="MAF34" s="160"/>
      <c r="MAG34" s="160"/>
      <c r="MAH34" s="160"/>
      <c r="MAI34" s="160"/>
      <c r="MAJ34" s="160"/>
      <c r="MAK34" s="160"/>
      <c r="MAL34" s="160"/>
      <c r="MAM34" s="160"/>
      <c r="MAN34" s="160"/>
      <c r="MAO34" s="160"/>
      <c r="MAP34" s="160"/>
      <c r="MAQ34" s="160"/>
      <c r="MAR34" s="160"/>
      <c r="MAS34" s="160"/>
      <c r="MAT34" s="160"/>
      <c r="MAU34" s="160"/>
      <c r="MAV34" s="160"/>
      <c r="MAW34" s="160"/>
      <c r="MAX34" s="160"/>
      <c r="MAY34" s="160"/>
      <c r="MAZ34" s="160"/>
      <c r="MBA34" s="160"/>
      <c r="MBB34" s="160"/>
      <c r="MBC34" s="160"/>
      <c r="MBD34" s="160"/>
      <c r="MBE34" s="160"/>
      <c r="MBF34" s="160"/>
      <c r="MBG34" s="160"/>
      <c r="MBH34" s="160"/>
      <c r="MBI34" s="160"/>
      <c r="MBJ34" s="160"/>
      <c r="MBK34" s="160"/>
      <c r="MBL34" s="160"/>
      <c r="MBM34" s="160"/>
      <c r="MBN34" s="160"/>
      <c r="MBO34" s="160"/>
      <c r="MBP34" s="160"/>
      <c r="MBQ34" s="160"/>
      <c r="MBR34" s="160"/>
      <c r="MBS34" s="160"/>
      <c r="MBT34" s="160"/>
      <c r="MBU34" s="160"/>
      <c r="MBV34" s="160"/>
      <c r="MBW34" s="160"/>
      <c r="MBX34" s="160"/>
      <c r="MBY34" s="160"/>
      <c r="MBZ34" s="160"/>
      <c r="MCA34" s="160"/>
      <c r="MCB34" s="160"/>
      <c r="MCC34" s="160"/>
      <c r="MCD34" s="160"/>
      <c r="MCE34" s="160"/>
      <c r="MCF34" s="160"/>
      <c r="MCG34" s="160"/>
      <c r="MCH34" s="160"/>
      <c r="MCI34" s="160"/>
      <c r="MCJ34" s="160"/>
      <c r="MCK34" s="160"/>
      <c r="MCL34" s="160"/>
      <c r="MCM34" s="160"/>
      <c r="MCN34" s="160"/>
      <c r="MCO34" s="160"/>
      <c r="MCP34" s="160"/>
      <c r="MCQ34" s="160"/>
      <c r="MCR34" s="160"/>
      <c r="MCS34" s="160"/>
      <c r="MCT34" s="160"/>
      <c r="MCU34" s="160"/>
      <c r="MCV34" s="160"/>
      <c r="MCW34" s="160"/>
      <c r="MCX34" s="160"/>
      <c r="MCY34" s="160"/>
      <c r="MCZ34" s="160"/>
      <c r="MDA34" s="160"/>
      <c r="MDB34" s="160"/>
      <c r="MDC34" s="160"/>
      <c r="MDD34" s="160"/>
      <c r="MDE34" s="160"/>
      <c r="MDF34" s="160"/>
      <c r="MDG34" s="160"/>
      <c r="MDH34" s="160"/>
      <c r="MDI34" s="160"/>
      <c r="MDJ34" s="160"/>
      <c r="MDK34" s="160"/>
      <c r="MDL34" s="160"/>
      <c r="MDM34" s="160"/>
      <c r="MDN34" s="160"/>
      <c r="MDO34" s="160"/>
      <c r="MDP34" s="160"/>
      <c r="MDQ34" s="160"/>
      <c r="MDR34" s="160"/>
      <c r="MDS34" s="160"/>
      <c r="MDT34" s="160"/>
      <c r="MDU34" s="160"/>
      <c r="MDV34" s="160"/>
      <c r="MDW34" s="160"/>
      <c r="MDX34" s="160"/>
      <c r="MDY34" s="160"/>
      <c r="MDZ34" s="160"/>
      <c r="MEA34" s="160"/>
      <c r="MEB34" s="160"/>
      <c r="MEC34" s="160"/>
      <c r="MED34" s="160"/>
      <c r="MEE34" s="160"/>
      <c r="MEF34" s="160"/>
      <c r="MEG34" s="160"/>
      <c r="MEH34" s="160"/>
      <c r="MEI34" s="160"/>
      <c r="MEJ34" s="160"/>
      <c r="MEK34" s="160"/>
      <c r="MEL34" s="160"/>
      <c r="MEM34" s="160"/>
      <c r="MEN34" s="160"/>
      <c r="MEO34" s="160"/>
      <c r="MEP34" s="160"/>
      <c r="MEQ34" s="160"/>
      <c r="MER34" s="160"/>
      <c r="MES34" s="160"/>
      <c r="MET34" s="160"/>
      <c r="MEU34" s="160"/>
      <c r="MEV34" s="160"/>
      <c r="MEW34" s="160"/>
      <c r="MEX34" s="160"/>
      <c r="MEY34" s="160"/>
      <c r="MEZ34" s="160"/>
      <c r="MFA34" s="160"/>
      <c r="MFB34" s="160"/>
      <c r="MFC34" s="160"/>
      <c r="MFD34" s="160"/>
      <c r="MFE34" s="160"/>
      <c r="MFF34" s="160"/>
      <c r="MFG34" s="160"/>
      <c r="MFH34" s="160"/>
      <c r="MFI34" s="160"/>
      <c r="MFJ34" s="160"/>
      <c r="MFK34" s="160"/>
      <c r="MFL34" s="160"/>
      <c r="MFM34" s="160"/>
      <c r="MFN34" s="160"/>
      <c r="MFO34" s="160"/>
      <c r="MFP34" s="160"/>
      <c r="MFQ34" s="160"/>
      <c r="MFR34" s="160"/>
      <c r="MFS34" s="160"/>
      <c r="MFT34" s="160"/>
      <c r="MFU34" s="160"/>
      <c r="MFV34" s="160"/>
      <c r="MFW34" s="160"/>
      <c r="MFX34" s="160"/>
      <c r="MFY34" s="160"/>
      <c r="MFZ34" s="160"/>
      <c r="MGA34" s="160"/>
      <c r="MGB34" s="160"/>
      <c r="MGC34" s="160"/>
      <c r="MGD34" s="160"/>
      <c r="MGE34" s="160"/>
      <c r="MGF34" s="160"/>
      <c r="MGG34" s="160"/>
      <c r="MGH34" s="160"/>
      <c r="MGI34" s="160"/>
      <c r="MGJ34" s="160"/>
      <c r="MGK34" s="160"/>
      <c r="MGL34" s="160"/>
      <c r="MGM34" s="160"/>
      <c r="MGN34" s="160"/>
      <c r="MGO34" s="160"/>
      <c r="MGP34" s="160"/>
      <c r="MGQ34" s="160"/>
      <c r="MGR34" s="160"/>
      <c r="MGS34" s="160"/>
      <c r="MGT34" s="160"/>
      <c r="MGU34" s="160"/>
      <c r="MGV34" s="160"/>
      <c r="MGW34" s="160"/>
      <c r="MGX34" s="160"/>
      <c r="MGY34" s="160"/>
      <c r="MGZ34" s="160"/>
      <c r="MHA34" s="160"/>
      <c r="MHB34" s="160"/>
      <c r="MHC34" s="160"/>
      <c r="MHD34" s="160"/>
      <c r="MHE34" s="160"/>
      <c r="MHF34" s="160"/>
      <c r="MHG34" s="160"/>
      <c r="MHH34" s="160"/>
      <c r="MHI34" s="160"/>
      <c r="MHJ34" s="160"/>
      <c r="MHK34" s="160"/>
      <c r="MHL34" s="160"/>
      <c r="MHM34" s="160"/>
      <c r="MHN34" s="160"/>
      <c r="MHO34" s="160"/>
      <c r="MHP34" s="160"/>
      <c r="MHQ34" s="160"/>
      <c r="MHR34" s="160"/>
      <c r="MHS34" s="160"/>
      <c r="MHT34" s="160"/>
      <c r="MHU34" s="160"/>
      <c r="MHV34" s="160"/>
      <c r="MHW34" s="160"/>
      <c r="MHX34" s="160"/>
      <c r="MHY34" s="160"/>
      <c r="MHZ34" s="160"/>
      <c r="MIA34" s="160"/>
      <c r="MIB34" s="160"/>
      <c r="MIC34" s="160"/>
      <c r="MID34" s="160"/>
      <c r="MIE34" s="160"/>
      <c r="MIF34" s="160"/>
      <c r="MIG34" s="160"/>
      <c r="MIH34" s="160"/>
      <c r="MII34" s="160"/>
      <c r="MIJ34" s="160"/>
      <c r="MIK34" s="160"/>
      <c r="MIL34" s="160"/>
      <c r="MIM34" s="160"/>
      <c r="MIN34" s="160"/>
      <c r="MIO34" s="160"/>
      <c r="MIP34" s="160"/>
      <c r="MIQ34" s="160"/>
      <c r="MIR34" s="160"/>
      <c r="MIS34" s="160"/>
      <c r="MIT34" s="160"/>
      <c r="MIU34" s="160"/>
      <c r="MIV34" s="160"/>
      <c r="MIW34" s="160"/>
      <c r="MIX34" s="160"/>
      <c r="MIY34" s="160"/>
      <c r="MIZ34" s="160"/>
      <c r="MJA34" s="160"/>
      <c r="MJB34" s="160"/>
      <c r="MJC34" s="160"/>
      <c r="MJD34" s="160"/>
      <c r="MJE34" s="160"/>
      <c r="MJF34" s="160"/>
      <c r="MJG34" s="160"/>
      <c r="MJH34" s="160"/>
      <c r="MJI34" s="160"/>
      <c r="MJJ34" s="160"/>
      <c r="MJK34" s="160"/>
      <c r="MJL34" s="160"/>
      <c r="MJM34" s="160"/>
      <c r="MJN34" s="160"/>
      <c r="MJO34" s="160"/>
      <c r="MJP34" s="160"/>
      <c r="MJQ34" s="160"/>
      <c r="MJR34" s="160"/>
      <c r="MJS34" s="160"/>
      <c r="MJT34" s="160"/>
      <c r="MJU34" s="160"/>
      <c r="MJV34" s="160"/>
      <c r="MJW34" s="160"/>
      <c r="MJX34" s="160"/>
      <c r="MJY34" s="160"/>
      <c r="MJZ34" s="160"/>
      <c r="MKA34" s="160"/>
      <c r="MKB34" s="160"/>
      <c r="MKC34" s="160"/>
      <c r="MKD34" s="160"/>
      <c r="MKE34" s="160"/>
      <c r="MKF34" s="160"/>
      <c r="MKG34" s="160"/>
      <c r="MKH34" s="160"/>
      <c r="MKI34" s="160"/>
      <c r="MKJ34" s="160"/>
      <c r="MKK34" s="160"/>
      <c r="MKL34" s="160"/>
      <c r="MKM34" s="160"/>
      <c r="MKN34" s="160"/>
      <c r="MKO34" s="160"/>
      <c r="MKP34" s="160"/>
      <c r="MKQ34" s="160"/>
      <c r="MKR34" s="160"/>
      <c r="MKS34" s="160"/>
      <c r="MKT34" s="160"/>
      <c r="MKU34" s="160"/>
      <c r="MKV34" s="160"/>
      <c r="MKW34" s="160"/>
      <c r="MKX34" s="160"/>
      <c r="MKY34" s="160"/>
      <c r="MKZ34" s="160"/>
      <c r="MLA34" s="160"/>
      <c r="MLB34" s="160"/>
      <c r="MLC34" s="160"/>
      <c r="MLD34" s="160"/>
      <c r="MLE34" s="160"/>
      <c r="MLF34" s="160"/>
      <c r="MLG34" s="160"/>
      <c r="MLH34" s="160"/>
      <c r="MLI34" s="160"/>
      <c r="MLJ34" s="160"/>
      <c r="MLK34" s="160"/>
      <c r="MLL34" s="160"/>
      <c r="MLM34" s="160"/>
      <c r="MLN34" s="160"/>
      <c r="MLO34" s="160"/>
      <c r="MLP34" s="160"/>
      <c r="MLQ34" s="160"/>
      <c r="MLR34" s="160"/>
      <c r="MLS34" s="160"/>
      <c r="MLT34" s="160"/>
      <c r="MLU34" s="160"/>
      <c r="MLV34" s="160"/>
      <c r="MLW34" s="160"/>
      <c r="MLX34" s="160"/>
      <c r="MLY34" s="160"/>
      <c r="MLZ34" s="160"/>
      <c r="MMA34" s="160"/>
      <c r="MMB34" s="160"/>
      <c r="MMC34" s="160"/>
      <c r="MMD34" s="160"/>
      <c r="MME34" s="160"/>
      <c r="MMF34" s="160"/>
      <c r="MMG34" s="160"/>
      <c r="MMH34" s="160"/>
      <c r="MMI34" s="160"/>
      <c r="MMJ34" s="160"/>
      <c r="MMK34" s="160"/>
      <c r="MML34" s="160"/>
      <c r="MMM34" s="160"/>
      <c r="MMN34" s="160"/>
      <c r="MMO34" s="160"/>
      <c r="MMP34" s="160"/>
      <c r="MMQ34" s="160"/>
      <c r="MMR34" s="160"/>
      <c r="MMS34" s="160"/>
      <c r="MMT34" s="160"/>
      <c r="MMU34" s="160"/>
      <c r="MMV34" s="160"/>
      <c r="MMW34" s="160"/>
      <c r="MMX34" s="160"/>
      <c r="MMY34" s="160"/>
      <c r="MMZ34" s="160"/>
      <c r="MNA34" s="160"/>
      <c r="MNB34" s="160"/>
      <c r="MNC34" s="160"/>
      <c r="MND34" s="160"/>
      <c r="MNE34" s="160"/>
      <c r="MNF34" s="160"/>
      <c r="MNG34" s="160"/>
      <c r="MNH34" s="160"/>
      <c r="MNI34" s="160"/>
      <c r="MNJ34" s="160"/>
      <c r="MNK34" s="160"/>
      <c r="MNL34" s="160"/>
      <c r="MNM34" s="160"/>
      <c r="MNN34" s="160"/>
      <c r="MNO34" s="160"/>
      <c r="MNP34" s="160"/>
      <c r="MNQ34" s="160"/>
      <c r="MNR34" s="160"/>
      <c r="MNS34" s="160"/>
      <c r="MNT34" s="160"/>
      <c r="MNU34" s="160"/>
      <c r="MNV34" s="160"/>
      <c r="MNW34" s="160"/>
      <c r="MNX34" s="160"/>
      <c r="MNY34" s="160"/>
      <c r="MNZ34" s="160"/>
      <c r="MOA34" s="160"/>
      <c r="MOB34" s="160"/>
      <c r="MOC34" s="160"/>
      <c r="MOD34" s="160"/>
      <c r="MOE34" s="160"/>
      <c r="MOF34" s="160"/>
      <c r="MOG34" s="160"/>
      <c r="MOH34" s="160"/>
      <c r="MOI34" s="160"/>
      <c r="MOJ34" s="160"/>
      <c r="MOK34" s="160"/>
      <c r="MOL34" s="160"/>
      <c r="MOM34" s="160"/>
      <c r="MON34" s="160"/>
      <c r="MOO34" s="160"/>
      <c r="MOP34" s="160"/>
      <c r="MOQ34" s="160"/>
      <c r="MOR34" s="160"/>
      <c r="MOS34" s="160"/>
      <c r="MOT34" s="160"/>
      <c r="MOU34" s="160"/>
      <c r="MOV34" s="160"/>
      <c r="MOW34" s="160"/>
      <c r="MOX34" s="160"/>
      <c r="MOY34" s="160"/>
      <c r="MOZ34" s="160"/>
      <c r="MPA34" s="160"/>
      <c r="MPB34" s="160"/>
      <c r="MPC34" s="160"/>
      <c r="MPD34" s="160"/>
      <c r="MPE34" s="160"/>
      <c r="MPF34" s="160"/>
      <c r="MPG34" s="160"/>
      <c r="MPH34" s="160"/>
      <c r="MPI34" s="160"/>
      <c r="MPJ34" s="160"/>
      <c r="MPK34" s="160"/>
      <c r="MPL34" s="160"/>
      <c r="MPM34" s="160"/>
      <c r="MPN34" s="160"/>
      <c r="MPO34" s="160"/>
      <c r="MPP34" s="160"/>
      <c r="MPQ34" s="160"/>
      <c r="MPR34" s="160"/>
      <c r="MPS34" s="160"/>
      <c r="MPT34" s="160"/>
      <c r="MPU34" s="160"/>
      <c r="MPV34" s="160"/>
      <c r="MPW34" s="160"/>
      <c r="MPX34" s="160"/>
      <c r="MPY34" s="160"/>
      <c r="MPZ34" s="160"/>
      <c r="MQA34" s="160"/>
      <c r="MQB34" s="160"/>
      <c r="MQC34" s="160"/>
      <c r="MQD34" s="160"/>
      <c r="MQE34" s="160"/>
      <c r="MQF34" s="160"/>
      <c r="MQG34" s="160"/>
      <c r="MQH34" s="160"/>
      <c r="MQI34" s="160"/>
      <c r="MQJ34" s="160"/>
      <c r="MQK34" s="160"/>
      <c r="MQL34" s="160"/>
      <c r="MQM34" s="160"/>
      <c r="MQN34" s="160"/>
      <c r="MQO34" s="160"/>
      <c r="MQP34" s="160"/>
      <c r="MQQ34" s="160"/>
      <c r="MQR34" s="160"/>
      <c r="MQS34" s="160"/>
      <c r="MQT34" s="160"/>
      <c r="MQU34" s="160"/>
      <c r="MQV34" s="160"/>
      <c r="MQW34" s="160"/>
      <c r="MQX34" s="160"/>
      <c r="MQY34" s="160"/>
      <c r="MQZ34" s="160"/>
      <c r="MRA34" s="160"/>
      <c r="MRB34" s="160"/>
      <c r="MRC34" s="160"/>
      <c r="MRD34" s="160"/>
      <c r="MRE34" s="160"/>
      <c r="MRF34" s="160"/>
      <c r="MRG34" s="160"/>
      <c r="MRH34" s="160"/>
      <c r="MRI34" s="160"/>
      <c r="MRJ34" s="160"/>
      <c r="MRK34" s="160"/>
      <c r="MRL34" s="160"/>
      <c r="MRM34" s="160"/>
      <c r="MRN34" s="160"/>
      <c r="MRO34" s="160"/>
      <c r="MRP34" s="160"/>
      <c r="MRQ34" s="160"/>
      <c r="MRR34" s="160"/>
      <c r="MRS34" s="160"/>
      <c r="MRT34" s="160"/>
      <c r="MRU34" s="160"/>
      <c r="MRV34" s="160"/>
      <c r="MRW34" s="160"/>
      <c r="MRX34" s="160"/>
      <c r="MRY34" s="160"/>
      <c r="MRZ34" s="160"/>
      <c r="MSA34" s="160"/>
      <c r="MSB34" s="160"/>
      <c r="MSC34" s="160"/>
      <c r="MSD34" s="160"/>
      <c r="MSE34" s="160"/>
      <c r="MSF34" s="160"/>
      <c r="MSG34" s="160"/>
      <c r="MSH34" s="160"/>
      <c r="MSI34" s="160"/>
      <c r="MSJ34" s="160"/>
      <c r="MSK34" s="160"/>
      <c r="MSL34" s="160"/>
      <c r="MSM34" s="160"/>
      <c r="MSN34" s="160"/>
      <c r="MSO34" s="160"/>
      <c r="MSP34" s="160"/>
      <c r="MSQ34" s="160"/>
      <c r="MSR34" s="160"/>
      <c r="MSS34" s="160"/>
      <c r="MST34" s="160"/>
      <c r="MSU34" s="160"/>
      <c r="MSV34" s="160"/>
      <c r="MSW34" s="160"/>
      <c r="MSX34" s="160"/>
      <c r="MSY34" s="160"/>
      <c r="MSZ34" s="160"/>
      <c r="MTA34" s="160"/>
      <c r="MTB34" s="160"/>
      <c r="MTC34" s="160"/>
      <c r="MTD34" s="160"/>
      <c r="MTE34" s="160"/>
      <c r="MTF34" s="160"/>
      <c r="MTG34" s="160"/>
      <c r="MTH34" s="160"/>
      <c r="MTI34" s="160"/>
      <c r="MTJ34" s="160"/>
      <c r="MTK34" s="160"/>
      <c r="MTL34" s="160"/>
      <c r="MTM34" s="160"/>
      <c r="MTN34" s="160"/>
      <c r="MTO34" s="160"/>
      <c r="MTP34" s="160"/>
      <c r="MTQ34" s="160"/>
      <c r="MTR34" s="160"/>
      <c r="MTS34" s="160"/>
      <c r="MTT34" s="160"/>
      <c r="MTU34" s="160"/>
      <c r="MTV34" s="160"/>
      <c r="MTW34" s="160"/>
      <c r="MTX34" s="160"/>
      <c r="MTY34" s="160"/>
      <c r="MTZ34" s="160"/>
      <c r="MUA34" s="160"/>
      <c r="MUB34" s="160"/>
      <c r="MUC34" s="160"/>
      <c r="MUD34" s="160"/>
      <c r="MUE34" s="160"/>
      <c r="MUF34" s="160"/>
      <c r="MUG34" s="160"/>
      <c r="MUH34" s="160"/>
      <c r="MUI34" s="160"/>
      <c r="MUJ34" s="160"/>
      <c r="MUK34" s="160"/>
      <c r="MUL34" s="160"/>
      <c r="MUM34" s="160"/>
      <c r="MUN34" s="160"/>
      <c r="MUO34" s="160"/>
      <c r="MUP34" s="160"/>
      <c r="MUQ34" s="160"/>
      <c r="MUR34" s="160"/>
      <c r="MUS34" s="160"/>
      <c r="MUT34" s="160"/>
      <c r="MUU34" s="160"/>
      <c r="MUV34" s="160"/>
      <c r="MUW34" s="160"/>
      <c r="MUX34" s="160"/>
      <c r="MUY34" s="160"/>
      <c r="MUZ34" s="160"/>
      <c r="MVA34" s="160"/>
      <c r="MVB34" s="160"/>
      <c r="MVC34" s="160"/>
      <c r="MVD34" s="160"/>
      <c r="MVE34" s="160"/>
      <c r="MVF34" s="160"/>
      <c r="MVG34" s="160"/>
      <c r="MVH34" s="160"/>
      <c r="MVI34" s="160"/>
      <c r="MVJ34" s="160"/>
      <c r="MVK34" s="160"/>
      <c r="MVL34" s="160"/>
      <c r="MVM34" s="160"/>
      <c r="MVN34" s="160"/>
      <c r="MVO34" s="160"/>
      <c r="MVP34" s="160"/>
      <c r="MVQ34" s="160"/>
      <c r="MVR34" s="160"/>
      <c r="MVS34" s="160"/>
      <c r="MVT34" s="160"/>
      <c r="MVU34" s="160"/>
      <c r="MVV34" s="160"/>
      <c r="MVW34" s="160"/>
      <c r="MVX34" s="160"/>
      <c r="MVY34" s="160"/>
      <c r="MVZ34" s="160"/>
      <c r="MWA34" s="160"/>
      <c r="MWB34" s="160"/>
      <c r="MWC34" s="160"/>
      <c r="MWD34" s="160"/>
      <c r="MWE34" s="160"/>
      <c r="MWF34" s="160"/>
      <c r="MWG34" s="160"/>
      <c r="MWH34" s="160"/>
      <c r="MWI34" s="160"/>
      <c r="MWJ34" s="160"/>
      <c r="MWK34" s="160"/>
      <c r="MWL34" s="160"/>
      <c r="MWM34" s="160"/>
      <c r="MWN34" s="160"/>
      <c r="MWO34" s="160"/>
      <c r="MWP34" s="160"/>
      <c r="MWQ34" s="160"/>
      <c r="MWR34" s="160"/>
      <c r="MWS34" s="160"/>
      <c r="MWT34" s="160"/>
      <c r="MWU34" s="160"/>
      <c r="MWV34" s="160"/>
      <c r="MWW34" s="160"/>
      <c r="MWX34" s="160"/>
      <c r="MWY34" s="160"/>
      <c r="MWZ34" s="160"/>
      <c r="MXA34" s="160"/>
      <c r="MXB34" s="160"/>
      <c r="MXC34" s="160"/>
      <c r="MXD34" s="160"/>
      <c r="MXE34" s="160"/>
      <c r="MXF34" s="160"/>
      <c r="MXG34" s="160"/>
      <c r="MXH34" s="160"/>
      <c r="MXI34" s="160"/>
      <c r="MXJ34" s="160"/>
      <c r="MXK34" s="160"/>
      <c r="MXL34" s="160"/>
      <c r="MXM34" s="160"/>
      <c r="MXN34" s="160"/>
      <c r="MXO34" s="160"/>
      <c r="MXP34" s="160"/>
      <c r="MXQ34" s="160"/>
      <c r="MXR34" s="160"/>
      <c r="MXS34" s="160"/>
      <c r="MXT34" s="160"/>
      <c r="MXU34" s="160"/>
      <c r="MXV34" s="160"/>
      <c r="MXW34" s="160"/>
      <c r="MXX34" s="160"/>
      <c r="MXY34" s="160"/>
      <c r="MXZ34" s="160"/>
      <c r="MYA34" s="160"/>
      <c r="MYB34" s="160"/>
      <c r="MYC34" s="160"/>
      <c r="MYD34" s="160"/>
      <c r="MYE34" s="160"/>
      <c r="MYF34" s="160"/>
      <c r="MYG34" s="160"/>
      <c r="MYH34" s="160"/>
      <c r="MYI34" s="160"/>
      <c r="MYJ34" s="160"/>
      <c r="MYK34" s="160"/>
      <c r="MYL34" s="160"/>
      <c r="MYM34" s="160"/>
      <c r="MYN34" s="160"/>
      <c r="MYO34" s="160"/>
      <c r="MYP34" s="160"/>
      <c r="MYQ34" s="160"/>
      <c r="MYR34" s="160"/>
      <c r="MYS34" s="160"/>
      <c r="MYT34" s="160"/>
      <c r="MYU34" s="160"/>
      <c r="MYV34" s="160"/>
      <c r="MYW34" s="160"/>
      <c r="MYX34" s="160"/>
      <c r="MYY34" s="160"/>
      <c r="MYZ34" s="160"/>
      <c r="MZA34" s="160"/>
      <c r="MZB34" s="160"/>
      <c r="MZC34" s="160"/>
      <c r="MZD34" s="160"/>
      <c r="MZE34" s="160"/>
      <c r="MZF34" s="160"/>
      <c r="MZG34" s="160"/>
      <c r="MZH34" s="160"/>
      <c r="MZI34" s="160"/>
      <c r="MZJ34" s="160"/>
      <c r="MZK34" s="160"/>
      <c r="MZL34" s="160"/>
      <c r="MZM34" s="160"/>
      <c r="MZN34" s="160"/>
      <c r="MZO34" s="160"/>
      <c r="MZP34" s="160"/>
      <c r="MZQ34" s="160"/>
      <c r="MZR34" s="160"/>
      <c r="MZS34" s="160"/>
      <c r="MZT34" s="160"/>
      <c r="MZU34" s="160"/>
      <c r="MZV34" s="160"/>
      <c r="MZW34" s="160"/>
      <c r="MZX34" s="160"/>
      <c r="MZY34" s="160"/>
      <c r="MZZ34" s="160"/>
      <c r="NAA34" s="160"/>
      <c r="NAB34" s="160"/>
      <c r="NAC34" s="160"/>
      <c r="NAD34" s="160"/>
      <c r="NAE34" s="160"/>
      <c r="NAF34" s="160"/>
      <c r="NAG34" s="160"/>
      <c r="NAH34" s="160"/>
      <c r="NAI34" s="160"/>
      <c r="NAJ34" s="160"/>
      <c r="NAK34" s="160"/>
      <c r="NAL34" s="160"/>
      <c r="NAM34" s="160"/>
      <c r="NAN34" s="160"/>
      <c r="NAO34" s="160"/>
      <c r="NAP34" s="160"/>
      <c r="NAQ34" s="160"/>
      <c r="NAR34" s="160"/>
      <c r="NAS34" s="160"/>
      <c r="NAT34" s="160"/>
      <c r="NAU34" s="160"/>
      <c r="NAV34" s="160"/>
      <c r="NAW34" s="160"/>
      <c r="NAX34" s="160"/>
      <c r="NAY34" s="160"/>
      <c r="NAZ34" s="160"/>
      <c r="NBA34" s="160"/>
      <c r="NBB34" s="160"/>
      <c r="NBC34" s="160"/>
      <c r="NBD34" s="160"/>
      <c r="NBE34" s="160"/>
      <c r="NBF34" s="160"/>
      <c r="NBG34" s="160"/>
      <c r="NBH34" s="160"/>
      <c r="NBI34" s="160"/>
      <c r="NBJ34" s="160"/>
      <c r="NBK34" s="160"/>
      <c r="NBL34" s="160"/>
      <c r="NBM34" s="160"/>
      <c r="NBN34" s="160"/>
      <c r="NBO34" s="160"/>
      <c r="NBP34" s="160"/>
      <c r="NBQ34" s="160"/>
      <c r="NBR34" s="160"/>
      <c r="NBS34" s="160"/>
      <c r="NBT34" s="160"/>
      <c r="NBU34" s="160"/>
      <c r="NBV34" s="160"/>
      <c r="NBW34" s="160"/>
      <c r="NBX34" s="160"/>
      <c r="NBY34" s="160"/>
      <c r="NBZ34" s="160"/>
      <c r="NCA34" s="160"/>
      <c r="NCB34" s="160"/>
      <c r="NCC34" s="160"/>
      <c r="NCD34" s="160"/>
      <c r="NCE34" s="160"/>
      <c r="NCF34" s="160"/>
      <c r="NCG34" s="160"/>
      <c r="NCH34" s="160"/>
      <c r="NCI34" s="160"/>
      <c r="NCJ34" s="160"/>
      <c r="NCK34" s="160"/>
      <c r="NCL34" s="160"/>
      <c r="NCM34" s="160"/>
      <c r="NCN34" s="160"/>
      <c r="NCO34" s="160"/>
      <c r="NCP34" s="160"/>
      <c r="NCQ34" s="160"/>
      <c r="NCR34" s="160"/>
      <c r="NCS34" s="160"/>
      <c r="NCT34" s="160"/>
      <c r="NCU34" s="160"/>
      <c r="NCV34" s="160"/>
      <c r="NCW34" s="160"/>
      <c r="NCX34" s="160"/>
      <c r="NCY34" s="160"/>
      <c r="NCZ34" s="160"/>
      <c r="NDA34" s="160"/>
      <c r="NDB34" s="160"/>
      <c r="NDC34" s="160"/>
      <c r="NDD34" s="160"/>
      <c r="NDE34" s="160"/>
      <c r="NDF34" s="160"/>
      <c r="NDG34" s="160"/>
      <c r="NDH34" s="160"/>
      <c r="NDI34" s="160"/>
      <c r="NDJ34" s="160"/>
      <c r="NDK34" s="160"/>
      <c r="NDL34" s="160"/>
      <c r="NDM34" s="160"/>
      <c r="NDN34" s="160"/>
      <c r="NDO34" s="160"/>
      <c r="NDP34" s="160"/>
      <c r="NDQ34" s="160"/>
      <c r="NDR34" s="160"/>
      <c r="NDS34" s="160"/>
      <c r="NDT34" s="160"/>
      <c r="NDU34" s="160"/>
      <c r="NDV34" s="160"/>
      <c r="NDW34" s="160"/>
      <c r="NDX34" s="160"/>
      <c r="NDY34" s="160"/>
      <c r="NDZ34" s="160"/>
      <c r="NEA34" s="160"/>
      <c r="NEB34" s="160"/>
      <c r="NEC34" s="160"/>
      <c r="NED34" s="160"/>
      <c r="NEE34" s="160"/>
      <c r="NEF34" s="160"/>
      <c r="NEG34" s="160"/>
      <c r="NEH34" s="160"/>
      <c r="NEI34" s="160"/>
      <c r="NEJ34" s="160"/>
      <c r="NEK34" s="160"/>
      <c r="NEL34" s="160"/>
      <c r="NEM34" s="160"/>
      <c r="NEN34" s="160"/>
      <c r="NEO34" s="160"/>
      <c r="NEP34" s="160"/>
      <c r="NEQ34" s="160"/>
      <c r="NER34" s="160"/>
      <c r="NES34" s="160"/>
      <c r="NET34" s="160"/>
      <c r="NEU34" s="160"/>
      <c r="NEV34" s="160"/>
      <c r="NEW34" s="160"/>
      <c r="NEX34" s="160"/>
      <c r="NEY34" s="160"/>
      <c r="NEZ34" s="160"/>
      <c r="NFA34" s="160"/>
      <c r="NFB34" s="160"/>
      <c r="NFC34" s="160"/>
      <c r="NFD34" s="160"/>
      <c r="NFE34" s="160"/>
      <c r="NFF34" s="160"/>
      <c r="NFG34" s="160"/>
      <c r="NFH34" s="160"/>
      <c r="NFI34" s="160"/>
      <c r="NFJ34" s="160"/>
      <c r="NFK34" s="160"/>
      <c r="NFL34" s="160"/>
      <c r="NFM34" s="160"/>
      <c r="NFN34" s="160"/>
      <c r="NFO34" s="160"/>
      <c r="NFP34" s="160"/>
      <c r="NFQ34" s="160"/>
      <c r="NFR34" s="160"/>
      <c r="NFS34" s="160"/>
      <c r="NFT34" s="160"/>
      <c r="NFU34" s="160"/>
      <c r="NFV34" s="160"/>
      <c r="NFW34" s="160"/>
      <c r="NFX34" s="160"/>
      <c r="NFY34" s="160"/>
      <c r="NFZ34" s="160"/>
      <c r="NGA34" s="160"/>
      <c r="NGB34" s="160"/>
      <c r="NGC34" s="160"/>
      <c r="NGD34" s="160"/>
      <c r="NGE34" s="160"/>
      <c r="NGF34" s="160"/>
      <c r="NGG34" s="160"/>
      <c r="NGH34" s="160"/>
      <c r="NGI34" s="160"/>
      <c r="NGJ34" s="160"/>
      <c r="NGK34" s="160"/>
      <c r="NGL34" s="160"/>
      <c r="NGM34" s="160"/>
      <c r="NGN34" s="160"/>
      <c r="NGO34" s="160"/>
      <c r="NGP34" s="160"/>
      <c r="NGQ34" s="160"/>
      <c r="NGR34" s="160"/>
      <c r="NGS34" s="160"/>
      <c r="NGT34" s="160"/>
      <c r="NGU34" s="160"/>
      <c r="NGV34" s="160"/>
      <c r="NGW34" s="160"/>
      <c r="NGX34" s="160"/>
      <c r="NGY34" s="160"/>
      <c r="NGZ34" s="160"/>
      <c r="NHA34" s="160"/>
      <c r="NHB34" s="160"/>
      <c r="NHC34" s="160"/>
      <c r="NHD34" s="160"/>
      <c r="NHE34" s="160"/>
      <c r="NHF34" s="160"/>
      <c r="NHG34" s="160"/>
      <c r="NHH34" s="160"/>
      <c r="NHI34" s="160"/>
      <c r="NHJ34" s="160"/>
      <c r="NHK34" s="160"/>
      <c r="NHL34" s="160"/>
      <c r="NHM34" s="160"/>
      <c r="NHN34" s="160"/>
      <c r="NHO34" s="160"/>
      <c r="NHP34" s="160"/>
      <c r="NHQ34" s="160"/>
      <c r="NHR34" s="160"/>
      <c r="NHS34" s="160"/>
      <c r="NHT34" s="160"/>
      <c r="NHU34" s="160"/>
      <c r="NHV34" s="160"/>
      <c r="NHW34" s="160"/>
      <c r="NHX34" s="160"/>
      <c r="NHY34" s="160"/>
      <c r="NHZ34" s="160"/>
      <c r="NIA34" s="160"/>
      <c r="NIB34" s="160"/>
      <c r="NIC34" s="160"/>
      <c r="NID34" s="160"/>
      <c r="NIE34" s="160"/>
      <c r="NIF34" s="160"/>
      <c r="NIG34" s="160"/>
      <c r="NIH34" s="160"/>
      <c r="NII34" s="160"/>
      <c r="NIJ34" s="160"/>
      <c r="NIK34" s="160"/>
      <c r="NIL34" s="160"/>
      <c r="NIM34" s="160"/>
      <c r="NIN34" s="160"/>
      <c r="NIO34" s="160"/>
      <c r="NIP34" s="160"/>
      <c r="NIQ34" s="160"/>
      <c r="NIR34" s="160"/>
      <c r="NIS34" s="160"/>
      <c r="NIT34" s="160"/>
      <c r="NIU34" s="160"/>
      <c r="NIV34" s="160"/>
      <c r="NIW34" s="160"/>
      <c r="NIX34" s="160"/>
      <c r="NIY34" s="160"/>
      <c r="NIZ34" s="160"/>
      <c r="NJA34" s="160"/>
      <c r="NJB34" s="160"/>
      <c r="NJC34" s="160"/>
      <c r="NJD34" s="160"/>
      <c r="NJE34" s="160"/>
      <c r="NJF34" s="160"/>
      <c r="NJG34" s="160"/>
      <c r="NJH34" s="160"/>
      <c r="NJI34" s="160"/>
      <c r="NJJ34" s="160"/>
      <c r="NJK34" s="160"/>
      <c r="NJL34" s="160"/>
      <c r="NJM34" s="160"/>
      <c r="NJN34" s="160"/>
      <c r="NJO34" s="160"/>
      <c r="NJP34" s="160"/>
      <c r="NJQ34" s="160"/>
      <c r="NJR34" s="160"/>
      <c r="NJS34" s="160"/>
      <c r="NJT34" s="160"/>
      <c r="NJU34" s="160"/>
      <c r="NJV34" s="160"/>
      <c r="NJW34" s="160"/>
      <c r="NJX34" s="160"/>
      <c r="NJY34" s="160"/>
      <c r="NJZ34" s="160"/>
      <c r="NKA34" s="160"/>
      <c r="NKB34" s="160"/>
      <c r="NKC34" s="160"/>
      <c r="NKD34" s="160"/>
      <c r="NKE34" s="160"/>
      <c r="NKF34" s="160"/>
      <c r="NKG34" s="160"/>
      <c r="NKH34" s="160"/>
      <c r="NKI34" s="160"/>
      <c r="NKJ34" s="160"/>
      <c r="NKK34" s="160"/>
      <c r="NKL34" s="160"/>
      <c r="NKM34" s="160"/>
      <c r="NKN34" s="160"/>
      <c r="NKO34" s="160"/>
      <c r="NKP34" s="160"/>
      <c r="NKQ34" s="160"/>
      <c r="NKR34" s="160"/>
      <c r="NKS34" s="160"/>
      <c r="NKT34" s="160"/>
      <c r="NKU34" s="160"/>
      <c r="NKV34" s="160"/>
      <c r="NKW34" s="160"/>
      <c r="NKX34" s="160"/>
      <c r="NKY34" s="160"/>
      <c r="NKZ34" s="160"/>
      <c r="NLA34" s="160"/>
      <c r="NLB34" s="160"/>
      <c r="NLC34" s="160"/>
      <c r="NLD34" s="160"/>
      <c r="NLE34" s="160"/>
      <c r="NLF34" s="160"/>
      <c r="NLG34" s="160"/>
      <c r="NLH34" s="160"/>
      <c r="NLI34" s="160"/>
      <c r="NLJ34" s="160"/>
      <c r="NLK34" s="160"/>
      <c r="NLL34" s="160"/>
      <c r="NLM34" s="160"/>
      <c r="NLN34" s="160"/>
      <c r="NLO34" s="160"/>
      <c r="NLP34" s="160"/>
      <c r="NLQ34" s="160"/>
      <c r="NLR34" s="160"/>
      <c r="NLS34" s="160"/>
      <c r="NLT34" s="160"/>
      <c r="NLU34" s="160"/>
      <c r="NLV34" s="160"/>
      <c r="NLW34" s="160"/>
      <c r="NLX34" s="160"/>
      <c r="NLY34" s="160"/>
      <c r="NLZ34" s="160"/>
      <c r="NMA34" s="160"/>
      <c r="NMB34" s="160"/>
      <c r="NMC34" s="160"/>
      <c r="NMD34" s="160"/>
      <c r="NME34" s="160"/>
      <c r="NMF34" s="160"/>
      <c r="NMG34" s="160"/>
      <c r="NMH34" s="160"/>
      <c r="NMI34" s="160"/>
      <c r="NMJ34" s="160"/>
      <c r="NMK34" s="160"/>
      <c r="NML34" s="160"/>
      <c r="NMM34" s="160"/>
      <c r="NMN34" s="160"/>
      <c r="NMO34" s="160"/>
      <c r="NMP34" s="160"/>
      <c r="NMQ34" s="160"/>
      <c r="NMR34" s="160"/>
      <c r="NMS34" s="160"/>
      <c r="NMT34" s="160"/>
      <c r="NMU34" s="160"/>
      <c r="NMV34" s="160"/>
      <c r="NMW34" s="160"/>
      <c r="NMX34" s="160"/>
      <c r="NMY34" s="160"/>
      <c r="NMZ34" s="160"/>
      <c r="NNA34" s="160"/>
      <c r="NNB34" s="160"/>
      <c r="NNC34" s="160"/>
      <c r="NND34" s="160"/>
      <c r="NNE34" s="160"/>
      <c r="NNF34" s="160"/>
      <c r="NNG34" s="160"/>
      <c r="NNH34" s="160"/>
      <c r="NNI34" s="160"/>
      <c r="NNJ34" s="160"/>
      <c r="NNK34" s="160"/>
      <c r="NNL34" s="160"/>
      <c r="NNM34" s="160"/>
      <c r="NNN34" s="160"/>
      <c r="NNO34" s="160"/>
      <c r="NNP34" s="160"/>
      <c r="NNQ34" s="160"/>
      <c r="NNR34" s="160"/>
      <c r="NNS34" s="160"/>
      <c r="NNT34" s="160"/>
      <c r="NNU34" s="160"/>
      <c r="NNV34" s="160"/>
      <c r="NNW34" s="160"/>
      <c r="NNX34" s="160"/>
      <c r="NNY34" s="160"/>
      <c r="NNZ34" s="160"/>
      <c r="NOA34" s="160"/>
      <c r="NOB34" s="160"/>
      <c r="NOC34" s="160"/>
      <c r="NOD34" s="160"/>
      <c r="NOE34" s="160"/>
      <c r="NOF34" s="160"/>
      <c r="NOG34" s="160"/>
      <c r="NOH34" s="160"/>
      <c r="NOI34" s="160"/>
      <c r="NOJ34" s="160"/>
      <c r="NOK34" s="160"/>
      <c r="NOL34" s="160"/>
      <c r="NOM34" s="160"/>
      <c r="NON34" s="160"/>
      <c r="NOO34" s="160"/>
      <c r="NOP34" s="160"/>
      <c r="NOQ34" s="160"/>
      <c r="NOR34" s="160"/>
      <c r="NOS34" s="160"/>
      <c r="NOT34" s="160"/>
      <c r="NOU34" s="160"/>
      <c r="NOV34" s="160"/>
      <c r="NOW34" s="160"/>
      <c r="NOX34" s="160"/>
      <c r="NOY34" s="160"/>
      <c r="NOZ34" s="160"/>
      <c r="NPA34" s="160"/>
      <c r="NPB34" s="160"/>
      <c r="NPC34" s="160"/>
      <c r="NPD34" s="160"/>
      <c r="NPE34" s="160"/>
      <c r="NPF34" s="160"/>
      <c r="NPG34" s="160"/>
      <c r="NPH34" s="160"/>
      <c r="NPI34" s="160"/>
      <c r="NPJ34" s="160"/>
      <c r="NPK34" s="160"/>
      <c r="NPL34" s="160"/>
      <c r="NPM34" s="160"/>
      <c r="NPN34" s="160"/>
      <c r="NPO34" s="160"/>
      <c r="NPP34" s="160"/>
      <c r="NPQ34" s="160"/>
      <c r="NPR34" s="160"/>
      <c r="NPS34" s="160"/>
      <c r="NPT34" s="160"/>
      <c r="NPU34" s="160"/>
      <c r="NPV34" s="160"/>
      <c r="NPW34" s="160"/>
      <c r="NPX34" s="160"/>
      <c r="NPY34" s="160"/>
      <c r="NPZ34" s="160"/>
      <c r="NQA34" s="160"/>
      <c r="NQB34" s="160"/>
      <c r="NQC34" s="160"/>
      <c r="NQD34" s="160"/>
      <c r="NQE34" s="160"/>
      <c r="NQF34" s="160"/>
      <c r="NQG34" s="160"/>
      <c r="NQH34" s="160"/>
      <c r="NQI34" s="160"/>
      <c r="NQJ34" s="160"/>
      <c r="NQK34" s="160"/>
      <c r="NQL34" s="160"/>
      <c r="NQM34" s="160"/>
      <c r="NQN34" s="160"/>
      <c r="NQO34" s="160"/>
      <c r="NQP34" s="160"/>
      <c r="NQQ34" s="160"/>
      <c r="NQR34" s="160"/>
      <c r="NQS34" s="160"/>
      <c r="NQT34" s="160"/>
      <c r="NQU34" s="160"/>
      <c r="NQV34" s="160"/>
      <c r="NQW34" s="160"/>
      <c r="NQX34" s="160"/>
      <c r="NQY34" s="160"/>
      <c r="NQZ34" s="160"/>
      <c r="NRA34" s="160"/>
      <c r="NRB34" s="160"/>
      <c r="NRC34" s="160"/>
      <c r="NRD34" s="160"/>
      <c r="NRE34" s="160"/>
      <c r="NRF34" s="160"/>
      <c r="NRG34" s="160"/>
      <c r="NRH34" s="160"/>
      <c r="NRI34" s="160"/>
      <c r="NRJ34" s="160"/>
      <c r="NRK34" s="160"/>
      <c r="NRL34" s="160"/>
      <c r="NRM34" s="160"/>
      <c r="NRN34" s="160"/>
      <c r="NRO34" s="160"/>
      <c r="NRP34" s="160"/>
      <c r="NRQ34" s="160"/>
      <c r="NRR34" s="160"/>
      <c r="NRS34" s="160"/>
      <c r="NRT34" s="160"/>
      <c r="NRU34" s="160"/>
      <c r="NRV34" s="160"/>
      <c r="NRW34" s="160"/>
      <c r="NRX34" s="160"/>
      <c r="NRY34" s="160"/>
      <c r="NRZ34" s="160"/>
      <c r="NSA34" s="160"/>
      <c r="NSB34" s="160"/>
      <c r="NSC34" s="160"/>
      <c r="NSD34" s="160"/>
      <c r="NSE34" s="160"/>
      <c r="NSF34" s="160"/>
      <c r="NSG34" s="160"/>
      <c r="NSH34" s="160"/>
      <c r="NSI34" s="160"/>
      <c r="NSJ34" s="160"/>
      <c r="NSK34" s="160"/>
      <c r="NSL34" s="160"/>
      <c r="NSM34" s="160"/>
      <c r="NSN34" s="160"/>
      <c r="NSO34" s="160"/>
      <c r="NSP34" s="160"/>
      <c r="NSQ34" s="160"/>
      <c r="NSR34" s="160"/>
      <c r="NSS34" s="160"/>
      <c r="NST34" s="160"/>
      <c r="NSU34" s="160"/>
      <c r="NSV34" s="160"/>
      <c r="NSW34" s="160"/>
      <c r="NSX34" s="160"/>
      <c r="NSY34" s="160"/>
      <c r="NSZ34" s="160"/>
      <c r="NTA34" s="160"/>
      <c r="NTB34" s="160"/>
      <c r="NTC34" s="160"/>
      <c r="NTD34" s="160"/>
      <c r="NTE34" s="160"/>
      <c r="NTF34" s="160"/>
      <c r="NTG34" s="160"/>
      <c r="NTH34" s="160"/>
      <c r="NTI34" s="160"/>
      <c r="NTJ34" s="160"/>
      <c r="NTK34" s="160"/>
      <c r="NTL34" s="160"/>
      <c r="NTM34" s="160"/>
      <c r="NTN34" s="160"/>
      <c r="NTO34" s="160"/>
      <c r="NTP34" s="160"/>
      <c r="NTQ34" s="160"/>
      <c r="NTR34" s="160"/>
      <c r="NTS34" s="160"/>
      <c r="NTT34" s="160"/>
      <c r="NTU34" s="160"/>
      <c r="NTV34" s="160"/>
      <c r="NTW34" s="160"/>
      <c r="NTX34" s="160"/>
      <c r="NTY34" s="160"/>
      <c r="NTZ34" s="160"/>
      <c r="NUA34" s="160"/>
      <c r="NUB34" s="160"/>
      <c r="NUC34" s="160"/>
      <c r="NUD34" s="160"/>
      <c r="NUE34" s="160"/>
      <c r="NUF34" s="160"/>
      <c r="NUG34" s="160"/>
      <c r="NUH34" s="160"/>
      <c r="NUI34" s="160"/>
      <c r="NUJ34" s="160"/>
      <c r="NUK34" s="160"/>
      <c r="NUL34" s="160"/>
      <c r="NUM34" s="160"/>
      <c r="NUN34" s="160"/>
      <c r="NUO34" s="160"/>
      <c r="NUP34" s="160"/>
      <c r="NUQ34" s="160"/>
      <c r="NUR34" s="160"/>
      <c r="NUS34" s="160"/>
      <c r="NUT34" s="160"/>
      <c r="NUU34" s="160"/>
      <c r="NUV34" s="160"/>
      <c r="NUW34" s="160"/>
      <c r="NUX34" s="160"/>
      <c r="NUY34" s="160"/>
      <c r="NUZ34" s="160"/>
      <c r="NVA34" s="160"/>
      <c r="NVB34" s="160"/>
      <c r="NVC34" s="160"/>
      <c r="NVD34" s="160"/>
      <c r="NVE34" s="160"/>
      <c r="NVF34" s="160"/>
      <c r="NVG34" s="160"/>
      <c r="NVH34" s="160"/>
      <c r="NVI34" s="160"/>
      <c r="NVJ34" s="160"/>
      <c r="NVK34" s="160"/>
      <c r="NVL34" s="160"/>
      <c r="NVM34" s="160"/>
      <c r="NVN34" s="160"/>
      <c r="NVO34" s="160"/>
      <c r="NVP34" s="160"/>
      <c r="NVQ34" s="160"/>
      <c r="NVR34" s="160"/>
      <c r="NVS34" s="160"/>
      <c r="NVT34" s="160"/>
      <c r="NVU34" s="160"/>
      <c r="NVV34" s="160"/>
      <c r="NVW34" s="160"/>
      <c r="NVX34" s="160"/>
      <c r="NVY34" s="160"/>
      <c r="NVZ34" s="160"/>
      <c r="NWA34" s="160"/>
      <c r="NWB34" s="160"/>
      <c r="NWC34" s="160"/>
      <c r="NWD34" s="160"/>
      <c r="NWE34" s="160"/>
      <c r="NWF34" s="160"/>
      <c r="NWG34" s="160"/>
      <c r="NWH34" s="160"/>
      <c r="NWI34" s="160"/>
      <c r="NWJ34" s="160"/>
      <c r="NWK34" s="160"/>
      <c r="NWL34" s="160"/>
      <c r="NWM34" s="160"/>
      <c r="NWN34" s="160"/>
      <c r="NWO34" s="160"/>
      <c r="NWP34" s="160"/>
      <c r="NWQ34" s="160"/>
      <c r="NWR34" s="160"/>
      <c r="NWS34" s="160"/>
      <c r="NWT34" s="160"/>
      <c r="NWU34" s="160"/>
      <c r="NWV34" s="160"/>
      <c r="NWW34" s="160"/>
      <c r="NWX34" s="160"/>
      <c r="NWY34" s="160"/>
      <c r="NWZ34" s="160"/>
      <c r="NXA34" s="160"/>
      <c r="NXB34" s="160"/>
      <c r="NXC34" s="160"/>
      <c r="NXD34" s="160"/>
      <c r="NXE34" s="160"/>
      <c r="NXF34" s="160"/>
      <c r="NXG34" s="160"/>
      <c r="NXH34" s="160"/>
      <c r="NXI34" s="160"/>
      <c r="NXJ34" s="160"/>
      <c r="NXK34" s="160"/>
      <c r="NXL34" s="160"/>
      <c r="NXM34" s="160"/>
      <c r="NXN34" s="160"/>
      <c r="NXO34" s="160"/>
      <c r="NXP34" s="160"/>
      <c r="NXQ34" s="160"/>
      <c r="NXR34" s="160"/>
      <c r="NXS34" s="160"/>
      <c r="NXT34" s="160"/>
      <c r="NXU34" s="160"/>
      <c r="NXV34" s="160"/>
      <c r="NXW34" s="160"/>
      <c r="NXX34" s="160"/>
      <c r="NXY34" s="160"/>
      <c r="NXZ34" s="160"/>
      <c r="NYA34" s="160"/>
      <c r="NYB34" s="160"/>
      <c r="NYC34" s="160"/>
      <c r="NYD34" s="160"/>
      <c r="NYE34" s="160"/>
      <c r="NYF34" s="160"/>
      <c r="NYG34" s="160"/>
      <c r="NYH34" s="160"/>
      <c r="NYI34" s="160"/>
      <c r="NYJ34" s="160"/>
      <c r="NYK34" s="160"/>
      <c r="NYL34" s="160"/>
      <c r="NYM34" s="160"/>
      <c r="NYN34" s="160"/>
      <c r="NYO34" s="160"/>
      <c r="NYP34" s="160"/>
      <c r="NYQ34" s="160"/>
      <c r="NYR34" s="160"/>
      <c r="NYS34" s="160"/>
      <c r="NYT34" s="160"/>
      <c r="NYU34" s="160"/>
      <c r="NYV34" s="160"/>
      <c r="NYW34" s="160"/>
      <c r="NYX34" s="160"/>
      <c r="NYY34" s="160"/>
      <c r="NYZ34" s="160"/>
      <c r="NZA34" s="160"/>
      <c r="NZB34" s="160"/>
      <c r="NZC34" s="160"/>
      <c r="NZD34" s="160"/>
      <c r="NZE34" s="160"/>
      <c r="NZF34" s="160"/>
      <c r="NZG34" s="160"/>
      <c r="NZH34" s="160"/>
      <c r="NZI34" s="160"/>
      <c r="NZJ34" s="160"/>
      <c r="NZK34" s="160"/>
      <c r="NZL34" s="160"/>
      <c r="NZM34" s="160"/>
      <c r="NZN34" s="160"/>
      <c r="NZO34" s="160"/>
      <c r="NZP34" s="160"/>
      <c r="NZQ34" s="160"/>
      <c r="NZR34" s="160"/>
      <c r="NZS34" s="160"/>
      <c r="NZT34" s="160"/>
      <c r="NZU34" s="160"/>
      <c r="NZV34" s="160"/>
      <c r="NZW34" s="160"/>
      <c r="NZX34" s="160"/>
      <c r="NZY34" s="160"/>
      <c r="NZZ34" s="160"/>
      <c r="OAA34" s="160"/>
      <c r="OAB34" s="160"/>
      <c r="OAC34" s="160"/>
      <c r="OAD34" s="160"/>
      <c r="OAE34" s="160"/>
      <c r="OAF34" s="160"/>
      <c r="OAG34" s="160"/>
      <c r="OAH34" s="160"/>
      <c r="OAI34" s="160"/>
      <c r="OAJ34" s="160"/>
      <c r="OAK34" s="160"/>
      <c r="OAL34" s="160"/>
      <c r="OAM34" s="160"/>
      <c r="OAN34" s="160"/>
      <c r="OAO34" s="160"/>
      <c r="OAP34" s="160"/>
      <c r="OAQ34" s="160"/>
      <c r="OAR34" s="160"/>
      <c r="OAS34" s="160"/>
      <c r="OAT34" s="160"/>
      <c r="OAU34" s="160"/>
      <c r="OAV34" s="160"/>
      <c r="OAW34" s="160"/>
      <c r="OAX34" s="160"/>
      <c r="OAY34" s="160"/>
      <c r="OAZ34" s="160"/>
      <c r="OBA34" s="160"/>
      <c r="OBB34" s="160"/>
      <c r="OBC34" s="160"/>
      <c r="OBD34" s="160"/>
      <c r="OBE34" s="160"/>
      <c r="OBF34" s="160"/>
      <c r="OBG34" s="160"/>
      <c r="OBH34" s="160"/>
      <c r="OBI34" s="160"/>
      <c r="OBJ34" s="160"/>
      <c r="OBK34" s="160"/>
      <c r="OBL34" s="160"/>
      <c r="OBM34" s="160"/>
      <c r="OBN34" s="160"/>
      <c r="OBO34" s="160"/>
      <c r="OBP34" s="160"/>
      <c r="OBQ34" s="160"/>
      <c r="OBR34" s="160"/>
      <c r="OBS34" s="160"/>
      <c r="OBT34" s="160"/>
      <c r="OBU34" s="160"/>
      <c r="OBV34" s="160"/>
      <c r="OBW34" s="160"/>
      <c r="OBX34" s="160"/>
      <c r="OBY34" s="160"/>
      <c r="OBZ34" s="160"/>
      <c r="OCA34" s="160"/>
      <c r="OCB34" s="160"/>
      <c r="OCC34" s="160"/>
      <c r="OCD34" s="160"/>
      <c r="OCE34" s="160"/>
      <c r="OCF34" s="160"/>
      <c r="OCG34" s="160"/>
      <c r="OCH34" s="160"/>
      <c r="OCI34" s="160"/>
      <c r="OCJ34" s="160"/>
      <c r="OCK34" s="160"/>
      <c r="OCL34" s="160"/>
      <c r="OCM34" s="160"/>
      <c r="OCN34" s="160"/>
      <c r="OCO34" s="160"/>
      <c r="OCP34" s="160"/>
      <c r="OCQ34" s="160"/>
      <c r="OCR34" s="160"/>
      <c r="OCS34" s="160"/>
      <c r="OCT34" s="160"/>
      <c r="OCU34" s="160"/>
      <c r="OCV34" s="160"/>
      <c r="OCW34" s="160"/>
      <c r="OCX34" s="160"/>
      <c r="OCY34" s="160"/>
      <c r="OCZ34" s="160"/>
      <c r="ODA34" s="160"/>
      <c r="ODB34" s="160"/>
      <c r="ODC34" s="160"/>
      <c r="ODD34" s="160"/>
      <c r="ODE34" s="160"/>
      <c r="ODF34" s="160"/>
      <c r="ODG34" s="160"/>
      <c r="ODH34" s="160"/>
      <c r="ODI34" s="160"/>
      <c r="ODJ34" s="160"/>
      <c r="ODK34" s="160"/>
      <c r="ODL34" s="160"/>
      <c r="ODM34" s="160"/>
      <c r="ODN34" s="160"/>
      <c r="ODO34" s="160"/>
      <c r="ODP34" s="160"/>
      <c r="ODQ34" s="160"/>
      <c r="ODR34" s="160"/>
      <c r="ODS34" s="160"/>
      <c r="ODT34" s="160"/>
      <c r="ODU34" s="160"/>
      <c r="ODV34" s="160"/>
      <c r="ODW34" s="160"/>
      <c r="ODX34" s="160"/>
      <c r="ODY34" s="160"/>
      <c r="ODZ34" s="160"/>
      <c r="OEA34" s="160"/>
      <c r="OEB34" s="160"/>
      <c r="OEC34" s="160"/>
      <c r="OED34" s="160"/>
      <c r="OEE34" s="160"/>
      <c r="OEF34" s="160"/>
      <c r="OEG34" s="160"/>
      <c r="OEH34" s="160"/>
      <c r="OEI34" s="160"/>
      <c r="OEJ34" s="160"/>
      <c r="OEK34" s="160"/>
      <c r="OEL34" s="160"/>
      <c r="OEM34" s="160"/>
      <c r="OEN34" s="160"/>
      <c r="OEO34" s="160"/>
      <c r="OEP34" s="160"/>
      <c r="OEQ34" s="160"/>
      <c r="OER34" s="160"/>
      <c r="OES34" s="160"/>
      <c r="OET34" s="160"/>
      <c r="OEU34" s="160"/>
      <c r="OEV34" s="160"/>
      <c r="OEW34" s="160"/>
      <c r="OEX34" s="160"/>
      <c r="OEY34" s="160"/>
      <c r="OEZ34" s="160"/>
      <c r="OFA34" s="160"/>
      <c r="OFB34" s="160"/>
      <c r="OFC34" s="160"/>
      <c r="OFD34" s="160"/>
      <c r="OFE34" s="160"/>
      <c r="OFF34" s="160"/>
      <c r="OFG34" s="160"/>
      <c r="OFH34" s="160"/>
      <c r="OFI34" s="160"/>
      <c r="OFJ34" s="160"/>
      <c r="OFK34" s="160"/>
      <c r="OFL34" s="160"/>
      <c r="OFM34" s="160"/>
      <c r="OFN34" s="160"/>
      <c r="OFO34" s="160"/>
      <c r="OFP34" s="160"/>
      <c r="OFQ34" s="160"/>
      <c r="OFR34" s="160"/>
      <c r="OFS34" s="160"/>
      <c r="OFT34" s="160"/>
      <c r="OFU34" s="160"/>
      <c r="OFV34" s="160"/>
      <c r="OFW34" s="160"/>
      <c r="OFX34" s="160"/>
      <c r="OFY34" s="160"/>
      <c r="OFZ34" s="160"/>
      <c r="OGA34" s="160"/>
      <c r="OGB34" s="160"/>
      <c r="OGC34" s="160"/>
      <c r="OGD34" s="160"/>
      <c r="OGE34" s="160"/>
      <c r="OGF34" s="160"/>
      <c r="OGG34" s="160"/>
      <c r="OGH34" s="160"/>
      <c r="OGI34" s="160"/>
      <c r="OGJ34" s="160"/>
      <c r="OGK34" s="160"/>
      <c r="OGL34" s="160"/>
      <c r="OGM34" s="160"/>
      <c r="OGN34" s="160"/>
      <c r="OGO34" s="160"/>
      <c r="OGP34" s="160"/>
      <c r="OGQ34" s="160"/>
      <c r="OGR34" s="160"/>
      <c r="OGS34" s="160"/>
      <c r="OGT34" s="160"/>
      <c r="OGU34" s="160"/>
      <c r="OGV34" s="160"/>
      <c r="OGW34" s="160"/>
      <c r="OGX34" s="160"/>
      <c r="OGY34" s="160"/>
      <c r="OGZ34" s="160"/>
      <c r="OHA34" s="160"/>
      <c r="OHB34" s="160"/>
      <c r="OHC34" s="160"/>
      <c r="OHD34" s="160"/>
      <c r="OHE34" s="160"/>
      <c r="OHF34" s="160"/>
      <c r="OHG34" s="160"/>
      <c r="OHH34" s="160"/>
      <c r="OHI34" s="160"/>
      <c r="OHJ34" s="160"/>
      <c r="OHK34" s="160"/>
      <c r="OHL34" s="160"/>
      <c r="OHM34" s="160"/>
      <c r="OHN34" s="160"/>
      <c r="OHO34" s="160"/>
      <c r="OHP34" s="160"/>
      <c r="OHQ34" s="160"/>
      <c r="OHR34" s="160"/>
      <c r="OHS34" s="160"/>
      <c r="OHT34" s="160"/>
      <c r="OHU34" s="160"/>
      <c r="OHV34" s="160"/>
      <c r="OHW34" s="160"/>
      <c r="OHX34" s="160"/>
      <c r="OHY34" s="160"/>
      <c r="OHZ34" s="160"/>
      <c r="OIA34" s="160"/>
      <c r="OIB34" s="160"/>
      <c r="OIC34" s="160"/>
      <c r="OID34" s="160"/>
      <c r="OIE34" s="160"/>
      <c r="OIF34" s="160"/>
      <c r="OIG34" s="160"/>
      <c r="OIH34" s="160"/>
      <c r="OII34" s="160"/>
      <c r="OIJ34" s="160"/>
      <c r="OIK34" s="160"/>
      <c r="OIL34" s="160"/>
      <c r="OIM34" s="160"/>
      <c r="OIN34" s="160"/>
      <c r="OIO34" s="160"/>
      <c r="OIP34" s="160"/>
      <c r="OIQ34" s="160"/>
      <c r="OIR34" s="160"/>
      <c r="OIS34" s="160"/>
      <c r="OIT34" s="160"/>
      <c r="OIU34" s="160"/>
      <c r="OIV34" s="160"/>
      <c r="OIW34" s="160"/>
      <c r="OIX34" s="160"/>
      <c r="OIY34" s="160"/>
      <c r="OIZ34" s="160"/>
      <c r="OJA34" s="160"/>
      <c r="OJB34" s="160"/>
      <c r="OJC34" s="160"/>
      <c r="OJD34" s="160"/>
      <c r="OJE34" s="160"/>
      <c r="OJF34" s="160"/>
      <c r="OJG34" s="160"/>
      <c r="OJH34" s="160"/>
      <c r="OJI34" s="160"/>
      <c r="OJJ34" s="160"/>
      <c r="OJK34" s="160"/>
      <c r="OJL34" s="160"/>
      <c r="OJM34" s="160"/>
      <c r="OJN34" s="160"/>
      <c r="OJO34" s="160"/>
      <c r="OJP34" s="160"/>
      <c r="OJQ34" s="160"/>
      <c r="OJR34" s="160"/>
      <c r="OJS34" s="160"/>
      <c r="OJT34" s="160"/>
      <c r="OJU34" s="160"/>
      <c r="OJV34" s="160"/>
      <c r="OJW34" s="160"/>
      <c r="OJX34" s="160"/>
      <c r="OJY34" s="160"/>
      <c r="OJZ34" s="160"/>
      <c r="OKA34" s="160"/>
      <c r="OKB34" s="160"/>
      <c r="OKC34" s="160"/>
      <c r="OKD34" s="160"/>
      <c r="OKE34" s="160"/>
      <c r="OKF34" s="160"/>
      <c r="OKG34" s="160"/>
      <c r="OKH34" s="160"/>
      <c r="OKI34" s="160"/>
      <c r="OKJ34" s="160"/>
      <c r="OKK34" s="160"/>
      <c r="OKL34" s="160"/>
      <c r="OKM34" s="160"/>
      <c r="OKN34" s="160"/>
      <c r="OKO34" s="160"/>
      <c r="OKP34" s="160"/>
      <c r="OKQ34" s="160"/>
      <c r="OKR34" s="160"/>
      <c r="OKS34" s="160"/>
      <c r="OKT34" s="160"/>
      <c r="OKU34" s="160"/>
      <c r="OKV34" s="160"/>
      <c r="OKW34" s="160"/>
      <c r="OKX34" s="160"/>
      <c r="OKY34" s="160"/>
      <c r="OKZ34" s="160"/>
      <c r="OLA34" s="160"/>
      <c r="OLB34" s="160"/>
      <c r="OLC34" s="160"/>
      <c r="OLD34" s="160"/>
      <c r="OLE34" s="160"/>
      <c r="OLF34" s="160"/>
      <c r="OLG34" s="160"/>
      <c r="OLH34" s="160"/>
      <c r="OLI34" s="160"/>
      <c r="OLJ34" s="160"/>
      <c r="OLK34" s="160"/>
      <c r="OLL34" s="160"/>
      <c r="OLM34" s="160"/>
      <c r="OLN34" s="160"/>
      <c r="OLO34" s="160"/>
      <c r="OLP34" s="160"/>
      <c r="OLQ34" s="160"/>
      <c r="OLR34" s="160"/>
      <c r="OLS34" s="160"/>
      <c r="OLT34" s="160"/>
      <c r="OLU34" s="160"/>
      <c r="OLV34" s="160"/>
      <c r="OLW34" s="160"/>
      <c r="OLX34" s="160"/>
      <c r="OLY34" s="160"/>
      <c r="OLZ34" s="160"/>
      <c r="OMA34" s="160"/>
      <c r="OMB34" s="160"/>
      <c r="OMC34" s="160"/>
      <c r="OMD34" s="160"/>
      <c r="OME34" s="160"/>
      <c r="OMF34" s="160"/>
      <c r="OMG34" s="160"/>
      <c r="OMH34" s="160"/>
      <c r="OMI34" s="160"/>
      <c r="OMJ34" s="160"/>
      <c r="OMK34" s="160"/>
      <c r="OML34" s="160"/>
      <c r="OMM34" s="160"/>
      <c r="OMN34" s="160"/>
      <c r="OMO34" s="160"/>
      <c r="OMP34" s="160"/>
      <c r="OMQ34" s="160"/>
      <c r="OMR34" s="160"/>
      <c r="OMS34" s="160"/>
      <c r="OMT34" s="160"/>
      <c r="OMU34" s="160"/>
      <c r="OMV34" s="160"/>
      <c r="OMW34" s="160"/>
      <c r="OMX34" s="160"/>
      <c r="OMY34" s="160"/>
      <c r="OMZ34" s="160"/>
      <c r="ONA34" s="160"/>
      <c r="ONB34" s="160"/>
      <c r="ONC34" s="160"/>
      <c r="OND34" s="160"/>
      <c r="ONE34" s="160"/>
      <c r="ONF34" s="160"/>
      <c r="ONG34" s="160"/>
      <c r="ONH34" s="160"/>
      <c r="ONI34" s="160"/>
      <c r="ONJ34" s="160"/>
      <c r="ONK34" s="160"/>
      <c r="ONL34" s="160"/>
      <c r="ONM34" s="160"/>
      <c r="ONN34" s="160"/>
      <c r="ONO34" s="160"/>
      <c r="ONP34" s="160"/>
      <c r="ONQ34" s="160"/>
      <c r="ONR34" s="160"/>
      <c r="ONS34" s="160"/>
      <c r="ONT34" s="160"/>
      <c r="ONU34" s="160"/>
      <c r="ONV34" s="160"/>
      <c r="ONW34" s="160"/>
      <c r="ONX34" s="160"/>
      <c r="ONY34" s="160"/>
      <c r="ONZ34" s="160"/>
      <c r="OOA34" s="160"/>
      <c r="OOB34" s="160"/>
      <c r="OOC34" s="160"/>
      <c r="OOD34" s="160"/>
      <c r="OOE34" s="160"/>
      <c r="OOF34" s="160"/>
      <c r="OOG34" s="160"/>
      <c r="OOH34" s="160"/>
      <c r="OOI34" s="160"/>
      <c r="OOJ34" s="160"/>
      <c r="OOK34" s="160"/>
      <c r="OOL34" s="160"/>
      <c r="OOM34" s="160"/>
      <c r="OON34" s="160"/>
      <c r="OOO34" s="160"/>
      <c r="OOP34" s="160"/>
      <c r="OOQ34" s="160"/>
      <c r="OOR34" s="160"/>
      <c r="OOS34" s="160"/>
      <c r="OOT34" s="160"/>
      <c r="OOU34" s="160"/>
      <c r="OOV34" s="160"/>
      <c r="OOW34" s="160"/>
      <c r="OOX34" s="160"/>
      <c r="OOY34" s="160"/>
      <c r="OOZ34" s="160"/>
      <c r="OPA34" s="160"/>
      <c r="OPB34" s="160"/>
      <c r="OPC34" s="160"/>
      <c r="OPD34" s="160"/>
      <c r="OPE34" s="160"/>
      <c r="OPF34" s="160"/>
      <c r="OPG34" s="160"/>
      <c r="OPH34" s="160"/>
      <c r="OPI34" s="160"/>
      <c r="OPJ34" s="160"/>
      <c r="OPK34" s="160"/>
      <c r="OPL34" s="160"/>
      <c r="OPM34" s="160"/>
      <c r="OPN34" s="160"/>
      <c r="OPO34" s="160"/>
      <c r="OPP34" s="160"/>
      <c r="OPQ34" s="160"/>
      <c r="OPR34" s="160"/>
      <c r="OPS34" s="160"/>
      <c r="OPT34" s="160"/>
      <c r="OPU34" s="160"/>
      <c r="OPV34" s="160"/>
      <c r="OPW34" s="160"/>
      <c r="OPX34" s="160"/>
      <c r="OPY34" s="160"/>
      <c r="OPZ34" s="160"/>
      <c r="OQA34" s="160"/>
      <c r="OQB34" s="160"/>
      <c r="OQC34" s="160"/>
      <c r="OQD34" s="160"/>
      <c r="OQE34" s="160"/>
      <c r="OQF34" s="160"/>
      <c r="OQG34" s="160"/>
      <c r="OQH34" s="160"/>
      <c r="OQI34" s="160"/>
      <c r="OQJ34" s="160"/>
      <c r="OQK34" s="160"/>
      <c r="OQL34" s="160"/>
      <c r="OQM34" s="160"/>
      <c r="OQN34" s="160"/>
      <c r="OQO34" s="160"/>
      <c r="OQP34" s="160"/>
      <c r="OQQ34" s="160"/>
      <c r="OQR34" s="160"/>
      <c r="OQS34" s="160"/>
      <c r="OQT34" s="160"/>
      <c r="OQU34" s="160"/>
      <c r="OQV34" s="160"/>
      <c r="OQW34" s="160"/>
      <c r="OQX34" s="160"/>
      <c r="OQY34" s="160"/>
      <c r="OQZ34" s="160"/>
      <c r="ORA34" s="160"/>
      <c r="ORB34" s="160"/>
      <c r="ORC34" s="160"/>
      <c r="ORD34" s="160"/>
      <c r="ORE34" s="160"/>
      <c r="ORF34" s="160"/>
      <c r="ORG34" s="160"/>
      <c r="ORH34" s="160"/>
      <c r="ORI34" s="160"/>
      <c r="ORJ34" s="160"/>
      <c r="ORK34" s="160"/>
      <c r="ORL34" s="160"/>
      <c r="ORM34" s="160"/>
      <c r="ORN34" s="160"/>
      <c r="ORO34" s="160"/>
      <c r="ORP34" s="160"/>
      <c r="ORQ34" s="160"/>
      <c r="ORR34" s="160"/>
      <c r="ORS34" s="160"/>
      <c r="ORT34" s="160"/>
      <c r="ORU34" s="160"/>
      <c r="ORV34" s="160"/>
      <c r="ORW34" s="160"/>
      <c r="ORX34" s="160"/>
      <c r="ORY34" s="160"/>
      <c r="ORZ34" s="160"/>
      <c r="OSA34" s="160"/>
      <c r="OSB34" s="160"/>
      <c r="OSC34" s="160"/>
      <c r="OSD34" s="160"/>
      <c r="OSE34" s="160"/>
      <c r="OSF34" s="160"/>
      <c r="OSG34" s="160"/>
      <c r="OSH34" s="160"/>
      <c r="OSI34" s="160"/>
      <c r="OSJ34" s="160"/>
      <c r="OSK34" s="160"/>
      <c r="OSL34" s="160"/>
      <c r="OSM34" s="160"/>
      <c r="OSN34" s="160"/>
      <c r="OSO34" s="160"/>
      <c r="OSP34" s="160"/>
      <c r="OSQ34" s="160"/>
      <c r="OSR34" s="160"/>
      <c r="OSS34" s="160"/>
      <c r="OST34" s="160"/>
      <c r="OSU34" s="160"/>
      <c r="OSV34" s="160"/>
      <c r="OSW34" s="160"/>
      <c r="OSX34" s="160"/>
      <c r="OSY34" s="160"/>
      <c r="OSZ34" s="160"/>
      <c r="OTA34" s="160"/>
      <c r="OTB34" s="160"/>
      <c r="OTC34" s="160"/>
      <c r="OTD34" s="160"/>
      <c r="OTE34" s="160"/>
      <c r="OTF34" s="160"/>
      <c r="OTG34" s="160"/>
      <c r="OTH34" s="160"/>
      <c r="OTI34" s="160"/>
      <c r="OTJ34" s="160"/>
      <c r="OTK34" s="160"/>
      <c r="OTL34" s="160"/>
      <c r="OTM34" s="160"/>
      <c r="OTN34" s="160"/>
      <c r="OTO34" s="160"/>
      <c r="OTP34" s="160"/>
      <c r="OTQ34" s="160"/>
      <c r="OTR34" s="160"/>
      <c r="OTS34" s="160"/>
      <c r="OTT34" s="160"/>
      <c r="OTU34" s="160"/>
      <c r="OTV34" s="160"/>
      <c r="OTW34" s="160"/>
      <c r="OTX34" s="160"/>
      <c r="OTY34" s="160"/>
      <c r="OTZ34" s="160"/>
      <c r="OUA34" s="160"/>
      <c r="OUB34" s="160"/>
      <c r="OUC34" s="160"/>
      <c r="OUD34" s="160"/>
      <c r="OUE34" s="160"/>
      <c r="OUF34" s="160"/>
      <c r="OUG34" s="160"/>
      <c r="OUH34" s="160"/>
      <c r="OUI34" s="160"/>
      <c r="OUJ34" s="160"/>
      <c r="OUK34" s="160"/>
      <c r="OUL34" s="160"/>
      <c r="OUM34" s="160"/>
      <c r="OUN34" s="160"/>
      <c r="OUO34" s="160"/>
      <c r="OUP34" s="160"/>
      <c r="OUQ34" s="160"/>
      <c r="OUR34" s="160"/>
      <c r="OUS34" s="160"/>
      <c r="OUT34" s="160"/>
      <c r="OUU34" s="160"/>
      <c r="OUV34" s="160"/>
      <c r="OUW34" s="160"/>
      <c r="OUX34" s="160"/>
      <c r="OUY34" s="160"/>
      <c r="OUZ34" s="160"/>
      <c r="OVA34" s="160"/>
      <c r="OVB34" s="160"/>
      <c r="OVC34" s="160"/>
      <c r="OVD34" s="160"/>
      <c r="OVE34" s="160"/>
      <c r="OVF34" s="160"/>
      <c r="OVG34" s="160"/>
      <c r="OVH34" s="160"/>
      <c r="OVI34" s="160"/>
      <c r="OVJ34" s="160"/>
      <c r="OVK34" s="160"/>
      <c r="OVL34" s="160"/>
      <c r="OVM34" s="160"/>
      <c r="OVN34" s="160"/>
      <c r="OVO34" s="160"/>
      <c r="OVP34" s="160"/>
      <c r="OVQ34" s="160"/>
      <c r="OVR34" s="160"/>
      <c r="OVS34" s="160"/>
      <c r="OVT34" s="160"/>
      <c r="OVU34" s="160"/>
      <c r="OVV34" s="160"/>
      <c r="OVW34" s="160"/>
      <c r="OVX34" s="160"/>
      <c r="OVY34" s="160"/>
      <c r="OVZ34" s="160"/>
      <c r="OWA34" s="160"/>
      <c r="OWB34" s="160"/>
      <c r="OWC34" s="160"/>
      <c r="OWD34" s="160"/>
      <c r="OWE34" s="160"/>
      <c r="OWF34" s="160"/>
      <c r="OWG34" s="160"/>
      <c r="OWH34" s="160"/>
      <c r="OWI34" s="160"/>
      <c r="OWJ34" s="160"/>
      <c r="OWK34" s="160"/>
      <c r="OWL34" s="160"/>
      <c r="OWM34" s="160"/>
      <c r="OWN34" s="160"/>
      <c r="OWO34" s="160"/>
      <c r="OWP34" s="160"/>
      <c r="OWQ34" s="160"/>
      <c r="OWR34" s="160"/>
      <c r="OWS34" s="160"/>
      <c r="OWT34" s="160"/>
      <c r="OWU34" s="160"/>
      <c r="OWV34" s="160"/>
      <c r="OWW34" s="160"/>
      <c r="OWX34" s="160"/>
      <c r="OWY34" s="160"/>
      <c r="OWZ34" s="160"/>
      <c r="OXA34" s="160"/>
      <c r="OXB34" s="160"/>
      <c r="OXC34" s="160"/>
      <c r="OXD34" s="160"/>
      <c r="OXE34" s="160"/>
      <c r="OXF34" s="160"/>
      <c r="OXG34" s="160"/>
      <c r="OXH34" s="160"/>
      <c r="OXI34" s="160"/>
      <c r="OXJ34" s="160"/>
      <c r="OXK34" s="160"/>
      <c r="OXL34" s="160"/>
      <c r="OXM34" s="160"/>
      <c r="OXN34" s="160"/>
      <c r="OXO34" s="160"/>
      <c r="OXP34" s="160"/>
      <c r="OXQ34" s="160"/>
      <c r="OXR34" s="160"/>
      <c r="OXS34" s="160"/>
      <c r="OXT34" s="160"/>
      <c r="OXU34" s="160"/>
      <c r="OXV34" s="160"/>
      <c r="OXW34" s="160"/>
      <c r="OXX34" s="160"/>
      <c r="OXY34" s="160"/>
      <c r="OXZ34" s="160"/>
      <c r="OYA34" s="160"/>
      <c r="OYB34" s="160"/>
      <c r="OYC34" s="160"/>
      <c r="OYD34" s="160"/>
      <c r="OYE34" s="160"/>
      <c r="OYF34" s="160"/>
      <c r="OYG34" s="160"/>
      <c r="OYH34" s="160"/>
      <c r="OYI34" s="160"/>
      <c r="OYJ34" s="160"/>
      <c r="OYK34" s="160"/>
      <c r="OYL34" s="160"/>
      <c r="OYM34" s="160"/>
      <c r="OYN34" s="160"/>
      <c r="OYO34" s="160"/>
      <c r="OYP34" s="160"/>
      <c r="OYQ34" s="160"/>
      <c r="OYR34" s="160"/>
      <c r="OYS34" s="160"/>
      <c r="OYT34" s="160"/>
      <c r="OYU34" s="160"/>
      <c r="OYV34" s="160"/>
      <c r="OYW34" s="160"/>
      <c r="OYX34" s="160"/>
      <c r="OYY34" s="160"/>
      <c r="OYZ34" s="160"/>
      <c r="OZA34" s="160"/>
      <c r="OZB34" s="160"/>
      <c r="OZC34" s="160"/>
      <c r="OZD34" s="160"/>
      <c r="OZE34" s="160"/>
      <c r="OZF34" s="160"/>
      <c r="OZG34" s="160"/>
      <c r="OZH34" s="160"/>
      <c r="OZI34" s="160"/>
      <c r="OZJ34" s="160"/>
      <c r="OZK34" s="160"/>
      <c r="OZL34" s="160"/>
      <c r="OZM34" s="160"/>
      <c r="OZN34" s="160"/>
      <c r="OZO34" s="160"/>
      <c r="OZP34" s="160"/>
      <c r="OZQ34" s="160"/>
      <c r="OZR34" s="160"/>
      <c r="OZS34" s="160"/>
      <c r="OZT34" s="160"/>
      <c r="OZU34" s="160"/>
      <c r="OZV34" s="160"/>
      <c r="OZW34" s="160"/>
      <c r="OZX34" s="160"/>
      <c r="OZY34" s="160"/>
      <c r="OZZ34" s="160"/>
      <c r="PAA34" s="160"/>
      <c r="PAB34" s="160"/>
      <c r="PAC34" s="160"/>
      <c r="PAD34" s="160"/>
      <c r="PAE34" s="160"/>
      <c r="PAF34" s="160"/>
      <c r="PAG34" s="160"/>
      <c r="PAH34" s="160"/>
      <c r="PAI34" s="160"/>
      <c r="PAJ34" s="160"/>
      <c r="PAK34" s="160"/>
      <c r="PAL34" s="160"/>
      <c r="PAM34" s="160"/>
      <c r="PAN34" s="160"/>
      <c r="PAO34" s="160"/>
      <c r="PAP34" s="160"/>
      <c r="PAQ34" s="160"/>
      <c r="PAR34" s="160"/>
      <c r="PAS34" s="160"/>
      <c r="PAT34" s="160"/>
      <c r="PAU34" s="160"/>
      <c r="PAV34" s="160"/>
      <c r="PAW34" s="160"/>
      <c r="PAX34" s="160"/>
      <c r="PAY34" s="160"/>
      <c r="PAZ34" s="160"/>
      <c r="PBA34" s="160"/>
      <c r="PBB34" s="160"/>
      <c r="PBC34" s="160"/>
      <c r="PBD34" s="160"/>
      <c r="PBE34" s="160"/>
      <c r="PBF34" s="160"/>
      <c r="PBG34" s="160"/>
      <c r="PBH34" s="160"/>
      <c r="PBI34" s="160"/>
      <c r="PBJ34" s="160"/>
      <c r="PBK34" s="160"/>
      <c r="PBL34" s="160"/>
      <c r="PBM34" s="160"/>
      <c r="PBN34" s="160"/>
      <c r="PBO34" s="160"/>
      <c r="PBP34" s="160"/>
      <c r="PBQ34" s="160"/>
      <c r="PBR34" s="160"/>
      <c r="PBS34" s="160"/>
      <c r="PBT34" s="160"/>
      <c r="PBU34" s="160"/>
      <c r="PBV34" s="160"/>
      <c r="PBW34" s="160"/>
      <c r="PBX34" s="160"/>
      <c r="PBY34" s="160"/>
      <c r="PBZ34" s="160"/>
      <c r="PCA34" s="160"/>
      <c r="PCB34" s="160"/>
      <c r="PCC34" s="160"/>
      <c r="PCD34" s="160"/>
      <c r="PCE34" s="160"/>
      <c r="PCF34" s="160"/>
      <c r="PCG34" s="160"/>
      <c r="PCH34" s="160"/>
      <c r="PCI34" s="160"/>
      <c r="PCJ34" s="160"/>
      <c r="PCK34" s="160"/>
      <c r="PCL34" s="160"/>
      <c r="PCM34" s="160"/>
      <c r="PCN34" s="160"/>
      <c r="PCO34" s="160"/>
      <c r="PCP34" s="160"/>
      <c r="PCQ34" s="160"/>
      <c r="PCR34" s="160"/>
      <c r="PCS34" s="160"/>
      <c r="PCT34" s="160"/>
      <c r="PCU34" s="160"/>
      <c r="PCV34" s="160"/>
      <c r="PCW34" s="160"/>
      <c r="PCX34" s="160"/>
      <c r="PCY34" s="160"/>
      <c r="PCZ34" s="160"/>
      <c r="PDA34" s="160"/>
      <c r="PDB34" s="160"/>
      <c r="PDC34" s="160"/>
      <c r="PDD34" s="160"/>
      <c r="PDE34" s="160"/>
      <c r="PDF34" s="160"/>
      <c r="PDG34" s="160"/>
      <c r="PDH34" s="160"/>
      <c r="PDI34" s="160"/>
      <c r="PDJ34" s="160"/>
      <c r="PDK34" s="160"/>
      <c r="PDL34" s="160"/>
      <c r="PDM34" s="160"/>
      <c r="PDN34" s="160"/>
      <c r="PDO34" s="160"/>
      <c r="PDP34" s="160"/>
      <c r="PDQ34" s="160"/>
      <c r="PDR34" s="160"/>
      <c r="PDS34" s="160"/>
      <c r="PDT34" s="160"/>
      <c r="PDU34" s="160"/>
      <c r="PDV34" s="160"/>
      <c r="PDW34" s="160"/>
      <c r="PDX34" s="160"/>
      <c r="PDY34" s="160"/>
      <c r="PDZ34" s="160"/>
      <c r="PEA34" s="160"/>
      <c r="PEB34" s="160"/>
      <c r="PEC34" s="160"/>
      <c r="PED34" s="160"/>
      <c r="PEE34" s="160"/>
      <c r="PEF34" s="160"/>
      <c r="PEG34" s="160"/>
      <c r="PEH34" s="160"/>
      <c r="PEI34" s="160"/>
      <c r="PEJ34" s="160"/>
      <c r="PEK34" s="160"/>
      <c r="PEL34" s="160"/>
      <c r="PEM34" s="160"/>
      <c r="PEN34" s="160"/>
      <c r="PEO34" s="160"/>
      <c r="PEP34" s="160"/>
      <c r="PEQ34" s="160"/>
      <c r="PER34" s="160"/>
      <c r="PES34" s="160"/>
      <c r="PET34" s="160"/>
      <c r="PEU34" s="160"/>
      <c r="PEV34" s="160"/>
      <c r="PEW34" s="160"/>
      <c r="PEX34" s="160"/>
      <c r="PEY34" s="160"/>
      <c r="PEZ34" s="160"/>
      <c r="PFA34" s="160"/>
      <c r="PFB34" s="160"/>
      <c r="PFC34" s="160"/>
      <c r="PFD34" s="160"/>
      <c r="PFE34" s="160"/>
      <c r="PFF34" s="160"/>
      <c r="PFG34" s="160"/>
      <c r="PFH34" s="160"/>
      <c r="PFI34" s="160"/>
      <c r="PFJ34" s="160"/>
      <c r="PFK34" s="160"/>
      <c r="PFL34" s="160"/>
      <c r="PFM34" s="160"/>
      <c r="PFN34" s="160"/>
      <c r="PFO34" s="160"/>
      <c r="PFP34" s="160"/>
      <c r="PFQ34" s="160"/>
      <c r="PFR34" s="160"/>
      <c r="PFS34" s="160"/>
      <c r="PFT34" s="160"/>
      <c r="PFU34" s="160"/>
      <c r="PFV34" s="160"/>
      <c r="PFW34" s="160"/>
      <c r="PFX34" s="160"/>
      <c r="PFY34" s="160"/>
      <c r="PFZ34" s="160"/>
      <c r="PGA34" s="160"/>
      <c r="PGB34" s="160"/>
      <c r="PGC34" s="160"/>
      <c r="PGD34" s="160"/>
      <c r="PGE34" s="160"/>
      <c r="PGF34" s="160"/>
      <c r="PGG34" s="160"/>
      <c r="PGH34" s="160"/>
      <c r="PGI34" s="160"/>
      <c r="PGJ34" s="160"/>
      <c r="PGK34" s="160"/>
      <c r="PGL34" s="160"/>
      <c r="PGM34" s="160"/>
      <c r="PGN34" s="160"/>
      <c r="PGO34" s="160"/>
      <c r="PGP34" s="160"/>
      <c r="PGQ34" s="160"/>
      <c r="PGR34" s="160"/>
      <c r="PGS34" s="160"/>
      <c r="PGT34" s="160"/>
      <c r="PGU34" s="160"/>
      <c r="PGV34" s="160"/>
      <c r="PGW34" s="160"/>
      <c r="PGX34" s="160"/>
      <c r="PGY34" s="160"/>
      <c r="PGZ34" s="160"/>
      <c r="PHA34" s="160"/>
      <c r="PHB34" s="160"/>
      <c r="PHC34" s="160"/>
      <c r="PHD34" s="160"/>
      <c r="PHE34" s="160"/>
      <c r="PHF34" s="160"/>
      <c r="PHG34" s="160"/>
      <c r="PHH34" s="160"/>
      <c r="PHI34" s="160"/>
      <c r="PHJ34" s="160"/>
      <c r="PHK34" s="160"/>
      <c r="PHL34" s="160"/>
      <c r="PHM34" s="160"/>
      <c r="PHN34" s="160"/>
      <c r="PHO34" s="160"/>
      <c r="PHP34" s="160"/>
      <c r="PHQ34" s="160"/>
      <c r="PHR34" s="160"/>
      <c r="PHS34" s="160"/>
      <c r="PHT34" s="160"/>
      <c r="PHU34" s="160"/>
      <c r="PHV34" s="160"/>
      <c r="PHW34" s="160"/>
      <c r="PHX34" s="160"/>
      <c r="PHY34" s="160"/>
      <c r="PHZ34" s="160"/>
      <c r="PIA34" s="160"/>
      <c r="PIB34" s="160"/>
      <c r="PIC34" s="160"/>
      <c r="PID34" s="160"/>
      <c r="PIE34" s="160"/>
      <c r="PIF34" s="160"/>
      <c r="PIG34" s="160"/>
      <c r="PIH34" s="160"/>
      <c r="PII34" s="160"/>
      <c r="PIJ34" s="160"/>
      <c r="PIK34" s="160"/>
      <c r="PIL34" s="160"/>
      <c r="PIM34" s="160"/>
      <c r="PIN34" s="160"/>
      <c r="PIO34" s="160"/>
      <c r="PIP34" s="160"/>
      <c r="PIQ34" s="160"/>
      <c r="PIR34" s="160"/>
      <c r="PIS34" s="160"/>
      <c r="PIT34" s="160"/>
      <c r="PIU34" s="160"/>
      <c r="PIV34" s="160"/>
      <c r="PIW34" s="160"/>
      <c r="PIX34" s="160"/>
      <c r="PIY34" s="160"/>
      <c r="PIZ34" s="160"/>
      <c r="PJA34" s="160"/>
      <c r="PJB34" s="160"/>
      <c r="PJC34" s="160"/>
      <c r="PJD34" s="160"/>
      <c r="PJE34" s="160"/>
      <c r="PJF34" s="160"/>
      <c r="PJG34" s="160"/>
      <c r="PJH34" s="160"/>
      <c r="PJI34" s="160"/>
      <c r="PJJ34" s="160"/>
      <c r="PJK34" s="160"/>
      <c r="PJL34" s="160"/>
      <c r="PJM34" s="160"/>
      <c r="PJN34" s="160"/>
      <c r="PJO34" s="160"/>
      <c r="PJP34" s="160"/>
      <c r="PJQ34" s="160"/>
      <c r="PJR34" s="160"/>
      <c r="PJS34" s="160"/>
      <c r="PJT34" s="160"/>
      <c r="PJU34" s="160"/>
      <c r="PJV34" s="160"/>
      <c r="PJW34" s="160"/>
      <c r="PJX34" s="160"/>
      <c r="PJY34" s="160"/>
      <c r="PJZ34" s="160"/>
      <c r="PKA34" s="160"/>
      <c r="PKB34" s="160"/>
      <c r="PKC34" s="160"/>
      <c r="PKD34" s="160"/>
      <c r="PKE34" s="160"/>
      <c r="PKF34" s="160"/>
      <c r="PKG34" s="160"/>
      <c r="PKH34" s="160"/>
      <c r="PKI34" s="160"/>
      <c r="PKJ34" s="160"/>
      <c r="PKK34" s="160"/>
      <c r="PKL34" s="160"/>
      <c r="PKM34" s="160"/>
      <c r="PKN34" s="160"/>
      <c r="PKO34" s="160"/>
      <c r="PKP34" s="160"/>
      <c r="PKQ34" s="160"/>
      <c r="PKR34" s="160"/>
      <c r="PKS34" s="160"/>
      <c r="PKT34" s="160"/>
      <c r="PKU34" s="160"/>
      <c r="PKV34" s="160"/>
      <c r="PKW34" s="160"/>
      <c r="PKX34" s="160"/>
      <c r="PKY34" s="160"/>
      <c r="PKZ34" s="160"/>
      <c r="PLA34" s="160"/>
      <c r="PLB34" s="160"/>
      <c r="PLC34" s="160"/>
      <c r="PLD34" s="160"/>
      <c r="PLE34" s="160"/>
      <c r="PLF34" s="160"/>
      <c r="PLG34" s="160"/>
      <c r="PLH34" s="160"/>
      <c r="PLI34" s="160"/>
      <c r="PLJ34" s="160"/>
      <c r="PLK34" s="160"/>
      <c r="PLL34" s="160"/>
      <c r="PLM34" s="160"/>
      <c r="PLN34" s="160"/>
      <c r="PLO34" s="160"/>
      <c r="PLP34" s="160"/>
      <c r="PLQ34" s="160"/>
      <c r="PLR34" s="160"/>
      <c r="PLS34" s="160"/>
      <c r="PLT34" s="160"/>
      <c r="PLU34" s="160"/>
      <c r="PLV34" s="160"/>
      <c r="PLW34" s="160"/>
      <c r="PLX34" s="160"/>
      <c r="PLY34" s="160"/>
      <c r="PLZ34" s="160"/>
      <c r="PMA34" s="160"/>
      <c r="PMB34" s="160"/>
      <c r="PMC34" s="160"/>
      <c r="PMD34" s="160"/>
      <c r="PME34" s="160"/>
      <c r="PMF34" s="160"/>
      <c r="PMG34" s="160"/>
      <c r="PMH34" s="160"/>
      <c r="PMI34" s="160"/>
      <c r="PMJ34" s="160"/>
      <c r="PMK34" s="160"/>
      <c r="PML34" s="160"/>
      <c r="PMM34" s="160"/>
      <c r="PMN34" s="160"/>
      <c r="PMO34" s="160"/>
      <c r="PMP34" s="160"/>
      <c r="PMQ34" s="160"/>
      <c r="PMR34" s="160"/>
      <c r="PMS34" s="160"/>
      <c r="PMT34" s="160"/>
      <c r="PMU34" s="160"/>
      <c r="PMV34" s="160"/>
      <c r="PMW34" s="160"/>
      <c r="PMX34" s="160"/>
      <c r="PMY34" s="160"/>
      <c r="PMZ34" s="160"/>
      <c r="PNA34" s="160"/>
      <c r="PNB34" s="160"/>
      <c r="PNC34" s="160"/>
      <c r="PND34" s="160"/>
      <c r="PNE34" s="160"/>
      <c r="PNF34" s="160"/>
      <c r="PNG34" s="160"/>
      <c r="PNH34" s="160"/>
      <c r="PNI34" s="160"/>
      <c r="PNJ34" s="160"/>
      <c r="PNK34" s="160"/>
      <c r="PNL34" s="160"/>
      <c r="PNM34" s="160"/>
      <c r="PNN34" s="160"/>
      <c r="PNO34" s="160"/>
      <c r="PNP34" s="160"/>
      <c r="PNQ34" s="160"/>
      <c r="PNR34" s="160"/>
      <c r="PNS34" s="160"/>
      <c r="PNT34" s="160"/>
      <c r="PNU34" s="160"/>
      <c r="PNV34" s="160"/>
      <c r="PNW34" s="160"/>
      <c r="PNX34" s="160"/>
      <c r="PNY34" s="160"/>
      <c r="PNZ34" s="160"/>
      <c r="POA34" s="160"/>
      <c r="POB34" s="160"/>
      <c r="POC34" s="160"/>
      <c r="POD34" s="160"/>
      <c r="POE34" s="160"/>
      <c r="POF34" s="160"/>
      <c r="POG34" s="160"/>
      <c r="POH34" s="160"/>
      <c r="POI34" s="160"/>
      <c r="POJ34" s="160"/>
      <c r="POK34" s="160"/>
      <c r="POL34" s="160"/>
      <c r="POM34" s="160"/>
      <c r="PON34" s="160"/>
      <c r="POO34" s="160"/>
      <c r="POP34" s="160"/>
      <c r="POQ34" s="160"/>
      <c r="POR34" s="160"/>
      <c r="POS34" s="160"/>
      <c r="POT34" s="160"/>
      <c r="POU34" s="160"/>
      <c r="POV34" s="160"/>
      <c r="POW34" s="160"/>
      <c r="POX34" s="160"/>
      <c r="POY34" s="160"/>
      <c r="POZ34" s="160"/>
      <c r="PPA34" s="160"/>
      <c r="PPB34" s="160"/>
      <c r="PPC34" s="160"/>
      <c r="PPD34" s="160"/>
      <c r="PPE34" s="160"/>
      <c r="PPF34" s="160"/>
      <c r="PPG34" s="160"/>
      <c r="PPH34" s="160"/>
      <c r="PPI34" s="160"/>
      <c r="PPJ34" s="160"/>
      <c r="PPK34" s="160"/>
      <c r="PPL34" s="160"/>
      <c r="PPM34" s="160"/>
      <c r="PPN34" s="160"/>
      <c r="PPO34" s="160"/>
      <c r="PPP34" s="160"/>
      <c r="PPQ34" s="160"/>
      <c r="PPR34" s="160"/>
      <c r="PPS34" s="160"/>
      <c r="PPT34" s="160"/>
      <c r="PPU34" s="160"/>
      <c r="PPV34" s="160"/>
      <c r="PPW34" s="160"/>
      <c r="PPX34" s="160"/>
      <c r="PPY34" s="160"/>
      <c r="PPZ34" s="160"/>
      <c r="PQA34" s="160"/>
      <c r="PQB34" s="160"/>
      <c r="PQC34" s="160"/>
      <c r="PQD34" s="160"/>
      <c r="PQE34" s="160"/>
      <c r="PQF34" s="160"/>
      <c r="PQG34" s="160"/>
      <c r="PQH34" s="160"/>
      <c r="PQI34" s="160"/>
      <c r="PQJ34" s="160"/>
      <c r="PQK34" s="160"/>
      <c r="PQL34" s="160"/>
      <c r="PQM34" s="160"/>
      <c r="PQN34" s="160"/>
      <c r="PQO34" s="160"/>
      <c r="PQP34" s="160"/>
      <c r="PQQ34" s="160"/>
      <c r="PQR34" s="160"/>
      <c r="PQS34" s="160"/>
      <c r="PQT34" s="160"/>
      <c r="PQU34" s="160"/>
      <c r="PQV34" s="160"/>
      <c r="PQW34" s="160"/>
      <c r="PQX34" s="160"/>
      <c r="PQY34" s="160"/>
      <c r="PQZ34" s="160"/>
      <c r="PRA34" s="160"/>
      <c r="PRB34" s="160"/>
      <c r="PRC34" s="160"/>
      <c r="PRD34" s="160"/>
      <c r="PRE34" s="160"/>
      <c r="PRF34" s="160"/>
      <c r="PRG34" s="160"/>
      <c r="PRH34" s="160"/>
      <c r="PRI34" s="160"/>
      <c r="PRJ34" s="160"/>
      <c r="PRK34" s="160"/>
      <c r="PRL34" s="160"/>
      <c r="PRM34" s="160"/>
      <c r="PRN34" s="160"/>
      <c r="PRO34" s="160"/>
      <c r="PRP34" s="160"/>
      <c r="PRQ34" s="160"/>
      <c r="PRR34" s="160"/>
      <c r="PRS34" s="160"/>
      <c r="PRT34" s="160"/>
      <c r="PRU34" s="160"/>
      <c r="PRV34" s="160"/>
      <c r="PRW34" s="160"/>
      <c r="PRX34" s="160"/>
      <c r="PRY34" s="160"/>
      <c r="PRZ34" s="160"/>
      <c r="PSA34" s="160"/>
      <c r="PSB34" s="160"/>
      <c r="PSC34" s="160"/>
      <c r="PSD34" s="160"/>
      <c r="PSE34" s="160"/>
      <c r="PSF34" s="160"/>
      <c r="PSG34" s="160"/>
      <c r="PSH34" s="160"/>
      <c r="PSI34" s="160"/>
      <c r="PSJ34" s="160"/>
      <c r="PSK34" s="160"/>
      <c r="PSL34" s="160"/>
      <c r="PSM34" s="160"/>
      <c r="PSN34" s="160"/>
      <c r="PSO34" s="160"/>
      <c r="PSP34" s="160"/>
      <c r="PSQ34" s="160"/>
      <c r="PSR34" s="160"/>
      <c r="PSS34" s="160"/>
      <c r="PST34" s="160"/>
      <c r="PSU34" s="160"/>
      <c r="PSV34" s="160"/>
      <c r="PSW34" s="160"/>
      <c r="PSX34" s="160"/>
      <c r="PSY34" s="160"/>
      <c r="PSZ34" s="160"/>
      <c r="PTA34" s="160"/>
      <c r="PTB34" s="160"/>
      <c r="PTC34" s="160"/>
      <c r="PTD34" s="160"/>
      <c r="PTE34" s="160"/>
      <c r="PTF34" s="160"/>
      <c r="PTG34" s="160"/>
      <c r="PTH34" s="160"/>
      <c r="PTI34" s="160"/>
      <c r="PTJ34" s="160"/>
      <c r="PTK34" s="160"/>
      <c r="PTL34" s="160"/>
      <c r="PTM34" s="160"/>
      <c r="PTN34" s="160"/>
      <c r="PTO34" s="160"/>
      <c r="PTP34" s="160"/>
      <c r="PTQ34" s="160"/>
      <c r="PTR34" s="160"/>
      <c r="PTS34" s="160"/>
      <c r="PTT34" s="160"/>
      <c r="PTU34" s="160"/>
      <c r="PTV34" s="160"/>
      <c r="PTW34" s="160"/>
      <c r="PTX34" s="160"/>
      <c r="PTY34" s="160"/>
      <c r="PTZ34" s="160"/>
      <c r="PUA34" s="160"/>
      <c r="PUB34" s="160"/>
      <c r="PUC34" s="160"/>
      <c r="PUD34" s="160"/>
      <c r="PUE34" s="160"/>
      <c r="PUF34" s="160"/>
      <c r="PUG34" s="160"/>
      <c r="PUH34" s="160"/>
      <c r="PUI34" s="160"/>
      <c r="PUJ34" s="160"/>
      <c r="PUK34" s="160"/>
      <c r="PUL34" s="160"/>
      <c r="PUM34" s="160"/>
      <c r="PUN34" s="160"/>
      <c r="PUO34" s="160"/>
      <c r="PUP34" s="160"/>
      <c r="PUQ34" s="160"/>
      <c r="PUR34" s="160"/>
      <c r="PUS34" s="160"/>
      <c r="PUT34" s="160"/>
      <c r="PUU34" s="160"/>
      <c r="PUV34" s="160"/>
      <c r="PUW34" s="160"/>
      <c r="PUX34" s="160"/>
      <c r="PUY34" s="160"/>
      <c r="PUZ34" s="160"/>
      <c r="PVA34" s="160"/>
      <c r="PVB34" s="160"/>
      <c r="PVC34" s="160"/>
      <c r="PVD34" s="160"/>
      <c r="PVE34" s="160"/>
      <c r="PVF34" s="160"/>
      <c r="PVG34" s="160"/>
      <c r="PVH34" s="160"/>
      <c r="PVI34" s="160"/>
      <c r="PVJ34" s="160"/>
      <c r="PVK34" s="160"/>
      <c r="PVL34" s="160"/>
      <c r="PVM34" s="160"/>
      <c r="PVN34" s="160"/>
      <c r="PVO34" s="160"/>
      <c r="PVP34" s="160"/>
      <c r="PVQ34" s="160"/>
      <c r="PVR34" s="160"/>
      <c r="PVS34" s="160"/>
      <c r="PVT34" s="160"/>
      <c r="PVU34" s="160"/>
      <c r="PVV34" s="160"/>
      <c r="PVW34" s="160"/>
      <c r="PVX34" s="160"/>
      <c r="PVY34" s="160"/>
      <c r="PVZ34" s="160"/>
      <c r="PWA34" s="160"/>
      <c r="PWB34" s="160"/>
      <c r="PWC34" s="160"/>
      <c r="PWD34" s="160"/>
      <c r="PWE34" s="160"/>
      <c r="PWF34" s="160"/>
      <c r="PWG34" s="160"/>
      <c r="PWH34" s="160"/>
      <c r="PWI34" s="160"/>
      <c r="PWJ34" s="160"/>
      <c r="PWK34" s="160"/>
      <c r="PWL34" s="160"/>
      <c r="PWM34" s="160"/>
      <c r="PWN34" s="160"/>
      <c r="PWO34" s="160"/>
      <c r="PWP34" s="160"/>
      <c r="PWQ34" s="160"/>
      <c r="PWR34" s="160"/>
      <c r="PWS34" s="160"/>
      <c r="PWT34" s="160"/>
      <c r="PWU34" s="160"/>
      <c r="PWV34" s="160"/>
      <c r="PWW34" s="160"/>
      <c r="PWX34" s="160"/>
      <c r="PWY34" s="160"/>
      <c r="PWZ34" s="160"/>
      <c r="PXA34" s="160"/>
      <c r="PXB34" s="160"/>
      <c r="PXC34" s="160"/>
      <c r="PXD34" s="160"/>
      <c r="PXE34" s="160"/>
      <c r="PXF34" s="160"/>
      <c r="PXG34" s="160"/>
      <c r="PXH34" s="160"/>
      <c r="PXI34" s="160"/>
      <c r="PXJ34" s="160"/>
      <c r="PXK34" s="160"/>
      <c r="PXL34" s="160"/>
      <c r="PXM34" s="160"/>
      <c r="PXN34" s="160"/>
      <c r="PXO34" s="160"/>
      <c r="PXP34" s="160"/>
      <c r="PXQ34" s="160"/>
      <c r="PXR34" s="160"/>
      <c r="PXS34" s="160"/>
      <c r="PXT34" s="160"/>
      <c r="PXU34" s="160"/>
      <c r="PXV34" s="160"/>
      <c r="PXW34" s="160"/>
      <c r="PXX34" s="160"/>
      <c r="PXY34" s="160"/>
      <c r="PXZ34" s="160"/>
      <c r="PYA34" s="160"/>
      <c r="PYB34" s="160"/>
      <c r="PYC34" s="160"/>
      <c r="PYD34" s="160"/>
      <c r="PYE34" s="160"/>
      <c r="PYF34" s="160"/>
      <c r="PYG34" s="160"/>
      <c r="PYH34" s="160"/>
      <c r="PYI34" s="160"/>
      <c r="PYJ34" s="160"/>
      <c r="PYK34" s="160"/>
      <c r="PYL34" s="160"/>
      <c r="PYM34" s="160"/>
      <c r="PYN34" s="160"/>
      <c r="PYO34" s="160"/>
      <c r="PYP34" s="160"/>
      <c r="PYQ34" s="160"/>
      <c r="PYR34" s="160"/>
      <c r="PYS34" s="160"/>
      <c r="PYT34" s="160"/>
      <c r="PYU34" s="160"/>
      <c r="PYV34" s="160"/>
      <c r="PYW34" s="160"/>
      <c r="PYX34" s="160"/>
      <c r="PYY34" s="160"/>
      <c r="PYZ34" s="160"/>
      <c r="PZA34" s="160"/>
      <c r="PZB34" s="160"/>
      <c r="PZC34" s="160"/>
      <c r="PZD34" s="160"/>
      <c r="PZE34" s="160"/>
      <c r="PZF34" s="160"/>
      <c r="PZG34" s="160"/>
      <c r="PZH34" s="160"/>
      <c r="PZI34" s="160"/>
      <c r="PZJ34" s="160"/>
      <c r="PZK34" s="160"/>
      <c r="PZL34" s="160"/>
      <c r="PZM34" s="160"/>
      <c r="PZN34" s="160"/>
      <c r="PZO34" s="160"/>
      <c r="PZP34" s="160"/>
      <c r="PZQ34" s="160"/>
      <c r="PZR34" s="160"/>
      <c r="PZS34" s="160"/>
      <c r="PZT34" s="160"/>
      <c r="PZU34" s="160"/>
      <c r="PZV34" s="160"/>
      <c r="PZW34" s="160"/>
      <c r="PZX34" s="160"/>
      <c r="PZY34" s="160"/>
      <c r="PZZ34" s="160"/>
      <c r="QAA34" s="160"/>
      <c r="QAB34" s="160"/>
      <c r="QAC34" s="160"/>
      <c r="QAD34" s="160"/>
      <c r="QAE34" s="160"/>
      <c r="QAF34" s="160"/>
      <c r="QAG34" s="160"/>
      <c r="QAH34" s="160"/>
      <c r="QAI34" s="160"/>
      <c r="QAJ34" s="160"/>
      <c r="QAK34" s="160"/>
      <c r="QAL34" s="160"/>
      <c r="QAM34" s="160"/>
      <c r="QAN34" s="160"/>
      <c r="QAO34" s="160"/>
      <c r="QAP34" s="160"/>
      <c r="QAQ34" s="160"/>
      <c r="QAR34" s="160"/>
      <c r="QAS34" s="160"/>
      <c r="QAT34" s="160"/>
      <c r="QAU34" s="160"/>
      <c r="QAV34" s="160"/>
      <c r="QAW34" s="160"/>
      <c r="QAX34" s="160"/>
      <c r="QAY34" s="160"/>
      <c r="QAZ34" s="160"/>
      <c r="QBA34" s="160"/>
      <c r="QBB34" s="160"/>
      <c r="QBC34" s="160"/>
      <c r="QBD34" s="160"/>
      <c r="QBE34" s="160"/>
      <c r="QBF34" s="160"/>
      <c r="QBG34" s="160"/>
      <c r="QBH34" s="160"/>
      <c r="QBI34" s="160"/>
      <c r="QBJ34" s="160"/>
      <c r="QBK34" s="160"/>
      <c r="QBL34" s="160"/>
      <c r="QBM34" s="160"/>
      <c r="QBN34" s="160"/>
      <c r="QBO34" s="160"/>
      <c r="QBP34" s="160"/>
      <c r="QBQ34" s="160"/>
      <c r="QBR34" s="160"/>
      <c r="QBS34" s="160"/>
      <c r="QBT34" s="160"/>
      <c r="QBU34" s="160"/>
      <c r="QBV34" s="160"/>
      <c r="QBW34" s="160"/>
      <c r="QBX34" s="160"/>
      <c r="QBY34" s="160"/>
      <c r="QBZ34" s="160"/>
      <c r="QCA34" s="160"/>
      <c r="QCB34" s="160"/>
      <c r="QCC34" s="160"/>
      <c r="QCD34" s="160"/>
      <c r="QCE34" s="160"/>
      <c r="QCF34" s="160"/>
      <c r="QCG34" s="160"/>
      <c r="QCH34" s="160"/>
      <c r="QCI34" s="160"/>
      <c r="QCJ34" s="160"/>
      <c r="QCK34" s="160"/>
      <c r="QCL34" s="160"/>
      <c r="QCM34" s="160"/>
      <c r="QCN34" s="160"/>
      <c r="QCO34" s="160"/>
      <c r="QCP34" s="160"/>
      <c r="QCQ34" s="160"/>
      <c r="QCR34" s="160"/>
      <c r="QCS34" s="160"/>
      <c r="QCT34" s="160"/>
      <c r="QCU34" s="160"/>
      <c r="QCV34" s="160"/>
      <c r="QCW34" s="160"/>
      <c r="QCX34" s="160"/>
      <c r="QCY34" s="160"/>
      <c r="QCZ34" s="160"/>
      <c r="QDA34" s="160"/>
      <c r="QDB34" s="160"/>
      <c r="QDC34" s="160"/>
      <c r="QDD34" s="160"/>
      <c r="QDE34" s="160"/>
      <c r="QDF34" s="160"/>
      <c r="QDG34" s="160"/>
      <c r="QDH34" s="160"/>
      <c r="QDI34" s="160"/>
      <c r="QDJ34" s="160"/>
      <c r="QDK34" s="160"/>
      <c r="QDL34" s="160"/>
      <c r="QDM34" s="160"/>
      <c r="QDN34" s="160"/>
      <c r="QDO34" s="160"/>
      <c r="QDP34" s="160"/>
      <c r="QDQ34" s="160"/>
      <c r="QDR34" s="160"/>
      <c r="QDS34" s="160"/>
      <c r="QDT34" s="160"/>
      <c r="QDU34" s="160"/>
      <c r="QDV34" s="160"/>
      <c r="QDW34" s="160"/>
      <c r="QDX34" s="160"/>
      <c r="QDY34" s="160"/>
      <c r="QDZ34" s="160"/>
      <c r="QEA34" s="160"/>
      <c r="QEB34" s="160"/>
      <c r="QEC34" s="160"/>
      <c r="QED34" s="160"/>
      <c r="QEE34" s="160"/>
      <c r="QEF34" s="160"/>
      <c r="QEG34" s="160"/>
      <c r="QEH34" s="160"/>
      <c r="QEI34" s="160"/>
      <c r="QEJ34" s="160"/>
      <c r="QEK34" s="160"/>
      <c r="QEL34" s="160"/>
      <c r="QEM34" s="160"/>
      <c r="QEN34" s="160"/>
      <c r="QEO34" s="160"/>
      <c r="QEP34" s="160"/>
      <c r="QEQ34" s="160"/>
      <c r="QER34" s="160"/>
      <c r="QES34" s="160"/>
      <c r="QET34" s="160"/>
      <c r="QEU34" s="160"/>
      <c r="QEV34" s="160"/>
      <c r="QEW34" s="160"/>
      <c r="QEX34" s="160"/>
      <c r="QEY34" s="160"/>
      <c r="QEZ34" s="160"/>
      <c r="QFA34" s="160"/>
      <c r="QFB34" s="160"/>
      <c r="QFC34" s="160"/>
      <c r="QFD34" s="160"/>
      <c r="QFE34" s="160"/>
      <c r="QFF34" s="160"/>
      <c r="QFG34" s="160"/>
      <c r="QFH34" s="160"/>
      <c r="QFI34" s="160"/>
      <c r="QFJ34" s="160"/>
      <c r="QFK34" s="160"/>
      <c r="QFL34" s="160"/>
      <c r="QFM34" s="160"/>
      <c r="QFN34" s="160"/>
      <c r="QFO34" s="160"/>
      <c r="QFP34" s="160"/>
      <c r="QFQ34" s="160"/>
      <c r="QFR34" s="160"/>
      <c r="QFS34" s="160"/>
      <c r="QFT34" s="160"/>
      <c r="QFU34" s="160"/>
      <c r="QFV34" s="160"/>
      <c r="QFW34" s="160"/>
      <c r="QFX34" s="160"/>
      <c r="QFY34" s="160"/>
      <c r="QFZ34" s="160"/>
      <c r="QGA34" s="160"/>
      <c r="QGB34" s="160"/>
      <c r="QGC34" s="160"/>
      <c r="QGD34" s="160"/>
      <c r="QGE34" s="160"/>
      <c r="QGF34" s="160"/>
      <c r="QGG34" s="160"/>
      <c r="QGH34" s="160"/>
      <c r="QGI34" s="160"/>
      <c r="QGJ34" s="160"/>
      <c r="QGK34" s="160"/>
      <c r="QGL34" s="160"/>
      <c r="QGM34" s="160"/>
      <c r="QGN34" s="160"/>
      <c r="QGO34" s="160"/>
      <c r="QGP34" s="160"/>
      <c r="QGQ34" s="160"/>
      <c r="QGR34" s="160"/>
      <c r="QGS34" s="160"/>
      <c r="QGT34" s="160"/>
      <c r="QGU34" s="160"/>
      <c r="QGV34" s="160"/>
      <c r="QGW34" s="160"/>
      <c r="QGX34" s="160"/>
      <c r="QGY34" s="160"/>
      <c r="QGZ34" s="160"/>
      <c r="QHA34" s="160"/>
      <c r="QHB34" s="160"/>
      <c r="QHC34" s="160"/>
      <c r="QHD34" s="160"/>
      <c r="QHE34" s="160"/>
      <c r="QHF34" s="160"/>
      <c r="QHG34" s="160"/>
      <c r="QHH34" s="160"/>
      <c r="QHI34" s="160"/>
      <c r="QHJ34" s="160"/>
      <c r="QHK34" s="160"/>
      <c r="QHL34" s="160"/>
      <c r="QHM34" s="160"/>
      <c r="QHN34" s="160"/>
      <c r="QHO34" s="160"/>
      <c r="QHP34" s="160"/>
      <c r="QHQ34" s="160"/>
      <c r="QHR34" s="160"/>
      <c r="QHS34" s="160"/>
      <c r="QHT34" s="160"/>
      <c r="QHU34" s="160"/>
      <c r="QHV34" s="160"/>
      <c r="QHW34" s="160"/>
      <c r="QHX34" s="160"/>
      <c r="QHY34" s="160"/>
      <c r="QHZ34" s="160"/>
      <c r="QIA34" s="160"/>
      <c r="QIB34" s="160"/>
      <c r="QIC34" s="160"/>
      <c r="QID34" s="160"/>
      <c r="QIE34" s="160"/>
      <c r="QIF34" s="160"/>
      <c r="QIG34" s="160"/>
      <c r="QIH34" s="160"/>
      <c r="QII34" s="160"/>
      <c r="QIJ34" s="160"/>
      <c r="QIK34" s="160"/>
      <c r="QIL34" s="160"/>
      <c r="QIM34" s="160"/>
      <c r="QIN34" s="160"/>
      <c r="QIO34" s="160"/>
      <c r="QIP34" s="160"/>
      <c r="QIQ34" s="160"/>
      <c r="QIR34" s="160"/>
      <c r="QIS34" s="160"/>
      <c r="QIT34" s="160"/>
      <c r="QIU34" s="160"/>
      <c r="QIV34" s="160"/>
      <c r="QIW34" s="160"/>
      <c r="QIX34" s="160"/>
      <c r="QIY34" s="160"/>
      <c r="QIZ34" s="160"/>
      <c r="QJA34" s="160"/>
      <c r="QJB34" s="160"/>
      <c r="QJC34" s="160"/>
      <c r="QJD34" s="160"/>
      <c r="QJE34" s="160"/>
      <c r="QJF34" s="160"/>
      <c r="QJG34" s="160"/>
      <c r="QJH34" s="160"/>
      <c r="QJI34" s="160"/>
      <c r="QJJ34" s="160"/>
      <c r="QJK34" s="160"/>
      <c r="QJL34" s="160"/>
      <c r="QJM34" s="160"/>
      <c r="QJN34" s="160"/>
      <c r="QJO34" s="160"/>
      <c r="QJP34" s="160"/>
      <c r="QJQ34" s="160"/>
      <c r="QJR34" s="160"/>
      <c r="QJS34" s="160"/>
      <c r="QJT34" s="160"/>
      <c r="QJU34" s="160"/>
      <c r="QJV34" s="160"/>
      <c r="QJW34" s="160"/>
      <c r="QJX34" s="160"/>
      <c r="QJY34" s="160"/>
      <c r="QJZ34" s="160"/>
      <c r="QKA34" s="160"/>
      <c r="QKB34" s="160"/>
      <c r="QKC34" s="160"/>
      <c r="QKD34" s="160"/>
      <c r="QKE34" s="160"/>
      <c r="QKF34" s="160"/>
      <c r="QKG34" s="160"/>
      <c r="QKH34" s="160"/>
      <c r="QKI34" s="160"/>
      <c r="QKJ34" s="160"/>
      <c r="QKK34" s="160"/>
      <c r="QKL34" s="160"/>
      <c r="QKM34" s="160"/>
      <c r="QKN34" s="160"/>
      <c r="QKO34" s="160"/>
      <c r="QKP34" s="160"/>
      <c r="QKQ34" s="160"/>
      <c r="QKR34" s="160"/>
      <c r="QKS34" s="160"/>
      <c r="QKT34" s="160"/>
      <c r="QKU34" s="160"/>
      <c r="QKV34" s="160"/>
      <c r="QKW34" s="160"/>
      <c r="QKX34" s="160"/>
      <c r="QKY34" s="160"/>
      <c r="QKZ34" s="160"/>
      <c r="QLA34" s="160"/>
      <c r="QLB34" s="160"/>
      <c r="QLC34" s="160"/>
      <c r="QLD34" s="160"/>
      <c r="QLE34" s="160"/>
      <c r="QLF34" s="160"/>
      <c r="QLG34" s="160"/>
      <c r="QLH34" s="160"/>
      <c r="QLI34" s="160"/>
      <c r="QLJ34" s="160"/>
      <c r="QLK34" s="160"/>
      <c r="QLL34" s="160"/>
      <c r="QLM34" s="160"/>
      <c r="QLN34" s="160"/>
      <c r="QLO34" s="160"/>
      <c r="QLP34" s="160"/>
      <c r="QLQ34" s="160"/>
      <c r="QLR34" s="160"/>
      <c r="QLS34" s="160"/>
      <c r="QLT34" s="160"/>
      <c r="QLU34" s="160"/>
      <c r="QLV34" s="160"/>
      <c r="QLW34" s="160"/>
      <c r="QLX34" s="160"/>
      <c r="QLY34" s="160"/>
      <c r="QLZ34" s="160"/>
      <c r="QMA34" s="160"/>
      <c r="QMB34" s="160"/>
      <c r="QMC34" s="160"/>
      <c r="QMD34" s="160"/>
      <c r="QME34" s="160"/>
      <c r="QMF34" s="160"/>
      <c r="QMG34" s="160"/>
      <c r="QMH34" s="160"/>
      <c r="QMI34" s="160"/>
      <c r="QMJ34" s="160"/>
      <c r="QMK34" s="160"/>
      <c r="QML34" s="160"/>
      <c r="QMM34" s="160"/>
      <c r="QMN34" s="160"/>
      <c r="QMO34" s="160"/>
      <c r="QMP34" s="160"/>
      <c r="QMQ34" s="160"/>
      <c r="QMR34" s="160"/>
      <c r="QMS34" s="160"/>
      <c r="QMT34" s="160"/>
      <c r="QMU34" s="160"/>
      <c r="QMV34" s="160"/>
      <c r="QMW34" s="160"/>
      <c r="QMX34" s="160"/>
      <c r="QMY34" s="160"/>
      <c r="QMZ34" s="160"/>
      <c r="QNA34" s="160"/>
      <c r="QNB34" s="160"/>
      <c r="QNC34" s="160"/>
      <c r="QND34" s="160"/>
      <c r="QNE34" s="160"/>
      <c r="QNF34" s="160"/>
      <c r="QNG34" s="160"/>
      <c r="QNH34" s="160"/>
      <c r="QNI34" s="160"/>
      <c r="QNJ34" s="160"/>
      <c r="QNK34" s="160"/>
      <c r="QNL34" s="160"/>
      <c r="QNM34" s="160"/>
      <c r="QNN34" s="160"/>
      <c r="QNO34" s="160"/>
      <c r="QNP34" s="160"/>
      <c r="QNQ34" s="160"/>
      <c r="QNR34" s="160"/>
      <c r="QNS34" s="160"/>
      <c r="QNT34" s="160"/>
      <c r="QNU34" s="160"/>
      <c r="QNV34" s="160"/>
      <c r="QNW34" s="160"/>
      <c r="QNX34" s="160"/>
      <c r="QNY34" s="160"/>
      <c r="QNZ34" s="160"/>
      <c r="QOA34" s="160"/>
      <c r="QOB34" s="160"/>
      <c r="QOC34" s="160"/>
      <c r="QOD34" s="160"/>
      <c r="QOE34" s="160"/>
      <c r="QOF34" s="160"/>
      <c r="QOG34" s="160"/>
      <c r="QOH34" s="160"/>
      <c r="QOI34" s="160"/>
      <c r="QOJ34" s="160"/>
      <c r="QOK34" s="160"/>
      <c r="QOL34" s="160"/>
      <c r="QOM34" s="160"/>
      <c r="QON34" s="160"/>
      <c r="QOO34" s="160"/>
      <c r="QOP34" s="160"/>
      <c r="QOQ34" s="160"/>
      <c r="QOR34" s="160"/>
      <c r="QOS34" s="160"/>
      <c r="QOT34" s="160"/>
      <c r="QOU34" s="160"/>
      <c r="QOV34" s="160"/>
      <c r="QOW34" s="160"/>
      <c r="QOX34" s="160"/>
      <c r="QOY34" s="160"/>
      <c r="QOZ34" s="160"/>
      <c r="QPA34" s="160"/>
      <c r="QPB34" s="160"/>
      <c r="QPC34" s="160"/>
      <c r="QPD34" s="160"/>
      <c r="QPE34" s="160"/>
      <c r="QPF34" s="160"/>
      <c r="QPG34" s="160"/>
      <c r="QPH34" s="160"/>
      <c r="QPI34" s="160"/>
      <c r="QPJ34" s="160"/>
      <c r="QPK34" s="160"/>
      <c r="QPL34" s="160"/>
      <c r="QPM34" s="160"/>
      <c r="QPN34" s="160"/>
      <c r="QPO34" s="160"/>
      <c r="QPP34" s="160"/>
      <c r="QPQ34" s="160"/>
      <c r="QPR34" s="160"/>
      <c r="QPS34" s="160"/>
      <c r="QPT34" s="160"/>
      <c r="QPU34" s="160"/>
      <c r="QPV34" s="160"/>
      <c r="QPW34" s="160"/>
      <c r="QPX34" s="160"/>
      <c r="QPY34" s="160"/>
      <c r="QPZ34" s="160"/>
      <c r="QQA34" s="160"/>
      <c r="QQB34" s="160"/>
      <c r="QQC34" s="160"/>
      <c r="QQD34" s="160"/>
      <c r="QQE34" s="160"/>
      <c r="QQF34" s="160"/>
      <c r="QQG34" s="160"/>
      <c r="QQH34" s="160"/>
      <c r="QQI34" s="160"/>
      <c r="QQJ34" s="160"/>
      <c r="QQK34" s="160"/>
      <c r="QQL34" s="160"/>
      <c r="QQM34" s="160"/>
      <c r="QQN34" s="160"/>
      <c r="QQO34" s="160"/>
      <c r="QQP34" s="160"/>
      <c r="QQQ34" s="160"/>
      <c r="QQR34" s="160"/>
      <c r="QQS34" s="160"/>
      <c r="QQT34" s="160"/>
      <c r="QQU34" s="160"/>
      <c r="QQV34" s="160"/>
      <c r="QQW34" s="160"/>
      <c r="QQX34" s="160"/>
      <c r="QQY34" s="160"/>
      <c r="QQZ34" s="160"/>
      <c r="QRA34" s="160"/>
      <c r="QRB34" s="160"/>
      <c r="QRC34" s="160"/>
      <c r="QRD34" s="160"/>
      <c r="QRE34" s="160"/>
      <c r="QRF34" s="160"/>
      <c r="QRG34" s="160"/>
      <c r="QRH34" s="160"/>
      <c r="QRI34" s="160"/>
      <c r="QRJ34" s="160"/>
      <c r="QRK34" s="160"/>
      <c r="QRL34" s="160"/>
      <c r="QRM34" s="160"/>
      <c r="QRN34" s="160"/>
      <c r="QRO34" s="160"/>
      <c r="QRP34" s="160"/>
      <c r="QRQ34" s="160"/>
      <c r="QRR34" s="160"/>
      <c r="QRS34" s="160"/>
      <c r="QRT34" s="160"/>
      <c r="QRU34" s="160"/>
      <c r="QRV34" s="160"/>
      <c r="QRW34" s="160"/>
      <c r="QRX34" s="160"/>
      <c r="QRY34" s="160"/>
      <c r="QRZ34" s="160"/>
      <c r="QSA34" s="160"/>
      <c r="QSB34" s="160"/>
      <c r="QSC34" s="160"/>
      <c r="QSD34" s="160"/>
      <c r="QSE34" s="160"/>
      <c r="QSF34" s="160"/>
      <c r="QSG34" s="160"/>
      <c r="QSH34" s="160"/>
      <c r="QSI34" s="160"/>
      <c r="QSJ34" s="160"/>
      <c r="QSK34" s="160"/>
      <c r="QSL34" s="160"/>
      <c r="QSM34" s="160"/>
      <c r="QSN34" s="160"/>
      <c r="QSO34" s="160"/>
      <c r="QSP34" s="160"/>
      <c r="QSQ34" s="160"/>
      <c r="QSR34" s="160"/>
      <c r="QSS34" s="160"/>
      <c r="QST34" s="160"/>
      <c r="QSU34" s="160"/>
      <c r="QSV34" s="160"/>
      <c r="QSW34" s="160"/>
      <c r="QSX34" s="160"/>
      <c r="QSY34" s="160"/>
      <c r="QSZ34" s="160"/>
      <c r="QTA34" s="160"/>
      <c r="QTB34" s="160"/>
      <c r="QTC34" s="160"/>
      <c r="QTD34" s="160"/>
      <c r="QTE34" s="160"/>
      <c r="QTF34" s="160"/>
      <c r="QTG34" s="160"/>
      <c r="QTH34" s="160"/>
      <c r="QTI34" s="160"/>
      <c r="QTJ34" s="160"/>
      <c r="QTK34" s="160"/>
      <c r="QTL34" s="160"/>
      <c r="QTM34" s="160"/>
      <c r="QTN34" s="160"/>
      <c r="QTO34" s="160"/>
      <c r="QTP34" s="160"/>
      <c r="QTQ34" s="160"/>
      <c r="QTR34" s="160"/>
      <c r="QTS34" s="160"/>
      <c r="QTT34" s="160"/>
      <c r="QTU34" s="160"/>
      <c r="QTV34" s="160"/>
      <c r="QTW34" s="160"/>
      <c r="QTX34" s="160"/>
      <c r="QTY34" s="160"/>
      <c r="QTZ34" s="160"/>
      <c r="QUA34" s="160"/>
      <c r="QUB34" s="160"/>
      <c r="QUC34" s="160"/>
      <c r="QUD34" s="160"/>
      <c r="QUE34" s="160"/>
      <c r="QUF34" s="160"/>
      <c r="QUG34" s="160"/>
      <c r="QUH34" s="160"/>
      <c r="QUI34" s="160"/>
      <c r="QUJ34" s="160"/>
      <c r="QUK34" s="160"/>
      <c r="QUL34" s="160"/>
      <c r="QUM34" s="160"/>
      <c r="QUN34" s="160"/>
      <c r="QUO34" s="160"/>
      <c r="QUP34" s="160"/>
      <c r="QUQ34" s="160"/>
      <c r="QUR34" s="160"/>
      <c r="QUS34" s="160"/>
      <c r="QUT34" s="160"/>
      <c r="QUU34" s="160"/>
      <c r="QUV34" s="160"/>
      <c r="QUW34" s="160"/>
      <c r="QUX34" s="160"/>
      <c r="QUY34" s="160"/>
      <c r="QUZ34" s="160"/>
      <c r="QVA34" s="160"/>
      <c r="QVB34" s="160"/>
      <c r="QVC34" s="160"/>
      <c r="QVD34" s="160"/>
      <c r="QVE34" s="160"/>
      <c r="QVF34" s="160"/>
      <c r="QVG34" s="160"/>
      <c r="QVH34" s="160"/>
      <c r="QVI34" s="160"/>
      <c r="QVJ34" s="160"/>
      <c r="QVK34" s="160"/>
      <c r="QVL34" s="160"/>
      <c r="QVM34" s="160"/>
      <c r="QVN34" s="160"/>
      <c r="QVO34" s="160"/>
      <c r="QVP34" s="160"/>
      <c r="QVQ34" s="160"/>
      <c r="QVR34" s="160"/>
      <c r="QVS34" s="160"/>
      <c r="QVT34" s="160"/>
      <c r="QVU34" s="160"/>
      <c r="QVV34" s="160"/>
      <c r="QVW34" s="160"/>
      <c r="QVX34" s="160"/>
      <c r="QVY34" s="160"/>
      <c r="QVZ34" s="160"/>
      <c r="QWA34" s="160"/>
      <c r="QWB34" s="160"/>
      <c r="QWC34" s="160"/>
      <c r="QWD34" s="160"/>
      <c r="QWE34" s="160"/>
      <c r="QWF34" s="160"/>
      <c r="QWG34" s="160"/>
      <c r="QWH34" s="160"/>
      <c r="QWI34" s="160"/>
      <c r="QWJ34" s="160"/>
      <c r="QWK34" s="160"/>
      <c r="QWL34" s="160"/>
      <c r="QWM34" s="160"/>
      <c r="QWN34" s="160"/>
      <c r="QWO34" s="160"/>
      <c r="QWP34" s="160"/>
      <c r="QWQ34" s="160"/>
      <c r="QWR34" s="160"/>
      <c r="QWS34" s="160"/>
      <c r="QWT34" s="160"/>
      <c r="QWU34" s="160"/>
      <c r="QWV34" s="160"/>
      <c r="QWW34" s="160"/>
      <c r="QWX34" s="160"/>
      <c r="QWY34" s="160"/>
      <c r="QWZ34" s="160"/>
      <c r="QXA34" s="160"/>
      <c r="QXB34" s="160"/>
      <c r="QXC34" s="160"/>
      <c r="QXD34" s="160"/>
      <c r="QXE34" s="160"/>
      <c r="QXF34" s="160"/>
      <c r="QXG34" s="160"/>
      <c r="QXH34" s="160"/>
      <c r="QXI34" s="160"/>
      <c r="QXJ34" s="160"/>
      <c r="QXK34" s="160"/>
      <c r="QXL34" s="160"/>
      <c r="QXM34" s="160"/>
      <c r="QXN34" s="160"/>
      <c r="QXO34" s="160"/>
      <c r="QXP34" s="160"/>
      <c r="QXQ34" s="160"/>
      <c r="QXR34" s="160"/>
      <c r="QXS34" s="160"/>
      <c r="QXT34" s="160"/>
      <c r="QXU34" s="160"/>
      <c r="QXV34" s="160"/>
      <c r="QXW34" s="160"/>
      <c r="QXX34" s="160"/>
      <c r="QXY34" s="160"/>
      <c r="QXZ34" s="160"/>
      <c r="QYA34" s="160"/>
      <c r="QYB34" s="160"/>
      <c r="QYC34" s="160"/>
      <c r="QYD34" s="160"/>
      <c r="QYE34" s="160"/>
      <c r="QYF34" s="160"/>
      <c r="QYG34" s="160"/>
      <c r="QYH34" s="160"/>
      <c r="QYI34" s="160"/>
      <c r="QYJ34" s="160"/>
      <c r="QYK34" s="160"/>
      <c r="QYL34" s="160"/>
      <c r="QYM34" s="160"/>
      <c r="QYN34" s="160"/>
      <c r="QYO34" s="160"/>
      <c r="QYP34" s="160"/>
      <c r="QYQ34" s="160"/>
      <c r="QYR34" s="160"/>
      <c r="QYS34" s="160"/>
      <c r="QYT34" s="160"/>
      <c r="QYU34" s="160"/>
      <c r="QYV34" s="160"/>
      <c r="QYW34" s="160"/>
      <c r="QYX34" s="160"/>
      <c r="QYY34" s="160"/>
      <c r="QYZ34" s="160"/>
      <c r="QZA34" s="160"/>
      <c r="QZB34" s="160"/>
      <c r="QZC34" s="160"/>
      <c r="QZD34" s="160"/>
      <c r="QZE34" s="160"/>
      <c r="QZF34" s="160"/>
      <c r="QZG34" s="160"/>
      <c r="QZH34" s="160"/>
      <c r="QZI34" s="160"/>
      <c r="QZJ34" s="160"/>
      <c r="QZK34" s="160"/>
      <c r="QZL34" s="160"/>
      <c r="QZM34" s="160"/>
      <c r="QZN34" s="160"/>
      <c r="QZO34" s="160"/>
      <c r="QZP34" s="160"/>
      <c r="QZQ34" s="160"/>
      <c r="QZR34" s="160"/>
      <c r="QZS34" s="160"/>
      <c r="QZT34" s="160"/>
      <c r="QZU34" s="160"/>
      <c r="QZV34" s="160"/>
      <c r="QZW34" s="160"/>
      <c r="QZX34" s="160"/>
      <c r="QZY34" s="160"/>
      <c r="QZZ34" s="160"/>
      <c r="RAA34" s="160"/>
      <c r="RAB34" s="160"/>
      <c r="RAC34" s="160"/>
      <c r="RAD34" s="160"/>
      <c r="RAE34" s="160"/>
      <c r="RAF34" s="160"/>
      <c r="RAG34" s="160"/>
      <c r="RAH34" s="160"/>
      <c r="RAI34" s="160"/>
      <c r="RAJ34" s="160"/>
      <c r="RAK34" s="160"/>
      <c r="RAL34" s="160"/>
      <c r="RAM34" s="160"/>
      <c r="RAN34" s="160"/>
      <c r="RAO34" s="160"/>
      <c r="RAP34" s="160"/>
      <c r="RAQ34" s="160"/>
      <c r="RAR34" s="160"/>
      <c r="RAS34" s="160"/>
      <c r="RAT34" s="160"/>
      <c r="RAU34" s="160"/>
      <c r="RAV34" s="160"/>
      <c r="RAW34" s="160"/>
      <c r="RAX34" s="160"/>
      <c r="RAY34" s="160"/>
      <c r="RAZ34" s="160"/>
      <c r="RBA34" s="160"/>
      <c r="RBB34" s="160"/>
      <c r="RBC34" s="160"/>
      <c r="RBD34" s="160"/>
      <c r="RBE34" s="160"/>
      <c r="RBF34" s="160"/>
      <c r="RBG34" s="160"/>
      <c r="RBH34" s="160"/>
      <c r="RBI34" s="160"/>
      <c r="RBJ34" s="160"/>
      <c r="RBK34" s="160"/>
      <c r="RBL34" s="160"/>
      <c r="RBM34" s="160"/>
      <c r="RBN34" s="160"/>
      <c r="RBO34" s="160"/>
      <c r="RBP34" s="160"/>
      <c r="RBQ34" s="160"/>
      <c r="RBR34" s="160"/>
      <c r="RBS34" s="160"/>
      <c r="RBT34" s="160"/>
      <c r="RBU34" s="160"/>
      <c r="RBV34" s="160"/>
      <c r="RBW34" s="160"/>
      <c r="RBX34" s="160"/>
      <c r="RBY34" s="160"/>
      <c r="RBZ34" s="160"/>
      <c r="RCA34" s="160"/>
      <c r="RCB34" s="160"/>
      <c r="RCC34" s="160"/>
      <c r="RCD34" s="160"/>
      <c r="RCE34" s="160"/>
      <c r="RCF34" s="160"/>
      <c r="RCG34" s="160"/>
      <c r="RCH34" s="160"/>
      <c r="RCI34" s="160"/>
      <c r="RCJ34" s="160"/>
      <c r="RCK34" s="160"/>
      <c r="RCL34" s="160"/>
      <c r="RCM34" s="160"/>
      <c r="RCN34" s="160"/>
      <c r="RCO34" s="160"/>
      <c r="RCP34" s="160"/>
      <c r="RCQ34" s="160"/>
      <c r="RCR34" s="160"/>
      <c r="RCS34" s="160"/>
      <c r="RCT34" s="160"/>
      <c r="RCU34" s="160"/>
      <c r="RCV34" s="160"/>
      <c r="RCW34" s="160"/>
      <c r="RCX34" s="160"/>
      <c r="RCY34" s="160"/>
      <c r="RCZ34" s="160"/>
      <c r="RDA34" s="160"/>
      <c r="RDB34" s="160"/>
      <c r="RDC34" s="160"/>
      <c r="RDD34" s="160"/>
      <c r="RDE34" s="160"/>
      <c r="RDF34" s="160"/>
      <c r="RDG34" s="160"/>
      <c r="RDH34" s="160"/>
      <c r="RDI34" s="160"/>
      <c r="RDJ34" s="160"/>
      <c r="RDK34" s="160"/>
      <c r="RDL34" s="160"/>
      <c r="RDM34" s="160"/>
      <c r="RDN34" s="160"/>
      <c r="RDO34" s="160"/>
      <c r="RDP34" s="160"/>
      <c r="RDQ34" s="160"/>
      <c r="RDR34" s="160"/>
      <c r="RDS34" s="160"/>
      <c r="RDT34" s="160"/>
      <c r="RDU34" s="160"/>
      <c r="RDV34" s="160"/>
      <c r="RDW34" s="160"/>
      <c r="RDX34" s="160"/>
      <c r="RDY34" s="160"/>
      <c r="RDZ34" s="160"/>
      <c r="REA34" s="160"/>
      <c r="REB34" s="160"/>
      <c r="REC34" s="160"/>
      <c r="RED34" s="160"/>
      <c r="REE34" s="160"/>
      <c r="REF34" s="160"/>
      <c r="REG34" s="160"/>
      <c r="REH34" s="160"/>
      <c r="REI34" s="160"/>
      <c r="REJ34" s="160"/>
      <c r="REK34" s="160"/>
      <c r="REL34" s="160"/>
      <c r="REM34" s="160"/>
      <c r="REN34" s="160"/>
      <c r="REO34" s="160"/>
      <c r="REP34" s="160"/>
      <c r="REQ34" s="160"/>
      <c r="RER34" s="160"/>
      <c r="RES34" s="160"/>
      <c r="RET34" s="160"/>
      <c r="REU34" s="160"/>
      <c r="REV34" s="160"/>
      <c r="REW34" s="160"/>
      <c r="REX34" s="160"/>
      <c r="REY34" s="160"/>
      <c r="REZ34" s="160"/>
      <c r="RFA34" s="160"/>
      <c r="RFB34" s="160"/>
      <c r="RFC34" s="160"/>
      <c r="RFD34" s="160"/>
      <c r="RFE34" s="160"/>
      <c r="RFF34" s="160"/>
      <c r="RFG34" s="160"/>
      <c r="RFH34" s="160"/>
      <c r="RFI34" s="160"/>
      <c r="RFJ34" s="160"/>
      <c r="RFK34" s="160"/>
      <c r="RFL34" s="160"/>
      <c r="RFM34" s="160"/>
      <c r="RFN34" s="160"/>
      <c r="RFO34" s="160"/>
      <c r="RFP34" s="160"/>
      <c r="RFQ34" s="160"/>
      <c r="RFR34" s="160"/>
      <c r="RFS34" s="160"/>
      <c r="RFT34" s="160"/>
      <c r="RFU34" s="160"/>
      <c r="RFV34" s="160"/>
      <c r="RFW34" s="160"/>
      <c r="RFX34" s="160"/>
      <c r="RFY34" s="160"/>
      <c r="RFZ34" s="160"/>
      <c r="RGA34" s="160"/>
      <c r="RGB34" s="160"/>
      <c r="RGC34" s="160"/>
      <c r="RGD34" s="160"/>
      <c r="RGE34" s="160"/>
      <c r="RGF34" s="160"/>
      <c r="RGG34" s="160"/>
      <c r="RGH34" s="160"/>
      <c r="RGI34" s="160"/>
      <c r="RGJ34" s="160"/>
      <c r="RGK34" s="160"/>
      <c r="RGL34" s="160"/>
      <c r="RGM34" s="160"/>
      <c r="RGN34" s="160"/>
      <c r="RGO34" s="160"/>
      <c r="RGP34" s="160"/>
      <c r="RGQ34" s="160"/>
      <c r="RGR34" s="160"/>
      <c r="RGS34" s="160"/>
      <c r="RGT34" s="160"/>
      <c r="RGU34" s="160"/>
      <c r="RGV34" s="160"/>
      <c r="RGW34" s="160"/>
      <c r="RGX34" s="160"/>
      <c r="RGY34" s="160"/>
      <c r="RGZ34" s="160"/>
      <c r="RHA34" s="160"/>
      <c r="RHB34" s="160"/>
      <c r="RHC34" s="160"/>
      <c r="RHD34" s="160"/>
      <c r="RHE34" s="160"/>
      <c r="RHF34" s="160"/>
      <c r="RHG34" s="160"/>
      <c r="RHH34" s="160"/>
      <c r="RHI34" s="160"/>
      <c r="RHJ34" s="160"/>
      <c r="RHK34" s="160"/>
      <c r="RHL34" s="160"/>
      <c r="RHM34" s="160"/>
      <c r="RHN34" s="160"/>
      <c r="RHO34" s="160"/>
      <c r="RHP34" s="160"/>
      <c r="RHQ34" s="160"/>
      <c r="RHR34" s="160"/>
      <c r="RHS34" s="160"/>
      <c r="RHT34" s="160"/>
      <c r="RHU34" s="160"/>
      <c r="RHV34" s="160"/>
      <c r="RHW34" s="160"/>
      <c r="RHX34" s="160"/>
      <c r="RHY34" s="160"/>
      <c r="RHZ34" s="160"/>
      <c r="RIA34" s="160"/>
      <c r="RIB34" s="160"/>
      <c r="RIC34" s="160"/>
      <c r="RID34" s="160"/>
      <c r="RIE34" s="160"/>
      <c r="RIF34" s="160"/>
      <c r="RIG34" s="160"/>
      <c r="RIH34" s="160"/>
      <c r="RII34" s="160"/>
      <c r="RIJ34" s="160"/>
      <c r="RIK34" s="160"/>
      <c r="RIL34" s="160"/>
      <c r="RIM34" s="160"/>
      <c r="RIN34" s="160"/>
      <c r="RIO34" s="160"/>
      <c r="RIP34" s="160"/>
      <c r="RIQ34" s="160"/>
      <c r="RIR34" s="160"/>
      <c r="RIS34" s="160"/>
      <c r="RIT34" s="160"/>
      <c r="RIU34" s="160"/>
      <c r="RIV34" s="160"/>
      <c r="RIW34" s="160"/>
      <c r="RIX34" s="160"/>
      <c r="RIY34" s="160"/>
      <c r="RIZ34" s="160"/>
      <c r="RJA34" s="160"/>
      <c r="RJB34" s="160"/>
      <c r="RJC34" s="160"/>
      <c r="RJD34" s="160"/>
      <c r="RJE34" s="160"/>
      <c r="RJF34" s="160"/>
      <c r="RJG34" s="160"/>
      <c r="RJH34" s="160"/>
      <c r="RJI34" s="160"/>
      <c r="RJJ34" s="160"/>
      <c r="RJK34" s="160"/>
      <c r="RJL34" s="160"/>
      <c r="RJM34" s="160"/>
      <c r="RJN34" s="160"/>
      <c r="RJO34" s="160"/>
      <c r="RJP34" s="160"/>
      <c r="RJQ34" s="160"/>
      <c r="RJR34" s="160"/>
      <c r="RJS34" s="160"/>
      <c r="RJT34" s="160"/>
      <c r="RJU34" s="160"/>
      <c r="RJV34" s="160"/>
      <c r="RJW34" s="160"/>
      <c r="RJX34" s="160"/>
      <c r="RJY34" s="160"/>
      <c r="RJZ34" s="160"/>
      <c r="RKA34" s="160"/>
      <c r="RKB34" s="160"/>
      <c r="RKC34" s="160"/>
      <c r="RKD34" s="160"/>
      <c r="RKE34" s="160"/>
      <c r="RKF34" s="160"/>
      <c r="RKG34" s="160"/>
      <c r="RKH34" s="160"/>
      <c r="RKI34" s="160"/>
      <c r="RKJ34" s="160"/>
      <c r="RKK34" s="160"/>
      <c r="RKL34" s="160"/>
      <c r="RKM34" s="160"/>
      <c r="RKN34" s="160"/>
      <c r="RKO34" s="160"/>
      <c r="RKP34" s="160"/>
      <c r="RKQ34" s="160"/>
      <c r="RKR34" s="160"/>
      <c r="RKS34" s="160"/>
      <c r="RKT34" s="160"/>
      <c r="RKU34" s="160"/>
      <c r="RKV34" s="160"/>
      <c r="RKW34" s="160"/>
      <c r="RKX34" s="160"/>
      <c r="RKY34" s="160"/>
      <c r="RKZ34" s="160"/>
      <c r="RLA34" s="160"/>
      <c r="RLB34" s="160"/>
      <c r="RLC34" s="160"/>
      <c r="RLD34" s="160"/>
      <c r="RLE34" s="160"/>
      <c r="RLF34" s="160"/>
      <c r="RLG34" s="160"/>
      <c r="RLH34" s="160"/>
      <c r="RLI34" s="160"/>
      <c r="RLJ34" s="160"/>
      <c r="RLK34" s="160"/>
      <c r="RLL34" s="160"/>
      <c r="RLM34" s="160"/>
      <c r="RLN34" s="160"/>
      <c r="RLO34" s="160"/>
      <c r="RLP34" s="160"/>
      <c r="RLQ34" s="160"/>
      <c r="RLR34" s="160"/>
      <c r="RLS34" s="160"/>
      <c r="RLT34" s="160"/>
      <c r="RLU34" s="160"/>
      <c r="RLV34" s="160"/>
      <c r="RLW34" s="160"/>
      <c r="RLX34" s="160"/>
      <c r="RLY34" s="160"/>
      <c r="RLZ34" s="160"/>
      <c r="RMA34" s="160"/>
      <c r="RMB34" s="160"/>
      <c r="RMC34" s="160"/>
      <c r="RMD34" s="160"/>
      <c r="RME34" s="160"/>
      <c r="RMF34" s="160"/>
      <c r="RMG34" s="160"/>
      <c r="RMH34" s="160"/>
      <c r="RMI34" s="160"/>
      <c r="RMJ34" s="160"/>
      <c r="RMK34" s="160"/>
      <c r="RML34" s="160"/>
      <c r="RMM34" s="160"/>
      <c r="RMN34" s="160"/>
      <c r="RMO34" s="160"/>
      <c r="RMP34" s="160"/>
      <c r="RMQ34" s="160"/>
      <c r="RMR34" s="160"/>
      <c r="RMS34" s="160"/>
      <c r="RMT34" s="160"/>
      <c r="RMU34" s="160"/>
      <c r="RMV34" s="160"/>
      <c r="RMW34" s="160"/>
      <c r="RMX34" s="160"/>
      <c r="RMY34" s="160"/>
      <c r="RMZ34" s="160"/>
      <c r="RNA34" s="160"/>
      <c r="RNB34" s="160"/>
      <c r="RNC34" s="160"/>
      <c r="RND34" s="160"/>
      <c r="RNE34" s="160"/>
      <c r="RNF34" s="160"/>
      <c r="RNG34" s="160"/>
      <c r="RNH34" s="160"/>
      <c r="RNI34" s="160"/>
      <c r="RNJ34" s="160"/>
      <c r="RNK34" s="160"/>
      <c r="RNL34" s="160"/>
      <c r="RNM34" s="160"/>
      <c r="RNN34" s="160"/>
      <c r="RNO34" s="160"/>
      <c r="RNP34" s="160"/>
      <c r="RNQ34" s="160"/>
      <c r="RNR34" s="160"/>
      <c r="RNS34" s="160"/>
      <c r="RNT34" s="160"/>
      <c r="RNU34" s="160"/>
      <c r="RNV34" s="160"/>
      <c r="RNW34" s="160"/>
      <c r="RNX34" s="160"/>
      <c r="RNY34" s="160"/>
      <c r="RNZ34" s="160"/>
      <c r="ROA34" s="160"/>
      <c r="ROB34" s="160"/>
      <c r="ROC34" s="160"/>
      <c r="ROD34" s="160"/>
      <c r="ROE34" s="160"/>
      <c r="ROF34" s="160"/>
      <c r="ROG34" s="160"/>
      <c r="ROH34" s="160"/>
      <c r="ROI34" s="160"/>
      <c r="ROJ34" s="160"/>
      <c r="ROK34" s="160"/>
      <c r="ROL34" s="160"/>
      <c r="ROM34" s="160"/>
      <c r="RON34" s="160"/>
      <c r="ROO34" s="160"/>
      <c r="ROP34" s="160"/>
      <c r="ROQ34" s="160"/>
      <c r="ROR34" s="160"/>
      <c r="ROS34" s="160"/>
      <c r="ROT34" s="160"/>
      <c r="ROU34" s="160"/>
      <c r="ROV34" s="160"/>
      <c r="ROW34" s="160"/>
      <c r="ROX34" s="160"/>
      <c r="ROY34" s="160"/>
      <c r="ROZ34" s="160"/>
      <c r="RPA34" s="160"/>
      <c r="RPB34" s="160"/>
      <c r="RPC34" s="160"/>
      <c r="RPD34" s="160"/>
      <c r="RPE34" s="160"/>
      <c r="RPF34" s="160"/>
      <c r="RPG34" s="160"/>
      <c r="RPH34" s="160"/>
      <c r="RPI34" s="160"/>
      <c r="RPJ34" s="160"/>
      <c r="RPK34" s="160"/>
      <c r="RPL34" s="160"/>
      <c r="RPM34" s="160"/>
      <c r="RPN34" s="160"/>
      <c r="RPO34" s="160"/>
      <c r="RPP34" s="160"/>
      <c r="RPQ34" s="160"/>
      <c r="RPR34" s="160"/>
      <c r="RPS34" s="160"/>
      <c r="RPT34" s="160"/>
      <c r="RPU34" s="160"/>
      <c r="RPV34" s="160"/>
      <c r="RPW34" s="160"/>
      <c r="RPX34" s="160"/>
      <c r="RPY34" s="160"/>
      <c r="RPZ34" s="160"/>
      <c r="RQA34" s="160"/>
      <c r="RQB34" s="160"/>
      <c r="RQC34" s="160"/>
      <c r="RQD34" s="160"/>
      <c r="RQE34" s="160"/>
      <c r="RQF34" s="160"/>
      <c r="RQG34" s="160"/>
      <c r="RQH34" s="160"/>
      <c r="RQI34" s="160"/>
      <c r="RQJ34" s="160"/>
      <c r="RQK34" s="160"/>
      <c r="RQL34" s="160"/>
      <c r="RQM34" s="160"/>
      <c r="RQN34" s="160"/>
      <c r="RQO34" s="160"/>
      <c r="RQP34" s="160"/>
      <c r="RQQ34" s="160"/>
      <c r="RQR34" s="160"/>
      <c r="RQS34" s="160"/>
      <c r="RQT34" s="160"/>
      <c r="RQU34" s="160"/>
      <c r="RQV34" s="160"/>
      <c r="RQW34" s="160"/>
      <c r="RQX34" s="160"/>
      <c r="RQY34" s="160"/>
      <c r="RQZ34" s="160"/>
      <c r="RRA34" s="160"/>
      <c r="RRB34" s="160"/>
      <c r="RRC34" s="160"/>
      <c r="RRD34" s="160"/>
      <c r="RRE34" s="160"/>
      <c r="RRF34" s="160"/>
      <c r="RRG34" s="160"/>
      <c r="RRH34" s="160"/>
      <c r="RRI34" s="160"/>
      <c r="RRJ34" s="160"/>
      <c r="RRK34" s="160"/>
      <c r="RRL34" s="160"/>
      <c r="RRM34" s="160"/>
      <c r="RRN34" s="160"/>
      <c r="RRO34" s="160"/>
      <c r="RRP34" s="160"/>
      <c r="RRQ34" s="160"/>
      <c r="RRR34" s="160"/>
      <c r="RRS34" s="160"/>
      <c r="RRT34" s="160"/>
      <c r="RRU34" s="160"/>
      <c r="RRV34" s="160"/>
      <c r="RRW34" s="160"/>
      <c r="RRX34" s="160"/>
      <c r="RRY34" s="160"/>
      <c r="RRZ34" s="160"/>
      <c r="RSA34" s="160"/>
      <c r="RSB34" s="160"/>
      <c r="RSC34" s="160"/>
      <c r="RSD34" s="160"/>
      <c r="RSE34" s="160"/>
      <c r="RSF34" s="160"/>
      <c r="RSG34" s="160"/>
      <c r="RSH34" s="160"/>
      <c r="RSI34" s="160"/>
      <c r="RSJ34" s="160"/>
      <c r="RSK34" s="160"/>
      <c r="RSL34" s="160"/>
      <c r="RSM34" s="160"/>
      <c r="RSN34" s="160"/>
      <c r="RSO34" s="160"/>
      <c r="RSP34" s="160"/>
      <c r="RSQ34" s="160"/>
      <c r="RSR34" s="160"/>
      <c r="RSS34" s="160"/>
      <c r="RST34" s="160"/>
      <c r="RSU34" s="160"/>
      <c r="RSV34" s="160"/>
      <c r="RSW34" s="160"/>
      <c r="RSX34" s="160"/>
      <c r="RSY34" s="160"/>
      <c r="RSZ34" s="160"/>
      <c r="RTA34" s="160"/>
      <c r="RTB34" s="160"/>
      <c r="RTC34" s="160"/>
      <c r="RTD34" s="160"/>
      <c r="RTE34" s="160"/>
      <c r="RTF34" s="160"/>
      <c r="RTG34" s="160"/>
      <c r="RTH34" s="160"/>
      <c r="RTI34" s="160"/>
      <c r="RTJ34" s="160"/>
      <c r="RTK34" s="160"/>
      <c r="RTL34" s="160"/>
      <c r="RTM34" s="160"/>
      <c r="RTN34" s="160"/>
      <c r="RTO34" s="160"/>
      <c r="RTP34" s="160"/>
      <c r="RTQ34" s="160"/>
      <c r="RTR34" s="160"/>
      <c r="RTS34" s="160"/>
      <c r="RTT34" s="160"/>
      <c r="RTU34" s="160"/>
      <c r="RTV34" s="160"/>
      <c r="RTW34" s="160"/>
      <c r="RTX34" s="160"/>
      <c r="RTY34" s="160"/>
      <c r="RTZ34" s="160"/>
      <c r="RUA34" s="160"/>
      <c r="RUB34" s="160"/>
      <c r="RUC34" s="160"/>
      <c r="RUD34" s="160"/>
      <c r="RUE34" s="160"/>
      <c r="RUF34" s="160"/>
      <c r="RUG34" s="160"/>
      <c r="RUH34" s="160"/>
      <c r="RUI34" s="160"/>
      <c r="RUJ34" s="160"/>
      <c r="RUK34" s="160"/>
      <c r="RUL34" s="160"/>
      <c r="RUM34" s="160"/>
      <c r="RUN34" s="160"/>
      <c r="RUO34" s="160"/>
      <c r="RUP34" s="160"/>
      <c r="RUQ34" s="160"/>
      <c r="RUR34" s="160"/>
      <c r="RUS34" s="160"/>
      <c r="RUT34" s="160"/>
      <c r="RUU34" s="160"/>
      <c r="RUV34" s="160"/>
      <c r="RUW34" s="160"/>
      <c r="RUX34" s="160"/>
      <c r="RUY34" s="160"/>
      <c r="RUZ34" s="160"/>
      <c r="RVA34" s="160"/>
      <c r="RVB34" s="160"/>
      <c r="RVC34" s="160"/>
      <c r="RVD34" s="160"/>
      <c r="RVE34" s="160"/>
      <c r="RVF34" s="160"/>
      <c r="RVG34" s="160"/>
      <c r="RVH34" s="160"/>
      <c r="RVI34" s="160"/>
      <c r="RVJ34" s="160"/>
      <c r="RVK34" s="160"/>
      <c r="RVL34" s="160"/>
      <c r="RVM34" s="160"/>
      <c r="RVN34" s="160"/>
      <c r="RVO34" s="160"/>
      <c r="RVP34" s="160"/>
      <c r="RVQ34" s="160"/>
      <c r="RVR34" s="160"/>
      <c r="RVS34" s="160"/>
      <c r="RVT34" s="160"/>
      <c r="RVU34" s="160"/>
      <c r="RVV34" s="160"/>
      <c r="RVW34" s="160"/>
      <c r="RVX34" s="160"/>
      <c r="RVY34" s="160"/>
      <c r="RVZ34" s="160"/>
      <c r="RWA34" s="160"/>
      <c r="RWB34" s="160"/>
      <c r="RWC34" s="160"/>
      <c r="RWD34" s="160"/>
      <c r="RWE34" s="160"/>
      <c r="RWF34" s="160"/>
      <c r="RWG34" s="160"/>
      <c r="RWH34" s="160"/>
      <c r="RWI34" s="160"/>
      <c r="RWJ34" s="160"/>
      <c r="RWK34" s="160"/>
      <c r="RWL34" s="160"/>
      <c r="RWM34" s="160"/>
      <c r="RWN34" s="160"/>
      <c r="RWO34" s="160"/>
      <c r="RWP34" s="160"/>
      <c r="RWQ34" s="160"/>
      <c r="RWR34" s="160"/>
      <c r="RWS34" s="160"/>
      <c r="RWT34" s="160"/>
      <c r="RWU34" s="160"/>
      <c r="RWV34" s="160"/>
      <c r="RWW34" s="160"/>
      <c r="RWX34" s="160"/>
      <c r="RWY34" s="160"/>
      <c r="RWZ34" s="160"/>
      <c r="RXA34" s="160"/>
      <c r="RXB34" s="160"/>
      <c r="RXC34" s="160"/>
      <c r="RXD34" s="160"/>
      <c r="RXE34" s="160"/>
      <c r="RXF34" s="160"/>
      <c r="RXG34" s="160"/>
      <c r="RXH34" s="160"/>
      <c r="RXI34" s="160"/>
      <c r="RXJ34" s="160"/>
      <c r="RXK34" s="160"/>
      <c r="RXL34" s="160"/>
      <c r="RXM34" s="160"/>
      <c r="RXN34" s="160"/>
      <c r="RXO34" s="160"/>
      <c r="RXP34" s="160"/>
      <c r="RXQ34" s="160"/>
      <c r="RXR34" s="160"/>
      <c r="RXS34" s="160"/>
      <c r="RXT34" s="160"/>
      <c r="RXU34" s="160"/>
      <c r="RXV34" s="160"/>
      <c r="RXW34" s="160"/>
      <c r="RXX34" s="160"/>
      <c r="RXY34" s="160"/>
      <c r="RXZ34" s="160"/>
      <c r="RYA34" s="160"/>
      <c r="RYB34" s="160"/>
      <c r="RYC34" s="160"/>
      <c r="RYD34" s="160"/>
      <c r="RYE34" s="160"/>
      <c r="RYF34" s="160"/>
      <c r="RYG34" s="160"/>
      <c r="RYH34" s="160"/>
      <c r="RYI34" s="160"/>
      <c r="RYJ34" s="160"/>
      <c r="RYK34" s="160"/>
      <c r="RYL34" s="160"/>
      <c r="RYM34" s="160"/>
      <c r="RYN34" s="160"/>
      <c r="RYO34" s="160"/>
      <c r="RYP34" s="160"/>
      <c r="RYQ34" s="160"/>
      <c r="RYR34" s="160"/>
      <c r="RYS34" s="160"/>
      <c r="RYT34" s="160"/>
      <c r="RYU34" s="160"/>
      <c r="RYV34" s="160"/>
      <c r="RYW34" s="160"/>
      <c r="RYX34" s="160"/>
      <c r="RYY34" s="160"/>
      <c r="RYZ34" s="160"/>
      <c r="RZA34" s="160"/>
      <c r="RZB34" s="160"/>
      <c r="RZC34" s="160"/>
      <c r="RZD34" s="160"/>
      <c r="RZE34" s="160"/>
      <c r="RZF34" s="160"/>
      <c r="RZG34" s="160"/>
      <c r="RZH34" s="160"/>
      <c r="RZI34" s="160"/>
      <c r="RZJ34" s="160"/>
      <c r="RZK34" s="160"/>
      <c r="RZL34" s="160"/>
      <c r="RZM34" s="160"/>
      <c r="RZN34" s="160"/>
      <c r="RZO34" s="160"/>
      <c r="RZP34" s="160"/>
      <c r="RZQ34" s="160"/>
      <c r="RZR34" s="160"/>
      <c r="RZS34" s="160"/>
      <c r="RZT34" s="160"/>
      <c r="RZU34" s="160"/>
      <c r="RZV34" s="160"/>
      <c r="RZW34" s="160"/>
      <c r="RZX34" s="160"/>
      <c r="RZY34" s="160"/>
      <c r="RZZ34" s="160"/>
      <c r="SAA34" s="160"/>
      <c r="SAB34" s="160"/>
      <c r="SAC34" s="160"/>
      <c r="SAD34" s="160"/>
      <c r="SAE34" s="160"/>
      <c r="SAF34" s="160"/>
      <c r="SAG34" s="160"/>
      <c r="SAH34" s="160"/>
      <c r="SAI34" s="160"/>
      <c r="SAJ34" s="160"/>
      <c r="SAK34" s="160"/>
      <c r="SAL34" s="160"/>
      <c r="SAM34" s="160"/>
      <c r="SAN34" s="160"/>
      <c r="SAO34" s="160"/>
      <c r="SAP34" s="160"/>
      <c r="SAQ34" s="160"/>
      <c r="SAR34" s="160"/>
      <c r="SAS34" s="160"/>
      <c r="SAT34" s="160"/>
      <c r="SAU34" s="160"/>
      <c r="SAV34" s="160"/>
      <c r="SAW34" s="160"/>
      <c r="SAX34" s="160"/>
      <c r="SAY34" s="160"/>
      <c r="SAZ34" s="160"/>
      <c r="SBA34" s="160"/>
      <c r="SBB34" s="160"/>
      <c r="SBC34" s="160"/>
      <c r="SBD34" s="160"/>
      <c r="SBE34" s="160"/>
      <c r="SBF34" s="160"/>
      <c r="SBG34" s="160"/>
      <c r="SBH34" s="160"/>
      <c r="SBI34" s="160"/>
      <c r="SBJ34" s="160"/>
      <c r="SBK34" s="160"/>
      <c r="SBL34" s="160"/>
      <c r="SBM34" s="160"/>
      <c r="SBN34" s="160"/>
      <c r="SBO34" s="160"/>
      <c r="SBP34" s="160"/>
      <c r="SBQ34" s="160"/>
      <c r="SBR34" s="160"/>
      <c r="SBS34" s="160"/>
      <c r="SBT34" s="160"/>
      <c r="SBU34" s="160"/>
      <c r="SBV34" s="160"/>
      <c r="SBW34" s="160"/>
      <c r="SBX34" s="160"/>
      <c r="SBY34" s="160"/>
      <c r="SBZ34" s="160"/>
      <c r="SCA34" s="160"/>
      <c r="SCB34" s="160"/>
      <c r="SCC34" s="160"/>
      <c r="SCD34" s="160"/>
      <c r="SCE34" s="160"/>
      <c r="SCF34" s="160"/>
      <c r="SCG34" s="160"/>
      <c r="SCH34" s="160"/>
      <c r="SCI34" s="160"/>
      <c r="SCJ34" s="160"/>
      <c r="SCK34" s="160"/>
      <c r="SCL34" s="160"/>
      <c r="SCM34" s="160"/>
      <c r="SCN34" s="160"/>
      <c r="SCO34" s="160"/>
      <c r="SCP34" s="160"/>
      <c r="SCQ34" s="160"/>
      <c r="SCR34" s="160"/>
      <c r="SCS34" s="160"/>
      <c r="SCT34" s="160"/>
      <c r="SCU34" s="160"/>
      <c r="SCV34" s="160"/>
      <c r="SCW34" s="160"/>
      <c r="SCX34" s="160"/>
      <c r="SCY34" s="160"/>
      <c r="SCZ34" s="160"/>
      <c r="SDA34" s="160"/>
      <c r="SDB34" s="160"/>
      <c r="SDC34" s="160"/>
      <c r="SDD34" s="160"/>
      <c r="SDE34" s="160"/>
      <c r="SDF34" s="160"/>
      <c r="SDG34" s="160"/>
      <c r="SDH34" s="160"/>
      <c r="SDI34" s="160"/>
      <c r="SDJ34" s="160"/>
      <c r="SDK34" s="160"/>
      <c r="SDL34" s="160"/>
      <c r="SDM34" s="160"/>
      <c r="SDN34" s="160"/>
      <c r="SDO34" s="160"/>
      <c r="SDP34" s="160"/>
      <c r="SDQ34" s="160"/>
      <c r="SDR34" s="160"/>
      <c r="SDS34" s="160"/>
      <c r="SDT34" s="160"/>
      <c r="SDU34" s="160"/>
      <c r="SDV34" s="160"/>
      <c r="SDW34" s="160"/>
      <c r="SDX34" s="160"/>
      <c r="SDY34" s="160"/>
      <c r="SDZ34" s="160"/>
      <c r="SEA34" s="160"/>
      <c r="SEB34" s="160"/>
      <c r="SEC34" s="160"/>
      <c r="SED34" s="160"/>
      <c r="SEE34" s="160"/>
      <c r="SEF34" s="160"/>
      <c r="SEG34" s="160"/>
      <c r="SEH34" s="160"/>
      <c r="SEI34" s="160"/>
      <c r="SEJ34" s="160"/>
      <c r="SEK34" s="160"/>
      <c r="SEL34" s="160"/>
      <c r="SEM34" s="160"/>
      <c r="SEN34" s="160"/>
      <c r="SEO34" s="160"/>
      <c r="SEP34" s="160"/>
      <c r="SEQ34" s="160"/>
      <c r="SER34" s="160"/>
      <c r="SES34" s="160"/>
      <c r="SET34" s="160"/>
      <c r="SEU34" s="160"/>
      <c r="SEV34" s="160"/>
      <c r="SEW34" s="160"/>
      <c r="SEX34" s="160"/>
      <c r="SEY34" s="160"/>
      <c r="SEZ34" s="160"/>
      <c r="SFA34" s="160"/>
      <c r="SFB34" s="160"/>
      <c r="SFC34" s="160"/>
      <c r="SFD34" s="160"/>
      <c r="SFE34" s="160"/>
      <c r="SFF34" s="160"/>
      <c r="SFG34" s="160"/>
      <c r="SFH34" s="160"/>
      <c r="SFI34" s="160"/>
      <c r="SFJ34" s="160"/>
      <c r="SFK34" s="160"/>
      <c r="SFL34" s="160"/>
      <c r="SFM34" s="160"/>
      <c r="SFN34" s="160"/>
      <c r="SFO34" s="160"/>
      <c r="SFP34" s="160"/>
      <c r="SFQ34" s="160"/>
      <c r="SFR34" s="160"/>
      <c r="SFS34" s="160"/>
      <c r="SFT34" s="160"/>
      <c r="SFU34" s="160"/>
      <c r="SFV34" s="160"/>
      <c r="SFW34" s="160"/>
      <c r="SFX34" s="160"/>
      <c r="SFY34" s="160"/>
      <c r="SFZ34" s="160"/>
      <c r="SGA34" s="160"/>
      <c r="SGB34" s="160"/>
      <c r="SGC34" s="160"/>
      <c r="SGD34" s="160"/>
      <c r="SGE34" s="160"/>
      <c r="SGF34" s="160"/>
      <c r="SGG34" s="160"/>
      <c r="SGH34" s="160"/>
      <c r="SGI34" s="160"/>
      <c r="SGJ34" s="160"/>
      <c r="SGK34" s="160"/>
      <c r="SGL34" s="160"/>
      <c r="SGM34" s="160"/>
      <c r="SGN34" s="160"/>
      <c r="SGO34" s="160"/>
      <c r="SGP34" s="160"/>
      <c r="SGQ34" s="160"/>
      <c r="SGR34" s="160"/>
      <c r="SGS34" s="160"/>
      <c r="SGT34" s="160"/>
      <c r="SGU34" s="160"/>
      <c r="SGV34" s="160"/>
      <c r="SGW34" s="160"/>
      <c r="SGX34" s="160"/>
      <c r="SGY34" s="160"/>
      <c r="SGZ34" s="160"/>
      <c r="SHA34" s="160"/>
      <c r="SHB34" s="160"/>
      <c r="SHC34" s="160"/>
      <c r="SHD34" s="160"/>
      <c r="SHE34" s="160"/>
      <c r="SHF34" s="160"/>
      <c r="SHG34" s="160"/>
      <c r="SHH34" s="160"/>
      <c r="SHI34" s="160"/>
      <c r="SHJ34" s="160"/>
      <c r="SHK34" s="160"/>
      <c r="SHL34" s="160"/>
      <c r="SHM34" s="160"/>
      <c r="SHN34" s="160"/>
      <c r="SHO34" s="160"/>
      <c r="SHP34" s="160"/>
      <c r="SHQ34" s="160"/>
      <c r="SHR34" s="160"/>
      <c r="SHS34" s="160"/>
      <c r="SHT34" s="160"/>
      <c r="SHU34" s="160"/>
      <c r="SHV34" s="160"/>
      <c r="SHW34" s="160"/>
      <c r="SHX34" s="160"/>
      <c r="SHY34" s="160"/>
      <c r="SHZ34" s="160"/>
      <c r="SIA34" s="160"/>
      <c r="SIB34" s="160"/>
      <c r="SIC34" s="160"/>
      <c r="SID34" s="160"/>
      <c r="SIE34" s="160"/>
      <c r="SIF34" s="160"/>
      <c r="SIG34" s="160"/>
      <c r="SIH34" s="160"/>
      <c r="SII34" s="160"/>
      <c r="SIJ34" s="160"/>
      <c r="SIK34" s="160"/>
      <c r="SIL34" s="160"/>
      <c r="SIM34" s="160"/>
      <c r="SIN34" s="160"/>
      <c r="SIO34" s="160"/>
      <c r="SIP34" s="160"/>
      <c r="SIQ34" s="160"/>
      <c r="SIR34" s="160"/>
      <c r="SIS34" s="160"/>
      <c r="SIT34" s="160"/>
      <c r="SIU34" s="160"/>
      <c r="SIV34" s="160"/>
      <c r="SIW34" s="160"/>
      <c r="SIX34" s="160"/>
      <c r="SIY34" s="160"/>
      <c r="SIZ34" s="160"/>
      <c r="SJA34" s="160"/>
      <c r="SJB34" s="160"/>
      <c r="SJC34" s="160"/>
      <c r="SJD34" s="160"/>
      <c r="SJE34" s="160"/>
      <c r="SJF34" s="160"/>
      <c r="SJG34" s="160"/>
      <c r="SJH34" s="160"/>
      <c r="SJI34" s="160"/>
      <c r="SJJ34" s="160"/>
      <c r="SJK34" s="160"/>
      <c r="SJL34" s="160"/>
      <c r="SJM34" s="160"/>
      <c r="SJN34" s="160"/>
      <c r="SJO34" s="160"/>
      <c r="SJP34" s="160"/>
      <c r="SJQ34" s="160"/>
      <c r="SJR34" s="160"/>
      <c r="SJS34" s="160"/>
      <c r="SJT34" s="160"/>
      <c r="SJU34" s="160"/>
      <c r="SJV34" s="160"/>
      <c r="SJW34" s="160"/>
      <c r="SJX34" s="160"/>
      <c r="SJY34" s="160"/>
      <c r="SJZ34" s="160"/>
      <c r="SKA34" s="160"/>
      <c r="SKB34" s="160"/>
      <c r="SKC34" s="160"/>
      <c r="SKD34" s="160"/>
      <c r="SKE34" s="160"/>
      <c r="SKF34" s="160"/>
      <c r="SKG34" s="160"/>
      <c r="SKH34" s="160"/>
      <c r="SKI34" s="160"/>
      <c r="SKJ34" s="160"/>
      <c r="SKK34" s="160"/>
      <c r="SKL34" s="160"/>
      <c r="SKM34" s="160"/>
      <c r="SKN34" s="160"/>
      <c r="SKO34" s="160"/>
      <c r="SKP34" s="160"/>
      <c r="SKQ34" s="160"/>
      <c r="SKR34" s="160"/>
      <c r="SKS34" s="160"/>
      <c r="SKT34" s="160"/>
      <c r="SKU34" s="160"/>
      <c r="SKV34" s="160"/>
      <c r="SKW34" s="160"/>
      <c r="SKX34" s="160"/>
      <c r="SKY34" s="160"/>
      <c r="SKZ34" s="160"/>
      <c r="SLA34" s="160"/>
      <c r="SLB34" s="160"/>
      <c r="SLC34" s="160"/>
      <c r="SLD34" s="160"/>
      <c r="SLE34" s="160"/>
      <c r="SLF34" s="160"/>
      <c r="SLG34" s="160"/>
      <c r="SLH34" s="160"/>
      <c r="SLI34" s="160"/>
      <c r="SLJ34" s="160"/>
      <c r="SLK34" s="160"/>
      <c r="SLL34" s="160"/>
      <c r="SLM34" s="160"/>
      <c r="SLN34" s="160"/>
      <c r="SLO34" s="160"/>
      <c r="SLP34" s="160"/>
      <c r="SLQ34" s="160"/>
      <c r="SLR34" s="160"/>
      <c r="SLS34" s="160"/>
      <c r="SLT34" s="160"/>
      <c r="SLU34" s="160"/>
      <c r="SLV34" s="160"/>
      <c r="SLW34" s="160"/>
      <c r="SLX34" s="160"/>
      <c r="SLY34" s="160"/>
      <c r="SLZ34" s="160"/>
      <c r="SMA34" s="160"/>
      <c r="SMB34" s="160"/>
      <c r="SMC34" s="160"/>
      <c r="SMD34" s="160"/>
      <c r="SME34" s="160"/>
      <c r="SMF34" s="160"/>
      <c r="SMG34" s="160"/>
      <c r="SMH34" s="160"/>
      <c r="SMI34" s="160"/>
      <c r="SMJ34" s="160"/>
      <c r="SMK34" s="160"/>
      <c r="SML34" s="160"/>
      <c r="SMM34" s="160"/>
      <c r="SMN34" s="160"/>
      <c r="SMO34" s="160"/>
      <c r="SMP34" s="160"/>
      <c r="SMQ34" s="160"/>
      <c r="SMR34" s="160"/>
      <c r="SMS34" s="160"/>
      <c r="SMT34" s="160"/>
      <c r="SMU34" s="160"/>
      <c r="SMV34" s="160"/>
      <c r="SMW34" s="160"/>
      <c r="SMX34" s="160"/>
      <c r="SMY34" s="160"/>
      <c r="SMZ34" s="160"/>
      <c r="SNA34" s="160"/>
      <c r="SNB34" s="160"/>
      <c r="SNC34" s="160"/>
      <c r="SND34" s="160"/>
      <c r="SNE34" s="160"/>
      <c r="SNF34" s="160"/>
      <c r="SNG34" s="160"/>
      <c r="SNH34" s="160"/>
      <c r="SNI34" s="160"/>
      <c r="SNJ34" s="160"/>
      <c r="SNK34" s="160"/>
      <c r="SNL34" s="160"/>
      <c r="SNM34" s="160"/>
      <c r="SNN34" s="160"/>
      <c r="SNO34" s="160"/>
      <c r="SNP34" s="160"/>
      <c r="SNQ34" s="160"/>
      <c r="SNR34" s="160"/>
      <c r="SNS34" s="160"/>
      <c r="SNT34" s="160"/>
      <c r="SNU34" s="160"/>
      <c r="SNV34" s="160"/>
      <c r="SNW34" s="160"/>
      <c r="SNX34" s="160"/>
      <c r="SNY34" s="160"/>
      <c r="SNZ34" s="160"/>
      <c r="SOA34" s="160"/>
      <c r="SOB34" s="160"/>
      <c r="SOC34" s="160"/>
      <c r="SOD34" s="160"/>
      <c r="SOE34" s="160"/>
      <c r="SOF34" s="160"/>
      <c r="SOG34" s="160"/>
      <c r="SOH34" s="160"/>
      <c r="SOI34" s="160"/>
      <c r="SOJ34" s="160"/>
      <c r="SOK34" s="160"/>
      <c r="SOL34" s="160"/>
      <c r="SOM34" s="160"/>
      <c r="SON34" s="160"/>
      <c r="SOO34" s="160"/>
      <c r="SOP34" s="160"/>
      <c r="SOQ34" s="160"/>
      <c r="SOR34" s="160"/>
      <c r="SOS34" s="160"/>
      <c r="SOT34" s="160"/>
      <c r="SOU34" s="160"/>
      <c r="SOV34" s="160"/>
      <c r="SOW34" s="160"/>
      <c r="SOX34" s="160"/>
      <c r="SOY34" s="160"/>
      <c r="SOZ34" s="160"/>
      <c r="SPA34" s="160"/>
      <c r="SPB34" s="160"/>
      <c r="SPC34" s="160"/>
      <c r="SPD34" s="160"/>
      <c r="SPE34" s="160"/>
      <c r="SPF34" s="160"/>
      <c r="SPG34" s="160"/>
      <c r="SPH34" s="160"/>
      <c r="SPI34" s="160"/>
      <c r="SPJ34" s="160"/>
      <c r="SPK34" s="160"/>
      <c r="SPL34" s="160"/>
      <c r="SPM34" s="160"/>
      <c r="SPN34" s="160"/>
      <c r="SPO34" s="160"/>
      <c r="SPP34" s="160"/>
      <c r="SPQ34" s="160"/>
      <c r="SPR34" s="160"/>
      <c r="SPS34" s="160"/>
      <c r="SPT34" s="160"/>
      <c r="SPU34" s="160"/>
      <c r="SPV34" s="160"/>
      <c r="SPW34" s="160"/>
      <c r="SPX34" s="160"/>
      <c r="SPY34" s="160"/>
      <c r="SPZ34" s="160"/>
      <c r="SQA34" s="160"/>
      <c r="SQB34" s="160"/>
      <c r="SQC34" s="160"/>
      <c r="SQD34" s="160"/>
      <c r="SQE34" s="160"/>
      <c r="SQF34" s="160"/>
      <c r="SQG34" s="160"/>
      <c r="SQH34" s="160"/>
      <c r="SQI34" s="160"/>
      <c r="SQJ34" s="160"/>
      <c r="SQK34" s="160"/>
      <c r="SQL34" s="160"/>
      <c r="SQM34" s="160"/>
      <c r="SQN34" s="160"/>
      <c r="SQO34" s="160"/>
      <c r="SQP34" s="160"/>
      <c r="SQQ34" s="160"/>
      <c r="SQR34" s="160"/>
      <c r="SQS34" s="160"/>
      <c r="SQT34" s="160"/>
      <c r="SQU34" s="160"/>
      <c r="SQV34" s="160"/>
      <c r="SQW34" s="160"/>
      <c r="SQX34" s="160"/>
      <c r="SQY34" s="160"/>
      <c r="SQZ34" s="160"/>
      <c r="SRA34" s="160"/>
      <c r="SRB34" s="160"/>
      <c r="SRC34" s="160"/>
      <c r="SRD34" s="160"/>
      <c r="SRE34" s="160"/>
      <c r="SRF34" s="160"/>
      <c r="SRG34" s="160"/>
      <c r="SRH34" s="160"/>
      <c r="SRI34" s="160"/>
      <c r="SRJ34" s="160"/>
      <c r="SRK34" s="160"/>
      <c r="SRL34" s="160"/>
      <c r="SRM34" s="160"/>
      <c r="SRN34" s="160"/>
      <c r="SRO34" s="160"/>
      <c r="SRP34" s="160"/>
      <c r="SRQ34" s="160"/>
      <c r="SRR34" s="160"/>
      <c r="SRS34" s="160"/>
      <c r="SRT34" s="160"/>
      <c r="SRU34" s="160"/>
      <c r="SRV34" s="160"/>
      <c r="SRW34" s="160"/>
      <c r="SRX34" s="160"/>
      <c r="SRY34" s="160"/>
      <c r="SRZ34" s="160"/>
      <c r="SSA34" s="160"/>
      <c r="SSB34" s="160"/>
      <c r="SSC34" s="160"/>
      <c r="SSD34" s="160"/>
      <c r="SSE34" s="160"/>
      <c r="SSF34" s="160"/>
      <c r="SSG34" s="160"/>
      <c r="SSH34" s="160"/>
      <c r="SSI34" s="160"/>
      <c r="SSJ34" s="160"/>
      <c r="SSK34" s="160"/>
      <c r="SSL34" s="160"/>
      <c r="SSM34" s="160"/>
      <c r="SSN34" s="160"/>
      <c r="SSO34" s="160"/>
      <c r="SSP34" s="160"/>
      <c r="SSQ34" s="160"/>
      <c r="SSR34" s="160"/>
      <c r="SSS34" s="160"/>
      <c r="SST34" s="160"/>
      <c r="SSU34" s="160"/>
      <c r="SSV34" s="160"/>
      <c r="SSW34" s="160"/>
      <c r="SSX34" s="160"/>
      <c r="SSY34" s="160"/>
      <c r="SSZ34" s="160"/>
      <c r="STA34" s="160"/>
      <c r="STB34" s="160"/>
      <c r="STC34" s="160"/>
      <c r="STD34" s="160"/>
      <c r="STE34" s="160"/>
      <c r="STF34" s="160"/>
      <c r="STG34" s="160"/>
      <c r="STH34" s="160"/>
      <c r="STI34" s="160"/>
      <c r="STJ34" s="160"/>
      <c r="STK34" s="160"/>
      <c r="STL34" s="160"/>
      <c r="STM34" s="160"/>
      <c r="STN34" s="160"/>
      <c r="STO34" s="160"/>
      <c r="STP34" s="160"/>
      <c r="STQ34" s="160"/>
      <c r="STR34" s="160"/>
      <c r="STS34" s="160"/>
      <c r="STT34" s="160"/>
      <c r="STU34" s="160"/>
      <c r="STV34" s="160"/>
      <c r="STW34" s="160"/>
      <c r="STX34" s="160"/>
      <c r="STY34" s="160"/>
      <c r="STZ34" s="160"/>
      <c r="SUA34" s="160"/>
      <c r="SUB34" s="160"/>
      <c r="SUC34" s="160"/>
      <c r="SUD34" s="160"/>
      <c r="SUE34" s="160"/>
      <c r="SUF34" s="160"/>
      <c r="SUG34" s="160"/>
      <c r="SUH34" s="160"/>
      <c r="SUI34" s="160"/>
      <c r="SUJ34" s="160"/>
      <c r="SUK34" s="160"/>
      <c r="SUL34" s="160"/>
      <c r="SUM34" s="160"/>
      <c r="SUN34" s="160"/>
      <c r="SUO34" s="160"/>
      <c r="SUP34" s="160"/>
      <c r="SUQ34" s="160"/>
      <c r="SUR34" s="160"/>
      <c r="SUS34" s="160"/>
      <c r="SUT34" s="160"/>
      <c r="SUU34" s="160"/>
      <c r="SUV34" s="160"/>
      <c r="SUW34" s="160"/>
      <c r="SUX34" s="160"/>
      <c r="SUY34" s="160"/>
      <c r="SUZ34" s="160"/>
      <c r="SVA34" s="160"/>
      <c r="SVB34" s="160"/>
      <c r="SVC34" s="160"/>
      <c r="SVD34" s="160"/>
      <c r="SVE34" s="160"/>
      <c r="SVF34" s="160"/>
      <c r="SVG34" s="160"/>
      <c r="SVH34" s="160"/>
      <c r="SVI34" s="160"/>
      <c r="SVJ34" s="160"/>
      <c r="SVK34" s="160"/>
      <c r="SVL34" s="160"/>
      <c r="SVM34" s="160"/>
      <c r="SVN34" s="160"/>
      <c r="SVO34" s="160"/>
      <c r="SVP34" s="160"/>
      <c r="SVQ34" s="160"/>
      <c r="SVR34" s="160"/>
      <c r="SVS34" s="160"/>
      <c r="SVT34" s="160"/>
      <c r="SVU34" s="160"/>
      <c r="SVV34" s="160"/>
      <c r="SVW34" s="160"/>
      <c r="SVX34" s="160"/>
      <c r="SVY34" s="160"/>
      <c r="SVZ34" s="160"/>
      <c r="SWA34" s="160"/>
      <c r="SWB34" s="160"/>
      <c r="SWC34" s="160"/>
      <c r="SWD34" s="160"/>
      <c r="SWE34" s="160"/>
      <c r="SWF34" s="160"/>
      <c r="SWG34" s="160"/>
      <c r="SWH34" s="160"/>
      <c r="SWI34" s="160"/>
      <c r="SWJ34" s="160"/>
      <c r="SWK34" s="160"/>
      <c r="SWL34" s="160"/>
      <c r="SWM34" s="160"/>
      <c r="SWN34" s="160"/>
      <c r="SWO34" s="160"/>
      <c r="SWP34" s="160"/>
      <c r="SWQ34" s="160"/>
      <c r="SWR34" s="160"/>
      <c r="SWS34" s="160"/>
      <c r="SWT34" s="160"/>
      <c r="SWU34" s="160"/>
      <c r="SWV34" s="160"/>
      <c r="SWW34" s="160"/>
      <c r="SWX34" s="160"/>
      <c r="SWY34" s="160"/>
      <c r="SWZ34" s="160"/>
      <c r="SXA34" s="160"/>
      <c r="SXB34" s="160"/>
      <c r="SXC34" s="160"/>
      <c r="SXD34" s="160"/>
      <c r="SXE34" s="160"/>
      <c r="SXF34" s="160"/>
      <c r="SXG34" s="160"/>
      <c r="SXH34" s="160"/>
      <c r="SXI34" s="160"/>
      <c r="SXJ34" s="160"/>
      <c r="SXK34" s="160"/>
      <c r="SXL34" s="160"/>
      <c r="SXM34" s="160"/>
      <c r="SXN34" s="160"/>
      <c r="SXO34" s="160"/>
      <c r="SXP34" s="160"/>
      <c r="SXQ34" s="160"/>
      <c r="SXR34" s="160"/>
      <c r="SXS34" s="160"/>
      <c r="SXT34" s="160"/>
      <c r="SXU34" s="160"/>
      <c r="SXV34" s="160"/>
      <c r="SXW34" s="160"/>
      <c r="SXX34" s="160"/>
      <c r="SXY34" s="160"/>
      <c r="SXZ34" s="160"/>
      <c r="SYA34" s="160"/>
      <c r="SYB34" s="160"/>
      <c r="SYC34" s="160"/>
      <c r="SYD34" s="160"/>
      <c r="SYE34" s="160"/>
      <c r="SYF34" s="160"/>
      <c r="SYG34" s="160"/>
      <c r="SYH34" s="160"/>
      <c r="SYI34" s="160"/>
      <c r="SYJ34" s="160"/>
      <c r="SYK34" s="160"/>
      <c r="SYL34" s="160"/>
      <c r="SYM34" s="160"/>
      <c r="SYN34" s="160"/>
      <c r="SYO34" s="160"/>
      <c r="SYP34" s="160"/>
      <c r="SYQ34" s="160"/>
      <c r="SYR34" s="160"/>
      <c r="SYS34" s="160"/>
      <c r="SYT34" s="160"/>
      <c r="SYU34" s="160"/>
      <c r="SYV34" s="160"/>
      <c r="SYW34" s="160"/>
      <c r="SYX34" s="160"/>
      <c r="SYY34" s="160"/>
      <c r="SYZ34" s="160"/>
      <c r="SZA34" s="160"/>
      <c r="SZB34" s="160"/>
      <c r="SZC34" s="160"/>
      <c r="SZD34" s="160"/>
      <c r="SZE34" s="160"/>
      <c r="SZF34" s="160"/>
      <c r="SZG34" s="160"/>
      <c r="SZH34" s="160"/>
      <c r="SZI34" s="160"/>
      <c r="SZJ34" s="160"/>
      <c r="SZK34" s="160"/>
      <c r="SZL34" s="160"/>
      <c r="SZM34" s="160"/>
      <c r="SZN34" s="160"/>
      <c r="SZO34" s="160"/>
      <c r="SZP34" s="160"/>
      <c r="SZQ34" s="160"/>
      <c r="SZR34" s="160"/>
      <c r="SZS34" s="160"/>
      <c r="SZT34" s="160"/>
      <c r="SZU34" s="160"/>
      <c r="SZV34" s="160"/>
      <c r="SZW34" s="160"/>
      <c r="SZX34" s="160"/>
      <c r="SZY34" s="160"/>
      <c r="SZZ34" s="160"/>
      <c r="TAA34" s="160"/>
      <c r="TAB34" s="160"/>
      <c r="TAC34" s="160"/>
      <c r="TAD34" s="160"/>
      <c r="TAE34" s="160"/>
      <c r="TAF34" s="160"/>
      <c r="TAG34" s="160"/>
      <c r="TAH34" s="160"/>
      <c r="TAI34" s="160"/>
      <c r="TAJ34" s="160"/>
      <c r="TAK34" s="160"/>
      <c r="TAL34" s="160"/>
      <c r="TAM34" s="160"/>
      <c r="TAN34" s="160"/>
      <c r="TAO34" s="160"/>
      <c r="TAP34" s="160"/>
      <c r="TAQ34" s="160"/>
      <c r="TAR34" s="160"/>
      <c r="TAS34" s="160"/>
      <c r="TAT34" s="160"/>
      <c r="TAU34" s="160"/>
      <c r="TAV34" s="160"/>
      <c r="TAW34" s="160"/>
      <c r="TAX34" s="160"/>
      <c r="TAY34" s="160"/>
      <c r="TAZ34" s="160"/>
      <c r="TBA34" s="160"/>
      <c r="TBB34" s="160"/>
      <c r="TBC34" s="160"/>
      <c r="TBD34" s="160"/>
      <c r="TBE34" s="160"/>
      <c r="TBF34" s="160"/>
      <c r="TBG34" s="160"/>
      <c r="TBH34" s="160"/>
      <c r="TBI34" s="160"/>
      <c r="TBJ34" s="160"/>
      <c r="TBK34" s="160"/>
      <c r="TBL34" s="160"/>
      <c r="TBM34" s="160"/>
      <c r="TBN34" s="160"/>
      <c r="TBO34" s="160"/>
      <c r="TBP34" s="160"/>
      <c r="TBQ34" s="160"/>
      <c r="TBR34" s="160"/>
      <c r="TBS34" s="160"/>
      <c r="TBT34" s="160"/>
      <c r="TBU34" s="160"/>
      <c r="TBV34" s="160"/>
      <c r="TBW34" s="160"/>
      <c r="TBX34" s="160"/>
      <c r="TBY34" s="160"/>
      <c r="TBZ34" s="160"/>
      <c r="TCA34" s="160"/>
      <c r="TCB34" s="160"/>
      <c r="TCC34" s="160"/>
      <c r="TCD34" s="160"/>
      <c r="TCE34" s="160"/>
      <c r="TCF34" s="160"/>
      <c r="TCG34" s="160"/>
      <c r="TCH34" s="160"/>
      <c r="TCI34" s="160"/>
      <c r="TCJ34" s="160"/>
      <c r="TCK34" s="160"/>
      <c r="TCL34" s="160"/>
      <c r="TCM34" s="160"/>
      <c r="TCN34" s="160"/>
      <c r="TCO34" s="160"/>
      <c r="TCP34" s="160"/>
      <c r="TCQ34" s="160"/>
      <c r="TCR34" s="160"/>
      <c r="TCS34" s="160"/>
      <c r="TCT34" s="160"/>
      <c r="TCU34" s="160"/>
      <c r="TCV34" s="160"/>
      <c r="TCW34" s="160"/>
      <c r="TCX34" s="160"/>
      <c r="TCY34" s="160"/>
      <c r="TCZ34" s="160"/>
      <c r="TDA34" s="160"/>
      <c r="TDB34" s="160"/>
      <c r="TDC34" s="160"/>
      <c r="TDD34" s="160"/>
      <c r="TDE34" s="160"/>
      <c r="TDF34" s="160"/>
      <c r="TDG34" s="160"/>
      <c r="TDH34" s="160"/>
      <c r="TDI34" s="160"/>
      <c r="TDJ34" s="160"/>
      <c r="TDK34" s="160"/>
      <c r="TDL34" s="160"/>
      <c r="TDM34" s="160"/>
      <c r="TDN34" s="160"/>
      <c r="TDO34" s="160"/>
      <c r="TDP34" s="160"/>
      <c r="TDQ34" s="160"/>
      <c r="TDR34" s="160"/>
      <c r="TDS34" s="160"/>
      <c r="TDT34" s="160"/>
      <c r="TDU34" s="160"/>
      <c r="TDV34" s="160"/>
      <c r="TDW34" s="160"/>
      <c r="TDX34" s="160"/>
      <c r="TDY34" s="160"/>
      <c r="TDZ34" s="160"/>
      <c r="TEA34" s="160"/>
      <c r="TEB34" s="160"/>
      <c r="TEC34" s="160"/>
      <c r="TED34" s="160"/>
      <c r="TEE34" s="160"/>
      <c r="TEF34" s="160"/>
      <c r="TEG34" s="160"/>
      <c r="TEH34" s="160"/>
      <c r="TEI34" s="160"/>
      <c r="TEJ34" s="160"/>
      <c r="TEK34" s="160"/>
      <c r="TEL34" s="160"/>
      <c r="TEM34" s="160"/>
      <c r="TEN34" s="160"/>
      <c r="TEO34" s="160"/>
      <c r="TEP34" s="160"/>
      <c r="TEQ34" s="160"/>
      <c r="TER34" s="160"/>
      <c r="TES34" s="160"/>
      <c r="TET34" s="160"/>
      <c r="TEU34" s="160"/>
      <c r="TEV34" s="160"/>
      <c r="TEW34" s="160"/>
      <c r="TEX34" s="160"/>
      <c r="TEY34" s="160"/>
      <c r="TEZ34" s="160"/>
      <c r="TFA34" s="160"/>
      <c r="TFB34" s="160"/>
      <c r="TFC34" s="160"/>
      <c r="TFD34" s="160"/>
      <c r="TFE34" s="160"/>
      <c r="TFF34" s="160"/>
      <c r="TFG34" s="160"/>
      <c r="TFH34" s="160"/>
      <c r="TFI34" s="160"/>
      <c r="TFJ34" s="160"/>
      <c r="TFK34" s="160"/>
      <c r="TFL34" s="160"/>
      <c r="TFM34" s="160"/>
      <c r="TFN34" s="160"/>
      <c r="TFO34" s="160"/>
      <c r="TFP34" s="160"/>
      <c r="TFQ34" s="160"/>
      <c r="TFR34" s="160"/>
      <c r="TFS34" s="160"/>
      <c r="TFT34" s="160"/>
      <c r="TFU34" s="160"/>
      <c r="TFV34" s="160"/>
      <c r="TFW34" s="160"/>
      <c r="TFX34" s="160"/>
      <c r="TFY34" s="160"/>
      <c r="TFZ34" s="160"/>
      <c r="TGA34" s="160"/>
      <c r="TGB34" s="160"/>
      <c r="TGC34" s="160"/>
      <c r="TGD34" s="160"/>
      <c r="TGE34" s="160"/>
      <c r="TGF34" s="160"/>
      <c r="TGG34" s="160"/>
      <c r="TGH34" s="160"/>
      <c r="TGI34" s="160"/>
      <c r="TGJ34" s="160"/>
      <c r="TGK34" s="160"/>
      <c r="TGL34" s="160"/>
      <c r="TGM34" s="160"/>
      <c r="TGN34" s="160"/>
      <c r="TGO34" s="160"/>
      <c r="TGP34" s="160"/>
      <c r="TGQ34" s="160"/>
      <c r="TGR34" s="160"/>
      <c r="TGS34" s="160"/>
      <c r="TGT34" s="160"/>
      <c r="TGU34" s="160"/>
      <c r="TGV34" s="160"/>
      <c r="TGW34" s="160"/>
      <c r="TGX34" s="160"/>
      <c r="TGY34" s="160"/>
      <c r="TGZ34" s="160"/>
      <c r="THA34" s="160"/>
      <c r="THB34" s="160"/>
      <c r="THC34" s="160"/>
      <c r="THD34" s="160"/>
      <c r="THE34" s="160"/>
      <c r="THF34" s="160"/>
      <c r="THG34" s="160"/>
      <c r="THH34" s="160"/>
      <c r="THI34" s="160"/>
      <c r="THJ34" s="160"/>
      <c r="THK34" s="160"/>
      <c r="THL34" s="160"/>
      <c r="THM34" s="160"/>
      <c r="THN34" s="160"/>
      <c r="THO34" s="160"/>
      <c r="THP34" s="160"/>
      <c r="THQ34" s="160"/>
      <c r="THR34" s="160"/>
      <c r="THS34" s="160"/>
      <c r="THT34" s="160"/>
      <c r="THU34" s="160"/>
      <c r="THV34" s="160"/>
      <c r="THW34" s="160"/>
      <c r="THX34" s="160"/>
      <c r="THY34" s="160"/>
      <c r="THZ34" s="160"/>
      <c r="TIA34" s="160"/>
      <c r="TIB34" s="160"/>
      <c r="TIC34" s="160"/>
      <c r="TID34" s="160"/>
      <c r="TIE34" s="160"/>
      <c r="TIF34" s="160"/>
      <c r="TIG34" s="160"/>
      <c r="TIH34" s="160"/>
      <c r="TII34" s="160"/>
      <c r="TIJ34" s="160"/>
      <c r="TIK34" s="160"/>
      <c r="TIL34" s="160"/>
      <c r="TIM34" s="160"/>
      <c r="TIN34" s="160"/>
      <c r="TIO34" s="160"/>
      <c r="TIP34" s="160"/>
      <c r="TIQ34" s="160"/>
      <c r="TIR34" s="160"/>
      <c r="TIS34" s="160"/>
      <c r="TIT34" s="160"/>
      <c r="TIU34" s="160"/>
      <c r="TIV34" s="160"/>
      <c r="TIW34" s="160"/>
      <c r="TIX34" s="160"/>
      <c r="TIY34" s="160"/>
      <c r="TIZ34" s="160"/>
      <c r="TJA34" s="160"/>
      <c r="TJB34" s="160"/>
      <c r="TJC34" s="160"/>
      <c r="TJD34" s="160"/>
      <c r="TJE34" s="160"/>
      <c r="TJF34" s="160"/>
      <c r="TJG34" s="160"/>
      <c r="TJH34" s="160"/>
      <c r="TJI34" s="160"/>
      <c r="TJJ34" s="160"/>
      <c r="TJK34" s="160"/>
      <c r="TJL34" s="160"/>
      <c r="TJM34" s="160"/>
      <c r="TJN34" s="160"/>
      <c r="TJO34" s="160"/>
      <c r="TJP34" s="160"/>
      <c r="TJQ34" s="160"/>
      <c r="TJR34" s="160"/>
      <c r="TJS34" s="160"/>
      <c r="TJT34" s="160"/>
      <c r="TJU34" s="160"/>
      <c r="TJV34" s="160"/>
      <c r="TJW34" s="160"/>
      <c r="TJX34" s="160"/>
      <c r="TJY34" s="160"/>
      <c r="TJZ34" s="160"/>
      <c r="TKA34" s="160"/>
      <c r="TKB34" s="160"/>
      <c r="TKC34" s="160"/>
      <c r="TKD34" s="160"/>
      <c r="TKE34" s="160"/>
      <c r="TKF34" s="160"/>
      <c r="TKG34" s="160"/>
      <c r="TKH34" s="160"/>
      <c r="TKI34" s="160"/>
      <c r="TKJ34" s="160"/>
      <c r="TKK34" s="160"/>
      <c r="TKL34" s="160"/>
      <c r="TKM34" s="160"/>
      <c r="TKN34" s="160"/>
      <c r="TKO34" s="160"/>
      <c r="TKP34" s="160"/>
      <c r="TKQ34" s="160"/>
      <c r="TKR34" s="160"/>
      <c r="TKS34" s="160"/>
      <c r="TKT34" s="160"/>
      <c r="TKU34" s="160"/>
      <c r="TKV34" s="160"/>
      <c r="TKW34" s="160"/>
      <c r="TKX34" s="160"/>
      <c r="TKY34" s="160"/>
      <c r="TKZ34" s="160"/>
      <c r="TLA34" s="160"/>
      <c r="TLB34" s="160"/>
      <c r="TLC34" s="160"/>
      <c r="TLD34" s="160"/>
      <c r="TLE34" s="160"/>
      <c r="TLF34" s="160"/>
      <c r="TLG34" s="160"/>
      <c r="TLH34" s="160"/>
      <c r="TLI34" s="160"/>
      <c r="TLJ34" s="160"/>
      <c r="TLK34" s="160"/>
      <c r="TLL34" s="160"/>
      <c r="TLM34" s="160"/>
      <c r="TLN34" s="160"/>
      <c r="TLO34" s="160"/>
      <c r="TLP34" s="160"/>
      <c r="TLQ34" s="160"/>
      <c r="TLR34" s="160"/>
      <c r="TLS34" s="160"/>
      <c r="TLT34" s="160"/>
      <c r="TLU34" s="160"/>
      <c r="TLV34" s="160"/>
      <c r="TLW34" s="160"/>
      <c r="TLX34" s="160"/>
      <c r="TLY34" s="160"/>
      <c r="TLZ34" s="160"/>
      <c r="TMA34" s="160"/>
      <c r="TMB34" s="160"/>
      <c r="TMC34" s="160"/>
      <c r="TMD34" s="160"/>
      <c r="TME34" s="160"/>
      <c r="TMF34" s="160"/>
      <c r="TMG34" s="160"/>
      <c r="TMH34" s="160"/>
      <c r="TMI34" s="160"/>
      <c r="TMJ34" s="160"/>
      <c r="TMK34" s="160"/>
      <c r="TML34" s="160"/>
      <c r="TMM34" s="160"/>
      <c r="TMN34" s="160"/>
      <c r="TMO34" s="160"/>
      <c r="TMP34" s="160"/>
      <c r="TMQ34" s="160"/>
      <c r="TMR34" s="160"/>
      <c r="TMS34" s="160"/>
      <c r="TMT34" s="160"/>
      <c r="TMU34" s="160"/>
      <c r="TMV34" s="160"/>
      <c r="TMW34" s="160"/>
      <c r="TMX34" s="160"/>
      <c r="TMY34" s="160"/>
      <c r="TMZ34" s="160"/>
      <c r="TNA34" s="160"/>
      <c r="TNB34" s="160"/>
      <c r="TNC34" s="160"/>
      <c r="TND34" s="160"/>
      <c r="TNE34" s="160"/>
      <c r="TNF34" s="160"/>
      <c r="TNG34" s="160"/>
      <c r="TNH34" s="160"/>
      <c r="TNI34" s="160"/>
      <c r="TNJ34" s="160"/>
      <c r="TNK34" s="160"/>
      <c r="TNL34" s="160"/>
      <c r="TNM34" s="160"/>
      <c r="TNN34" s="160"/>
      <c r="TNO34" s="160"/>
      <c r="TNP34" s="160"/>
      <c r="TNQ34" s="160"/>
      <c r="TNR34" s="160"/>
      <c r="TNS34" s="160"/>
      <c r="TNT34" s="160"/>
      <c r="TNU34" s="160"/>
      <c r="TNV34" s="160"/>
      <c r="TNW34" s="160"/>
      <c r="TNX34" s="160"/>
      <c r="TNY34" s="160"/>
      <c r="TNZ34" s="160"/>
      <c r="TOA34" s="160"/>
      <c r="TOB34" s="160"/>
      <c r="TOC34" s="160"/>
      <c r="TOD34" s="160"/>
      <c r="TOE34" s="160"/>
      <c r="TOF34" s="160"/>
      <c r="TOG34" s="160"/>
      <c r="TOH34" s="160"/>
      <c r="TOI34" s="160"/>
      <c r="TOJ34" s="160"/>
      <c r="TOK34" s="160"/>
      <c r="TOL34" s="160"/>
      <c r="TOM34" s="160"/>
      <c r="TON34" s="160"/>
      <c r="TOO34" s="160"/>
      <c r="TOP34" s="160"/>
      <c r="TOQ34" s="160"/>
      <c r="TOR34" s="160"/>
      <c r="TOS34" s="160"/>
      <c r="TOT34" s="160"/>
      <c r="TOU34" s="160"/>
      <c r="TOV34" s="160"/>
      <c r="TOW34" s="160"/>
      <c r="TOX34" s="160"/>
      <c r="TOY34" s="160"/>
      <c r="TOZ34" s="160"/>
      <c r="TPA34" s="160"/>
      <c r="TPB34" s="160"/>
      <c r="TPC34" s="160"/>
      <c r="TPD34" s="160"/>
      <c r="TPE34" s="160"/>
      <c r="TPF34" s="160"/>
      <c r="TPG34" s="160"/>
      <c r="TPH34" s="160"/>
      <c r="TPI34" s="160"/>
      <c r="TPJ34" s="160"/>
      <c r="TPK34" s="160"/>
      <c r="TPL34" s="160"/>
      <c r="TPM34" s="160"/>
      <c r="TPN34" s="160"/>
      <c r="TPO34" s="160"/>
      <c r="TPP34" s="160"/>
      <c r="TPQ34" s="160"/>
      <c r="TPR34" s="160"/>
      <c r="TPS34" s="160"/>
      <c r="TPT34" s="160"/>
      <c r="TPU34" s="160"/>
      <c r="TPV34" s="160"/>
      <c r="TPW34" s="160"/>
      <c r="TPX34" s="160"/>
      <c r="TPY34" s="160"/>
      <c r="TPZ34" s="160"/>
      <c r="TQA34" s="160"/>
      <c r="TQB34" s="160"/>
      <c r="TQC34" s="160"/>
      <c r="TQD34" s="160"/>
      <c r="TQE34" s="160"/>
      <c r="TQF34" s="160"/>
      <c r="TQG34" s="160"/>
      <c r="TQH34" s="160"/>
      <c r="TQI34" s="160"/>
      <c r="TQJ34" s="160"/>
      <c r="TQK34" s="160"/>
      <c r="TQL34" s="160"/>
      <c r="TQM34" s="160"/>
      <c r="TQN34" s="160"/>
      <c r="TQO34" s="160"/>
      <c r="TQP34" s="160"/>
      <c r="TQQ34" s="160"/>
      <c r="TQR34" s="160"/>
      <c r="TQS34" s="160"/>
      <c r="TQT34" s="160"/>
      <c r="TQU34" s="160"/>
      <c r="TQV34" s="160"/>
      <c r="TQW34" s="160"/>
      <c r="TQX34" s="160"/>
      <c r="TQY34" s="160"/>
      <c r="TQZ34" s="160"/>
      <c r="TRA34" s="160"/>
      <c r="TRB34" s="160"/>
      <c r="TRC34" s="160"/>
      <c r="TRD34" s="160"/>
      <c r="TRE34" s="160"/>
      <c r="TRF34" s="160"/>
      <c r="TRG34" s="160"/>
      <c r="TRH34" s="160"/>
      <c r="TRI34" s="160"/>
      <c r="TRJ34" s="160"/>
      <c r="TRK34" s="160"/>
      <c r="TRL34" s="160"/>
      <c r="TRM34" s="160"/>
      <c r="TRN34" s="160"/>
      <c r="TRO34" s="160"/>
      <c r="TRP34" s="160"/>
      <c r="TRQ34" s="160"/>
      <c r="TRR34" s="160"/>
      <c r="TRS34" s="160"/>
      <c r="TRT34" s="160"/>
      <c r="TRU34" s="160"/>
      <c r="TRV34" s="160"/>
      <c r="TRW34" s="160"/>
      <c r="TRX34" s="160"/>
      <c r="TRY34" s="160"/>
      <c r="TRZ34" s="160"/>
      <c r="TSA34" s="160"/>
      <c r="TSB34" s="160"/>
      <c r="TSC34" s="160"/>
      <c r="TSD34" s="160"/>
      <c r="TSE34" s="160"/>
      <c r="TSF34" s="160"/>
      <c r="TSG34" s="160"/>
      <c r="TSH34" s="160"/>
      <c r="TSI34" s="160"/>
      <c r="TSJ34" s="160"/>
      <c r="TSK34" s="160"/>
      <c r="TSL34" s="160"/>
      <c r="TSM34" s="160"/>
      <c r="TSN34" s="160"/>
      <c r="TSO34" s="160"/>
      <c r="TSP34" s="160"/>
      <c r="TSQ34" s="160"/>
      <c r="TSR34" s="160"/>
      <c r="TSS34" s="160"/>
      <c r="TST34" s="160"/>
      <c r="TSU34" s="160"/>
      <c r="TSV34" s="160"/>
      <c r="TSW34" s="160"/>
      <c r="TSX34" s="160"/>
      <c r="TSY34" s="160"/>
      <c r="TSZ34" s="160"/>
      <c r="TTA34" s="160"/>
      <c r="TTB34" s="160"/>
      <c r="TTC34" s="160"/>
      <c r="TTD34" s="160"/>
      <c r="TTE34" s="160"/>
      <c r="TTF34" s="160"/>
      <c r="TTG34" s="160"/>
      <c r="TTH34" s="160"/>
      <c r="TTI34" s="160"/>
      <c r="TTJ34" s="160"/>
      <c r="TTK34" s="160"/>
      <c r="TTL34" s="160"/>
      <c r="TTM34" s="160"/>
      <c r="TTN34" s="160"/>
      <c r="TTO34" s="160"/>
      <c r="TTP34" s="160"/>
      <c r="TTQ34" s="160"/>
      <c r="TTR34" s="160"/>
      <c r="TTS34" s="160"/>
      <c r="TTT34" s="160"/>
      <c r="TTU34" s="160"/>
      <c r="TTV34" s="160"/>
      <c r="TTW34" s="160"/>
      <c r="TTX34" s="160"/>
      <c r="TTY34" s="160"/>
      <c r="TTZ34" s="160"/>
      <c r="TUA34" s="160"/>
      <c r="TUB34" s="160"/>
      <c r="TUC34" s="160"/>
      <c r="TUD34" s="160"/>
      <c r="TUE34" s="160"/>
      <c r="TUF34" s="160"/>
      <c r="TUG34" s="160"/>
      <c r="TUH34" s="160"/>
      <c r="TUI34" s="160"/>
      <c r="TUJ34" s="160"/>
      <c r="TUK34" s="160"/>
      <c r="TUL34" s="160"/>
      <c r="TUM34" s="160"/>
      <c r="TUN34" s="160"/>
      <c r="TUO34" s="160"/>
      <c r="TUP34" s="160"/>
      <c r="TUQ34" s="160"/>
      <c r="TUR34" s="160"/>
      <c r="TUS34" s="160"/>
      <c r="TUT34" s="160"/>
      <c r="TUU34" s="160"/>
      <c r="TUV34" s="160"/>
      <c r="TUW34" s="160"/>
      <c r="TUX34" s="160"/>
      <c r="TUY34" s="160"/>
      <c r="TUZ34" s="160"/>
      <c r="TVA34" s="160"/>
      <c r="TVB34" s="160"/>
      <c r="TVC34" s="160"/>
      <c r="TVD34" s="160"/>
      <c r="TVE34" s="160"/>
      <c r="TVF34" s="160"/>
      <c r="TVG34" s="160"/>
      <c r="TVH34" s="160"/>
      <c r="TVI34" s="160"/>
      <c r="TVJ34" s="160"/>
      <c r="TVK34" s="160"/>
      <c r="TVL34" s="160"/>
      <c r="TVM34" s="160"/>
      <c r="TVN34" s="160"/>
      <c r="TVO34" s="160"/>
      <c r="TVP34" s="160"/>
      <c r="TVQ34" s="160"/>
      <c r="TVR34" s="160"/>
      <c r="TVS34" s="160"/>
      <c r="TVT34" s="160"/>
      <c r="TVU34" s="160"/>
      <c r="TVV34" s="160"/>
      <c r="TVW34" s="160"/>
      <c r="TVX34" s="160"/>
      <c r="TVY34" s="160"/>
      <c r="TVZ34" s="160"/>
      <c r="TWA34" s="160"/>
      <c r="TWB34" s="160"/>
      <c r="TWC34" s="160"/>
      <c r="TWD34" s="160"/>
      <c r="TWE34" s="160"/>
      <c r="TWF34" s="160"/>
      <c r="TWG34" s="160"/>
      <c r="TWH34" s="160"/>
      <c r="TWI34" s="160"/>
      <c r="TWJ34" s="160"/>
      <c r="TWK34" s="160"/>
      <c r="TWL34" s="160"/>
      <c r="TWM34" s="160"/>
      <c r="TWN34" s="160"/>
      <c r="TWO34" s="160"/>
      <c r="TWP34" s="160"/>
      <c r="TWQ34" s="160"/>
      <c r="TWR34" s="160"/>
      <c r="TWS34" s="160"/>
      <c r="TWT34" s="160"/>
      <c r="TWU34" s="160"/>
      <c r="TWV34" s="160"/>
      <c r="TWW34" s="160"/>
      <c r="TWX34" s="160"/>
      <c r="TWY34" s="160"/>
      <c r="TWZ34" s="160"/>
      <c r="TXA34" s="160"/>
      <c r="TXB34" s="160"/>
      <c r="TXC34" s="160"/>
      <c r="TXD34" s="160"/>
      <c r="TXE34" s="160"/>
      <c r="TXF34" s="160"/>
      <c r="TXG34" s="160"/>
      <c r="TXH34" s="160"/>
      <c r="TXI34" s="160"/>
      <c r="TXJ34" s="160"/>
      <c r="TXK34" s="160"/>
      <c r="TXL34" s="160"/>
      <c r="TXM34" s="160"/>
      <c r="TXN34" s="160"/>
      <c r="TXO34" s="160"/>
      <c r="TXP34" s="160"/>
      <c r="TXQ34" s="160"/>
      <c r="TXR34" s="160"/>
      <c r="TXS34" s="160"/>
      <c r="TXT34" s="160"/>
      <c r="TXU34" s="160"/>
      <c r="TXV34" s="160"/>
      <c r="TXW34" s="160"/>
      <c r="TXX34" s="160"/>
      <c r="TXY34" s="160"/>
      <c r="TXZ34" s="160"/>
      <c r="TYA34" s="160"/>
      <c r="TYB34" s="160"/>
      <c r="TYC34" s="160"/>
      <c r="TYD34" s="160"/>
      <c r="TYE34" s="160"/>
      <c r="TYF34" s="160"/>
      <c r="TYG34" s="160"/>
      <c r="TYH34" s="160"/>
      <c r="TYI34" s="160"/>
      <c r="TYJ34" s="160"/>
      <c r="TYK34" s="160"/>
      <c r="TYL34" s="160"/>
      <c r="TYM34" s="160"/>
      <c r="TYN34" s="160"/>
      <c r="TYO34" s="160"/>
      <c r="TYP34" s="160"/>
      <c r="TYQ34" s="160"/>
      <c r="TYR34" s="160"/>
      <c r="TYS34" s="160"/>
      <c r="TYT34" s="160"/>
      <c r="TYU34" s="160"/>
      <c r="TYV34" s="160"/>
      <c r="TYW34" s="160"/>
      <c r="TYX34" s="160"/>
      <c r="TYY34" s="160"/>
      <c r="TYZ34" s="160"/>
      <c r="TZA34" s="160"/>
      <c r="TZB34" s="160"/>
      <c r="TZC34" s="160"/>
      <c r="TZD34" s="160"/>
      <c r="TZE34" s="160"/>
      <c r="TZF34" s="160"/>
      <c r="TZG34" s="160"/>
      <c r="TZH34" s="160"/>
      <c r="TZI34" s="160"/>
      <c r="TZJ34" s="160"/>
      <c r="TZK34" s="160"/>
      <c r="TZL34" s="160"/>
      <c r="TZM34" s="160"/>
      <c r="TZN34" s="160"/>
      <c r="TZO34" s="160"/>
      <c r="TZP34" s="160"/>
      <c r="TZQ34" s="160"/>
      <c r="TZR34" s="160"/>
      <c r="TZS34" s="160"/>
      <c r="TZT34" s="160"/>
      <c r="TZU34" s="160"/>
      <c r="TZV34" s="160"/>
      <c r="TZW34" s="160"/>
      <c r="TZX34" s="160"/>
      <c r="TZY34" s="160"/>
      <c r="TZZ34" s="160"/>
      <c r="UAA34" s="160"/>
      <c r="UAB34" s="160"/>
      <c r="UAC34" s="160"/>
      <c r="UAD34" s="160"/>
      <c r="UAE34" s="160"/>
      <c r="UAF34" s="160"/>
      <c r="UAG34" s="160"/>
      <c r="UAH34" s="160"/>
      <c r="UAI34" s="160"/>
      <c r="UAJ34" s="160"/>
      <c r="UAK34" s="160"/>
      <c r="UAL34" s="160"/>
      <c r="UAM34" s="160"/>
      <c r="UAN34" s="160"/>
      <c r="UAO34" s="160"/>
      <c r="UAP34" s="160"/>
      <c r="UAQ34" s="160"/>
      <c r="UAR34" s="160"/>
      <c r="UAS34" s="160"/>
      <c r="UAT34" s="160"/>
      <c r="UAU34" s="160"/>
      <c r="UAV34" s="160"/>
      <c r="UAW34" s="160"/>
      <c r="UAX34" s="160"/>
      <c r="UAY34" s="160"/>
      <c r="UAZ34" s="160"/>
      <c r="UBA34" s="160"/>
      <c r="UBB34" s="160"/>
      <c r="UBC34" s="160"/>
      <c r="UBD34" s="160"/>
      <c r="UBE34" s="160"/>
      <c r="UBF34" s="160"/>
      <c r="UBG34" s="160"/>
      <c r="UBH34" s="160"/>
      <c r="UBI34" s="160"/>
      <c r="UBJ34" s="160"/>
      <c r="UBK34" s="160"/>
      <c r="UBL34" s="160"/>
      <c r="UBM34" s="160"/>
      <c r="UBN34" s="160"/>
      <c r="UBO34" s="160"/>
      <c r="UBP34" s="160"/>
      <c r="UBQ34" s="160"/>
      <c r="UBR34" s="160"/>
      <c r="UBS34" s="160"/>
      <c r="UBT34" s="160"/>
      <c r="UBU34" s="160"/>
      <c r="UBV34" s="160"/>
      <c r="UBW34" s="160"/>
      <c r="UBX34" s="160"/>
      <c r="UBY34" s="160"/>
      <c r="UBZ34" s="160"/>
      <c r="UCA34" s="160"/>
      <c r="UCB34" s="160"/>
      <c r="UCC34" s="160"/>
      <c r="UCD34" s="160"/>
      <c r="UCE34" s="160"/>
      <c r="UCF34" s="160"/>
      <c r="UCG34" s="160"/>
      <c r="UCH34" s="160"/>
      <c r="UCI34" s="160"/>
      <c r="UCJ34" s="160"/>
      <c r="UCK34" s="160"/>
      <c r="UCL34" s="160"/>
      <c r="UCM34" s="160"/>
      <c r="UCN34" s="160"/>
      <c r="UCO34" s="160"/>
      <c r="UCP34" s="160"/>
      <c r="UCQ34" s="160"/>
      <c r="UCR34" s="160"/>
      <c r="UCS34" s="160"/>
      <c r="UCT34" s="160"/>
      <c r="UCU34" s="160"/>
      <c r="UCV34" s="160"/>
      <c r="UCW34" s="160"/>
      <c r="UCX34" s="160"/>
      <c r="UCY34" s="160"/>
      <c r="UCZ34" s="160"/>
      <c r="UDA34" s="160"/>
      <c r="UDB34" s="160"/>
      <c r="UDC34" s="160"/>
      <c r="UDD34" s="160"/>
      <c r="UDE34" s="160"/>
      <c r="UDF34" s="160"/>
      <c r="UDG34" s="160"/>
      <c r="UDH34" s="160"/>
      <c r="UDI34" s="160"/>
      <c r="UDJ34" s="160"/>
      <c r="UDK34" s="160"/>
      <c r="UDL34" s="160"/>
      <c r="UDM34" s="160"/>
      <c r="UDN34" s="160"/>
      <c r="UDO34" s="160"/>
      <c r="UDP34" s="160"/>
      <c r="UDQ34" s="160"/>
      <c r="UDR34" s="160"/>
      <c r="UDS34" s="160"/>
      <c r="UDT34" s="160"/>
      <c r="UDU34" s="160"/>
      <c r="UDV34" s="160"/>
      <c r="UDW34" s="160"/>
      <c r="UDX34" s="160"/>
      <c r="UDY34" s="160"/>
      <c r="UDZ34" s="160"/>
      <c r="UEA34" s="160"/>
      <c r="UEB34" s="160"/>
      <c r="UEC34" s="160"/>
      <c r="UED34" s="160"/>
      <c r="UEE34" s="160"/>
      <c r="UEF34" s="160"/>
      <c r="UEG34" s="160"/>
      <c r="UEH34" s="160"/>
      <c r="UEI34" s="160"/>
      <c r="UEJ34" s="160"/>
      <c r="UEK34" s="160"/>
      <c r="UEL34" s="160"/>
      <c r="UEM34" s="160"/>
      <c r="UEN34" s="160"/>
      <c r="UEO34" s="160"/>
      <c r="UEP34" s="160"/>
      <c r="UEQ34" s="160"/>
      <c r="UER34" s="160"/>
      <c r="UES34" s="160"/>
      <c r="UET34" s="160"/>
      <c r="UEU34" s="160"/>
      <c r="UEV34" s="160"/>
      <c r="UEW34" s="160"/>
      <c r="UEX34" s="160"/>
      <c r="UEY34" s="160"/>
      <c r="UEZ34" s="160"/>
      <c r="UFA34" s="160"/>
      <c r="UFB34" s="160"/>
      <c r="UFC34" s="160"/>
      <c r="UFD34" s="160"/>
      <c r="UFE34" s="160"/>
      <c r="UFF34" s="160"/>
      <c r="UFG34" s="160"/>
      <c r="UFH34" s="160"/>
      <c r="UFI34" s="160"/>
      <c r="UFJ34" s="160"/>
      <c r="UFK34" s="160"/>
      <c r="UFL34" s="160"/>
      <c r="UFM34" s="160"/>
      <c r="UFN34" s="160"/>
      <c r="UFO34" s="160"/>
      <c r="UFP34" s="160"/>
      <c r="UFQ34" s="160"/>
      <c r="UFR34" s="160"/>
      <c r="UFS34" s="160"/>
      <c r="UFT34" s="160"/>
      <c r="UFU34" s="160"/>
      <c r="UFV34" s="160"/>
      <c r="UFW34" s="160"/>
      <c r="UFX34" s="160"/>
      <c r="UFY34" s="160"/>
      <c r="UFZ34" s="160"/>
      <c r="UGA34" s="160"/>
      <c r="UGB34" s="160"/>
      <c r="UGC34" s="160"/>
      <c r="UGD34" s="160"/>
      <c r="UGE34" s="160"/>
      <c r="UGF34" s="160"/>
      <c r="UGG34" s="160"/>
      <c r="UGH34" s="160"/>
      <c r="UGI34" s="160"/>
      <c r="UGJ34" s="160"/>
      <c r="UGK34" s="160"/>
      <c r="UGL34" s="160"/>
      <c r="UGM34" s="160"/>
      <c r="UGN34" s="160"/>
      <c r="UGO34" s="160"/>
      <c r="UGP34" s="160"/>
      <c r="UGQ34" s="160"/>
      <c r="UGR34" s="160"/>
      <c r="UGS34" s="160"/>
      <c r="UGT34" s="160"/>
      <c r="UGU34" s="160"/>
      <c r="UGV34" s="160"/>
      <c r="UGW34" s="160"/>
      <c r="UGX34" s="160"/>
      <c r="UGY34" s="160"/>
      <c r="UGZ34" s="160"/>
      <c r="UHA34" s="160"/>
      <c r="UHB34" s="160"/>
      <c r="UHC34" s="160"/>
      <c r="UHD34" s="160"/>
      <c r="UHE34" s="160"/>
      <c r="UHF34" s="160"/>
      <c r="UHG34" s="160"/>
      <c r="UHH34" s="160"/>
      <c r="UHI34" s="160"/>
      <c r="UHJ34" s="160"/>
      <c r="UHK34" s="160"/>
      <c r="UHL34" s="160"/>
      <c r="UHM34" s="160"/>
      <c r="UHN34" s="160"/>
      <c r="UHO34" s="160"/>
      <c r="UHP34" s="160"/>
      <c r="UHQ34" s="160"/>
      <c r="UHR34" s="160"/>
      <c r="UHS34" s="160"/>
      <c r="UHT34" s="160"/>
      <c r="UHU34" s="160"/>
      <c r="UHV34" s="160"/>
      <c r="UHW34" s="160"/>
      <c r="UHX34" s="160"/>
      <c r="UHY34" s="160"/>
      <c r="UHZ34" s="160"/>
      <c r="UIA34" s="160"/>
      <c r="UIB34" s="160"/>
      <c r="UIC34" s="160"/>
      <c r="UID34" s="160"/>
      <c r="UIE34" s="160"/>
      <c r="UIF34" s="160"/>
      <c r="UIG34" s="160"/>
      <c r="UIH34" s="160"/>
      <c r="UII34" s="160"/>
      <c r="UIJ34" s="160"/>
      <c r="UIK34" s="160"/>
      <c r="UIL34" s="160"/>
      <c r="UIM34" s="160"/>
      <c r="UIN34" s="160"/>
      <c r="UIO34" s="160"/>
      <c r="UIP34" s="160"/>
      <c r="UIQ34" s="160"/>
      <c r="UIR34" s="160"/>
      <c r="UIS34" s="160"/>
      <c r="UIT34" s="160"/>
      <c r="UIU34" s="160"/>
      <c r="UIV34" s="160"/>
      <c r="UIW34" s="160"/>
      <c r="UIX34" s="160"/>
      <c r="UIY34" s="160"/>
      <c r="UIZ34" s="160"/>
      <c r="UJA34" s="160"/>
      <c r="UJB34" s="160"/>
      <c r="UJC34" s="160"/>
      <c r="UJD34" s="160"/>
      <c r="UJE34" s="160"/>
      <c r="UJF34" s="160"/>
      <c r="UJG34" s="160"/>
      <c r="UJH34" s="160"/>
      <c r="UJI34" s="160"/>
      <c r="UJJ34" s="160"/>
      <c r="UJK34" s="160"/>
      <c r="UJL34" s="160"/>
      <c r="UJM34" s="160"/>
      <c r="UJN34" s="160"/>
      <c r="UJO34" s="160"/>
      <c r="UJP34" s="160"/>
      <c r="UJQ34" s="160"/>
      <c r="UJR34" s="160"/>
      <c r="UJS34" s="160"/>
      <c r="UJT34" s="160"/>
      <c r="UJU34" s="160"/>
      <c r="UJV34" s="160"/>
      <c r="UJW34" s="160"/>
      <c r="UJX34" s="160"/>
      <c r="UJY34" s="160"/>
      <c r="UJZ34" s="160"/>
      <c r="UKA34" s="160"/>
      <c r="UKB34" s="160"/>
      <c r="UKC34" s="160"/>
      <c r="UKD34" s="160"/>
      <c r="UKE34" s="160"/>
      <c r="UKF34" s="160"/>
      <c r="UKG34" s="160"/>
      <c r="UKH34" s="160"/>
      <c r="UKI34" s="160"/>
      <c r="UKJ34" s="160"/>
      <c r="UKK34" s="160"/>
      <c r="UKL34" s="160"/>
      <c r="UKM34" s="160"/>
      <c r="UKN34" s="160"/>
      <c r="UKO34" s="160"/>
      <c r="UKP34" s="160"/>
      <c r="UKQ34" s="160"/>
      <c r="UKR34" s="160"/>
      <c r="UKS34" s="160"/>
      <c r="UKT34" s="160"/>
      <c r="UKU34" s="160"/>
      <c r="UKV34" s="160"/>
      <c r="UKW34" s="160"/>
      <c r="UKX34" s="160"/>
      <c r="UKY34" s="160"/>
      <c r="UKZ34" s="160"/>
      <c r="ULA34" s="160"/>
      <c r="ULB34" s="160"/>
      <c r="ULC34" s="160"/>
      <c r="ULD34" s="160"/>
      <c r="ULE34" s="160"/>
      <c r="ULF34" s="160"/>
      <c r="ULG34" s="160"/>
      <c r="ULH34" s="160"/>
      <c r="ULI34" s="160"/>
      <c r="ULJ34" s="160"/>
      <c r="ULK34" s="160"/>
      <c r="ULL34" s="160"/>
      <c r="ULM34" s="160"/>
      <c r="ULN34" s="160"/>
      <c r="ULO34" s="160"/>
      <c r="ULP34" s="160"/>
      <c r="ULQ34" s="160"/>
      <c r="ULR34" s="160"/>
      <c r="ULS34" s="160"/>
      <c r="ULT34" s="160"/>
      <c r="ULU34" s="160"/>
      <c r="ULV34" s="160"/>
      <c r="ULW34" s="160"/>
      <c r="ULX34" s="160"/>
      <c r="ULY34" s="160"/>
      <c r="ULZ34" s="160"/>
      <c r="UMA34" s="160"/>
      <c r="UMB34" s="160"/>
      <c r="UMC34" s="160"/>
      <c r="UMD34" s="160"/>
      <c r="UME34" s="160"/>
      <c r="UMF34" s="160"/>
      <c r="UMG34" s="160"/>
      <c r="UMH34" s="160"/>
      <c r="UMI34" s="160"/>
      <c r="UMJ34" s="160"/>
      <c r="UMK34" s="160"/>
      <c r="UML34" s="160"/>
      <c r="UMM34" s="160"/>
      <c r="UMN34" s="160"/>
      <c r="UMO34" s="160"/>
      <c r="UMP34" s="160"/>
      <c r="UMQ34" s="160"/>
      <c r="UMR34" s="160"/>
      <c r="UMS34" s="160"/>
      <c r="UMT34" s="160"/>
      <c r="UMU34" s="160"/>
      <c r="UMV34" s="160"/>
      <c r="UMW34" s="160"/>
      <c r="UMX34" s="160"/>
      <c r="UMY34" s="160"/>
      <c r="UMZ34" s="160"/>
      <c r="UNA34" s="160"/>
      <c r="UNB34" s="160"/>
      <c r="UNC34" s="160"/>
      <c r="UND34" s="160"/>
      <c r="UNE34" s="160"/>
      <c r="UNF34" s="160"/>
      <c r="UNG34" s="160"/>
      <c r="UNH34" s="160"/>
      <c r="UNI34" s="160"/>
      <c r="UNJ34" s="160"/>
      <c r="UNK34" s="160"/>
      <c r="UNL34" s="160"/>
      <c r="UNM34" s="160"/>
      <c r="UNN34" s="160"/>
      <c r="UNO34" s="160"/>
      <c r="UNP34" s="160"/>
      <c r="UNQ34" s="160"/>
      <c r="UNR34" s="160"/>
      <c r="UNS34" s="160"/>
      <c r="UNT34" s="160"/>
      <c r="UNU34" s="160"/>
      <c r="UNV34" s="160"/>
      <c r="UNW34" s="160"/>
      <c r="UNX34" s="160"/>
      <c r="UNY34" s="160"/>
      <c r="UNZ34" s="160"/>
      <c r="UOA34" s="160"/>
      <c r="UOB34" s="160"/>
      <c r="UOC34" s="160"/>
      <c r="UOD34" s="160"/>
      <c r="UOE34" s="160"/>
      <c r="UOF34" s="160"/>
      <c r="UOG34" s="160"/>
      <c r="UOH34" s="160"/>
      <c r="UOI34" s="160"/>
      <c r="UOJ34" s="160"/>
      <c r="UOK34" s="160"/>
      <c r="UOL34" s="160"/>
      <c r="UOM34" s="160"/>
      <c r="UON34" s="160"/>
      <c r="UOO34" s="160"/>
      <c r="UOP34" s="160"/>
      <c r="UOQ34" s="160"/>
      <c r="UOR34" s="160"/>
      <c r="UOS34" s="160"/>
      <c r="UOT34" s="160"/>
      <c r="UOU34" s="160"/>
      <c r="UOV34" s="160"/>
      <c r="UOW34" s="160"/>
      <c r="UOX34" s="160"/>
      <c r="UOY34" s="160"/>
      <c r="UOZ34" s="160"/>
      <c r="UPA34" s="160"/>
      <c r="UPB34" s="160"/>
      <c r="UPC34" s="160"/>
      <c r="UPD34" s="160"/>
      <c r="UPE34" s="160"/>
      <c r="UPF34" s="160"/>
      <c r="UPG34" s="160"/>
      <c r="UPH34" s="160"/>
      <c r="UPI34" s="160"/>
      <c r="UPJ34" s="160"/>
      <c r="UPK34" s="160"/>
      <c r="UPL34" s="160"/>
      <c r="UPM34" s="160"/>
      <c r="UPN34" s="160"/>
      <c r="UPO34" s="160"/>
      <c r="UPP34" s="160"/>
      <c r="UPQ34" s="160"/>
      <c r="UPR34" s="160"/>
      <c r="UPS34" s="160"/>
      <c r="UPT34" s="160"/>
      <c r="UPU34" s="160"/>
      <c r="UPV34" s="160"/>
      <c r="UPW34" s="160"/>
      <c r="UPX34" s="160"/>
      <c r="UPY34" s="160"/>
      <c r="UPZ34" s="160"/>
      <c r="UQA34" s="160"/>
      <c r="UQB34" s="160"/>
      <c r="UQC34" s="160"/>
      <c r="UQD34" s="160"/>
      <c r="UQE34" s="160"/>
      <c r="UQF34" s="160"/>
      <c r="UQG34" s="160"/>
      <c r="UQH34" s="160"/>
      <c r="UQI34" s="160"/>
      <c r="UQJ34" s="160"/>
      <c r="UQK34" s="160"/>
      <c r="UQL34" s="160"/>
      <c r="UQM34" s="160"/>
      <c r="UQN34" s="160"/>
      <c r="UQO34" s="160"/>
      <c r="UQP34" s="160"/>
      <c r="UQQ34" s="160"/>
      <c r="UQR34" s="160"/>
      <c r="UQS34" s="160"/>
      <c r="UQT34" s="160"/>
      <c r="UQU34" s="160"/>
      <c r="UQV34" s="160"/>
      <c r="UQW34" s="160"/>
      <c r="UQX34" s="160"/>
      <c r="UQY34" s="160"/>
      <c r="UQZ34" s="160"/>
      <c r="URA34" s="160"/>
      <c r="URB34" s="160"/>
      <c r="URC34" s="160"/>
      <c r="URD34" s="160"/>
      <c r="URE34" s="160"/>
      <c r="URF34" s="160"/>
      <c r="URG34" s="160"/>
      <c r="URH34" s="160"/>
      <c r="URI34" s="160"/>
      <c r="URJ34" s="160"/>
      <c r="URK34" s="160"/>
      <c r="URL34" s="160"/>
      <c r="URM34" s="160"/>
      <c r="URN34" s="160"/>
      <c r="URO34" s="160"/>
      <c r="URP34" s="160"/>
      <c r="URQ34" s="160"/>
      <c r="URR34" s="160"/>
      <c r="URS34" s="160"/>
      <c r="URT34" s="160"/>
      <c r="URU34" s="160"/>
      <c r="URV34" s="160"/>
      <c r="URW34" s="160"/>
      <c r="URX34" s="160"/>
      <c r="URY34" s="160"/>
      <c r="URZ34" s="160"/>
      <c r="USA34" s="160"/>
      <c r="USB34" s="160"/>
      <c r="USC34" s="160"/>
      <c r="USD34" s="160"/>
      <c r="USE34" s="160"/>
      <c r="USF34" s="160"/>
      <c r="USG34" s="160"/>
      <c r="USH34" s="160"/>
      <c r="USI34" s="160"/>
      <c r="USJ34" s="160"/>
      <c r="USK34" s="160"/>
      <c r="USL34" s="160"/>
      <c r="USM34" s="160"/>
      <c r="USN34" s="160"/>
      <c r="USO34" s="160"/>
      <c r="USP34" s="160"/>
      <c r="USQ34" s="160"/>
      <c r="USR34" s="160"/>
      <c r="USS34" s="160"/>
      <c r="UST34" s="160"/>
      <c r="USU34" s="160"/>
      <c r="USV34" s="160"/>
      <c r="USW34" s="160"/>
      <c r="USX34" s="160"/>
      <c r="USY34" s="160"/>
      <c r="USZ34" s="160"/>
      <c r="UTA34" s="160"/>
      <c r="UTB34" s="160"/>
      <c r="UTC34" s="160"/>
      <c r="UTD34" s="160"/>
      <c r="UTE34" s="160"/>
      <c r="UTF34" s="160"/>
      <c r="UTG34" s="160"/>
      <c r="UTH34" s="160"/>
      <c r="UTI34" s="160"/>
      <c r="UTJ34" s="160"/>
      <c r="UTK34" s="160"/>
      <c r="UTL34" s="160"/>
      <c r="UTM34" s="160"/>
      <c r="UTN34" s="160"/>
      <c r="UTO34" s="160"/>
      <c r="UTP34" s="160"/>
      <c r="UTQ34" s="160"/>
      <c r="UTR34" s="160"/>
      <c r="UTS34" s="160"/>
      <c r="UTT34" s="160"/>
      <c r="UTU34" s="160"/>
      <c r="UTV34" s="160"/>
      <c r="UTW34" s="160"/>
      <c r="UTX34" s="160"/>
      <c r="UTY34" s="160"/>
      <c r="UTZ34" s="160"/>
      <c r="UUA34" s="160"/>
      <c r="UUB34" s="160"/>
      <c r="UUC34" s="160"/>
      <c r="UUD34" s="160"/>
      <c r="UUE34" s="160"/>
      <c r="UUF34" s="160"/>
      <c r="UUG34" s="160"/>
      <c r="UUH34" s="160"/>
      <c r="UUI34" s="160"/>
      <c r="UUJ34" s="160"/>
      <c r="UUK34" s="160"/>
      <c r="UUL34" s="160"/>
      <c r="UUM34" s="160"/>
      <c r="UUN34" s="160"/>
      <c r="UUO34" s="160"/>
      <c r="UUP34" s="160"/>
      <c r="UUQ34" s="160"/>
      <c r="UUR34" s="160"/>
      <c r="UUS34" s="160"/>
      <c r="UUT34" s="160"/>
      <c r="UUU34" s="160"/>
      <c r="UUV34" s="160"/>
      <c r="UUW34" s="160"/>
      <c r="UUX34" s="160"/>
      <c r="UUY34" s="160"/>
      <c r="UUZ34" s="160"/>
      <c r="UVA34" s="160"/>
      <c r="UVB34" s="160"/>
      <c r="UVC34" s="160"/>
      <c r="UVD34" s="160"/>
      <c r="UVE34" s="160"/>
      <c r="UVF34" s="160"/>
      <c r="UVG34" s="160"/>
      <c r="UVH34" s="160"/>
      <c r="UVI34" s="160"/>
      <c r="UVJ34" s="160"/>
      <c r="UVK34" s="160"/>
      <c r="UVL34" s="160"/>
      <c r="UVM34" s="160"/>
      <c r="UVN34" s="160"/>
      <c r="UVO34" s="160"/>
      <c r="UVP34" s="160"/>
      <c r="UVQ34" s="160"/>
      <c r="UVR34" s="160"/>
      <c r="UVS34" s="160"/>
      <c r="UVT34" s="160"/>
      <c r="UVU34" s="160"/>
      <c r="UVV34" s="160"/>
      <c r="UVW34" s="160"/>
      <c r="UVX34" s="160"/>
      <c r="UVY34" s="160"/>
      <c r="UVZ34" s="160"/>
      <c r="UWA34" s="160"/>
      <c r="UWB34" s="160"/>
      <c r="UWC34" s="160"/>
      <c r="UWD34" s="160"/>
      <c r="UWE34" s="160"/>
      <c r="UWF34" s="160"/>
      <c r="UWG34" s="160"/>
      <c r="UWH34" s="160"/>
      <c r="UWI34" s="160"/>
      <c r="UWJ34" s="160"/>
      <c r="UWK34" s="160"/>
      <c r="UWL34" s="160"/>
      <c r="UWM34" s="160"/>
      <c r="UWN34" s="160"/>
      <c r="UWO34" s="160"/>
      <c r="UWP34" s="160"/>
      <c r="UWQ34" s="160"/>
      <c r="UWR34" s="160"/>
      <c r="UWS34" s="160"/>
      <c r="UWT34" s="160"/>
      <c r="UWU34" s="160"/>
      <c r="UWV34" s="160"/>
      <c r="UWW34" s="160"/>
      <c r="UWX34" s="160"/>
      <c r="UWY34" s="160"/>
      <c r="UWZ34" s="160"/>
      <c r="UXA34" s="160"/>
      <c r="UXB34" s="160"/>
      <c r="UXC34" s="160"/>
      <c r="UXD34" s="160"/>
      <c r="UXE34" s="160"/>
      <c r="UXF34" s="160"/>
      <c r="UXG34" s="160"/>
      <c r="UXH34" s="160"/>
      <c r="UXI34" s="160"/>
      <c r="UXJ34" s="160"/>
      <c r="UXK34" s="160"/>
      <c r="UXL34" s="160"/>
      <c r="UXM34" s="160"/>
      <c r="UXN34" s="160"/>
      <c r="UXO34" s="160"/>
      <c r="UXP34" s="160"/>
      <c r="UXQ34" s="160"/>
      <c r="UXR34" s="160"/>
      <c r="UXS34" s="160"/>
      <c r="UXT34" s="160"/>
      <c r="UXU34" s="160"/>
      <c r="UXV34" s="160"/>
      <c r="UXW34" s="160"/>
      <c r="UXX34" s="160"/>
      <c r="UXY34" s="160"/>
      <c r="UXZ34" s="160"/>
      <c r="UYA34" s="160"/>
      <c r="UYB34" s="160"/>
      <c r="UYC34" s="160"/>
      <c r="UYD34" s="160"/>
      <c r="UYE34" s="160"/>
      <c r="UYF34" s="160"/>
      <c r="UYG34" s="160"/>
      <c r="UYH34" s="160"/>
      <c r="UYI34" s="160"/>
      <c r="UYJ34" s="160"/>
      <c r="UYK34" s="160"/>
      <c r="UYL34" s="160"/>
      <c r="UYM34" s="160"/>
      <c r="UYN34" s="160"/>
      <c r="UYO34" s="160"/>
      <c r="UYP34" s="160"/>
      <c r="UYQ34" s="160"/>
      <c r="UYR34" s="160"/>
      <c r="UYS34" s="160"/>
      <c r="UYT34" s="160"/>
      <c r="UYU34" s="160"/>
      <c r="UYV34" s="160"/>
      <c r="UYW34" s="160"/>
      <c r="UYX34" s="160"/>
      <c r="UYY34" s="160"/>
      <c r="UYZ34" s="160"/>
      <c r="UZA34" s="160"/>
      <c r="UZB34" s="160"/>
      <c r="UZC34" s="160"/>
      <c r="UZD34" s="160"/>
      <c r="UZE34" s="160"/>
      <c r="UZF34" s="160"/>
      <c r="UZG34" s="160"/>
      <c r="UZH34" s="160"/>
      <c r="UZI34" s="160"/>
      <c r="UZJ34" s="160"/>
      <c r="UZK34" s="160"/>
      <c r="UZL34" s="160"/>
      <c r="UZM34" s="160"/>
      <c r="UZN34" s="160"/>
      <c r="UZO34" s="160"/>
      <c r="UZP34" s="160"/>
      <c r="UZQ34" s="160"/>
      <c r="UZR34" s="160"/>
      <c r="UZS34" s="160"/>
      <c r="UZT34" s="160"/>
      <c r="UZU34" s="160"/>
      <c r="UZV34" s="160"/>
      <c r="UZW34" s="160"/>
      <c r="UZX34" s="160"/>
      <c r="UZY34" s="160"/>
      <c r="UZZ34" s="160"/>
      <c r="VAA34" s="160"/>
      <c r="VAB34" s="160"/>
      <c r="VAC34" s="160"/>
      <c r="VAD34" s="160"/>
      <c r="VAE34" s="160"/>
      <c r="VAF34" s="160"/>
      <c r="VAG34" s="160"/>
      <c r="VAH34" s="160"/>
      <c r="VAI34" s="160"/>
      <c r="VAJ34" s="160"/>
      <c r="VAK34" s="160"/>
      <c r="VAL34" s="160"/>
      <c r="VAM34" s="160"/>
      <c r="VAN34" s="160"/>
      <c r="VAO34" s="160"/>
      <c r="VAP34" s="160"/>
      <c r="VAQ34" s="160"/>
      <c r="VAR34" s="160"/>
      <c r="VAS34" s="160"/>
      <c r="VAT34" s="160"/>
      <c r="VAU34" s="160"/>
      <c r="VAV34" s="160"/>
      <c r="VAW34" s="160"/>
      <c r="VAX34" s="160"/>
      <c r="VAY34" s="160"/>
      <c r="VAZ34" s="160"/>
      <c r="VBA34" s="160"/>
      <c r="VBB34" s="160"/>
      <c r="VBC34" s="160"/>
      <c r="VBD34" s="160"/>
      <c r="VBE34" s="160"/>
      <c r="VBF34" s="160"/>
      <c r="VBG34" s="160"/>
      <c r="VBH34" s="160"/>
      <c r="VBI34" s="160"/>
      <c r="VBJ34" s="160"/>
      <c r="VBK34" s="160"/>
      <c r="VBL34" s="160"/>
      <c r="VBM34" s="160"/>
      <c r="VBN34" s="160"/>
      <c r="VBO34" s="160"/>
      <c r="VBP34" s="160"/>
      <c r="VBQ34" s="160"/>
      <c r="VBR34" s="160"/>
      <c r="VBS34" s="160"/>
      <c r="VBT34" s="160"/>
      <c r="VBU34" s="160"/>
      <c r="VBV34" s="160"/>
      <c r="VBW34" s="160"/>
      <c r="VBX34" s="160"/>
      <c r="VBY34" s="160"/>
      <c r="VBZ34" s="160"/>
      <c r="VCA34" s="160"/>
      <c r="VCB34" s="160"/>
      <c r="VCC34" s="160"/>
      <c r="VCD34" s="160"/>
      <c r="VCE34" s="160"/>
      <c r="VCF34" s="160"/>
      <c r="VCG34" s="160"/>
      <c r="VCH34" s="160"/>
      <c r="VCI34" s="160"/>
      <c r="VCJ34" s="160"/>
      <c r="VCK34" s="160"/>
      <c r="VCL34" s="160"/>
      <c r="VCM34" s="160"/>
      <c r="VCN34" s="160"/>
      <c r="VCO34" s="160"/>
      <c r="VCP34" s="160"/>
      <c r="VCQ34" s="160"/>
      <c r="VCR34" s="160"/>
      <c r="VCS34" s="160"/>
      <c r="VCT34" s="160"/>
      <c r="VCU34" s="160"/>
      <c r="VCV34" s="160"/>
      <c r="VCW34" s="160"/>
      <c r="VCX34" s="160"/>
      <c r="VCY34" s="160"/>
      <c r="VCZ34" s="160"/>
      <c r="VDA34" s="160"/>
      <c r="VDB34" s="160"/>
      <c r="VDC34" s="160"/>
      <c r="VDD34" s="160"/>
      <c r="VDE34" s="160"/>
      <c r="VDF34" s="160"/>
      <c r="VDG34" s="160"/>
      <c r="VDH34" s="160"/>
      <c r="VDI34" s="160"/>
      <c r="VDJ34" s="160"/>
      <c r="VDK34" s="160"/>
      <c r="VDL34" s="160"/>
      <c r="VDM34" s="160"/>
      <c r="VDN34" s="160"/>
      <c r="VDO34" s="160"/>
      <c r="VDP34" s="160"/>
      <c r="VDQ34" s="160"/>
      <c r="VDR34" s="160"/>
      <c r="VDS34" s="160"/>
      <c r="VDT34" s="160"/>
      <c r="VDU34" s="160"/>
      <c r="VDV34" s="160"/>
      <c r="VDW34" s="160"/>
      <c r="VDX34" s="160"/>
      <c r="VDY34" s="160"/>
      <c r="VDZ34" s="160"/>
      <c r="VEA34" s="160"/>
      <c r="VEB34" s="160"/>
      <c r="VEC34" s="160"/>
      <c r="VED34" s="160"/>
      <c r="VEE34" s="160"/>
      <c r="VEF34" s="160"/>
      <c r="VEG34" s="160"/>
      <c r="VEH34" s="160"/>
      <c r="VEI34" s="160"/>
      <c r="VEJ34" s="160"/>
      <c r="VEK34" s="160"/>
      <c r="VEL34" s="160"/>
      <c r="VEM34" s="160"/>
      <c r="VEN34" s="160"/>
      <c r="VEO34" s="160"/>
      <c r="VEP34" s="160"/>
      <c r="VEQ34" s="160"/>
      <c r="VER34" s="160"/>
      <c r="VES34" s="160"/>
      <c r="VET34" s="160"/>
      <c r="VEU34" s="160"/>
      <c r="VEV34" s="160"/>
      <c r="VEW34" s="160"/>
      <c r="VEX34" s="160"/>
      <c r="VEY34" s="160"/>
      <c r="VEZ34" s="160"/>
      <c r="VFA34" s="160"/>
      <c r="VFB34" s="160"/>
      <c r="VFC34" s="160"/>
      <c r="VFD34" s="160"/>
      <c r="VFE34" s="160"/>
      <c r="VFF34" s="160"/>
      <c r="VFG34" s="160"/>
      <c r="VFH34" s="160"/>
      <c r="VFI34" s="160"/>
      <c r="VFJ34" s="160"/>
      <c r="VFK34" s="160"/>
      <c r="VFL34" s="160"/>
      <c r="VFM34" s="160"/>
      <c r="VFN34" s="160"/>
      <c r="VFO34" s="160"/>
      <c r="VFP34" s="160"/>
      <c r="VFQ34" s="160"/>
      <c r="VFR34" s="160"/>
      <c r="VFS34" s="160"/>
      <c r="VFT34" s="160"/>
      <c r="VFU34" s="160"/>
      <c r="VFV34" s="160"/>
      <c r="VFW34" s="160"/>
      <c r="VFX34" s="160"/>
      <c r="VFY34" s="160"/>
      <c r="VFZ34" s="160"/>
      <c r="VGA34" s="160"/>
      <c r="VGB34" s="160"/>
      <c r="VGC34" s="160"/>
      <c r="VGD34" s="160"/>
      <c r="VGE34" s="160"/>
      <c r="VGF34" s="160"/>
      <c r="VGG34" s="160"/>
      <c r="VGH34" s="160"/>
      <c r="VGI34" s="160"/>
      <c r="VGJ34" s="160"/>
      <c r="VGK34" s="160"/>
      <c r="VGL34" s="160"/>
      <c r="VGM34" s="160"/>
      <c r="VGN34" s="160"/>
      <c r="VGO34" s="160"/>
      <c r="VGP34" s="160"/>
      <c r="VGQ34" s="160"/>
      <c r="VGR34" s="160"/>
      <c r="VGS34" s="160"/>
      <c r="VGT34" s="160"/>
      <c r="VGU34" s="160"/>
      <c r="VGV34" s="160"/>
      <c r="VGW34" s="160"/>
      <c r="VGX34" s="160"/>
      <c r="VGY34" s="160"/>
      <c r="VGZ34" s="160"/>
      <c r="VHA34" s="160"/>
      <c r="VHB34" s="160"/>
      <c r="VHC34" s="160"/>
      <c r="VHD34" s="160"/>
      <c r="VHE34" s="160"/>
      <c r="VHF34" s="160"/>
      <c r="VHG34" s="160"/>
      <c r="VHH34" s="160"/>
      <c r="VHI34" s="160"/>
      <c r="VHJ34" s="160"/>
      <c r="VHK34" s="160"/>
      <c r="VHL34" s="160"/>
      <c r="VHM34" s="160"/>
      <c r="VHN34" s="160"/>
      <c r="VHO34" s="160"/>
      <c r="VHP34" s="160"/>
      <c r="VHQ34" s="160"/>
      <c r="VHR34" s="160"/>
      <c r="VHS34" s="160"/>
      <c r="VHT34" s="160"/>
      <c r="VHU34" s="160"/>
      <c r="VHV34" s="160"/>
      <c r="VHW34" s="160"/>
      <c r="VHX34" s="160"/>
      <c r="VHY34" s="160"/>
      <c r="VHZ34" s="160"/>
      <c r="VIA34" s="160"/>
      <c r="VIB34" s="160"/>
      <c r="VIC34" s="160"/>
      <c r="VID34" s="160"/>
      <c r="VIE34" s="160"/>
      <c r="VIF34" s="160"/>
      <c r="VIG34" s="160"/>
      <c r="VIH34" s="160"/>
      <c r="VII34" s="160"/>
      <c r="VIJ34" s="160"/>
      <c r="VIK34" s="160"/>
      <c r="VIL34" s="160"/>
      <c r="VIM34" s="160"/>
      <c r="VIN34" s="160"/>
      <c r="VIO34" s="160"/>
      <c r="VIP34" s="160"/>
      <c r="VIQ34" s="160"/>
      <c r="VIR34" s="160"/>
      <c r="VIS34" s="160"/>
      <c r="VIT34" s="160"/>
      <c r="VIU34" s="160"/>
      <c r="VIV34" s="160"/>
      <c r="VIW34" s="160"/>
      <c r="VIX34" s="160"/>
      <c r="VIY34" s="160"/>
      <c r="VIZ34" s="160"/>
      <c r="VJA34" s="160"/>
      <c r="VJB34" s="160"/>
      <c r="VJC34" s="160"/>
      <c r="VJD34" s="160"/>
      <c r="VJE34" s="160"/>
      <c r="VJF34" s="160"/>
      <c r="VJG34" s="160"/>
      <c r="VJH34" s="160"/>
      <c r="VJI34" s="160"/>
      <c r="VJJ34" s="160"/>
      <c r="VJK34" s="160"/>
      <c r="VJL34" s="160"/>
      <c r="VJM34" s="160"/>
      <c r="VJN34" s="160"/>
      <c r="VJO34" s="160"/>
      <c r="VJP34" s="160"/>
      <c r="VJQ34" s="160"/>
      <c r="VJR34" s="160"/>
      <c r="VJS34" s="160"/>
      <c r="VJT34" s="160"/>
      <c r="VJU34" s="160"/>
      <c r="VJV34" s="160"/>
      <c r="VJW34" s="160"/>
      <c r="VJX34" s="160"/>
      <c r="VJY34" s="160"/>
      <c r="VJZ34" s="160"/>
      <c r="VKA34" s="160"/>
      <c r="VKB34" s="160"/>
      <c r="VKC34" s="160"/>
      <c r="VKD34" s="160"/>
      <c r="VKE34" s="160"/>
      <c r="VKF34" s="160"/>
      <c r="VKG34" s="160"/>
      <c r="VKH34" s="160"/>
      <c r="VKI34" s="160"/>
      <c r="VKJ34" s="160"/>
      <c r="VKK34" s="160"/>
      <c r="VKL34" s="160"/>
      <c r="VKM34" s="160"/>
      <c r="VKN34" s="160"/>
      <c r="VKO34" s="160"/>
      <c r="VKP34" s="160"/>
      <c r="VKQ34" s="160"/>
      <c r="VKR34" s="160"/>
      <c r="VKS34" s="160"/>
      <c r="VKT34" s="160"/>
      <c r="VKU34" s="160"/>
      <c r="VKV34" s="160"/>
      <c r="VKW34" s="160"/>
      <c r="VKX34" s="160"/>
      <c r="VKY34" s="160"/>
      <c r="VKZ34" s="160"/>
      <c r="VLA34" s="160"/>
      <c r="VLB34" s="160"/>
      <c r="VLC34" s="160"/>
      <c r="VLD34" s="160"/>
      <c r="VLE34" s="160"/>
      <c r="VLF34" s="160"/>
      <c r="VLG34" s="160"/>
      <c r="VLH34" s="160"/>
      <c r="VLI34" s="160"/>
      <c r="VLJ34" s="160"/>
      <c r="VLK34" s="160"/>
      <c r="VLL34" s="160"/>
      <c r="VLM34" s="160"/>
      <c r="VLN34" s="160"/>
      <c r="VLO34" s="160"/>
      <c r="VLP34" s="160"/>
      <c r="VLQ34" s="160"/>
      <c r="VLR34" s="160"/>
      <c r="VLS34" s="160"/>
      <c r="VLT34" s="160"/>
      <c r="VLU34" s="160"/>
      <c r="VLV34" s="160"/>
      <c r="VLW34" s="160"/>
      <c r="VLX34" s="160"/>
      <c r="VLY34" s="160"/>
      <c r="VLZ34" s="160"/>
      <c r="VMA34" s="160"/>
      <c r="VMB34" s="160"/>
      <c r="VMC34" s="160"/>
      <c r="VMD34" s="160"/>
      <c r="VME34" s="160"/>
      <c r="VMF34" s="160"/>
      <c r="VMG34" s="160"/>
      <c r="VMH34" s="160"/>
      <c r="VMI34" s="160"/>
      <c r="VMJ34" s="160"/>
      <c r="VMK34" s="160"/>
      <c r="VML34" s="160"/>
      <c r="VMM34" s="160"/>
      <c r="VMN34" s="160"/>
      <c r="VMO34" s="160"/>
      <c r="VMP34" s="160"/>
      <c r="VMQ34" s="160"/>
      <c r="VMR34" s="160"/>
      <c r="VMS34" s="160"/>
      <c r="VMT34" s="160"/>
      <c r="VMU34" s="160"/>
      <c r="VMV34" s="160"/>
      <c r="VMW34" s="160"/>
      <c r="VMX34" s="160"/>
      <c r="VMY34" s="160"/>
      <c r="VMZ34" s="160"/>
      <c r="VNA34" s="160"/>
      <c r="VNB34" s="160"/>
      <c r="VNC34" s="160"/>
      <c r="VND34" s="160"/>
      <c r="VNE34" s="160"/>
      <c r="VNF34" s="160"/>
      <c r="VNG34" s="160"/>
      <c r="VNH34" s="160"/>
      <c r="VNI34" s="160"/>
      <c r="VNJ34" s="160"/>
      <c r="VNK34" s="160"/>
      <c r="VNL34" s="160"/>
      <c r="VNM34" s="160"/>
      <c r="VNN34" s="160"/>
      <c r="VNO34" s="160"/>
      <c r="VNP34" s="160"/>
      <c r="VNQ34" s="160"/>
      <c r="VNR34" s="160"/>
      <c r="VNS34" s="160"/>
      <c r="VNT34" s="160"/>
      <c r="VNU34" s="160"/>
      <c r="VNV34" s="160"/>
      <c r="VNW34" s="160"/>
      <c r="VNX34" s="160"/>
      <c r="VNY34" s="160"/>
      <c r="VNZ34" s="160"/>
      <c r="VOA34" s="160"/>
      <c r="VOB34" s="160"/>
      <c r="VOC34" s="160"/>
      <c r="VOD34" s="160"/>
      <c r="VOE34" s="160"/>
      <c r="VOF34" s="160"/>
      <c r="VOG34" s="160"/>
      <c r="VOH34" s="160"/>
      <c r="VOI34" s="160"/>
      <c r="VOJ34" s="160"/>
      <c r="VOK34" s="160"/>
      <c r="VOL34" s="160"/>
      <c r="VOM34" s="160"/>
      <c r="VON34" s="160"/>
      <c r="VOO34" s="160"/>
      <c r="VOP34" s="160"/>
      <c r="VOQ34" s="160"/>
      <c r="VOR34" s="160"/>
      <c r="VOS34" s="160"/>
      <c r="VOT34" s="160"/>
      <c r="VOU34" s="160"/>
      <c r="VOV34" s="160"/>
      <c r="VOW34" s="160"/>
      <c r="VOX34" s="160"/>
      <c r="VOY34" s="160"/>
      <c r="VOZ34" s="160"/>
      <c r="VPA34" s="160"/>
      <c r="VPB34" s="160"/>
      <c r="VPC34" s="160"/>
      <c r="VPD34" s="160"/>
      <c r="VPE34" s="160"/>
      <c r="VPF34" s="160"/>
      <c r="VPG34" s="160"/>
      <c r="VPH34" s="160"/>
      <c r="VPI34" s="160"/>
      <c r="VPJ34" s="160"/>
      <c r="VPK34" s="160"/>
      <c r="VPL34" s="160"/>
      <c r="VPM34" s="160"/>
      <c r="VPN34" s="160"/>
      <c r="VPO34" s="160"/>
      <c r="VPP34" s="160"/>
      <c r="VPQ34" s="160"/>
      <c r="VPR34" s="160"/>
      <c r="VPS34" s="160"/>
      <c r="VPT34" s="160"/>
      <c r="VPU34" s="160"/>
      <c r="VPV34" s="160"/>
      <c r="VPW34" s="160"/>
      <c r="VPX34" s="160"/>
      <c r="VPY34" s="160"/>
      <c r="VPZ34" s="160"/>
      <c r="VQA34" s="160"/>
      <c r="VQB34" s="160"/>
      <c r="VQC34" s="160"/>
      <c r="VQD34" s="160"/>
      <c r="VQE34" s="160"/>
      <c r="VQF34" s="160"/>
      <c r="VQG34" s="160"/>
      <c r="VQH34" s="160"/>
      <c r="VQI34" s="160"/>
      <c r="VQJ34" s="160"/>
      <c r="VQK34" s="160"/>
      <c r="VQL34" s="160"/>
      <c r="VQM34" s="160"/>
      <c r="VQN34" s="160"/>
      <c r="VQO34" s="160"/>
      <c r="VQP34" s="160"/>
      <c r="VQQ34" s="160"/>
      <c r="VQR34" s="160"/>
      <c r="VQS34" s="160"/>
      <c r="VQT34" s="160"/>
      <c r="VQU34" s="160"/>
      <c r="VQV34" s="160"/>
      <c r="VQW34" s="160"/>
      <c r="VQX34" s="160"/>
      <c r="VQY34" s="160"/>
      <c r="VQZ34" s="160"/>
      <c r="VRA34" s="160"/>
      <c r="VRB34" s="160"/>
      <c r="VRC34" s="160"/>
      <c r="VRD34" s="160"/>
      <c r="VRE34" s="160"/>
      <c r="VRF34" s="160"/>
      <c r="VRG34" s="160"/>
      <c r="VRH34" s="160"/>
      <c r="VRI34" s="160"/>
      <c r="VRJ34" s="160"/>
      <c r="VRK34" s="160"/>
      <c r="VRL34" s="160"/>
      <c r="VRM34" s="160"/>
      <c r="VRN34" s="160"/>
      <c r="VRO34" s="160"/>
      <c r="VRP34" s="160"/>
      <c r="VRQ34" s="160"/>
      <c r="VRR34" s="160"/>
      <c r="VRS34" s="160"/>
      <c r="VRT34" s="160"/>
      <c r="VRU34" s="160"/>
      <c r="VRV34" s="160"/>
      <c r="VRW34" s="160"/>
      <c r="VRX34" s="160"/>
      <c r="VRY34" s="160"/>
      <c r="VRZ34" s="160"/>
      <c r="VSA34" s="160"/>
      <c r="VSB34" s="160"/>
      <c r="VSC34" s="160"/>
      <c r="VSD34" s="160"/>
      <c r="VSE34" s="160"/>
      <c r="VSF34" s="160"/>
      <c r="VSG34" s="160"/>
      <c r="VSH34" s="160"/>
      <c r="VSI34" s="160"/>
      <c r="VSJ34" s="160"/>
      <c r="VSK34" s="160"/>
      <c r="VSL34" s="160"/>
      <c r="VSM34" s="160"/>
      <c r="VSN34" s="160"/>
      <c r="VSO34" s="160"/>
      <c r="VSP34" s="160"/>
      <c r="VSQ34" s="160"/>
      <c r="VSR34" s="160"/>
      <c r="VSS34" s="160"/>
      <c r="VST34" s="160"/>
      <c r="VSU34" s="160"/>
      <c r="VSV34" s="160"/>
      <c r="VSW34" s="160"/>
      <c r="VSX34" s="160"/>
      <c r="VSY34" s="160"/>
      <c r="VSZ34" s="160"/>
      <c r="VTA34" s="160"/>
      <c r="VTB34" s="160"/>
      <c r="VTC34" s="160"/>
      <c r="VTD34" s="160"/>
      <c r="VTE34" s="160"/>
      <c r="VTF34" s="160"/>
      <c r="VTG34" s="160"/>
      <c r="VTH34" s="160"/>
      <c r="VTI34" s="160"/>
      <c r="VTJ34" s="160"/>
      <c r="VTK34" s="160"/>
      <c r="VTL34" s="160"/>
      <c r="VTM34" s="160"/>
      <c r="VTN34" s="160"/>
      <c r="VTO34" s="160"/>
      <c r="VTP34" s="160"/>
      <c r="VTQ34" s="160"/>
      <c r="VTR34" s="160"/>
      <c r="VTS34" s="160"/>
      <c r="VTT34" s="160"/>
      <c r="VTU34" s="160"/>
      <c r="VTV34" s="160"/>
      <c r="VTW34" s="160"/>
      <c r="VTX34" s="160"/>
      <c r="VTY34" s="160"/>
      <c r="VTZ34" s="160"/>
      <c r="VUA34" s="160"/>
      <c r="VUB34" s="160"/>
      <c r="VUC34" s="160"/>
      <c r="VUD34" s="160"/>
      <c r="VUE34" s="160"/>
      <c r="VUF34" s="160"/>
      <c r="VUG34" s="160"/>
      <c r="VUH34" s="160"/>
      <c r="VUI34" s="160"/>
      <c r="VUJ34" s="160"/>
      <c r="VUK34" s="160"/>
      <c r="VUL34" s="160"/>
      <c r="VUM34" s="160"/>
      <c r="VUN34" s="160"/>
      <c r="VUO34" s="160"/>
      <c r="VUP34" s="160"/>
      <c r="VUQ34" s="160"/>
      <c r="VUR34" s="160"/>
      <c r="VUS34" s="160"/>
      <c r="VUT34" s="160"/>
      <c r="VUU34" s="160"/>
      <c r="VUV34" s="160"/>
      <c r="VUW34" s="160"/>
      <c r="VUX34" s="160"/>
      <c r="VUY34" s="160"/>
      <c r="VUZ34" s="160"/>
      <c r="VVA34" s="160"/>
      <c r="VVB34" s="160"/>
      <c r="VVC34" s="160"/>
      <c r="VVD34" s="160"/>
      <c r="VVE34" s="160"/>
      <c r="VVF34" s="160"/>
      <c r="VVG34" s="160"/>
      <c r="VVH34" s="160"/>
      <c r="VVI34" s="160"/>
      <c r="VVJ34" s="160"/>
      <c r="VVK34" s="160"/>
      <c r="VVL34" s="160"/>
      <c r="VVM34" s="160"/>
      <c r="VVN34" s="160"/>
      <c r="VVO34" s="160"/>
      <c r="VVP34" s="160"/>
      <c r="VVQ34" s="160"/>
      <c r="VVR34" s="160"/>
      <c r="VVS34" s="160"/>
      <c r="VVT34" s="160"/>
      <c r="VVU34" s="160"/>
      <c r="VVV34" s="160"/>
      <c r="VVW34" s="160"/>
      <c r="VVX34" s="160"/>
      <c r="VVY34" s="160"/>
      <c r="VVZ34" s="160"/>
      <c r="VWA34" s="160"/>
      <c r="VWB34" s="160"/>
      <c r="VWC34" s="160"/>
      <c r="VWD34" s="160"/>
      <c r="VWE34" s="160"/>
      <c r="VWF34" s="160"/>
      <c r="VWG34" s="160"/>
      <c r="VWH34" s="160"/>
      <c r="VWI34" s="160"/>
      <c r="VWJ34" s="160"/>
      <c r="VWK34" s="160"/>
      <c r="VWL34" s="160"/>
      <c r="VWM34" s="160"/>
      <c r="VWN34" s="160"/>
      <c r="VWO34" s="160"/>
      <c r="VWP34" s="160"/>
      <c r="VWQ34" s="160"/>
      <c r="VWR34" s="160"/>
      <c r="VWS34" s="160"/>
      <c r="VWT34" s="160"/>
      <c r="VWU34" s="160"/>
      <c r="VWV34" s="160"/>
      <c r="VWW34" s="160"/>
      <c r="VWX34" s="160"/>
      <c r="VWY34" s="160"/>
      <c r="VWZ34" s="160"/>
      <c r="VXA34" s="160"/>
      <c r="VXB34" s="160"/>
      <c r="VXC34" s="160"/>
      <c r="VXD34" s="160"/>
      <c r="VXE34" s="160"/>
      <c r="VXF34" s="160"/>
      <c r="VXG34" s="160"/>
      <c r="VXH34" s="160"/>
      <c r="VXI34" s="160"/>
      <c r="VXJ34" s="160"/>
      <c r="VXK34" s="160"/>
      <c r="VXL34" s="160"/>
      <c r="VXM34" s="160"/>
      <c r="VXN34" s="160"/>
      <c r="VXO34" s="160"/>
      <c r="VXP34" s="160"/>
      <c r="VXQ34" s="160"/>
      <c r="VXR34" s="160"/>
      <c r="VXS34" s="160"/>
      <c r="VXT34" s="160"/>
      <c r="VXU34" s="160"/>
      <c r="VXV34" s="160"/>
      <c r="VXW34" s="160"/>
      <c r="VXX34" s="160"/>
      <c r="VXY34" s="160"/>
      <c r="VXZ34" s="160"/>
      <c r="VYA34" s="160"/>
      <c r="VYB34" s="160"/>
      <c r="VYC34" s="160"/>
      <c r="VYD34" s="160"/>
      <c r="VYE34" s="160"/>
      <c r="VYF34" s="160"/>
      <c r="VYG34" s="160"/>
      <c r="VYH34" s="160"/>
      <c r="VYI34" s="160"/>
      <c r="VYJ34" s="160"/>
      <c r="VYK34" s="160"/>
      <c r="VYL34" s="160"/>
      <c r="VYM34" s="160"/>
      <c r="VYN34" s="160"/>
      <c r="VYO34" s="160"/>
      <c r="VYP34" s="160"/>
      <c r="VYQ34" s="160"/>
      <c r="VYR34" s="160"/>
      <c r="VYS34" s="160"/>
      <c r="VYT34" s="160"/>
      <c r="VYU34" s="160"/>
      <c r="VYV34" s="160"/>
      <c r="VYW34" s="160"/>
      <c r="VYX34" s="160"/>
      <c r="VYY34" s="160"/>
      <c r="VYZ34" s="160"/>
      <c r="VZA34" s="160"/>
      <c r="VZB34" s="160"/>
      <c r="VZC34" s="160"/>
      <c r="VZD34" s="160"/>
      <c r="VZE34" s="160"/>
      <c r="VZF34" s="160"/>
      <c r="VZG34" s="160"/>
      <c r="VZH34" s="160"/>
      <c r="VZI34" s="160"/>
      <c r="VZJ34" s="160"/>
      <c r="VZK34" s="160"/>
      <c r="VZL34" s="160"/>
      <c r="VZM34" s="160"/>
      <c r="VZN34" s="160"/>
      <c r="VZO34" s="160"/>
      <c r="VZP34" s="160"/>
      <c r="VZQ34" s="160"/>
      <c r="VZR34" s="160"/>
      <c r="VZS34" s="160"/>
      <c r="VZT34" s="160"/>
      <c r="VZU34" s="160"/>
      <c r="VZV34" s="160"/>
      <c r="VZW34" s="160"/>
      <c r="VZX34" s="160"/>
      <c r="VZY34" s="160"/>
      <c r="VZZ34" s="160"/>
      <c r="WAA34" s="160"/>
      <c r="WAB34" s="160"/>
      <c r="WAC34" s="160"/>
      <c r="WAD34" s="160"/>
      <c r="WAE34" s="160"/>
      <c r="WAF34" s="160"/>
      <c r="WAG34" s="160"/>
      <c r="WAH34" s="160"/>
      <c r="WAI34" s="160"/>
      <c r="WAJ34" s="160"/>
      <c r="WAK34" s="160"/>
      <c r="WAL34" s="160"/>
      <c r="WAM34" s="160"/>
      <c r="WAN34" s="160"/>
      <c r="WAO34" s="160"/>
      <c r="WAP34" s="160"/>
      <c r="WAQ34" s="160"/>
      <c r="WAR34" s="160"/>
      <c r="WAS34" s="160"/>
      <c r="WAT34" s="160"/>
      <c r="WAU34" s="160"/>
      <c r="WAV34" s="160"/>
      <c r="WAW34" s="160"/>
      <c r="WAX34" s="160"/>
      <c r="WAY34" s="160"/>
      <c r="WAZ34" s="160"/>
      <c r="WBA34" s="160"/>
      <c r="WBB34" s="160"/>
      <c r="WBC34" s="160"/>
      <c r="WBD34" s="160"/>
      <c r="WBE34" s="160"/>
      <c r="WBF34" s="160"/>
      <c r="WBG34" s="160"/>
      <c r="WBH34" s="160"/>
      <c r="WBI34" s="160"/>
      <c r="WBJ34" s="160"/>
      <c r="WBK34" s="160"/>
      <c r="WBL34" s="160"/>
      <c r="WBM34" s="160"/>
      <c r="WBN34" s="160"/>
      <c r="WBO34" s="160"/>
      <c r="WBP34" s="160"/>
      <c r="WBQ34" s="160"/>
      <c r="WBR34" s="160"/>
      <c r="WBS34" s="160"/>
      <c r="WBT34" s="160"/>
      <c r="WBU34" s="160"/>
      <c r="WBV34" s="160"/>
      <c r="WBW34" s="160"/>
      <c r="WBX34" s="160"/>
      <c r="WBY34" s="160"/>
      <c r="WBZ34" s="160"/>
      <c r="WCA34" s="160"/>
      <c r="WCB34" s="160"/>
      <c r="WCC34" s="160"/>
      <c r="WCD34" s="160"/>
      <c r="WCE34" s="160"/>
      <c r="WCF34" s="160"/>
      <c r="WCG34" s="160"/>
      <c r="WCH34" s="160"/>
      <c r="WCI34" s="160"/>
      <c r="WCJ34" s="160"/>
      <c r="WCK34" s="160"/>
      <c r="WCL34" s="160"/>
      <c r="WCM34" s="160"/>
      <c r="WCN34" s="160"/>
      <c r="WCO34" s="160"/>
      <c r="WCP34" s="160"/>
      <c r="WCQ34" s="160"/>
      <c r="WCR34" s="160"/>
      <c r="WCS34" s="160"/>
      <c r="WCT34" s="160"/>
      <c r="WCU34" s="160"/>
      <c r="WCV34" s="160"/>
      <c r="WCW34" s="160"/>
      <c r="WCX34" s="160"/>
      <c r="WCY34" s="160"/>
      <c r="WCZ34" s="160"/>
      <c r="WDA34" s="160"/>
      <c r="WDB34" s="160"/>
      <c r="WDC34" s="160"/>
      <c r="WDD34" s="160"/>
      <c r="WDE34" s="160"/>
      <c r="WDF34" s="160"/>
      <c r="WDG34" s="160"/>
      <c r="WDH34" s="160"/>
      <c r="WDI34" s="160"/>
      <c r="WDJ34" s="160"/>
      <c r="WDK34" s="160"/>
      <c r="WDL34" s="160"/>
      <c r="WDM34" s="160"/>
      <c r="WDN34" s="160"/>
      <c r="WDO34" s="160"/>
      <c r="WDP34" s="160"/>
      <c r="WDQ34" s="160"/>
      <c r="WDR34" s="160"/>
      <c r="WDS34" s="160"/>
      <c r="WDT34" s="160"/>
      <c r="WDU34" s="160"/>
      <c r="WDV34" s="160"/>
      <c r="WDW34" s="160"/>
      <c r="WDX34" s="160"/>
      <c r="WDY34" s="160"/>
      <c r="WDZ34" s="160"/>
      <c r="WEA34" s="160"/>
      <c r="WEB34" s="160"/>
      <c r="WEC34" s="160"/>
      <c r="WED34" s="160"/>
      <c r="WEE34" s="160"/>
      <c r="WEF34" s="160"/>
      <c r="WEG34" s="160"/>
      <c r="WEH34" s="160"/>
      <c r="WEI34" s="160"/>
      <c r="WEJ34" s="160"/>
      <c r="WEK34" s="160"/>
      <c r="WEL34" s="160"/>
      <c r="WEM34" s="160"/>
      <c r="WEN34" s="160"/>
      <c r="WEO34" s="160"/>
      <c r="WEP34" s="160"/>
      <c r="WEQ34" s="160"/>
      <c r="WER34" s="160"/>
      <c r="WES34" s="160"/>
      <c r="WET34" s="160"/>
      <c r="WEU34" s="160"/>
      <c r="WEV34" s="160"/>
      <c r="WEW34" s="160"/>
      <c r="WEX34" s="160"/>
      <c r="WEY34" s="160"/>
      <c r="WEZ34" s="160"/>
      <c r="WFA34" s="160"/>
      <c r="WFB34" s="160"/>
      <c r="WFC34" s="160"/>
      <c r="WFD34" s="160"/>
      <c r="WFE34" s="160"/>
      <c r="WFF34" s="160"/>
      <c r="WFG34" s="160"/>
      <c r="WFH34" s="160"/>
      <c r="WFI34" s="160"/>
      <c r="WFJ34" s="160"/>
      <c r="WFK34" s="160"/>
      <c r="WFL34" s="160"/>
      <c r="WFM34" s="160"/>
      <c r="WFN34" s="160"/>
      <c r="WFO34" s="160"/>
      <c r="WFP34" s="160"/>
      <c r="WFQ34" s="160"/>
      <c r="WFR34" s="160"/>
      <c r="WFS34" s="160"/>
      <c r="WFT34" s="160"/>
      <c r="WFU34" s="160"/>
      <c r="WFV34" s="160"/>
      <c r="WFW34" s="160"/>
      <c r="WFX34" s="160"/>
      <c r="WFY34" s="160"/>
      <c r="WFZ34" s="160"/>
      <c r="WGA34" s="160"/>
      <c r="WGB34" s="160"/>
      <c r="WGC34" s="160"/>
      <c r="WGD34" s="160"/>
      <c r="WGE34" s="160"/>
      <c r="WGF34" s="160"/>
      <c r="WGG34" s="160"/>
      <c r="WGH34" s="160"/>
      <c r="WGI34" s="160"/>
      <c r="WGJ34" s="160"/>
      <c r="WGK34" s="160"/>
      <c r="WGL34" s="160"/>
      <c r="WGM34" s="160"/>
      <c r="WGN34" s="160"/>
      <c r="WGO34" s="160"/>
      <c r="WGP34" s="160"/>
      <c r="WGQ34" s="160"/>
      <c r="WGR34" s="160"/>
      <c r="WGS34" s="160"/>
      <c r="WGT34" s="160"/>
      <c r="WGU34" s="160"/>
      <c r="WGV34" s="160"/>
      <c r="WGW34" s="160"/>
      <c r="WGX34" s="160"/>
      <c r="WGY34" s="160"/>
      <c r="WGZ34" s="160"/>
      <c r="WHA34" s="160"/>
      <c r="WHB34" s="160"/>
      <c r="WHC34" s="160"/>
      <c r="WHD34" s="160"/>
      <c r="WHE34" s="160"/>
      <c r="WHF34" s="160"/>
      <c r="WHG34" s="160"/>
      <c r="WHH34" s="160"/>
      <c r="WHI34" s="160"/>
      <c r="WHJ34" s="160"/>
      <c r="WHK34" s="160"/>
      <c r="WHL34" s="160"/>
      <c r="WHM34" s="160"/>
      <c r="WHN34" s="160"/>
      <c r="WHO34" s="160"/>
      <c r="WHP34" s="160"/>
      <c r="WHQ34" s="160"/>
      <c r="WHR34" s="160"/>
      <c r="WHS34" s="160"/>
      <c r="WHT34" s="160"/>
      <c r="WHU34" s="160"/>
      <c r="WHV34" s="160"/>
      <c r="WHW34" s="160"/>
      <c r="WHX34" s="160"/>
      <c r="WHY34" s="160"/>
      <c r="WHZ34" s="160"/>
      <c r="WIA34" s="160"/>
      <c r="WIB34" s="160"/>
      <c r="WIC34" s="160"/>
      <c r="WID34" s="160"/>
      <c r="WIE34" s="160"/>
      <c r="WIF34" s="160"/>
      <c r="WIG34" s="160"/>
      <c r="WIH34" s="160"/>
      <c r="WII34" s="160"/>
      <c r="WIJ34" s="160"/>
      <c r="WIK34" s="160"/>
      <c r="WIL34" s="160"/>
      <c r="WIM34" s="160"/>
      <c r="WIN34" s="160"/>
      <c r="WIO34" s="160"/>
      <c r="WIP34" s="160"/>
      <c r="WIQ34" s="160"/>
      <c r="WIR34" s="160"/>
      <c r="WIS34" s="160"/>
      <c r="WIT34" s="160"/>
      <c r="WIU34" s="160"/>
      <c r="WIV34" s="160"/>
      <c r="WIW34" s="160"/>
      <c r="WIX34" s="160"/>
      <c r="WIY34" s="160"/>
      <c r="WIZ34" s="160"/>
      <c r="WJA34" s="160"/>
      <c r="WJB34" s="160"/>
      <c r="WJC34" s="160"/>
      <c r="WJD34" s="160"/>
      <c r="WJE34" s="160"/>
      <c r="WJF34" s="160"/>
      <c r="WJG34" s="160"/>
      <c r="WJH34" s="160"/>
      <c r="WJI34" s="160"/>
      <c r="WJJ34" s="160"/>
      <c r="WJK34" s="160"/>
      <c r="WJL34" s="160"/>
      <c r="WJM34" s="160"/>
      <c r="WJN34" s="160"/>
      <c r="WJO34" s="160"/>
      <c r="WJP34" s="160"/>
      <c r="WJQ34" s="160"/>
      <c r="WJR34" s="160"/>
      <c r="WJS34" s="160"/>
      <c r="WJT34" s="160"/>
      <c r="WJU34" s="160"/>
      <c r="WJV34" s="160"/>
      <c r="WJW34" s="160"/>
      <c r="WJX34" s="160"/>
      <c r="WJY34" s="160"/>
      <c r="WJZ34" s="160"/>
      <c r="WKA34" s="160"/>
      <c r="WKB34" s="160"/>
      <c r="WKC34" s="160"/>
      <c r="WKD34" s="160"/>
      <c r="WKE34" s="160"/>
      <c r="WKF34" s="160"/>
      <c r="WKG34" s="160"/>
      <c r="WKH34" s="160"/>
      <c r="WKI34" s="160"/>
      <c r="WKJ34" s="160"/>
      <c r="WKK34" s="160"/>
      <c r="WKL34" s="160"/>
      <c r="WKM34" s="160"/>
      <c r="WKN34" s="160"/>
      <c r="WKO34" s="160"/>
      <c r="WKP34" s="160"/>
      <c r="WKQ34" s="160"/>
      <c r="WKR34" s="160"/>
      <c r="WKS34" s="160"/>
      <c r="WKT34" s="160"/>
      <c r="WKU34" s="160"/>
      <c r="WKV34" s="160"/>
      <c r="WKW34" s="160"/>
      <c r="WKX34" s="160"/>
      <c r="WKY34" s="160"/>
      <c r="WKZ34" s="160"/>
      <c r="WLA34" s="160"/>
      <c r="WLB34" s="160"/>
      <c r="WLC34" s="160"/>
      <c r="WLD34" s="160"/>
      <c r="WLE34" s="160"/>
      <c r="WLF34" s="160"/>
      <c r="WLG34" s="160"/>
      <c r="WLH34" s="160"/>
      <c r="WLI34" s="160"/>
      <c r="WLJ34" s="160"/>
      <c r="WLK34" s="160"/>
      <c r="WLL34" s="160"/>
      <c r="WLM34" s="160"/>
      <c r="WLN34" s="160"/>
      <c r="WLO34" s="160"/>
      <c r="WLP34" s="160"/>
      <c r="WLQ34" s="160"/>
      <c r="WLR34" s="160"/>
      <c r="WLS34" s="160"/>
      <c r="WLT34" s="160"/>
      <c r="WLU34" s="160"/>
      <c r="WLV34" s="160"/>
      <c r="WLW34" s="160"/>
      <c r="WLX34" s="160"/>
      <c r="WLY34" s="160"/>
      <c r="WLZ34" s="160"/>
      <c r="WMA34" s="160"/>
      <c r="WMB34" s="160"/>
      <c r="WMC34" s="160"/>
      <c r="WMD34" s="160"/>
      <c r="WME34" s="160"/>
      <c r="WMF34" s="160"/>
      <c r="WMG34" s="160"/>
      <c r="WMH34" s="160"/>
      <c r="WMI34" s="160"/>
      <c r="WMJ34" s="160"/>
      <c r="WMK34" s="160"/>
      <c r="WML34" s="160"/>
      <c r="WMM34" s="160"/>
      <c r="WMN34" s="160"/>
      <c r="WMO34" s="160"/>
      <c r="WMP34" s="160"/>
      <c r="WMQ34" s="160"/>
      <c r="WMR34" s="160"/>
      <c r="WMS34" s="160"/>
      <c r="WMT34" s="160"/>
      <c r="WMU34" s="160"/>
      <c r="WMV34" s="160"/>
      <c r="WMW34" s="160"/>
      <c r="WMX34" s="160"/>
      <c r="WMY34" s="160"/>
      <c r="WMZ34" s="160"/>
      <c r="WNA34" s="160"/>
      <c r="WNB34" s="160"/>
      <c r="WNC34" s="160"/>
      <c r="WND34" s="160"/>
      <c r="WNE34" s="160"/>
      <c r="WNF34" s="160"/>
      <c r="WNG34" s="160"/>
      <c r="WNH34" s="160"/>
      <c r="WNI34" s="160"/>
      <c r="WNJ34" s="160"/>
      <c r="WNK34" s="160"/>
      <c r="WNL34" s="160"/>
      <c r="WNM34" s="160"/>
      <c r="WNN34" s="160"/>
      <c r="WNO34" s="160"/>
      <c r="WNP34" s="160"/>
      <c r="WNQ34" s="160"/>
      <c r="WNR34" s="160"/>
      <c r="WNS34" s="160"/>
      <c r="WNT34" s="160"/>
      <c r="WNU34" s="160"/>
      <c r="WNV34" s="160"/>
      <c r="WNW34" s="160"/>
      <c r="WNX34" s="160"/>
      <c r="WNY34" s="160"/>
      <c r="WNZ34" s="160"/>
      <c r="WOA34" s="160"/>
      <c r="WOB34" s="160"/>
      <c r="WOC34" s="160"/>
      <c r="WOD34" s="160"/>
      <c r="WOE34" s="160"/>
      <c r="WOF34" s="160"/>
      <c r="WOG34" s="160"/>
      <c r="WOH34" s="160"/>
      <c r="WOI34" s="160"/>
      <c r="WOJ34" s="160"/>
      <c r="WOK34" s="160"/>
      <c r="WOL34" s="160"/>
      <c r="WOM34" s="160"/>
      <c r="WON34" s="160"/>
      <c r="WOO34" s="160"/>
      <c r="WOP34" s="160"/>
      <c r="WOQ34" s="160"/>
      <c r="WOR34" s="160"/>
      <c r="WOS34" s="160"/>
      <c r="WOT34" s="160"/>
      <c r="WOU34" s="160"/>
      <c r="WOV34" s="160"/>
      <c r="WOW34" s="160"/>
      <c r="WOX34" s="160"/>
      <c r="WOY34" s="160"/>
      <c r="WOZ34" s="160"/>
      <c r="WPA34" s="160"/>
      <c r="WPB34" s="160"/>
      <c r="WPC34" s="160"/>
      <c r="WPD34" s="160"/>
      <c r="WPE34" s="160"/>
      <c r="WPF34" s="160"/>
      <c r="WPG34" s="160"/>
      <c r="WPH34" s="160"/>
      <c r="WPI34" s="160"/>
      <c r="WPJ34" s="160"/>
      <c r="WPK34" s="160"/>
      <c r="WPL34" s="160"/>
      <c r="WPM34" s="160"/>
      <c r="WPN34" s="160"/>
      <c r="WPO34" s="160"/>
      <c r="WPP34" s="160"/>
      <c r="WPQ34" s="160"/>
      <c r="WPR34" s="160"/>
      <c r="WPS34" s="160"/>
      <c r="WPT34" s="160"/>
      <c r="WPU34" s="160"/>
      <c r="WPV34" s="160"/>
      <c r="WPW34" s="160"/>
      <c r="WPX34" s="160"/>
      <c r="WPY34" s="160"/>
      <c r="WPZ34" s="160"/>
      <c r="WQA34" s="160"/>
      <c r="WQB34" s="160"/>
      <c r="WQC34" s="160"/>
      <c r="WQD34" s="160"/>
      <c r="WQE34" s="160"/>
      <c r="WQF34" s="160"/>
      <c r="WQG34" s="160"/>
      <c r="WQH34" s="160"/>
      <c r="WQI34" s="160"/>
      <c r="WQJ34" s="160"/>
      <c r="WQK34" s="160"/>
      <c r="WQL34" s="160"/>
      <c r="WQM34" s="160"/>
      <c r="WQN34" s="160"/>
      <c r="WQO34" s="160"/>
      <c r="WQP34" s="160"/>
      <c r="WQQ34" s="160"/>
      <c r="WQR34" s="160"/>
      <c r="WQS34" s="160"/>
      <c r="WQT34" s="160"/>
      <c r="WQU34" s="160"/>
      <c r="WQV34" s="160"/>
      <c r="WQW34" s="160"/>
      <c r="WQX34" s="160"/>
      <c r="WQY34" s="160"/>
      <c r="WQZ34" s="160"/>
      <c r="WRA34" s="160"/>
      <c r="WRB34" s="160"/>
      <c r="WRC34" s="160"/>
      <c r="WRD34" s="160"/>
      <c r="WRE34" s="160"/>
      <c r="WRF34" s="160"/>
      <c r="WRG34" s="160"/>
      <c r="WRH34" s="160"/>
      <c r="WRI34" s="160"/>
      <c r="WRJ34" s="160"/>
      <c r="WRK34" s="160"/>
      <c r="WRL34" s="160"/>
      <c r="WRM34" s="160"/>
      <c r="WRN34" s="160"/>
      <c r="WRO34" s="160"/>
      <c r="WRP34" s="160"/>
      <c r="WRQ34" s="160"/>
      <c r="WRR34" s="160"/>
      <c r="WRS34" s="160"/>
      <c r="WRT34" s="160"/>
      <c r="WRU34" s="160"/>
      <c r="WRV34" s="160"/>
      <c r="WRW34" s="160"/>
      <c r="WRX34" s="160"/>
      <c r="WRY34" s="160"/>
      <c r="WRZ34" s="160"/>
      <c r="WSA34" s="160"/>
      <c r="WSB34" s="160"/>
      <c r="WSC34" s="160"/>
      <c r="WSD34" s="160"/>
      <c r="WSE34" s="160"/>
      <c r="WSF34" s="160"/>
      <c r="WSG34" s="160"/>
      <c r="WSH34" s="160"/>
      <c r="WSI34" s="160"/>
      <c r="WSJ34" s="160"/>
      <c r="WSK34" s="160"/>
      <c r="WSL34" s="160"/>
      <c r="WSM34" s="160"/>
      <c r="WSN34" s="160"/>
      <c r="WSO34" s="160"/>
      <c r="WSP34" s="160"/>
      <c r="WSQ34" s="160"/>
      <c r="WSR34" s="160"/>
      <c r="WSS34" s="160"/>
      <c r="WST34" s="160"/>
      <c r="WSU34" s="160"/>
      <c r="WSV34" s="160"/>
      <c r="WSW34" s="160"/>
      <c r="WSX34" s="160"/>
      <c r="WSY34" s="160"/>
      <c r="WSZ34" s="160"/>
      <c r="WTA34" s="160"/>
      <c r="WTB34" s="160"/>
      <c r="WTC34" s="160"/>
      <c r="WTD34" s="160"/>
      <c r="WTE34" s="160"/>
      <c r="WTF34" s="160"/>
      <c r="WTG34" s="160"/>
      <c r="WTH34" s="160"/>
      <c r="WTI34" s="160"/>
      <c r="WTJ34" s="160"/>
      <c r="WTK34" s="160"/>
      <c r="WTL34" s="160"/>
      <c r="WTM34" s="160"/>
      <c r="WTN34" s="160"/>
      <c r="WTO34" s="160"/>
      <c r="WTP34" s="160"/>
      <c r="WTQ34" s="160"/>
      <c r="WTR34" s="160"/>
      <c r="WTS34" s="160"/>
      <c r="WTT34" s="160"/>
      <c r="WTU34" s="160"/>
      <c r="WTV34" s="160"/>
      <c r="WTW34" s="160"/>
      <c r="WTX34" s="160"/>
      <c r="WTY34" s="160"/>
      <c r="WTZ34" s="160"/>
      <c r="WUA34" s="160"/>
      <c r="WUB34" s="160"/>
      <c r="WUC34" s="160"/>
      <c r="WUD34" s="160"/>
      <c r="WUE34" s="160"/>
      <c r="WUF34" s="160"/>
      <c r="WUG34" s="160"/>
      <c r="WUH34" s="160"/>
      <c r="WUI34" s="160"/>
      <c r="WUJ34" s="160"/>
      <c r="WUK34" s="160"/>
      <c r="WUL34" s="160"/>
      <c r="WUM34" s="160"/>
      <c r="WUN34" s="160"/>
      <c r="WUO34" s="160"/>
      <c r="WUP34" s="160"/>
      <c r="WUQ34" s="160"/>
      <c r="WUR34" s="160"/>
      <c r="WUS34" s="160"/>
      <c r="WUT34" s="160"/>
      <c r="WUU34" s="160"/>
      <c r="WUV34" s="160"/>
      <c r="WUW34" s="160"/>
      <c r="WUX34" s="160"/>
      <c r="WUY34" s="160"/>
      <c r="WUZ34" s="160"/>
      <c r="WVA34" s="160"/>
      <c r="WVB34" s="160"/>
      <c r="WVC34" s="160"/>
      <c r="WVD34" s="160"/>
      <c r="WVE34" s="160"/>
      <c r="WVF34" s="160"/>
      <c r="WVG34" s="160"/>
      <c r="WVH34" s="160"/>
      <c r="WVI34" s="160"/>
      <c r="WVJ34" s="160"/>
      <c r="WVK34" s="160"/>
      <c r="WVL34" s="160"/>
      <c r="WVM34" s="160"/>
      <c r="WVN34" s="160"/>
      <c r="WVO34" s="160"/>
      <c r="WVP34" s="160"/>
      <c r="WVQ34" s="160"/>
      <c r="WVR34" s="160"/>
      <c r="WVS34" s="160"/>
      <c r="WVT34" s="160"/>
      <c r="WVU34" s="160"/>
      <c r="WVV34" s="160"/>
      <c r="WVW34" s="160"/>
      <c r="WVX34" s="160"/>
      <c r="WVY34" s="160"/>
      <c r="WVZ34" s="160"/>
      <c r="WWA34" s="160"/>
      <c r="WWB34" s="160"/>
      <c r="WWC34" s="160"/>
      <c r="WWD34" s="160"/>
      <c r="WWE34" s="160"/>
      <c r="WWF34" s="160"/>
      <c r="WWG34" s="160"/>
      <c r="WWH34" s="160"/>
      <c r="WWI34" s="160"/>
      <c r="WWJ34" s="160"/>
      <c r="WWK34" s="160"/>
      <c r="WWL34" s="160"/>
      <c r="WWM34" s="160"/>
      <c r="WWN34" s="160"/>
      <c r="WWO34" s="160"/>
      <c r="WWP34" s="160"/>
      <c r="WWQ34" s="160"/>
      <c r="WWR34" s="160"/>
      <c r="WWS34" s="160"/>
      <c r="WWT34" s="160"/>
      <c r="WWU34" s="160"/>
      <c r="WWV34" s="160"/>
      <c r="WWW34" s="160"/>
      <c r="WWX34" s="160"/>
      <c r="WWY34" s="160"/>
      <c r="WWZ34" s="160"/>
      <c r="WXA34" s="160"/>
      <c r="WXB34" s="160"/>
      <c r="WXC34" s="160"/>
      <c r="WXD34" s="160"/>
      <c r="WXE34" s="160"/>
      <c r="WXF34" s="160"/>
      <c r="WXG34" s="160"/>
      <c r="WXH34" s="160"/>
      <c r="WXI34" s="160"/>
      <c r="WXJ34" s="160"/>
      <c r="WXK34" s="160"/>
      <c r="WXL34" s="160"/>
      <c r="WXM34" s="160"/>
      <c r="WXN34" s="160"/>
      <c r="WXO34" s="160"/>
      <c r="WXP34" s="160"/>
      <c r="WXQ34" s="160"/>
      <c r="WXR34" s="160"/>
      <c r="WXS34" s="160"/>
      <c r="WXT34" s="160"/>
      <c r="WXU34" s="160"/>
      <c r="WXV34" s="160"/>
      <c r="WXW34" s="160"/>
      <c r="WXX34" s="160"/>
      <c r="WXY34" s="160"/>
      <c r="WXZ34" s="160"/>
      <c r="WYA34" s="160"/>
      <c r="WYB34" s="160"/>
      <c r="WYC34" s="160"/>
      <c r="WYD34" s="160"/>
      <c r="WYE34" s="160"/>
      <c r="WYF34" s="160"/>
      <c r="WYG34" s="160"/>
      <c r="WYH34" s="160"/>
      <c r="WYI34" s="160"/>
      <c r="WYJ34" s="160"/>
      <c r="WYK34" s="160"/>
      <c r="WYL34" s="160"/>
      <c r="WYM34" s="160"/>
      <c r="WYN34" s="160"/>
      <c r="WYO34" s="160"/>
      <c r="WYP34" s="160"/>
      <c r="WYQ34" s="160"/>
      <c r="WYR34" s="160"/>
      <c r="WYS34" s="160"/>
      <c r="WYT34" s="160"/>
      <c r="WYU34" s="160"/>
      <c r="WYV34" s="160"/>
      <c r="WYW34" s="160"/>
      <c r="WYX34" s="160"/>
      <c r="WYY34" s="160"/>
      <c r="WYZ34" s="160"/>
      <c r="WZA34" s="160"/>
      <c r="WZB34" s="160"/>
      <c r="WZC34" s="160"/>
      <c r="WZD34" s="160"/>
      <c r="WZE34" s="160"/>
      <c r="WZF34" s="160"/>
      <c r="WZG34" s="160"/>
      <c r="WZH34" s="160"/>
      <c r="WZI34" s="160"/>
      <c r="WZJ34" s="160"/>
      <c r="WZK34" s="160"/>
      <c r="WZL34" s="160"/>
      <c r="WZM34" s="160"/>
      <c r="WZN34" s="160"/>
      <c r="WZO34" s="160"/>
      <c r="WZP34" s="160"/>
      <c r="WZQ34" s="160"/>
      <c r="WZR34" s="160"/>
      <c r="WZS34" s="160"/>
      <c r="WZT34" s="160"/>
      <c r="WZU34" s="160"/>
      <c r="WZV34" s="160"/>
      <c r="WZW34" s="160"/>
      <c r="WZX34" s="160"/>
      <c r="WZY34" s="160"/>
      <c r="WZZ34" s="160"/>
      <c r="XAA34" s="160"/>
      <c r="XAB34" s="160"/>
      <c r="XAC34" s="160"/>
      <c r="XAD34" s="160"/>
      <c r="XAE34" s="160"/>
      <c r="XAF34" s="160"/>
      <c r="XAG34" s="160"/>
      <c r="XAH34" s="160"/>
      <c r="XAI34" s="160"/>
      <c r="XAJ34" s="160"/>
      <c r="XAK34" s="160"/>
      <c r="XAL34" s="160"/>
      <c r="XAM34" s="160"/>
      <c r="XAN34" s="160"/>
      <c r="XAO34" s="160"/>
      <c r="XAP34" s="160"/>
      <c r="XAQ34" s="160"/>
      <c r="XAR34" s="160"/>
      <c r="XAS34" s="160"/>
      <c r="XAT34" s="160"/>
      <c r="XAU34" s="160"/>
      <c r="XAV34" s="160"/>
      <c r="XAW34" s="160"/>
      <c r="XAX34" s="160"/>
      <c r="XAY34" s="160"/>
      <c r="XAZ34" s="160"/>
      <c r="XBA34" s="160"/>
      <c r="XBB34" s="160"/>
      <c r="XBC34" s="160"/>
      <c r="XBD34" s="160"/>
      <c r="XBE34" s="160"/>
      <c r="XBF34" s="160"/>
      <c r="XBG34" s="160"/>
      <c r="XBH34" s="160"/>
      <c r="XBI34" s="160"/>
      <c r="XBJ34" s="160"/>
      <c r="XBK34" s="160"/>
      <c r="XBL34" s="160"/>
      <c r="XBM34" s="160"/>
      <c r="XBN34" s="160"/>
      <c r="XBO34" s="160"/>
      <c r="XBP34" s="160"/>
      <c r="XBQ34" s="160"/>
      <c r="XBR34" s="160"/>
      <c r="XBS34" s="160"/>
      <c r="XBT34" s="160"/>
      <c r="XBU34" s="160"/>
      <c r="XBV34" s="160"/>
      <c r="XBW34" s="160"/>
      <c r="XBX34" s="160"/>
      <c r="XBY34" s="160"/>
      <c r="XBZ34" s="160"/>
      <c r="XCA34" s="160"/>
      <c r="XCB34" s="160"/>
      <c r="XCC34" s="160"/>
      <c r="XCD34" s="160"/>
      <c r="XCE34" s="160"/>
      <c r="XCF34" s="160"/>
      <c r="XCG34" s="160"/>
      <c r="XCH34" s="160"/>
      <c r="XCI34" s="160"/>
      <c r="XCJ34" s="160"/>
      <c r="XCK34" s="160"/>
      <c r="XCL34" s="160"/>
      <c r="XCM34" s="160"/>
      <c r="XCN34" s="160"/>
      <c r="XCO34" s="160"/>
      <c r="XCP34" s="160"/>
      <c r="XCQ34" s="160"/>
      <c r="XCR34" s="160"/>
      <c r="XCS34" s="160"/>
      <c r="XCT34" s="160"/>
      <c r="XCU34" s="160"/>
      <c r="XCV34" s="160"/>
      <c r="XCW34" s="160"/>
      <c r="XCX34" s="160"/>
      <c r="XCY34" s="160"/>
      <c r="XCZ34" s="160"/>
      <c r="XDA34" s="160"/>
      <c r="XDB34" s="160"/>
      <c r="XDC34" s="160"/>
      <c r="XDD34" s="160"/>
      <c r="XDE34" s="160"/>
      <c r="XDF34" s="160"/>
      <c r="XDG34" s="160"/>
      <c r="XDH34" s="160"/>
      <c r="XDI34" s="160"/>
      <c r="XDJ34" s="160"/>
      <c r="XDK34" s="160"/>
      <c r="XDL34" s="160"/>
      <c r="XDM34" s="160"/>
      <c r="XDN34" s="160"/>
      <c r="XDO34" s="160"/>
      <c r="XDP34" s="160"/>
      <c r="XDQ34" s="160"/>
      <c r="XDR34" s="160"/>
      <c r="XDS34" s="160"/>
      <c r="XDT34" s="160"/>
      <c r="XDU34" s="160"/>
      <c r="XDV34" s="160"/>
      <c r="XDW34" s="160"/>
      <c r="XDX34" s="160"/>
      <c r="XDY34" s="160"/>
      <c r="XDZ34" s="160"/>
      <c r="XEA34" s="160"/>
      <c r="XEB34" s="160"/>
      <c r="XEC34" s="160"/>
      <c r="XED34" s="160"/>
      <c r="XEE34" s="160"/>
      <c r="XEF34" s="160"/>
      <c r="XEG34" s="160"/>
      <c r="XEH34" s="160"/>
      <c r="XEI34" s="160"/>
      <c r="XEJ34" s="160"/>
      <c r="XEK34" s="160"/>
      <c r="XEL34" s="160"/>
      <c r="XEM34" s="160"/>
      <c r="XEN34" s="160"/>
      <c r="XEO34" s="160"/>
      <c r="XEP34" s="160"/>
      <c r="XEQ34" s="160"/>
      <c r="XER34" s="160"/>
      <c r="XES34" s="160"/>
      <c r="XET34" s="160"/>
      <c r="XEU34" s="160"/>
      <c r="XEV34" s="160"/>
      <c r="XEW34" s="160"/>
      <c r="XEX34" s="160"/>
      <c r="XEY34" s="160"/>
      <c r="XEZ34" s="160"/>
      <c r="XFA34" s="160"/>
      <c r="XFB34" s="160"/>
      <c r="XFC34" s="160"/>
    </row>
    <row r="35" spans="1:16383" ht="44.25" customHeight="1" x14ac:dyDescent="0.35">
      <c r="A35" s="14" t="s">
        <v>89</v>
      </c>
      <c r="B35" s="14" t="s">
        <v>142</v>
      </c>
      <c r="C35" s="14" t="s">
        <v>157</v>
      </c>
      <c r="D35" s="16" t="s">
        <v>144</v>
      </c>
      <c r="E35" s="48" t="s">
        <v>2115</v>
      </c>
      <c r="F35" s="323" t="s">
        <v>2116</v>
      </c>
      <c r="G35" s="675" t="s">
        <v>2117</v>
      </c>
      <c r="H35" s="324">
        <v>0</v>
      </c>
      <c r="I35" s="324">
        <v>0</v>
      </c>
      <c r="J35" s="18">
        <v>0</v>
      </c>
      <c r="K35" s="758" t="e">
        <v>#DIV/0!</v>
      </c>
      <c r="L35" s="56" t="s">
        <v>2118</v>
      </c>
      <c r="M35" s="14" t="s">
        <v>149</v>
      </c>
      <c r="N35" s="24" t="s">
        <v>2119</v>
      </c>
      <c r="O35" s="16" t="s">
        <v>2120</v>
      </c>
      <c r="P35" s="49">
        <v>869.79899999999998</v>
      </c>
      <c r="Q35" s="50">
        <v>30069264.557640001</v>
      </c>
      <c r="R35" s="57">
        <v>1242.57</v>
      </c>
      <c r="S35" s="51">
        <v>42956092.225199997</v>
      </c>
      <c r="T35" s="26">
        <v>43098</v>
      </c>
      <c r="U35" s="15"/>
      <c r="V35" s="15"/>
      <c r="W35" s="32" t="s">
        <v>2121</v>
      </c>
      <c r="X35" s="58">
        <v>1</v>
      </c>
      <c r="Y35" s="25"/>
      <c r="Z35" s="27"/>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8"/>
      <c r="OW35" s="28"/>
      <c r="OX35" s="28"/>
      <c r="OY35" s="28"/>
      <c r="OZ35" s="28"/>
      <c r="PA35" s="28"/>
      <c r="PB35" s="28"/>
      <c r="PC35" s="28"/>
      <c r="PD35" s="28"/>
      <c r="PE35" s="28"/>
      <c r="PF35" s="28"/>
      <c r="PG35" s="28"/>
      <c r="PH35" s="28"/>
      <c r="PI35" s="28"/>
      <c r="PJ35" s="28"/>
      <c r="PK35" s="28"/>
      <c r="PL35" s="28"/>
      <c r="PM35" s="28"/>
      <c r="PN35" s="28"/>
      <c r="PO35" s="28"/>
      <c r="PP35" s="28"/>
      <c r="PQ35" s="28"/>
      <c r="PR35" s="28"/>
      <c r="PS35" s="28"/>
      <c r="PT35" s="28"/>
      <c r="PU35" s="28"/>
      <c r="PV35" s="28"/>
      <c r="PW35" s="28"/>
      <c r="PX35" s="28"/>
      <c r="PY35" s="28"/>
      <c r="PZ35" s="28"/>
      <c r="QA35" s="28"/>
      <c r="QB35" s="28"/>
      <c r="QC35" s="28"/>
      <c r="QD35" s="28"/>
      <c r="QE35" s="28"/>
      <c r="QF35" s="28"/>
      <c r="QG35" s="28"/>
      <c r="QH35" s="28"/>
      <c r="QI35" s="28"/>
      <c r="QJ35" s="28"/>
      <c r="QK35" s="28"/>
      <c r="QL35" s="28"/>
      <c r="QM35" s="28"/>
      <c r="QN35" s="28"/>
      <c r="QO35" s="28"/>
      <c r="QP35" s="28"/>
      <c r="QQ35" s="28"/>
      <c r="QR35" s="28"/>
      <c r="QS35" s="28"/>
      <c r="QT35" s="28"/>
      <c r="QU35" s="28"/>
      <c r="QV35" s="28"/>
      <c r="QW35" s="28"/>
      <c r="QX35" s="28"/>
      <c r="QY35" s="28"/>
      <c r="QZ35" s="28"/>
      <c r="RA35" s="28"/>
      <c r="RB35" s="28"/>
      <c r="RC35" s="28"/>
      <c r="RD35" s="28"/>
      <c r="RE35" s="28"/>
      <c r="RF35" s="28"/>
      <c r="RG35" s="28"/>
      <c r="RH35" s="28"/>
      <c r="RI35" s="28"/>
      <c r="RJ35" s="28"/>
      <c r="RK35" s="28"/>
      <c r="RL35" s="28"/>
      <c r="RM35" s="28"/>
      <c r="RN35" s="28"/>
      <c r="RO35" s="28"/>
      <c r="RP35" s="28"/>
      <c r="RQ35" s="28"/>
      <c r="RR35" s="28"/>
      <c r="RS35" s="28"/>
      <c r="RT35" s="28"/>
      <c r="RU35" s="28"/>
      <c r="RV35" s="28"/>
      <c r="RW35" s="28"/>
      <c r="RX35" s="28"/>
      <c r="RY35" s="28"/>
      <c r="RZ35" s="28"/>
      <c r="SA35" s="28"/>
      <c r="SB35" s="28"/>
      <c r="SC35" s="28"/>
      <c r="SD35" s="28"/>
      <c r="SE35" s="28"/>
      <c r="SF35" s="28"/>
      <c r="SG35" s="28"/>
      <c r="SH35" s="28"/>
      <c r="SI35" s="28"/>
      <c r="SJ35" s="28"/>
      <c r="SK35" s="28"/>
      <c r="SL35" s="28"/>
      <c r="SM35" s="28"/>
      <c r="SN35" s="28"/>
      <c r="SO35" s="28"/>
      <c r="SP35" s="28"/>
      <c r="SQ35" s="28"/>
      <c r="SR35" s="28"/>
      <c r="SS35" s="28"/>
      <c r="ST35" s="28"/>
      <c r="SU35" s="28"/>
      <c r="SV35" s="28"/>
      <c r="SW35" s="28"/>
      <c r="SX35" s="28"/>
      <c r="SY35" s="28"/>
      <c r="SZ35" s="28"/>
      <c r="TA35" s="28"/>
      <c r="TB35" s="28"/>
      <c r="TC35" s="28"/>
      <c r="TD35" s="28"/>
      <c r="TE35" s="28"/>
      <c r="TF35" s="28"/>
      <c r="TG35" s="28"/>
      <c r="TH35" s="28"/>
      <c r="TI35" s="28"/>
      <c r="TJ35" s="28"/>
      <c r="TK35" s="28"/>
      <c r="TL35" s="28"/>
      <c r="TM35" s="28"/>
      <c r="TN35" s="28"/>
      <c r="TO35" s="28"/>
      <c r="TP35" s="28"/>
      <c r="TQ35" s="28"/>
      <c r="TR35" s="28"/>
      <c r="TS35" s="28"/>
      <c r="TT35" s="28"/>
      <c r="TU35" s="28"/>
      <c r="TV35" s="28"/>
      <c r="TW35" s="28"/>
      <c r="TX35" s="28"/>
      <c r="TY35" s="28"/>
      <c r="TZ35" s="28"/>
      <c r="UA35" s="28"/>
      <c r="UB35" s="28"/>
      <c r="UC35" s="28"/>
      <c r="UD35" s="28"/>
      <c r="UE35" s="28"/>
      <c r="UF35" s="28"/>
      <c r="UG35" s="28"/>
      <c r="UH35" s="28"/>
      <c r="UI35" s="28"/>
      <c r="UJ35" s="28"/>
      <c r="UK35" s="28"/>
      <c r="UL35" s="28"/>
      <c r="UM35" s="28"/>
      <c r="UN35" s="28"/>
      <c r="UO35" s="28"/>
      <c r="UP35" s="28"/>
      <c r="UQ35" s="28"/>
      <c r="UR35" s="28"/>
      <c r="US35" s="28"/>
      <c r="UT35" s="28"/>
      <c r="UU35" s="28"/>
      <c r="UV35" s="28"/>
      <c r="UW35" s="28"/>
      <c r="UX35" s="28"/>
      <c r="UY35" s="28"/>
      <c r="UZ35" s="28"/>
      <c r="VA35" s="28"/>
      <c r="VB35" s="28"/>
      <c r="VC35" s="28"/>
      <c r="VD35" s="28"/>
      <c r="VE35" s="28"/>
      <c r="VF35" s="28"/>
      <c r="VG35" s="28"/>
      <c r="VH35" s="28"/>
      <c r="VI35" s="28"/>
      <c r="VJ35" s="28"/>
      <c r="VK35" s="28"/>
      <c r="VL35" s="28"/>
      <c r="VM35" s="28"/>
      <c r="VN35" s="28"/>
      <c r="VO35" s="28"/>
      <c r="VP35" s="28"/>
      <c r="VQ35" s="28"/>
      <c r="VR35" s="28"/>
      <c r="VS35" s="28"/>
      <c r="VT35" s="28"/>
      <c r="VU35" s="28"/>
      <c r="VV35" s="28"/>
      <c r="VW35" s="28"/>
      <c r="VX35" s="28"/>
      <c r="VY35" s="28"/>
      <c r="VZ35" s="28"/>
      <c r="WA35" s="28"/>
      <c r="WB35" s="28"/>
      <c r="WC35" s="28"/>
      <c r="WD35" s="28"/>
      <c r="WE35" s="28"/>
      <c r="WF35" s="28"/>
      <c r="WG35" s="28"/>
      <c r="WH35" s="28"/>
      <c r="WI35" s="28"/>
      <c r="WJ35" s="28"/>
      <c r="WK35" s="28"/>
      <c r="WL35" s="28"/>
      <c r="WM35" s="28"/>
      <c r="WN35" s="28"/>
      <c r="WO35" s="28"/>
      <c r="WP35" s="28"/>
      <c r="WQ35" s="28"/>
      <c r="WR35" s="28"/>
      <c r="WS35" s="28"/>
      <c r="WT35" s="28"/>
      <c r="WU35" s="28"/>
      <c r="WV35" s="28"/>
      <c r="WW35" s="28"/>
      <c r="WX35" s="28"/>
      <c r="WY35" s="28"/>
      <c r="WZ35" s="28"/>
      <c r="XA35" s="28"/>
      <c r="XB35" s="28"/>
      <c r="XC35" s="28"/>
      <c r="XD35" s="28"/>
      <c r="XE35" s="28"/>
      <c r="XF35" s="28"/>
      <c r="XG35" s="28"/>
      <c r="XH35" s="28"/>
      <c r="XI35" s="28"/>
      <c r="XJ35" s="28"/>
      <c r="XK35" s="28"/>
      <c r="XL35" s="28"/>
      <c r="XM35" s="28"/>
      <c r="XN35" s="28"/>
      <c r="XO35" s="28"/>
      <c r="XP35" s="28"/>
      <c r="XQ35" s="28"/>
      <c r="XR35" s="28"/>
      <c r="XS35" s="28"/>
      <c r="XT35" s="28"/>
      <c r="XU35" s="28"/>
      <c r="XV35" s="28"/>
      <c r="XW35" s="28"/>
      <c r="XX35" s="28"/>
      <c r="XY35" s="28"/>
      <c r="XZ35" s="28"/>
      <c r="YA35" s="28"/>
      <c r="YB35" s="28"/>
      <c r="YC35" s="28"/>
      <c r="YD35" s="28"/>
      <c r="YE35" s="28"/>
      <c r="YF35" s="28"/>
      <c r="YG35" s="28"/>
      <c r="YH35" s="28"/>
      <c r="YI35" s="28"/>
      <c r="YJ35" s="28"/>
      <c r="YK35" s="28"/>
      <c r="YL35" s="28"/>
      <c r="YM35" s="28"/>
      <c r="YN35" s="28"/>
      <c r="YO35" s="28"/>
      <c r="YP35" s="28"/>
      <c r="YQ35" s="28"/>
      <c r="YR35" s="28"/>
      <c r="YS35" s="28"/>
      <c r="YT35" s="28"/>
      <c r="YU35" s="28"/>
      <c r="YV35" s="28"/>
      <c r="YW35" s="28"/>
      <c r="YX35" s="28"/>
      <c r="YY35" s="28"/>
      <c r="YZ35" s="28"/>
      <c r="ZA35" s="28"/>
      <c r="ZB35" s="28"/>
      <c r="ZC35" s="28"/>
      <c r="ZD35" s="28"/>
      <c r="ZE35" s="28"/>
      <c r="ZF35" s="28"/>
      <c r="ZG35" s="28"/>
      <c r="ZH35" s="28"/>
      <c r="ZI35" s="28"/>
      <c r="ZJ35" s="28"/>
      <c r="ZK35" s="28"/>
      <c r="ZL35" s="28"/>
      <c r="ZM35" s="28"/>
      <c r="ZN35" s="28"/>
      <c r="ZO35" s="28"/>
      <c r="ZP35" s="28"/>
      <c r="ZQ35" s="28"/>
      <c r="ZR35" s="28"/>
      <c r="ZS35" s="28"/>
      <c r="ZT35" s="28"/>
      <c r="ZU35" s="28"/>
      <c r="ZV35" s="28"/>
      <c r="ZW35" s="28"/>
      <c r="ZX35" s="28"/>
      <c r="ZY35" s="28"/>
      <c r="ZZ35" s="28"/>
      <c r="AAA35" s="28"/>
      <c r="AAB35" s="28"/>
      <c r="AAC35" s="28"/>
      <c r="AAD35" s="28"/>
      <c r="AAE35" s="28"/>
      <c r="AAF35" s="28"/>
      <c r="AAG35" s="28"/>
      <c r="AAH35" s="28"/>
      <c r="AAI35" s="28"/>
      <c r="AAJ35" s="28"/>
      <c r="AAK35" s="28"/>
      <c r="AAL35" s="28"/>
      <c r="AAM35" s="28"/>
      <c r="AAN35" s="28"/>
      <c r="AAO35" s="28"/>
      <c r="AAP35" s="28"/>
      <c r="AAQ35" s="28"/>
      <c r="AAR35" s="28"/>
      <c r="AAS35" s="28"/>
      <c r="AAT35" s="28"/>
      <c r="AAU35" s="28"/>
      <c r="AAV35" s="28"/>
      <c r="AAW35" s="28"/>
      <c r="AAX35" s="28"/>
      <c r="AAY35" s="28"/>
      <c r="AAZ35" s="28"/>
      <c r="ABA35" s="28"/>
      <c r="ABB35" s="28"/>
      <c r="ABC35" s="28"/>
      <c r="ABD35" s="28"/>
      <c r="ABE35" s="28"/>
      <c r="ABF35" s="28"/>
      <c r="ABG35" s="28"/>
      <c r="ABH35" s="28"/>
      <c r="ABI35" s="28"/>
      <c r="ABJ35" s="28"/>
      <c r="ABK35" s="28"/>
      <c r="ABL35" s="28"/>
      <c r="ABM35" s="28"/>
      <c r="ABN35" s="28"/>
      <c r="ABO35" s="28"/>
      <c r="ABP35" s="28"/>
      <c r="ABQ35" s="28"/>
      <c r="ABR35" s="28"/>
      <c r="ABS35" s="28"/>
      <c r="ABT35" s="28"/>
      <c r="ABU35" s="28"/>
      <c r="ABV35" s="28"/>
      <c r="ABW35" s="28"/>
      <c r="ABX35" s="28"/>
      <c r="ABY35" s="28"/>
      <c r="ABZ35" s="28"/>
      <c r="ACA35" s="28"/>
      <c r="ACB35" s="28"/>
      <c r="ACC35" s="28"/>
      <c r="ACD35" s="28"/>
      <c r="ACE35" s="28"/>
      <c r="ACF35" s="28"/>
      <c r="ACG35" s="28"/>
      <c r="ACH35" s="28"/>
      <c r="ACI35" s="28"/>
      <c r="ACJ35" s="28"/>
      <c r="ACK35" s="28"/>
      <c r="ACL35" s="28"/>
      <c r="ACM35" s="28"/>
      <c r="ACN35" s="28"/>
      <c r="ACO35" s="28"/>
      <c r="ACP35" s="28"/>
      <c r="ACQ35" s="28"/>
      <c r="ACR35" s="28"/>
      <c r="ACS35" s="28"/>
      <c r="ACT35" s="28"/>
      <c r="ACU35" s="28"/>
      <c r="ACV35" s="28"/>
      <c r="ACW35" s="28"/>
      <c r="ACX35" s="28"/>
      <c r="ACY35" s="28"/>
      <c r="ACZ35" s="28"/>
      <c r="ADA35" s="28"/>
      <c r="ADB35" s="28"/>
      <c r="ADC35" s="28"/>
      <c r="ADD35" s="28"/>
      <c r="ADE35" s="28"/>
      <c r="ADF35" s="28"/>
      <c r="ADG35" s="28"/>
      <c r="ADH35" s="28"/>
      <c r="ADI35" s="28"/>
      <c r="ADJ35" s="28"/>
      <c r="ADK35" s="28"/>
      <c r="ADL35" s="28"/>
      <c r="ADM35" s="28"/>
      <c r="ADN35" s="28"/>
      <c r="ADO35" s="28"/>
      <c r="ADP35" s="28"/>
      <c r="ADQ35" s="28"/>
      <c r="ADR35" s="28"/>
      <c r="ADS35" s="28"/>
      <c r="ADT35" s="28"/>
      <c r="ADU35" s="28"/>
      <c r="ADV35" s="28"/>
      <c r="ADW35" s="28"/>
      <c r="ADX35" s="28"/>
      <c r="ADY35" s="28"/>
      <c r="ADZ35" s="28"/>
      <c r="AEA35" s="28"/>
      <c r="AEB35" s="28"/>
      <c r="AEC35" s="28"/>
      <c r="AED35" s="28"/>
      <c r="AEE35" s="28"/>
      <c r="AEF35" s="28"/>
      <c r="AEG35" s="28"/>
      <c r="AEH35" s="28"/>
      <c r="AEI35" s="28"/>
      <c r="AEJ35" s="28"/>
      <c r="AEK35" s="28"/>
      <c r="AEL35" s="28"/>
      <c r="AEM35" s="28"/>
      <c r="AEN35" s="28"/>
      <c r="AEO35" s="28"/>
      <c r="AEP35" s="28"/>
      <c r="AEQ35" s="28"/>
      <c r="AER35" s="28"/>
      <c r="AES35" s="28"/>
      <c r="AET35" s="28"/>
      <c r="AEU35" s="28"/>
      <c r="AEV35" s="28"/>
      <c r="AEW35" s="28"/>
      <c r="AEX35" s="28"/>
      <c r="AEY35" s="28"/>
      <c r="AEZ35" s="28"/>
      <c r="AFA35" s="28"/>
      <c r="AFB35" s="28"/>
      <c r="AFC35" s="28"/>
      <c r="AFD35" s="28"/>
      <c r="AFE35" s="28"/>
      <c r="AFF35" s="28"/>
      <c r="AFG35" s="28"/>
      <c r="AFH35" s="28"/>
      <c r="AFI35" s="28"/>
      <c r="AFJ35" s="28"/>
      <c r="AFK35" s="28"/>
      <c r="AFL35" s="28"/>
      <c r="AFM35" s="28"/>
      <c r="AFN35" s="28"/>
      <c r="AFO35" s="28"/>
      <c r="AFP35" s="28"/>
      <c r="AFQ35" s="28"/>
      <c r="AFR35" s="28"/>
      <c r="AFS35" s="28"/>
      <c r="AFT35" s="28"/>
      <c r="AFU35" s="28"/>
      <c r="AFV35" s="28"/>
      <c r="AFW35" s="28"/>
      <c r="AFX35" s="28"/>
      <c r="AFY35" s="28"/>
      <c r="AFZ35" s="28"/>
      <c r="AGA35" s="28"/>
      <c r="AGB35" s="28"/>
      <c r="AGC35" s="28"/>
      <c r="AGD35" s="28"/>
      <c r="AGE35" s="28"/>
      <c r="AGF35" s="28"/>
      <c r="AGG35" s="28"/>
      <c r="AGH35" s="28"/>
      <c r="AGI35" s="28"/>
      <c r="AGJ35" s="28"/>
      <c r="AGK35" s="28"/>
      <c r="AGL35" s="28"/>
      <c r="AGM35" s="28"/>
      <c r="AGN35" s="28"/>
      <c r="AGO35" s="28"/>
      <c r="AGP35" s="28"/>
      <c r="AGQ35" s="28"/>
      <c r="AGR35" s="28"/>
      <c r="AGS35" s="28"/>
      <c r="AGT35" s="28"/>
      <c r="AGU35" s="28"/>
      <c r="AGV35" s="28"/>
      <c r="AGW35" s="28"/>
      <c r="AGX35" s="28"/>
      <c r="AGY35" s="28"/>
      <c r="AGZ35" s="28"/>
      <c r="AHA35" s="28"/>
      <c r="AHB35" s="28"/>
      <c r="AHC35" s="28"/>
      <c r="AHD35" s="28"/>
      <c r="AHE35" s="28"/>
      <c r="AHF35" s="28"/>
      <c r="AHG35" s="28"/>
      <c r="AHH35" s="28"/>
      <c r="AHI35" s="28"/>
      <c r="AHJ35" s="28"/>
      <c r="AHK35" s="28"/>
      <c r="AHL35" s="28"/>
      <c r="AHM35" s="28"/>
      <c r="AHN35" s="28"/>
      <c r="AHO35" s="28"/>
      <c r="AHP35" s="28"/>
      <c r="AHQ35" s="28"/>
      <c r="AHR35" s="28"/>
      <c r="AHS35" s="28"/>
      <c r="AHT35" s="28"/>
      <c r="AHU35" s="28"/>
      <c r="AHV35" s="28"/>
      <c r="AHW35" s="28"/>
      <c r="AHX35" s="28"/>
      <c r="AHY35" s="28"/>
      <c r="AHZ35" s="28"/>
      <c r="AIA35" s="28"/>
      <c r="AIB35" s="28"/>
      <c r="AIC35" s="28"/>
      <c r="AID35" s="28"/>
      <c r="AIE35" s="28"/>
      <c r="AIF35" s="28"/>
      <c r="AIG35" s="28"/>
      <c r="AIH35" s="28"/>
      <c r="AII35" s="28"/>
      <c r="AIJ35" s="28"/>
      <c r="AIK35" s="28"/>
      <c r="AIL35" s="28"/>
      <c r="AIM35" s="28"/>
      <c r="AIN35" s="28"/>
      <c r="AIO35" s="28"/>
      <c r="AIP35" s="28"/>
      <c r="AIQ35" s="28"/>
      <c r="AIR35" s="28"/>
      <c r="AIS35" s="28"/>
      <c r="AIT35" s="28"/>
      <c r="AIU35" s="28"/>
      <c r="AIV35" s="28"/>
      <c r="AIW35" s="28"/>
      <c r="AIX35" s="28"/>
      <c r="AIY35" s="28"/>
      <c r="AIZ35" s="28"/>
      <c r="AJA35" s="28"/>
      <c r="AJB35" s="28"/>
      <c r="AJC35" s="28"/>
      <c r="AJD35" s="28"/>
      <c r="AJE35" s="28"/>
      <c r="AJF35" s="28"/>
      <c r="AJG35" s="28"/>
      <c r="AJH35" s="28"/>
      <c r="AJI35" s="28"/>
      <c r="AJJ35" s="28"/>
      <c r="AJK35" s="28"/>
      <c r="AJL35" s="28"/>
      <c r="AJM35" s="28"/>
      <c r="AJN35" s="28"/>
      <c r="AJO35" s="28"/>
      <c r="AJP35" s="28"/>
      <c r="AJQ35" s="28"/>
      <c r="AJR35" s="28"/>
      <c r="AJS35" s="28"/>
      <c r="AJT35" s="28"/>
      <c r="AJU35" s="28"/>
      <c r="AJV35" s="28"/>
      <c r="AJW35" s="28"/>
      <c r="AJX35" s="28"/>
      <c r="AJY35" s="28"/>
      <c r="AJZ35" s="28"/>
      <c r="AKA35" s="28"/>
      <c r="AKB35" s="28"/>
      <c r="AKC35" s="28"/>
      <c r="AKD35" s="28"/>
      <c r="AKE35" s="28"/>
      <c r="AKF35" s="28"/>
      <c r="AKG35" s="28"/>
      <c r="AKH35" s="28"/>
      <c r="AKI35" s="28"/>
      <c r="AKJ35" s="28"/>
      <c r="AKK35" s="28"/>
      <c r="AKL35" s="28"/>
      <c r="AKM35" s="28"/>
      <c r="AKN35" s="28"/>
      <c r="AKO35" s="28"/>
      <c r="AKP35" s="28"/>
      <c r="AKQ35" s="28"/>
      <c r="AKR35" s="28"/>
      <c r="AKS35" s="28"/>
      <c r="AKT35" s="28"/>
      <c r="AKU35" s="28"/>
      <c r="AKV35" s="28"/>
      <c r="AKW35" s="28"/>
      <c r="AKX35" s="28"/>
      <c r="AKY35" s="28"/>
      <c r="AKZ35" s="28"/>
      <c r="ALA35" s="28"/>
      <c r="ALB35" s="28"/>
      <c r="ALC35" s="28"/>
      <c r="ALD35" s="28"/>
      <c r="ALE35" s="28"/>
      <c r="ALF35" s="28"/>
      <c r="ALG35" s="28"/>
      <c r="ALH35" s="28"/>
      <c r="ALI35" s="28"/>
      <c r="ALJ35" s="28"/>
      <c r="ALK35" s="28"/>
      <c r="ALL35" s="28"/>
      <c r="ALM35" s="28"/>
      <c r="ALN35" s="28"/>
      <c r="ALO35" s="28"/>
      <c r="ALP35" s="28"/>
      <c r="ALQ35" s="28"/>
      <c r="ALR35" s="28"/>
      <c r="ALS35" s="28"/>
      <c r="ALT35" s="28"/>
      <c r="ALU35" s="28"/>
      <c r="ALV35" s="28"/>
      <c r="ALW35" s="28"/>
      <c r="ALX35" s="28"/>
      <c r="ALY35" s="28"/>
      <c r="ALZ35" s="28"/>
      <c r="AMA35" s="28"/>
      <c r="AMB35" s="28"/>
      <c r="AMC35" s="28"/>
      <c r="AMD35" s="28"/>
      <c r="AME35" s="28"/>
      <c r="AMF35" s="28"/>
      <c r="AMG35" s="28"/>
      <c r="AMH35" s="28"/>
      <c r="AMI35" s="28"/>
      <c r="AMJ35" s="28"/>
      <c r="AMK35" s="28"/>
      <c r="AML35" s="28"/>
      <c r="AMM35" s="28"/>
      <c r="AMN35" s="28"/>
      <c r="AMO35" s="28"/>
      <c r="AMP35" s="28"/>
      <c r="AMQ35" s="28"/>
      <c r="AMR35" s="28"/>
      <c r="AMS35" s="28"/>
      <c r="AMT35" s="28"/>
      <c r="AMU35" s="28"/>
      <c r="AMV35" s="28"/>
      <c r="AMW35" s="28"/>
      <c r="AMX35" s="28"/>
      <c r="AMY35" s="28"/>
      <c r="AMZ35" s="28"/>
      <c r="ANA35" s="28"/>
      <c r="ANB35" s="28"/>
      <c r="ANC35" s="28"/>
      <c r="AND35" s="28"/>
      <c r="ANE35" s="28"/>
      <c r="ANF35" s="28"/>
      <c r="ANG35" s="28"/>
      <c r="ANH35" s="28"/>
      <c r="ANI35" s="28"/>
      <c r="ANJ35" s="28"/>
      <c r="ANK35" s="28"/>
      <c r="ANL35" s="28"/>
      <c r="ANM35" s="28"/>
      <c r="ANN35" s="28"/>
      <c r="ANO35" s="28"/>
      <c r="ANP35" s="28"/>
      <c r="ANQ35" s="28"/>
      <c r="ANR35" s="28"/>
      <c r="ANS35" s="28"/>
      <c r="ANT35" s="28"/>
      <c r="ANU35" s="28"/>
      <c r="ANV35" s="28"/>
      <c r="ANW35" s="28"/>
      <c r="ANX35" s="28"/>
      <c r="ANY35" s="28"/>
      <c r="ANZ35" s="28"/>
      <c r="AOA35" s="28"/>
      <c r="AOB35" s="28"/>
      <c r="AOC35" s="28"/>
      <c r="AOD35" s="28"/>
      <c r="AOE35" s="28"/>
      <c r="AOF35" s="28"/>
      <c r="AOG35" s="28"/>
      <c r="AOH35" s="28"/>
      <c r="AOI35" s="28"/>
      <c r="AOJ35" s="28"/>
      <c r="AOK35" s="28"/>
      <c r="AOL35" s="28"/>
      <c r="AOM35" s="28"/>
      <c r="AON35" s="28"/>
      <c r="AOO35" s="28"/>
      <c r="AOP35" s="28"/>
      <c r="AOQ35" s="28"/>
      <c r="AOR35" s="28"/>
      <c r="AOS35" s="28"/>
      <c r="AOT35" s="28"/>
      <c r="AOU35" s="28"/>
      <c r="AOV35" s="28"/>
      <c r="AOW35" s="28"/>
      <c r="AOX35" s="28"/>
      <c r="AOY35" s="28"/>
      <c r="AOZ35" s="28"/>
      <c r="APA35" s="28"/>
      <c r="APB35" s="28"/>
      <c r="APC35" s="28"/>
      <c r="APD35" s="28"/>
      <c r="APE35" s="28"/>
      <c r="APF35" s="28"/>
      <c r="APG35" s="28"/>
      <c r="APH35" s="28"/>
      <c r="API35" s="28"/>
      <c r="APJ35" s="28"/>
      <c r="APK35" s="28"/>
      <c r="APL35" s="28"/>
      <c r="APM35" s="28"/>
      <c r="APN35" s="28"/>
      <c r="APO35" s="28"/>
      <c r="APP35" s="28"/>
      <c r="APQ35" s="28"/>
      <c r="APR35" s="28"/>
      <c r="APS35" s="28"/>
      <c r="APT35" s="28"/>
      <c r="APU35" s="28"/>
      <c r="APV35" s="28"/>
      <c r="APW35" s="28"/>
      <c r="APX35" s="28"/>
      <c r="APY35" s="28"/>
      <c r="APZ35" s="28"/>
      <c r="AQA35" s="28"/>
      <c r="AQB35" s="28"/>
      <c r="AQC35" s="28"/>
      <c r="AQD35" s="28"/>
      <c r="AQE35" s="28"/>
      <c r="AQF35" s="28"/>
      <c r="AQG35" s="28"/>
      <c r="AQH35" s="28"/>
      <c r="AQI35" s="28"/>
      <c r="AQJ35" s="28"/>
      <c r="AQK35" s="28"/>
      <c r="AQL35" s="28"/>
      <c r="AQM35" s="28"/>
      <c r="AQN35" s="28"/>
      <c r="AQO35" s="28"/>
      <c r="AQP35" s="28"/>
      <c r="AQQ35" s="28"/>
      <c r="AQR35" s="28"/>
      <c r="AQS35" s="28"/>
      <c r="AQT35" s="28"/>
      <c r="AQU35" s="28"/>
      <c r="AQV35" s="28"/>
      <c r="AQW35" s="28"/>
      <c r="AQX35" s="28"/>
      <c r="AQY35" s="28"/>
      <c r="AQZ35" s="28"/>
      <c r="ARA35" s="28"/>
      <c r="ARB35" s="28"/>
      <c r="ARC35" s="28"/>
      <c r="ARD35" s="28"/>
      <c r="ARE35" s="28"/>
      <c r="ARF35" s="28"/>
      <c r="ARG35" s="28"/>
      <c r="ARH35" s="28"/>
      <c r="ARI35" s="28"/>
      <c r="ARJ35" s="28"/>
      <c r="ARK35" s="28"/>
      <c r="ARL35" s="28"/>
      <c r="ARM35" s="28"/>
      <c r="ARN35" s="28"/>
      <c r="ARO35" s="28"/>
      <c r="ARP35" s="28"/>
      <c r="ARQ35" s="28"/>
      <c r="ARR35" s="28"/>
      <c r="ARS35" s="28"/>
      <c r="ART35" s="28"/>
      <c r="ARU35" s="28"/>
      <c r="ARV35" s="28"/>
      <c r="ARW35" s="28"/>
      <c r="ARX35" s="28"/>
      <c r="ARY35" s="28"/>
      <c r="ARZ35" s="28"/>
      <c r="ASA35" s="28"/>
      <c r="ASB35" s="28"/>
      <c r="ASC35" s="28"/>
      <c r="ASD35" s="28"/>
      <c r="ASE35" s="28"/>
      <c r="ASF35" s="28"/>
      <c r="ASG35" s="28"/>
      <c r="ASH35" s="28"/>
      <c r="ASI35" s="28"/>
      <c r="ASJ35" s="28"/>
      <c r="ASK35" s="28"/>
      <c r="ASL35" s="28"/>
      <c r="ASM35" s="28"/>
      <c r="ASN35" s="28"/>
      <c r="ASO35" s="28"/>
      <c r="ASP35" s="28"/>
      <c r="ASQ35" s="28"/>
      <c r="ASR35" s="28"/>
      <c r="ASS35" s="28"/>
      <c r="AST35" s="28"/>
      <c r="ASU35" s="28"/>
      <c r="ASV35" s="28"/>
      <c r="ASW35" s="28"/>
      <c r="ASX35" s="28"/>
      <c r="ASY35" s="28"/>
      <c r="ASZ35" s="28"/>
      <c r="ATA35" s="28"/>
      <c r="ATB35" s="28"/>
      <c r="ATC35" s="28"/>
      <c r="ATD35" s="28"/>
      <c r="ATE35" s="28"/>
      <c r="ATF35" s="28"/>
      <c r="ATG35" s="28"/>
      <c r="ATH35" s="28"/>
      <c r="ATI35" s="28"/>
      <c r="ATJ35" s="28"/>
      <c r="ATK35" s="28"/>
      <c r="ATL35" s="28"/>
      <c r="ATM35" s="28"/>
      <c r="ATN35" s="28"/>
      <c r="ATO35" s="28"/>
      <c r="ATP35" s="28"/>
      <c r="ATQ35" s="28"/>
      <c r="ATR35" s="28"/>
      <c r="ATS35" s="28"/>
      <c r="ATT35" s="28"/>
      <c r="ATU35" s="28"/>
      <c r="ATV35" s="28"/>
      <c r="ATW35" s="28"/>
      <c r="ATX35" s="28"/>
      <c r="ATY35" s="28"/>
      <c r="ATZ35" s="28"/>
      <c r="AUA35" s="28"/>
      <c r="AUB35" s="28"/>
      <c r="AUC35" s="28"/>
      <c r="AUD35" s="28"/>
      <c r="AUE35" s="28"/>
      <c r="AUF35" s="28"/>
      <c r="AUG35" s="28"/>
      <c r="AUH35" s="28"/>
      <c r="AUI35" s="28"/>
      <c r="AUJ35" s="28"/>
      <c r="AUK35" s="28"/>
      <c r="AUL35" s="28"/>
      <c r="AUM35" s="28"/>
      <c r="AUN35" s="28"/>
      <c r="AUO35" s="28"/>
      <c r="AUP35" s="28"/>
      <c r="AUQ35" s="28"/>
      <c r="AUR35" s="28"/>
      <c r="AUS35" s="28"/>
      <c r="AUT35" s="28"/>
      <c r="AUU35" s="28"/>
      <c r="AUV35" s="28"/>
      <c r="AUW35" s="28"/>
      <c r="AUX35" s="28"/>
      <c r="AUY35" s="28"/>
      <c r="AUZ35" s="28"/>
      <c r="AVA35" s="28"/>
      <c r="AVB35" s="28"/>
      <c r="AVC35" s="28"/>
      <c r="AVD35" s="28"/>
      <c r="AVE35" s="28"/>
      <c r="AVF35" s="28"/>
      <c r="AVG35" s="28"/>
      <c r="AVH35" s="28"/>
      <c r="AVI35" s="28"/>
      <c r="AVJ35" s="28"/>
      <c r="AVK35" s="28"/>
      <c r="AVL35" s="28"/>
      <c r="AVM35" s="28"/>
      <c r="AVN35" s="28"/>
      <c r="AVO35" s="28"/>
      <c r="AVP35" s="28"/>
      <c r="AVQ35" s="28"/>
      <c r="AVR35" s="28"/>
      <c r="AVS35" s="28"/>
      <c r="AVT35" s="28"/>
      <c r="AVU35" s="28"/>
      <c r="AVV35" s="28"/>
      <c r="AVW35" s="28"/>
      <c r="AVX35" s="28"/>
      <c r="AVY35" s="28"/>
      <c r="AVZ35" s="28"/>
      <c r="AWA35" s="28"/>
      <c r="AWB35" s="28"/>
      <c r="AWC35" s="28"/>
      <c r="AWD35" s="28"/>
      <c r="AWE35" s="28"/>
      <c r="AWF35" s="28"/>
      <c r="AWG35" s="28"/>
      <c r="AWH35" s="28"/>
      <c r="AWI35" s="28"/>
      <c r="AWJ35" s="28"/>
      <c r="AWK35" s="28"/>
      <c r="AWL35" s="28"/>
      <c r="AWM35" s="28"/>
      <c r="AWN35" s="28"/>
      <c r="AWO35" s="28"/>
      <c r="AWP35" s="28"/>
      <c r="AWQ35" s="28"/>
      <c r="AWR35" s="28"/>
      <c r="AWS35" s="28"/>
      <c r="AWT35" s="28"/>
      <c r="AWU35" s="28"/>
      <c r="AWV35" s="28"/>
      <c r="AWW35" s="28"/>
      <c r="AWX35" s="28"/>
      <c r="AWY35" s="28"/>
      <c r="AWZ35" s="28"/>
      <c r="AXA35" s="28"/>
      <c r="AXB35" s="28"/>
      <c r="AXC35" s="28"/>
      <c r="AXD35" s="28"/>
      <c r="AXE35" s="28"/>
      <c r="AXF35" s="28"/>
      <c r="AXG35" s="28"/>
      <c r="AXH35" s="28"/>
      <c r="AXI35" s="28"/>
      <c r="AXJ35" s="28"/>
      <c r="AXK35" s="28"/>
      <c r="AXL35" s="28"/>
      <c r="AXM35" s="28"/>
      <c r="AXN35" s="28"/>
      <c r="AXO35" s="28"/>
      <c r="AXP35" s="28"/>
      <c r="AXQ35" s="28"/>
      <c r="AXR35" s="28"/>
      <c r="AXS35" s="28"/>
      <c r="AXT35" s="28"/>
      <c r="AXU35" s="28"/>
      <c r="AXV35" s="28"/>
      <c r="AXW35" s="28"/>
      <c r="AXX35" s="28"/>
      <c r="AXY35" s="28"/>
      <c r="AXZ35" s="28"/>
      <c r="AYA35" s="28"/>
      <c r="AYB35" s="28"/>
      <c r="AYC35" s="28"/>
      <c r="AYD35" s="28"/>
      <c r="AYE35" s="28"/>
      <c r="AYF35" s="28"/>
      <c r="AYG35" s="28"/>
      <c r="AYH35" s="28"/>
      <c r="AYI35" s="28"/>
      <c r="AYJ35" s="28"/>
      <c r="AYK35" s="28"/>
      <c r="AYL35" s="28"/>
      <c r="AYM35" s="28"/>
      <c r="AYN35" s="28"/>
      <c r="AYO35" s="28"/>
      <c r="AYP35" s="28"/>
      <c r="AYQ35" s="28"/>
      <c r="AYR35" s="28"/>
      <c r="AYS35" s="28"/>
      <c r="AYT35" s="28"/>
      <c r="AYU35" s="28"/>
      <c r="AYV35" s="28"/>
      <c r="AYW35" s="28"/>
      <c r="AYX35" s="28"/>
      <c r="AYY35" s="28"/>
      <c r="AYZ35" s="28"/>
      <c r="AZA35" s="28"/>
      <c r="AZB35" s="28"/>
      <c r="AZC35" s="28"/>
      <c r="AZD35" s="28"/>
      <c r="AZE35" s="28"/>
      <c r="AZF35" s="28"/>
      <c r="AZG35" s="28"/>
      <c r="AZH35" s="28"/>
      <c r="AZI35" s="28"/>
      <c r="AZJ35" s="28"/>
      <c r="AZK35" s="28"/>
      <c r="AZL35" s="28"/>
      <c r="AZM35" s="28"/>
      <c r="AZN35" s="28"/>
      <c r="AZO35" s="28"/>
      <c r="AZP35" s="28"/>
      <c r="AZQ35" s="28"/>
      <c r="AZR35" s="28"/>
      <c r="AZS35" s="28"/>
      <c r="AZT35" s="28"/>
      <c r="AZU35" s="28"/>
      <c r="AZV35" s="28"/>
      <c r="AZW35" s="28"/>
      <c r="AZX35" s="28"/>
      <c r="AZY35" s="28"/>
      <c r="AZZ35" s="28"/>
      <c r="BAA35" s="28"/>
      <c r="BAB35" s="28"/>
      <c r="BAC35" s="28"/>
      <c r="BAD35" s="28"/>
      <c r="BAE35" s="28"/>
      <c r="BAF35" s="28"/>
      <c r="BAG35" s="28"/>
      <c r="BAH35" s="28"/>
      <c r="BAI35" s="28"/>
      <c r="BAJ35" s="28"/>
      <c r="BAK35" s="28"/>
      <c r="BAL35" s="28"/>
      <c r="BAM35" s="28"/>
      <c r="BAN35" s="28"/>
      <c r="BAO35" s="28"/>
      <c r="BAP35" s="28"/>
      <c r="BAQ35" s="28"/>
      <c r="BAR35" s="28"/>
      <c r="BAS35" s="28"/>
      <c r="BAT35" s="28"/>
      <c r="BAU35" s="28"/>
      <c r="BAV35" s="28"/>
      <c r="BAW35" s="28"/>
      <c r="BAX35" s="28"/>
      <c r="BAY35" s="28"/>
      <c r="BAZ35" s="28"/>
      <c r="BBA35" s="28"/>
      <c r="BBB35" s="28"/>
      <c r="BBC35" s="28"/>
      <c r="BBD35" s="28"/>
      <c r="BBE35" s="28"/>
      <c r="BBF35" s="28"/>
      <c r="BBG35" s="28"/>
      <c r="BBH35" s="28"/>
      <c r="BBI35" s="28"/>
      <c r="BBJ35" s="28"/>
      <c r="BBK35" s="28"/>
      <c r="BBL35" s="28"/>
      <c r="BBM35" s="28"/>
      <c r="BBN35" s="28"/>
      <c r="BBO35" s="28"/>
      <c r="BBP35" s="28"/>
      <c r="BBQ35" s="28"/>
      <c r="BBR35" s="28"/>
      <c r="BBS35" s="28"/>
      <c r="BBT35" s="28"/>
      <c r="BBU35" s="28"/>
      <c r="BBV35" s="28"/>
      <c r="BBW35" s="28"/>
      <c r="BBX35" s="28"/>
      <c r="BBY35" s="28"/>
      <c r="BBZ35" s="28"/>
      <c r="BCA35" s="28"/>
      <c r="BCB35" s="28"/>
      <c r="BCC35" s="28"/>
      <c r="BCD35" s="28"/>
      <c r="BCE35" s="28"/>
      <c r="BCF35" s="28"/>
      <c r="BCG35" s="28"/>
      <c r="BCH35" s="28"/>
      <c r="BCI35" s="28"/>
      <c r="BCJ35" s="28"/>
      <c r="BCK35" s="28"/>
      <c r="BCL35" s="28"/>
      <c r="BCM35" s="28"/>
      <c r="BCN35" s="28"/>
      <c r="BCO35" s="28"/>
      <c r="BCP35" s="28"/>
      <c r="BCQ35" s="28"/>
      <c r="BCR35" s="28"/>
      <c r="BCS35" s="28"/>
      <c r="BCT35" s="28"/>
      <c r="BCU35" s="28"/>
      <c r="BCV35" s="28"/>
      <c r="BCW35" s="28"/>
      <c r="BCX35" s="28"/>
      <c r="BCY35" s="28"/>
      <c r="BCZ35" s="28"/>
      <c r="BDA35" s="28"/>
      <c r="BDB35" s="28"/>
      <c r="BDC35" s="28"/>
      <c r="BDD35" s="28"/>
      <c r="BDE35" s="28"/>
      <c r="BDF35" s="28"/>
      <c r="BDG35" s="28"/>
      <c r="BDH35" s="28"/>
      <c r="BDI35" s="28"/>
      <c r="BDJ35" s="28"/>
      <c r="BDK35" s="28"/>
      <c r="BDL35" s="28"/>
      <c r="BDM35" s="28"/>
      <c r="BDN35" s="28"/>
      <c r="BDO35" s="28"/>
      <c r="BDP35" s="28"/>
      <c r="BDQ35" s="28"/>
      <c r="BDR35" s="28"/>
      <c r="BDS35" s="28"/>
      <c r="BDT35" s="28"/>
      <c r="BDU35" s="28"/>
      <c r="BDV35" s="28"/>
      <c r="BDW35" s="28"/>
      <c r="BDX35" s="28"/>
      <c r="BDY35" s="28"/>
      <c r="BDZ35" s="28"/>
      <c r="BEA35" s="28"/>
      <c r="BEB35" s="28"/>
      <c r="BEC35" s="28"/>
      <c r="BED35" s="28"/>
      <c r="BEE35" s="28"/>
      <c r="BEF35" s="28"/>
      <c r="BEG35" s="28"/>
      <c r="BEH35" s="28"/>
      <c r="BEI35" s="28"/>
      <c r="BEJ35" s="28"/>
      <c r="BEK35" s="28"/>
      <c r="BEL35" s="28"/>
      <c r="BEM35" s="28"/>
      <c r="BEN35" s="28"/>
      <c r="BEO35" s="28"/>
      <c r="BEP35" s="28"/>
      <c r="BEQ35" s="28"/>
      <c r="BER35" s="28"/>
      <c r="BES35" s="28"/>
      <c r="BET35" s="28"/>
      <c r="BEU35" s="28"/>
      <c r="BEV35" s="28"/>
      <c r="BEW35" s="28"/>
      <c r="BEX35" s="28"/>
      <c r="BEY35" s="28"/>
      <c r="BEZ35" s="28"/>
      <c r="BFA35" s="28"/>
      <c r="BFB35" s="28"/>
      <c r="BFC35" s="28"/>
      <c r="BFD35" s="28"/>
      <c r="BFE35" s="28"/>
      <c r="BFF35" s="28"/>
      <c r="BFG35" s="28"/>
      <c r="BFH35" s="28"/>
      <c r="BFI35" s="28"/>
      <c r="BFJ35" s="28"/>
      <c r="BFK35" s="28"/>
      <c r="BFL35" s="28"/>
      <c r="BFM35" s="28"/>
      <c r="BFN35" s="28"/>
      <c r="BFO35" s="28"/>
      <c r="BFP35" s="28"/>
      <c r="BFQ35" s="28"/>
      <c r="BFR35" s="28"/>
      <c r="BFS35" s="28"/>
      <c r="BFT35" s="28"/>
      <c r="BFU35" s="28"/>
      <c r="BFV35" s="28"/>
      <c r="BFW35" s="28"/>
      <c r="BFX35" s="28"/>
      <c r="BFY35" s="28"/>
      <c r="BFZ35" s="28"/>
      <c r="BGA35" s="28"/>
      <c r="BGB35" s="28"/>
      <c r="BGC35" s="28"/>
      <c r="BGD35" s="28"/>
      <c r="BGE35" s="28"/>
      <c r="BGF35" s="28"/>
      <c r="BGG35" s="28"/>
      <c r="BGH35" s="28"/>
      <c r="BGI35" s="28"/>
      <c r="BGJ35" s="28"/>
      <c r="BGK35" s="28"/>
      <c r="BGL35" s="28"/>
      <c r="BGM35" s="28"/>
      <c r="BGN35" s="28"/>
      <c r="BGO35" s="28"/>
      <c r="BGP35" s="28"/>
      <c r="BGQ35" s="28"/>
      <c r="BGR35" s="28"/>
      <c r="BGS35" s="28"/>
      <c r="BGT35" s="28"/>
      <c r="BGU35" s="28"/>
      <c r="BGV35" s="28"/>
      <c r="BGW35" s="28"/>
      <c r="BGX35" s="28"/>
      <c r="BGY35" s="28"/>
      <c r="BGZ35" s="28"/>
      <c r="BHA35" s="28"/>
      <c r="BHB35" s="28"/>
      <c r="BHC35" s="28"/>
      <c r="BHD35" s="28"/>
      <c r="BHE35" s="28"/>
      <c r="BHF35" s="28"/>
      <c r="BHG35" s="28"/>
      <c r="BHH35" s="28"/>
      <c r="BHI35" s="28"/>
      <c r="BHJ35" s="28"/>
      <c r="BHK35" s="28"/>
      <c r="BHL35" s="28"/>
      <c r="BHM35" s="28"/>
      <c r="BHN35" s="28"/>
      <c r="BHO35" s="28"/>
      <c r="BHP35" s="28"/>
      <c r="BHQ35" s="28"/>
      <c r="BHR35" s="28"/>
      <c r="BHS35" s="28"/>
      <c r="BHT35" s="28"/>
      <c r="BHU35" s="28"/>
      <c r="BHV35" s="28"/>
      <c r="BHW35" s="28"/>
      <c r="BHX35" s="28"/>
      <c r="BHY35" s="28"/>
      <c r="BHZ35" s="28"/>
      <c r="BIA35" s="28"/>
      <c r="BIB35" s="28"/>
      <c r="BIC35" s="28"/>
      <c r="BID35" s="28"/>
      <c r="BIE35" s="28"/>
      <c r="BIF35" s="28"/>
      <c r="BIG35" s="28"/>
      <c r="BIH35" s="28"/>
      <c r="BII35" s="28"/>
      <c r="BIJ35" s="28"/>
      <c r="BIK35" s="28"/>
      <c r="BIL35" s="28"/>
      <c r="BIM35" s="28"/>
      <c r="BIN35" s="28"/>
      <c r="BIO35" s="28"/>
      <c r="BIP35" s="28"/>
      <c r="BIQ35" s="28"/>
      <c r="BIR35" s="28"/>
      <c r="BIS35" s="28"/>
      <c r="BIT35" s="28"/>
      <c r="BIU35" s="28"/>
      <c r="BIV35" s="28"/>
      <c r="BIW35" s="28"/>
      <c r="BIX35" s="28"/>
      <c r="BIY35" s="28"/>
      <c r="BIZ35" s="28"/>
      <c r="BJA35" s="28"/>
      <c r="BJB35" s="28"/>
      <c r="BJC35" s="28"/>
      <c r="BJD35" s="28"/>
      <c r="BJE35" s="28"/>
      <c r="BJF35" s="28"/>
      <c r="BJG35" s="28"/>
      <c r="BJH35" s="28"/>
      <c r="BJI35" s="28"/>
      <c r="BJJ35" s="28"/>
      <c r="BJK35" s="28"/>
      <c r="BJL35" s="28"/>
      <c r="BJM35" s="28"/>
      <c r="BJN35" s="28"/>
      <c r="BJO35" s="28"/>
      <c r="BJP35" s="28"/>
      <c r="BJQ35" s="28"/>
      <c r="BJR35" s="28"/>
      <c r="BJS35" s="28"/>
      <c r="BJT35" s="28"/>
      <c r="BJU35" s="28"/>
      <c r="BJV35" s="28"/>
      <c r="BJW35" s="28"/>
      <c r="BJX35" s="28"/>
      <c r="BJY35" s="28"/>
      <c r="BJZ35" s="28"/>
      <c r="BKA35" s="28"/>
      <c r="BKB35" s="28"/>
      <c r="BKC35" s="28"/>
      <c r="BKD35" s="28"/>
      <c r="BKE35" s="28"/>
      <c r="BKF35" s="28"/>
      <c r="BKG35" s="28"/>
      <c r="BKH35" s="28"/>
      <c r="BKI35" s="28"/>
      <c r="BKJ35" s="28"/>
      <c r="BKK35" s="28"/>
      <c r="BKL35" s="28"/>
      <c r="BKM35" s="28"/>
      <c r="BKN35" s="28"/>
      <c r="BKO35" s="28"/>
      <c r="BKP35" s="28"/>
      <c r="BKQ35" s="28"/>
      <c r="BKR35" s="28"/>
      <c r="BKS35" s="28"/>
      <c r="BKT35" s="28"/>
      <c r="BKU35" s="28"/>
      <c r="BKV35" s="28"/>
      <c r="BKW35" s="28"/>
      <c r="BKX35" s="28"/>
      <c r="BKY35" s="28"/>
      <c r="BKZ35" s="28"/>
      <c r="BLA35" s="28"/>
      <c r="BLB35" s="28"/>
      <c r="BLC35" s="28"/>
      <c r="BLD35" s="28"/>
      <c r="BLE35" s="28"/>
      <c r="BLF35" s="28"/>
      <c r="BLG35" s="28"/>
      <c r="BLH35" s="28"/>
      <c r="BLI35" s="28"/>
      <c r="BLJ35" s="28"/>
      <c r="BLK35" s="28"/>
      <c r="BLL35" s="28"/>
      <c r="BLM35" s="28"/>
      <c r="BLN35" s="28"/>
      <c r="BLO35" s="28"/>
      <c r="BLP35" s="28"/>
      <c r="BLQ35" s="28"/>
      <c r="BLR35" s="28"/>
      <c r="BLS35" s="28"/>
      <c r="BLT35" s="28"/>
      <c r="BLU35" s="28"/>
      <c r="BLV35" s="28"/>
      <c r="BLW35" s="28"/>
      <c r="BLX35" s="28"/>
      <c r="BLY35" s="28"/>
      <c r="BLZ35" s="28"/>
      <c r="BMA35" s="28"/>
      <c r="BMB35" s="28"/>
      <c r="BMC35" s="28"/>
      <c r="BMD35" s="28"/>
      <c r="BME35" s="28"/>
      <c r="BMF35" s="28"/>
      <c r="BMG35" s="28"/>
      <c r="BMH35" s="28"/>
      <c r="BMI35" s="28"/>
      <c r="BMJ35" s="28"/>
      <c r="BMK35" s="28"/>
      <c r="BML35" s="28"/>
      <c r="BMM35" s="28"/>
      <c r="BMN35" s="28"/>
      <c r="BMO35" s="28"/>
      <c r="BMP35" s="28"/>
      <c r="BMQ35" s="28"/>
      <c r="BMR35" s="28"/>
      <c r="BMS35" s="28"/>
      <c r="BMT35" s="28"/>
      <c r="BMU35" s="28"/>
      <c r="BMV35" s="28"/>
      <c r="BMW35" s="28"/>
      <c r="BMX35" s="28"/>
      <c r="BMY35" s="28"/>
      <c r="BMZ35" s="28"/>
      <c r="BNA35" s="28"/>
      <c r="BNB35" s="28"/>
      <c r="BNC35" s="28"/>
      <c r="BND35" s="28"/>
      <c r="BNE35" s="28"/>
      <c r="BNF35" s="28"/>
      <c r="BNG35" s="28"/>
      <c r="BNH35" s="28"/>
      <c r="BNI35" s="28"/>
      <c r="BNJ35" s="28"/>
      <c r="BNK35" s="28"/>
      <c r="BNL35" s="28"/>
      <c r="BNM35" s="28"/>
      <c r="BNN35" s="28"/>
      <c r="BNO35" s="28"/>
      <c r="BNP35" s="28"/>
      <c r="BNQ35" s="28"/>
      <c r="BNR35" s="28"/>
      <c r="BNS35" s="28"/>
      <c r="BNT35" s="28"/>
      <c r="BNU35" s="28"/>
      <c r="BNV35" s="28"/>
      <c r="BNW35" s="28"/>
      <c r="BNX35" s="28"/>
      <c r="BNY35" s="28"/>
      <c r="BNZ35" s="28"/>
      <c r="BOA35" s="28"/>
      <c r="BOB35" s="28"/>
      <c r="BOC35" s="28"/>
      <c r="BOD35" s="28"/>
      <c r="BOE35" s="28"/>
      <c r="BOF35" s="28"/>
      <c r="BOG35" s="28"/>
      <c r="BOH35" s="28"/>
      <c r="BOI35" s="28"/>
      <c r="BOJ35" s="28"/>
      <c r="BOK35" s="28"/>
      <c r="BOL35" s="28"/>
      <c r="BOM35" s="28"/>
      <c r="BON35" s="28"/>
      <c r="BOO35" s="28"/>
      <c r="BOP35" s="28"/>
      <c r="BOQ35" s="28"/>
      <c r="BOR35" s="28"/>
      <c r="BOS35" s="28"/>
      <c r="BOT35" s="28"/>
      <c r="BOU35" s="28"/>
      <c r="BOV35" s="28"/>
      <c r="BOW35" s="28"/>
      <c r="BOX35" s="28"/>
      <c r="BOY35" s="28"/>
      <c r="BOZ35" s="28"/>
      <c r="BPA35" s="28"/>
      <c r="BPB35" s="28"/>
      <c r="BPC35" s="28"/>
      <c r="BPD35" s="28"/>
      <c r="BPE35" s="28"/>
      <c r="BPF35" s="28"/>
      <c r="BPG35" s="28"/>
      <c r="BPH35" s="28"/>
      <c r="BPI35" s="28"/>
      <c r="BPJ35" s="28"/>
      <c r="BPK35" s="28"/>
      <c r="BPL35" s="28"/>
      <c r="BPM35" s="28"/>
      <c r="BPN35" s="28"/>
      <c r="BPO35" s="28"/>
      <c r="BPP35" s="28"/>
      <c r="BPQ35" s="28"/>
      <c r="BPR35" s="28"/>
      <c r="BPS35" s="28"/>
      <c r="BPT35" s="28"/>
      <c r="BPU35" s="28"/>
      <c r="BPV35" s="28"/>
      <c r="BPW35" s="28"/>
      <c r="BPX35" s="28"/>
      <c r="BPY35" s="28"/>
      <c r="BPZ35" s="28"/>
      <c r="BQA35" s="28"/>
      <c r="BQB35" s="28"/>
      <c r="BQC35" s="28"/>
      <c r="BQD35" s="28"/>
      <c r="BQE35" s="28"/>
      <c r="BQF35" s="28"/>
      <c r="BQG35" s="28"/>
      <c r="BQH35" s="28"/>
      <c r="BQI35" s="28"/>
      <c r="BQJ35" s="28"/>
      <c r="BQK35" s="28"/>
      <c r="BQL35" s="28"/>
      <c r="BQM35" s="28"/>
      <c r="BQN35" s="28"/>
      <c r="BQO35" s="28"/>
      <c r="BQP35" s="28"/>
      <c r="BQQ35" s="28"/>
      <c r="BQR35" s="28"/>
      <c r="BQS35" s="28"/>
      <c r="BQT35" s="28"/>
      <c r="BQU35" s="28"/>
      <c r="BQV35" s="28"/>
      <c r="BQW35" s="28"/>
      <c r="BQX35" s="28"/>
      <c r="BQY35" s="28"/>
      <c r="BQZ35" s="28"/>
      <c r="BRA35" s="28"/>
      <c r="BRB35" s="28"/>
      <c r="BRC35" s="28"/>
      <c r="BRD35" s="28"/>
      <c r="BRE35" s="28"/>
      <c r="BRF35" s="28"/>
      <c r="BRG35" s="28"/>
      <c r="BRH35" s="28"/>
      <c r="BRI35" s="28"/>
      <c r="BRJ35" s="28"/>
      <c r="BRK35" s="28"/>
      <c r="BRL35" s="28"/>
      <c r="BRM35" s="28"/>
      <c r="BRN35" s="28"/>
      <c r="BRO35" s="28"/>
      <c r="BRP35" s="28"/>
      <c r="BRQ35" s="28"/>
      <c r="BRR35" s="28"/>
      <c r="BRS35" s="28"/>
      <c r="BRT35" s="28"/>
      <c r="BRU35" s="28"/>
      <c r="BRV35" s="28"/>
      <c r="BRW35" s="28"/>
      <c r="BRX35" s="28"/>
      <c r="BRY35" s="28"/>
      <c r="BRZ35" s="28"/>
      <c r="BSA35" s="28"/>
      <c r="BSB35" s="28"/>
      <c r="BSC35" s="28"/>
      <c r="BSD35" s="28"/>
      <c r="BSE35" s="28"/>
      <c r="BSF35" s="28"/>
      <c r="BSG35" s="28"/>
      <c r="BSH35" s="28"/>
      <c r="BSI35" s="28"/>
      <c r="BSJ35" s="28"/>
      <c r="BSK35" s="28"/>
      <c r="BSL35" s="28"/>
      <c r="BSM35" s="28"/>
      <c r="BSN35" s="28"/>
      <c r="BSO35" s="28"/>
      <c r="BSP35" s="28"/>
      <c r="BSQ35" s="28"/>
      <c r="BSR35" s="28"/>
      <c r="BSS35" s="28"/>
      <c r="BST35" s="28"/>
      <c r="BSU35" s="28"/>
      <c r="BSV35" s="28"/>
      <c r="BSW35" s="28"/>
      <c r="BSX35" s="28"/>
      <c r="BSY35" s="28"/>
      <c r="BSZ35" s="28"/>
      <c r="BTA35" s="28"/>
      <c r="BTB35" s="28"/>
      <c r="BTC35" s="28"/>
      <c r="BTD35" s="28"/>
      <c r="BTE35" s="28"/>
      <c r="BTF35" s="28"/>
      <c r="BTG35" s="28"/>
      <c r="BTH35" s="28"/>
      <c r="BTI35" s="28"/>
      <c r="BTJ35" s="28"/>
      <c r="BTK35" s="28"/>
      <c r="BTL35" s="28"/>
      <c r="BTM35" s="28"/>
      <c r="BTN35" s="28"/>
      <c r="BTO35" s="28"/>
      <c r="BTP35" s="28"/>
      <c r="BTQ35" s="28"/>
      <c r="BTR35" s="28"/>
      <c r="BTS35" s="28"/>
      <c r="BTT35" s="28"/>
      <c r="BTU35" s="28"/>
      <c r="BTV35" s="28"/>
      <c r="BTW35" s="28"/>
      <c r="BTX35" s="28"/>
      <c r="BTY35" s="28"/>
      <c r="BTZ35" s="28"/>
      <c r="BUA35" s="28"/>
      <c r="BUB35" s="28"/>
      <c r="BUC35" s="28"/>
      <c r="BUD35" s="28"/>
      <c r="BUE35" s="28"/>
      <c r="BUF35" s="28"/>
      <c r="BUG35" s="28"/>
      <c r="BUH35" s="28"/>
      <c r="BUI35" s="28"/>
      <c r="BUJ35" s="28"/>
      <c r="BUK35" s="28"/>
      <c r="BUL35" s="28"/>
      <c r="BUM35" s="28"/>
      <c r="BUN35" s="28"/>
      <c r="BUO35" s="28"/>
      <c r="BUP35" s="28"/>
      <c r="BUQ35" s="28"/>
      <c r="BUR35" s="28"/>
      <c r="BUS35" s="28"/>
      <c r="BUT35" s="28"/>
      <c r="BUU35" s="28"/>
      <c r="BUV35" s="28"/>
      <c r="BUW35" s="28"/>
      <c r="BUX35" s="28"/>
      <c r="BUY35" s="28"/>
      <c r="BUZ35" s="28"/>
      <c r="BVA35" s="28"/>
      <c r="BVB35" s="28"/>
      <c r="BVC35" s="28"/>
      <c r="BVD35" s="28"/>
      <c r="BVE35" s="28"/>
      <c r="BVF35" s="28"/>
      <c r="BVG35" s="28"/>
      <c r="BVH35" s="28"/>
      <c r="BVI35" s="28"/>
      <c r="BVJ35" s="28"/>
      <c r="BVK35" s="28"/>
      <c r="BVL35" s="28"/>
      <c r="BVM35" s="28"/>
      <c r="BVN35" s="28"/>
      <c r="BVO35" s="28"/>
      <c r="BVP35" s="28"/>
      <c r="BVQ35" s="28"/>
      <c r="BVR35" s="28"/>
      <c r="BVS35" s="28"/>
      <c r="BVT35" s="28"/>
      <c r="BVU35" s="28"/>
      <c r="BVV35" s="28"/>
      <c r="BVW35" s="28"/>
      <c r="BVX35" s="28"/>
      <c r="BVY35" s="28"/>
      <c r="BVZ35" s="28"/>
      <c r="BWA35" s="28"/>
      <c r="BWB35" s="28"/>
      <c r="BWC35" s="28"/>
      <c r="BWD35" s="28"/>
      <c r="BWE35" s="28"/>
      <c r="BWF35" s="28"/>
      <c r="BWG35" s="28"/>
      <c r="BWH35" s="28"/>
      <c r="BWI35" s="28"/>
      <c r="BWJ35" s="28"/>
      <c r="BWK35" s="28"/>
      <c r="BWL35" s="28"/>
      <c r="BWM35" s="28"/>
      <c r="BWN35" s="28"/>
      <c r="BWO35" s="28"/>
      <c r="BWP35" s="28"/>
      <c r="BWQ35" s="28"/>
      <c r="BWR35" s="28"/>
      <c r="BWS35" s="28"/>
      <c r="BWT35" s="28"/>
      <c r="BWU35" s="28"/>
      <c r="BWV35" s="28"/>
      <c r="BWW35" s="28"/>
      <c r="BWX35" s="28"/>
      <c r="BWY35" s="28"/>
      <c r="BWZ35" s="28"/>
      <c r="BXA35" s="28"/>
      <c r="BXB35" s="28"/>
      <c r="BXC35" s="28"/>
      <c r="BXD35" s="28"/>
      <c r="BXE35" s="28"/>
      <c r="BXF35" s="28"/>
      <c r="BXG35" s="28"/>
      <c r="BXH35" s="28"/>
      <c r="BXI35" s="28"/>
      <c r="BXJ35" s="28"/>
      <c r="BXK35" s="28"/>
      <c r="BXL35" s="28"/>
      <c r="BXM35" s="28"/>
      <c r="BXN35" s="28"/>
      <c r="BXO35" s="28"/>
      <c r="BXP35" s="28"/>
      <c r="BXQ35" s="28"/>
      <c r="BXR35" s="28"/>
      <c r="BXS35" s="28"/>
      <c r="BXT35" s="28"/>
      <c r="BXU35" s="28"/>
      <c r="BXV35" s="28"/>
      <c r="BXW35" s="28"/>
      <c r="BXX35" s="28"/>
      <c r="BXY35" s="28"/>
      <c r="BXZ35" s="28"/>
      <c r="BYA35" s="28"/>
      <c r="BYB35" s="28"/>
      <c r="BYC35" s="28"/>
      <c r="BYD35" s="28"/>
      <c r="BYE35" s="28"/>
      <c r="BYF35" s="28"/>
      <c r="BYG35" s="28"/>
      <c r="BYH35" s="28"/>
      <c r="BYI35" s="28"/>
      <c r="BYJ35" s="28"/>
      <c r="BYK35" s="28"/>
      <c r="BYL35" s="28"/>
      <c r="BYM35" s="28"/>
      <c r="BYN35" s="28"/>
      <c r="BYO35" s="28"/>
      <c r="BYP35" s="28"/>
      <c r="BYQ35" s="28"/>
      <c r="BYR35" s="28"/>
      <c r="BYS35" s="28"/>
      <c r="BYT35" s="28"/>
      <c r="BYU35" s="28"/>
      <c r="BYV35" s="28"/>
      <c r="BYW35" s="28"/>
      <c r="BYX35" s="28"/>
      <c r="BYY35" s="28"/>
      <c r="BYZ35" s="28"/>
      <c r="BZA35" s="28"/>
      <c r="BZB35" s="28"/>
      <c r="BZC35" s="28"/>
      <c r="BZD35" s="28"/>
      <c r="BZE35" s="28"/>
      <c r="BZF35" s="28"/>
      <c r="BZG35" s="28"/>
      <c r="BZH35" s="28"/>
      <c r="BZI35" s="28"/>
      <c r="BZJ35" s="28"/>
      <c r="BZK35" s="28"/>
      <c r="BZL35" s="28"/>
      <c r="BZM35" s="28"/>
      <c r="BZN35" s="28"/>
      <c r="BZO35" s="28"/>
      <c r="BZP35" s="28"/>
      <c r="BZQ35" s="28"/>
      <c r="BZR35" s="28"/>
      <c r="BZS35" s="28"/>
      <c r="BZT35" s="28"/>
      <c r="BZU35" s="28"/>
      <c r="BZV35" s="28"/>
      <c r="BZW35" s="28"/>
      <c r="BZX35" s="28"/>
      <c r="BZY35" s="28"/>
      <c r="BZZ35" s="28"/>
      <c r="CAA35" s="28"/>
      <c r="CAB35" s="28"/>
      <c r="CAC35" s="28"/>
      <c r="CAD35" s="28"/>
      <c r="CAE35" s="28"/>
      <c r="CAF35" s="28"/>
      <c r="CAG35" s="28"/>
      <c r="CAH35" s="28"/>
      <c r="CAI35" s="28"/>
      <c r="CAJ35" s="28"/>
      <c r="CAK35" s="28"/>
      <c r="CAL35" s="28"/>
      <c r="CAM35" s="28"/>
      <c r="CAN35" s="28"/>
      <c r="CAO35" s="28"/>
      <c r="CAP35" s="28"/>
      <c r="CAQ35" s="28"/>
      <c r="CAR35" s="28"/>
      <c r="CAS35" s="28"/>
      <c r="CAT35" s="28"/>
      <c r="CAU35" s="28"/>
      <c r="CAV35" s="28"/>
      <c r="CAW35" s="28"/>
      <c r="CAX35" s="28"/>
      <c r="CAY35" s="28"/>
      <c r="CAZ35" s="28"/>
      <c r="CBA35" s="28"/>
      <c r="CBB35" s="28"/>
      <c r="CBC35" s="28"/>
      <c r="CBD35" s="28"/>
      <c r="CBE35" s="28"/>
      <c r="CBF35" s="28"/>
      <c r="CBG35" s="28"/>
      <c r="CBH35" s="28"/>
      <c r="CBI35" s="28"/>
      <c r="CBJ35" s="28"/>
      <c r="CBK35" s="28"/>
      <c r="CBL35" s="28"/>
      <c r="CBM35" s="28"/>
      <c r="CBN35" s="28"/>
      <c r="CBO35" s="28"/>
      <c r="CBP35" s="28"/>
      <c r="CBQ35" s="28"/>
      <c r="CBR35" s="28"/>
      <c r="CBS35" s="28"/>
      <c r="CBT35" s="28"/>
      <c r="CBU35" s="28"/>
      <c r="CBV35" s="28"/>
      <c r="CBW35" s="28"/>
      <c r="CBX35" s="28"/>
      <c r="CBY35" s="28"/>
      <c r="CBZ35" s="28"/>
      <c r="CCA35" s="28"/>
      <c r="CCB35" s="28"/>
      <c r="CCC35" s="28"/>
      <c r="CCD35" s="28"/>
      <c r="CCE35" s="28"/>
      <c r="CCF35" s="28"/>
      <c r="CCG35" s="28"/>
      <c r="CCH35" s="28"/>
      <c r="CCI35" s="28"/>
      <c r="CCJ35" s="28"/>
      <c r="CCK35" s="28"/>
      <c r="CCL35" s="28"/>
      <c r="CCM35" s="28"/>
      <c r="CCN35" s="28"/>
      <c r="CCO35" s="28"/>
      <c r="CCP35" s="28"/>
      <c r="CCQ35" s="28"/>
      <c r="CCR35" s="28"/>
      <c r="CCS35" s="28"/>
      <c r="CCT35" s="28"/>
      <c r="CCU35" s="28"/>
      <c r="CCV35" s="28"/>
      <c r="CCW35" s="28"/>
      <c r="CCX35" s="28"/>
      <c r="CCY35" s="28"/>
      <c r="CCZ35" s="28"/>
      <c r="CDA35" s="28"/>
      <c r="CDB35" s="28"/>
      <c r="CDC35" s="28"/>
      <c r="CDD35" s="28"/>
      <c r="CDE35" s="28"/>
      <c r="CDF35" s="28"/>
      <c r="CDG35" s="28"/>
      <c r="CDH35" s="28"/>
      <c r="CDI35" s="28"/>
      <c r="CDJ35" s="28"/>
      <c r="CDK35" s="28"/>
      <c r="CDL35" s="28"/>
      <c r="CDM35" s="28"/>
      <c r="CDN35" s="28"/>
      <c r="CDO35" s="28"/>
      <c r="CDP35" s="28"/>
      <c r="CDQ35" s="28"/>
      <c r="CDR35" s="28"/>
      <c r="CDS35" s="28"/>
      <c r="CDT35" s="28"/>
      <c r="CDU35" s="28"/>
      <c r="CDV35" s="28"/>
      <c r="CDW35" s="28"/>
      <c r="CDX35" s="28"/>
      <c r="CDY35" s="28"/>
      <c r="CDZ35" s="28"/>
      <c r="CEA35" s="28"/>
      <c r="CEB35" s="28"/>
      <c r="CEC35" s="28"/>
      <c r="CED35" s="28"/>
      <c r="CEE35" s="28"/>
      <c r="CEF35" s="28"/>
      <c r="CEG35" s="28"/>
      <c r="CEH35" s="28"/>
      <c r="CEI35" s="28"/>
      <c r="CEJ35" s="28"/>
      <c r="CEK35" s="28"/>
      <c r="CEL35" s="28"/>
      <c r="CEM35" s="28"/>
      <c r="CEN35" s="28"/>
      <c r="CEO35" s="28"/>
      <c r="CEP35" s="28"/>
      <c r="CEQ35" s="28"/>
      <c r="CER35" s="28"/>
      <c r="CES35" s="28"/>
      <c r="CET35" s="28"/>
      <c r="CEU35" s="28"/>
      <c r="CEV35" s="28"/>
      <c r="CEW35" s="28"/>
      <c r="CEX35" s="28"/>
      <c r="CEY35" s="28"/>
      <c r="CEZ35" s="28"/>
      <c r="CFA35" s="28"/>
      <c r="CFB35" s="28"/>
      <c r="CFC35" s="28"/>
      <c r="CFD35" s="28"/>
      <c r="CFE35" s="28"/>
      <c r="CFF35" s="28"/>
      <c r="CFG35" s="28"/>
      <c r="CFH35" s="28"/>
      <c r="CFI35" s="28"/>
      <c r="CFJ35" s="28"/>
      <c r="CFK35" s="28"/>
      <c r="CFL35" s="28"/>
      <c r="CFM35" s="28"/>
      <c r="CFN35" s="28"/>
      <c r="CFO35" s="28"/>
      <c r="CFP35" s="28"/>
      <c r="CFQ35" s="28"/>
      <c r="CFR35" s="28"/>
      <c r="CFS35" s="28"/>
      <c r="CFT35" s="28"/>
      <c r="CFU35" s="28"/>
      <c r="CFV35" s="28"/>
      <c r="CFW35" s="28"/>
      <c r="CFX35" s="28"/>
      <c r="CFY35" s="28"/>
      <c r="CFZ35" s="28"/>
      <c r="CGA35" s="28"/>
      <c r="CGB35" s="28"/>
      <c r="CGC35" s="28"/>
      <c r="CGD35" s="28"/>
      <c r="CGE35" s="28"/>
      <c r="CGF35" s="28"/>
      <c r="CGG35" s="28"/>
      <c r="CGH35" s="28"/>
      <c r="CGI35" s="28"/>
      <c r="CGJ35" s="28"/>
      <c r="CGK35" s="28"/>
      <c r="CGL35" s="28"/>
      <c r="CGM35" s="28"/>
      <c r="CGN35" s="28"/>
      <c r="CGO35" s="28"/>
      <c r="CGP35" s="28"/>
      <c r="CGQ35" s="28"/>
      <c r="CGR35" s="28"/>
      <c r="CGS35" s="28"/>
      <c r="CGT35" s="28"/>
      <c r="CGU35" s="28"/>
      <c r="CGV35" s="28"/>
      <c r="CGW35" s="28"/>
      <c r="CGX35" s="28"/>
      <c r="CGY35" s="28"/>
      <c r="CGZ35" s="28"/>
      <c r="CHA35" s="28"/>
      <c r="CHB35" s="28"/>
      <c r="CHC35" s="28"/>
      <c r="CHD35" s="28"/>
      <c r="CHE35" s="28"/>
      <c r="CHF35" s="28"/>
      <c r="CHG35" s="28"/>
      <c r="CHH35" s="28"/>
      <c r="CHI35" s="28"/>
      <c r="CHJ35" s="28"/>
      <c r="CHK35" s="28"/>
      <c r="CHL35" s="28"/>
      <c r="CHM35" s="28"/>
      <c r="CHN35" s="28"/>
      <c r="CHO35" s="28"/>
      <c r="CHP35" s="28"/>
      <c r="CHQ35" s="28"/>
      <c r="CHR35" s="28"/>
      <c r="CHS35" s="28"/>
      <c r="CHT35" s="28"/>
      <c r="CHU35" s="28"/>
      <c r="CHV35" s="28"/>
      <c r="CHW35" s="28"/>
      <c r="CHX35" s="28"/>
      <c r="CHY35" s="28"/>
      <c r="CHZ35" s="28"/>
      <c r="CIA35" s="28"/>
      <c r="CIB35" s="28"/>
      <c r="CIC35" s="28"/>
      <c r="CID35" s="28"/>
      <c r="CIE35" s="28"/>
      <c r="CIF35" s="28"/>
      <c r="CIG35" s="28"/>
      <c r="CIH35" s="28"/>
      <c r="CII35" s="28"/>
      <c r="CIJ35" s="28"/>
      <c r="CIK35" s="28"/>
      <c r="CIL35" s="28"/>
      <c r="CIM35" s="28"/>
      <c r="CIN35" s="28"/>
      <c r="CIO35" s="28"/>
      <c r="CIP35" s="28"/>
      <c r="CIQ35" s="28"/>
      <c r="CIR35" s="28"/>
      <c r="CIS35" s="28"/>
      <c r="CIT35" s="28"/>
      <c r="CIU35" s="28"/>
      <c r="CIV35" s="28"/>
      <c r="CIW35" s="28"/>
      <c r="CIX35" s="28"/>
      <c r="CIY35" s="28"/>
      <c r="CIZ35" s="28"/>
      <c r="CJA35" s="28"/>
      <c r="CJB35" s="28"/>
      <c r="CJC35" s="28"/>
      <c r="CJD35" s="28"/>
      <c r="CJE35" s="28"/>
      <c r="CJF35" s="28"/>
      <c r="CJG35" s="28"/>
      <c r="CJH35" s="28"/>
      <c r="CJI35" s="28"/>
      <c r="CJJ35" s="28"/>
      <c r="CJK35" s="28"/>
      <c r="CJL35" s="28"/>
      <c r="CJM35" s="28"/>
      <c r="CJN35" s="28"/>
      <c r="CJO35" s="28"/>
      <c r="CJP35" s="28"/>
      <c r="CJQ35" s="28"/>
      <c r="CJR35" s="28"/>
      <c r="CJS35" s="28"/>
      <c r="CJT35" s="28"/>
      <c r="CJU35" s="28"/>
      <c r="CJV35" s="28"/>
      <c r="CJW35" s="28"/>
      <c r="CJX35" s="28"/>
      <c r="CJY35" s="28"/>
      <c r="CJZ35" s="28"/>
      <c r="CKA35" s="28"/>
      <c r="CKB35" s="28"/>
      <c r="CKC35" s="28"/>
      <c r="CKD35" s="28"/>
      <c r="CKE35" s="28"/>
      <c r="CKF35" s="28"/>
      <c r="CKG35" s="28"/>
      <c r="CKH35" s="28"/>
      <c r="CKI35" s="28"/>
      <c r="CKJ35" s="28"/>
      <c r="CKK35" s="28"/>
      <c r="CKL35" s="28"/>
      <c r="CKM35" s="28"/>
      <c r="CKN35" s="28"/>
      <c r="CKO35" s="28"/>
      <c r="CKP35" s="28"/>
      <c r="CKQ35" s="28"/>
      <c r="CKR35" s="28"/>
      <c r="CKS35" s="28"/>
      <c r="CKT35" s="28"/>
      <c r="CKU35" s="28"/>
      <c r="CKV35" s="28"/>
      <c r="CKW35" s="28"/>
      <c r="CKX35" s="28"/>
      <c r="CKY35" s="28"/>
      <c r="CKZ35" s="28"/>
      <c r="CLA35" s="28"/>
      <c r="CLB35" s="28"/>
      <c r="CLC35" s="28"/>
      <c r="CLD35" s="28"/>
      <c r="CLE35" s="28"/>
      <c r="CLF35" s="28"/>
      <c r="CLG35" s="28"/>
      <c r="CLH35" s="28"/>
      <c r="CLI35" s="28"/>
      <c r="CLJ35" s="28"/>
      <c r="CLK35" s="28"/>
      <c r="CLL35" s="28"/>
      <c r="CLM35" s="28"/>
      <c r="CLN35" s="28"/>
      <c r="CLO35" s="28"/>
      <c r="CLP35" s="28"/>
      <c r="CLQ35" s="28"/>
      <c r="CLR35" s="28"/>
      <c r="CLS35" s="28"/>
      <c r="CLT35" s="28"/>
      <c r="CLU35" s="28"/>
      <c r="CLV35" s="28"/>
      <c r="CLW35" s="28"/>
      <c r="CLX35" s="28"/>
      <c r="CLY35" s="28"/>
      <c r="CLZ35" s="28"/>
      <c r="CMA35" s="28"/>
      <c r="CMB35" s="28"/>
      <c r="CMC35" s="28"/>
      <c r="CMD35" s="28"/>
      <c r="CME35" s="28"/>
      <c r="CMF35" s="28"/>
      <c r="CMG35" s="28"/>
      <c r="CMH35" s="28"/>
      <c r="CMI35" s="28"/>
      <c r="CMJ35" s="28"/>
      <c r="CMK35" s="28"/>
      <c r="CML35" s="28"/>
      <c r="CMM35" s="28"/>
      <c r="CMN35" s="28"/>
      <c r="CMO35" s="28"/>
      <c r="CMP35" s="28"/>
      <c r="CMQ35" s="28"/>
      <c r="CMR35" s="28"/>
      <c r="CMS35" s="28"/>
      <c r="CMT35" s="28"/>
      <c r="CMU35" s="28"/>
      <c r="CMV35" s="28"/>
      <c r="CMW35" s="28"/>
      <c r="CMX35" s="28"/>
      <c r="CMY35" s="28"/>
      <c r="CMZ35" s="28"/>
      <c r="CNA35" s="28"/>
      <c r="CNB35" s="28"/>
      <c r="CNC35" s="28"/>
      <c r="CND35" s="28"/>
      <c r="CNE35" s="28"/>
      <c r="CNF35" s="28"/>
      <c r="CNG35" s="28"/>
      <c r="CNH35" s="28"/>
      <c r="CNI35" s="28"/>
      <c r="CNJ35" s="28"/>
      <c r="CNK35" s="28"/>
      <c r="CNL35" s="28"/>
      <c r="CNM35" s="28"/>
      <c r="CNN35" s="28"/>
      <c r="CNO35" s="28"/>
      <c r="CNP35" s="28"/>
      <c r="CNQ35" s="28"/>
      <c r="CNR35" s="28"/>
      <c r="CNS35" s="28"/>
      <c r="CNT35" s="28"/>
      <c r="CNU35" s="28"/>
      <c r="CNV35" s="28"/>
      <c r="CNW35" s="28"/>
      <c r="CNX35" s="28"/>
      <c r="CNY35" s="28"/>
      <c r="CNZ35" s="28"/>
      <c r="COA35" s="28"/>
      <c r="COB35" s="28"/>
      <c r="COC35" s="28"/>
      <c r="COD35" s="28"/>
      <c r="COE35" s="28"/>
      <c r="COF35" s="28"/>
      <c r="COG35" s="28"/>
      <c r="COH35" s="28"/>
      <c r="COI35" s="28"/>
      <c r="COJ35" s="28"/>
      <c r="COK35" s="28"/>
      <c r="COL35" s="28"/>
      <c r="COM35" s="28"/>
      <c r="CON35" s="28"/>
      <c r="COO35" s="28"/>
      <c r="COP35" s="28"/>
      <c r="COQ35" s="28"/>
      <c r="COR35" s="28"/>
      <c r="COS35" s="28"/>
      <c r="COT35" s="28"/>
      <c r="COU35" s="28"/>
      <c r="COV35" s="28"/>
      <c r="COW35" s="28"/>
      <c r="COX35" s="28"/>
      <c r="COY35" s="28"/>
      <c r="COZ35" s="28"/>
      <c r="CPA35" s="28"/>
      <c r="CPB35" s="28"/>
      <c r="CPC35" s="28"/>
      <c r="CPD35" s="28"/>
      <c r="CPE35" s="28"/>
      <c r="CPF35" s="28"/>
      <c r="CPG35" s="28"/>
      <c r="CPH35" s="28"/>
      <c r="CPI35" s="28"/>
      <c r="CPJ35" s="28"/>
      <c r="CPK35" s="28"/>
      <c r="CPL35" s="28"/>
      <c r="CPM35" s="28"/>
      <c r="CPN35" s="28"/>
      <c r="CPO35" s="28"/>
      <c r="CPP35" s="28"/>
      <c r="CPQ35" s="28"/>
      <c r="CPR35" s="28"/>
      <c r="CPS35" s="28"/>
      <c r="CPT35" s="28"/>
      <c r="CPU35" s="28"/>
      <c r="CPV35" s="28"/>
      <c r="CPW35" s="28"/>
      <c r="CPX35" s="28"/>
      <c r="CPY35" s="28"/>
      <c r="CPZ35" s="28"/>
      <c r="CQA35" s="28"/>
      <c r="CQB35" s="28"/>
      <c r="CQC35" s="28"/>
      <c r="CQD35" s="28"/>
      <c r="CQE35" s="28"/>
      <c r="CQF35" s="28"/>
      <c r="CQG35" s="28"/>
      <c r="CQH35" s="28"/>
      <c r="CQI35" s="28"/>
      <c r="CQJ35" s="28"/>
      <c r="CQK35" s="28"/>
      <c r="CQL35" s="28"/>
      <c r="CQM35" s="28"/>
      <c r="CQN35" s="28"/>
      <c r="CQO35" s="28"/>
      <c r="CQP35" s="28"/>
      <c r="CQQ35" s="28"/>
      <c r="CQR35" s="28"/>
      <c r="CQS35" s="28"/>
      <c r="CQT35" s="28"/>
      <c r="CQU35" s="28"/>
      <c r="CQV35" s="28"/>
      <c r="CQW35" s="28"/>
      <c r="CQX35" s="28"/>
      <c r="CQY35" s="28"/>
      <c r="CQZ35" s="28"/>
      <c r="CRA35" s="28"/>
      <c r="CRB35" s="28"/>
      <c r="CRC35" s="28"/>
      <c r="CRD35" s="28"/>
      <c r="CRE35" s="28"/>
      <c r="CRF35" s="28"/>
      <c r="CRG35" s="28"/>
      <c r="CRH35" s="28"/>
      <c r="CRI35" s="28"/>
      <c r="CRJ35" s="28"/>
      <c r="CRK35" s="28"/>
      <c r="CRL35" s="28"/>
      <c r="CRM35" s="28"/>
      <c r="CRN35" s="28"/>
      <c r="CRO35" s="28"/>
      <c r="CRP35" s="28"/>
      <c r="CRQ35" s="28"/>
      <c r="CRR35" s="28"/>
      <c r="CRS35" s="28"/>
      <c r="CRT35" s="28"/>
      <c r="CRU35" s="28"/>
      <c r="CRV35" s="28"/>
      <c r="CRW35" s="28"/>
      <c r="CRX35" s="28"/>
      <c r="CRY35" s="28"/>
      <c r="CRZ35" s="28"/>
      <c r="CSA35" s="28"/>
      <c r="CSB35" s="28"/>
      <c r="CSC35" s="28"/>
      <c r="CSD35" s="28"/>
      <c r="CSE35" s="28"/>
      <c r="CSF35" s="28"/>
      <c r="CSG35" s="28"/>
      <c r="CSH35" s="28"/>
      <c r="CSI35" s="28"/>
      <c r="CSJ35" s="28"/>
      <c r="CSK35" s="28"/>
      <c r="CSL35" s="28"/>
      <c r="CSM35" s="28"/>
      <c r="CSN35" s="28"/>
      <c r="CSO35" s="28"/>
      <c r="CSP35" s="28"/>
      <c r="CSQ35" s="28"/>
      <c r="CSR35" s="28"/>
      <c r="CSS35" s="28"/>
      <c r="CST35" s="28"/>
      <c r="CSU35" s="28"/>
      <c r="CSV35" s="28"/>
      <c r="CSW35" s="28"/>
      <c r="CSX35" s="28"/>
      <c r="CSY35" s="28"/>
      <c r="CSZ35" s="28"/>
      <c r="CTA35" s="28"/>
      <c r="CTB35" s="28"/>
      <c r="CTC35" s="28"/>
      <c r="CTD35" s="28"/>
      <c r="CTE35" s="28"/>
      <c r="CTF35" s="28"/>
      <c r="CTG35" s="28"/>
      <c r="CTH35" s="28"/>
      <c r="CTI35" s="28"/>
      <c r="CTJ35" s="28"/>
      <c r="CTK35" s="28"/>
      <c r="CTL35" s="28"/>
      <c r="CTM35" s="28"/>
      <c r="CTN35" s="28"/>
      <c r="CTO35" s="28"/>
      <c r="CTP35" s="28"/>
      <c r="CTQ35" s="28"/>
      <c r="CTR35" s="28"/>
      <c r="CTS35" s="28"/>
      <c r="CTT35" s="28"/>
      <c r="CTU35" s="28"/>
      <c r="CTV35" s="28"/>
      <c r="CTW35" s="28"/>
      <c r="CTX35" s="28"/>
      <c r="CTY35" s="28"/>
      <c r="CTZ35" s="28"/>
      <c r="CUA35" s="28"/>
      <c r="CUB35" s="28"/>
      <c r="CUC35" s="28"/>
      <c r="CUD35" s="28"/>
      <c r="CUE35" s="28"/>
      <c r="CUF35" s="28"/>
      <c r="CUG35" s="28"/>
      <c r="CUH35" s="28"/>
      <c r="CUI35" s="28"/>
      <c r="CUJ35" s="28"/>
      <c r="CUK35" s="28"/>
      <c r="CUL35" s="28"/>
      <c r="CUM35" s="28"/>
      <c r="CUN35" s="28"/>
      <c r="CUO35" s="28"/>
      <c r="CUP35" s="28"/>
      <c r="CUQ35" s="28"/>
      <c r="CUR35" s="28"/>
      <c r="CUS35" s="28"/>
      <c r="CUT35" s="28"/>
      <c r="CUU35" s="28"/>
      <c r="CUV35" s="28"/>
      <c r="CUW35" s="28"/>
      <c r="CUX35" s="28"/>
      <c r="CUY35" s="28"/>
      <c r="CUZ35" s="28"/>
      <c r="CVA35" s="28"/>
      <c r="CVB35" s="28"/>
      <c r="CVC35" s="28"/>
      <c r="CVD35" s="28"/>
      <c r="CVE35" s="28"/>
      <c r="CVF35" s="28"/>
      <c r="CVG35" s="28"/>
      <c r="CVH35" s="28"/>
      <c r="CVI35" s="28"/>
      <c r="CVJ35" s="28"/>
      <c r="CVK35" s="28"/>
      <c r="CVL35" s="28"/>
      <c r="CVM35" s="28"/>
      <c r="CVN35" s="28"/>
      <c r="CVO35" s="28"/>
      <c r="CVP35" s="28"/>
      <c r="CVQ35" s="28"/>
      <c r="CVR35" s="28"/>
      <c r="CVS35" s="28"/>
      <c r="CVT35" s="28"/>
      <c r="CVU35" s="28"/>
      <c r="CVV35" s="28"/>
      <c r="CVW35" s="28"/>
      <c r="CVX35" s="28"/>
      <c r="CVY35" s="28"/>
      <c r="CVZ35" s="28"/>
      <c r="CWA35" s="28"/>
      <c r="CWB35" s="28"/>
      <c r="CWC35" s="28"/>
      <c r="CWD35" s="28"/>
      <c r="CWE35" s="28"/>
      <c r="CWF35" s="28"/>
      <c r="CWG35" s="28"/>
      <c r="CWH35" s="28"/>
      <c r="CWI35" s="28"/>
      <c r="CWJ35" s="28"/>
      <c r="CWK35" s="28"/>
      <c r="CWL35" s="28"/>
      <c r="CWM35" s="28"/>
      <c r="CWN35" s="28"/>
      <c r="CWO35" s="28"/>
      <c r="CWP35" s="28"/>
      <c r="CWQ35" s="28"/>
      <c r="CWR35" s="28"/>
      <c r="CWS35" s="28"/>
      <c r="CWT35" s="28"/>
      <c r="CWU35" s="28"/>
      <c r="CWV35" s="28"/>
      <c r="CWW35" s="28"/>
      <c r="CWX35" s="28"/>
      <c r="CWY35" s="28"/>
      <c r="CWZ35" s="28"/>
      <c r="CXA35" s="28"/>
      <c r="CXB35" s="28"/>
      <c r="CXC35" s="28"/>
      <c r="CXD35" s="28"/>
      <c r="CXE35" s="28"/>
      <c r="CXF35" s="28"/>
      <c r="CXG35" s="28"/>
      <c r="CXH35" s="28"/>
      <c r="CXI35" s="28"/>
      <c r="CXJ35" s="28"/>
      <c r="CXK35" s="28"/>
      <c r="CXL35" s="28"/>
      <c r="CXM35" s="28"/>
      <c r="CXN35" s="28"/>
      <c r="CXO35" s="28"/>
      <c r="CXP35" s="28"/>
      <c r="CXQ35" s="28"/>
      <c r="CXR35" s="28"/>
      <c r="CXS35" s="28"/>
      <c r="CXT35" s="28"/>
      <c r="CXU35" s="28"/>
      <c r="CXV35" s="28"/>
      <c r="CXW35" s="28"/>
      <c r="CXX35" s="28"/>
      <c r="CXY35" s="28"/>
      <c r="CXZ35" s="28"/>
      <c r="CYA35" s="28"/>
      <c r="CYB35" s="28"/>
      <c r="CYC35" s="28"/>
      <c r="CYD35" s="28"/>
      <c r="CYE35" s="28"/>
      <c r="CYF35" s="28"/>
      <c r="CYG35" s="28"/>
      <c r="CYH35" s="28"/>
      <c r="CYI35" s="28"/>
      <c r="CYJ35" s="28"/>
      <c r="CYK35" s="28"/>
      <c r="CYL35" s="28"/>
      <c r="CYM35" s="28"/>
      <c r="CYN35" s="28"/>
      <c r="CYO35" s="28"/>
      <c r="CYP35" s="28"/>
      <c r="CYQ35" s="28"/>
      <c r="CYR35" s="28"/>
      <c r="CYS35" s="28"/>
      <c r="CYT35" s="28"/>
      <c r="CYU35" s="28"/>
      <c r="CYV35" s="28"/>
      <c r="CYW35" s="28"/>
      <c r="CYX35" s="28"/>
      <c r="CYY35" s="28"/>
      <c r="CYZ35" s="28"/>
      <c r="CZA35" s="28"/>
      <c r="CZB35" s="28"/>
      <c r="CZC35" s="28"/>
      <c r="CZD35" s="28"/>
      <c r="CZE35" s="28"/>
      <c r="CZF35" s="28"/>
      <c r="CZG35" s="28"/>
      <c r="CZH35" s="28"/>
      <c r="CZI35" s="28"/>
      <c r="CZJ35" s="28"/>
      <c r="CZK35" s="28"/>
      <c r="CZL35" s="28"/>
      <c r="CZM35" s="28"/>
      <c r="CZN35" s="28"/>
      <c r="CZO35" s="28"/>
      <c r="CZP35" s="28"/>
      <c r="CZQ35" s="28"/>
      <c r="CZR35" s="28"/>
      <c r="CZS35" s="28"/>
      <c r="CZT35" s="28"/>
      <c r="CZU35" s="28"/>
      <c r="CZV35" s="28"/>
      <c r="CZW35" s="28"/>
      <c r="CZX35" s="28"/>
      <c r="CZY35" s="28"/>
      <c r="CZZ35" s="28"/>
      <c r="DAA35" s="28"/>
      <c r="DAB35" s="28"/>
      <c r="DAC35" s="28"/>
      <c r="DAD35" s="28"/>
      <c r="DAE35" s="28"/>
      <c r="DAF35" s="28"/>
      <c r="DAG35" s="28"/>
      <c r="DAH35" s="28"/>
      <c r="DAI35" s="28"/>
      <c r="DAJ35" s="28"/>
      <c r="DAK35" s="28"/>
      <c r="DAL35" s="28"/>
      <c r="DAM35" s="28"/>
      <c r="DAN35" s="28"/>
      <c r="DAO35" s="28"/>
      <c r="DAP35" s="28"/>
      <c r="DAQ35" s="28"/>
      <c r="DAR35" s="28"/>
      <c r="DAS35" s="28"/>
      <c r="DAT35" s="28"/>
      <c r="DAU35" s="28"/>
      <c r="DAV35" s="28"/>
      <c r="DAW35" s="28"/>
      <c r="DAX35" s="28"/>
      <c r="DAY35" s="28"/>
      <c r="DAZ35" s="28"/>
      <c r="DBA35" s="28"/>
      <c r="DBB35" s="28"/>
      <c r="DBC35" s="28"/>
      <c r="DBD35" s="28"/>
      <c r="DBE35" s="28"/>
      <c r="DBF35" s="28"/>
      <c r="DBG35" s="28"/>
      <c r="DBH35" s="28"/>
      <c r="DBI35" s="28"/>
      <c r="DBJ35" s="28"/>
      <c r="DBK35" s="28"/>
      <c r="DBL35" s="28"/>
      <c r="DBM35" s="28"/>
      <c r="DBN35" s="28"/>
      <c r="DBO35" s="28"/>
      <c r="DBP35" s="28"/>
      <c r="DBQ35" s="28"/>
      <c r="DBR35" s="28"/>
      <c r="DBS35" s="28"/>
      <c r="DBT35" s="28"/>
      <c r="DBU35" s="28"/>
      <c r="DBV35" s="28"/>
      <c r="DBW35" s="28"/>
      <c r="DBX35" s="28"/>
      <c r="DBY35" s="28"/>
      <c r="DBZ35" s="28"/>
      <c r="DCA35" s="28"/>
      <c r="DCB35" s="28"/>
      <c r="DCC35" s="28"/>
      <c r="DCD35" s="28"/>
      <c r="DCE35" s="28"/>
      <c r="DCF35" s="28"/>
      <c r="DCG35" s="28"/>
      <c r="DCH35" s="28"/>
      <c r="DCI35" s="28"/>
      <c r="DCJ35" s="28"/>
      <c r="DCK35" s="28"/>
      <c r="DCL35" s="28"/>
      <c r="DCM35" s="28"/>
      <c r="DCN35" s="28"/>
      <c r="DCO35" s="28"/>
      <c r="DCP35" s="28"/>
      <c r="DCQ35" s="28"/>
      <c r="DCR35" s="28"/>
      <c r="DCS35" s="28"/>
      <c r="DCT35" s="28"/>
      <c r="DCU35" s="28"/>
      <c r="DCV35" s="28"/>
      <c r="DCW35" s="28"/>
      <c r="DCX35" s="28"/>
      <c r="DCY35" s="28"/>
      <c r="DCZ35" s="28"/>
      <c r="DDA35" s="28"/>
      <c r="DDB35" s="28"/>
      <c r="DDC35" s="28"/>
      <c r="DDD35" s="28"/>
      <c r="DDE35" s="28"/>
      <c r="DDF35" s="28"/>
      <c r="DDG35" s="28"/>
      <c r="DDH35" s="28"/>
      <c r="DDI35" s="28"/>
      <c r="DDJ35" s="28"/>
      <c r="DDK35" s="28"/>
      <c r="DDL35" s="28"/>
      <c r="DDM35" s="28"/>
      <c r="DDN35" s="28"/>
      <c r="DDO35" s="28"/>
      <c r="DDP35" s="28"/>
      <c r="DDQ35" s="28"/>
      <c r="DDR35" s="28"/>
      <c r="DDS35" s="28"/>
      <c r="DDT35" s="28"/>
      <c r="DDU35" s="28"/>
      <c r="DDV35" s="28"/>
      <c r="DDW35" s="28"/>
      <c r="DDX35" s="28"/>
      <c r="DDY35" s="28"/>
      <c r="DDZ35" s="28"/>
      <c r="DEA35" s="28"/>
      <c r="DEB35" s="28"/>
      <c r="DEC35" s="28"/>
      <c r="DED35" s="28"/>
      <c r="DEE35" s="28"/>
      <c r="DEF35" s="28"/>
      <c r="DEG35" s="28"/>
      <c r="DEH35" s="28"/>
      <c r="DEI35" s="28"/>
      <c r="DEJ35" s="28"/>
      <c r="DEK35" s="28"/>
      <c r="DEL35" s="28"/>
      <c r="DEM35" s="28"/>
      <c r="DEN35" s="28"/>
      <c r="DEO35" s="28"/>
      <c r="DEP35" s="28"/>
      <c r="DEQ35" s="28"/>
      <c r="DER35" s="28"/>
      <c r="DES35" s="28"/>
      <c r="DET35" s="28"/>
      <c r="DEU35" s="28"/>
      <c r="DEV35" s="28"/>
      <c r="DEW35" s="28"/>
      <c r="DEX35" s="28"/>
      <c r="DEY35" s="28"/>
      <c r="DEZ35" s="28"/>
      <c r="DFA35" s="28"/>
      <c r="DFB35" s="28"/>
      <c r="DFC35" s="28"/>
      <c r="DFD35" s="28"/>
      <c r="DFE35" s="28"/>
      <c r="DFF35" s="28"/>
      <c r="DFG35" s="28"/>
      <c r="DFH35" s="28"/>
      <c r="DFI35" s="28"/>
      <c r="DFJ35" s="28"/>
      <c r="DFK35" s="28"/>
      <c r="DFL35" s="28"/>
      <c r="DFM35" s="28"/>
      <c r="DFN35" s="28"/>
      <c r="DFO35" s="28"/>
      <c r="DFP35" s="28"/>
      <c r="DFQ35" s="28"/>
      <c r="DFR35" s="28"/>
      <c r="DFS35" s="28"/>
      <c r="DFT35" s="28"/>
      <c r="DFU35" s="28"/>
      <c r="DFV35" s="28"/>
      <c r="DFW35" s="28"/>
      <c r="DFX35" s="28"/>
      <c r="DFY35" s="28"/>
      <c r="DFZ35" s="28"/>
      <c r="DGA35" s="28"/>
      <c r="DGB35" s="28"/>
      <c r="DGC35" s="28"/>
      <c r="DGD35" s="28"/>
      <c r="DGE35" s="28"/>
      <c r="DGF35" s="28"/>
      <c r="DGG35" s="28"/>
      <c r="DGH35" s="28"/>
      <c r="DGI35" s="28"/>
      <c r="DGJ35" s="28"/>
      <c r="DGK35" s="28"/>
      <c r="DGL35" s="28"/>
      <c r="DGM35" s="28"/>
      <c r="DGN35" s="28"/>
      <c r="DGO35" s="28"/>
      <c r="DGP35" s="28"/>
      <c r="DGQ35" s="28"/>
      <c r="DGR35" s="28"/>
      <c r="DGS35" s="28"/>
      <c r="DGT35" s="28"/>
      <c r="DGU35" s="28"/>
      <c r="DGV35" s="28"/>
      <c r="DGW35" s="28"/>
      <c r="DGX35" s="28"/>
      <c r="DGY35" s="28"/>
      <c r="DGZ35" s="28"/>
      <c r="DHA35" s="28"/>
      <c r="DHB35" s="28"/>
      <c r="DHC35" s="28"/>
      <c r="DHD35" s="28"/>
      <c r="DHE35" s="28"/>
      <c r="DHF35" s="28"/>
      <c r="DHG35" s="28"/>
      <c r="DHH35" s="28"/>
      <c r="DHI35" s="28"/>
      <c r="DHJ35" s="28"/>
      <c r="DHK35" s="28"/>
      <c r="DHL35" s="28"/>
      <c r="DHM35" s="28"/>
      <c r="DHN35" s="28"/>
      <c r="DHO35" s="28"/>
      <c r="DHP35" s="28"/>
      <c r="DHQ35" s="28"/>
      <c r="DHR35" s="28"/>
      <c r="DHS35" s="28"/>
      <c r="DHT35" s="28"/>
      <c r="DHU35" s="28"/>
      <c r="DHV35" s="28"/>
      <c r="DHW35" s="28"/>
      <c r="DHX35" s="28"/>
      <c r="DHY35" s="28"/>
      <c r="DHZ35" s="28"/>
      <c r="DIA35" s="28"/>
      <c r="DIB35" s="28"/>
      <c r="DIC35" s="28"/>
      <c r="DID35" s="28"/>
      <c r="DIE35" s="28"/>
      <c r="DIF35" s="28"/>
      <c r="DIG35" s="28"/>
      <c r="DIH35" s="28"/>
      <c r="DII35" s="28"/>
      <c r="DIJ35" s="28"/>
      <c r="DIK35" s="28"/>
      <c r="DIL35" s="28"/>
      <c r="DIM35" s="28"/>
      <c r="DIN35" s="28"/>
      <c r="DIO35" s="28"/>
      <c r="DIP35" s="28"/>
      <c r="DIQ35" s="28"/>
      <c r="DIR35" s="28"/>
      <c r="DIS35" s="28"/>
      <c r="DIT35" s="28"/>
      <c r="DIU35" s="28"/>
      <c r="DIV35" s="28"/>
      <c r="DIW35" s="28"/>
      <c r="DIX35" s="28"/>
      <c r="DIY35" s="28"/>
      <c r="DIZ35" s="28"/>
      <c r="DJA35" s="28"/>
      <c r="DJB35" s="28"/>
      <c r="DJC35" s="28"/>
      <c r="DJD35" s="28"/>
      <c r="DJE35" s="28"/>
      <c r="DJF35" s="28"/>
      <c r="DJG35" s="28"/>
      <c r="DJH35" s="28"/>
      <c r="DJI35" s="28"/>
      <c r="DJJ35" s="28"/>
      <c r="DJK35" s="28"/>
      <c r="DJL35" s="28"/>
      <c r="DJM35" s="28"/>
      <c r="DJN35" s="28"/>
      <c r="DJO35" s="28"/>
      <c r="DJP35" s="28"/>
      <c r="DJQ35" s="28"/>
      <c r="DJR35" s="28"/>
      <c r="DJS35" s="28"/>
      <c r="DJT35" s="28"/>
      <c r="DJU35" s="28"/>
      <c r="DJV35" s="28"/>
      <c r="DJW35" s="28"/>
      <c r="DJX35" s="28"/>
      <c r="DJY35" s="28"/>
      <c r="DJZ35" s="28"/>
      <c r="DKA35" s="28"/>
      <c r="DKB35" s="28"/>
      <c r="DKC35" s="28"/>
      <c r="DKD35" s="28"/>
      <c r="DKE35" s="28"/>
      <c r="DKF35" s="28"/>
      <c r="DKG35" s="28"/>
      <c r="DKH35" s="28"/>
      <c r="DKI35" s="28"/>
      <c r="DKJ35" s="28"/>
      <c r="DKK35" s="28"/>
      <c r="DKL35" s="28"/>
      <c r="DKM35" s="28"/>
      <c r="DKN35" s="28"/>
      <c r="DKO35" s="28"/>
      <c r="DKP35" s="28"/>
      <c r="DKQ35" s="28"/>
      <c r="DKR35" s="28"/>
      <c r="DKS35" s="28"/>
      <c r="DKT35" s="28"/>
      <c r="DKU35" s="28"/>
      <c r="DKV35" s="28"/>
      <c r="DKW35" s="28"/>
      <c r="DKX35" s="28"/>
      <c r="DKY35" s="28"/>
      <c r="DKZ35" s="28"/>
      <c r="DLA35" s="28"/>
      <c r="DLB35" s="28"/>
      <c r="DLC35" s="28"/>
      <c r="DLD35" s="28"/>
      <c r="DLE35" s="28"/>
      <c r="DLF35" s="28"/>
      <c r="DLG35" s="28"/>
      <c r="DLH35" s="28"/>
      <c r="DLI35" s="28"/>
      <c r="DLJ35" s="28"/>
      <c r="DLK35" s="28"/>
      <c r="DLL35" s="28"/>
      <c r="DLM35" s="28"/>
      <c r="DLN35" s="28"/>
      <c r="DLO35" s="28"/>
      <c r="DLP35" s="28"/>
      <c r="DLQ35" s="28"/>
      <c r="DLR35" s="28"/>
      <c r="DLS35" s="28"/>
      <c r="DLT35" s="28"/>
      <c r="DLU35" s="28"/>
      <c r="DLV35" s="28"/>
      <c r="DLW35" s="28"/>
      <c r="DLX35" s="28"/>
      <c r="DLY35" s="28"/>
      <c r="DLZ35" s="28"/>
      <c r="DMA35" s="28"/>
      <c r="DMB35" s="28"/>
      <c r="DMC35" s="28"/>
      <c r="DMD35" s="28"/>
      <c r="DME35" s="28"/>
      <c r="DMF35" s="28"/>
      <c r="DMG35" s="28"/>
      <c r="DMH35" s="28"/>
      <c r="DMI35" s="28"/>
      <c r="DMJ35" s="28"/>
      <c r="DMK35" s="28"/>
      <c r="DML35" s="28"/>
      <c r="DMM35" s="28"/>
      <c r="DMN35" s="28"/>
      <c r="DMO35" s="28"/>
      <c r="DMP35" s="28"/>
      <c r="DMQ35" s="28"/>
      <c r="DMR35" s="28"/>
      <c r="DMS35" s="28"/>
      <c r="DMT35" s="28"/>
      <c r="DMU35" s="28"/>
      <c r="DMV35" s="28"/>
      <c r="DMW35" s="28"/>
      <c r="DMX35" s="28"/>
      <c r="DMY35" s="28"/>
      <c r="DMZ35" s="28"/>
      <c r="DNA35" s="28"/>
      <c r="DNB35" s="28"/>
      <c r="DNC35" s="28"/>
      <c r="DND35" s="28"/>
      <c r="DNE35" s="28"/>
      <c r="DNF35" s="28"/>
      <c r="DNG35" s="28"/>
      <c r="DNH35" s="28"/>
      <c r="DNI35" s="28"/>
      <c r="DNJ35" s="28"/>
      <c r="DNK35" s="28"/>
      <c r="DNL35" s="28"/>
      <c r="DNM35" s="28"/>
      <c r="DNN35" s="28"/>
      <c r="DNO35" s="28"/>
      <c r="DNP35" s="28"/>
      <c r="DNQ35" s="28"/>
      <c r="DNR35" s="28"/>
      <c r="DNS35" s="28"/>
      <c r="DNT35" s="28"/>
      <c r="DNU35" s="28"/>
      <c r="DNV35" s="28"/>
      <c r="DNW35" s="28"/>
      <c r="DNX35" s="28"/>
      <c r="DNY35" s="28"/>
      <c r="DNZ35" s="28"/>
      <c r="DOA35" s="28"/>
      <c r="DOB35" s="28"/>
      <c r="DOC35" s="28"/>
      <c r="DOD35" s="28"/>
      <c r="DOE35" s="28"/>
      <c r="DOF35" s="28"/>
      <c r="DOG35" s="28"/>
      <c r="DOH35" s="28"/>
      <c r="DOI35" s="28"/>
      <c r="DOJ35" s="28"/>
      <c r="DOK35" s="28"/>
      <c r="DOL35" s="28"/>
      <c r="DOM35" s="28"/>
      <c r="DON35" s="28"/>
      <c r="DOO35" s="28"/>
      <c r="DOP35" s="28"/>
      <c r="DOQ35" s="28"/>
      <c r="DOR35" s="28"/>
      <c r="DOS35" s="28"/>
      <c r="DOT35" s="28"/>
      <c r="DOU35" s="28"/>
      <c r="DOV35" s="28"/>
      <c r="DOW35" s="28"/>
      <c r="DOX35" s="28"/>
      <c r="DOY35" s="28"/>
      <c r="DOZ35" s="28"/>
      <c r="DPA35" s="28"/>
      <c r="DPB35" s="28"/>
      <c r="DPC35" s="28"/>
      <c r="DPD35" s="28"/>
      <c r="DPE35" s="28"/>
      <c r="DPF35" s="28"/>
      <c r="DPG35" s="28"/>
      <c r="DPH35" s="28"/>
      <c r="DPI35" s="28"/>
      <c r="DPJ35" s="28"/>
      <c r="DPK35" s="28"/>
      <c r="DPL35" s="28"/>
      <c r="DPM35" s="28"/>
      <c r="DPN35" s="28"/>
      <c r="DPO35" s="28"/>
      <c r="DPP35" s="28"/>
      <c r="DPQ35" s="28"/>
      <c r="DPR35" s="28"/>
      <c r="DPS35" s="28"/>
      <c r="DPT35" s="28"/>
      <c r="DPU35" s="28"/>
      <c r="DPV35" s="28"/>
      <c r="DPW35" s="28"/>
      <c r="DPX35" s="28"/>
      <c r="DPY35" s="28"/>
      <c r="DPZ35" s="28"/>
      <c r="DQA35" s="28"/>
      <c r="DQB35" s="28"/>
      <c r="DQC35" s="28"/>
      <c r="DQD35" s="28"/>
      <c r="DQE35" s="28"/>
      <c r="DQF35" s="28"/>
      <c r="DQG35" s="28"/>
      <c r="DQH35" s="28"/>
      <c r="DQI35" s="28"/>
      <c r="DQJ35" s="28"/>
      <c r="DQK35" s="28"/>
      <c r="DQL35" s="28"/>
      <c r="DQM35" s="28"/>
      <c r="DQN35" s="28"/>
      <c r="DQO35" s="28"/>
      <c r="DQP35" s="28"/>
      <c r="DQQ35" s="28"/>
      <c r="DQR35" s="28"/>
      <c r="DQS35" s="28"/>
      <c r="DQT35" s="28"/>
      <c r="DQU35" s="28"/>
      <c r="DQV35" s="28"/>
      <c r="DQW35" s="28"/>
      <c r="DQX35" s="28"/>
      <c r="DQY35" s="28"/>
      <c r="DQZ35" s="28"/>
      <c r="DRA35" s="28"/>
      <c r="DRB35" s="28"/>
      <c r="DRC35" s="28"/>
      <c r="DRD35" s="28"/>
      <c r="DRE35" s="28"/>
      <c r="DRF35" s="28"/>
      <c r="DRG35" s="28"/>
      <c r="DRH35" s="28"/>
      <c r="DRI35" s="28"/>
      <c r="DRJ35" s="28"/>
      <c r="DRK35" s="28"/>
      <c r="DRL35" s="28"/>
      <c r="DRM35" s="28"/>
      <c r="DRN35" s="28"/>
      <c r="DRO35" s="28"/>
      <c r="DRP35" s="28"/>
      <c r="DRQ35" s="28"/>
      <c r="DRR35" s="28"/>
      <c r="DRS35" s="28"/>
      <c r="DRT35" s="28"/>
      <c r="DRU35" s="28"/>
      <c r="DRV35" s="28"/>
      <c r="DRW35" s="28"/>
      <c r="DRX35" s="28"/>
      <c r="DRY35" s="28"/>
      <c r="DRZ35" s="28"/>
      <c r="DSA35" s="28"/>
      <c r="DSB35" s="28"/>
      <c r="DSC35" s="28"/>
      <c r="DSD35" s="28"/>
      <c r="DSE35" s="28"/>
      <c r="DSF35" s="28"/>
      <c r="DSG35" s="28"/>
      <c r="DSH35" s="28"/>
      <c r="DSI35" s="28"/>
      <c r="DSJ35" s="28"/>
      <c r="DSK35" s="28"/>
      <c r="DSL35" s="28"/>
      <c r="DSM35" s="28"/>
      <c r="DSN35" s="28"/>
      <c r="DSO35" s="28"/>
      <c r="DSP35" s="28"/>
      <c r="DSQ35" s="28"/>
      <c r="DSR35" s="28"/>
      <c r="DSS35" s="28"/>
      <c r="DST35" s="28"/>
      <c r="DSU35" s="28"/>
      <c r="DSV35" s="28"/>
      <c r="DSW35" s="28"/>
      <c r="DSX35" s="28"/>
      <c r="DSY35" s="28"/>
      <c r="DSZ35" s="28"/>
      <c r="DTA35" s="28"/>
      <c r="DTB35" s="28"/>
      <c r="DTC35" s="28"/>
      <c r="DTD35" s="28"/>
      <c r="DTE35" s="28"/>
      <c r="DTF35" s="28"/>
      <c r="DTG35" s="28"/>
      <c r="DTH35" s="28"/>
      <c r="DTI35" s="28"/>
      <c r="DTJ35" s="28"/>
      <c r="DTK35" s="28"/>
      <c r="DTL35" s="28"/>
      <c r="DTM35" s="28"/>
      <c r="DTN35" s="28"/>
      <c r="DTO35" s="28"/>
      <c r="DTP35" s="28"/>
      <c r="DTQ35" s="28"/>
      <c r="DTR35" s="28"/>
      <c r="DTS35" s="28"/>
      <c r="DTT35" s="28"/>
      <c r="DTU35" s="28"/>
      <c r="DTV35" s="28"/>
      <c r="DTW35" s="28"/>
      <c r="DTX35" s="28"/>
      <c r="DTY35" s="28"/>
      <c r="DTZ35" s="28"/>
      <c r="DUA35" s="28"/>
      <c r="DUB35" s="28"/>
      <c r="DUC35" s="28"/>
      <c r="DUD35" s="28"/>
      <c r="DUE35" s="28"/>
      <c r="DUF35" s="28"/>
      <c r="DUG35" s="28"/>
      <c r="DUH35" s="28"/>
      <c r="DUI35" s="28"/>
      <c r="DUJ35" s="28"/>
      <c r="DUK35" s="28"/>
      <c r="DUL35" s="28"/>
      <c r="DUM35" s="28"/>
      <c r="DUN35" s="28"/>
      <c r="DUO35" s="28"/>
      <c r="DUP35" s="28"/>
      <c r="DUQ35" s="28"/>
      <c r="DUR35" s="28"/>
      <c r="DUS35" s="28"/>
      <c r="DUT35" s="28"/>
      <c r="DUU35" s="28"/>
      <c r="DUV35" s="28"/>
      <c r="DUW35" s="28"/>
      <c r="DUX35" s="28"/>
      <c r="DUY35" s="28"/>
      <c r="DUZ35" s="28"/>
      <c r="DVA35" s="28"/>
      <c r="DVB35" s="28"/>
      <c r="DVC35" s="28"/>
      <c r="DVD35" s="28"/>
      <c r="DVE35" s="28"/>
      <c r="DVF35" s="28"/>
      <c r="DVG35" s="28"/>
      <c r="DVH35" s="28"/>
      <c r="DVI35" s="28"/>
      <c r="DVJ35" s="28"/>
      <c r="DVK35" s="28"/>
      <c r="DVL35" s="28"/>
      <c r="DVM35" s="28"/>
      <c r="DVN35" s="28"/>
      <c r="DVO35" s="28"/>
      <c r="DVP35" s="28"/>
      <c r="DVQ35" s="28"/>
      <c r="DVR35" s="28"/>
      <c r="DVS35" s="28"/>
      <c r="DVT35" s="28"/>
      <c r="DVU35" s="28"/>
      <c r="DVV35" s="28"/>
      <c r="DVW35" s="28"/>
      <c r="DVX35" s="28"/>
      <c r="DVY35" s="28"/>
      <c r="DVZ35" s="28"/>
      <c r="DWA35" s="28"/>
      <c r="DWB35" s="28"/>
      <c r="DWC35" s="28"/>
      <c r="DWD35" s="28"/>
      <c r="DWE35" s="28"/>
      <c r="DWF35" s="28"/>
      <c r="DWG35" s="28"/>
      <c r="DWH35" s="28"/>
      <c r="DWI35" s="28"/>
      <c r="DWJ35" s="28"/>
      <c r="DWK35" s="28"/>
      <c r="DWL35" s="28"/>
      <c r="DWM35" s="28"/>
      <c r="DWN35" s="28"/>
      <c r="DWO35" s="28"/>
      <c r="DWP35" s="28"/>
      <c r="DWQ35" s="28"/>
      <c r="DWR35" s="28"/>
      <c r="DWS35" s="28"/>
      <c r="DWT35" s="28"/>
      <c r="DWU35" s="28"/>
      <c r="DWV35" s="28"/>
      <c r="DWW35" s="28"/>
      <c r="DWX35" s="28"/>
      <c r="DWY35" s="28"/>
      <c r="DWZ35" s="28"/>
      <c r="DXA35" s="28"/>
      <c r="DXB35" s="28"/>
      <c r="DXC35" s="28"/>
      <c r="DXD35" s="28"/>
      <c r="DXE35" s="28"/>
      <c r="DXF35" s="28"/>
      <c r="DXG35" s="28"/>
      <c r="DXH35" s="28"/>
      <c r="DXI35" s="28"/>
      <c r="DXJ35" s="28"/>
      <c r="DXK35" s="28"/>
      <c r="DXL35" s="28"/>
      <c r="DXM35" s="28"/>
      <c r="DXN35" s="28"/>
      <c r="DXO35" s="28"/>
      <c r="DXP35" s="28"/>
      <c r="DXQ35" s="28"/>
      <c r="DXR35" s="28"/>
      <c r="DXS35" s="28"/>
      <c r="DXT35" s="28"/>
      <c r="DXU35" s="28"/>
      <c r="DXV35" s="28"/>
      <c r="DXW35" s="28"/>
      <c r="DXX35" s="28"/>
      <c r="DXY35" s="28"/>
      <c r="DXZ35" s="28"/>
      <c r="DYA35" s="28"/>
      <c r="DYB35" s="28"/>
      <c r="DYC35" s="28"/>
      <c r="DYD35" s="28"/>
      <c r="DYE35" s="28"/>
      <c r="DYF35" s="28"/>
      <c r="DYG35" s="28"/>
      <c r="DYH35" s="28"/>
      <c r="DYI35" s="28"/>
      <c r="DYJ35" s="28"/>
      <c r="DYK35" s="28"/>
      <c r="DYL35" s="28"/>
      <c r="DYM35" s="28"/>
      <c r="DYN35" s="28"/>
      <c r="DYO35" s="28"/>
      <c r="DYP35" s="28"/>
      <c r="DYQ35" s="28"/>
      <c r="DYR35" s="28"/>
      <c r="DYS35" s="28"/>
      <c r="DYT35" s="28"/>
      <c r="DYU35" s="28"/>
      <c r="DYV35" s="28"/>
      <c r="DYW35" s="28"/>
      <c r="DYX35" s="28"/>
      <c r="DYY35" s="28"/>
      <c r="DYZ35" s="28"/>
      <c r="DZA35" s="28"/>
      <c r="DZB35" s="28"/>
      <c r="DZC35" s="28"/>
      <c r="DZD35" s="28"/>
      <c r="DZE35" s="28"/>
      <c r="DZF35" s="28"/>
      <c r="DZG35" s="28"/>
      <c r="DZH35" s="28"/>
      <c r="DZI35" s="28"/>
      <c r="DZJ35" s="28"/>
      <c r="DZK35" s="28"/>
      <c r="DZL35" s="28"/>
      <c r="DZM35" s="28"/>
      <c r="DZN35" s="28"/>
      <c r="DZO35" s="28"/>
      <c r="DZP35" s="28"/>
      <c r="DZQ35" s="28"/>
      <c r="DZR35" s="28"/>
      <c r="DZS35" s="28"/>
      <c r="DZT35" s="28"/>
      <c r="DZU35" s="28"/>
      <c r="DZV35" s="28"/>
      <c r="DZW35" s="28"/>
      <c r="DZX35" s="28"/>
      <c r="DZY35" s="28"/>
      <c r="DZZ35" s="28"/>
      <c r="EAA35" s="28"/>
      <c r="EAB35" s="28"/>
      <c r="EAC35" s="28"/>
      <c r="EAD35" s="28"/>
      <c r="EAE35" s="28"/>
      <c r="EAF35" s="28"/>
      <c r="EAG35" s="28"/>
      <c r="EAH35" s="28"/>
      <c r="EAI35" s="28"/>
      <c r="EAJ35" s="28"/>
      <c r="EAK35" s="28"/>
      <c r="EAL35" s="28"/>
      <c r="EAM35" s="28"/>
      <c r="EAN35" s="28"/>
      <c r="EAO35" s="28"/>
      <c r="EAP35" s="28"/>
      <c r="EAQ35" s="28"/>
      <c r="EAR35" s="28"/>
      <c r="EAS35" s="28"/>
      <c r="EAT35" s="28"/>
      <c r="EAU35" s="28"/>
      <c r="EAV35" s="28"/>
      <c r="EAW35" s="28"/>
      <c r="EAX35" s="28"/>
      <c r="EAY35" s="28"/>
      <c r="EAZ35" s="28"/>
      <c r="EBA35" s="28"/>
      <c r="EBB35" s="28"/>
      <c r="EBC35" s="28"/>
      <c r="EBD35" s="28"/>
      <c r="EBE35" s="28"/>
      <c r="EBF35" s="28"/>
      <c r="EBG35" s="28"/>
      <c r="EBH35" s="28"/>
      <c r="EBI35" s="28"/>
      <c r="EBJ35" s="28"/>
      <c r="EBK35" s="28"/>
      <c r="EBL35" s="28"/>
      <c r="EBM35" s="28"/>
      <c r="EBN35" s="28"/>
      <c r="EBO35" s="28"/>
      <c r="EBP35" s="28"/>
      <c r="EBQ35" s="28"/>
      <c r="EBR35" s="28"/>
      <c r="EBS35" s="28"/>
      <c r="EBT35" s="28"/>
      <c r="EBU35" s="28"/>
      <c r="EBV35" s="28"/>
      <c r="EBW35" s="28"/>
      <c r="EBX35" s="28"/>
      <c r="EBY35" s="28"/>
      <c r="EBZ35" s="28"/>
      <c r="ECA35" s="28"/>
      <c r="ECB35" s="28"/>
      <c r="ECC35" s="28"/>
      <c r="ECD35" s="28"/>
      <c r="ECE35" s="28"/>
      <c r="ECF35" s="28"/>
      <c r="ECG35" s="28"/>
      <c r="ECH35" s="28"/>
      <c r="ECI35" s="28"/>
      <c r="ECJ35" s="28"/>
      <c r="ECK35" s="28"/>
      <c r="ECL35" s="28"/>
      <c r="ECM35" s="28"/>
      <c r="ECN35" s="28"/>
      <c r="ECO35" s="28"/>
      <c r="ECP35" s="28"/>
      <c r="ECQ35" s="28"/>
      <c r="ECR35" s="28"/>
      <c r="ECS35" s="28"/>
      <c r="ECT35" s="28"/>
      <c r="ECU35" s="28"/>
      <c r="ECV35" s="28"/>
      <c r="ECW35" s="28"/>
      <c r="ECX35" s="28"/>
      <c r="ECY35" s="28"/>
      <c r="ECZ35" s="28"/>
      <c r="EDA35" s="28"/>
      <c r="EDB35" s="28"/>
      <c r="EDC35" s="28"/>
      <c r="EDD35" s="28"/>
      <c r="EDE35" s="28"/>
      <c r="EDF35" s="28"/>
      <c r="EDG35" s="28"/>
      <c r="EDH35" s="28"/>
      <c r="EDI35" s="28"/>
      <c r="EDJ35" s="28"/>
      <c r="EDK35" s="28"/>
      <c r="EDL35" s="28"/>
      <c r="EDM35" s="28"/>
      <c r="EDN35" s="28"/>
      <c r="EDO35" s="28"/>
      <c r="EDP35" s="28"/>
      <c r="EDQ35" s="28"/>
      <c r="EDR35" s="28"/>
      <c r="EDS35" s="28"/>
      <c r="EDT35" s="28"/>
      <c r="EDU35" s="28"/>
      <c r="EDV35" s="28"/>
      <c r="EDW35" s="28"/>
      <c r="EDX35" s="28"/>
      <c r="EDY35" s="28"/>
      <c r="EDZ35" s="28"/>
      <c r="EEA35" s="28"/>
      <c r="EEB35" s="28"/>
      <c r="EEC35" s="28"/>
      <c r="EED35" s="28"/>
      <c r="EEE35" s="28"/>
      <c r="EEF35" s="28"/>
      <c r="EEG35" s="28"/>
      <c r="EEH35" s="28"/>
      <c r="EEI35" s="28"/>
      <c r="EEJ35" s="28"/>
      <c r="EEK35" s="28"/>
      <c r="EEL35" s="28"/>
      <c r="EEM35" s="28"/>
      <c r="EEN35" s="28"/>
      <c r="EEO35" s="28"/>
      <c r="EEP35" s="28"/>
      <c r="EEQ35" s="28"/>
      <c r="EER35" s="28"/>
      <c r="EES35" s="28"/>
      <c r="EET35" s="28"/>
      <c r="EEU35" s="28"/>
      <c r="EEV35" s="28"/>
      <c r="EEW35" s="28"/>
      <c r="EEX35" s="28"/>
      <c r="EEY35" s="28"/>
      <c r="EEZ35" s="28"/>
      <c r="EFA35" s="28"/>
      <c r="EFB35" s="28"/>
      <c r="EFC35" s="28"/>
      <c r="EFD35" s="28"/>
      <c r="EFE35" s="28"/>
      <c r="EFF35" s="28"/>
      <c r="EFG35" s="28"/>
      <c r="EFH35" s="28"/>
      <c r="EFI35" s="28"/>
      <c r="EFJ35" s="28"/>
      <c r="EFK35" s="28"/>
      <c r="EFL35" s="28"/>
      <c r="EFM35" s="28"/>
      <c r="EFN35" s="28"/>
      <c r="EFO35" s="28"/>
      <c r="EFP35" s="28"/>
      <c r="EFQ35" s="28"/>
      <c r="EFR35" s="28"/>
      <c r="EFS35" s="28"/>
      <c r="EFT35" s="28"/>
      <c r="EFU35" s="28"/>
      <c r="EFV35" s="28"/>
      <c r="EFW35" s="28"/>
      <c r="EFX35" s="28"/>
      <c r="EFY35" s="28"/>
      <c r="EFZ35" s="28"/>
      <c r="EGA35" s="28"/>
      <c r="EGB35" s="28"/>
      <c r="EGC35" s="28"/>
      <c r="EGD35" s="28"/>
      <c r="EGE35" s="28"/>
      <c r="EGF35" s="28"/>
      <c r="EGG35" s="28"/>
      <c r="EGH35" s="28"/>
      <c r="EGI35" s="28"/>
      <c r="EGJ35" s="28"/>
      <c r="EGK35" s="28"/>
      <c r="EGL35" s="28"/>
      <c r="EGM35" s="28"/>
      <c r="EGN35" s="28"/>
      <c r="EGO35" s="28"/>
      <c r="EGP35" s="28"/>
      <c r="EGQ35" s="28"/>
      <c r="EGR35" s="28"/>
      <c r="EGS35" s="28"/>
      <c r="EGT35" s="28"/>
      <c r="EGU35" s="28"/>
      <c r="EGV35" s="28"/>
      <c r="EGW35" s="28"/>
      <c r="EGX35" s="28"/>
      <c r="EGY35" s="28"/>
      <c r="EGZ35" s="28"/>
      <c r="EHA35" s="28"/>
      <c r="EHB35" s="28"/>
      <c r="EHC35" s="28"/>
      <c r="EHD35" s="28"/>
      <c r="EHE35" s="28"/>
      <c r="EHF35" s="28"/>
      <c r="EHG35" s="28"/>
      <c r="EHH35" s="28"/>
      <c r="EHI35" s="28"/>
      <c r="EHJ35" s="28"/>
      <c r="EHK35" s="28"/>
      <c r="EHL35" s="28"/>
      <c r="EHM35" s="28"/>
      <c r="EHN35" s="28"/>
      <c r="EHO35" s="28"/>
      <c r="EHP35" s="28"/>
      <c r="EHQ35" s="28"/>
      <c r="EHR35" s="28"/>
      <c r="EHS35" s="28"/>
      <c r="EHT35" s="28"/>
      <c r="EHU35" s="28"/>
      <c r="EHV35" s="28"/>
      <c r="EHW35" s="28"/>
      <c r="EHX35" s="28"/>
      <c r="EHY35" s="28"/>
      <c r="EHZ35" s="28"/>
      <c r="EIA35" s="28"/>
      <c r="EIB35" s="28"/>
      <c r="EIC35" s="28"/>
      <c r="EID35" s="28"/>
      <c r="EIE35" s="28"/>
      <c r="EIF35" s="28"/>
      <c r="EIG35" s="28"/>
      <c r="EIH35" s="28"/>
      <c r="EII35" s="28"/>
      <c r="EIJ35" s="28"/>
      <c r="EIK35" s="28"/>
      <c r="EIL35" s="28"/>
      <c r="EIM35" s="28"/>
      <c r="EIN35" s="28"/>
      <c r="EIO35" s="28"/>
      <c r="EIP35" s="28"/>
      <c r="EIQ35" s="28"/>
      <c r="EIR35" s="28"/>
      <c r="EIS35" s="28"/>
      <c r="EIT35" s="28"/>
      <c r="EIU35" s="28"/>
      <c r="EIV35" s="28"/>
      <c r="EIW35" s="28"/>
      <c r="EIX35" s="28"/>
      <c r="EIY35" s="28"/>
      <c r="EIZ35" s="28"/>
      <c r="EJA35" s="28"/>
      <c r="EJB35" s="28"/>
      <c r="EJC35" s="28"/>
      <c r="EJD35" s="28"/>
      <c r="EJE35" s="28"/>
      <c r="EJF35" s="28"/>
      <c r="EJG35" s="28"/>
      <c r="EJH35" s="28"/>
      <c r="EJI35" s="28"/>
      <c r="EJJ35" s="28"/>
      <c r="EJK35" s="28"/>
      <c r="EJL35" s="28"/>
      <c r="EJM35" s="28"/>
      <c r="EJN35" s="28"/>
      <c r="EJO35" s="28"/>
      <c r="EJP35" s="28"/>
      <c r="EJQ35" s="28"/>
      <c r="EJR35" s="28"/>
      <c r="EJS35" s="28"/>
      <c r="EJT35" s="28"/>
      <c r="EJU35" s="28"/>
      <c r="EJV35" s="28"/>
      <c r="EJW35" s="28"/>
      <c r="EJX35" s="28"/>
      <c r="EJY35" s="28"/>
      <c r="EJZ35" s="28"/>
      <c r="EKA35" s="28"/>
      <c r="EKB35" s="28"/>
      <c r="EKC35" s="28"/>
      <c r="EKD35" s="28"/>
      <c r="EKE35" s="28"/>
      <c r="EKF35" s="28"/>
      <c r="EKG35" s="28"/>
      <c r="EKH35" s="28"/>
      <c r="EKI35" s="28"/>
      <c r="EKJ35" s="28"/>
      <c r="EKK35" s="28"/>
      <c r="EKL35" s="28"/>
      <c r="EKM35" s="28"/>
      <c r="EKN35" s="28"/>
      <c r="EKO35" s="28"/>
      <c r="EKP35" s="28"/>
      <c r="EKQ35" s="28"/>
      <c r="EKR35" s="28"/>
      <c r="EKS35" s="28"/>
      <c r="EKT35" s="28"/>
      <c r="EKU35" s="28"/>
      <c r="EKV35" s="28"/>
      <c r="EKW35" s="28"/>
      <c r="EKX35" s="28"/>
      <c r="EKY35" s="28"/>
      <c r="EKZ35" s="28"/>
      <c r="ELA35" s="28"/>
      <c r="ELB35" s="28"/>
      <c r="ELC35" s="28"/>
      <c r="ELD35" s="28"/>
      <c r="ELE35" s="28"/>
      <c r="ELF35" s="28"/>
      <c r="ELG35" s="28"/>
      <c r="ELH35" s="28"/>
      <c r="ELI35" s="28"/>
      <c r="ELJ35" s="28"/>
      <c r="ELK35" s="28"/>
      <c r="ELL35" s="28"/>
      <c r="ELM35" s="28"/>
      <c r="ELN35" s="28"/>
      <c r="ELO35" s="28"/>
      <c r="ELP35" s="28"/>
      <c r="ELQ35" s="28"/>
      <c r="ELR35" s="28"/>
      <c r="ELS35" s="28"/>
      <c r="ELT35" s="28"/>
      <c r="ELU35" s="28"/>
      <c r="ELV35" s="28"/>
      <c r="ELW35" s="28"/>
      <c r="ELX35" s="28"/>
      <c r="ELY35" s="28"/>
      <c r="ELZ35" s="28"/>
      <c r="EMA35" s="28"/>
      <c r="EMB35" s="28"/>
      <c r="EMC35" s="28"/>
      <c r="EMD35" s="28"/>
      <c r="EME35" s="28"/>
      <c r="EMF35" s="28"/>
      <c r="EMG35" s="28"/>
      <c r="EMH35" s="28"/>
      <c r="EMI35" s="28"/>
      <c r="EMJ35" s="28"/>
      <c r="EMK35" s="28"/>
      <c r="EML35" s="28"/>
      <c r="EMM35" s="28"/>
      <c r="EMN35" s="28"/>
      <c r="EMO35" s="28"/>
      <c r="EMP35" s="28"/>
      <c r="EMQ35" s="28"/>
      <c r="EMR35" s="28"/>
      <c r="EMS35" s="28"/>
      <c r="EMT35" s="28"/>
      <c r="EMU35" s="28"/>
      <c r="EMV35" s="28"/>
      <c r="EMW35" s="28"/>
      <c r="EMX35" s="28"/>
      <c r="EMY35" s="28"/>
      <c r="EMZ35" s="28"/>
      <c r="ENA35" s="28"/>
      <c r="ENB35" s="28"/>
      <c r="ENC35" s="28"/>
      <c r="END35" s="28"/>
      <c r="ENE35" s="28"/>
      <c r="ENF35" s="28"/>
      <c r="ENG35" s="28"/>
      <c r="ENH35" s="28"/>
      <c r="ENI35" s="28"/>
      <c r="ENJ35" s="28"/>
      <c r="ENK35" s="28"/>
      <c r="ENL35" s="28"/>
      <c r="ENM35" s="28"/>
      <c r="ENN35" s="28"/>
      <c r="ENO35" s="28"/>
      <c r="ENP35" s="28"/>
      <c r="ENQ35" s="28"/>
      <c r="ENR35" s="28"/>
      <c r="ENS35" s="28"/>
      <c r="ENT35" s="28"/>
      <c r="ENU35" s="28"/>
      <c r="ENV35" s="28"/>
      <c r="ENW35" s="28"/>
      <c r="ENX35" s="28"/>
      <c r="ENY35" s="28"/>
      <c r="ENZ35" s="28"/>
      <c r="EOA35" s="28"/>
      <c r="EOB35" s="28"/>
      <c r="EOC35" s="28"/>
      <c r="EOD35" s="28"/>
      <c r="EOE35" s="28"/>
      <c r="EOF35" s="28"/>
      <c r="EOG35" s="28"/>
      <c r="EOH35" s="28"/>
      <c r="EOI35" s="28"/>
      <c r="EOJ35" s="28"/>
      <c r="EOK35" s="28"/>
      <c r="EOL35" s="28"/>
      <c r="EOM35" s="28"/>
      <c r="EON35" s="28"/>
      <c r="EOO35" s="28"/>
      <c r="EOP35" s="28"/>
      <c r="EOQ35" s="28"/>
      <c r="EOR35" s="28"/>
      <c r="EOS35" s="28"/>
      <c r="EOT35" s="28"/>
      <c r="EOU35" s="28"/>
      <c r="EOV35" s="28"/>
      <c r="EOW35" s="28"/>
      <c r="EOX35" s="28"/>
      <c r="EOY35" s="28"/>
      <c r="EOZ35" s="28"/>
      <c r="EPA35" s="28"/>
      <c r="EPB35" s="28"/>
      <c r="EPC35" s="28"/>
      <c r="EPD35" s="28"/>
      <c r="EPE35" s="28"/>
      <c r="EPF35" s="28"/>
      <c r="EPG35" s="28"/>
      <c r="EPH35" s="28"/>
      <c r="EPI35" s="28"/>
      <c r="EPJ35" s="28"/>
      <c r="EPK35" s="28"/>
      <c r="EPL35" s="28"/>
      <c r="EPM35" s="28"/>
      <c r="EPN35" s="28"/>
      <c r="EPO35" s="28"/>
      <c r="EPP35" s="28"/>
      <c r="EPQ35" s="28"/>
      <c r="EPR35" s="28"/>
      <c r="EPS35" s="28"/>
      <c r="EPT35" s="28"/>
      <c r="EPU35" s="28"/>
      <c r="EPV35" s="28"/>
      <c r="EPW35" s="28"/>
      <c r="EPX35" s="28"/>
      <c r="EPY35" s="28"/>
      <c r="EPZ35" s="28"/>
      <c r="EQA35" s="28"/>
      <c r="EQB35" s="28"/>
      <c r="EQC35" s="28"/>
      <c r="EQD35" s="28"/>
      <c r="EQE35" s="28"/>
      <c r="EQF35" s="28"/>
      <c r="EQG35" s="28"/>
      <c r="EQH35" s="28"/>
      <c r="EQI35" s="28"/>
      <c r="EQJ35" s="28"/>
      <c r="EQK35" s="28"/>
      <c r="EQL35" s="28"/>
      <c r="EQM35" s="28"/>
      <c r="EQN35" s="28"/>
      <c r="EQO35" s="28"/>
      <c r="EQP35" s="28"/>
      <c r="EQQ35" s="28"/>
      <c r="EQR35" s="28"/>
      <c r="EQS35" s="28"/>
      <c r="EQT35" s="28"/>
      <c r="EQU35" s="28"/>
      <c r="EQV35" s="28"/>
      <c r="EQW35" s="28"/>
      <c r="EQX35" s="28"/>
      <c r="EQY35" s="28"/>
      <c r="EQZ35" s="28"/>
      <c r="ERA35" s="28"/>
      <c r="ERB35" s="28"/>
      <c r="ERC35" s="28"/>
      <c r="ERD35" s="28"/>
      <c r="ERE35" s="28"/>
      <c r="ERF35" s="28"/>
      <c r="ERG35" s="28"/>
      <c r="ERH35" s="28"/>
      <c r="ERI35" s="28"/>
      <c r="ERJ35" s="28"/>
      <c r="ERK35" s="28"/>
      <c r="ERL35" s="28"/>
      <c r="ERM35" s="28"/>
      <c r="ERN35" s="28"/>
      <c r="ERO35" s="28"/>
      <c r="ERP35" s="28"/>
      <c r="ERQ35" s="28"/>
      <c r="ERR35" s="28"/>
      <c r="ERS35" s="28"/>
      <c r="ERT35" s="28"/>
      <c r="ERU35" s="28"/>
      <c r="ERV35" s="28"/>
      <c r="ERW35" s="28"/>
      <c r="ERX35" s="28"/>
      <c r="ERY35" s="28"/>
      <c r="ERZ35" s="28"/>
      <c r="ESA35" s="28"/>
      <c r="ESB35" s="28"/>
      <c r="ESC35" s="28"/>
      <c r="ESD35" s="28"/>
      <c r="ESE35" s="28"/>
      <c r="ESF35" s="28"/>
      <c r="ESG35" s="28"/>
      <c r="ESH35" s="28"/>
      <c r="ESI35" s="28"/>
      <c r="ESJ35" s="28"/>
      <c r="ESK35" s="28"/>
      <c r="ESL35" s="28"/>
      <c r="ESM35" s="28"/>
      <c r="ESN35" s="28"/>
      <c r="ESO35" s="28"/>
      <c r="ESP35" s="28"/>
      <c r="ESQ35" s="28"/>
      <c r="ESR35" s="28"/>
      <c r="ESS35" s="28"/>
      <c r="EST35" s="28"/>
      <c r="ESU35" s="28"/>
      <c r="ESV35" s="28"/>
      <c r="ESW35" s="28"/>
      <c r="ESX35" s="28"/>
      <c r="ESY35" s="28"/>
      <c r="ESZ35" s="28"/>
      <c r="ETA35" s="28"/>
      <c r="ETB35" s="28"/>
      <c r="ETC35" s="28"/>
      <c r="ETD35" s="28"/>
      <c r="ETE35" s="28"/>
      <c r="ETF35" s="28"/>
      <c r="ETG35" s="28"/>
      <c r="ETH35" s="28"/>
      <c r="ETI35" s="28"/>
      <c r="ETJ35" s="28"/>
      <c r="ETK35" s="28"/>
      <c r="ETL35" s="28"/>
      <c r="ETM35" s="28"/>
      <c r="ETN35" s="28"/>
      <c r="ETO35" s="28"/>
      <c r="ETP35" s="28"/>
      <c r="ETQ35" s="28"/>
      <c r="ETR35" s="28"/>
      <c r="ETS35" s="28"/>
      <c r="ETT35" s="28"/>
      <c r="ETU35" s="28"/>
      <c r="ETV35" s="28"/>
      <c r="ETW35" s="28"/>
      <c r="ETX35" s="28"/>
      <c r="ETY35" s="28"/>
      <c r="ETZ35" s="28"/>
      <c r="EUA35" s="28"/>
      <c r="EUB35" s="28"/>
      <c r="EUC35" s="28"/>
      <c r="EUD35" s="28"/>
      <c r="EUE35" s="28"/>
      <c r="EUF35" s="28"/>
      <c r="EUG35" s="28"/>
      <c r="EUH35" s="28"/>
      <c r="EUI35" s="28"/>
      <c r="EUJ35" s="28"/>
      <c r="EUK35" s="28"/>
      <c r="EUL35" s="28"/>
      <c r="EUM35" s="28"/>
      <c r="EUN35" s="28"/>
      <c r="EUO35" s="28"/>
      <c r="EUP35" s="28"/>
      <c r="EUQ35" s="28"/>
      <c r="EUR35" s="28"/>
      <c r="EUS35" s="28"/>
      <c r="EUT35" s="28"/>
      <c r="EUU35" s="28"/>
      <c r="EUV35" s="28"/>
      <c r="EUW35" s="28"/>
      <c r="EUX35" s="28"/>
      <c r="EUY35" s="28"/>
      <c r="EUZ35" s="28"/>
      <c r="EVA35" s="28"/>
      <c r="EVB35" s="28"/>
      <c r="EVC35" s="28"/>
      <c r="EVD35" s="28"/>
      <c r="EVE35" s="28"/>
      <c r="EVF35" s="28"/>
      <c r="EVG35" s="28"/>
      <c r="EVH35" s="28"/>
      <c r="EVI35" s="28"/>
      <c r="EVJ35" s="28"/>
      <c r="EVK35" s="28"/>
      <c r="EVL35" s="28"/>
      <c r="EVM35" s="28"/>
      <c r="EVN35" s="28"/>
      <c r="EVO35" s="28"/>
      <c r="EVP35" s="28"/>
      <c r="EVQ35" s="28"/>
      <c r="EVR35" s="28"/>
      <c r="EVS35" s="28"/>
      <c r="EVT35" s="28"/>
      <c r="EVU35" s="28"/>
      <c r="EVV35" s="28"/>
      <c r="EVW35" s="28"/>
      <c r="EVX35" s="28"/>
      <c r="EVY35" s="28"/>
      <c r="EVZ35" s="28"/>
      <c r="EWA35" s="28"/>
      <c r="EWB35" s="28"/>
      <c r="EWC35" s="28"/>
      <c r="EWD35" s="28"/>
      <c r="EWE35" s="28"/>
      <c r="EWF35" s="28"/>
      <c r="EWG35" s="28"/>
      <c r="EWH35" s="28"/>
      <c r="EWI35" s="28"/>
      <c r="EWJ35" s="28"/>
      <c r="EWK35" s="28"/>
      <c r="EWL35" s="28"/>
      <c r="EWM35" s="28"/>
      <c r="EWN35" s="28"/>
      <c r="EWO35" s="28"/>
      <c r="EWP35" s="28"/>
      <c r="EWQ35" s="28"/>
      <c r="EWR35" s="28"/>
      <c r="EWS35" s="28"/>
      <c r="EWT35" s="28"/>
      <c r="EWU35" s="28"/>
      <c r="EWV35" s="28"/>
      <c r="EWW35" s="28"/>
      <c r="EWX35" s="28"/>
      <c r="EWY35" s="28"/>
      <c r="EWZ35" s="28"/>
      <c r="EXA35" s="28"/>
      <c r="EXB35" s="28"/>
      <c r="EXC35" s="28"/>
      <c r="EXD35" s="28"/>
      <c r="EXE35" s="28"/>
      <c r="EXF35" s="28"/>
      <c r="EXG35" s="28"/>
      <c r="EXH35" s="28"/>
      <c r="EXI35" s="28"/>
      <c r="EXJ35" s="28"/>
      <c r="EXK35" s="28"/>
      <c r="EXL35" s="28"/>
      <c r="EXM35" s="28"/>
      <c r="EXN35" s="28"/>
      <c r="EXO35" s="28"/>
      <c r="EXP35" s="28"/>
      <c r="EXQ35" s="28"/>
      <c r="EXR35" s="28"/>
      <c r="EXS35" s="28"/>
      <c r="EXT35" s="28"/>
      <c r="EXU35" s="28"/>
      <c r="EXV35" s="28"/>
      <c r="EXW35" s="28"/>
      <c r="EXX35" s="28"/>
      <c r="EXY35" s="28"/>
      <c r="EXZ35" s="28"/>
      <c r="EYA35" s="28"/>
      <c r="EYB35" s="28"/>
      <c r="EYC35" s="28"/>
      <c r="EYD35" s="28"/>
      <c r="EYE35" s="28"/>
      <c r="EYF35" s="28"/>
      <c r="EYG35" s="28"/>
      <c r="EYH35" s="28"/>
      <c r="EYI35" s="28"/>
      <c r="EYJ35" s="28"/>
      <c r="EYK35" s="28"/>
      <c r="EYL35" s="28"/>
      <c r="EYM35" s="28"/>
      <c r="EYN35" s="28"/>
      <c r="EYO35" s="28"/>
      <c r="EYP35" s="28"/>
      <c r="EYQ35" s="28"/>
      <c r="EYR35" s="28"/>
      <c r="EYS35" s="28"/>
      <c r="EYT35" s="28"/>
      <c r="EYU35" s="28"/>
      <c r="EYV35" s="28"/>
      <c r="EYW35" s="28"/>
      <c r="EYX35" s="28"/>
      <c r="EYY35" s="28"/>
      <c r="EYZ35" s="28"/>
      <c r="EZA35" s="28"/>
      <c r="EZB35" s="28"/>
      <c r="EZC35" s="28"/>
      <c r="EZD35" s="28"/>
      <c r="EZE35" s="28"/>
      <c r="EZF35" s="28"/>
      <c r="EZG35" s="28"/>
      <c r="EZH35" s="28"/>
      <c r="EZI35" s="28"/>
      <c r="EZJ35" s="28"/>
      <c r="EZK35" s="28"/>
      <c r="EZL35" s="28"/>
      <c r="EZM35" s="28"/>
      <c r="EZN35" s="28"/>
      <c r="EZO35" s="28"/>
      <c r="EZP35" s="28"/>
      <c r="EZQ35" s="28"/>
      <c r="EZR35" s="28"/>
      <c r="EZS35" s="28"/>
      <c r="EZT35" s="28"/>
      <c r="EZU35" s="28"/>
      <c r="EZV35" s="28"/>
      <c r="EZW35" s="28"/>
      <c r="EZX35" s="28"/>
      <c r="EZY35" s="28"/>
      <c r="EZZ35" s="28"/>
      <c r="FAA35" s="28"/>
      <c r="FAB35" s="28"/>
      <c r="FAC35" s="28"/>
      <c r="FAD35" s="28"/>
      <c r="FAE35" s="28"/>
      <c r="FAF35" s="28"/>
      <c r="FAG35" s="28"/>
      <c r="FAH35" s="28"/>
      <c r="FAI35" s="28"/>
      <c r="FAJ35" s="28"/>
      <c r="FAK35" s="28"/>
      <c r="FAL35" s="28"/>
      <c r="FAM35" s="28"/>
      <c r="FAN35" s="28"/>
      <c r="FAO35" s="28"/>
      <c r="FAP35" s="28"/>
      <c r="FAQ35" s="28"/>
      <c r="FAR35" s="28"/>
      <c r="FAS35" s="28"/>
      <c r="FAT35" s="28"/>
      <c r="FAU35" s="28"/>
      <c r="FAV35" s="28"/>
      <c r="FAW35" s="28"/>
      <c r="FAX35" s="28"/>
      <c r="FAY35" s="28"/>
      <c r="FAZ35" s="28"/>
      <c r="FBA35" s="28"/>
      <c r="FBB35" s="28"/>
      <c r="FBC35" s="28"/>
      <c r="FBD35" s="28"/>
      <c r="FBE35" s="28"/>
      <c r="FBF35" s="28"/>
      <c r="FBG35" s="28"/>
      <c r="FBH35" s="28"/>
      <c r="FBI35" s="28"/>
      <c r="FBJ35" s="28"/>
      <c r="FBK35" s="28"/>
      <c r="FBL35" s="28"/>
      <c r="FBM35" s="28"/>
      <c r="FBN35" s="28"/>
      <c r="FBO35" s="28"/>
      <c r="FBP35" s="28"/>
      <c r="FBQ35" s="28"/>
      <c r="FBR35" s="28"/>
      <c r="FBS35" s="28"/>
      <c r="FBT35" s="28"/>
      <c r="FBU35" s="28"/>
      <c r="FBV35" s="28"/>
      <c r="FBW35" s="28"/>
      <c r="FBX35" s="28"/>
      <c r="FBY35" s="28"/>
      <c r="FBZ35" s="28"/>
      <c r="FCA35" s="28"/>
      <c r="FCB35" s="28"/>
      <c r="FCC35" s="28"/>
      <c r="FCD35" s="28"/>
      <c r="FCE35" s="28"/>
      <c r="FCF35" s="28"/>
      <c r="FCG35" s="28"/>
      <c r="FCH35" s="28"/>
      <c r="FCI35" s="28"/>
      <c r="FCJ35" s="28"/>
      <c r="FCK35" s="28"/>
      <c r="FCL35" s="28"/>
      <c r="FCM35" s="28"/>
      <c r="FCN35" s="28"/>
      <c r="FCO35" s="28"/>
      <c r="FCP35" s="28"/>
      <c r="FCQ35" s="28"/>
      <c r="FCR35" s="28"/>
      <c r="FCS35" s="28"/>
      <c r="FCT35" s="28"/>
      <c r="FCU35" s="28"/>
      <c r="FCV35" s="28"/>
      <c r="FCW35" s="28"/>
      <c r="FCX35" s="28"/>
      <c r="FCY35" s="28"/>
      <c r="FCZ35" s="28"/>
      <c r="FDA35" s="28"/>
      <c r="FDB35" s="28"/>
      <c r="FDC35" s="28"/>
      <c r="FDD35" s="28"/>
      <c r="FDE35" s="28"/>
      <c r="FDF35" s="28"/>
      <c r="FDG35" s="28"/>
      <c r="FDH35" s="28"/>
      <c r="FDI35" s="28"/>
      <c r="FDJ35" s="28"/>
      <c r="FDK35" s="28"/>
      <c r="FDL35" s="28"/>
      <c r="FDM35" s="28"/>
      <c r="FDN35" s="28"/>
      <c r="FDO35" s="28"/>
      <c r="FDP35" s="28"/>
      <c r="FDQ35" s="28"/>
      <c r="FDR35" s="28"/>
      <c r="FDS35" s="28"/>
      <c r="FDT35" s="28"/>
      <c r="FDU35" s="28"/>
      <c r="FDV35" s="28"/>
      <c r="FDW35" s="28"/>
      <c r="FDX35" s="28"/>
      <c r="FDY35" s="28"/>
      <c r="FDZ35" s="28"/>
      <c r="FEA35" s="28"/>
      <c r="FEB35" s="28"/>
      <c r="FEC35" s="28"/>
      <c r="FED35" s="28"/>
      <c r="FEE35" s="28"/>
      <c r="FEF35" s="28"/>
      <c r="FEG35" s="28"/>
      <c r="FEH35" s="28"/>
      <c r="FEI35" s="28"/>
      <c r="FEJ35" s="28"/>
      <c r="FEK35" s="28"/>
      <c r="FEL35" s="28"/>
      <c r="FEM35" s="28"/>
      <c r="FEN35" s="28"/>
      <c r="FEO35" s="28"/>
      <c r="FEP35" s="28"/>
      <c r="FEQ35" s="28"/>
      <c r="FER35" s="28"/>
      <c r="FES35" s="28"/>
      <c r="FET35" s="28"/>
      <c r="FEU35" s="28"/>
      <c r="FEV35" s="28"/>
      <c r="FEW35" s="28"/>
      <c r="FEX35" s="28"/>
      <c r="FEY35" s="28"/>
      <c r="FEZ35" s="28"/>
      <c r="FFA35" s="28"/>
      <c r="FFB35" s="28"/>
      <c r="FFC35" s="28"/>
      <c r="FFD35" s="28"/>
      <c r="FFE35" s="28"/>
      <c r="FFF35" s="28"/>
      <c r="FFG35" s="28"/>
      <c r="FFH35" s="28"/>
      <c r="FFI35" s="28"/>
      <c r="FFJ35" s="28"/>
      <c r="FFK35" s="28"/>
      <c r="FFL35" s="28"/>
      <c r="FFM35" s="28"/>
      <c r="FFN35" s="28"/>
      <c r="FFO35" s="28"/>
      <c r="FFP35" s="28"/>
      <c r="FFQ35" s="28"/>
      <c r="FFR35" s="28"/>
      <c r="FFS35" s="28"/>
      <c r="FFT35" s="28"/>
      <c r="FFU35" s="28"/>
      <c r="FFV35" s="28"/>
      <c r="FFW35" s="28"/>
      <c r="FFX35" s="28"/>
      <c r="FFY35" s="28"/>
      <c r="FFZ35" s="28"/>
      <c r="FGA35" s="28"/>
      <c r="FGB35" s="28"/>
      <c r="FGC35" s="28"/>
      <c r="FGD35" s="28"/>
      <c r="FGE35" s="28"/>
      <c r="FGF35" s="28"/>
      <c r="FGG35" s="28"/>
      <c r="FGH35" s="28"/>
      <c r="FGI35" s="28"/>
      <c r="FGJ35" s="28"/>
      <c r="FGK35" s="28"/>
      <c r="FGL35" s="28"/>
      <c r="FGM35" s="28"/>
      <c r="FGN35" s="28"/>
      <c r="FGO35" s="28"/>
      <c r="FGP35" s="28"/>
      <c r="FGQ35" s="28"/>
      <c r="FGR35" s="28"/>
      <c r="FGS35" s="28"/>
      <c r="FGT35" s="28"/>
      <c r="FGU35" s="28"/>
      <c r="FGV35" s="28"/>
      <c r="FGW35" s="28"/>
      <c r="FGX35" s="28"/>
      <c r="FGY35" s="28"/>
      <c r="FGZ35" s="28"/>
      <c r="FHA35" s="28"/>
      <c r="FHB35" s="28"/>
      <c r="FHC35" s="28"/>
      <c r="FHD35" s="28"/>
      <c r="FHE35" s="28"/>
      <c r="FHF35" s="28"/>
      <c r="FHG35" s="28"/>
      <c r="FHH35" s="28"/>
      <c r="FHI35" s="28"/>
      <c r="FHJ35" s="28"/>
      <c r="FHK35" s="28"/>
      <c r="FHL35" s="28"/>
      <c r="FHM35" s="28"/>
      <c r="FHN35" s="28"/>
      <c r="FHO35" s="28"/>
      <c r="FHP35" s="28"/>
      <c r="FHQ35" s="28"/>
      <c r="FHR35" s="28"/>
      <c r="FHS35" s="28"/>
      <c r="FHT35" s="28"/>
      <c r="FHU35" s="28"/>
      <c r="FHV35" s="28"/>
      <c r="FHW35" s="28"/>
      <c r="FHX35" s="28"/>
      <c r="FHY35" s="28"/>
      <c r="FHZ35" s="28"/>
      <c r="FIA35" s="28"/>
      <c r="FIB35" s="28"/>
      <c r="FIC35" s="28"/>
      <c r="FID35" s="28"/>
      <c r="FIE35" s="28"/>
      <c r="FIF35" s="28"/>
      <c r="FIG35" s="28"/>
      <c r="FIH35" s="28"/>
      <c r="FII35" s="28"/>
      <c r="FIJ35" s="28"/>
      <c r="FIK35" s="28"/>
      <c r="FIL35" s="28"/>
      <c r="FIM35" s="28"/>
      <c r="FIN35" s="28"/>
      <c r="FIO35" s="28"/>
      <c r="FIP35" s="28"/>
      <c r="FIQ35" s="28"/>
      <c r="FIR35" s="28"/>
      <c r="FIS35" s="28"/>
      <c r="FIT35" s="28"/>
      <c r="FIU35" s="28"/>
      <c r="FIV35" s="28"/>
      <c r="FIW35" s="28"/>
      <c r="FIX35" s="28"/>
      <c r="FIY35" s="28"/>
      <c r="FIZ35" s="28"/>
      <c r="FJA35" s="28"/>
      <c r="FJB35" s="28"/>
      <c r="FJC35" s="28"/>
      <c r="FJD35" s="28"/>
      <c r="FJE35" s="28"/>
      <c r="FJF35" s="28"/>
      <c r="FJG35" s="28"/>
      <c r="FJH35" s="28"/>
      <c r="FJI35" s="28"/>
      <c r="FJJ35" s="28"/>
      <c r="FJK35" s="28"/>
      <c r="FJL35" s="28"/>
      <c r="FJM35" s="28"/>
      <c r="FJN35" s="28"/>
      <c r="FJO35" s="28"/>
      <c r="FJP35" s="28"/>
      <c r="FJQ35" s="28"/>
      <c r="FJR35" s="28"/>
      <c r="FJS35" s="28"/>
      <c r="FJT35" s="28"/>
      <c r="FJU35" s="28"/>
      <c r="FJV35" s="28"/>
      <c r="FJW35" s="28"/>
      <c r="FJX35" s="28"/>
      <c r="FJY35" s="28"/>
      <c r="FJZ35" s="28"/>
      <c r="FKA35" s="28"/>
      <c r="FKB35" s="28"/>
      <c r="FKC35" s="28"/>
      <c r="FKD35" s="28"/>
      <c r="FKE35" s="28"/>
      <c r="FKF35" s="28"/>
      <c r="FKG35" s="28"/>
      <c r="FKH35" s="28"/>
      <c r="FKI35" s="28"/>
      <c r="FKJ35" s="28"/>
      <c r="FKK35" s="28"/>
      <c r="FKL35" s="28"/>
      <c r="FKM35" s="28"/>
      <c r="FKN35" s="28"/>
      <c r="FKO35" s="28"/>
      <c r="FKP35" s="28"/>
      <c r="FKQ35" s="28"/>
      <c r="FKR35" s="28"/>
      <c r="FKS35" s="28"/>
      <c r="FKT35" s="28"/>
      <c r="FKU35" s="28"/>
      <c r="FKV35" s="28"/>
      <c r="FKW35" s="28"/>
      <c r="FKX35" s="28"/>
      <c r="FKY35" s="28"/>
      <c r="FKZ35" s="28"/>
      <c r="FLA35" s="28"/>
      <c r="FLB35" s="28"/>
      <c r="FLC35" s="28"/>
      <c r="FLD35" s="28"/>
      <c r="FLE35" s="28"/>
      <c r="FLF35" s="28"/>
      <c r="FLG35" s="28"/>
      <c r="FLH35" s="28"/>
      <c r="FLI35" s="28"/>
      <c r="FLJ35" s="28"/>
      <c r="FLK35" s="28"/>
      <c r="FLL35" s="28"/>
      <c r="FLM35" s="28"/>
      <c r="FLN35" s="28"/>
      <c r="FLO35" s="28"/>
      <c r="FLP35" s="28"/>
      <c r="FLQ35" s="28"/>
      <c r="FLR35" s="28"/>
      <c r="FLS35" s="28"/>
      <c r="FLT35" s="28"/>
      <c r="FLU35" s="28"/>
      <c r="FLV35" s="28"/>
      <c r="FLW35" s="28"/>
      <c r="FLX35" s="28"/>
      <c r="FLY35" s="28"/>
      <c r="FLZ35" s="28"/>
      <c r="FMA35" s="28"/>
      <c r="FMB35" s="28"/>
      <c r="FMC35" s="28"/>
      <c r="FMD35" s="28"/>
      <c r="FME35" s="28"/>
      <c r="FMF35" s="28"/>
      <c r="FMG35" s="28"/>
      <c r="FMH35" s="28"/>
      <c r="FMI35" s="28"/>
      <c r="FMJ35" s="28"/>
      <c r="FMK35" s="28"/>
      <c r="FML35" s="28"/>
      <c r="FMM35" s="28"/>
      <c r="FMN35" s="28"/>
      <c r="FMO35" s="28"/>
      <c r="FMP35" s="28"/>
      <c r="FMQ35" s="28"/>
      <c r="FMR35" s="28"/>
      <c r="FMS35" s="28"/>
      <c r="FMT35" s="28"/>
      <c r="FMU35" s="28"/>
      <c r="FMV35" s="28"/>
      <c r="FMW35" s="28"/>
      <c r="FMX35" s="28"/>
      <c r="FMY35" s="28"/>
      <c r="FMZ35" s="28"/>
      <c r="FNA35" s="28"/>
      <c r="FNB35" s="28"/>
      <c r="FNC35" s="28"/>
      <c r="FND35" s="28"/>
      <c r="FNE35" s="28"/>
      <c r="FNF35" s="28"/>
      <c r="FNG35" s="28"/>
      <c r="FNH35" s="28"/>
      <c r="FNI35" s="28"/>
      <c r="FNJ35" s="28"/>
      <c r="FNK35" s="28"/>
      <c r="FNL35" s="28"/>
      <c r="FNM35" s="28"/>
      <c r="FNN35" s="28"/>
      <c r="FNO35" s="28"/>
      <c r="FNP35" s="28"/>
      <c r="FNQ35" s="28"/>
      <c r="FNR35" s="28"/>
      <c r="FNS35" s="28"/>
      <c r="FNT35" s="28"/>
      <c r="FNU35" s="28"/>
      <c r="FNV35" s="28"/>
      <c r="FNW35" s="28"/>
      <c r="FNX35" s="28"/>
      <c r="FNY35" s="28"/>
      <c r="FNZ35" s="28"/>
      <c r="FOA35" s="28"/>
      <c r="FOB35" s="28"/>
      <c r="FOC35" s="28"/>
      <c r="FOD35" s="28"/>
      <c r="FOE35" s="28"/>
      <c r="FOF35" s="28"/>
      <c r="FOG35" s="28"/>
      <c r="FOH35" s="28"/>
      <c r="FOI35" s="28"/>
      <c r="FOJ35" s="28"/>
      <c r="FOK35" s="28"/>
      <c r="FOL35" s="28"/>
      <c r="FOM35" s="28"/>
      <c r="FON35" s="28"/>
      <c r="FOO35" s="28"/>
      <c r="FOP35" s="28"/>
      <c r="FOQ35" s="28"/>
      <c r="FOR35" s="28"/>
      <c r="FOS35" s="28"/>
      <c r="FOT35" s="28"/>
      <c r="FOU35" s="28"/>
      <c r="FOV35" s="28"/>
      <c r="FOW35" s="28"/>
      <c r="FOX35" s="28"/>
      <c r="FOY35" s="28"/>
      <c r="FOZ35" s="28"/>
      <c r="FPA35" s="28"/>
      <c r="FPB35" s="28"/>
      <c r="FPC35" s="28"/>
      <c r="FPD35" s="28"/>
      <c r="FPE35" s="28"/>
      <c r="FPF35" s="28"/>
      <c r="FPG35" s="28"/>
      <c r="FPH35" s="28"/>
      <c r="FPI35" s="28"/>
      <c r="FPJ35" s="28"/>
      <c r="FPK35" s="28"/>
      <c r="FPL35" s="28"/>
      <c r="FPM35" s="28"/>
      <c r="FPN35" s="28"/>
      <c r="FPO35" s="28"/>
      <c r="FPP35" s="28"/>
      <c r="FPQ35" s="28"/>
      <c r="FPR35" s="28"/>
      <c r="FPS35" s="28"/>
      <c r="FPT35" s="28"/>
      <c r="FPU35" s="28"/>
      <c r="FPV35" s="28"/>
      <c r="FPW35" s="28"/>
      <c r="FPX35" s="28"/>
      <c r="FPY35" s="28"/>
      <c r="FPZ35" s="28"/>
      <c r="FQA35" s="28"/>
      <c r="FQB35" s="28"/>
      <c r="FQC35" s="28"/>
      <c r="FQD35" s="28"/>
      <c r="FQE35" s="28"/>
      <c r="FQF35" s="28"/>
      <c r="FQG35" s="28"/>
      <c r="FQH35" s="28"/>
      <c r="FQI35" s="28"/>
      <c r="FQJ35" s="28"/>
      <c r="FQK35" s="28"/>
      <c r="FQL35" s="28"/>
      <c r="FQM35" s="28"/>
      <c r="FQN35" s="28"/>
      <c r="FQO35" s="28"/>
      <c r="FQP35" s="28"/>
      <c r="FQQ35" s="28"/>
      <c r="FQR35" s="28"/>
      <c r="FQS35" s="28"/>
      <c r="FQT35" s="28"/>
      <c r="FQU35" s="28"/>
      <c r="FQV35" s="28"/>
      <c r="FQW35" s="28"/>
      <c r="FQX35" s="28"/>
      <c r="FQY35" s="28"/>
      <c r="FQZ35" s="28"/>
      <c r="FRA35" s="28"/>
      <c r="FRB35" s="28"/>
      <c r="FRC35" s="28"/>
      <c r="FRD35" s="28"/>
      <c r="FRE35" s="28"/>
      <c r="FRF35" s="28"/>
      <c r="FRG35" s="28"/>
      <c r="FRH35" s="28"/>
      <c r="FRI35" s="28"/>
      <c r="FRJ35" s="28"/>
      <c r="FRK35" s="28"/>
      <c r="FRL35" s="28"/>
      <c r="FRM35" s="28"/>
      <c r="FRN35" s="28"/>
      <c r="FRO35" s="28"/>
      <c r="FRP35" s="28"/>
      <c r="FRQ35" s="28"/>
      <c r="FRR35" s="28"/>
      <c r="FRS35" s="28"/>
      <c r="FRT35" s="28"/>
      <c r="FRU35" s="28"/>
      <c r="FRV35" s="28"/>
      <c r="FRW35" s="28"/>
      <c r="FRX35" s="28"/>
      <c r="FRY35" s="28"/>
      <c r="FRZ35" s="28"/>
      <c r="FSA35" s="28"/>
      <c r="FSB35" s="28"/>
      <c r="FSC35" s="28"/>
      <c r="FSD35" s="28"/>
      <c r="FSE35" s="28"/>
      <c r="FSF35" s="28"/>
      <c r="FSG35" s="28"/>
      <c r="FSH35" s="28"/>
      <c r="FSI35" s="28"/>
      <c r="FSJ35" s="28"/>
      <c r="FSK35" s="28"/>
      <c r="FSL35" s="28"/>
      <c r="FSM35" s="28"/>
      <c r="FSN35" s="28"/>
      <c r="FSO35" s="28"/>
      <c r="FSP35" s="28"/>
      <c r="FSQ35" s="28"/>
      <c r="FSR35" s="28"/>
      <c r="FSS35" s="28"/>
      <c r="FST35" s="28"/>
      <c r="FSU35" s="28"/>
      <c r="FSV35" s="28"/>
      <c r="FSW35" s="28"/>
      <c r="FSX35" s="28"/>
      <c r="FSY35" s="28"/>
      <c r="FSZ35" s="28"/>
      <c r="FTA35" s="28"/>
      <c r="FTB35" s="28"/>
      <c r="FTC35" s="28"/>
      <c r="FTD35" s="28"/>
      <c r="FTE35" s="28"/>
      <c r="FTF35" s="28"/>
      <c r="FTG35" s="28"/>
      <c r="FTH35" s="28"/>
      <c r="FTI35" s="28"/>
      <c r="FTJ35" s="28"/>
      <c r="FTK35" s="28"/>
      <c r="FTL35" s="28"/>
      <c r="FTM35" s="28"/>
      <c r="FTN35" s="28"/>
      <c r="FTO35" s="28"/>
      <c r="FTP35" s="28"/>
      <c r="FTQ35" s="28"/>
      <c r="FTR35" s="28"/>
      <c r="FTS35" s="28"/>
      <c r="FTT35" s="28"/>
      <c r="FTU35" s="28"/>
      <c r="FTV35" s="28"/>
      <c r="FTW35" s="28"/>
      <c r="FTX35" s="28"/>
      <c r="FTY35" s="28"/>
      <c r="FTZ35" s="28"/>
      <c r="FUA35" s="28"/>
      <c r="FUB35" s="28"/>
      <c r="FUC35" s="28"/>
      <c r="FUD35" s="28"/>
      <c r="FUE35" s="28"/>
      <c r="FUF35" s="28"/>
      <c r="FUG35" s="28"/>
      <c r="FUH35" s="28"/>
      <c r="FUI35" s="28"/>
      <c r="FUJ35" s="28"/>
      <c r="FUK35" s="28"/>
      <c r="FUL35" s="28"/>
      <c r="FUM35" s="28"/>
      <c r="FUN35" s="28"/>
      <c r="FUO35" s="28"/>
      <c r="FUP35" s="28"/>
      <c r="FUQ35" s="28"/>
      <c r="FUR35" s="28"/>
      <c r="FUS35" s="28"/>
      <c r="FUT35" s="28"/>
      <c r="FUU35" s="28"/>
      <c r="FUV35" s="28"/>
      <c r="FUW35" s="28"/>
      <c r="FUX35" s="28"/>
      <c r="FUY35" s="28"/>
      <c r="FUZ35" s="28"/>
      <c r="FVA35" s="28"/>
      <c r="FVB35" s="28"/>
      <c r="FVC35" s="28"/>
      <c r="FVD35" s="28"/>
      <c r="FVE35" s="28"/>
      <c r="FVF35" s="28"/>
      <c r="FVG35" s="28"/>
      <c r="FVH35" s="28"/>
      <c r="FVI35" s="28"/>
      <c r="FVJ35" s="28"/>
      <c r="FVK35" s="28"/>
      <c r="FVL35" s="28"/>
      <c r="FVM35" s="28"/>
      <c r="FVN35" s="28"/>
      <c r="FVO35" s="28"/>
      <c r="FVP35" s="28"/>
      <c r="FVQ35" s="28"/>
      <c r="FVR35" s="28"/>
      <c r="FVS35" s="28"/>
      <c r="FVT35" s="28"/>
      <c r="FVU35" s="28"/>
      <c r="FVV35" s="28"/>
      <c r="FVW35" s="28"/>
      <c r="FVX35" s="28"/>
      <c r="FVY35" s="28"/>
      <c r="FVZ35" s="28"/>
      <c r="FWA35" s="28"/>
      <c r="FWB35" s="28"/>
      <c r="FWC35" s="28"/>
      <c r="FWD35" s="28"/>
      <c r="FWE35" s="28"/>
      <c r="FWF35" s="28"/>
      <c r="FWG35" s="28"/>
      <c r="FWH35" s="28"/>
      <c r="FWI35" s="28"/>
      <c r="FWJ35" s="28"/>
      <c r="FWK35" s="28"/>
      <c r="FWL35" s="28"/>
      <c r="FWM35" s="28"/>
      <c r="FWN35" s="28"/>
      <c r="FWO35" s="28"/>
      <c r="FWP35" s="28"/>
      <c r="FWQ35" s="28"/>
      <c r="FWR35" s="28"/>
      <c r="FWS35" s="28"/>
      <c r="FWT35" s="28"/>
      <c r="FWU35" s="28"/>
      <c r="FWV35" s="28"/>
      <c r="FWW35" s="28"/>
      <c r="FWX35" s="28"/>
      <c r="FWY35" s="28"/>
      <c r="FWZ35" s="28"/>
      <c r="FXA35" s="28"/>
      <c r="FXB35" s="28"/>
      <c r="FXC35" s="28"/>
      <c r="FXD35" s="28"/>
      <c r="FXE35" s="28"/>
      <c r="FXF35" s="28"/>
      <c r="FXG35" s="28"/>
      <c r="FXH35" s="28"/>
      <c r="FXI35" s="28"/>
      <c r="FXJ35" s="28"/>
      <c r="FXK35" s="28"/>
      <c r="FXL35" s="28"/>
      <c r="FXM35" s="28"/>
      <c r="FXN35" s="28"/>
      <c r="FXO35" s="28"/>
      <c r="FXP35" s="28"/>
      <c r="FXQ35" s="28"/>
      <c r="FXR35" s="28"/>
      <c r="FXS35" s="28"/>
      <c r="FXT35" s="28"/>
      <c r="FXU35" s="28"/>
      <c r="FXV35" s="28"/>
      <c r="FXW35" s="28"/>
      <c r="FXX35" s="28"/>
      <c r="FXY35" s="28"/>
      <c r="FXZ35" s="28"/>
      <c r="FYA35" s="28"/>
      <c r="FYB35" s="28"/>
      <c r="FYC35" s="28"/>
      <c r="FYD35" s="28"/>
      <c r="FYE35" s="28"/>
      <c r="FYF35" s="28"/>
      <c r="FYG35" s="28"/>
      <c r="FYH35" s="28"/>
      <c r="FYI35" s="28"/>
      <c r="FYJ35" s="28"/>
      <c r="FYK35" s="28"/>
      <c r="FYL35" s="28"/>
      <c r="FYM35" s="28"/>
      <c r="FYN35" s="28"/>
      <c r="FYO35" s="28"/>
      <c r="FYP35" s="28"/>
      <c r="FYQ35" s="28"/>
      <c r="FYR35" s="28"/>
      <c r="FYS35" s="28"/>
      <c r="FYT35" s="28"/>
      <c r="FYU35" s="28"/>
      <c r="FYV35" s="28"/>
      <c r="FYW35" s="28"/>
      <c r="FYX35" s="28"/>
      <c r="FYY35" s="28"/>
      <c r="FYZ35" s="28"/>
      <c r="FZA35" s="28"/>
      <c r="FZB35" s="28"/>
      <c r="FZC35" s="28"/>
      <c r="FZD35" s="28"/>
      <c r="FZE35" s="28"/>
      <c r="FZF35" s="28"/>
      <c r="FZG35" s="28"/>
      <c r="FZH35" s="28"/>
      <c r="FZI35" s="28"/>
      <c r="FZJ35" s="28"/>
      <c r="FZK35" s="28"/>
      <c r="FZL35" s="28"/>
      <c r="FZM35" s="28"/>
      <c r="FZN35" s="28"/>
      <c r="FZO35" s="28"/>
      <c r="FZP35" s="28"/>
      <c r="FZQ35" s="28"/>
      <c r="FZR35" s="28"/>
      <c r="FZS35" s="28"/>
      <c r="FZT35" s="28"/>
      <c r="FZU35" s="28"/>
      <c r="FZV35" s="28"/>
      <c r="FZW35" s="28"/>
      <c r="FZX35" s="28"/>
      <c r="FZY35" s="28"/>
      <c r="FZZ35" s="28"/>
      <c r="GAA35" s="28"/>
      <c r="GAB35" s="28"/>
      <c r="GAC35" s="28"/>
      <c r="GAD35" s="28"/>
      <c r="GAE35" s="28"/>
      <c r="GAF35" s="28"/>
      <c r="GAG35" s="28"/>
      <c r="GAH35" s="28"/>
      <c r="GAI35" s="28"/>
      <c r="GAJ35" s="28"/>
      <c r="GAK35" s="28"/>
      <c r="GAL35" s="28"/>
      <c r="GAM35" s="28"/>
      <c r="GAN35" s="28"/>
      <c r="GAO35" s="28"/>
      <c r="GAP35" s="28"/>
      <c r="GAQ35" s="28"/>
      <c r="GAR35" s="28"/>
      <c r="GAS35" s="28"/>
      <c r="GAT35" s="28"/>
      <c r="GAU35" s="28"/>
      <c r="GAV35" s="28"/>
      <c r="GAW35" s="28"/>
      <c r="GAX35" s="28"/>
      <c r="GAY35" s="28"/>
      <c r="GAZ35" s="28"/>
      <c r="GBA35" s="28"/>
      <c r="GBB35" s="28"/>
      <c r="GBC35" s="28"/>
      <c r="GBD35" s="28"/>
      <c r="GBE35" s="28"/>
      <c r="GBF35" s="28"/>
      <c r="GBG35" s="28"/>
      <c r="GBH35" s="28"/>
      <c r="GBI35" s="28"/>
      <c r="GBJ35" s="28"/>
      <c r="GBK35" s="28"/>
      <c r="GBL35" s="28"/>
      <c r="GBM35" s="28"/>
      <c r="GBN35" s="28"/>
      <c r="GBO35" s="28"/>
      <c r="GBP35" s="28"/>
      <c r="GBQ35" s="28"/>
      <c r="GBR35" s="28"/>
      <c r="GBS35" s="28"/>
      <c r="GBT35" s="28"/>
      <c r="GBU35" s="28"/>
      <c r="GBV35" s="28"/>
      <c r="GBW35" s="28"/>
      <c r="GBX35" s="28"/>
      <c r="GBY35" s="28"/>
      <c r="GBZ35" s="28"/>
      <c r="GCA35" s="28"/>
      <c r="GCB35" s="28"/>
      <c r="GCC35" s="28"/>
      <c r="GCD35" s="28"/>
      <c r="GCE35" s="28"/>
      <c r="GCF35" s="28"/>
      <c r="GCG35" s="28"/>
      <c r="GCH35" s="28"/>
      <c r="GCI35" s="28"/>
      <c r="GCJ35" s="28"/>
      <c r="GCK35" s="28"/>
      <c r="GCL35" s="28"/>
      <c r="GCM35" s="28"/>
      <c r="GCN35" s="28"/>
      <c r="GCO35" s="28"/>
      <c r="GCP35" s="28"/>
      <c r="GCQ35" s="28"/>
      <c r="GCR35" s="28"/>
      <c r="GCS35" s="28"/>
      <c r="GCT35" s="28"/>
      <c r="GCU35" s="28"/>
      <c r="GCV35" s="28"/>
      <c r="GCW35" s="28"/>
      <c r="GCX35" s="28"/>
      <c r="GCY35" s="28"/>
      <c r="GCZ35" s="28"/>
      <c r="GDA35" s="28"/>
      <c r="GDB35" s="28"/>
      <c r="GDC35" s="28"/>
      <c r="GDD35" s="28"/>
      <c r="GDE35" s="28"/>
      <c r="GDF35" s="28"/>
      <c r="GDG35" s="28"/>
      <c r="GDH35" s="28"/>
      <c r="GDI35" s="28"/>
      <c r="GDJ35" s="28"/>
      <c r="GDK35" s="28"/>
      <c r="GDL35" s="28"/>
      <c r="GDM35" s="28"/>
      <c r="GDN35" s="28"/>
      <c r="GDO35" s="28"/>
      <c r="GDP35" s="28"/>
      <c r="GDQ35" s="28"/>
      <c r="GDR35" s="28"/>
      <c r="GDS35" s="28"/>
      <c r="GDT35" s="28"/>
      <c r="GDU35" s="28"/>
      <c r="GDV35" s="28"/>
      <c r="GDW35" s="28"/>
      <c r="GDX35" s="28"/>
      <c r="GDY35" s="28"/>
      <c r="GDZ35" s="28"/>
      <c r="GEA35" s="28"/>
      <c r="GEB35" s="28"/>
      <c r="GEC35" s="28"/>
      <c r="GED35" s="28"/>
      <c r="GEE35" s="28"/>
      <c r="GEF35" s="28"/>
      <c r="GEG35" s="28"/>
      <c r="GEH35" s="28"/>
      <c r="GEI35" s="28"/>
      <c r="GEJ35" s="28"/>
      <c r="GEK35" s="28"/>
      <c r="GEL35" s="28"/>
      <c r="GEM35" s="28"/>
      <c r="GEN35" s="28"/>
      <c r="GEO35" s="28"/>
      <c r="GEP35" s="28"/>
      <c r="GEQ35" s="28"/>
      <c r="GER35" s="28"/>
      <c r="GES35" s="28"/>
      <c r="GET35" s="28"/>
      <c r="GEU35" s="28"/>
      <c r="GEV35" s="28"/>
      <c r="GEW35" s="28"/>
      <c r="GEX35" s="28"/>
      <c r="GEY35" s="28"/>
      <c r="GEZ35" s="28"/>
      <c r="GFA35" s="28"/>
      <c r="GFB35" s="28"/>
      <c r="GFC35" s="28"/>
      <c r="GFD35" s="28"/>
      <c r="GFE35" s="28"/>
      <c r="GFF35" s="28"/>
      <c r="GFG35" s="28"/>
      <c r="GFH35" s="28"/>
      <c r="GFI35" s="28"/>
      <c r="GFJ35" s="28"/>
      <c r="GFK35" s="28"/>
      <c r="GFL35" s="28"/>
      <c r="GFM35" s="28"/>
      <c r="GFN35" s="28"/>
      <c r="GFO35" s="28"/>
      <c r="GFP35" s="28"/>
      <c r="GFQ35" s="28"/>
      <c r="GFR35" s="28"/>
      <c r="GFS35" s="28"/>
      <c r="GFT35" s="28"/>
      <c r="GFU35" s="28"/>
      <c r="GFV35" s="28"/>
      <c r="GFW35" s="28"/>
      <c r="GFX35" s="28"/>
      <c r="GFY35" s="28"/>
      <c r="GFZ35" s="28"/>
      <c r="GGA35" s="28"/>
      <c r="GGB35" s="28"/>
      <c r="GGC35" s="28"/>
      <c r="GGD35" s="28"/>
      <c r="GGE35" s="28"/>
      <c r="GGF35" s="28"/>
      <c r="GGG35" s="28"/>
      <c r="GGH35" s="28"/>
      <c r="GGI35" s="28"/>
      <c r="GGJ35" s="28"/>
      <c r="GGK35" s="28"/>
      <c r="GGL35" s="28"/>
      <c r="GGM35" s="28"/>
      <c r="GGN35" s="28"/>
      <c r="GGO35" s="28"/>
      <c r="GGP35" s="28"/>
      <c r="GGQ35" s="28"/>
      <c r="GGR35" s="28"/>
      <c r="GGS35" s="28"/>
      <c r="GGT35" s="28"/>
      <c r="GGU35" s="28"/>
      <c r="GGV35" s="28"/>
      <c r="GGW35" s="28"/>
      <c r="GGX35" s="28"/>
      <c r="GGY35" s="28"/>
      <c r="GGZ35" s="28"/>
      <c r="GHA35" s="28"/>
      <c r="GHB35" s="28"/>
      <c r="GHC35" s="28"/>
      <c r="GHD35" s="28"/>
      <c r="GHE35" s="28"/>
      <c r="GHF35" s="28"/>
      <c r="GHG35" s="28"/>
      <c r="GHH35" s="28"/>
      <c r="GHI35" s="28"/>
      <c r="GHJ35" s="28"/>
      <c r="GHK35" s="28"/>
      <c r="GHL35" s="28"/>
      <c r="GHM35" s="28"/>
      <c r="GHN35" s="28"/>
      <c r="GHO35" s="28"/>
      <c r="GHP35" s="28"/>
      <c r="GHQ35" s="28"/>
      <c r="GHR35" s="28"/>
      <c r="GHS35" s="28"/>
      <c r="GHT35" s="28"/>
      <c r="GHU35" s="28"/>
      <c r="GHV35" s="28"/>
      <c r="GHW35" s="28"/>
      <c r="GHX35" s="28"/>
      <c r="GHY35" s="28"/>
      <c r="GHZ35" s="28"/>
      <c r="GIA35" s="28"/>
      <c r="GIB35" s="28"/>
      <c r="GIC35" s="28"/>
      <c r="GID35" s="28"/>
      <c r="GIE35" s="28"/>
      <c r="GIF35" s="28"/>
      <c r="GIG35" s="28"/>
      <c r="GIH35" s="28"/>
      <c r="GII35" s="28"/>
      <c r="GIJ35" s="28"/>
      <c r="GIK35" s="28"/>
      <c r="GIL35" s="28"/>
      <c r="GIM35" s="28"/>
      <c r="GIN35" s="28"/>
      <c r="GIO35" s="28"/>
      <c r="GIP35" s="28"/>
      <c r="GIQ35" s="28"/>
      <c r="GIR35" s="28"/>
      <c r="GIS35" s="28"/>
      <c r="GIT35" s="28"/>
      <c r="GIU35" s="28"/>
      <c r="GIV35" s="28"/>
      <c r="GIW35" s="28"/>
      <c r="GIX35" s="28"/>
      <c r="GIY35" s="28"/>
      <c r="GIZ35" s="28"/>
      <c r="GJA35" s="28"/>
      <c r="GJB35" s="28"/>
      <c r="GJC35" s="28"/>
      <c r="GJD35" s="28"/>
      <c r="GJE35" s="28"/>
      <c r="GJF35" s="28"/>
      <c r="GJG35" s="28"/>
      <c r="GJH35" s="28"/>
      <c r="GJI35" s="28"/>
      <c r="GJJ35" s="28"/>
      <c r="GJK35" s="28"/>
      <c r="GJL35" s="28"/>
      <c r="GJM35" s="28"/>
      <c r="GJN35" s="28"/>
      <c r="GJO35" s="28"/>
      <c r="GJP35" s="28"/>
      <c r="GJQ35" s="28"/>
      <c r="GJR35" s="28"/>
      <c r="GJS35" s="28"/>
      <c r="GJT35" s="28"/>
      <c r="GJU35" s="28"/>
      <c r="GJV35" s="28"/>
      <c r="GJW35" s="28"/>
      <c r="GJX35" s="28"/>
      <c r="GJY35" s="28"/>
      <c r="GJZ35" s="28"/>
      <c r="GKA35" s="28"/>
      <c r="GKB35" s="28"/>
      <c r="GKC35" s="28"/>
      <c r="GKD35" s="28"/>
      <c r="GKE35" s="28"/>
      <c r="GKF35" s="28"/>
      <c r="GKG35" s="28"/>
      <c r="GKH35" s="28"/>
      <c r="GKI35" s="28"/>
      <c r="GKJ35" s="28"/>
      <c r="GKK35" s="28"/>
      <c r="GKL35" s="28"/>
      <c r="GKM35" s="28"/>
      <c r="GKN35" s="28"/>
      <c r="GKO35" s="28"/>
      <c r="GKP35" s="28"/>
      <c r="GKQ35" s="28"/>
      <c r="GKR35" s="28"/>
      <c r="GKS35" s="28"/>
      <c r="GKT35" s="28"/>
      <c r="GKU35" s="28"/>
      <c r="GKV35" s="28"/>
      <c r="GKW35" s="28"/>
      <c r="GKX35" s="28"/>
      <c r="GKY35" s="28"/>
      <c r="GKZ35" s="28"/>
      <c r="GLA35" s="28"/>
      <c r="GLB35" s="28"/>
      <c r="GLC35" s="28"/>
      <c r="GLD35" s="28"/>
      <c r="GLE35" s="28"/>
      <c r="GLF35" s="28"/>
      <c r="GLG35" s="28"/>
      <c r="GLH35" s="28"/>
      <c r="GLI35" s="28"/>
      <c r="GLJ35" s="28"/>
      <c r="GLK35" s="28"/>
      <c r="GLL35" s="28"/>
      <c r="GLM35" s="28"/>
      <c r="GLN35" s="28"/>
      <c r="GLO35" s="28"/>
      <c r="GLP35" s="28"/>
      <c r="GLQ35" s="28"/>
      <c r="GLR35" s="28"/>
      <c r="GLS35" s="28"/>
      <c r="GLT35" s="28"/>
      <c r="GLU35" s="28"/>
      <c r="GLV35" s="28"/>
      <c r="GLW35" s="28"/>
      <c r="GLX35" s="28"/>
      <c r="GLY35" s="28"/>
      <c r="GLZ35" s="28"/>
      <c r="GMA35" s="28"/>
      <c r="GMB35" s="28"/>
      <c r="GMC35" s="28"/>
      <c r="GMD35" s="28"/>
      <c r="GME35" s="28"/>
      <c r="GMF35" s="28"/>
      <c r="GMG35" s="28"/>
      <c r="GMH35" s="28"/>
      <c r="GMI35" s="28"/>
      <c r="GMJ35" s="28"/>
      <c r="GMK35" s="28"/>
      <c r="GML35" s="28"/>
      <c r="GMM35" s="28"/>
      <c r="GMN35" s="28"/>
      <c r="GMO35" s="28"/>
      <c r="GMP35" s="28"/>
      <c r="GMQ35" s="28"/>
      <c r="GMR35" s="28"/>
      <c r="GMS35" s="28"/>
      <c r="GMT35" s="28"/>
      <c r="GMU35" s="28"/>
      <c r="GMV35" s="28"/>
      <c r="GMW35" s="28"/>
      <c r="GMX35" s="28"/>
      <c r="GMY35" s="28"/>
      <c r="GMZ35" s="28"/>
      <c r="GNA35" s="28"/>
      <c r="GNB35" s="28"/>
      <c r="GNC35" s="28"/>
      <c r="GND35" s="28"/>
      <c r="GNE35" s="28"/>
      <c r="GNF35" s="28"/>
      <c r="GNG35" s="28"/>
      <c r="GNH35" s="28"/>
      <c r="GNI35" s="28"/>
      <c r="GNJ35" s="28"/>
      <c r="GNK35" s="28"/>
      <c r="GNL35" s="28"/>
      <c r="GNM35" s="28"/>
      <c r="GNN35" s="28"/>
      <c r="GNO35" s="28"/>
      <c r="GNP35" s="28"/>
      <c r="GNQ35" s="28"/>
      <c r="GNR35" s="28"/>
      <c r="GNS35" s="28"/>
      <c r="GNT35" s="28"/>
      <c r="GNU35" s="28"/>
      <c r="GNV35" s="28"/>
      <c r="GNW35" s="28"/>
      <c r="GNX35" s="28"/>
      <c r="GNY35" s="28"/>
      <c r="GNZ35" s="28"/>
      <c r="GOA35" s="28"/>
      <c r="GOB35" s="28"/>
      <c r="GOC35" s="28"/>
      <c r="GOD35" s="28"/>
      <c r="GOE35" s="28"/>
      <c r="GOF35" s="28"/>
      <c r="GOG35" s="28"/>
      <c r="GOH35" s="28"/>
      <c r="GOI35" s="28"/>
      <c r="GOJ35" s="28"/>
      <c r="GOK35" s="28"/>
      <c r="GOL35" s="28"/>
      <c r="GOM35" s="28"/>
      <c r="GON35" s="28"/>
      <c r="GOO35" s="28"/>
      <c r="GOP35" s="28"/>
      <c r="GOQ35" s="28"/>
      <c r="GOR35" s="28"/>
      <c r="GOS35" s="28"/>
      <c r="GOT35" s="28"/>
      <c r="GOU35" s="28"/>
      <c r="GOV35" s="28"/>
      <c r="GOW35" s="28"/>
      <c r="GOX35" s="28"/>
      <c r="GOY35" s="28"/>
      <c r="GOZ35" s="28"/>
      <c r="GPA35" s="28"/>
      <c r="GPB35" s="28"/>
      <c r="GPC35" s="28"/>
      <c r="GPD35" s="28"/>
      <c r="GPE35" s="28"/>
      <c r="GPF35" s="28"/>
      <c r="GPG35" s="28"/>
      <c r="GPH35" s="28"/>
      <c r="GPI35" s="28"/>
      <c r="GPJ35" s="28"/>
      <c r="GPK35" s="28"/>
      <c r="GPL35" s="28"/>
      <c r="GPM35" s="28"/>
      <c r="GPN35" s="28"/>
      <c r="GPO35" s="28"/>
      <c r="GPP35" s="28"/>
      <c r="GPQ35" s="28"/>
      <c r="GPR35" s="28"/>
      <c r="GPS35" s="28"/>
      <c r="GPT35" s="28"/>
      <c r="GPU35" s="28"/>
      <c r="GPV35" s="28"/>
      <c r="GPW35" s="28"/>
      <c r="GPX35" s="28"/>
      <c r="GPY35" s="28"/>
      <c r="GPZ35" s="28"/>
      <c r="GQA35" s="28"/>
      <c r="GQB35" s="28"/>
      <c r="GQC35" s="28"/>
      <c r="GQD35" s="28"/>
      <c r="GQE35" s="28"/>
      <c r="GQF35" s="28"/>
      <c r="GQG35" s="28"/>
      <c r="GQH35" s="28"/>
      <c r="GQI35" s="28"/>
      <c r="GQJ35" s="28"/>
      <c r="GQK35" s="28"/>
      <c r="GQL35" s="28"/>
      <c r="GQM35" s="28"/>
      <c r="GQN35" s="28"/>
      <c r="GQO35" s="28"/>
      <c r="GQP35" s="28"/>
      <c r="GQQ35" s="28"/>
      <c r="GQR35" s="28"/>
      <c r="GQS35" s="28"/>
      <c r="GQT35" s="28"/>
      <c r="GQU35" s="28"/>
      <c r="GQV35" s="28"/>
      <c r="GQW35" s="28"/>
      <c r="GQX35" s="28"/>
      <c r="GQY35" s="28"/>
      <c r="GQZ35" s="28"/>
      <c r="GRA35" s="28"/>
      <c r="GRB35" s="28"/>
      <c r="GRC35" s="28"/>
      <c r="GRD35" s="28"/>
      <c r="GRE35" s="28"/>
      <c r="GRF35" s="28"/>
      <c r="GRG35" s="28"/>
      <c r="GRH35" s="28"/>
      <c r="GRI35" s="28"/>
      <c r="GRJ35" s="28"/>
      <c r="GRK35" s="28"/>
      <c r="GRL35" s="28"/>
      <c r="GRM35" s="28"/>
      <c r="GRN35" s="28"/>
      <c r="GRO35" s="28"/>
      <c r="GRP35" s="28"/>
      <c r="GRQ35" s="28"/>
      <c r="GRR35" s="28"/>
      <c r="GRS35" s="28"/>
      <c r="GRT35" s="28"/>
      <c r="GRU35" s="28"/>
      <c r="GRV35" s="28"/>
      <c r="GRW35" s="28"/>
      <c r="GRX35" s="28"/>
      <c r="GRY35" s="28"/>
      <c r="GRZ35" s="28"/>
      <c r="GSA35" s="28"/>
      <c r="GSB35" s="28"/>
      <c r="GSC35" s="28"/>
      <c r="GSD35" s="28"/>
      <c r="GSE35" s="28"/>
      <c r="GSF35" s="28"/>
      <c r="GSG35" s="28"/>
      <c r="GSH35" s="28"/>
      <c r="GSI35" s="28"/>
      <c r="GSJ35" s="28"/>
      <c r="GSK35" s="28"/>
      <c r="GSL35" s="28"/>
      <c r="GSM35" s="28"/>
      <c r="GSN35" s="28"/>
      <c r="GSO35" s="28"/>
      <c r="GSP35" s="28"/>
      <c r="GSQ35" s="28"/>
      <c r="GSR35" s="28"/>
      <c r="GSS35" s="28"/>
      <c r="GST35" s="28"/>
      <c r="GSU35" s="28"/>
      <c r="GSV35" s="28"/>
      <c r="GSW35" s="28"/>
      <c r="GSX35" s="28"/>
      <c r="GSY35" s="28"/>
      <c r="GSZ35" s="28"/>
      <c r="GTA35" s="28"/>
      <c r="GTB35" s="28"/>
      <c r="GTC35" s="28"/>
      <c r="GTD35" s="28"/>
      <c r="GTE35" s="28"/>
      <c r="GTF35" s="28"/>
      <c r="GTG35" s="28"/>
      <c r="GTH35" s="28"/>
      <c r="GTI35" s="28"/>
      <c r="GTJ35" s="28"/>
      <c r="GTK35" s="28"/>
      <c r="GTL35" s="28"/>
      <c r="GTM35" s="28"/>
      <c r="GTN35" s="28"/>
      <c r="GTO35" s="28"/>
      <c r="GTP35" s="28"/>
      <c r="GTQ35" s="28"/>
      <c r="GTR35" s="28"/>
      <c r="GTS35" s="28"/>
      <c r="GTT35" s="28"/>
      <c r="GTU35" s="28"/>
      <c r="GTV35" s="28"/>
      <c r="GTW35" s="28"/>
      <c r="GTX35" s="28"/>
      <c r="GTY35" s="28"/>
      <c r="GTZ35" s="28"/>
      <c r="GUA35" s="28"/>
      <c r="GUB35" s="28"/>
      <c r="GUC35" s="28"/>
      <c r="GUD35" s="28"/>
      <c r="GUE35" s="28"/>
      <c r="GUF35" s="28"/>
      <c r="GUG35" s="28"/>
      <c r="GUH35" s="28"/>
      <c r="GUI35" s="28"/>
      <c r="GUJ35" s="28"/>
      <c r="GUK35" s="28"/>
      <c r="GUL35" s="28"/>
      <c r="GUM35" s="28"/>
      <c r="GUN35" s="28"/>
      <c r="GUO35" s="28"/>
      <c r="GUP35" s="28"/>
      <c r="GUQ35" s="28"/>
      <c r="GUR35" s="28"/>
      <c r="GUS35" s="28"/>
      <c r="GUT35" s="28"/>
      <c r="GUU35" s="28"/>
      <c r="GUV35" s="28"/>
      <c r="GUW35" s="28"/>
      <c r="GUX35" s="28"/>
      <c r="GUY35" s="28"/>
      <c r="GUZ35" s="28"/>
      <c r="GVA35" s="28"/>
      <c r="GVB35" s="28"/>
      <c r="GVC35" s="28"/>
      <c r="GVD35" s="28"/>
      <c r="GVE35" s="28"/>
      <c r="GVF35" s="28"/>
      <c r="GVG35" s="28"/>
      <c r="GVH35" s="28"/>
      <c r="GVI35" s="28"/>
      <c r="GVJ35" s="28"/>
      <c r="GVK35" s="28"/>
      <c r="GVL35" s="28"/>
      <c r="GVM35" s="28"/>
      <c r="GVN35" s="28"/>
      <c r="GVO35" s="28"/>
      <c r="GVP35" s="28"/>
      <c r="GVQ35" s="28"/>
      <c r="GVR35" s="28"/>
      <c r="GVS35" s="28"/>
      <c r="GVT35" s="28"/>
      <c r="GVU35" s="28"/>
      <c r="GVV35" s="28"/>
      <c r="GVW35" s="28"/>
      <c r="GVX35" s="28"/>
      <c r="GVY35" s="28"/>
      <c r="GVZ35" s="28"/>
      <c r="GWA35" s="28"/>
      <c r="GWB35" s="28"/>
      <c r="GWC35" s="28"/>
      <c r="GWD35" s="28"/>
      <c r="GWE35" s="28"/>
      <c r="GWF35" s="28"/>
      <c r="GWG35" s="28"/>
      <c r="GWH35" s="28"/>
      <c r="GWI35" s="28"/>
      <c r="GWJ35" s="28"/>
      <c r="GWK35" s="28"/>
      <c r="GWL35" s="28"/>
      <c r="GWM35" s="28"/>
      <c r="GWN35" s="28"/>
      <c r="GWO35" s="28"/>
      <c r="GWP35" s="28"/>
      <c r="GWQ35" s="28"/>
      <c r="GWR35" s="28"/>
      <c r="GWS35" s="28"/>
      <c r="GWT35" s="28"/>
      <c r="GWU35" s="28"/>
      <c r="GWV35" s="28"/>
      <c r="GWW35" s="28"/>
      <c r="GWX35" s="28"/>
      <c r="GWY35" s="28"/>
      <c r="GWZ35" s="28"/>
      <c r="GXA35" s="28"/>
      <c r="GXB35" s="28"/>
      <c r="GXC35" s="28"/>
      <c r="GXD35" s="28"/>
      <c r="GXE35" s="28"/>
      <c r="GXF35" s="28"/>
      <c r="GXG35" s="28"/>
      <c r="GXH35" s="28"/>
      <c r="GXI35" s="28"/>
      <c r="GXJ35" s="28"/>
      <c r="GXK35" s="28"/>
      <c r="GXL35" s="28"/>
      <c r="GXM35" s="28"/>
      <c r="GXN35" s="28"/>
      <c r="GXO35" s="28"/>
      <c r="GXP35" s="28"/>
      <c r="GXQ35" s="28"/>
      <c r="GXR35" s="28"/>
      <c r="GXS35" s="28"/>
      <c r="GXT35" s="28"/>
      <c r="GXU35" s="28"/>
      <c r="GXV35" s="28"/>
      <c r="GXW35" s="28"/>
      <c r="GXX35" s="28"/>
      <c r="GXY35" s="28"/>
      <c r="GXZ35" s="28"/>
      <c r="GYA35" s="28"/>
      <c r="GYB35" s="28"/>
      <c r="GYC35" s="28"/>
      <c r="GYD35" s="28"/>
      <c r="GYE35" s="28"/>
      <c r="GYF35" s="28"/>
      <c r="GYG35" s="28"/>
      <c r="GYH35" s="28"/>
      <c r="GYI35" s="28"/>
      <c r="GYJ35" s="28"/>
      <c r="GYK35" s="28"/>
      <c r="GYL35" s="28"/>
      <c r="GYM35" s="28"/>
      <c r="GYN35" s="28"/>
      <c r="GYO35" s="28"/>
      <c r="GYP35" s="28"/>
      <c r="GYQ35" s="28"/>
      <c r="GYR35" s="28"/>
      <c r="GYS35" s="28"/>
      <c r="GYT35" s="28"/>
      <c r="GYU35" s="28"/>
      <c r="GYV35" s="28"/>
      <c r="GYW35" s="28"/>
      <c r="GYX35" s="28"/>
      <c r="GYY35" s="28"/>
      <c r="GYZ35" s="28"/>
      <c r="GZA35" s="28"/>
      <c r="GZB35" s="28"/>
      <c r="GZC35" s="28"/>
      <c r="GZD35" s="28"/>
      <c r="GZE35" s="28"/>
      <c r="GZF35" s="28"/>
      <c r="GZG35" s="28"/>
      <c r="GZH35" s="28"/>
      <c r="GZI35" s="28"/>
      <c r="GZJ35" s="28"/>
      <c r="GZK35" s="28"/>
      <c r="GZL35" s="28"/>
      <c r="GZM35" s="28"/>
      <c r="GZN35" s="28"/>
      <c r="GZO35" s="28"/>
      <c r="GZP35" s="28"/>
      <c r="GZQ35" s="28"/>
      <c r="GZR35" s="28"/>
      <c r="GZS35" s="28"/>
      <c r="GZT35" s="28"/>
      <c r="GZU35" s="28"/>
      <c r="GZV35" s="28"/>
      <c r="GZW35" s="28"/>
      <c r="GZX35" s="28"/>
      <c r="GZY35" s="28"/>
      <c r="GZZ35" s="28"/>
      <c r="HAA35" s="28"/>
      <c r="HAB35" s="28"/>
      <c r="HAC35" s="28"/>
      <c r="HAD35" s="28"/>
      <c r="HAE35" s="28"/>
      <c r="HAF35" s="28"/>
      <c r="HAG35" s="28"/>
      <c r="HAH35" s="28"/>
      <c r="HAI35" s="28"/>
      <c r="HAJ35" s="28"/>
      <c r="HAK35" s="28"/>
      <c r="HAL35" s="28"/>
      <c r="HAM35" s="28"/>
      <c r="HAN35" s="28"/>
      <c r="HAO35" s="28"/>
      <c r="HAP35" s="28"/>
      <c r="HAQ35" s="28"/>
      <c r="HAR35" s="28"/>
      <c r="HAS35" s="28"/>
      <c r="HAT35" s="28"/>
      <c r="HAU35" s="28"/>
      <c r="HAV35" s="28"/>
      <c r="HAW35" s="28"/>
      <c r="HAX35" s="28"/>
      <c r="HAY35" s="28"/>
      <c r="HAZ35" s="28"/>
      <c r="HBA35" s="28"/>
      <c r="HBB35" s="28"/>
      <c r="HBC35" s="28"/>
      <c r="HBD35" s="28"/>
      <c r="HBE35" s="28"/>
      <c r="HBF35" s="28"/>
      <c r="HBG35" s="28"/>
      <c r="HBH35" s="28"/>
      <c r="HBI35" s="28"/>
      <c r="HBJ35" s="28"/>
      <c r="HBK35" s="28"/>
      <c r="HBL35" s="28"/>
      <c r="HBM35" s="28"/>
      <c r="HBN35" s="28"/>
      <c r="HBO35" s="28"/>
      <c r="HBP35" s="28"/>
      <c r="HBQ35" s="28"/>
      <c r="HBR35" s="28"/>
      <c r="HBS35" s="28"/>
      <c r="HBT35" s="28"/>
      <c r="HBU35" s="28"/>
      <c r="HBV35" s="28"/>
      <c r="HBW35" s="28"/>
      <c r="HBX35" s="28"/>
      <c r="HBY35" s="28"/>
      <c r="HBZ35" s="28"/>
      <c r="HCA35" s="28"/>
      <c r="HCB35" s="28"/>
      <c r="HCC35" s="28"/>
      <c r="HCD35" s="28"/>
      <c r="HCE35" s="28"/>
      <c r="HCF35" s="28"/>
      <c r="HCG35" s="28"/>
      <c r="HCH35" s="28"/>
      <c r="HCI35" s="28"/>
      <c r="HCJ35" s="28"/>
      <c r="HCK35" s="28"/>
      <c r="HCL35" s="28"/>
      <c r="HCM35" s="28"/>
      <c r="HCN35" s="28"/>
      <c r="HCO35" s="28"/>
      <c r="HCP35" s="28"/>
      <c r="HCQ35" s="28"/>
      <c r="HCR35" s="28"/>
      <c r="HCS35" s="28"/>
      <c r="HCT35" s="28"/>
      <c r="HCU35" s="28"/>
      <c r="HCV35" s="28"/>
      <c r="HCW35" s="28"/>
      <c r="HCX35" s="28"/>
      <c r="HCY35" s="28"/>
      <c r="HCZ35" s="28"/>
      <c r="HDA35" s="28"/>
      <c r="HDB35" s="28"/>
      <c r="HDC35" s="28"/>
      <c r="HDD35" s="28"/>
      <c r="HDE35" s="28"/>
      <c r="HDF35" s="28"/>
      <c r="HDG35" s="28"/>
      <c r="HDH35" s="28"/>
      <c r="HDI35" s="28"/>
      <c r="HDJ35" s="28"/>
      <c r="HDK35" s="28"/>
      <c r="HDL35" s="28"/>
      <c r="HDM35" s="28"/>
      <c r="HDN35" s="28"/>
      <c r="HDO35" s="28"/>
      <c r="HDP35" s="28"/>
      <c r="HDQ35" s="28"/>
      <c r="HDR35" s="28"/>
      <c r="HDS35" s="28"/>
      <c r="HDT35" s="28"/>
      <c r="HDU35" s="28"/>
      <c r="HDV35" s="28"/>
      <c r="HDW35" s="28"/>
      <c r="HDX35" s="28"/>
      <c r="HDY35" s="28"/>
      <c r="HDZ35" s="28"/>
      <c r="HEA35" s="28"/>
      <c r="HEB35" s="28"/>
      <c r="HEC35" s="28"/>
      <c r="HED35" s="28"/>
      <c r="HEE35" s="28"/>
      <c r="HEF35" s="28"/>
      <c r="HEG35" s="28"/>
      <c r="HEH35" s="28"/>
      <c r="HEI35" s="28"/>
      <c r="HEJ35" s="28"/>
      <c r="HEK35" s="28"/>
      <c r="HEL35" s="28"/>
      <c r="HEM35" s="28"/>
      <c r="HEN35" s="28"/>
      <c r="HEO35" s="28"/>
      <c r="HEP35" s="28"/>
      <c r="HEQ35" s="28"/>
      <c r="HER35" s="28"/>
      <c r="HES35" s="28"/>
      <c r="HET35" s="28"/>
      <c r="HEU35" s="28"/>
      <c r="HEV35" s="28"/>
      <c r="HEW35" s="28"/>
      <c r="HEX35" s="28"/>
      <c r="HEY35" s="28"/>
      <c r="HEZ35" s="28"/>
      <c r="HFA35" s="28"/>
      <c r="HFB35" s="28"/>
      <c r="HFC35" s="28"/>
      <c r="HFD35" s="28"/>
      <c r="HFE35" s="28"/>
      <c r="HFF35" s="28"/>
      <c r="HFG35" s="28"/>
      <c r="HFH35" s="28"/>
      <c r="HFI35" s="28"/>
      <c r="HFJ35" s="28"/>
      <c r="HFK35" s="28"/>
      <c r="HFL35" s="28"/>
      <c r="HFM35" s="28"/>
      <c r="HFN35" s="28"/>
      <c r="HFO35" s="28"/>
      <c r="HFP35" s="28"/>
      <c r="HFQ35" s="28"/>
      <c r="HFR35" s="28"/>
      <c r="HFS35" s="28"/>
      <c r="HFT35" s="28"/>
      <c r="HFU35" s="28"/>
      <c r="HFV35" s="28"/>
      <c r="HFW35" s="28"/>
      <c r="HFX35" s="28"/>
      <c r="HFY35" s="28"/>
      <c r="HFZ35" s="28"/>
      <c r="HGA35" s="28"/>
      <c r="HGB35" s="28"/>
      <c r="HGC35" s="28"/>
      <c r="HGD35" s="28"/>
      <c r="HGE35" s="28"/>
      <c r="HGF35" s="28"/>
      <c r="HGG35" s="28"/>
      <c r="HGH35" s="28"/>
      <c r="HGI35" s="28"/>
      <c r="HGJ35" s="28"/>
      <c r="HGK35" s="28"/>
      <c r="HGL35" s="28"/>
      <c r="HGM35" s="28"/>
      <c r="HGN35" s="28"/>
      <c r="HGO35" s="28"/>
      <c r="HGP35" s="28"/>
      <c r="HGQ35" s="28"/>
      <c r="HGR35" s="28"/>
      <c r="HGS35" s="28"/>
      <c r="HGT35" s="28"/>
      <c r="HGU35" s="28"/>
      <c r="HGV35" s="28"/>
      <c r="HGW35" s="28"/>
      <c r="HGX35" s="28"/>
      <c r="HGY35" s="28"/>
      <c r="HGZ35" s="28"/>
      <c r="HHA35" s="28"/>
      <c r="HHB35" s="28"/>
      <c r="HHC35" s="28"/>
      <c r="HHD35" s="28"/>
      <c r="HHE35" s="28"/>
      <c r="HHF35" s="28"/>
      <c r="HHG35" s="28"/>
      <c r="HHH35" s="28"/>
      <c r="HHI35" s="28"/>
      <c r="HHJ35" s="28"/>
      <c r="HHK35" s="28"/>
      <c r="HHL35" s="28"/>
      <c r="HHM35" s="28"/>
      <c r="HHN35" s="28"/>
      <c r="HHO35" s="28"/>
      <c r="HHP35" s="28"/>
      <c r="HHQ35" s="28"/>
      <c r="HHR35" s="28"/>
      <c r="HHS35" s="28"/>
      <c r="HHT35" s="28"/>
      <c r="HHU35" s="28"/>
      <c r="HHV35" s="28"/>
      <c r="HHW35" s="28"/>
      <c r="HHX35" s="28"/>
      <c r="HHY35" s="28"/>
      <c r="HHZ35" s="28"/>
      <c r="HIA35" s="28"/>
      <c r="HIB35" s="28"/>
      <c r="HIC35" s="28"/>
      <c r="HID35" s="28"/>
      <c r="HIE35" s="28"/>
      <c r="HIF35" s="28"/>
      <c r="HIG35" s="28"/>
      <c r="HIH35" s="28"/>
      <c r="HII35" s="28"/>
      <c r="HIJ35" s="28"/>
      <c r="HIK35" s="28"/>
      <c r="HIL35" s="28"/>
      <c r="HIM35" s="28"/>
      <c r="HIN35" s="28"/>
      <c r="HIO35" s="28"/>
      <c r="HIP35" s="28"/>
      <c r="HIQ35" s="28"/>
      <c r="HIR35" s="28"/>
      <c r="HIS35" s="28"/>
      <c r="HIT35" s="28"/>
      <c r="HIU35" s="28"/>
      <c r="HIV35" s="28"/>
      <c r="HIW35" s="28"/>
      <c r="HIX35" s="28"/>
      <c r="HIY35" s="28"/>
      <c r="HIZ35" s="28"/>
      <c r="HJA35" s="28"/>
      <c r="HJB35" s="28"/>
      <c r="HJC35" s="28"/>
      <c r="HJD35" s="28"/>
      <c r="HJE35" s="28"/>
      <c r="HJF35" s="28"/>
      <c r="HJG35" s="28"/>
      <c r="HJH35" s="28"/>
      <c r="HJI35" s="28"/>
      <c r="HJJ35" s="28"/>
      <c r="HJK35" s="28"/>
      <c r="HJL35" s="28"/>
      <c r="HJM35" s="28"/>
      <c r="HJN35" s="28"/>
      <c r="HJO35" s="28"/>
      <c r="HJP35" s="28"/>
      <c r="HJQ35" s="28"/>
      <c r="HJR35" s="28"/>
      <c r="HJS35" s="28"/>
      <c r="HJT35" s="28"/>
      <c r="HJU35" s="28"/>
      <c r="HJV35" s="28"/>
      <c r="HJW35" s="28"/>
      <c r="HJX35" s="28"/>
      <c r="HJY35" s="28"/>
      <c r="HJZ35" s="28"/>
      <c r="HKA35" s="28"/>
      <c r="HKB35" s="28"/>
      <c r="HKC35" s="28"/>
      <c r="HKD35" s="28"/>
      <c r="HKE35" s="28"/>
      <c r="HKF35" s="28"/>
      <c r="HKG35" s="28"/>
      <c r="HKH35" s="28"/>
      <c r="HKI35" s="28"/>
      <c r="HKJ35" s="28"/>
      <c r="HKK35" s="28"/>
      <c r="HKL35" s="28"/>
      <c r="HKM35" s="28"/>
      <c r="HKN35" s="28"/>
      <c r="HKO35" s="28"/>
      <c r="HKP35" s="28"/>
      <c r="HKQ35" s="28"/>
      <c r="HKR35" s="28"/>
      <c r="HKS35" s="28"/>
      <c r="HKT35" s="28"/>
      <c r="HKU35" s="28"/>
      <c r="HKV35" s="28"/>
      <c r="HKW35" s="28"/>
      <c r="HKX35" s="28"/>
      <c r="HKY35" s="28"/>
      <c r="HKZ35" s="28"/>
      <c r="HLA35" s="28"/>
      <c r="HLB35" s="28"/>
      <c r="HLC35" s="28"/>
      <c r="HLD35" s="28"/>
      <c r="HLE35" s="28"/>
      <c r="HLF35" s="28"/>
      <c r="HLG35" s="28"/>
      <c r="HLH35" s="28"/>
      <c r="HLI35" s="28"/>
      <c r="HLJ35" s="28"/>
      <c r="HLK35" s="28"/>
      <c r="HLL35" s="28"/>
      <c r="HLM35" s="28"/>
      <c r="HLN35" s="28"/>
      <c r="HLO35" s="28"/>
      <c r="HLP35" s="28"/>
      <c r="HLQ35" s="28"/>
      <c r="HLR35" s="28"/>
      <c r="HLS35" s="28"/>
      <c r="HLT35" s="28"/>
      <c r="HLU35" s="28"/>
      <c r="HLV35" s="28"/>
      <c r="HLW35" s="28"/>
      <c r="HLX35" s="28"/>
      <c r="HLY35" s="28"/>
      <c r="HLZ35" s="28"/>
      <c r="HMA35" s="28"/>
      <c r="HMB35" s="28"/>
      <c r="HMC35" s="28"/>
      <c r="HMD35" s="28"/>
      <c r="HME35" s="28"/>
      <c r="HMF35" s="28"/>
      <c r="HMG35" s="28"/>
      <c r="HMH35" s="28"/>
      <c r="HMI35" s="28"/>
      <c r="HMJ35" s="28"/>
      <c r="HMK35" s="28"/>
      <c r="HML35" s="28"/>
      <c r="HMM35" s="28"/>
      <c r="HMN35" s="28"/>
      <c r="HMO35" s="28"/>
      <c r="HMP35" s="28"/>
      <c r="HMQ35" s="28"/>
      <c r="HMR35" s="28"/>
      <c r="HMS35" s="28"/>
      <c r="HMT35" s="28"/>
      <c r="HMU35" s="28"/>
      <c r="HMV35" s="28"/>
      <c r="HMW35" s="28"/>
      <c r="HMX35" s="28"/>
      <c r="HMY35" s="28"/>
      <c r="HMZ35" s="28"/>
      <c r="HNA35" s="28"/>
      <c r="HNB35" s="28"/>
      <c r="HNC35" s="28"/>
      <c r="HND35" s="28"/>
      <c r="HNE35" s="28"/>
      <c r="HNF35" s="28"/>
      <c r="HNG35" s="28"/>
      <c r="HNH35" s="28"/>
      <c r="HNI35" s="28"/>
      <c r="HNJ35" s="28"/>
      <c r="HNK35" s="28"/>
      <c r="HNL35" s="28"/>
      <c r="HNM35" s="28"/>
      <c r="HNN35" s="28"/>
      <c r="HNO35" s="28"/>
      <c r="HNP35" s="28"/>
      <c r="HNQ35" s="28"/>
      <c r="HNR35" s="28"/>
      <c r="HNS35" s="28"/>
      <c r="HNT35" s="28"/>
      <c r="HNU35" s="28"/>
      <c r="HNV35" s="28"/>
      <c r="HNW35" s="28"/>
      <c r="HNX35" s="28"/>
      <c r="HNY35" s="28"/>
      <c r="HNZ35" s="28"/>
      <c r="HOA35" s="28"/>
      <c r="HOB35" s="28"/>
      <c r="HOC35" s="28"/>
      <c r="HOD35" s="28"/>
      <c r="HOE35" s="28"/>
      <c r="HOF35" s="28"/>
      <c r="HOG35" s="28"/>
      <c r="HOH35" s="28"/>
      <c r="HOI35" s="28"/>
      <c r="HOJ35" s="28"/>
      <c r="HOK35" s="28"/>
      <c r="HOL35" s="28"/>
      <c r="HOM35" s="28"/>
      <c r="HON35" s="28"/>
      <c r="HOO35" s="28"/>
      <c r="HOP35" s="28"/>
      <c r="HOQ35" s="28"/>
      <c r="HOR35" s="28"/>
      <c r="HOS35" s="28"/>
      <c r="HOT35" s="28"/>
      <c r="HOU35" s="28"/>
      <c r="HOV35" s="28"/>
      <c r="HOW35" s="28"/>
      <c r="HOX35" s="28"/>
      <c r="HOY35" s="28"/>
      <c r="HOZ35" s="28"/>
      <c r="HPA35" s="28"/>
      <c r="HPB35" s="28"/>
      <c r="HPC35" s="28"/>
      <c r="HPD35" s="28"/>
      <c r="HPE35" s="28"/>
      <c r="HPF35" s="28"/>
      <c r="HPG35" s="28"/>
      <c r="HPH35" s="28"/>
      <c r="HPI35" s="28"/>
      <c r="HPJ35" s="28"/>
      <c r="HPK35" s="28"/>
      <c r="HPL35" s="28"/>
      <c r="HPM35" s="28"/>
      <c r="HPN35" s="28"/>
      <c r="HPO35" s="28"/>
      <c r="HPP35" s="28"/>
      <c r="HPQ35" s="28"/>
      <c r="HPR35" s="28"/>
      <c r="HPS35" s="28"/>
      <c r="HPT35" s="28"/>
      <c r="HPU35" s="28"/>
      <c r="HPV35" s="28"/>
      <c r="HPW35" s="28"/>
      <c r="HPX35" s="28"/>
      <c r="HPY35" s="28"/>
      <c r="HPZ35" s="28"/>
      <c r="HQA35" s="28"/>
      <c r="HQB35" s="28"/>
      <c r="HQC35" s="28"/>
      <c r="HQD35" s="28"/>
      <c r="HQE35" s="28"/>
      <c r="HQF35" s="28"/>
      <c r="HQG35" s="28"/>
      <c r="HQH35" s="28"/>
      <c r="HQI35" s="28"/>
      <c r="HQJ35" s="28"/>
      <c r="HQK35" s="28"/>
      <c r="HQL35" s="28"/>
      <c r="HQM35" s="28"/>
      <c r="HQN35" s="28"/>
      <c r="HQO35" s="28"/>
      <c r="HQP35" s="28"/>
      <c r="HQQ35" s="28"/>
      <c r="HQR35" s="28"/>
      <c r="HQS35" s="28"/>
      <c r="HQT35" s="28"/>
      <c r="HQU35" s="28"/>
      <c r="HQV35" s="28"/>
      <c r="HQW35" s="28"/>
      <c r="HQX35" s="28"/>
      <c r="HQY35" s="28"/>
      <c r="HQZ35" s="28"/>
      <c r="HRA35" s="28"/>
      <c r="HRB35" s="28"/>
      <c r="HRC35" s="28"/>
      <c r="HRD35" s="28"/>
      <c r="HRE35" s="28"/>
      <c r="HRF35" s="28"/>
      <c r="HRG35" s="28"/>
      <c r="HRH35" s="28"/>
      <c r="HRI35" s="28"/>
      <c r="HRJ35" s="28"/>
      <c r="HRK35" s="28"/>
      <c r="HRL35" s="28"/>
      <c r="HRM35" s="28"/>
      <c r="HRN35" s="28"/>
      <c r="HRO35" s="28"/>
      <c r="HRP35" s="28"/>
      <c r="HRQ35" s="28"/>
      <c r="HRR35" s="28"/>
      <c r="HRS35" s="28"/>
      <c r="HRT35" s="28"/>
      <c r="HRU35" s="28"/>
      <c r="HRV35" s="28"/>
      <c r="HRW35" s="28"/>
      <c r="HRX35" s="28"/>
      <c r="HRY35" s="28"/>
      <c r="HRZ35" s="28"/>
      <c r="HSA35" s="28"/>
      <c r="HSB35" s="28"/>
      <c r="HSC35" s="28"/>
      <c r="HSD35" s="28"/>
      <c r="HSE35" s="28"/>
      <c r="HSF35" s="28"/>
      <c r="HSG35" s="28"/>
      <c r="HSH35" s="28"/>
      <c r="HSI35" s="28"/>
      <c r="HSJ35" s="28"/>
      <c r="HSK35" s="28"/>
      <c r="HSL35" s="28"/>
      <c r="HSM35" s="28"/>
      <c r="HSN35" s="28"/>
      <c r="HSO35" s="28"/>
      <c r="HSP35" s="28"/>
      <c r="HSQ35" s="28"/>
      <c r="HSR35" s="28"/>
      <c r="HSS35" s="28"/>
      <c r="HST35" s="28"/>
      <c r="HSU35" s="28"/>
      <c r="HSV35" s="28"/>
      <c r="HSW35" s="28"/>
      <c r="HSX35" s="28"/>
      <c r="HSY35" s="28"/>
      <c r="HSZ35" s="28"/>
      <c r="HTA35" s="28"/>
      <c r="HTB35" s="28"/>
      <c r="HTC35" s="28"/>
      <c r="HTD35" s="28"/>
      <c r="HTE35" s="28"/>
      <c r="HTF35" s="28"/>
      <c r="HTG35" s="28"/>
      <c r="HTH35" s="28"/>
      <c r="HTI35" s="28"/>
      <c r="HTJ35" s="28"/>
      <c r="HTK35" s="28"/>
      <c r="HTL35" s="28"/>
      <c r="HTM35" s="28"/>
      <c r="HTN35" s="28"/>
      <c r="HTO35" s="28"/>
      <c r="HTP35" s="28"/>
      <c r="HTQ35" s="28"/>
      <c r="HTR35" s="28"/>
      <c r="HTS35" s="28"/>
      <c r="HTT35" s="28"/>
      <c r="HTU35" s="28"/>
      <c r="HTV35" s="28"/>
      <c r="HTW35" s="28"/>
      <c r="HTX35" s="28"/>
      <c r="HTY35" s="28"/>
      <c r="HTZ35" s="28"/>
      <c r="HUA35" s="28"/>
      <c r="HUB35" s="28"/>
      <c r="HUC35" s="28"/>
      <c r="HUD35" s="28"/>
      <c r="HUE35" s="28"/>
      <c r="HUF35" s="28"/>
      <c r="HUG35" s="28"/>
      <c r="HUH35" s="28"/>
      <c r="HUI35" s="28"/>
      <c r="HUJ35" s="28"/>
      <c r="HUK35" s="28"/>
      <c r="HUL35" s="28"/>
      <c r="HUM35" s="28"/>
      <c r="HUN35" s="28"/>
      <c r="HUO35" s="28"/>
      <c r="HUP35" s="28"/>
      <c r="HUQ35" s="28"/>
      <c r="HUR35" s="28"/>
      <c r="HUS35" s="28"/>
      <c r="HUT35" s="28"/>
      <c r="HUU35" s="28"/>
      <c r="HUV35" s="28"/>
      <c r="HUW35" s="28"/>
      <c r="HUX35" s="28"/>
      <c r="HUY35" s="28"/>
      <c r="HUZ35" s="28"/>
      <c r="HVA35" s="28"/>
      <c r="HVB35" s="28"/>
      <c r="HVC35" s="28"/>
      <c r="HVD35" s="28"/>
      <c r="HVE35" s="28"/>
      <c r="HVF35" s="28"/>
      <c r="HVG35" s="28"/>
      <c r="HVH35" s="28"/>
      <c r="HVI35" s="28"/>
      <c r="HVJ35" s="28"/>
      <c r="HVK35" s="28"/>
      <c r="HVL35" s="28"/>
      <c r="HVM35" s="28"/>
      <c r="HVN35" s="28"/>
      <c r="HVO35" s="28"/>
      <c r="HVP35" s="28"/>
      <c r="HVQ35" s="28"/>
      <c r="HVR35" s="28"/>
      <c r="HVS35" s="28"/>
      <c r="HVT35" s="28"/>
      <c r="HVU35" s="28"/>
      <c r="HVV35" s="28"/>
      <c r="HVW35" s="28"/>
      <c r="HVX35" s="28"/>
      <c r="HVY35" s="28"/>
      <c r="HVZ35" s="28"/>
      <c r="HWA35" s="28"/>
      <c r="HWB35" s="28"/>
      <c r="HWC35" s="28"/>
      <c r="HWD35" s="28"/>
      <c r="HWE35" s="28"/>
      <c r="HWF35" s="28"/>
      <c r="HWG35" s="28"/>
      <c r="HWH35" s="28"/>
      <c r="HWI35" s="28"/>
      <c r="HWJ35" s="28"/>
      <c r="HWK35" s="28"/>
      <c r="HWL35" s="28"/>
      <c r="HWM35" s="28"/>
      <c r="HWN35" s="28"/>
      <c r="HWO35" s="28"/>
      <c r="HWP35" s="28"/>
      <c r="HWQ35" s="28"/>
      <c r="HWR35" s="28"/>
      <c r="HWS35" s="28"/>
      <c r="HWT35" s="28"/>
      <c r="HWU35" s="28"/>
      <c r="HWV35" s="28"/>
      <c r="HWW35" s="28"/>
      <c r="HWX35" s="28"/>
      <c r="HWY35" s="28"/>
      <c r="HWZ35" s="28"/>
      <c r="HXA35" s="28"/>
      <c r="HXB35" s="28"/>
      <c r="HXC35" s="28"/>
      <c r="HXD35" s="28"/>
      <c r="HXE35" s="28"/>
      <c r="HXF35" s="28"/>
      <c r="HXG35" s="28"/>
      <c r="HXH35" s="28"/>
      <c r="HXI35" s="28"/>
      <c r="HXJ35" s="28"/>
      <c r="HXK35" s="28"/>
      <c r="HXL35" s="28"/>
      <c r="HXM35" s="28"/>
      <c r="HXN35" s="28"/>
      <c r="HXO35" s="28"/>
      <c r="HXP35" s="28"/>
      <c r="HXQ35" s="28"/>
      <c r="HXR35" s="28"/>
      <c r="HXS35" s="28"/>
      <c r="HXT35" s="28"/>
      <c r="HXU35" s="28"/>
      <c r="HXV35" s="28"/>
      <c r="HXW35" s="28"/>
      <c r="HXX35" s="28"/>
      <c r="HXY35" s="28"/>
      <c r="HXZ35" s="28"/>
      <c r="HYA35" s="28"/>
      <c r="HYB35" s="28"/>
      <c r="HYC35" s="28"/>
      <c r="HYD35" s="28"/>
      <c r="HYE35" s="28"/>
      <c r="HYF35" s="28"/>
      <c r="HYG35" s="28"/>
      <c r="HYH35" s="28"/>
      <c r="HYI35" s="28"/>
      <c r="HYJ35" s="28"/>
      <c r="HYK35" s="28"/>
      <c r="HYL35" s="28"/>
      <c r="HYM35" s="28"/>
      <c r="HYN35" s="28"/>
      <c r="HYO35" s="28"/>
      <c r="HYP35" s="28"/>
      <c r="HYQ35" s="28"/>
      <c r="HYR35" s="28"/>
      <c r="HYS35" s="28"/>
      <c r="HYT35" s="28"/>
      <c r="HYU35" s="28"/>
      <c r="HYV35" s="28"/>
      <c r="HYW35" s="28"/>
      <c r="HYX35" s="28"/>
      <c r="HYY35" s="28"/>
      <c r="HYZ35" s="28"/>
      <c r="HZA35" s="28"/>
      <c r="HZB35" s="28"/>
      <c r="HZC35" s="28"/>
      <c r="HZD35" s="28"/>
      <c r="HZE35" s="28"/>
      <c r="HZF35" s="28"/>
      <c r="HZG35" s="28"/>
      <c r="HZH35" s="28"/>
      <c r="HZI35" s="28"/>
      <c r="HZJ35" s="28"/>
      <c r="HZK35" s="28"/>
      <c r="HZL35" s="28"/>
      <c r="HZM35" s="28"/>
      <c r="HZN35" s="28"/>
      <c r="HZO35" s="28"/>
      <c r="HZP35" s="28"/>
      <c r="HZQ35" s="28"/>
      <c r="HZR35" s="28"/>
      <c r="HZS35" s="28"/>
      <c r="HZT35" s="28"/>
      <c r="HZU35" s="28"/>
      <c r="HZV35" s="28"/>
      <c r="HZW35" s="28"/>
      <c r="HZX35" s="28"/>
      <c r="HZY35" s="28"/>
      <c r="HZZ35" s="28"/>
      <c r="IAA35" s="28"/>
      <c r="IAB35" s="28"/>
      <c r="IAC35" s="28"/>
      <c r="IAD35" s="28"/>
      <c r="IAE35" s="28"/>
      <c r="IAF35" s="28"/>
      <c r="IAG35" s="28"/>
      <c r="IAH35" s="28"/>
      <c r="IAI35" s="28"/>
      <c r="IAJ35" s="28"/>
      <c r="IAK35" s="28"/>
      <c r="IAL35" s="28"/>
      <c r="IAM35" s="28"/>
      <c r="IAN35" s="28"/>
      <c r="IAO35" s="28"/>
      <c r="IAP35" s="28"/>
      <c r="IAQ35" s="28"/>
      <c r="IAR35" s="28"/>
      <c r="IAS35" s="28"/>
      <c r="IAT35" s="28"/>
      <c r="IAU35" s="28"/>
      <c r="IAV35" s="28"/>
      <c r="IAW35" s="28"/>
      <c r="IAX35" s="28"/>
      <c r="IAY35" s="28"/>
      <c r="IAZ35" s="28"/>
      <c r="IBA35" s="28"/>
      <c r="IBB35" s="28"/>
      <c r="IBC35" s="28"/>
      <c r="IBD35" s="28"/>
      <c r="IBE35" s="28"/>
      <c r="IBF35" s="28"/>
      <c r="IBG35" s="28"/>
      <c r="IBH35" s="28"/>
      <c r="IBI35" s="28"/>
      <c r="IBJ35" s="28"/>
      <c r="IBK35" s="28"/>
      <c r="IBL35" s="28"/>
      <c r="IBM35" s="28"/>
      <c r="IBN35" s="28"/>
      <c r="IBO35" s="28"/>
      <c r="IBP35" s="28"/>
      <c r="IBQ35" s="28"/>
      <c r="IBR35" s="28"/>
      <c r="IBS35" s="28"/>
      <c r="IBT35" s="28"/>
      <c r="IBU35" s="28"/>
      <c r="IBV35" s="28"/>
      <c r="IBW35" s="28"/>
      <c r="IBX35" s="28"/>
      <c r="IBY35" s="28"/>
      <c r="IBZ35" s="28"/>
      <c r="ICA35" s="28"/>
      <c r="ICB35" s="28"/>
      <c r="ICC35" s="28"/>
      <c r="ICD35" s="28"/>
      <c r="ICE35" s="28"/>
      <c r="ICF35" s="28"/>
      <c r="ICG35" s="28"/>
      <c r="ICH35" s="28"/>
      <c r="ICI35" s="28"/>
      <c r="ICJ35" s="28"/>
      <c r="ICK35" s="28"/>
      <c r="ICL35" s="28"/>
      <c r="ICM35" s="28"/>
      <c r="ICN35" s="28"/>
      <c r="ICO35" s="28"/>
      <c r="ICP35" s="28"/>
      <c r="ICQ35" s="28"/>
      <c r="ICR35" s="28"/>
      <c r="ICS35" s="28"/>
      <c r="ICT35" s="28"/>
      <c r="ICU35" s="28"/>
      <c r="ICV35" s="28"/>
      <c r="ICW35" s="28"/>
      <c r="ICX35" s="28"/>
      <c r="ICY35" s="28"/>
      <c r="ICZ35" s="28"/>
      <c r="IDA35" s="28"/>
      <c r="IDB35" s="28"/>
      <c r="IDC35" s="28"/>
      <c r="IDD35" s="28"/>
      <c r="IDE35" s="28"/>
      <c r="IDF35" s="28"/>
      <c r="IDG35" s="28"/>
      <c r="IDH35" s="28"/>
      <c r="IDI35" s="28"/>
      <c r="IDJ35" s="28"/>
      <c r="IDK35" s="28"/>
      <c r="IDL35" s="28"/>
      <c r="IDM35" s="28"/>
      <c r="IDN35" s="28"/>
      <c r="IDO35" s="28"/>
      <c r="IDP35" s="28"/>
      <c r="IDQ35" s="28"/>
      <c r="IDR35" s="28"/>
      <c r="IDS35" s="28"/>
      <c r="IDT35" s="28"/>
      <c r="IDU35" s="28"/>
      <c r="IDV35" s="28"/>
      <c r="IDW35" s="28"/>
      <c r="IDX35" s="28"/>
      <c r="IDY35" s="28"/>
      <c r="IDZ35" s="28"/>
      <c r="IEA35" s="28"/>
      <c r="IEB35" s="28"/>
      <c r="IEC35" s="28"/>
      <c r="IED35" s="28"/>
      <c r="IEE35" s="28"/>
      <c r="IEF35" s="28"/>
      <c r="IEG35" s="28"/>
      <c r="IEH35" s="28"/>
      <c r="IEI35" s="28"/>
      <c r="IEJ35" s="28"/>
      <c r="IEK35" s="28"/>
      <c r="IEL35" s="28"/>
      <c r="IEM35" s="28"/>
      <c r="IEN35" s="28"/>
      <c r="IEO35" s="28"/>
      <c r="IEP35" s="28"/>
      <c r="IEQ35" s="28"/>
      <c r="IER35" s="28"/>
      <c r="IES35" s="28"/>
      <c r="IET35" s="28"/>
      <c r="IEU35" s="28"/>
      <c r="IEV35" s="28"/>
      <c r="IEW35" s="28"/>
      <c r="IEX35" s="28"/>
      <c r="IEY35" s="28"/>
      <c r="IEZ35" s="28"/>
      <c r="IFA35" s="28"/>
      <c r="IFB35" s="28"/>
      <c r="IFC35" s="28"/>
      <c r="IFD35" s="28"/>
      <c r="IFE35" s="28"/>
      <c r="IFF35" s="28"/>
      <c r="IFG35" s="28"/>
      <c r="IFH35" s="28"/>
      <c r="IFI35" s="28"/>
      <c r="IFJ35" s="28"/>
      <c r="IFK35" s="28"/>
      <c r="IFL35" s="28"/>
      <c r="IFM35" s="28"/>
      <c r="IFN35" s="28"/>
      <c r="IFO35" s="28"/>
      <c r="IFP35" s="28"/>
      <c r="IFQ35" s="28"/>
      <c r="IFR35" s="28"/>
      <c r="IFS35" s="28"/>
      <c r="IFT35" s="28"/>
      <c r="IFU35" s="28"/>
      <c r="IFV35" s="28"/>
      <c r="IFW35" s="28"/>
      <c r="IFX35" s="28"/>
      <c r="IFY35" s="28"/>
      <c r="IFZ35" s="28"/>
      <c r="IGA35" s="28"/>
      <c r="IGB35" s="28"/>
      <c r="IGC35" s="28"/>
      <c r="IGD35" s="28"/>
      <c r="IGE35" s="28"/>
      <c r="IGF35" s="28"/>
      <c r="IGG35" s="28"/>
      <c r="IGH35" s="28"/>
      <c r="IGI35" s="28"/>
      <c r="IGJ35" s="28"/>
      <c r="IGK35" s="28"/>
      <c r="IGL35" s="28"/>
      <c r="IGM35" s="28"/>
      <c r="IGN35" s="28"/>
      <c r="IGO35" s="28"/>
      <c r="IGP35" s="28"/>
      <c r="IGQ35" s="28"/>
      <c r="IGR35" s="28"/>
      <c r="IGS35" s="28"/>
      <c r="IGT35" s="28"/>
      <c r="IGU35" s="28"/>
      <c r="IGV35" s="28"/>
      <c r="IGW35" s="28"/>
      <c r="IGX35" s="28"/>
      <c r="IGY35" s="28"/>
      <c r="IGZ35" s="28"/>
      <c r="IHA35" s="28"/>
      <c r="IHB35" s="28"/>
      <c r="IHC35" s="28"/>
      <c r="IHD35" s="28"/>
      <c r="IHE35" s="28"/>
      <c r="IHF35" s="28"/>
      <c r="IHG35" s="28"/>
      <c r="IHH35" s="28"/>
      <c r="IHI35" s="28"/>
      <c r="IHJ35" s="28"/>
      <c r="IHK35" s="28"/>
      <c r="IHL35" s="28"/>
      <c r="IHM35" s="28"/>
      <c r="IHN35" s="28"/>
      <c r="IHO35" s="28"/>
      <c r="IHP35" s="28"/>
      <c r="IHQ35" s="28"/>
      <c r="IHR35" s="28"/>
      <c r="IHS35" s="28"/>
      <c r="IHT35" s="28"/>
      <c r="IHU35" s="28"/>
      <c r="IHV35" s="28"/>
      <c r="IHW35" s="28"/>
      <c r="IHX35" s="28"/>
      <c r="IHY35" s="28"/>
      <c r="IHZ35" s="28"/>
      <c r="IIA35" s="28"/>
      <c r="IIB35" s="28"/>
      <c r="IIC35" s="28"/>
      <c r="IID35" s="28"/>
      <c r="IIE35" s="28"/>
      <c r="IIF35" s="28"/>
      <c r="IIG35" s="28"/>
      <c r="IIH35" s="28"/>
      <c r="III35" s="28"/>
      <c r="IIJ35" s="28"/>
      <c r="IIK35" s="28"/>
      <c r="IIL35" s="28"/>
      <c r="IIM35" s="28"/>
      <c r="IIN35" s="28"/>
      <c r="IIO35" s="28"/>
      <c r="IIP35" s="28"/>
      <c r="IIQ35" s="28"/>
      <c r="IIR35" s="28"/>
      <c r="IIS35" s="28"/>
      <c r="IIT35" s="28"/>
      <c r="IIU35" s="28"/>
      <c r="IIV35" s="28"/>
      <c r="IIW35" s="28"/>
      <c r="IIX35" s="28"/>
      <c r="IIY35" s="28"/>
      <c r="IIZ35" s="28"/>
      <c r="IJA35" s="28"/>
      <c r="IJB35" s="28"/>
      <c r="IJC35" s="28"/>
      <c r="IJD35" s="28"/>
      <c r="IJE35" s="28"/>
      <c r="IJF35" s="28"/>
      <c r="IJG35" s="28"/>
      <c r="IJH35" s="28"/>
      <c r="IJI35" s="28"/>
      <c r="IJJ35" s="28"/>
      <c r="IJK35" s="28"/>
      <c r="IJL35" s="28"/>
      <c r="IJM35" s="28"/>
      <c r="IJN35" s="28"/>
      <c r="IJO35" s="28"/>
      <c r="IJP35" s="28"/>
      <c r="IJQ35" s="28"/>
      <c r="IJR35" s="28"/>
      <c r="IJS35" s="28"/>
      <c r="IJT35" s="28"/>
      <c r="IJU35" s="28"/>
      <c r="IJV35" s="28"/>
      <c r="IJW35" s="28"/>
      <c r="IJX35" s="28"/>
      <c r="IJY35" s="28"/>
      <c r="IJZ35" s="28"/>
      <c r="IKA35" s="28"/>
      <c r="IKB35" s="28"/>
      <c r="IKC35" s="28"/>
      <c r="IKD35" s="28"/>
      <c r="IKE35" s="28"/>
      <c r="IKF35" s="28"/>
      <c r="IKG35" s="28"/>
      <c r="IKH35" s="28"/>
      <c r="IKI35" s="28"/>
      <c r="IKJ35" s="28"/>
      <c r="IKK35" s="28"/>
      <c r="IKL35" s="28"/>
      <c r="IKM35" s="28"/>
      <c r="IKN35" s="28"/>
      <c r="IKO35" s="28"/>
      <c r="IKP35" s="28"/>
      <c r="IKQ35" s="28"/>
      <c r="IKR35" s="28"/>
      <c r="IKS35" s="28"/>
      <c r="IKT35" s="28"/>
      <c r="IKU35" s="28"/>
      <c r="IKV35" s="28"/>
      <c r="IKW35" s="28"/>
      <c r="IKX35" s="28"/>
      <c r="IKY35" s="28"/>
      <c r="IKZ35" s="28"/>
      <c r="ILA35" s="28"/>
      <c r="ILB35" s="28"/>
      <c r="ILC35" s="28"/>
      <c r="ILD35" s="28"/>
      <c r="ILE35" s="28"/>
      <c r="ILF35" s="28"/>
      <c r="ILG35" s="28"/>
      <c r="ILH35" s="28"/>
      <c r="ILI35" s="28"/>
      <c r="ILJ35" s="28"/>
      <c r="ILK35" s="28"/>
      <c r="ILL35" s="28"/>
      <c r="ILM35" s="28"/>
      <c r="ILN35" s="28"/>
      <c r="ILO35" s="28"/>
      <c r="ILP35" s="28"/>
      <c r="ILQ35" s="28"/>
      <c r="ILR35" s="28"/>
      <c r="ILS35" s="28"/>
      <c r="ILT35" s="28"/>
      <c r="ILU35" s="28"/>
      <c r="ILV35" s="28"/>
      <c r="ILW35" s="28"/>
      <c r="ILX35" s="28"/>
      <c r="ILY35" s="28"/>
      <c r="ILZ35" s="28"/>
      <c r="IMA35" s="28"/>
      <c r="IMB35" s="28"/>
      <c r="IMC35" s="28"/>
      <c r="IMD35" s="28"/>
      <c r="IME35" s="28"/>
      <c r="IMF35" s="28"/>
      <c r="IMG35" s="28"/>
      <c r="IMH35" s="28"/>
      <c r="IMI35" s="28"/>
      <c r="IMJ35" s="28"/>
      <c r="IMK35" s="28"/>
      <c r="IML35" s="28"/>
      <c r="IMM35" s="28"/>
      <c r="IMN35" s="28"/>
      <c r="IMO35" s="28"/>
      <c r="IMP35" s="28"/>
      <c r="IMQ35" s="28"/>
      <c r="IMR35" s="28"/>
      <c r="IMS35" s="28"/>
      <c r="IMT35" s="28"/>
      <c r="IMU35" s="28"/>
      <c r="IMV35" s="28"/>
      <c r="IMW35" s="28"/>
      <c r="IMX35" s="28"/>
      <c r="IMY35" s="28"/>
      <c r="IMZ35" s="28"/>
      <c r="INA35" s="28"/>
      <c r="INB35" s="28"/>
      <c r="INC35" s="28"/>
      <c r="IND35" s="28"/>
      <c r="INE35" s="28"/>
      <c r="INF35" s="28"/>
      <c r="ING35" s="28"/>
      <c r="INH35" s="28"/>
      <c r="INI35" s="28"/>
      <c r="INJ35" s="28"/>
      <c r="INK35" s="28"/>
      <c r="INL35" s="28"/>
      <c r="INM35" s="28"/>
      <c r="INN35" s="28"/>
      <c r="INO35" s="28"/>
      <c r="INP35" s="28"/>
      <c r="INQ35" s="28"/>
      <c r="INR35" s="28"/>
      <c r="INS35" s="28"/>
      <c r="INT35" s="28"/>
      <c r="INU35" s="28"/>
      <c r="INV35" s="28"/>
      <c r="INW35" s="28"/>
      <c r="INX35" s="28"/>
      <c r="INY35" s="28"/>
      <c r="INZ35" s="28"/>
      <c r="IOA35" s="28"/>
      <c r="IOB35" s="28"/>
      <c r="IOC35" s="28"/>
      <c r="IOD35" s="28"/>
      <c r="IOE35" s="28"/>
      <c r="IOF35" s="28"/>
      <c r="IOG35" s="28"/>
      <c r="IOH35" s="28"/>
      <c r="IOI35" s="28"/>
      <c r="IOJ35" s="28"/>
      <c r="IOK35" s="28"/>
      <c r="IOL35" s="28"/>
      <c r="IOM35" s="28"/>
      <c r="ION35" s="28"/>
      <c r="IOO35" s="28"/>
      <c r="IOP35" s="28"/>
      <c r="IOQ35" s="28"/>
      <c r="IOR35" s="28"/>
      <c r="IOS35" s="28"/>
      <c r="IOT35" s="28"/>
      <c r="IOU35" s="28"/>
      <c r="IOV35" s="28"/>
      <c r="IOW35" s="28"/>
      <c r="IOX35" s="28"/>
      <c r="IOY35" s="28"/>
      <c r="IOZ35" s="28"/>
      <c r="IPA35" s="28"/>
      <c r="IPB35" s="28"/>
      <c r="IPC35" s="28"/>
      <c r="IPD35" s="28"/>
      <c r="IPE35" s="28"/>
      <c r="IPF35" s="28"/>
      <c r="IPG35" s="28"/>
      <c r="IPH35" s="28"/>
      <c r="IPI35" s="28"/>
      <c r="IPJ35" s="28"/>
      <c r="IPK35" s="28"/>
      <c r="IPL35" s="28"/>
      <c r="IPM35" s="28"/>
      <c r="IPN35" s="28"/>
      <c r="IPO35" s="28"/>
      <c r="IPP35" s="28"/>
      <c r="IPQ35" s="28"/>
      <c r="IPR35" s="28"/>
      <c r="IPS35" s="28"/>
      <c r="IPT35" s="28"/>
      <c r="IPU35" s="28"/>
      <c r="IPV35" s="28"/>
      <c r="IPW35" s="28"/>
      <c r="IPX35" s="28"/>
      <c r="IPY35" s="28"/>
      <c r="IPZ35" s="28"/>
      <c r="IQA35" s="28"/>
      <c r="IQB35" s="28"/>
      <c r="IQC35" s="28"/>
      <c r="IQD35" s="28"/>
      <c r="IQE35" s="28"/>
      <c r="IQF35" s="28"/>
      <c r="IQG35" s="28"/>
      <c r="IQH35" s="28"/>
      <c r="IQI35" s="28"/>
      <c r="IQJ35" s="28"/>
      <c r="IQK35" s="28"/>
      <c r="IQL35" s="28"/>
      <c r="IQM35" s="28"/>
      <c r="IQN35" s="28"/>
      <c r="IQO35" s="28"/>
      <c r="IQP35" s="28"/>
      <c r="IQQ35" s="28"/>
      <c r="IQR35" s="28"/>
      <c r="IQS35" s="28"/>
      <c r="IQT35" s="28"/>
      <c r="IQU35" s="28"/>
      <c r="IQV35" s="28"/>
      <c r="IQW35" s="28"/>
      <c r="IQX35" s="28"/>
      <c r="IQY35" s="28"/>
      <c r="IQZ35" s="28"/>
      <c r="IRA35" s="28"/>
      <c r="IRB35" s="28"/>
      <c r="IRC35" s="28"/>
      <c r="IRD35" s="28"/>
      <c r="IRE35" s="28"/>
      <c r="IRF35" s="28"/>
      <c r="IRG35" s="28"/>
      <c r="IRH35" s="28"/>
      <c r="IRI35" s="28"/>
      <c r="IRJ35" s="28"/>
      <c r="IRK35" s="28"/>
      <c r="IRL35" s="28"/>
      <c r="IRM35" s="28"/>
      <c r="IRN35" s="28"/>
      <c r="IRO35" s="28"/>
      <c r="IRP35" s="28"/>
      <c r="IRQ35" s="28"/>
      <c r="IRR35" s="28"/>
      <c r="IRS35" s="28"/>
      <c r="IRT35" s="28"/>
      <c r="IRU35" s="28"/>
      <c r="IRV35" s="28"/>
      <c r="IRW35" s="28"/>
      <c r="IRX35" s="28"/>
      <c r="IRY35" s="28"/>
      <c r="IRZ35" s="28"/>
      <c r="ISA35" s="28"/>
      <c r="ISB35" s="28"/>
      <c r="ISC35" s="28"/>
      <c r="ISD35" s="28"/>
      <c r="ISE35" s="28"/>
      <c r="ISF35" s="28"/>
      <c r="ISG35" s="28"/>
      <c r="ISH35" s="28"/>
      <c r="ISI35" s="28"/>
      <c r="ISJ35" s="28"/>
      <c r="ISK35" s="28"/>
      <c r="ISL35" s="28"/>
      <c r="ISM35" s="28"/>
      <c r="ISN35" s="28"/>
      <c r="ISO35" s="28"/>
      <c r="ISP35" s="28"/>
      <c r="ISQ35" s="28"/>
      <c r="ISR35" s="28"/>
      <c r="ISS35" s="28"/>
      <c r="IST35" s="28"/>
      <c r="ISU35" s="28"/>
      <c r="ISV35" s="28"/>
      <c r="ISW35" s="28"/>
      <c r="ISX35" s="28"/>
      <c r="ISY35" s="28"/>
      <c r="ISZ35" s="28"/>
      <c r="ITA35" s="28"/>
      <c r="ITB35" s="28"/>
      <c r="ITC35" s="28"/>
      <c r="ITD35" s="28"/>
      <c r="ITE35" s="28"/>
      <c r="ITF35" s="28"/>
      <c r="ITG35" s="28"/>
      <c r="ITH35" s="28"/>
      <c r="ITI35" s="28"/>
      <c r="ITJ35" s="28"/>
      <c r="ITK35" s="28"/>
      <c r="ITL35" s="28"/>
      <c r="ITM35" s="28"/>
      <c r="ITN35" s="28"/>
      <c r="ITO35" s="28"/>
      <c r="ITP35" s="28"/>
      <c r="ITQ35" s="28"/>
      <c r="ITR35" s="28"/>
      <c r="ITS35" s="28"/>
      <c r="ITT35" s="28"/>
      <c r="ITU35" s="28"/>
      <c r="ITV35" s="28"/>
      <c r="ITW35" s="28"/>
      <c r="ITX35" s="28"/>
      <c r="ITY35" s="28"/>
      <c r="ITZ35" s="28"/>
      <c r="IUA35" s="28"/>
      <c r="IUB35" s="28"/>
      <c r="IUC35" s="28"/>
      <c r="IUD35" s="28"/>
      <c r="IUE35" s="28"/>
      <c r="IUF35" s="28"/>
      <c r="IUG35" s="28"/>
      <c r="IUH35" s="28"/>
      <c r="IUI35" s="28"/>
      <c r="IUJ35" s="28"/>
      <c r="IUK35" s="28"/>
      <c r="IUL35" s="28"/>
      <c r="IUM35" s="28"/>
      <c r="IUN35" s="28"/>
      <c r="IUO35" s="28"/>
      <c r="IUP35" s="28"/>
      <c r="IUQ35" s="28"/>
      <c r="IUR35" s="28"/>
      <c r="IUS35" s="28"/>
      <c r="IUT35" s="28"/>
      <c r="IUU35" s="28"/>
      <c r="IUV35" s="28"/>
      <c r="IUW35" s="28"/>
      <c r="IUX35" s="28"/>
      <c r="IUY35" s="28"/>
      <c r="IUZ35" s="28"/>
      <c r="IVA35" s="28"/>
      <c r="IVB35" s="28"/>
      <c r="IVC35" s="28"/>
      <c r="IVD35" s="28"/>
      <c r="IVE35" s="28"/>
      <c r="IVF35" s="28"/>
      <c r="IVG35" s="28"/>
      <c r="IVH35" s="28"/>
      <c r="IVI35" s="28"/>
      <c r="IVJ35" s="28"/>
      <c r="IVK35" s="28"/>
      <c r="IVL35" s="28"/>
      <c r="IVM35" s="28"/>
      <c r="IVN35" s="28"/>
      <c r="IVO35" s="28"/>
      <c r="IVP35" s="28"/>
      <c r="IVQ35" s="28"/>
      <c r="IVR35" s="28"/>
      <c r="IVS35" s="28"/>
      <c r="IVT35" s="28"/>
      <c r="IVU35" s="28"/>
      <c r="IVV35" s="28"/>
      <c r="IVW35" s="28"/>
      <c r="IVX35" s="28"/>
      <c r="IVY35" s="28"/>
      <c r="IVZ35" s="28"/>
      <c r="IWA35" s="28"/>
      <c r="IWB35" s="28"/>
      <c r="IWC35" s="28"/>
      <c r="IWD35" s="28"/>
      <c r="IWE35" s="28"/>
      <c r="IWF35" s="28"/>
      <c r="IWG35" s="28"/>
      <c r="IWH35" s="28"/>
      <c r="IWI35" s="28"/>
      <c r="IWJ35" s="28"/>
      <c r="IWK35" s="28"/>
      <c r="IWL35" s="28"/>
      <c r="IWM35" s="28"/>
      <c r="IWN35" s="28"/>
      <c r="IWO35" s="28"/>
      <c r="IWP35" s="28"/>
      <c r="IWQ35" s="28"/>
      <c r="IWR35" s="28"/>
      <c r="IWS35" s="28"/>
      <c r="IWT35" s="28"/>
      <c r="IWU35" s="28"/>
      <c r="IWV35" s="28"/>
      <c r="IWW35" s="28"/>
      <c r="IWX35" s="28"/>
      <c r="IWY35" s="28"/>
      <c r="IWZ35" s="28"/>
      <c r="IXA35" s="28"/>
      <c r="IXB35" s="28"/>
      <c r="IXC35" s="28"/>
      <c r="IXD35" s="28"/>
      <c r="IXE35" s="28"/>
      <c r="IXF35" s="28"/>
      <c r="IXG35" s="28"/>
      <c r="IXH35" s="28"/>
      <c r="IXI35" s="28"/>
      <c r="IXJ35" s="28"/>
      <c r="IXK35" s="28"/>
      <c r="IXL35" s="28"/>
      <c r="IXM35" s="28"/>
      <c r="IXN35" s="28"/>
      <c r="IXO35" s="28"/>
      <c r="IXP35" s="28"/>
      <c r="IXQ35" s="28"/>
      <c r="IXR35" s="28"/>
      <c r="IXS35" s="28"/>
      <c r="IXT35" s="28"/>
      <c r="IXU35" s="28"/>
      <c r="IXV35" s="28"/>
      <c r="IXW35" s="28"/>
      <c r="IXX35" s="28"/>
      <c r="IXY35" s="28"/>
      <c r="IXZ35" s="28"/>
      <c r="IYA35" s="28"/>
      <c r="IYB35" s="28"/>
      <c r="IYC35" s="28"/>
      <c r="IYD35" s="28"/>
      <c r="IYE35" s="28"/>
      <c r="IYF35" s="28"/>
      <c r="IYG35" s="28"/>
      <c r="IYH35" s="28"/>
      <c r="IYI35" s="28"/>
      <c r="IYJ35" s="28"/>
      <c r="IYK35" s="28"/>
      <c r="IYL35" s="28"/>
      <c r="IYM35" s="28"/>
      <c r="IYN35" s="28"/>
      <c r="IYO35" s="28"/>
      <c r="IYP35" s="28"/>
      <c r="IYQ35" s="28"/>
      <c r="IYR35" s="28"/>
      <c r="IYS35" s="28"/>
      <c r="IYT35" s="28"/>
      <c r="IYU35" s="28"/>
      <c r="IYV35" s="28"/>
      <c r="IYW35" s="28"/>
      <c r="IYX35" s="28"/>
      <c r="IYY35" s="28"/>
      <c r="IYZ35" s="28"/>
      <c r="IZA35" s="28"/>
      <c r="IZB35" s="28"/>
      <c r="IZC35" s="28"/>
      <c r="IZD35" s="28"/>
      <c r="IZE35" s="28"/>
      <c r="IZF35" s="28"/>
      <c r="IZG35" s="28"/>
      <c r="IZH35" s="28"/>
      <c r="IZI35" s="28"/>
      <c r="IZJ35" s="28"/>
      <c r="IZK35" s="28"/>
      <c r="IZL35" s="28"/>
      <c r="IZM35" s="28"/>
      <c r="IZN35" s="28"/>
      <c r="IZO35" s="28"/>
      <c r="IZP35" s="28"/>
      <c r="IZQ35" s="28"/>
      <c r="IZR35" s="28"/>
      <c r="IZS35" s="28"/>
      <c r="IZT35" s="28"/>
      <c r="IZU35" s="28"/>
      <c r="IZV35" s="28"/>
      <c r="IZW35" s="28"/>
      <c r="IZX35" s="28"/>
      <c r="IZY35" s="28"/>
      <c r="IZZ35" s="28"/>
      <c r="JAA35" s="28"/>
      <c r="JAB35" s="28"/>
      <c r="JAC35" s="28"/>
      <c r="JAD35" s="28"/>
      <c r="JAE35" s="28"/>
      <c r="JAF35" s="28"/>
      <c r="JAG35" s="28"/>
      <c r="JAH35" s="28"/>
      <c r="JAI35" s="28"/>
      <c r="JAJ35" s="28"/>
      <c r="JAK35" s="28"/>
      <c r="JAL35" s="28"/>
      <c r="JAM35" s="28"/>
      <c r="JAN35" s="28"/>
      <c r="JAO35" s="28"/>
      <c r="JAP35" s="28"/>
      <c r="JAQ35" s="28"/>
      <c r="JAR35" s="28"/>
      <c r="JAS35" s="28"/>
      <c r="JAT35" s="28"/>
      <c r="JAU35" s="28"/>
      <c r="JAV35" s="28"/>
      <c r="JAW35" s="28"/>
      <c r="JAX35" s="28"/>
      <c r="JAY35" s="28"/>
      <c r="JAZ35" s="28"/>
      <c r="JBA35" s="28"/>
      <c r="JBB35" s="28"/>
      <c r="JBC35" s="28"/>
      <c r="JBD35" s="28"/>
      <c r="JBE35" s="28"/>
      <c r="JBF35" s="28"/>
      <c r="JBG35" s="28"/>
      <c r="JBH35" s="28"/>
      <c r="JBI35" s="28"/>
      <c r="JBJ35" s="28"/>
      <c r="JBK35" s="28"/>
      <c r="JBL35" s="28"/>
      <c r="JBM35" s="28"/>
      <c r="JBN35" s="28"/>
      <c r="JBO35" s="28"/>
      <c r="JBP35" s="28"/>
      <c r="JBQ35" s="28"/>
      <c r="JBR35" s="28"/>
      <c r="JBS35" s="28"/>
      <c r="JBT35" s="28"/>
      <c r="JBU35" s="28"/>
      <c r="JBV35" s="28"/>
      <c r="JBW35" s="28"/>
      <c r="JBX35" s="28"/>
      <c r="JBY35" s="28"/>
      <c r="JBZ35" s="28"/>
      <c r="JCA35" s="28"/>
      <c r="JCB35" s="28"/>
      <c r="JCC35" s="28"/>
      <c r="JCD35" s="28"/>
      <c r="JCE35" s="28"/>
      <c r="JCF35" s="28"/>
      <c r="JCG35" s="28"/>
      <c r="JCH35" s="28"/>
      <c r="JCI35" s="28"/>
      <c r="JCJ35" s="28"/>
      <c r="JCK35" s="28"/>
      <c r="JCL35" s="28"/>
      <c r="JCM35" s="28"/>
      <c r="JCN35" s="28"/>
      <c r="JCO35" s="28"/>
      <c r="JCP35" s="28"/>
      <c r="JCQ35" s="28"/>
      <c r="JCR35" s="28"/>
      <c r="JCS35" s="28"/>
      <c r="JCT35" s="28"/>
      <c r="JCU35" s="28"/>
      <c r="JCV35" s="28"/>
      <c r="JCW35" s="28"/>
      <c r="JCX35" s="28"/>
      <c r="JCY35" s="28"/>
      <c r="JCZ35" s="28"/>
      <c r="JDA35" s="28"/>
      <c r="JDB35" s="28"/>
      <c r="JDC35" s="28"/>
      <c r="JDD35" s="28"/>
      <c r="JDE35" s="28"/>
      <c r="JDF35" s="28"/>
      <c r="JDG35" s="28"/>
      <c r="JDH35" s="28"/>
      <c r="JDI35" s="28"/>
      <c r="JDJ35" s="28"/>
      <c r="JDK35" s="28"/>
      <c r="JDL35" s="28"/>
      <c r="JDM35" s="28"/>
      <c r="JDN35" s="28"/>
      <c r="JDO35" s="28"/>
      <c r="JDP35" s="28"/>
      <c r="JDQ35" s="28"/>
      <c r="JDR35" s="28"/>
      <c r="JDS35" s="28"/>
      <c r="JDT35" s="28"/>
      <c r="JDU35" s="28"/>
      <c r="JDV35" s="28"/>
      <c r="JDW35" s="28"/>
      <c r="JDX35" s="28"/>
      <c r="JDY35" s="28"/>
      <c r="JDZ35" s="28"/>
      <c r="JEA35" s="28"/>
      <c r="JEB35" s="28"/>
      <c r="JEC35" s="28"/>
      <c r="JED35" s="28"/>
      <c r="JEE35" s="28"/>
      <c r="JEF35" s="28"/>
      <c r="JEG35" s="28"/>
      <c r="JEH35" s="28"/>
      <c r="JEI35" s="28"/>
      <c r="JEJ35" s="28"/>
      <c r="JEK35" s="28"/>
      <c r="JEL35" s="28"/>
      <c r="JEM35" s="28"/>
      <c r="JEN35" s="28"/>
      <c r="JEO35" s="28"/>
      <c r="JEP35" s="28"/>
      <c r="JEQ35" s="28"/>
      <c r="JER35" s="28"/>
      <c r="JES35" s="28"/>
      <c r="JET35" s="28"/>
      <c r="JEU35" s="28"/>
      <c r="JEV35" s="28"/>
      <c r="JEW35" s="28"/>
      <c r="JEX35" s="28"/>
      <c r="JEY35" s="28"/>
      <c r="JEZ35" s="28"/>
      <c r="JFA35" s="28"/>
      <c r="JFB35" s="28"/>
      <c r="JFC35" s="28"/>
      <c r="JFD35" s="28"/>
      <c r="JFE35" s="28"/>
      <c r="JFF35" s="28"/>
      <c r="JFG35" s="28"/>
      <c r="JFH35" s="28"/>
      <c r="JFI35" s="28"/>
      <c r="JFJ35" s="28"/>
      <c r="JFK35" s="28"/>
      <c r="JFL35" s="28"/>
      <c r="JFM35" s="28"/>
      <c r="JFN35" s="28"/>
      <c r="JFO35" s="28"/>
      <c r="JFP35" s="28"/>
      <c r="JFQ35" s="28"/>
      <c r="JFR35" s="28"/>
      <c r="JFS35" s="28"/>
      <c r="JFT35" s="28"/>
      <c r="JFU35" s="28"/>
      <c r="JFV35" s="28"/>
      <c r="JFW35" s="28"/>
      <c r="JFX35" s="28"/>
      <c r="JFY35" s="28"/>
      <c r="JFZ35" s="28"/>
      <c r="JGA35" s="28"/>
      <c r="JGB35" s="28"/>
      <c r="JGC35" s="28"/>
      <c r="JGD35" s="28"/>
      <c r="JGE35" s="28"/>
      <c r="JGF35" s="28"/>
      <c r="JGG35" s="28"/>
      <c r="JGH35" s="28"/>
      <c r="JGI35" s="28"/>
      <c r="JGJ35" s="28"/>
      <c r="JGK35" s="28"/>
      <c r="JGL35" s="28"/>
      <c r="JGM35" s="28"/>
      <c r="JGN35" s="28"/>
      <c r="JGO35" s="28"/>
      <c r="JGP35" s="28"/>
      <c r="JGQ35" s="28"/>
      <c r="JGR35" s="28"/>
      <c r="JGS35" s="28"/>
      <c r="JGT35" s="28"/>
      <c r="JGU35" s="28"/>
      <c r="JGV35" s="28"/>
      <c r="JGW35" s="28"/>
      <c r="JGX35" s="28"/>
      <c r="JGY35" s="28"/>
      <c r="JGZ35" s="28"/>
      <c r="JHA35" s="28"/>
      <c r="JHB35" s="28"/>
      <c r="JHC35" s="28"/>
      <c r="JHD35" s="28"/>
      <c r="JHE35" s="28"/>
      <c r="JHF35" s="28"/>
      <c r="JHG35" s="28"/>
      <c r="JHH35" s="28"/>
      <c r="JHI35" s="28"/>
      <c r="JHJ35" s="28"/>
      <c r="JHK35" s="28"/>
      <c r="JHL35" s="28"/>
      <c r="JHM35" s="28"/>
      <c r="JHN35" s="28"/>
      <c r="JHO35" s="28"/>
      <c r="JHP35" s="28"/>
      <c r="JHQ35" s="28"/>
      <c r="JHR35" s="28"/>
      <c r="JHS35" s="28"/>
      <c r="JHT35" s="28"/>
      <c r="JHU35" s="28"/>
      <c r="JHV35" s="28"/>
      <c r="JHW35" s="28"/>
      <c r="JHX35" s="28"/>
      <c r="JHY35" s="28"/>
      <c r="JHZ35" s="28"/>
      <c r="JIA35" s="28"/>
      <c r="JIB35" s="28"/>
      <c r="JIC35" s="28"/>
      <c r="JID35" s="28"/>
      <c r="JIE35" s="28"/>
      <c r="JIF35" s="28"/>
      <c r="JIG35" s="28"/>
      <c r="JIH35" s="28"/>
      <c r="JII35" s="28"/>
      <c r="JIJ35" s="28"/>
      <c r="JIK35" s="28"/>
      <c r="JIL35" s="28"/>
      <c r="JIM35" s="28"/>
      <c r="JIN35" s="28"/>
      <c r="JIO35" s="28"/>
      <c r="JIP35" s="28"/>
      <c r="JIQ35" s="28"/>
      <c r="JIR35" s="28"/>
      <c r="JIS35" s="28"/>
      <c r="JIT35" s="28"/>
      <c r="JIU35" s="28"/>
      <c r="JIV35" s="28"/>
      <c r="JIW35" s="28"/>
      <c r="JIX35" s="28"/>
      <c r="JIY35" s="28"/>
      <c r="JIZ35" s="28"/>
      <c r="JJA35" s="28"/>
      <c r="JJB35" s="28"/>
      <c r="JJC35" s="28"/>
      <c r="JJD35" s="28"/>
      <c r="JJE35" s="28"/>
      <c r="JJF35" s="28"/>
      <c r="JJG35" s="28"/>
      <c r="JJH35" s="28"/>
      <c r="JJI35" s="28"/>
      <c r="JJJ35" s="28"/>
      <c r="JJK35" s="28"/>
      <c r="JJL35" s="28"/>
      <c r="JJM35" s="28"/>
      <c r="JJN35" s="28"/>
      <c r="JJO35" s="28"/>
      <c r="JJP35" s="28"/>
      <c r="JJQ35" s="28"/>
      <c r="JJR35" s="28"/>
      <c r="JJS35" s="28"/>
      <c r="JJT35" s="28"/>
      <c r="JJU35" s="28"/>
      <c r="JJV35" s="28"/>
      <c r="JJW35" s="28"/>
      <c r="JJX35" s="28"/>
      <c r="JJY35" s="28"/>
      <c r="JJZ35" s="28"/>
      <c r="JKA35" s="28"/>
      <c r="JKB35" s="28"/>
      <c r="JKC35" s="28"/>
      <c r="JKD35" s="28"/>
      <c r="JKE35" s="28"/>
      <c r="JKF35" s="28"/>
      <c r="JKG35" s="28"/>
      <c r="JKH35" s="28"/>
      <c r="JKI35" s="28"/>
      <c r="JKJ35" s="28"/>
      <c r="JKK35" s="28"/>
      <c r="JKL35" s="28"/>
      <c r="JKM35" s="28"/>
      <c r="JKN35" s="28"/>
      <c r="JKO35" s="28"/>
      <c r="JKP35" s="28"/>
      <c r="JKQ35" s="28"/>
      <c r="JKR35" s="28"/>
      <c r="JKS35" s="28"/>
      <c r="JKT35" s="28"/>
      <c r="JKU35" s="28"/>
      <c r="JKV35" s="28"/>
      <c r="JKW35" s="28"/>
      <c r="JKX35" s="28"/>
      <c r="JKY35" s="28"/>
      <c r="JKZ35" s="28"/>
      <c r="JLA35" s="28"/>
      <c r="JLB35" s="28"/>
      <c r="JLC35" s="28"/>
      <c r="JLD35" s="28"/>
      <c r="JLE35" s="28"/>
      <c r="JLF35" s="28"/>
      <c r="JLG35" s="28"/>
      <c r="JLH35" s="28"/>
      <c r="JLI35" s="28"/>
      <c r="JLJ35" s="28"/>
      <c r="JLK35" s="28"/>
      <c r="JLL35" s="28"/>
      <c r="JLM35" s="28"/>
      <c r="JLN35" s="28"/>
      <c r="JLO35" s="28"/>
      <c r="JLP35" s="28"/>
      <c r="JLQ35" s="28"/>
      <c r="JLR35" s="28"/>
      <c r="JLS35" s="28"/>
      <c r="JLT35" s="28"/>
      <c r="JLU35" s="28"/>
      <c r="JLV35" s="28"/>
      <c r="JLW35" s="28"/>
      <c r="JLX35" s="28"/>
      <c r="JLY35" s="28"/>
      <c r="JLZ35" s="28"/>
      <c r="JMA35" s="28"/>
      <c r="JMB35" s="28"/>
      <c r="JMC35" s="28"/>
      <c r="JMD35" s="28"/>
      <c r="JME35" s="28"/>
      <c r="JMF35" s="28"/>
      <c r="JMG35" s="28"/>
      <c r="JMH35" s="28"/>
      <c r="JMI35" s="28"/>
      <c r="JMJ35" s="28"/>
      <c r="JMK35" s="28"/>
      <c r="JML35" s="28"/>
      <c r="JMM35" s="28"/>
      <c r="JMN35" s="28"/>
      <c r="JMO35" s="28"/>
      <c r="JMP35" s="28"/>
      <c r="JMQ35" s="28"/>
      <c r="JMR35" s="28"/>
      <c r="JMS35" s="28"/>
      <c r="JMT35" s="28"/>
      <c r="JMU35" s="28"/>
      <c r="JMV35" s="28"/>
      <c r="JMW35" s="28"/>
      <c r="JMX35" s="28"/>
      <c r="JMY35" s="28"/>
      <c r="JMZ35" s="28"/>
      <c r="JNA35" s="28"/>
      <c r="JNB35" s="28"/>
      <c r="JNC35" s="28"/>
      <c r="JND35" s="28"/>
      <c r="JNE35" s="28"/>
      <c r="JNF35" s="28"/>
      <c r="JNG35" s="28"/>
      <c r="JNH35" s="28"/>
      <c r="JNI35" s="28"/>
      <c r="JNJ35" s="28"/>
      <c r="JNK35" s="28"/>
      <c r="JNL35" s="28"/>
      <c r="JNM35" s="28"/>
      <c r="JNN35" s="28"/>
      <c r="JNO35" s="28"/>
      <c r="JNP35" s="28"/>
      <c r="JNQ35" s="28"/>
      <c r="JNR35" s="28"/>
      <c r="JNS35" s="28"/>
      <c r="JNT35" s="28"/>
      <c r="JNU35" s="28"/>
      <c r="JNV35" s="28"/>
      <c r="JNW35" s="28"/>
      <c r="JNX35" s="28"/>
      <c r="JNY35" s="28"/>
      <c r="JNZ35" s="28"/>
      <c r="JOA35" s="28"/>
      <c r="JOB35" s="28"/>
      <c r="JOC35" s="28"/>
      <c r="JOD35" s="28"/>
      <c r="JOE35" s="28"/>
      <c r="JOF35" s="28"/>
      <c r="JOG35" s="28"/>
      <c r="JOH35" s="28"/>
      <c r="JOI35" s="28"/>
      <c r="JOJ35" s="28"/>
      <c r="JOK35" s="28"/>
      <c r="JOL35" s="28"/>
      <c r="JOM35" s="28"/>
      <c r="JON35" s="28"/>
      <c r="JOO35" s="28"/>
      <c r="JOP35" s="28"/>
      <c r="JOQ35" s="28"/>
      <c r="JOR35" s="28"/>
      <c r="JOS35" s="28"/>
      <c r="JOT35" s="28"/>
      <c r="JOU35" s="28"/>
      <c r="JOV35" s="28"/>
      <c r="JOW35" s="28"/>
      <c r="JOX35" s="28"/>
      <c r="JOY35" s="28"/>
      <c r="JOZ35" s="28"/>
      <c r="JPA35" s="28"/>
      <c r="JPB35" s="28"/>
      <c r="JPC35" s="28"/>
      <c r="JPD35" s="28"/>
      <c r="JPE35" s="28"/>
      <c r="JPF35" s="28"/>
      <c r="JPG35" s="28"/>
      <c r="JPH35" s="28"/>
      <c r="JPI35" s="28"/>
      <c r="JPJ35" s="28"/>
      <c r="JPK35" s="28"/>
      <c r="JPL35" s="28"/>
      <c r="JPM35" s="28"/>
      <c r="JPN35" s="28"/>
      <c r="JPO35" s="28"/>
      <c r="JPP35" s="28"/>
      <c r="JPQ35" s="28"/>
      <c r="JPR35" s="28"/>
      <c r="JPS35" s="28"/>
      <c r="JPT35" s="28"/>
      <c r="JPU35" s="28"/>
      <c r="JPV35" s="28"/>
      <c r="JPW35" s="28"/>
      <c r="JPX35" s="28"/>
      <c r="JPY35" s="28"/>
      <c r="JPZ35" s="28"/>
      <c r="JQA35" s="28"/>
      <c r="JQB35" s="28"/>
      <c r="JQC35" s="28"/>
      <c r="JQD35" s="28"/>
      <c r="JQE35" s="28"/>
      <c r="JQF35" s="28"/>
      <c r="JQG35" s="28"/>
      <c r="JQH35" s="28"/>
      <c r="JQI35" s="28"/>
      <c r="JQJ35" s="28"/>
      <c r="JQK35" s="28"/>
      <c r="JQL35" s="28"/>
      <c r="JQM35" s="28"/>
      <c r="JQN35" s="28"/>
      <c r="JQO35" s="28"/>
      <c r="JQP35" s="28"/>
      <c r="JQQ35" s="28"/>
      <c r="JQR35" s="28"/>
      <c r="JQS35" s="28"/>
      <c r="JQT35" s="28"/>
      <c r="JQU35" s="28"/>
      <c r="JQV35" s="28"/>
      <c r="JQW35" s="28"/>
      <c r="JQX35" s="28"/>
      <c r="JQY35" s="28"/>
      <c r="JQZ35" s="28"/>
      <c r="JRA35" s="28"/>
      <c r="JRB35" s="28"/>
      <c r="JRC35" s="28"/>
      <c r="JRD35" s="28"/>
      <c r="JRE35" s="28"/>
      <c r="JRF35" s="28"/>
      <c r="JRG35" s="28"/>
      <c r="JRH35" s="28"/>
      <c r="JRI35" s="28"/>
      <c r="JRJ35" s="28"/>
      <c r="JRK35" s="28"/>
      <c r="JRL35" s="28"/>
      <c r="JRM35" s="28"/>
      <c r="JRN35" s="28"/>
      <c r="JRO35" s="28"/>
      <c r="JRP35" s="28"/>
      <c r="JRQ35" s="28"/>
      <c r="JRR35" s="28"/>
      <c r="JRS35" s="28"/>
      <c r="JRT35" s="28"/>
      <c r="JRU35" s="28"/>
      <c r="JRV35" s="28"/>
      <c r="JRW35" s="28"/>
      <c r="JRX35" s="28"/>
      <c r="JRY35" s="28"/>
      <c r="JRZ35" s="28"/>
      <c r="JSA35" s="28"/>
      <c r="JSB35" s="28"/>
      <c r="JSC35" s="28"/>
      <c r="JSD35" s="28"/>
      <c r="JSE35" s="28"/>
      <c r="JSF35" s="28"/>
      <c r="JSG35" s="28"/>
      <c r="JSH35" s="28"/>
      <c r="JSI35" s="28"/>
      <c r="JSJ35" s="28"/>
      <c r="JSK35" s="28"/>
      <c r="JSL35" s="28"/>
      <c r="JSM35" s="28"/>
      <c r="JSN35" s="28"/>
      <c r="JSO35" s="28"/>
      <c r="JSP35" s="28"/>
      <c r="JSQ35" s="28"/>
      <c r="JSR35" s="28"/>
      <c r="JSS35" s="28"/>
      <c r="JST35" s="28"/>
      <c r="JSU35" s="28"/>
      <c r="JSV35" s="28"/>
      <c r="JSW35" s="28"/>
      <c r="JSX35" s="28"/>
      <c r="JSY35" s="28"/>
      <c r="JSZ35" s="28"/>
      <c r="JTA35" s="28"/>
      <c r="JTB35" s="28"/>
      <c r="JTC35" s="28"/>
      <c r="JTD35" s="28"/>
      <c r="JTE35" s="28"/>
      <c r="JTF35" s="28"/>
      <c r="JTG35" s="28"/>
      <c r="JTH35" s="28"/>
      <c r="JTI35" s="28"/>
      <c r="JTJ35" s="28"/>
      <c r="JTK35" s="28"/>
      <c r="JTL35" s="28"/>
      <c r="JTM35" s="28"/>
      <c r="JTN35" s="28"/>
      <c r="JTO35" s="28"/>
      <c r="JTP35" s="28"/>
      <c r="JTQ35" s="28"/>
      <c r="JTR35" s="28"/>
      <c r="JTS35" s="28"/>
      <c r="JTT35" s="28"/>
      <c r="JTU35" s="28"/>
      <c r="JTV35" s="28"/>
      <c r="JTW35" s="28"/>
      <c r="JTX35" s="28"/>
      <c r="JTY35" s="28"/>
      <c r="JTZ35" s="28"/>
      <c r="JUA35" s="28"/>
      <c r="JUB35" s="28"/>
      <c r="JUC35" s="28"/>
      <c r="JUD35" s="28"/>
      <c r="JUE35" s="28"/>
      <c r="JUF35" s="28"/>
      <c r="JUG35" s="28"/>
      <c r="JUH35" s="28"/>
      <c r="JUI35" s="28"/>
      <c r="JUJ35" s="28"/>
      <c r="JUK35" s="28"/>
      <c r="JUL35" s="28"/>
      <c r="JUM35" s="28"/>
      <c r="JUN35" s="28"/>
      <c r="JUO35" s="28"/>
      <c r="JUP35" s="28"/>
      <c r="JUQ35" s="28"/>
      <c r="JUR35" s="28"/>
      <c r="JUS35" s="28"/>
      <c r="JUT35" s="28"/>
      <c r="JUU35" s="28"/>
      <c r="JUV35" s="28"/>
      <c r="JUW35" s="28"/>
      <c r="JUX35" s="28"/>
      <c r="JUY35" s="28"/>
      <c r="JUZ35" s="28"/>
      <c r="JVA35" s="28"/>
      <c r="JVB35" s="28"/>
      <c r="JVC35" s="28"/>
      <c r="JVD35" s="28"/>
      <c r="JVE35" s="28"/>
      <c r="JVF35" s="28"/>
      <c r="JVG35" s="28"/>
      <c r="JVH35" s="28"/>
      <c r="JVI35" s="28"/>
      <c r="JVJ35" s="28"/>
      <c r="JVK35" s="28"/>
      <c r="JVL35" s="28"/>
      <c r="JVM35" s="28"/>
      <c r="JVN35" s="28"/>
      <c r="JVO35" s="28"/>
      <c r="JVP35" s="28"/>
      <c r="JVQ35" s="28"/>
      <c r="JVR35" s="28"/>
      <c r="JVS35" s="28"/>
      <c r="JVT35" s="28"/>
      <c r="JVU35" s="28"/>
      <c r="JVV35" s="28"/>
      <c r="JVW35" s="28"/>
      <c r="JVX35" s="28"/>
      <c r="JVY35" s="28"/>
      <c r="JVZ35" s="28"/>
      <c r="JWA35" s="28"/>
      <c r="JWB35" s="28"/>
      <c r="JWC35" s="28"/>
      <c r="JWD35" s="28"/>
      <c r="JWE35" s="28"/>
      <c r="JWF35" s="28"/>
      <c r="JWG35" s="28"/>
      <c r="JWH35" s="28"/>
      <c r="JWI35" s="28"/>
      <c r="JWJ35" s="28"/>
      <c r="JWK35" s="28"/>
      <c r="JWL35" s="28"/>
      <c r="JWM35" s="28"/>
      <c r="JWN35" s="28"/>
      <c r="JWO35" s="28"/>
      <c r="JWP35" s="28"/>
      <c r="JWQ35" s="28"/>
      <c r="JWR35" s="28"/>
      <c r="JWS35" s="28"/>
      <c r="JWT35" s="28"/>
      <c r="JWU35" s="28"/>
      <c r="JWV35" s="28"/>
      <c r="JWW35" s="28"/>
      <c r="JWX35" s="28"/>
      <c r="JWY35" s="28"/>
      <c r="JWZ35" s="28"/>
      <c r="JXA35" s="28"/>
      <c r="JXB35" s="28"/>
      <c r="JXC35" s="28"/>
      <c r="JXD35" s="28"/>
      <c r="JXE35" s="28"/>
      <c r="JXF35" s="28"/>
      <c r="JXG35" s="28"/>
      <c r="JXH35" s="28"/>
      <c r="JXI35" s="28"/>
      <c r="JXJ35" s="28"/>
      <c r="JXK35" s="28"/>
      <c r="JXL35" s="28"/>
      <c r="JXM35" s="28"/>
      <c r="JXN35" s="28"/>
      <c r="JXO35" s="28"/>
      <c r="JXP35" s="28"/>
      <c r="JXQ35" s="28"/>
      <c r="JXR35" s="28"/>
      <c r="JXS35" s="28"/>
      <c r="JXT35" s="28"/>
      <c r="JXU35" s="28"/>
      <c r="JXV35" s="28"/>
      <c r="JXW35" s="28"/>
      <c r="JXX35" s="28"/>
      <c r="JXY35" s="28"/>
      <c r="JXZ35" s="28"/>
      <c r="JYA35" s="28"/>
      <c r="JYB35" s="28"/>
      <c r="JYC35" s="28"/>
      <c r="JYD35" s="28"/>
      <c r="JYE35" s="28"/>
      <c r="JYF35" s="28"/>
      <c r="JYG35" s="28"/>
      <c r="JYH35" s="28"/>
      <c r="JYI35" s="28"/>
      <c r="JYJ35" s="28"/>
      <c r="JYK35" s="28"/>
      <c r="JYL35" s="28"/>
      <c r="JYM35" s="28"/>
      <c r="JYN35" s="28"/>
      <c r="JYO35" s="28"/>
      <c r="JYP35" s="28"/>
      <c r="JYQ35" s="28"/>
      <c r="JYR35" s="28"/>
      <c r="JYS35" s="28"/>
      <c r="JYT35" s="28"/>
      <c r="JYU35" s="28"/>
      <c r="JYV35" s="28"/>
      <c r="JYW35" s="28"/>
      <c r="JYX35" s="28"/>
      <c r="JYY35" s="28"/>
      <c r="JYZ35" s="28"/>
      <c r="JZA35" s="28"/>
      <c r="JZB35" s="28"/>
      <c r="JZC35" s="28"/>
      <c r="JZD35" s="28"/>
      <c r="JZE35" s="28"/>
      <c r="JZF35" s="28"/>
      <c r="JZG35" s="28"/>
      <c r="JZH35" s="28"/>
      <c r="JZI35" s="28"/>
      <c r="JZJ35" s="28"/>
      <c r="JZK35" s="28"/>
      <c r="JZL35" s="28"/>
      <c r="JZM35" s="28"/>
      <c r="JZN35" s="28"/>
      <c r="JZO35" s="28"/>
      <c r="JZP35" s="28"/>
      <c r="JZQ35" s="28"/>
      <c r="JZR35" s="28"/>
      <c r="JZS35" s="28"/>
      <c r="JZT35" s="28"/>
      <c r="JZU35" s="28"/>
      <c r="JZV35" s="28"/>
      <c r="JZW35" s="28"/>
      <c r="JZX35" s="28"/>
      <c r="JZY35" s="28"/>
      <c r="JZZ35" s="28"/>
      <c r="KAA35" s="28"/>
      <c r="KAB35" s="28"/>
      <c r="KAC35" s="28"/>
      <c r="KAD35" s="28"/>
      <c r="KAE35" s="28"/>
      <c r="KAF35" s="28"/>
      <c r="KAG35" s="28"/>
      <c r="KAH35" s="28"/>
      <c r="KAI35" s="28"/>
      <c r="KAJ35" s="28"/>
      <c r="KAK35" s="28"/>
      <c r="KAL35" s="28"/>
      <c r="KAM35" s="28"/>
      <c r="KAN35" s="28"/>
      <c r="KAO35" s="28"/>
      <c r="KAP35" s="28"/>
      <c r="KAQ35" s="28"/>
      <c r="KAR35" s="28"/>
      <c r="KAS35" s="28"/>
      <c r="KAT35" s="28"/>
      <c r="KAU35" s="28"/>
      <c r="KAV35" s="28"/>
      <c r="KAW35" s="28"/>
      <c r="KAX35" s="28"/>
      <c r="KAY35" s="28"/>
      <c r="KAZ35" s="28"/>
      <c r="KBA35" s="28"/>
      <c r="KBB35" s="28"/>
      <c r="KBC35" s="28"/>
      <c r="KBD35" s="28"/>
      <c r="KBE35" s="28"/>
      <c r="KBF35" s="28"/>
      <c r="KBG35" s="28"/>
      <c r="KBH35" s="28"/>
      <c r="KBI35" s="28"/>
      <c r="KBJ35" s="28"/>
      <c r="KBK35" s="28"/>
      <c r="KBL35" s="28"/>
      <c r="KBM35" s="28"/>
      <c r="KBN35" s="28"/>
      <c r="KBO35" s="28"/>
      <c r="KBP35" s="28"/>
      <c r="KBQ35" s="28"/>
      <c r="KBR35" s="28"/>
      <c r="KBS35" s="28"/>
      <c r="KBT35" s="28"/>
      <c r="KBU35" s="28"/>
      <c r="KBV35" s="28"/>
      <c r="KBW35" s="28"/>
      <c r="KBX35" s="28"/>
      <c r="KBY35" s="28"/>
      <c r="KBZ35" s="28"/>
      <c r="KCA35" s="28"/>
      <c r="KCB35" s="28"/>
      <c r="KCC35" s="28"/>
      <c r="KCD35" s="28"/>
      <c r="KCE35" s="28"/>
      <c r="KCF35" s="28"/>
      <c r="KCG35" s="28"/>
      <c r="KCH35" s="28"/>
      <c r="KCI35" s="28"/>
      <c r="KCJ35" s="28"/>
      <c r="KCK35" s="28"/>
      <c r="KCL35" s="28"/>
      <c r="KCM35" s="28"/>
      <c r="KCN35" s="28"/>
      <c r="KCO35" s="28"/>
      <c r="KCP35" s="28"/>
      <c r="KCQ35" s="28"/>
      <c r="KCR35" s="28"/>
      <c r="KCS35" s="28"/>
      <c r="KCT35" s="28"/>
      <c r="KCU35" s="28"/>
      <c r="KCV35" s="28"/>
      <c r="KCW35" s="28"/>
      <c r="KCX35" s="28"/>
      <c r="KCY35" s="28"/>
      <c r="KCZ35" s="28"/>
      <c r="KDA35" s="28"/>
      <c r="KDB35" s="28"/>
      <c r="KDC35" s="28"/>
      <c r="KDD35" s="28"/>
      <c r="KDE35" s="28"/>
      <c r="KDF35" s="28"/>
      <c r="KDG35" s="28"/>
      <c r="KDH35" s="28"/>
      <c r="KDI35" s="28"/>
      <c r="KDJ35" s="28"/>
      <c r="KDK35" s="28"/>
      <c r="KDL35" s="28"/>
      <c r="KDM35" s="28"/>
      <c r="KDN35" s="28"/>
      <c r="KDO35" s="28"/>
      <c r="KDP35" s="28"/>
      <c r="KDQ35" s="28"/>
      <c r="KDR35" s="28"/>
      <c r="KDS35" s="28"/>
      <c r="KDT35" s="28"/>
      <c r="KDU35" s="28"/>
      <c r="KDV35" s="28"/>
      <c r="KDW35" s="28"/>
      <c r="KDX35" s="28"/>
      <c r="KDY35" s="28"/>
      <c r="KDZ35" s="28"/>
      <c r="KEA35" s="28"/>
      <c r="KEB35" s="28"/>
      <c r="KEC35" s="28"/>
      <c r="KED35" s="28"/>
      <c r="KEE35" s="28"/>
      <c r="KEF35" s="28"/>
      <c r="KEG35" s="28"/>
      <c r="KEH35" s="28"/>
      <c r="KEI35" s="28"/>
      <c r="KEJ35" s="28"/>
      <c r="KEK35" s="28"/>
      <c r="KEL35" s="28"/>
      <c r="KEM35" s="28"/>
      <c r="KEN35" s="28"/>
      <c r="KEO35" s="28"/>
      <c r="KEP35" s="28"/>
      <c r="KEQ35" s="28"/>
      <c r="KER35" s="28"/>
      <c r="KES35" s="28"/>
      <c r="KET35" s="28"/>
      <c r="KEU35" s="28"/>
      <c r="KEV35" s="28"/>
      <c r="KEW35" s="28"/>
      <c r="KEX35" s="28"/>
      <c r="KEY35" s="28"/>
      <c r="KEZ35" s="28"/>
      <c r="KFA35" s="28"/>
      <c r="KFB35" s="28"/>
      <c r="KFC35" s="28"/>
      <c r="KFD35" s="28"/>
      <c r="KFE35" s="28"/>
      <c r="KFF35" s="28"/>
      <c r="KFG35" s="28"/>
      <c r="KFH35" s="28"/>
      <c r="KFI35" s="28"/>
      <c r="KFJ35" s="28"/>
      <c r="KFK35" s="28"/>
      <c r="KFL35" s="28"/>
      <c r="KFM35" s="28"/>
      <c r="KFN35" s="28"/>
      <c r="KFO35" s="28"/>
      <c r="KFP35" s="28"/>
      <c r="KFQ35" s="28"/>
      <c r="KFR35" s="28"/>
      <c r="KFS35" s="28"/>
      <c r="KFT35" s="28"/>
      <c r="KFU35" s="28"/>
      <c r="KFV35" s="28"/>
      <c r="KFW35" s="28"/>
      <c r="KFX35" s="28"/>
      <c r="KFY35" s="28"/>
      <c r="KFZ35" s="28"/>
      <c r="KGA35" s="28"/>
      <c r="KGB35" s="28"/>
      <c r="KGC35" s="28"/>
      <c r="KGD35" s="28"/>
      <c r="KGE35" s="28"/>
      <c r="KGF35" s="28"/>
      <c r="KGG35" s="28"/>
      <c r="KGH35" s="28"/>
      <c r="KGI35" s="28"/>
      <c r="KGJ35" s="28"/>
      <c r="KGK35" s="28"/>
      <c r="KGL35" s="28"/>
      <c r="KGM35" s="28"/>
      <c r="KGN35" s="28"/>
      <c r="KGO35" s="28"/>
      <c r="KGP35" s="28"/>
      <c r="KGQ35" s="28"/>
      <c r="KGR35" s="28"/>
      <c r="KGS35" s="28"/>
      <c r="KGT35" s="28"/>
      <c r="KGU35" s="28"/>
      <c r="KGV35" s="28"/>
      <c r="KGW35" s="28"/>
      <c r="KGX35" s="28"/>
      <c r="KGY35" s="28"/>
      <c r="KGZ35" s="28"/>
      <c r="KHA35" s="28"/>
      <c r="KHB35" s="28"/>
      <c r="KHC35" s="28"/>
      <c r="KHD35" s="28"/>
      <c r="KHE35" s="28"/>
      <c r="KHF35" s="28"/>
      <c r="KHG35" s="28"/>
      <c r="KHH35" s="28"/>
      <c r="KHI35" s="28"/>
      <c r="KHJ35" s="28"/>
      <c r="KHK35" s="28"/>
      <c r="KHL35" s="28"/>
      <c r="KHM35" s="28"/>
      <c r="KHN35" s="28"/>
      <c r="KHO35" s="28"/>
      <c r="KHP35" s="28"/>
      <c r="KHQ35" s="28"/>
      <c r="KHR35" s="28"/>
      <c r="KHS35" s="28"/>
      <c r="KHT35" s="28"/>
      <c r="KHU35" s="28"/>
      <c r="KHV35" s="28"/>
      <c r="KHW35" s="28"/>
      <c r="KHX35" s="28"/>
      <c r="KHY35" s="28"/>
      <c r="KHZ35" s="28"/>
      <c r="KIA35" s="28"/>
      <c r="KIB35" s="28"/>
      <c r="KIC35" s="28"/>
      <c r="KID35" s="28"/>
      <c r="KIE35" s="28"/>
      <c r="KIF35" s="28"/>
      <c r="KIG35" s="28"/>
      <c r="KIH35" s="28"/>
      <c r="KII35" s="28"/>
      <c r="KIJ35" s="28"/>
      <c r="KIK35" s="28"/>
      <c r="KIL35" s="28"/>
      <c r="KIM35" s="28"/>
      <c r="KIN35" s="28"/>
      <c r="KIO35" s="28"/>
      <c r="KIP35" s="28"/>
      <c r="KIQ35" s="28"/>
      <c r="KIR35" s="28"/>
      <c r="KIS35" s="28"/>
      <c r="KIT35" s="28"/>
      <c r="KIU35" s="28"/>
      <c r="KIV35" s="28"/>
      <c r="KIW35" s="28"/>
      <c r="KIX35" s="28"/>
      <c r="KIY35" s="28"/>
      <c r="KIZ35" s="28"/>
      <c r="KJA35" s="28"/>
      <c r="KJB35" s="28"/>
      <c r="KJC35" s="28"/>
      <c r="KJD35" s="28"/>
      <c r="KJE35" s="28"/>
      <c r="KJF35" s="28"/>
      <c r="KJG35" s="28"/>
      <c r="KJH35" s="28"/>
      <c r="KJI35" s="28"/>
      <c r="KJJ35" s="28"/>
      <c r="KJK35" s="28"/>
      <c r="KJL35" s="28"/>
      <c r="KJM35" s="28"/>
      <c r="KJN35" s="28"/>
      <c r="KJO35" s="28"/>
      <c r="KJP35" s="28"/>
      <c r="KJQ35" s="28"/>
      <c r="KJR35" s="28"/>
      <c r="KJS35" s="28"/>
      <c r="KJT35" s="28"/>
      <c r="KJU35" s="28"/>
      <c r="KJV35" s="28"/>
      <c r="KJW35" s="28"/>
      <c r="KJX35" s="28"/>
      <c r="KJY35" s="28"/>
      <c r="KJZ35" s="28"/>
      <c r="KKA35" s="28"/>
      <c r="KKB35" s="28"/>
      <c r="KKC35" s="28"/>
      <c r="KKD35" s="28"/>
      <c r="KKE35" s="28"/>
      <c r="KKF35" s="28"/>
      <c r="KKG35" s="28"/>
      <c r="KKH35" s="28"/>
      <c r="KKI35" s="28"/>
      <c r="KKJ35" s="28"/>
      <c r="KKK35" s="28"/>
      <c r="KKL35" s="28"/>
      <c r="KKM35" s="28"/>
      <c r="KKN35" s="28"/>
      <c r="KKO35" s="28"/>
      <c r="KKP35" s="28"/>
      <c r="KKQ35" s="28"/>
      <c r="KKR35" s="28"/>
      <c r="KKS35" s="28"/>
      <c r="KKT35" s="28"/>
      <c r="KKU35" s="28"/>
      <c r="KKV35" s="28"/>
      <c r="KKW35" s="28"/>
      <c r="KKX35" s="28"/>
      <c r="KKY35" s="28"/>
      <c r="KKZ35" s="28"/>
      <c r="KLA35" s="28"/>
      <c r="KLB35" s="28"/>
      <c r="KLC35" s="28"/>
      <c r="KLD35" s="28"/>
      <c r="KLE35" s="28"/>
      <c r="KLF35" s="28"/>
      <c r="KLG35" s="28"/>
      <c r="KLH35" s="28"/>
      <c r="KLI35" s="28"/>
      <c r="KLJ35" s="28"/>
      <c r="KLK35" s="28"/>
      <c r="KLL35" s="28"/>
      <c r="KLM35" s="28"/>
      <c r="KLN35" s="28"/>
      <c r="KLO35" s="28"/>
      <c r="KLP35" s="28"/>
      <c r="KLQ35" s="28"/>
      <c r="KLR35" s="28"/>
      <c r="KLS35" s="28"/>
      <c r="KLT35" s="28"/>
      <c r="KLU35" s="28"/>
      <c r="KLV35" s="28"/>
      <c r="KLW35" s="28"/>
      <c r="KLX35" s="28"/>
      <c r="KLY35" s="28"/>
      <c r="KLZ35" s="28"/>
      <c r="KMA35" s="28"/>
      <c r="KMB35" s="28"/>
      <c r="KMC35" s="28"/>
      <c r="KMD35" s="28"/>
      <c r="KME35" s="28"/>
      <c r="KMF35" s="28"/>
      <c r="KMG35" s="28"/>
      <c r="KMH35" s="28"/>
      <c r="KMI35" s="28"/>
      <c r="KMJ35" s="28"/>
      <c r="KMK35" s="28"/>
      <c r="KML35" s="28"/>
      <c r="KMM35" s="28"/>
      <c r="KMN35" s="28"/>
      <c r="KMO35" s="28"/>
      <c r="KMP35" s="28"/>
      <c r="KMQ35" s="28"/>
      <c r="KMR35" s="28"/>
      <c r="KMS35" s="28"/>
      <c r="KMT35" s="28"/>
      <c r="KMU35" s="28"/>
      <c r="KMV35" s="28"/>
      <c r="KMW35" s="28"/>
      <c r="KMX35" s="28"/>
      <c r="KMY35" s="28"/>
      <c r="KMZ35" s="28"/>
      <c r="KNA35" s="28"/>
      <c r="KNB35" s="28"/>
      <c r="KNC35" s="28"/>
      <c r="KND35" s="28"/>
      <c r="KNE35" s="28"/>
      <c r="KNF35" s="28"/>
      <c r="KNG35" s="28"/>
      <c r="KNH35" s="28"/>
      <c r="KNI35" s="28"/>
      <c r="KNJ35" s="28"/>
      <c r="KNK35" s="28"/>
      <c r="KNL35" s="28"/>
      <c r="KNM35" s="28"/>
      <c r="KNN35" s="28"/>
      <c r="KNO35" s="28"/>
      <c r="KNP35" s="28"/>
      <c r="KNQ35" s="28"/>
      <c r="KNR35" s="28"/>
      <c r="KNS35" s="28"/>
      <c r="KNT35" s="28"/>
      <c r="KNU35" s="28"/>
      <c r="KNV35" s="28"/>
      <c r="KNW35" s="28"/>
      <c r="KNX35" s="28"/>
      <c r="KNY35" s="28"/>
      <c r="KNZ35" s="28"/>
      <c r="KOA35" s="28"/>
      <c r="KOB35" s="28"/>
      <c r="KOC35" s="28"/>
      <c r="KOD35" s="28"/>
      <c r="KOE35" s="28"/>
      <c r="KOF35" s="28"/>
      <c r="KOG35" s="28"/>
      <c r="KOH35" s="28"/>
      <c r="KOI35" s="28"/>
      <c r="KOJ35" s="28"/>
      <c r="KOK35" s="28"/>
      <c r="KOL35" s="28"/>
      <c r="KOM35" s="28"/>
      <c r="KON35" s="28"/>
      <c r="KOO35" s="28"/>
      <c r="KOP35" s="28"/>
      <c r="KOQ35" s="28"/>
      <c r="KOR35" s="28"/>
      <c r="KOS35" s="28"/>
      <c r="KOT35" s="28"/>
      <c r="KOU35" s="28"/>
      <c r="KOV35" s="28"/>
      <c r="KOW35" s="28"/>
      <c r="KOX35" s="28"/>
      <c r="KOY35" s="28"/>
      <c r="KOZ35" s="28"/>
      <c r="KPA35" s="28"/>
      <c r="KPB35" s="28"/>
      <c r="KPC35" s="28"/>
      <c r="KPD35" s="28"/>
      <c r="KPE35" s="28"/>
      <c r="KPF35" s="28"/>
      <c r="KPG35" s="28"/>
      <c r="KPH35" s="28"/>
      <c r="KPI35" s="28"/>
      <c r="KPJ35" s="28"/>
      <c r="KPK35" s="28"/>
      <c r="KPL35" s="28"/>
      <c r="KPM35" s="28"/>
      <c r="KPN35" s="28"/>
      <c r="KPO35" s="28"/>
      <c r="KPP35" s="28"/>
      <c r="KPQ35" s="28"/>
      <c r="KPR35" s="28"/>
      <c r="KPS35" s="28"/>
      <c r="KPT35" s="28"/>
      <c r="KPU35" s="28"/>
      <c r="KPV35" s="28"/>
      <c r="KPW35" s="28"/>
      <c r="KPX35" s="28"/>
      <c r="KPY35" s="28"/>
      <c r="KPZ35" s="28"/>
      <c r="KQA35" s="28"/>
      <c r="KQB35" s="28"/>
      <c r="KQC35" s="28"/>
      <c r="KQD35" s="28"/>
      <c r="KQE35" s="28"/>
      <c r="KQF35" s="28"/>
      <c r="KQG35" s="28"/>
      <c r="KQH35" s="28"/>
      <c r="KQI35" s="28"/>
      <c r="KQJ35" s="28"/>
      <c r="KQK35" s="28"/>
      <c r="KQL35" s="28"/>
      <c r="KQM35" s="28"/>
      <c r="KQN35" s="28"/>
      <c r="KQO35" s="28"/>
      <c r="KQP35" s="28"/>
      <c r="KQQ35" s="28"/>
      <c r="KQR35" s="28"/>
      <c r="KQS35" s="28"/>
      <c r="KQT35" s="28"/>
      <c r="KQU35" s="28"/>
      <c r="KQV35" s="28"/>
      <c r="KQW35" s="28"/>
      <c r="KQX35" s="28"/>
      <c r="KQY35" s="28"/>
      <c r="KQZ35" s="28"/>
      <c r="KRA35" s="28"/>
      <c r="KRB35" s="28"/>
      <c r="KRC35" s="28"/>
      <c r="KRD35" s="28"/>
      <c r="KRE35" s="28"/>
      <c r="KRF35" s="28"/>
      <c r="KRG35" s="28"/>
      <c r="KRH35" s="28"/>
      <c r="KRI35" s="28"/>
      <c r="KRJ35" s="28"/>
      <c r="KRK35" s="28"/>
      <c r="KRL35" s="28"/>
      <c r="KRM35" s="28"/>
      <c r="KRN35" s="28"/>
      <c r="KRO35" s="28"/>
      <c r="KRP35" s="28"/>
      <c r="KRQ35" s="28"/>
      <c r="KRR35" s="28"/>
      <c r="KRS35" s="28"/>
      <c r="KRT35" s="28"/>
      <c r="KRU35" s="28"/>
      <c r="KRV35" s="28"/>
      <c r="KRW35" s="28"/>
      <c r="KRX35" s="28"/>
      <c r="KRY35" s="28"/>
      <c r="KRZ35" s="28"/>
      <c r="KSA35" s="28"/>
      <c r="KSB35" s="28"/>
      <c r="KSC35" s="28"/>
      <c r="KSD35" s="28"/>
      <c r="KSE35" s="28"/>
      <c r="KSF35" s="28"/>
      <c r="KSG35" s="28"/>
      <c r="KSH35" s="28"/>
      <c r="KSI35" s="28"/>
      <c r="KSJ35" s="28"/>
      <c r="KSK35" s="28"/>
      <c r="KSL35" s="28"/>
      <c r="KSM35" s="28"/>
      <c r="KSN35" s="28"/>
      <c r="KSO35" s="28"/>
      <c r="KSP35" s="28"/>
      <c r="KSQ35" s="28"/>
      <c r="KSR35" s="28"/>
      <c r="KSS35" s="28"/>
      <c r="KST35" s="28"/>
      <c r="KSU35" s="28"/>
      <c r="KSV35" s="28"/>
      <c r="KSW35" s="28"/>
      <c r="KSX35" s="28"/>
      <c r="KSY35" s="28"/>
      <c r="KSZ35" s="28"/>
      <c r="KTA35" s="28"/>
      <c r="KTB35" s="28"/>
      <c r="KTC35" s="28"/>
      <c r="KTD35" s="28"/>
      <c r="KTE35" s="28"/>
      <c r="KTF35" s="28"/>
      <c r="KTG35" s="28"/>
      <c r="KTH35" s="28"/>
      <c r="KTI35" s="28"/>
      <c r="KTJ35" s="28"/>
      <c r="KTK35" s="28"/>
      <c r="KTL35" s="28"/>
      <c r="KTM35" s="28"/>
      <c r="KTN35" s="28"/>
      <c r="KTO35" s="28"/>
      <c r="KTP35" s="28"/>
      <c r="KTQ35" s="28"/>
      <c r="KTR35" s="28"/>
      <c r="KTS35" s="28"/>
      <c r="KTT35" s="28"/>
      <c r="KTU35" s="28"/>
      <c r="KTV35" s="28"/>
      <c r="KTW35" s="28"/>
      <c r="KTX35" s="28"/>
      <c r="KTY35" s="28"/>
      <c r="KTZ35" s="28"/>
      <c r="KUA35" s="28"/>
      <c r="KUB35" s="28"/>
      <c r="KUC35" s="28"/>
      <c r="KUD35" s="28"/>
      <c r="KUE35" s="28"/>
      <c r="KUF35" s="28"/>
      <c r="KUG35" s="28"/>
      <c r="KUH35" s="28"/>
      <c r="KUI35" s="28"/>
      <c r="KUJ35" s="28"/>
      <c r="KUK35" s="28"/>
      <c r="KUL35" s="28"/>
      <c r="KUM35" s="28"/>
      <c r="KUN35" s="28"/>
      <c r="KUO35" s="28"/>
      <c r="KUP35" s="28"/>
      <c r="KUQ35" s="28"/>
      <c r="KUR35" s="28"/>
      <c r="KUS35" s="28"/>
      <c r="KUT35" s="28"/>
      <c r="KUU35" s="28"/>
      <c r="KUV35" s="28"/>
      <c r="KUW35" s="28"/>
      <c r="KUX35" s="28"/>
      <c r="KUY35" s="28"/>
      <c r="KUZ35" s="28"/>
      <c r="KVA35" s="28"/>
      <c r="KVB35" s="28"/>
      <c r="KVC35" s="28"/>
      <c r="KVD35" s="28"/>
      <c r="KVE35" s="28"/>
      <c r="KVF35" s="28"/>
      <c r="KVG35" s="28"/>
      <c r="KVH35" s="28"/>
      <c r="KVI35" s="28"/>
      <c r="KVJ35" s="28"/>
      <c r="KVK35" s="28"/>
      <c r="KVL35" s="28"/>
      <c r="KVM35" s="28"/>
      <c r="KVN35" s="28"/>
      <c r="KVO35" s="28"/>
      <c r="KVP35" s="28"/>
      <c r="KVQ35" s="28"/>
      <c r="KVR35" s="28"/>
      <c r="KVS35" s="28"/>
      <c r="KVT35" s="28"/>
      <c r="KVU35" s="28"/>
      <c r="KVV35" s="28"/>
      <c r="KVW35" s="28"/>
      <c r="KVX35" s="28"/>
      <c r="KVY35" s="28"/>
      <c r="KVZ35" s="28"/>
      <c r="KWA35" s="28"/>
      <c r="KWB35" s="28"/>
      <c r="KWC35" s="28"/>
      <c r="KWD35" s="28"/>
      <c r="KWE35" s="28"/>
      <c r="KWF35" s="28"/>
      <c r="KWG35" s="28"/>
      <c r="KWH35" s="28"/>
      <c r="KWI35" s="28"/>
      <c r="KWJ35" s="28"/>
      <c r="KWK35" s="28"/>
      <c r="KWL35" s="28"/>
      <c r="KWM35" s="28"/>
      <c r="KWN35" s="28"/>
      <c r="KWO35" s="28"/>
      <c r="KWP35" s="28"/>
      <c r="KWQ35" s="28"/>
      <c r="KWR35" s="28"/>
      <c r="KWS35" s="28"/>
      <c r="KWT35" s="28"/>
      <c r="KWU35" s="28"/>
      <c r="KWV35" s="28"/>
      <c r="KWW35" s="28"/>
      <c r="KWX35" s="28"/>
      <c r="KWY35" s="28"/>
      <c r="KWZ35" s="28"/>
      <c r="KXA35" s="28"/>
      <c r="KXB35" s="28"/>
      <c r="KXC35" s="28"/>
      <c r="KXD35" s="28"/>
      <c r="KXE35" s="28"/>
      <c r="KXF35" s="28"/>
      <c r="KXG35" s="28"/>
      <c r="KXH35" s="28"/>
      <c r="KXI35" s="28"/>
      <c r="KXJ35" s="28"/>
      <c r="KXK35" s="28"/>
      <c r="KXL35" s="28"/>
      <c r="KXM35" s="28"/>
      <c r="KXN35" s="28"/>
      <c r="KXO35" s="28"/>
      <c r="KXP35" s="28"/>
      <c r="KXQ35" s="28"/>
      <c r="KXR35" s="28"/>
      <c r="KXS35" s="28"/>
      <c r="KXT35" s="28"/>
      <c r="KXU35" s="28"/>
      <c r="KXV35" s="28"/>
      <c r="KXW35" s="28"/>
      <c r="KXX35" s="28"/>
      <c r="KXY35" s="28"/>
      <c r="KXZ35" s="28"/>
      <c r="KYA35" s="28"/>
      <c r="KYB35" s="28"/>
      <c r="KYC35" s="28"/>
      <c r="KYD35" s="28"/>
      <c r="KYE35" s="28"/>
      <c r="KYF35" s="28"/>
      <c r="KYG35" s="28"/>
      <c r="KYH35" s="28"/>
      <c r="KYI35" s="28"/>
      <c r="KYJ35" s="28"/>
      <c r="KYK35" s="28"/>
      <c r="KYL35" s="28"/>
      <c r="KYM35" s="28"/>
      <c r="KYN35" s="28"/>
      <c r="KYO35" s="28"/>
      <c r="KYP35" s="28"/>
      <c r="KYQ35" s="28"/>
      <c r="KYR35" s="28"/>
      <c r="KYS35" s="28"/>
      <c r="KYT35" s="28"/>
      <c r="KYU35" s="28"/>
      <c r="KYV35" s="28"/>
      <c r="KYW35" s="28"/>
      <c r="KYX35" s="28"/>
      <c r="KYY35" s="28"/>
      <c r="KYZ35" s="28"/>
      <c r="KZA35" s="28"/>
      <c r="KZB35" s="28"/>
      <c r="KZC35" s="28"/>
      <c r="KZD35" s="28"/>
      <c r="KZE35" s="28"/>
      <c r="KZF35" s="28"/>
      <c r="KZG35" s="28"/>
      <c r="KZH35" s="28"/>
      <c r="KZI35" s="28"/>
      <c r="KZJ35" s="28"/>
      <c r="KZK35" s="28"/>
      <c r="KZL35" s="28"/>
      <c r="KZM35" s="28"/>
      <c r="KZN35" s="28"/>
      <c r="KZO35" s="28"/>
      <c r="KZP35" s="28"/>
      <c r="KZQ35" s="28"/>
      <c r="KZR35" s="28"/>
      <c r="KZS35" s="28"/>
      <c r="KZT35" s="28"/>
      <c r="KZU35" s="28"/>
      <c r="KZV35" s="28"/>
      <c r="KZW35" s="28"/>
      <c r="KZX35" s="28"/>
      <c r="KZY35" s="28"/>
      <c r="KZZ35" s="28"/>
      <c r="LAA35" s="28"/>
      <c r="LAB35" s="28"/>
      <c r="LAC35" s="28"/>
      <c r="LAD35" s="28"/>
      <c r="LAE35" s="28"/>
      <c r="LAF35" s="28"/>
      <c r="LAG35" s="28"/>
      <c r="LAH35" s="28"/>
      <c r="LAI35" s="28"/>
      <c r="LAJ35" s="28"/>
      <c r="LAK35" s="28"/>
      <c r="LAL35" s="28"/>
      <c r="LAM35" s="28"/>
      <c r="LAN35" s="28"/>
      <c r="LAO35" s="28"/>
      <c r="LAP35" s="28"/>
      <c r="LAQ35" s="28"/>
      <c r="LAR35" s="28"/>
      <c r="LAS35" s="28"/>
      <c r="LAT35" s="28"/>
      <c r="LAU35" s="28"/>
      <c r="LAV35" s="28"/>
      <c r="LAW35" s="28"/>
      <c r="LAX35" s="28"/>
      <c r="LAY35" s="28"/>
      <c r="LAZ35" s="28"/>
      <c r="LBA35" s="28"/>
      <c r="LBB35" s="28"/>
      <c r="LBC35" s="28"/>
      <c r="LBD35" s="28"/>
      <c r="LBE35" s="28"/>
      <c r="LBF35" s="28"/>
      <c r="LBG35" s="28"/>
      <c r="LBH35" s="28"/>
      <c r="LBI35" s="28"/>
      <c r="LBJ35" s="28"/>
      <c r="LBK35" s="28"/>
      <c r="LBL35" s="28"/>
      <c r="LBM35" s="28"/>
      <c r="LBN35" s="28"/>
      <c r="LBO35" s="28"/>
      <c r="LBP35" s="28"/>
      <c r="LBQ35" s="28"/>
      <c r="LBR35" s="28"/>
      <c r="LBS35" s="28"/>
      <c r="LBT35" s="28"/>
      <c r="LBU35" s="28"/>
      <c r="LBV35" s="28"/>
      <c r="LBW35" s="28"/>
      <c r="LBX35" s="28"/>
      <c r="LBY35" s="28"/>
      <c r="LBZ35" s="28"/>
      <c r="LCA35" s="28"/>
      <c r="LCB35" s="28"/>
      <c r="LCC35" s="28"/>
      <c r="LCD35" s="28"/>
      <c r="LCE35" s="28"/>
      <c r="LCF35" s="28"/>
      <c r="LCG35" s="28"/>
      <c r="LCH35" s="28"/>
      <c r="LCI35" s="28"/>
      <c r="LCJ35" s="28"/>
      <c r="LCK35" s="28"/>
      <c r="LCL35" s="28"/>
      <c r="LCM35" s="28"/>
      <c r="LCN35" s="28"/>
      <c r="LCO35" s="28"/>
      <c r="LCP35" s="28"/>
      <c r="LCQ35" s="28"/>
      <c r="LCR35" s="28"/>
      <c r="LCS35" s="28"/>
      <c r="LCT35" s="28"/>
      <c r="LCU35" s="28"/>
      <c r="LCV35" s="28"/>
      <c r="LCW35" s="28"/>
      <c r="LCX35" s="28"/>
      <c r="LCY35" s="28"/>
      <c r="LCZ35" s="28"/>
      <c r="LDA35" s="28"/>
      <c r="LDB35" s="28"/>
      <c r="LDC35" s="28"/>
      <c r="LDD35" s="28"/>
      <c r="LDE35" s="28"/>
      <c r="LDF35" s="28"/>
      <c r="LDG35" s="28"/>
      <c r="LDH35" s="28"/>
      <c r="LDI35" s="28"/>
      <c r="LDJ35" s="28"/>
      <c r="LDK35" s="28"/>
      <c r="LDL35" s="28"/>
      <c r="LDM35" s="28"/>
      <c r="LDN35" s="28"/>
      <c r="LDO35" s="28"/>
      <c r="LDP35" s="28"/>
      <c r="LDQ35" s="28"/>
      <c r="LDR35" s="28"/>
      <c r="LDS35" s="28"/>
      <c r="LDT35" s="28"/>
      <c r="LDU35" s="28"/>
      <c r="LDV35" s="28"/>
      <c r="LDW35" s="28"/>
      <c r="LDX35" s="28"/>
      <c r="LDY35" s="28"/>
      <c r="LDZ35" s="28"/>
      <c r="LEA35" s="28"/>
      <c r="LEB35" s="28"/>
      <c r="LEC35" s="28"/>
      <c r="LED35" s="28"/>
      <c r="LEE35" s="28"/>
      <c r="LEF35" s="28"/>
      <c r="LEG35" s="28"/>
      <c r="LEH35" s="28"/>
      <c r="LEI35" s="28"/>
      <c r="LEJ35" s="28"/>
      <c r="LEK35" s="28"/>
      <c r="LEL35" s="28"/>
      <c r="LEM35" s="28"/>
      <c r="LEN35" s="28"/>
      <c r="LEO35" s="28"/>
      <c r="LEP35" s="28"/>
      <c r="LEQ35" s="28"/>
      <c r="LER35" s="28"/>
      <c r="LES35" s="28"/>
      <c r="LET35" s="28"/>
      <c r="LEU35" s="28"/>
      <c r="LEV35" s="28"/>
      <c r="LEW35" s="28"/>
      <c r="LEX35" s="28"/>
      <c r="LEY35" s="28"/>
      <c r="LEZ35" s="28"/>
      <c r="LFA35" s="28"/>
      <c r="LFB35" s="28"/>
      <c r="LFC35" s="28"/>
      <c r="LFD35" s="28"/>
      <c r="LFE35" s="28"/>
      <c r="LFF35" s="28"/>
      <c r="LFG35" s="28"/>
      <c r="LFH35" s="28"/>
      <c r="LFI35" s="28"/>
      <c r="LFJ35" s="28"/>
      <c r="LFK35" s="28"/>
      <c r="LFL35" s="28"/>
      <c r="LFM35" s="28"/>
      <c r="LFN35" s="28"/>
      <c r="LFO35" s="28"/>
      <c r="LFP35" s="28"/>
      <c r="LFQ35" s="28"/>
      <c r="LFR35" s="28"/>
      <c r="LFS35" s="28"/>
      <c r="LFT35" s="28"/>
      <c r="LFU35" s="28"/>
      <c r="LFV35" s="28"/>
      <c r="LFW35" s="28"/>
      <c r="LFX35" s="28"/>
      <c r="LFY35" s="28"/>
      <c r="LFZ35" s="28"/>
      <c r="LGA35" s="28"/>
      <c r="LGB35" s="28"/>
      <c r="LGC35" s="28"/>
      <c r="LGD35" s="28"/>
      <c r="LGE35" s="28"/>
      <c r="LGF35" s="28"/>
      <c r="LGG35" s="28"/>
      <c r="LGH35" s="28"/>
      <c r="LGI35" s="28"/>
      <c r="LGJ35" s="28"/>
      <c r="LGK35" s="28"/>
      <c r="LGL35" s="28"/>
      <c r="LGM35" s="28"/>
      <c r="LGN35" s="28"/>
      <c r="LGO35" s="28"/>
      <c r="LGP35" s="28"/>
      <c r="LGQ35" s="28"/>
      <c r="LGR35" s="28"/>
      <c r="LGS35" s="28"/>
      <c r="LGT35" s="28"/>
      <c r="LGU35" s="28"/>
      <c r="LGV35" s="28"/>
      <c r="LGW35" s="28"/>
      <c r="LGX35" s="28"/>
      <c r="LGY35" s="28"/>
      <c r="LGZ35" s="28"/>
      <c r="LHA35" s="28"/>
      <c r="LHB35" s="28"/>
      <c r="LHC35" s="28"/>
      <c r="LHD35" s="28"/>
      <c r="LHE35" s="28"/>
      <c r="LHF35" s="28"/>
      <c r="LHG35" s="28"/>
      <c r="LHH35" s="28"/>
      <c r="LHI35" s="28"/>
      <c r="LHJ35" s="28"/>
      <c r="LHK35" s="28"/>
      <c r="LHL35" s="28"/>
      <c r="LHM35" s="28"/>
      <c r="LHN35" s="28"/>
      <c r="LHO35" s="28"/>
      <c r="LHP35" s="28"/>
      <c r="LHQ35" s="28"/>
      <c r="LHR35" s="28"/>
      <c r="LHS35" s="28"/>
      <c r="LHT35" s="28"/>
      <c r="LHU35" s="28"/>
      <c r="LHV35" s="28"/>
      <c r="LHW35" s="28"/>
      <c r="LHX35" s="28"/>
      <c r="LHY35" s="28"/>
      <c r="LHZ35" s="28"/>
      <c r="LIA35" s="28"/>
      <c r="LIB35" s="28"/>
      <c r="LIC35" s="28"/>
      <c r="LID35" s="28"/>
      <c r="LIE35" s="28"/>
      <c r="LIF35" s="28"/>
      <c r="LIG35" s="28"/>
      <c r="LIH35" s="28"/>
      <c r="LII35" s="28"/>
      <c r="LIJ35" s="28"/>
      <c r="LIK35" s="28"/>
      <c r="LIL35" s="28"/>
      <c r="LIM35" s="28"/>
      <c r="LIN35" s="28"/>
      <c r="LIO35" s="28"/>
      <c r="LIP35" s="28"/>
      <c r="LIQ35" s="28"/>
      <c r="LIR35" s="28"/>
      <c r="LIS35" s="28"/>
      <c r="LIT35" s="28"/>
      <c r="LIU35" s="28"/>
      <c r="LIV35" s="28"/>
      <c r="LIW35" s="28"/>
      <c r="LIX35" s="28"/>
      <c r="LIY35" s="28"/>
      <c r="LIZ35" s="28"/>
      <c r="LJA35" s="28"/>
      <c r="LJB35" s="28"/>
      <c r="LJC35" s="28"/>
      <c r="LJD35" s="28"/>
      <c r="LJE35" s="28"/>
      <c r="LJF35" s="28"/>
      <c r="LJG35" s="28"/>
      <c r="LJH35" s="28"/>
      <c r="LJI35" s="28"/>
      <c r="LJJ35" s="28"/>
      <c r="LJK35" s="28"/>
      <c r="LJL35" s="28"/>
      <c r="LJM35" s="28"/>
      <c r="LJN35" s="28"/>
      <c r="LJO35" s="28"/>
      <c r="LJP35" s="28"/>
      <c r="LJQ35" s="28"/>
      <c r="LJR35" s="28"/>
      <c r="LJS35" s="28"/>
      <c r="LJT35" s="28"/>
      <c r="LJU35" s="28"/>
      <c r="LJV35" s="28"/>
      <c r="LJW35" s="28"/>
      <c r="LJX35" s="28"/>
      <c r="LJY35" s="28"/>
      <c r="LJZ35" s="28"/>
      <c r="LKA35" s="28"/>
      <c r="LKB35" s="28"/>
      <c r="LKC35" s="28"/>
      <c r="LKD35" s="28"/>
      <c r="LKE35" s="28"/>
      <c r="LKF35" s="28"/>
      <c r="LKG35" s="28"/>
      <c r="LKH35" s="28"/>
      <c r="LKI35" s="28"/>
      <c r="LKJ35" s="28"/>
      <c r="LKK35" s="28"/>
      <c r="LKL35" s="28"/>
      <c r="LKM35" s="28"/>
      <c r="LKN35" s="28"/>
      <c r="LKO35" s="28"/>
      <c r="LKP35" s="28"/>
      <c r="LKQ35" s="28"/>
      <c r="LKR35" s="28"/>
      <c r="LKS35" s="28"/>
      <c r="LKT35" s="28"/>
      <c r="LKU35" s="28"/>
      <c r="LKV35" s="28"/>
      <c r="LKW35" s="28"/>
      <c r="LKX35" s="28"/>
      <c r="LKY35" s="28"/>
      <c r="LKZ35" s="28"/>
      <c r="LLA35" s="28"/>
      <c r="LLB35" s="28"/>
      <c r="LLC35" s="28"/>
      <c r="LLD35" s="28"/>
      <c r="LLE35" s="28"/>
      <c r="LLF35" s="28"/>
      <c r="LLG35" s="28"/>
      <c r="LLH35" s="28"/>
      <c r="LLI35" s="28"/>
      <c r="LLJ35" s="28"/>
      <c r="LLK35" s="28"/>
      <c r="LLL35" s="28"/>
      <c r="LLM35" s="28"/>
      <c r="LLN35" s="28"/>
      <c r="LLO35" s="28"/>
      <c r="LLP35" s="28"/>
      <c r="LLQ35" s="28"/>
      <c r="LLR35" s="28"/>
      <c r="LLS35" s="28"/>
      <c r="LLT35" s="28"/>
      <c r="LLU35" s="28"/>
      <c r="LLV35" s="28"/>
      <c r="LLW35" s="28"/>
      <c r="LLX35" s="28"/>
      <c r="LLY35" s="28"/>
      <c r="LLZ35" s="28"/>
      <c r="LMA35" s="28"/>
      <c r="LMB35" s="28"/>
      <c r="LMC35" s="28"/>
      <c r="LMD35" s="28"/>
      <c r="LME35" s="28"/>
      <c r="LMF35" s="28"/>
      <c r="LMG35" s="28"/>
      <c r="LMH35" s="28"/>
      <c r="LMI35" s="28"/>
      <c r="LMJ35" s="28"/>
      <c r="LMK35" s="28"/>
      <c r="LML35" s="28"/>
      <c r="LMM35" s="28"/>
      <c r="LMN35" s="28"/>
      <c r="LMO35" s="28"/>
      <c r="LMP35" s="28"/>
      <c r="LMQ35" s="28"/>
      <c r="LMR35" s="28"/>
      <c r="LMS35" s="28"/>
      <c r="LMT35" s="28"/>
      <c r="LMU35" s="28"/>
      <c r="LMV35" s="28"/>
      <c r="LMW35" s="28"/>
      <c r="LMX35" s="28"/>
      <c r="LMY35" s="28"/>
      <c r="LMZ35" s="28"/>
      <c r="LNA35" s="28"/>
      <c r="LNB35" s="28"/>
      <c r="LNC35" s="28"/>
      <c r="LND35" s="28"/>
      <c r="LNE35" s="28"/>
      <c r="LNF35" s="28"/>
      <c r="LNG35" s="28"/>
      <c r="LNH35" s="28"/>
      <c r="LNI35" s="28"/>
      <c r="LNJ35" s="28"/>
      <c r="LNK35" s="28"/>
      <c r="LNL35" s="28"/>
      <c r="LNM35" s="28"/>
      <c r="LNN35" s="28"/>
      <c r="LNO35" s="28"/>
      <c r="LNP35" s="28"/>
      <c r="LNQ35" s="28"/>
      <c r="LNR35" s="28"/>
      <c r="LNS35" s="28"/>
      <c r="LNT35" s="28"/>
      <c r="LNU35" s="28"/>
      <c r="LNV35" s="28"/>
      <c r="LNW35" s="28"/>
      <c r="LNX35" s="28"/>
      <c r="LNY35" s="28"/>
      <c r="LNZ35" s="28"/>
      <c r="LOA35" s="28"/>
      <c r="LOB35" s="28"/>
      <c r="LOC35" s="28"/>
      <c r="LOD35" s="28"/>
      <c r="LOE35" s="28"/>
      <c r="LOF35" s="28"/>
      <c r="LOG35" s="28"/>
      <c r="LOH35" s="28"/>
      <c r="LOI35" s="28"/>
      <c r="LOJ35" s="28"/>
      <c r="LOK35" s="28"/>
      <c r="LOL35" s="28"/>
      <c r="LOM35" s="28"/>
      <c r="LON35" s="28"/>
      <c r="LOO35" s="28"/>
      <c r="LOP35" s="28"/>
      <c r="LOQ35" s="28"/>
      <c r="LOR35" s="28"/>
      <c r="LOS35" s="28"/>
      <c r="LOT35" s="28"/>
      <c r="LOU35" s="28"/>
      <c r="LOV35" s="28"/>
      <c r="LOW35" s="28"/>
      <c r="LOX35" s="28"/>
      <c r="LOY35" s="28"/>
      <c r="LOZ35" s="28"/>
      <c r="LPA35" s="28"/>
      <c r="LPB35" s="28"/>
      <c r="LPC35" s="28"/>
      <c r="LPD35" s="28"/>
      <c r="LPE35" s="28"/>
      <c r="LPF35" s="28"/>
      <c r="LPG35" s="28"/>
      <c r="LPH35" s="28"/>
      <c r="LPI35" s="28"/>
      <c r="LPJ35" s="28"/>
      <c r="LPK35" s="28"/>
      <c r="LPL35" s="28"/>
      <c r="LPM35" s="28"/>
      <c r="LPN35" s="28"/>
      <c r="LPO35" s="28"/>
      <c r="LPP35" s="28"/>
      <c r="LPQ35" s="28"/>
      <c r="LPR35" s="28"/>
      <c r="LPS35" s="28"/>
      <c r="LPT35" s="28"/>
      <c r="LPU35" s="28"/>
      <c r="LPV35" s="28"/>
      <c r="LPW35" s="28"/>
      <c r="LPX35" s="28"/>
      <c r="LPY35" s="28"/>
      <c r="LPZ35" s="28"/>
      <c r="LQA35" s="28"/>
      <c r="LQB35" s="28"/>
      <c r="LQC35" s="28"/>
      <c r="LQD35" s="28"/>
      <c r="LQE35" s="28"/>
      <c r="LQF35" s="28"/>
      <c r="LQG35" s="28"/>
      <c r="LQH35" s="28"/>
      <c r="LQI35" s="28"/>
      <c r="LQJ35" s="28"/>
      <c r="LQK35" s="28"/>
      <c r="LQL35" s="28"/>
      <c r="LQM35" s="28"/>
      <c r="LQN35" s="28"/>
      <c r="LQO35" s="28"/>
      <c r="LQP35" s="28"/>
      <c r="LQQ35" s="28"/>
      <c r="LQR35" s="28"/>
      <c r="LQS35" s="28"/>
      <c r="LQT35" s="28"/>
      <c r="LQU35" s="28"/>
      <c r="LQV35" s="28"/>
      <c r="LQW35" s="28"/>
      <c r="LQX35" s="28"/>
      <c r="LQY35" s="28"/>
      <c r="LQZ35" s="28"/>
      <c r="LRA35" s="28"/>
      <c r="LRB35" s="28"/>
      <c r="LRC35" s="28"/>
      <c r="LRD35" s="28"/>
      <c r="LRE35" s="28"/>
      <c r="LRF35" s="28"/>
      <c r="LRG35" s="28"/>
      <c r="LRH35" s="28"/>
      <c r="LRI35" s="28"/>
      <c r="LRJ35" s="28"/>
      <c r="LRK35" s="28"/>
      <c r="LRL35" s="28"/>
      <c r="LRM35" s="28"/>
      <c r="LRN35" s="28"/>
      <c r="LRO35" s="28"/>
      <c r="LRP35" s="28"/>
      <c r="LRQ35" s="28"/>
      <c r="LRR35" s="28"/>
      <c r="LRS35" s="28"/>
      <c r="LRT35" s="28"/>
      <c r="LRU35" s="28"/>
      <c r="LRV35" s="28"/>
      <c r="LRW35" s="28"/>
      <c r="LRX35" s="28"/>
      <c r="LRY35" s="28"/>
      <c r="LRZ35" s="28"/>
      <c r="LSA35" s="28"/>
      <c r="LSB35" s="28"/>
      <c r="LSC35" s="28"/>
      <c r="LSD35" s="28"/>
      <c r="LSE35" s="28"/>
      <c r="LSF35" s="28"/>
      <c r="LSG35" s="28"/>
      <c r="LSH35" s="28"/>
      <c r="LSI35" s="28"/>
      <c r="LSJ35" s="28"/>
      <c r="LSK35" s="28"/>
      <c r="LSL35" s="28"/>
      <c r="LSM35" s="28"/>
      <c r="LSN35" s="28"/>
      <c r="LSO35" s="28"/>
      <c r="LSP35" s="28"/>
      <c r="LSQ35" s="28"/>
      <c r="LSR35" s="28"/>
      <c r="LSS35" s="28"/>
      <c r="LST35" s="28"/>
      <c r="LSU35" s="28"/>
      <c r="LSV35" s="28"/>
      <c r="LSW35" s="28"/>
      <c r="LSX35" s="28"/>
      <c r="LSY35" s="28"/>
      <c r="LSZ35" s="28"/>
      <c r="LTA35" s="28"/>
      <c r="LTB35" s="28"/>
      <c r="LTC35" s="28"/>
      <c r="LTD35" s="28"/>
      <c r="LTE35" s="28"/>
      <c r="LTF35" s="28"/>
      <c r="LTG35" s="28"/>
      <c r="LTH35" s="28"/>
      <c r="LTI35" s="28"/>
      <c r="LTJ35" s="28"/>
      <c r="LTK35" s="28"/>
      <c r="LTL35" s="28"/>
      <c r="LTM35" s="28"/>
      <c r="LTN35" s="28"/>
      <c r="LTO35" s="28"/>
      <c r="LTP35" s="28"/>
      <c r="LTQ35" s="28"/>
      <c r="LTR35" s="28"/>
      <c r="LTS35" s="28"/>
      <c r="LTT35" s="28"/>
      <c r="LTU35" s="28"/>
      <c r="LTV35" s="28"/>
      <c r="LTW35" s="28"/>
      <c r="LTX35" s="28"/>
      <c r="LTY35" s="28"/>
      <c r="LTZ35" s="28"/>
      <c r="LUA35" s="28"/>
      <c r="LUB35" s="28"/>
      <c r="LUC35" s="28"/>
      <c r="LUD35" s="28"/>
      <c r="LUE35" s="28"/>
      <c r="LUF35" s="28"/>
      <c r="LUG35" s="28"/>
      <c r="LUH35" s="28"/>
      <c r="LUI35" s="28"/>
      <c r="LUJ35" s="28"/>
      <c r="LUK35" s="28"/>
      <c r="LUL35" s="28"/>
      <c r="LUM35" s="28"/>
      <c r="LUN35" s="28"/>
      <c r="LUO35" s="28"/>
      <c r="LUP35" s="28"/>
      <c r="LUQ35" s="28"/>
      <c r="LUR35" s="28"/>
      <c r="LUS35" s="28"/>
      <c r="LUT35" s="28"/>
      <c r="LUU35" s="28"/>
      <c r="LUV35" s="28"/>
      <c r="LUW35" s="28"/>
      <c r="LUX35" s="28"/>
      <c r="LUY35" s="28"/>
      <c r="LUZ35" s="28"/>
      <c r="LVA35" s="28"/>
      <c r="LVB35" s="28"/>
      <c r="LVC35" s="28"/>
      <c r="LVD35" s="28"/>
      <c r="LVE35" s="28"/>
      <c r="LVF35" s="28"/>
      <c r="LVG35" s="28"/>
      <c r="LVH35" s="28"/>
      <c r="LVI35" s="28"/>
      <c r="LVJ35" s="28"/>
      <c r="LVK35" s="28"/>
      <c r="LVL35" s="28"/>
      <c r="LVM35" s="28"/>
      <c r="LVN35" s="28"/>
      <c r="LVO35" s="28"/>
      <c r="LVP35" s="28"/>
      <c r="LVQ35" s="28"/>
      <c r="LVR35" s="28"/>
      <c r="LVS35" s="28"/>
      <c r="LVT35" s="28"/>
      <c r="LVU35" s="28"/>
      <c r="LVV35" s="28"/>
      <c r="LVW35" s="28"/>
      <c r="LVX35" s="28"/>
      <c r="LVY35" s="28"/>
      <c r="LVZ35" s="28"/>
      <c r="LWA35" s="28"/>
      <c r="LWB35" s="28"/>
      <c r="LWC35" s="28"/>
      <c r="LWD35" s="28"/>
      <c r="LWE35" s="28"/>
      <c r="LWF35" s="28"/>
      <c r="LWG35" s="28"/>
      <c r="LWH35" s="28"/>
      <c r="LWI35" s="28"/>
      <c r="LWJ35" s="28"/>
      <c r="LWK35" s="28"/>
      <c r="LWL35" s="28"/>
      <c r="LWM35" s="28"/>
      <c r="LWN35" s="28"/>
      <c r="LWO35" s="28"/>
      <c r="LWP35" s="28"/>
      <c r="LWQ35" s="28"/>
      <c r="LWR35" s="28"/>
      <c r="LWS35" s="28"/>
      <c r="LWT35" s="28"/>
      <c r="LWU35" s="28"/>
      <c r="LWV35" s="28"/>
      <c r="LWW35" s="28"/>
      <c r="LWX35" s="28"/>
      <c r="LWY35" s="28"/>
      <c r="LWZ35" s="28"/>
      <c r="LXA35" s="28"/>
      <c r="LXB35" s="28"/>
      <c r="LXC35" s="28"/>
      <c r="LXD35" s="28"/>
      <c r="LXE35" s="28"/>
      <c r="LXF35" s="28"/>
      <c r="LXG35" s="28"/>
      <c r="LXH35" s="28"/>
      <c r="LXI35" s="28"/>
      <c r="LXJ35" s="28"/>
      <c r="LXK35" s="28"/>
      <c r="LXL35" s="28"/>
      <c r="LXM35" s="28"/>
      <c r="LXN35" s="28"/>
      <c r="LXO35" s="28"/>
      <c r="LXP35" s="28"/>
      <c r="LXQ35" s="28"/>
      <c r="LXR35" s="28"/>
      <c r="LXS35" s="28"/>
      <c r="LXT35" s="28"/>
      <c r="LXU35" s="28"/>
      <c r="LXV35" s="28"/>
      <c r="LXW35" s="28"/>
      <c r="LXX35" s="28"/>
      <c r="LXY35" s="28"/>
      <c r="LXZ35" s="28"/>
      <c r="LYA35" s="28"/>
      <c r="LYB35" s="28"/>
      <c r="LYC35" s="28"/>
      <c r="LYD35" s="28"/>
      <c r="LYE35" s="28"/>
      <c r="LYF35" s="28"/>
      <c r="LYG35" s="28"/>
      <c r="LYH35" s="28"/>
      <c r="LYI35" s="28"/>
      <c r="LYJ35" s="28"/>
      <c r="LYK35" s="28"/>
      <c r="LYL35" s="28"/>
      <c r="LYM35" s="28"/>
      <c r="LYN35" s="28"/>
      <c r="LYO35" s="28"/>
      <c r="LYP35" s="28"/>
      <c r="LYQ35" s="28"/>
      <c r="LYR35" s="28"/>
      <c r="LYS35" s="28"/>
      <c r="LYT35" s="28"/>
      <c r="LYU35" s="28"/>
      <c r="LYV35" s="28"/>
      <c r="LYW35" s="28"/>
      <c r="LYX35" s="28"/>
      <c r="LYY35" s="28"/>
      <c r="LYZ35" s="28"/>
      <c r="LZA35" s="28"/>
      <c r="LZB35" s="28"/>
      <c r="LZC35" s="28"/>
      <c r="LZD35" s="28"/>
      <c r="LZE35" s="28"/>
      <c r="LZF35" s="28"/>
      <c r="LZG35" s="28"/>
      <c r="LZH35" s="28"/>
      <c r="LZI35" s="28"/>
      <c r="LZJ35" s="28"/>
      <c r="LZK35" s="28"/>
      <c r="LZL35" s="28"/>
      <c r="LZM35" s="28"/>
      <c r="LZN35" s="28"/>
      <c r="LZO35" s="28"/>
      <c r="LZP35" s="28"/>
      <c r="LZQ35" s="28"/>
      <c r="LZR35" s="28"/>
      <c r="LZS35" s="28"/>
      <c r="LZT35" s="28"/>
      <c r="LZU35" s="28"/>
      <c r="LZV35" s="28"/>
      <c r="LZW35" s="28"/>
      <c r="LZX35" s="28"/>
      <c r="LZY35" s="28"/>
      <c r="LZZ35" s="28"/>
      <c r="MAA35" s="28"/>
      <c r="MAB35" s="28"/>
      <c r="MAC35" s="28"/>
      <c r="MAD35" s="28"/>
      <c r="MAE35" s="28"/>
      <c r="MAF35" s="28"/>
      <c r="MAG35" s="28"/>
      <c r="MAH35" s="28"/>
      <c r="MAI35" s="28"/>
      <c r="MAJ35" s="28"/>
      <c r="MAK35" s="28"/>
      <c r="MAL35" s="28"/>
      <c r="MAM35" s="28"/>
      <c r="MAN35" s="28"/>
      <c r="MAO35" s="28"/>
      <c r="MAP35" s="28"/>
      <c r="MAQ35" s="28"/>
      <c r="MAR35" s="28"/>
      <c r="MAS35" s="28"/>
      <c r="MAT35" s="28"/>
      <c r="MAU35" s="28"/>
      <c r="MAV35" s="28"/>
      <c r="MAW35" s="28"/>
      <c r="MAX35" s="28"/>
      <c r="MAY35" s="28"/>
      <c r="MAZ35" s="28"/>
      <c r="MBA35" s="28"/>
      <c r="MBB35" s="28"/>
      <c r="MBC35" s="28"/>
      <c r="MBD35" s="28"/>
      <c r="MBE35" s="28"/>
      <c r="MBF35" s="28"/>
      <c r="MBG35" s="28"/>
      <c r="MBH35" s="28"/>
      <c r="MBI35" s="28"/>
      <c r="MBJ35" s="28"/>
      <c r="MBK35" s="28"/>
      <c r="MBL35" s="28"/>
      <c r="MBM35" s="28"/>
      <c r="MBN35" s="28"/>
      <c r="MBO35" s="28"/>
      <c r="MBP35" s="28"/>
      <c r="MBQ35" s="28"/>
      <c r="MBR35" s="28"/>
      <c r="MBS35" s="28"/>
      <c r="MBT35" s="28"/>
      <c r="MBU35" s="28"/>
      <c r="MBV35" s="28"/>
      <c r="MBW35" s="28"/>
      <c r="MBX35" s="28"/>
      <c r="MBY35" s="28"/>
      <c r="MBZ35" s="28"/>
      <c r="MCA35" s="28"/>
      <c r="MCB35" s="28"/>
      <c r="MCC35" s="28"/>
      <c r="MCD35" s="28"/>
      <c r="MCE35" s="28"/>
      <c r="MCF35" s="28"/>
      <c r="MCG35" s="28"/>
      <c r="MCH35" s="28"/>
      <c r="MCI35" s="28"/>
      <c r="MCJ35" s="28"/>
      <c r="MCK35" s="28"/>
      <c r="MCL35" s="28"/>
      <c r="MCM35" s="28"/>
      <c r="MCN35" s="28"/>
      <c r="MCO35" s="28"/>
      <c r="MCP35" s="28"/>
      <c r="MCQ35" s="28"/>
      <c r="MCR35" s="28"/>
      <c r="MCS35" s="28"/>
      <c r="MCT35" s="28"/>
      <c r="MCU35" s="28"/>
      <c r="MCV35" s="28"/>
      <c r="MCW35" s="28"/>
      <c r="MCX35" s="28"/>
      <c r="MCY35" s="28"/>
      <c r="MCZ35" s="28"/>
      <c r="MDA35" s="28"/>
      <c r="MDB35" s="28"/>
      <c r="MDC35" s="28"/>
      <c r="MDD35" s="28"/>
      <c r="MDE35" s="28"/>
      <c r="MDF35" s="28"/>
      <c r="MDG35" s="28"/>
      <c r="MDH35" s="28"/>
      <c r="MDI35" s="28"/>
      <c r="MDJ35" s="28"/>
      <c r="MDK35" s="28"/>
      <c r="MDL35" s="28"/>
      <c r="MDM35" s="28"/>
      <c r="MDN35" s="28"/>
      <c r="MDO35" s="28"/>
      <c r="MDP35" s="28"/>
      <c r="MDQ35" s="28"/>
      <c r="MDR35" s="28"/>
      <c r="MDS35" s="28"/>
      <c r="MDT35" s="28"/>
      <c r="MDU35" s="28"/>
      <c r="MDV35" s="28"/>
      <c r="MDW35" s="28"/>
      <c r="MDX35" s="28"/>
      <c r="MDY35" s="28"/>
      <c r="MDZ35" s="28"/>
      <c r="MEA35" s="28"/>
      <c r="MEB35" s="28"/>
      <c r="MEC35" s="28"/>
      <c r="MED35" s="28"/>
      <c r="MEE35" s="28"/>
      <c r="MEF35" s="28"/>
      <c r="MEG35" s="28"/>
      <c r="MEH35" s="28"/>
      <c r="MEI35" s="28"/>
      <c r="MEJ35" s="28"/>
      <c r="MEK35" s="28"/>
      <c r="MEL35" s="28"/>
      <c r="MEM35" s="28"/>
      <c r="MEN35" s="28"/>
      <c r="MEO35" s="28"/>
      <c r="MEP35" s="28"/>
      <c r="MEQ35" s="28"/>
      <c r="MER35" s="28"/>
      <c r="MES35" s="28"/>
      <c r="MET35" s="28"/>
      <c r="MEU35" s="28"/>
      <c r="MEV35" s="28"/>
      <c r="MEW35" s="28"/>
      <c r="MEX35" s="28"/>
      <c r="MEY35" s="28"/>
      <c r="MEZ35" s="28"/>
      <c r="MFA35" s="28"/>
      <c r="MFB35" s="28"/>
      <c r="MFC35" s="28"/>
      <c r="MFD35" s="28"/>
      <c r="MFE35" s="28"/>
      <c r="MFF35" s="28"/>
      <c r="MFG35" s="28"/>
      <c r="MFH35" s="28"/>
      <c r="MFI35" s="28"/>
      <c r="MFJ35" s="28"/>
      <c r="MFK35" s="28"/>
      <c r="MFL35" s="28"/>
      <c r="MFM35" s="28"/>
      <c r="MFN35" s="28"/>
      <c r="MFO35" s="28"/>
      <c r="MFP35" s="28"/>
      <c r="MFQ35" s="28"/>
      <c r="MFR35" s="28"/>
      <c r="MFS35" s="28"/>
      <c r="MFT35" s="28"/>
      <c r="MFU35" s="28"/>
      <c r="MFV35" s="28"/>
      <c r="MFW35" s="28"/>
      <c r="MFX35" s="28"/>
      <c r="MFY35" s="28"/>
      <c r="MFZ35" s="28"/>
      <c r="MGA35" s="28"/>
      <c r="MGB35" s="28"/>
      <c r="MGC35" s="28"/>
      <c r="MGD35" s="28"/>
      <c r="MGE35" s="28"/>
      <c r="MGF35" s="28"/>
      <c r="MGG35" s="28"/>
      <c r="MGH35" s="28"/>
      <c r="MGI35" s="28"/>
      <c r="MGJ35" s="28"/>
      <c r="MGK35" s="28"/>
      <c r="MGL35" s="28"/>
      <c r="MGM35" s="28"/>
      <c r="MGN35" s="28"/>
      <c r="MGO35" s="28"/>
      <c r="MGP35" s="28"/>
      <c r="MGQ35" s="28"/>
      <c r="MGR35" s="28"/>
      <c r="MGS35" s="28"/>
      <c r="MGT35" s="28"/>
      <c r="MGU35" s="28"/>
      <c r="MGV35" s="28"/>
      <c r="MGW35" s="28"/>
      <c r="MGX35" s="28"/>
      <c r="MGY35" s="28"/>
      <c r="MGZ35" s="28"/>
      <c r="MHA35" s="28"/>
      <c r="MHB35" s="28"/>
      <c r="MHC35" s="28"/>
      <c r="MHD35" s="28"/>
      <c r="MHE35" s="28"/>
      <c r="MHF35" s="28"/>
      <c r="MHG35" s="28"/>
      <c r="MHH35" s="28"/>
      <c r="MHI35" s="28"/>
      <c r="MHJ35" s="28"/>
      <c r="MHK35" s="28"/>
      <c r="MHL35" s="28"/>
      <c r="MHM35" s="28"/>
      <c r="MHN35" s="28"/>
      <c r="MHO35" s="28"/>
      <c r="MHP35" s="28"/>
      <c r="MHQ35" s="28"/>
      <c r="MHR35" s="28"/>
      <c r="MHS35" s="28"/>
      <c r="MHT35" s="28"/>
      <c r="MHU35" s="28"/>
      <c r="MHV35" s="28"/>
      <c r="MHW35" s="28"/>
      <c r="MHX35" s="28"/>
      <c r="MHY35" s="28"/>
      <c r="MHZ35" s="28"/>
      <c r="MIA35" s="28"/>
      <c r="MIB35" s="28"/>
      <c r="MIC35" s="28"/>
      <c r="MID35" s="28"/>
      <c r="MIE35" s="28"/>
      <c r="MIF35" s="28"/>
      <c r="MIG35" s="28"/>
      <c r="MIH35" s="28"/>
      <c r="MII35" s="28"/>
      <c r="MIJ35" s="28"/>
      <c r="MIK35" s="28"/>
      <c r="MIL35" s="28"/>
      <c r="MIM35" s="28"/>
      <c r="MIN35" s="28"/>
      <c r="MIO35" s="28"/>
      <c r="MIP35" s="28"/>
      <c r="MIQ35" s="28"/>
      <c r="MIR35" s="28"/>
      <c r="MIS35" s="28"/>
      <c r="MIT35" s="28"/>
      <c r="MIU35" s="28"/>
      <c r="MIV35" s="28"/>
      <c r="MIW35" s="28"/>
      <c r="MIX35" s="28"/>
      <c r="MIY35" s="28"/>
      <c r="MIZ35" s="28"/>
      <c r="MJA35" s="28"/>
      <c r="MJB35" s="28"/>
      <c r="MJC35" s="28"/>
      <c r="MJD35" s="28"/>
      <c r="MJE35" s="28"/>
      <c r="MJF35" s="28"/>
      <c r="MJG35" s="28"/>
      <c r="MJH35" s="28"/>
      <c r="MJI35" s="28"/>
      <c r="MJJ35" s="28"/>
      <c r="MJK35" s="28"/>
      <c r="MJL35" s="28"/>
      <c r="MJM35" s="28"/>
      <c r="MJN35" s="28"/>
      <c r="MJO35" s="28"/>
      <c r="MJP35" s="28"/>
      <c r="MJQ35" s="28"/>
      <c r="MJR35" s="28"/>
      <c r="MJS35" s="28"/>
      <c r="MJT35" s="28"/>
      <c r="MJU35" s="28"/>
      <c r="MJV35" s="28"/>
      <c r="MJW35" s="28"/>
      <c r="MJX35" s="28"/>
      <c r="MJY35" s="28"/>
      <c r="MJZ35" s="28"/>
      <c r="MKA35" s="28"/>
      <c r="MKB35" s="28"/>
      <c r="MKC35" s="28"/>
      <c r="MKD35" s="28"/>
      <c r="MKE35" s="28"/>
      <c r="MKF35" s="28"/>
      <c r="MKG35" s="28"/>
      <c r="MKH35" s="28"/>
      <c r="MKI35" s="28"/>
      <c r="MKJ35" s="28"/>
      <c r="MKK35" s="28"/>
      <c r="MKL35" s="28"/>
      <c r="MKM35" s="28"/>
      <c r="MKN35" s="28"/>
      <c r="MKO35" s="28"/>
      <c r="MKP35" s="28"/>
      <c r="MKQ35" s="28"/>
      <c r="MKR35" s="28"/>
      <c r="MKS35" s="28"/>
      <c r="MKT35" s="28"/>
      <c r="MKU35" s="28"/>
      <c r="MKV35" s="28"/>
      <c r="MKW35" s="28"/>
      <c r="MKX35" s="28"/>
      <c r="MKY35" s="28"/>
      <c r="MKZ35" s="28"/>
      <c r="MLA35" s="28"/>
      <c r="MLB35" s="28"/>
      <c r="MLC35" s="28"/>
      <c r="MLD35" s="28"/>
      <c r="MLE35" s="28"/>
      <c r="MLF35" s="28"/>
      <c r="MLG35" s="28"/>
      <c r="MLH35" s="28"/>
      <c r="MLI35" s="28"/>
      <c r="MLJ35" s="28"/>
      <c r="MLK35" s="28"/>
      <c r="MLL35" s="28"/>
      <c r="MLM35" s="28"/>
      <c r="MLN35" s="28"/>
      <c r="MLO35" s="28"/>
      <c r="MLP35" s="28"/>
      <c r="MLQ35" s="28"/>
      <c r="MLR35" s="28"/>
      <c r="MLS35" s="28"/>
      <c r="MLT35" s="28"/>
      <c r="MLU35" s="28"/>
      <c r="MLV35" s="28"/>
      <c r="MLW35" s="28"/>
      <c r="MLX35" s="28"/>
      <c r="MLY35" s="28"/>
      <c r="MLZ35" s="28"/>
      <c r="MMA35" s="28"/>
      <c r="MMB35" s="28"/>
      <c r="MMC35" s="28"/>
      <c r="MMD35" s="28"/>
      <c r="MME35" s="28"/>
      <c r="MMF35" s="28"/>
      <c r="MMG35" s="28"/>
      <c r="MMH35" s="28"/>
      <c r="MMI35" s="28"/>
      <c r="MMJ35" s="28"/>
      <c r="MMK35" s="28"/>
      <c r="MML35" s="28"/>
      <c r="MMM35" s="28"/>
      <c r="MMN35" s="28"/>
      <c r="MMO35" s="28"/>
      <c r="MMP35" s="28"/>
      <c r="MMQ35" s="28"/>
      <c r="MMR35" s="28"/>
      <c r="MMS35" s="28"/>
      <c r="MMT35" s="28"/>
      <c r="MMU35" s="28"/>
      <c r="MMV35" s="28"/>
      <c r="MMW35" s="28"/>
      <c r="MMX35" s="28"/>
      <c r="MMY35" s="28"/>
      <c r="MMZ35" s="28"/>
      <c r="MNA35" s="28"/>
      <c r="MNB35" s="28"/>
      <c r="MNC35" s="28"/>
      <c r="MND35" s="28"/>
      <c r="MNE35" s="28"/>
      <c r="MNF35" s="28"/>
      <c r="MNG35" s="28"/>
      <c r="MNH35" s="28"/>
      <c r="MNI35" s="28"/>
      <c r="MNJ35" s="28"/>
      <c r="MNK35" s="28"/>
      <c r="MNL35" s="28"/>
      <c r="MNM35" s="28"/>
      <c r="MNN35" s="28"/>
      <c r="MNO35" s="28"/>
      <c r="MNP35" s="28"/>
      <c r="MNQ35" s="28"/>
      <c r="MNR35" s="28"/>
      <c r="MNS35" s="28"/>
      <c r="MNT35" s="28"/>
      <c r="MNU35" s="28"/>
      <c r="MNV35" s="28"/>
      <c r="MNW35" s="28"/>
      <c r="MNX35" s="28"/>
      <c r="MNY35" s="28"/>
      <c r="MNZ35" s="28"/>
      <c r="MOA35" s="28"/>
      <c r="MOB35" s="28"/>
      <c r="MOC35" s="28"/>
      <c r="MOD35" s="28"/>
      <c r="MOE35" s="28"/>
      <c r="MOF35" s="28"/>
      <c r="MOG35" s="28"/>
      <c r="MOH35" s="28"/>
      <c r="MOI35" s="28"/>
      <c r="MOJ35" s="28"/>
      <c r="MOK35" s="28"/>
      <c r="MOL35" s="28"/>
      <c r="MOM35" s="28"/>
      <c r="MON35" s="28"/>
      <c r="MOO35" s="28"/>
      <c r="MOP35" s="28"/>
      <c r="MOQ35" s="28"/>
      <c r="MOR35" s="28"/>
      <c r="MOS35" s="28"/>
      <c r="MOT35" s="28"/>
      <c r="MOU35" s="28"/>
      <c r="MOV35" s="28"/>
      <c r="MOW35" s="28"/>
      <c r="MOX35" s="28"/>
      <c r="MOY35" s="28"/>
      <c r="MOZ35" s="28"/>
      <c r="MPA35" s="28"/>
      <c r="MPB35" s="28"/>
      <c r="MPC35" s="28"/>
      <c r="MPD35" s="28"/>
      <c r="MPE35" s="28"/>
      <c r="MPF35" s="28"/>
      <c r="MPG35" s="28"/>
      <c r="MPH35" s="28"/>
      <c r="MPI35" s="28"/>
      <c r="MPJ35" s="28"/>
      <c r="MPK35" s="28"/>
      <c r="MPL35" s="28"/>
      <c r="MPM35" s="28"/>
      <c r="MPN35" s="28"/>
      <c r="MPO35" s="28"/>
      <c r="MPP35" s="28"/>
      <c r="MPQ35" s="28"/>
      <c r="MPR35" s="28"/>
      <c r="MPS35" s="28"/>
      <c r="MPT35" s="28"/>
      <c r="MPU35" s="28"/>
      <c r="MPV35" s="28"/>
      <c r="MPW35" s="28"/>
      <c r="MPX35" s="28"/>
      <c r="MPY35" s="28"/>
      <c r="MPZ35" s="28"/>
      <c r="MQA35" s="28"/>
      <c r="MQB35" s="28"/>
      <c r="MQC35" s="28"/>
      <c r="MQD35" s="28"/>
      <c r="MQE35" s="28"/>
      <c r="MQF35" s="28"/>
      <c r="MQG35" s="28"/>
      <c r="MQH35" s="28"/>
      <c r="MQI35" s="28"/>
      <c r="MQJ35" s="28"/>
      <c r="MQK35" s="28"/>
      <c r="MQL35" s="28"/>
      <c r="MQM35" s="28"/>
      <c r="MQN35" s="28"/>
      <c r="MQO35" s="28"/>
      <c r="MQP35" s="28"/>
      <c r="MQQ35" s="28"/>
      <c r="MQR35" s="28"/>
      <c r="MQS35" s="28"/>
      <c r="MQT35" s="28"/>
      <c r="MQU35" s="28"/>
      <c r="MQV35" s="28"/>
      <c r="MQW35" s="28"/>
      <c r="MQX35" s="28"/>
      <c r="MQY35" s="28"/>
      <c r="MQZ35" s="28"/>
      <c r="MRA35" s="28"/>
      <c r="MRB35" s="28"/>
      <c r="MRC35" s="28"/>
      <c r="MRD35" s="28"/>
      <c r="MRE35" s="28"/>
      <c r="MRF35" s="28"/>
      <c r="MRG35" s="28"/>
      <c r="MRH35" s="28"/>
      <c r="MRI35" s="28"/>
      <c r="MRJ35" s="28"/>
      <c r="MRK35" s="28"/>
      <c r="MRL35" s="28"/>
      <c r="MRM35" s="28"/>
      <c r="MRN35" s="28"/>
      <c r="MRO35" s="28"/>
      <c r="MRP35" s="28"/>
      <c r="MRQ35" s="28"/>
      <c r="MRR35" s="28"/>
      <c r="MRS35" s="28"/>
      <c r="MRT35" s="28"/>
      <c r="MRU35" s="28"/>
      <c r="MRV35" s="28"/>
      <c r="MRW35" s="28"/>
      <c r="MRX35" s="28"/>
      <c r="MRY35" s="28"/>
      <c r="MRZ35" s="28"/>
      <c r="MSA35" s="28"/>
      <c r="MSB35" s="28"/>
      <c r="MSC35" s="28"/>
      <c r="MSD35" s="28"/>
      <c r="MSE35" s="28"/>
      <c r="MSF35" s="28"/>
      <c r="MSG35" s="28"/>
      <c r="MSH35" s="28"/>
      <c r="MSI35" s="28"/>
      <c r="MSJ35" s="28"/>
      <c r="MSK35" s="28"/>
      <c r="MSL35" s="28"/>
      <c r="MSM35" s="28"/>
      <c r="MSN35" s="28"/>
      <c r="MSO35" s="28"/>
      <c r="MSP35" s="28"/>
      <c r="MSQ35" s="28"/>
      <c r="MSR35" s="28"/>
      <c r="MSS35" s="28"/>
      <c r="MST35" s="28"/>
      <c r="MSU35" s="28"/>
      <c r="MSV35" s="28"/>
      <c r="MSW35" s="28"/>
      <c r="MSX35" s="28"/>
      <c r="MSY35" s="28"/>
      <c r="MSZ35" s="28"/>
      <c r="MTA35" s="28"/>
      <c r="MTB35" s="28"/>
      <c r="MTC35" s="28"/>
      <c r="MTD35" s="28"/>
      <c r="MTE35" s="28"/>
      <c r="MTF35" s="28"/>
      <c r="MTG35" s="28"/>
      <c r="MTH35" s="28"/>
      <c r="MTI35" s="28"/>
      <c r="MTJ35" s="28"/>
      <c r="MTK35" s="28"/>
      <c r="MTL35" s="28"/>
      <c r="MTM35" s="28"/>
      <c r="MTN35" s="28"/>
      <c r="MTO35" s="28"/>
      <c r="MTP35" s="28"/>
      <c r="MTQ35" s="28"/>
      <c r="MTR35" s="28"/>
      <c r="MTS35" s="28"/>
      <c r="MTT35" s="28"/>
      <c r="MTU35" s="28"/>
      <c r="MTV35" s="28"/>
      <c r="MTW35" s="28"/>
      <c r="MTX35" s="28"/>
      <c r="MTY35" s="28"/>
      <c r="MTZ35" s="28"/>
      <c r="MUA35" s="28"/>
      <c r="MUB35" s="28"/>
      <c r="MUC35" s="28"/>
      <c r="MUD35" s="28"/>
      <c r="MUE35" s="28"/>
      <c r="MUF35" s="28"/>
      <c r="MUG35" s="28"/>
      <c r="MUH35" s="28"/>
      <c r="MUI35" s="28"/>
      <c r="MUJ35" s="28"/>
      <c r="MUK35" s="28"/>
      <c r="MUL35" s="28"/>
      <c r="MUM35" s="28"/>
      <c r="MUN35" s="28"/>
      <c r="MUO35" s="28"/>
      <c r="MUP35" s="28"/>
      <c r="MUQ35" s="28"/>
      <c r="MUR35" s="28"/>
      <c r="MUS35" s="28"/>
      <c r="MUT35" s="28"/>
      <c r="MUU35" s="28"/>
      <c r="MUV35" s="28"/>
      <c r="MUW35" s="28"/>
      <c r="MUX35" s="28"/>
      <c r="MUY35" s="28"/>
      <c r="MUZ35" s="28"/>
      <c r="MVA35" s="28"/>
      <c r="MVB35" s="28"/>
      <c r="MVC35" s="28"/>
      <c r="MVD35" s="28"/>
      <c r="MVE35" s="28"/>
      <c r="MVF35" s="28"/>
      <c r="MVG35" s="28"/>
      <c r="MVH35" s="28"/>
      <c r="MVI35" s="28"/>
      <c r="MVJ35" s="28"/>
      <c r="MVK35" s="28"/>
      <c r="MVL35" s="28"/>
      <c r="MVM35" s="28"/>
      <c r="MVN35" s="28"/>
      <c r="MVO35" s="28"/>
      <c r="MVP35" s="28"/>
      <c r="MVQ35" s="28"/>
      <c r="MVR35" s="28"/>
      <c r="MVS35" s="28"/>
      <c r="MVT35" s="28"/>
      <c r="MVU35" s="28"/>
      <c r="MVV35" s="28"/>
      <c r="MVW35" s="28"/>
      <c r="MVX35" s="28"/>
      <c r="MVY35" s="28"/>
      <c r="MVZ35" s="28"/>
      <c r="MWA35" s="28"/>
      <c r="MWB35" s="28"/>
      <c r="MWC35" s="28"/>
      <c r="MWD35" s="28"/>
      <c r="MWE35" s="28"/>
      <c r="MWF35" s="28"/>
      <c r="MWG35" s="28"/>
      <c r="MWH35" s="28"/>
      <c r="MWI35" s="28"/>
      <c r="MWJ35" s="28"/>
      <c r="MWK35" s="28"/>
      <c r="MWL35" s="28"/>
      <c r="MWM35" s="28"/>
      <c r="MWN35" s="28"/>
      <c r="MWO35" s="28"/>
      <c r="MWP35" s="28"/>
      <c r="MWQ35" s="28"/>
      <c r="MWR35" s="28"/>
      <c r="MWS35" s="28"/>
      <c r="MWT35" s="28"/>
      <c r="MWU35" s="28"/>
      <c r="MWV35" s="28"/>
      <c r="MWW35" s="28"/>
      <c r="MWX35" s="28"/>
      <c r="MWY35" s="28"/>
      <c r="MWZ35" s="28"/>
      <c r="MXA35" s="28"/>
      <c r="MXB35" s="28"/>
      <c r="MXC35" s="28"/>
      <c r="MXD35" s="28"/>
      <c r="MXE35" s="28"/>
      <c r="MXF35" s="28"/>
      <c r="MXG35" s="28"/>
      <c r="MXH35" s="28"/>
      <c r="MXI35" s="28"/>
      <c r="MXJ35" s="28"/>
      <c r="MXK35" s="28"/>
      <c r="MXL35" s="28"/>
      <c r="MXM35" s="28"/>
      <c r="MXN35" s="28"/>
      <c r="MXO35" s="28"/>
      <c r="MXP35" s="28"/>
      <c r="MXQ35" s="28"/>
      <c r="MXR35" s="28"/>
      <c r="MXS35" s="28"/>
      <c r="MXT35" s="28"/>
      <c r="MXU35" s="28"/>
      <c r="MXV35" s="28"/>
      <c r="MXW35" s="28"/>
      <c r="MXX35" s="28"/>
      <c r="MXY35" s="28"/>
      <c r="MXZ35" s="28"/>
      <c r="MYA35" s="28"/>
      <c r="MYB35" s="28"/>
      <c r="MYC35" s="28"/>
      <c r="MYD35" s="28"/>
      <c r="MYE35" s="28"/>
      <c r="MYF35" s="28"/>
      <c r="MYG35" s="28"/>
      <c r="MYH35" s="28"/>
      <c r="MYI35" s="28"/>
      <c r="MYJ35" s="28"/>
      <c r="MYK35" s="28"/>
      <c r="MYL35" s="28"/>
      <c r="MYM35" s="28"/>
      <c r="MYN35" s="28"/>
      <c r="MYO35" s="28"/>
      <c r="MYP35" s="28"/>
      <c r="MYQ35" s="28"/>
      <c r="MYR35" s="28"/>
      <c r="MYS35" s="28"/>
      <c r="MYT35" s="28"/>
      <c r="MYU35" s="28"/>
      <c r="MYV35" s="28"/>
      <c r="MYW35" s="28"/>
      <c r="MYX35" s="28"/>
      <c r="MYY35" s="28"/>
      <c r="MYZ35" s="28"/>
      <c r="MZA35" s="28"/>
      <c r="MZB35" s="28"/>
      <c r="MZC35" s="28"/>
      <c r="MZD35" s="28"/>
      <c r="MZE35" s="28"/>
      <c r="MZF35" s="28"/>
      <c r="MZG35" s="28"/>
      <c r="MZH35" s="28"/>
      <c r="MZI35" s="28"/>
      <c r="MZJ35" s="28"/>
      <c r="MZK35" s="28"/>
      <c r="MZL35" s="28"/>
      <c r="MZM35" s="28"/>
      <c r="MZN35" s="28"/>
      <c r="MZO35" s="28"/>
      <c r="MZP35" s="28"/>
      <c r="MZQ35" s="28"/>
      <c r="MZR35" s="28"/>
      <c r="MZS35" s="28"/>
      <c r="MZT35" s="28"/>
      <c r="MZU35" s="28"/>
      <c r="MZV35" s="28"/>
      <c r="MZW35" s="28"/>
      <c r="MZX35" s="28"/>
      <c r="MZY35" s="28"/>
      <c r="MZZ35" s="28"/>
      <c r="NAA35" s="28"/>
      <c r="NAB35" s="28"/>
      <c r="NAC35" s="28"/>
      <c r="NAD35" s="28"/>
      <c r="NAE35" s="28"/>
      <c r="NAF35" s="28"/>
      <c r="NAG35" s="28"/>
      <c r="NAH35" s="28"/>
      <c r="NAI35" s="28"/>
      <c r="NAJ35" s="28"/>
      <c r="NAK35" s="28"/>
      <c r="NAL35" s="28"/>
      <c r="NAM35" s="28"/>
      <c r="NAN35" s="28"/>
      <c r="NAO35" s="28"/>
      <c r="NAP35" s="28"/>
      <c r="NAQ35" s="28"/>
      <c r="NAR35" s="28"/>
      <c r="NAS35" s="28"/>
      <c r="NAT35" s="28"/>
      <c r="NAU35" s="28"/>
      <c r="NAV35" s="28"/>
      <c r="NAW35" s="28"/>
      <c r="NAX35" s="28"/>
      <c r="NAY35" s="28"/>
      <c r="NAZ35" s="28"/>
      <c r="NBA35" s="28"/>
      <c r="NBB35" s="28"/>
      <c r="NBC35" s="28"/>
      <c r="NBD35" s="28"/>
      <c r="NBE35" s="28"/>
      <c r="NBF35" s="28"/>
      <c r="NBG35" s="28"/>
      <c r="NBH35" s="28"/>
      <c r="NBI35" s="28"/>
      <c r="NBJ35" s="28"/>
      <c r="NBK35" s="28"/>
      <c r="NBL35" s="28"/>
      <c r="NBM35" s="28"/>
      <c r="NBN35" s="28"/>
      <c r="NBO35" s="28"/>
      <c r="NBP35" s="28"/>
      <c r="NBQ35" s="28"/>
      <c r="NBR35" s="28"/>
      <c r="NBS35" s="28"/>
      <c r="NBT35" s="28"/>
      <c r="NBU35" s="28"/>
      <c r="NBV35" s="28"/>
      <c r="NBW35" s="28"/>
      <c r="NBX35" s="28"/>
      <c r="NBY35" s="28"/>
      <c r="NBZ35" s="28"/>
      <c r="NCA35" s="28"/>
      <c r="NCB35" s="28"/>
      <c r="NCC35" s="28"/>
      <c r="NCD35" s="28"/>
      <c r="NCE35" s="28"/>
      <c r="NCF35" s="28"/>
      <c r="NCG35" s="28"/>
      <c r="NCH35" s="28"/>
      <c r="NCI35" s="28"/>
      <c r="NCJ35" s="28"/>
      <c r="NCK35" s="28"/>
      <c r="NCL35" s="28"/>
      <c r="NCM35" s="28"/>
      <c r="NCN35" s="28"/>
      <c r="NCO35" s="28"/>
      <c r="NCP35" s="28"/>
      <c r="NCQ35" s="28"/>
      <c r="NCR35" s="28"/>
      <c r="NCS35" s="28"/>
      <c r="NCT35" s="28"/>
      <c r="NCU35" s="28"/>
      <c r="NCV35" s="28"/>
      <c r="NCW35" s="28"/>
      <c r="NCX35" s="28"/>
      <c r="NCY35" s="28"/>
      <c r="NCZ35" s="28"/>
      <c r="NDA35" s="28"/>
      <c r="NDB35" s="28"/>
      <c r="NDC35" s="28"/>
      <c r="NDD35" s="28"/>
      <c r="NDE35" s="28"/>
      <c r="NDF35" s="28"/>
      <c r="NDG35" s="28"/>
      <c r="NDH35" s="28"/>
      <c r="NDI35" s="28"/>
      <c r="NDJ35" s="28"/>
      <c r="NDK35" s="28"/>
      <c r="NDL35" s="28"/>
      <c r="NDM35" s="28"/>
      <c r="NDN35" s="28"/>
      <c r="NDO35" s="28"/>
      <c r="NDP35" s="28"/>
      <c r="NDQ35" s="28"/>
      <c r="NDR35" s="28"/>
      <c r="NDS35" s="28"/>
      <c r="NDT35" s="28"/>
      <c r="NDU35" s="28"/>
      <c r="NDV35" s="28"/>
      <c r="NDW35" s="28"/>
      <c r="NDX35" s="28"/>
      <c r="NDY35" s="28"/>
      <c r="NDZ35" s="28"/>
      <c r="NEA35" s="28"/>
      <c r="NEB35" s="28"/>
      <c r="NEC35" s="28"/>
      <c r="NED35" s="28"/>
      <c r="NEE35" s="28"/>
      <c r="NEF35" s="28"/>
      <c r="NEG35" s="28"/>
      <c r="NEH35" s="28"/>
      <c r="NEI35" s="28"/>
      <c r="NEJ35" s="28"/>
      <c r="NEK35" s="28"/>
      <c r="NEL35" s="28"/>
      <c r="NEM35" s="28"/>
      <c r="NEN35" s="28"/>
      <c r="NEO35" s="28"/>
      <c r="NEP35" s="28"/>
      <c r="NEQ35" s="28"/>
      <c r="NER35" s="28"/>
      <c r="NES35" s="28"/>
      <c r="NET35" s="28"/>
      <c r="NEU35" s="28"/>
      <c r="NEV35" s="28"/>
      <c r="NEW35" s="28"/>
      <c r="NEX35" s="28"/>
      <c r="NEY35" s="28"/>
      <c r="NEZ35" s="28"/>
      <c r="NFA35" s="28"/>
      <c r="NFB35" s="28"/>
      <c r="NFC35" s="28"/>
      <c r="NFD35" s="28"/>
      <c r="NFE35" s="28"/>
      <c r="NFF35" s="28"/>
      <c r="NFG35" s="28"/>
      <c r="NFH35" s="28"/>
      <c r="NFI35" s="28"/>
      <c r="NFJ35" s="28"/>
      <c r="NFK35" s="28"/>
      <c r="NFL35" s="28"/>
      <c r="NFM35" s="28"/>
      <c r="NFN35" s="28"/>
      <c r="NFO35" s="28"/>
      <c r="NFP35" s="28"/>
      <c r="NFQ35" s="28"/>
      <c r="NFR35" s="28"/>
      <c r="NFS35" s="28"/>
      <c r="NFT35" s="28"/>
      <c r="NFU35" s="28"/>
      <c r="NFV35" s="28"/>
      <c r="NFW35" s="28"/>
      <c r="NFX35" s="28"/>
      <c r="NFY35" s="28"/>
      <c r="NFZ35" s="28"/>
      <c r="NGA35" s="28"/>
      <c r="NGB35" s="28"/>
      <c r="NGC35" s="28"/>
      <c r="NGD35" s="28"/>
      <c r="NGE35" s="28"/>
      <c r="NGF35" s="28"/>
      <c r="NGG35" s="28"/>
      <c r="NGH35" s="28"/>
      <c r="NGI35" s="28"/>
      <c r="NGJ35" s="28"/>
      <c r="NGK35" s="28"/>
      <c r="NGL35" s="28"/>
      <c r="NGM35" s="28"/>
      <c r="NGN35" s="28"/>
      <c r="NGO35" s="28"/>
      <c r="NGP35" s="28"/>
      <c r="NGQ35" s="28"/>
      <c r="NGR35" s="28"/>
      <c r="NGS35" s="28"/>
      <c r="NGT35" s="28"/>
      <c r="NGU35" s="28"/>
      <c r="NGV35" s="28"/>
      <c r="NGW35" s="28"/>
      <c r="NGX35" s="28"/>
      <c r="NGY35" s="28"/>
      <c r="NGZ35" s="28"/>
      <c r="NHA35" s="28"/>
      <c r="NHB35" s="28"/>
      <c r="NHC35" s="28"/>
      <c r="NHD35" s="28"/>
      <c r="NHE35" s="28"/>
      <c r="NHF35" s="28"/>
      <c r="NHG35" s="28"/>
      <c r="NHH35" s="28"/>
      <c r="NHI35" s="28"/>
      <c r="NHJ35" s="28"/>
      <c r="NHK35" s="28"/>
      <c r="NHL35" s="28"/>
      <c r="NHM35" s="28"/>
      <c r="NHN35" s="28"/>
      <c r="NHO35" s="28"/>
      <c r="NHP35" s="28"/>
      <c r="NHQ35" s="28"/>
      <c r="NHR35" s="28"/>
      <c r="NHS35" s="28"/>
      <c r="NHT35" s="28"/>
      <c r="NHU35" s="28"/>
      <c r="NHV35" s="28"/>
      <c r="NHW35" s="28"/>
      <c r="NHX35" s="28"/>
      <c r="NHY35" s="28"/>
      <c r="NHZ35" s="28"/>
      <c r="NIA35" s="28"/>
      <c r="NIB35" s="28"/>
      <c r="NIC35" s="28"/>
      <c r="NID35" s="28"/>
      <c r="NIE35" s="28"/>
      <c r="NIF35" s="28"/>
      <c r="NIG35" s="28"/>
      <c r="NIH35" s="28"/>
      <c r="NII35" s="28"/>
      <c r="NIJ35" s="28"/>
      <c r="NIK35" s="28"/>
      <c r="NIL35" s="28"/>
      <c r="NIM35" s="28"/>
      <c r="NIN35" s="28"/>
      <c r="NIO35" s="28"/>
      <c r="NIP35" s="28"/>
      <c r="NIQ35" s="28"/>
      <c r="NIR35" s="28"/>
      <c r="NIS35" s="28"/>
      <c r="NIT35" s="28"/>
      <c r="NIU35" s="28"/>
      <c r="NIV35" s="28"/>
      <c r="NIW35" s="28"/>
      <c r="NIX35" s="28"/>
      <c r="NIY35" s="28"/>
      <c r="NIZ35" s="28"/>
      <c r="NJA35" s="28"/>
      <c r="NJB35" s="28"/>
      <c r="NJC35" s="28"/>
      <c r="NJD35" s="28"/>
      <c r="NJE35" s="28"/>
      <c r="NJF35" s="28"/>
      <c r="NJG35" s="28"/>
      <c r="NJH35" s="28"/>
      <c r="NJI35" s="28"/>
      <c r="NJJ35" s="28"/>
      <c r="NJK35" s="28"/>
      <c r="NJL35" s="28"/>
      <c r="NJM35" s="28"/>
      <c r="NJN35" s="28"/>
      <c r="NJO35" s="28"/>
      <c r="NJP35" s="28"/>
      <c r="NJQ35" s="28"/>
      <c r="NJR35" s="28"/>
      <c r="NJS35" s="28"/>
      <c r="NJT35" s="28"/>
      <c r="NJU35" s="28"/>
      <c r="NJV35" s="28"/>
      <c r="NJW35" s="28"/>
      <c r="NJX35" s="28"/>
      <c r="NJY35" s="28"/>
      <c r="NJZ35" s="28"/>
      <c r="NKA35" s="28"/>
      <c r="NKB35" s="28"/>
      <c r="NKC35" s="28"/>
      <c r="NKD35" s="28"/>
      <c r="NKE35" s="28"/>
      <c r="NKF35" s="28"/>
      <c r="NKG35" s="28"/>
      <c r="NKH35" s="28"/>
      <c r="NKI35" s="28"/>
      <c r="NKJ35" s="28"/>
      <c r="NKK35" s="28"/>
      <c r="NKL35" s="28"/>
      <c r="NKM35" s="28"/>
      <c r="NKN35" s="28"/>
      <c r="NKO35" s="28"/>
      <c r="NKP35" s="28"/>
      <c r="NKQ35" s="28"/>
      <c r="NKR35" s="28"/>
      <c r="NKS35" s="28"/>
      <c r="NKT35" s="28"/>
      <c r="NKU35" s="28"/>
      <c r="NKV35" s="28"/>
      <c r="NKW35" s="28"/>
      <c r="NKX35" s="28"/>
      <c r="NKY35" s="28"/>
      <c r="NKZ35" s="28"/>
      <c r="NLA35" s="28"/>
      <c r="NLB35" s="28"/>
      <c r="NLC35" s="28"/>
      <c r="NLD35" s="28"/>
      <c r="NLE35" s="28"/>
      <c r="NLF35" s="28"/>
      <c r="NLG35" s="28"/>
      <c r="NLH35" s="28"/>
      <c r="NLI35" s="28"/>
      <c r="NLJ35" s="28"/>
      <c r="NLK35" s="28"/>
      <c r="NLL35" s="28"/>
      <c r="NLM35" s="28"/>
      <c r="NLN35" s="28"/>
      <c r="NLO35" s="28"/>
      <c r="NLP35" s="28"/>
      <c r="NLQ35" s="28"/>
      <c r="NLR35" s="28"/>
      <c r="NLS35" s="28"/>
      <c r="NLT35" s="28"/>
      <c r="NLU35" s="28"/>
      <c r="NLV35" s="28"/>
      <c r="NLW35" s="28"/>
      <c r="NLX35" s="28"/>
      <c r="NLY35" s="28"/>
      <c r="NLZ35" s="28"/>
      <c r="NMA35" s="28"/>
      <c r="NMB35" s="28"/>
      <c r="NMC35" s="28"/>
      <c r="NMD35" s="28"/>
      <c r="NME35" s="28"/>
      <c r="NMF35" s="28"/>
      <c r="NMG35" s="28"/>
      <c r="NMH35" s="28"/>
      <c r="NMI35" s="28"/>
      <c r="NMJ35" s="28"/>
      <c r="NMK35" s="28"/>
      <c r="NML35" s="28"/>
      <c r="NMM35" s="28"/>
      <c r="NMN35" s="28"/>
      <c r="NMO35" s="28"/>
      <c r="NMP35" s="28"/>
      <c r="NMQ35" s="28"/>
      <c r="NMR35" s="28"/>
      <c r="NMS35" s="28"/>
      <c r="NMT35" s="28"/>
      <c r="NMU35" s="28"/>
      <c r="NMV35" s="28"/>
      <c r="NMW35" s="28"/>
      <c r="NMX35" s="28"/>
      <c r="NMY35" s="28"/>
      <c r="NMZ35" s="28"/>
      <c r="NNA35" s="28"/>
      <c r="NNB35" s="28"/>
      <c r="NNC35" s="28"/>
      <c r="NND35" s="28"/>
      <c r="NNE35" s="28"/>
      <c r="NNF35" s="28"/>
      <c r="NNG35" s="28"/>
      <c r="NNH35" s="28"/>
      <c r="NNI35" s="28"/>
      <c r="NNJ35" s="28"/>
      <c r="NNK35" s="28"/>
      <c r="NNL35" s="28"/>
      <c r="NNM35" s="28"/>
      <c r="NNN35" s="28"/>
      <c r="NNO35" s="28"/>
      <c r="NNP35" s="28"/>
      <c r="NNQ35" s="28"/>
      <c r="NNR35" s="28"/>
      <c r="NNS35" s="28"/>
      <c r="NNT35" s="28"/>
      <c r="NNU35" s="28"/>
      <c r="NNV35" s="28"/>
      <c r="NNW35" s="28"/>
      <c r="NNX35" s="28"/>
      <c r="NNY35" s="28"/>
      <c r="NNZ35" s="28"/>
      <c r="NOA35" s="28"/>
      <c r="NOB35" s="28"/>
      <c r="NOC35" s="28"/>
      <c r="NOD35" s="28"/>
      <c r="NOE35" s="28"/>
      <c r="NOF35" s="28"/>
      <c r="NOG35" s="28"/>
      <c r="NOH35" s="28"/>
      <c r="NOI35" s="28"/>
      <c r="NOJ35" s="28"/>
      <c r="NOK35" s="28"/>
      <c r="NOL35" s="28"/>
      <c r="NOM35" s="28"/>
      <c r="NON35" s="28"/>
      <c r="NOO35" s="28"/>
      <c r="NOP35" s="28"/>
      <c r="NOQ35" s="28"/>
      <c r="NOR35" s="28"/>
      <c r="NOS35" s="28"/>
      <c r="NOT35" s="28"/>
      <c r="NOU35" s="28"/>
      <c r="NOV35" s="28"/>
      <c r="NOW35" s="28"/>
      <c r="NOX35" s="28"/>
      <c r="NOY35" s="28"/>
      <c r="NOZ35" s="28"/>
      <c r="NPA35" s="28"/>
      <c r="NPB35" s="28"/>
      <c r="NPC35" s="28"/>
      <c r="NPD35" s="28"/>
      <c r="NPE35" s="28"/>
      <c r="NPF35" s="28"/>
      <c r="NPG35" s="28"/>
      <c r="NPH35" s="28"/>
      <c r="NPI35" s="28"/>
      <c r="NPJ35" s="28"/>
      <c r="NPK35" s="28"/>
      <c r="NPL35" s="28"/>
      <c r="NPM35" s="28"/>
      <c r="NPN35" s="28"/>
      <c r="NPO35" s="28"/>
      <c r="NPP35" s="28"/>
      <c r="NPQ35" s="28"/>
      <c r="NPR35" s="28"/>
      <c r="NPS35" s="28"/>
      <c r="NPT35" s="28"/>
      <c r="NPU35" s="28"/>
      <c r="NPV35" s="28"/>
      <c r="NPW35" s="28"/>
      <c r="NPX35" s="28"/>
      <c r="NPY35" s="28"/>
      <c r="NPZ35" s="28"/>
      <c r="NQA35" s="28"/>
      <c r="NQB35" s="28"/>
      <c r="NQC35" s="28"/>
      <c r="NQD35" s="28"/>
      <c r="NQE35" s="28"/>
      <c r="NQF35" s="28"/>
      <c r="NQG35" s="28"/>
      <c r="NQH35" s="28"/>
      <c r="NQI35" s="28"/>
      <c r="NQJ35" s="28"/>
      <c r="NQK35" s="28"/>
      <c r="NQL35" s="28"/>
      <c r="NQM35" s="28"/>
      <c r="NQN35" s="28"/>
      <c r="NQO35" s="28"/>
      <c r="NQP35" s="28"/>
      <c r="NQQ35" s="28"/>
      <c r="NQR35" s="28"/>
      <c r="NQS35" s="28"/>
      <c r="NQT35" s="28"/>
      <c r="NQU35" s="28"/>
      <c r="NQV35" s="28"/>
      <c r="NQW35" s="28"/>
      <c r="NQX35" s="28"/>
      <c r="NQY35" s="28"/>
      <c r="NQZ35" s="28"/>
      <c r="NRA35" s="28"/>
      <c r="NRB35" s="28"/>
      <c r="NRC35" s="28"/>
      <c r="NRD35" s="28"/>
      <c r="NRE35" s="28"/>
      <c r="NRF35" s="28"/>
      <c r="NRG35" s="28"/>
      <c r="NRH35" s="28"/>
      <c r="NRI35" s="28"/>
      <c r="NRJ35" s="28"/>
      <c r="NRK35" s="28"/>
      <c r="NRL35" s="28"/>
      <c r="NRM35" s="28"/>
      <c r="NRN35" s="28"/>
      <c r="NRO35" s="28"/>
      <c r="NRP35" s="28"/>
      <c r="NRQ35" s="28"/>
      <c r="NRR35" s="28"/>
      <c r="NRS35" s="28"/>
      <c r="NRT35" s="28"/>
      <c r="NRU35" s="28"/>
      <c r="NRV35" s="28"/>
      <c r="NRW35" s="28"/>
      <c r="NRX35" s="28"/>
      <c r="NRY35" s="28"/>
      <c r="NRZ35" s="28"/>
      <c r="NSA35" s="28"/>
      <c r="NSB35" s="28"/>
      <c r="NSC35" s="28"/>
      <c r="NSD35" s="28"/>
      <c r="NSE35" s="28"/>
      <c r="NSF35" s="28"/>
      <c r="NSG35" s="28"/>
      <c r="NSH35" s="28"/>
      <c r="NSI35" s="28"/>
      <c r="NSJ35" s="28"/>
      <c r="NSK35" s="28"/>
      <c r="NSL35" s="28"/>
      <c r="NSM35" s="28"/>
      <c r="NSN35" s="28"/>
      <c r="NSO35" s="28"/>
      <c r="NSP35" s="28"/>
      <c r="NSQ35" s="28"/>
      <c r="NSR35" s="28"/>
      <c r="NSS35" s="28"/>
      <c r="NST35" s="28"/>
      <c r="NSU35" s="28"/>
      <c r="NSV35" s="28"/>
      <c r="NSW35" s="28"/>
      <c r="NSX35" s="28"/>
      <c r="NSY35" s="28"/>
      <c r="NSZ35" s="28"/>
      <c r="NTA35" s="28"/>
      <c r="NTB35" s="28"/>
      <c r="NTC35" s="28"/>
      <c r="NTD35" s="28"/>
      <c r="NTE35" s="28"/>
      <c r="NTF35" s="28"/>
      <c r="NTG35" s="28"/>
      <c r="NTH35" s="28"/>
      <c r="NTI35" s="28"/>
      <c r="NTJ35" s="28"/>
      <c r="NTK35" s="28"/>
      <c r="NTL35" s="28"/>
      <c r="NTM35" s="28"/>
      <c r="NTN35" s="28"/>
      <c r="NTO35" s="28"/>
      <c r="NTP35" s="28"/>
      <c r="NTQ35" s="28"/>
      <c r="NTR35" s="28"/>
      <c r="NTS35" s="28"/>
      <c r="NTT35" s="28"/>
      <c r="NTU35" s="28"/>
      <c r="NTV35" s="28"/>
      <c r="NTW35" s="28"/>
      <c r="NTX35" s="28"/>
      <c r="NTY35" s="28"/>
      <c r="NTZ35" s="28"/>
      <c r="NUA35" s="28"/>
      <c r="NUB35" s="28"/>
      <c r="NUC35" s="28"/>
      <c r="NUD35" s="28"/>
      <c r="NUE35" s="28"/>
      <c r="NUF35" s="28"/>
      <c r="NUG35" s="28"/>
      <c r="NUH35" s="28"/>
      <c r="NUI35" s="28"/>
      <c r="NUJ35" s="28"/>
      <c r="NUK35" s="28"/>
      <c r="NUL35" s="28"/>
      <c r="NUM35" s="28"/>
      <c r="NUN35" s="28"/>
      <c r="NUO35" s="28"/>
      <c r="NUP35" s="28"/>
      <c r="NUQ35" s="28"/>
      <c r="NUR35" s="28"/>
      <c r="NUS35" s="28"/>
      <c r="NUT35" s="28"/>
      <c r="NUU35" s="28"/>
      <c r="NUV35" s="28"/>
      <c r="NUW35" s="28"/>
      <c r="NUX35" s="28"/>
      <c r="NUY35" s="28"/>
      <c r="NUZ35" s="28"/>
      <c r="NVA35" s="28"/>
      <c r="NVB35" s="28"/>
      <c r="NVC35" s="28"/>
      <c r="NVD35" s="28"/>
      <c r="NVE35" s="28"/>
      <c r="NVF35" s="28"/>
      <c r="NVG35" s="28"/>
      <c r="NVH35" s="28"/>
      <c r="NVI35" s="28"/>
      <c r="NVJ35" s="28"/>
      <c r="NVK35" s="28"/>
      <c r="NVL35" s="28"/>
      <c r="NVM35" s="28"/>
      <c r="NVN35" s="28"/>
      <c r="NVO35" s="28"/>
      <c r="NVP35" s="28"/>
      <c r="NVQ35" s="28"/>
      <c r="NVR35" s="28"/>
      <c r="NVS35" s="28"/>
      <c r="NVT35" s="28"/>
      <c r="NVU35" s="28"/>
      <c r="NVV35" s="28"/>
      <c r="NVW35" s="28"/>
      <c r="NVX35" s="28"/>
      <c r="NVY35" s="28"/>
      <c r="NVZ35" s="28"/>
      <c r="NWA35" s="28"/>
      <c r="NWB35" s="28"/>
      <c r="NWC35" s="28"/>
      <c r="NWD35" s="28"/>
      <c r="NWE35" s="28"/>
      <c r="NWF35" s="28"/>
      <c r="NWG35" s="28"/>
      <c r="NWH35" s="28"/>
      <c r="NWI35" s="28"/>
      <c r="NWJ35" s="28"/>
      <c r="NWK35" s="28"/>
      <c r="NWL35" s="28"/>
      <c r="NWM35" s="28"/>
      <c r="NWN35" s="28"/>
      <c r="NWO35" s="28"/>
      <c r="NWP35" s="28"/>
      <c r="NWQ35" s="28"/>
      <c r="NWR35" s="28"/>
      <c r="NWS35" s="28"/>
      <c r="NWT35" s="28"/>
      <c r="NWU35" s="28"/>
      <c r="NWV35" s="28"/>
      <c r="NWW35" s="28"/>
      <c r="NWX35" s="28"/>
      <c r="NWY35" s="28"/>
      <c r="NWZ35" s="28"/>
      <c r="NXA35" s="28"/>
      <c r="NXB35" s="28"/>
      <c r="NXC35" s="28"/>
      <c r="NXD35" s="28"/>
      <c r="NXE35" s="28"/>
      <c r="NXF35" s="28"/>
      <c r="NXG35" s="28"/>
      <c r="NXH35" s="28"/>
      <c r="NXI35" s="28"/>
      <c r="NXJ35" s="28"/>
      <c r="NXK35" s="28"/>
      <c r="NXL35" s="28"/>
      <c r="NXM35" s="28"/>
      <c r="NXN35" s="28"/>
      <c r="NXO35" s="28"/>
      <c r="NXP35" s="28"/>
      <c r="NXQ35" s="28"/>
      <c r="NXR35" s="28"/>
      <c r="NXS35" s="28"/>
      <c r="NXT35" s="28"/>
      <c r="NXU35" s="28"/>
      <c r="NXV35" s="28"/>
      <c r="NXW35" s="28"/>
      <c r="NXX35" s="28"/>
      <c r="NXY35" s="28"/>
      <c r="NXZ35" s="28"/>
      <c r="NYA35" s="28"/>
      <c r="NYB35" s="28"/>
      <c r="NYC35" s="28"/>
      <c r="NYD35" s="28"/>
      <c r="NYE35" s="28"/>
      <c r="NYF35" s="28"/>
      <c r="NYG35" s="28"/>
      <c r="NYH35" s="28"/>
      <c r="NYI35" s="28"/>
      <c r="NYJ35" s="28"/>
      <c r="NYK35" s="28"/>
      <c r="NYL35" s="28"/>
      <c r="NYM35" s="28"/>
      <c r="NYN35" s="28"/>
      <c r="NYO35" s="28"/>
      <c r="NYP35" s="28"/>
      <c r="NYQ35" s="28"/>
      <c r="NYR35" s="28"/>
      <c r="NYS35" s="28"/>
      <c r="NYT35" s="28"/>
      <c r="NYU35" s="28"/>
      <c r="NYV35" s="28"/>
      <c r="NYW35" s="28"/>
      <c r="NYX35" s="28"/>
      <c r="NYY35" s="28"/>
      <c r="NYZ35" s="28"/>
      <c r="NZA35" s="28"/>
      <c r="NZB35" s="28"/>
      <c r="NZC35" s="28"/>
      <c r="NZD35" s="28"/>
      <c r="NZE35" s="28"/>
      <c r="NZF35" s="28"/>
      <c r="NZG35" s="28"/>
      <c r="NZH35" s="28"/>
      <c r="NZI35" s="28"/>
      <c r="NZJ35" s="28"/>
      <c r="NZK35" s="28"/>
      <c r="NZL35" s="28"/>
      <c r="NZM35" s="28"/>
      <c r="NZN35" s="28"/>
      <c r="NZO35" s="28"/>
      <c r="NZP35" s="28"/>
      <c r="NZQ35" s="28"/>
      <c r="NZR35" s="28"/>
      <c r="NZS35" s="28"/>
      <c r="NZT35" s="28"/>
      <c r="NZU35" s="28"/>
      <c r="NZV35" s="28"/>
      <c r="NZW35" s="28"/>
      <c r="NZX35" s="28"/>
      <c r="NZY35" s="28"/>
      <c r="NZZ35" s="28"/>
      <c r="OAA35" s="28"/>
      <c r="OAB35" s="28"/>
      <c r="OAC35" s="28"/>
      <c r="OAD35" s="28"/>
      <c r="OAE35" s="28"/>
      <c r="OAF35" s="28"/>
      <c r="OAG35" s="28"/>
      <c r="OAH35" s="28"/>
      <c r="OAI35" s="28"/>
      <c r="OAJ35" s="28"/>
      <c r="OAK35" s="28"/>
      <c r="OAL35" s="28"/>
      <c r="OAM35" s="28"/>
      <c r="OAN35" s="28"/>
      <c r="OAO35" s="28"/>
      <c r="OAP35" s="28"/>
      <c r="OAQ35" s="28"/>
      <c r="OAR35" s="28"/>
      <c r="OAS35" s="28"/>
      <c r="OAT35" s="28"/>
      <c r="OAU35" s="28"/>
      <c r="OAV35" s="28"/>
      <c r="OAW35" s="28"/>
      <c r="OAX35" s="28"/>
      <c r="OAY35" s="28"/>
      <c r="OAZ35" s="28"/>
      <c r="OBA35" s="28"/>
      <c r="OBB35" s="28"/>
      <c r="OBC35" s="28"/>
      <c r="OBD35" s="28"/>
      <c r="OBE35" s="28"/>
      <c r="OBF35" s="28"/>
      <c r="OBG35" s="28"/>
      <c r="OBH35" s="28"/>
      <c r="OBI35" s="28"/>
      <c r="OBJ35" s="28"/>
      <c r="OBK35" s="28"/>
      <c r="OBL35" s="28"/>
      <c r="OBM35" s="28"/>
      <c r="OBN35" s="28"/>
      <c r="OBO35" s="28"/>
      <c r="OBP35" s="28"/>
      <c r="OBQ35" s="28"/>
      <c r="OBR35" s="28"/>
      <c r="OBS35" s="28"/>
      <c r="OBT35" s="28"/>
      <c r="OBU35" s="28"/>
      <c r="OBV35" s="28"/>
      <c r="OBW35" s="28"/>
      <c r="OBX35" s="28"/>
      <c r="OBY35" s="28"/>
      <c r="OBZ35" s="28"/>
      <c r="OCA35" s="28"/>
      <c r="OCB35" s="28"/>
      <c r="OCC35" s="28"/>
      <c r="OCD35" s="28"/>
      <c r="OCE35" s="28"/>
      <c r="OCF35" s="28"/>
      <c r="OCG35" s="28"/>
      <c r="OCH35" s="28"/>
      <c r="OCI35" s="28"/>
      <c r="OCJ35" s="28"/>
      <c r="OCK35" s="28"/>
      <c r="OCL35" s="28"/>
      <c r="OCM35" s="28"/>
      <c r="OCN35" s="28"/>
      <c r="OCO35" s="28"/>
      <c r="OCP35" s="28"/>
      <c r="OCQ35" s="28"/>
      <c r="OCR35" s="28"/>
      <c r="OCS35" s="28"/>
      <c r="OCT35" s="28"/>
      <c r="OCU35" s="28"/>
      <c r="OCV35" s="28"/>
      <c r="OCW35" s="28"/>
      <c r="OCX35" s="28"/>
      <c r="OCY35" s="28"/>
      <c r="OCZ35" s="28"/>
      <c r="ODA35" s="28"/>
      <c r="ODB35" s="28"/>
      <c r="ODC35" s="28"/>
      <c r="ODD35" s="28"/>
      <c r="ODE35" s="28"/>
      <c r="ODF35" s="28"/>
      <c r="ODG35" s="28"/>
      <c r="ODH35" s="28"/>
      <c r="ODI35" s="28"/>
      <c r="ODJ35" s="28"/>
      <c r="ODK35" s="28"/>
      <c r="ODL35" s="28"/>
      <c r="ODM35" s="28"/>
      <c r="ODN35" s="28"/>
      <c r="ODO35" s="28"/>
      <c r="ODP35" s="28"/>
      <c r="ODQ35" s="28"/>
      <c r="ODR35" s="28"/>
      <c r="ODS35" s="28"/>
      <c r="ODT35" s="28"/>
      <c r="ODU35" s="28"/>
      <c r="ODV35" s="28"/>
      <c r="ODW35" s="28"/>
      <c r="ODX35" s="28"/>
      <c r="ODY35" s="28"/>
      <c r="ODZ35" s="28"/>
      <c r="OEA35" s="28"/>
      <c r="OEB35" s="28"/>
      <c r="OEC35" s="28"/>
      <c r="OED35" s="28"/>
      <c r="OEE35" s="28"/>
      <c r="OEF35" s="28"/>
      <c r="OEG35" s="28"/>
      <c r="OEH35" s="28"/>
      <c r="OEI35" s="28"/>
      <c r="OEJ35" s="28"/>
      <c r="OEK35" s="28"/>
      <c r="OEL35" s="28"/>
      <c r="OEM35" s="28"/>
      <c r="OEN35" s="28"/>
      <c r="OEO35" s="28"/>
      <c r="OEP35" s="28"/>
      <c r="OEQ35" s="28"/>
      <c r="OER35" s="28"/>
      <c r="OES35" s="28"/>
      <c r="OET35" s="28"/>
      <c r="OEU35" s="28"/>
      <c r="OEV35" s="28"/>
      <c r="OEW35" s="28"/>
      <c r="OEX35" s="28"/>
      <c r="OEY35" s="28"/>
      <c r="OEZ35" s="28"/>
      <c r="OFA35" s="28"/>
      <c r="OFB35" s="28"/>
      <c r="OFC35" s="28"/>
      <c r="OFD35" s="28"/>
      <c r="OFE35" s="28"/>
      <c r="OFF35" s="28"/>
      <c r="OFG35" s="28"/>
      <c r="OFH35" s="28"/>
      <c r="OFI35" s="28"/>
      <c r="OFJ35" s="28"/>
      <c r="OFK35" s="28"/>
      <c r="OFL35" s="28"/>
      <c r="OFM35" s="28"/>
      <c r="OFN35" s="28"/>
      <c r="OFO35" s="28"/>
      <c r="OFP35" s="28"/>
      <c r="OFQ35" s="28"/>
      <c r="OFR35" s="28"/>
      <c r="OFS35" s="28"/>
      <c r="OFT35" s="28"/>
      <c r="OFU35" s="28"/>
      <c r="OFV35" s="28"/>
      <c r="OFW35" s="28"/>
      <c r="OFX35" s="28"/>
      <c r="OFY35" s="28"/>
      <c r="OFZ35" s="28"/>
      <c r="OGA35" s="28"/>
      <c r="OGB35" s="28"/>
      <c r="OGC35" s="28"/>
      <c r="OGD35" s="28"/>
      <c r="OGE35" s="28"/>
      <c r="OGF35" s="28"/>
      <c r="OGG35" s="28"/>
      <c r="OGH35" s="28"/>
      <c r="OGI35" s="28"/>
      <c r="OGJ35" s="28"/>
      <c r="OGK35" s="28"/>
      <c r="OGL35" s="28"/>
      <c r="OGM35" s="28"/>
      <c r="OGN35" s="28"/>
      <c r="OGO35" s="28"/>
      <c r="OGP35" s="28"/>
      <c r="OGQ35" s="28"/>
      <c r="OGR35" s="28"/>
      <c r="OGS35" s="28"/>
      <c r="OGT35" s="28"/>
      <c r="OGU35" s="28"/>
      <c r="OGV35" s="28"/>
      <c r="OGW35" s="28"/>
      <c r="OGX35" s="28"/>
      <c r="OGY35" s="28"/>
      <c r="OGZ35" s="28"/>
      <c r="OHA35" s="28"/>
      <c r="OHB35" s="28"/>
      <c r="OHC35" s="28"/>
      <c r="OHD35" s="28"/>
      <c r="OHE35" s="28"/>
      <c r="OHF35" s="28"/>
      <c r="OHG35" s="28"/>
      <c r="OHH35" s="28"/>
      <c r="OHI35" s="28"/>
      <c r="OHJ35" s="28"/>
      <c r="OHK35" s="28"/>
      <c r="OHL35" s="28"/>
      <c r="OHM35" s="28"/>
      <c r="OHN35" s="28"/>
      <c r="OHO35" s="28"/>
      <c r="OHP35" s="28"/>
      <c r="OHQ35" s="28"/>
      <c r="OHR35" s="28"/>
      <c r="OHS35" s="28"/>
      <c r="OHT35" s="28"/>
      <c r="OHU35" s="28"/>
      <c r="OHV35" s="28"/>
      <c r="OHW35" s="28"/>
      <c r="OHX35" s="28"/>
      <c r="OHY35" s="28"/>
      <c r="OHZ35" s="28"/>
      <c r="OIA35" s="28"/>
      <c r="OIB35" s="28"/>
      <c r="OIC35" s="28"/>
      <c r="OID35" s="28"/>
      <c r="OIE35" s="28"/>
      <c r="OIF35" s="28"/>
      <c r="OIG35" s="28"/>
      <c r="OIH35" s="28"/>
      <c r="OII35" s="28"/>
      <c r="OIJ35" s="28"/>
      <c r="OIK35" s="28"/>
      <c r="OIL35" s="28"/>
      <c r="OIM35" s="28"/>
      <c r="OIN35" s="28"/>
      <c r="OIO35" s="28"/>
      <c r="OIP35" s="28"/>
      <c r="OIQ35" s="28"/>
      <c r="OIR35" s="28"/>
      <c r="OIS35" s="28"/>
      <c r="OIT35" s="28"/>
      <c r="OIU35" s="28"/>
      <c r="OIV35" s="28"/>
      <c r="OIW35" s="28"/>
      <c r="OIX35" s="28"/>
      <c r="OIY35" s="28"/>
      <c r="OIZ35" s="28"/>
      <c r="OJA35" s="28"/>
      <c r="OJB35" s="28"/>
      <c r="OJC35" s="28"/>
      <c r="OJD35" s="28"/>
      <c r="OJE35" s="28"/>
      <c r="OJF35" s="28"/>
      <c r="OJG35" s="28"/>
      <c r="OJH35" s="28"/>
      <c r="OJI35" s="28"/>
      <c r="OJJ35" s="28"/>
      <c r="OJK35" s="28"/>
      <c r="OJL35" s="28"/>
      <c r="OJM35" s="28"/>
      <c r="OJN35" s="28"/>
      <c r="OJO35" s="28"/>
      <c r="OJP35" s="28"/>
      <c r="OJQ35" s="28"/>
      <c r="OJR35" s="28"/>
      <c r="OJS35" s="28"/>
      <c r="OJT35" s="28"/>
      <c r="OJU35" s="28"/>
      <c r="OJV35" s="28"/>
      <c r="OJW35" s="28"/>
      <c r="OJX35" s="28"/>
      <c r="OJY35" s="28"/>
      <c r="OJZ35" s="28"/>
      <c r="OKA35" s="28"/>
      <c r="OKB35" s="28"/>
      <c r="OKC35" s="28"/>
      <c r="OKD35" s="28"/>
      <c r="OKE35" s="28"/>
      <c r="OKF35" s="28"/>
      <c r="OKG35" s="28"/>
      <c r="OKH35" s="28"/>
      <c r="OKI35" s="28"/>
      <c r="OKJ35" s="28"/>
      <c r="OKK35" s="28"/>
      <c r="OKL35" s="28"/>
      <c r="OKM35" s="28"/>
      <c r="OKN35" s="28"/>
      <c r="OKO35" s="28"/>
      <c r="OKP35" s="28"/>
      <c r="OKQ35" s="28"/>
      <c r="OKR35" s="28"/>
      <c r="OKS35" s="28"/>
      <c r="OKT35" s="28"/>
      <c r="OKU35" s="28"/>
      <c r="OKV35" s="28"/>
      <c r="OKW35" s="28"/>
      <c r="OKX35" s="28"/>
      <c r="OKY35" s="28"/>
      <c r="OKZ35" s="28"/>
      <c r="OLA35" s="28"/>
      <c r="OLB35" s="28"/>
      <c r="OLC35" s="28"/>
      <c r="OLD35" s="28"/>
      <c r="OLE35" s="28"/>
      <c r="OLF35" s="28"/>
      <c r="OLG35" s="28"/>
      <c r="OLH35" s="28"/>
      <c r="OLI35" s="28"/>
      <c r="OLJ35" s="28"/>
      <c r="OLK35" s="28"/>
      <c r="OLL35" s="28"/>
      <c r="OLM35" s="28"/>
      <c r="OLN35" s="28"/>
      <c r="OLO35" s="28"/>
      <c r="OLP35" s="28"/>
      <c r="OLQ35" s="28"/>
      <c r="OLR35" s="28"/>
      <c r="OLS35" s="28"/>
      <c r="OLT35" s="28"/>
      <c r="OLU35" s="28"/>
      <c r="OLV35" s="28"/>
      <c r="OLW35" s="28"/>
      <c r="OLX35" s="28"/>
      <c r="OLY35" s="28"/>
      <c r="OLZ35" s="28"/>
      <c r="OMA35" s="28"/>
      <c r="OMB35" s="28"/>
      <c r="OMC35" s="28"/>
      <c r="OMD35" s="28"/>
      <c r="OME35" s="28"/>
      <c r="OMF35" s="28"/>
      <c r="OMG35" s="28"/>
      <c r="OMH35" s="28"/>
      <c r="OMI35" s="28"/>
      <c r="OMJ35" s="28"/>
      <c r="OMK35" s="28"/>
      <c r="OML35" s="28"/>
      <c r="OMM35" s="28"/>
      <c r="OMN35" s="28"/>
      <c r="OMO35" s="28"/>
      <c r="OMP35" s="28"/>
      <c r="OMQ35" s="28"/>
      <c r="OMR35" s="28"/>
      <c r="OMS35" s="28"/>
      <c r="OMT35" s="28"/>
      <c r="OMU35" s="28"/>
      <c r="OMV35" s="28"/>
      <c r="OMW35" s="28"/>
      <c r="OMX35" s="28"/>
      <c r="OMY35" s="28"/>
      <c r="OMZ35" s="28"/>
      <c r="ONA35" s="28"/>
      <c r="ONB35" s="28"/>
      <c r="ONC35" s="28"/>
      <c r="OND35" s="28"/>
      <c r="ONE35" s="28"/>
      <c r="ONF35" s="28"/>
      <c r="ONG35" s="28"/>
      <c r="ONH35" s="28"/>
      <c r="ONI35" s="28"/>
      <c r="ONJ35" s="28"/>
      <c r="ONK35" s="28"/>
      <c r="ONL35" s="28"/>
      <c r="ONM35" s="28"/>
      <c r="ONN35" s="28"/>
      <c r="ONO35" s="28"/>
      <c r="ONP35" s="28"/>
      <c r="ONQ35" s="28"/>
      <c r="ONR35" s="28"/>
      <c r="ONS35" s="28"/>
      <c r="ONT35" s="28"/>
      <c r="ONU35" s="28"/>
      <c r="ONV35" s="28"/>
      <c r="ONW35" s="28"/>
      <c r="ONX35" s="28"/>
      <c r="ONY35" s="28"/>
      <c r="ONZ35" s="28"/>
      <c r="OOA35" s="28"/>
      <c r="OOB35" s="28"/>
      <c r="OOC35" s="28"/>
      <c r="OOD35" s="28"/>
      <c r="OOE35" s="28"/>
      <c r="OOF35" s="28"/>
      <c r="OOG35" s="28"/>
      <c r="OOH35" s="28"/>
      <c r="OOI35" s="28"/>
      <c r="OOJ35" s="28"/>
      <c r="OOK35" s="28"/>
      <c r="OOL35" s="28"/>
      <c r="OOM35" s="28"/>
      <c r="OON35" s="28"/>
      <c r="OOO35" s="28"/>
      <c r="OOP35" s="28"/>
      <c r="OOQ35" s="28"/>
      <c r="OOR35" s="28"/>
      <c r="OOS35" s="28"/>
      <c r="OOT35" s="28"/>
      <c r="OOU35" s="28"/>
      <c r="OOV35" s="28"/>
      <c r="OOW35" s="28"/>
      <c r="OOX35" s="28"/>
      <c r="OOY35" s="28"/>
      <c r="OOZ35" s="28"/>
      <c r="OPA35" s="28"/>
      <c r="OPB35" s="28"/>
      <c r="OPC35" s="28"/>
      <c r="OPD35" s="28"/>
      <c r="OPE35" s="28"/>
      <c r="OPF35" s="28"/>
      <c r="OPG35" s="28"/>
      <c r="OPH35" s="28"/>
      <c r="OPI35" s="28"/>
      <c r="OPJ35" s="28"/>
      <c r="OPK35" s="28"/>
      <c r="OPL35" s="28"/>
      <c r="OPM35" s="28"/>
      <c r="OPN35" s="28"/>
      <c r="OPO35" s="28"/>
      <c r="OPP35" s="28"/>
      <c r="OPQ35" s="28"/>
      <c r="OPR35" s="28"/>
      <c r="OPS35" s="28"/>
      <c r="OPT35" s="28"/>
      <c r="OPU35" s="28"/>
      <c r="OPV35" s="28"/>
      <c r="OPW35" s="28"/>
      <c r="OPX35" s="28"/>
      <c r="OPY35" s="28"/>
      <c r="OPZ35" s="28"/>
      <c r="OQA35" s="28"/>
      <c r="OQB35" s="28"/>
      <c r="OQC35" s="28"/>
      <c r="OQD35" s="28"/>
      <c r="OQE35" s="28"/>
      <c r="OQF35" s="28"/>
      <c r="OQG35" s="28"/>
      <c r="OQH35" s="28"/>
      <c r="OQI35" s="28"/>
      <c r="OQJ35" s="28"/>
      <c r="OQK35" s="28"/>
      <c r="OQL35" s="28"/>
      <c r="OQM35" s="28"/>
      <c r="OQN35" s="28"/>
      <c r="OQO35" s="28"/>
      <c r="OQP35" s="28"/>
      <c r="OQQ35" s="28"/>
      <c r="OQR35" s="28"/>
      <c r="OQS35" s="28"/>
      <c r="OQT35" s="28"/>
      <c r="OQU35" s="28"/>
      <c r="OQV35" s="28"/>
      <c r="OQW35" s="28"/>
      <c r="OQX35" s="28"/>
      <c r="OQY35" s="28"/>
      <c r="OQZ35" s="28"/>
      <c r="ORA35" s="28"/>
      <c r="ORB35" s="28"/>
      <c r="ORC35" s="28"/>
      <c r="ORD35" s="28"/>
      <c r="ORE35" s="28"/>
      <c r="ORF35" s="28"/>
      <c r="ORG35" s="28"/>
      <c r="ORH35" s="28"/>
      <c r="ORI35" s="28"/>
      <c r="ORJ35" s="28"/>
      <c r="ORK35" s="28"/>
      <c r="ORL35" s="28"/>
      <c r="ORM35" s="28"/>
      <c r="ORN35" s="28"/>
      <c r="ORO35" s="28"/>
      <c r="ORP35" s="28"/>
      <c r="ORQ35" s="28"/>
      <c r="ORR35" s="28"/>
      <c r="ORS35" s="28"/>
      <c r="ORT35" s="28"/>
      <c r="ORU35" s="28"/>
      <c r="ORV35" s="28"/>
      <c r="ORW35" s="28"/>
      <c r="ORX35" s="28"/>
      <c r="ORY35" s="28"/>
      <c r="ORZ35" s="28"/>
      <c r="OSA35" s="28"/>
      <c r="OSB35" s="28"/>
      <c r="OSC35" s="28"/>
      <c r="OSD35" s="28"/>
      <c r="OSE35" s="28"/>
      <c r="OSF35" s="28"/>
      <c r="OSG35" s="28"/>
      <c r="OSH35" s="28"/>
      <c r="OSI35" s="28"/>
      <c r="OSJ35" s="28"/>
      <c r="OSK35" s="28"/>
      <c r="OSL35" s="28"/>
      <c r="OSM35" s="28"/>
      <c r="OSN35" s="28"/>
      <c r="OSO35" s="28"/>
      <c r="OSP35" s="28"/>
      <c r="OSQ35" s="28"/>
      <c r="OSR35" s="28"/>
      <c r="OSS35" s="28"/>
      <c r="OST35" s="28"/>
      <c r="OSU35" s="28"/>
      <c r="OSV35" s="28"/>
      <c r="OSW35" s="28"/>
      <c r="OSX35" s="28"/>
      <c r="OSY35" s="28"/>
      <c r="OSZ35" s="28"/>
      <c r="OTA35" s="28"/>
      <c r="OTB35" s="28"/>
      <c r="OTC35" s="28"/>
      <c r="OTD35" s="28"/>
      <c r="OTE35" s="28"/>
      <c r="OTF35" s="28"/>
      <c r="OTG35" s="28"/>
      <c r="OTH35" s="28"/>
      <c r="OTI35" s="28"/>
      <c r="OTJ35" s="28"/>
      <c r="OTK35" s="28"/>
      <c r="OTL35" s="28"/>
      <c r="OTM35" s="28"/>
      <c r="OTN35" s="28"/>
      <c r="OTO35" s="28"/>
      <c r="OTP35" s="28"/>
      <c r="OTQ35" s="28"/>
      <c r="OTR35" s="28"/>
      <c r="OTS35" s="28"/>
      <c r="OTT35" s="28"/>
      <c r="OTU35" s="28"/>
      <c r="OTV35" s="28"/>
      <c r="OTW35" s="28"/>
      <c r="OTX35" s="28"/>
      <c r="OTY35" s="28"/>
      <c r="OTZ35" s="28"/>
      <c r="OUA35" s="28"/>
      <c r="OUB35" s="28"/>
      <c r="OUC35" s="28"/>
      <c r="OUD35" s="28"/>
      <c r="OUE35" s="28"/>
      <c r="OUF35" s="28"/>
      <c r="OUG35" s="28"/>
      <c r="OUH35" s="28"/>
      <c r="OUI35" s="28"/>
      <c r="OUJ35" s="28"/>
      <c r="OUK35" s="28"/>
      <c r="OUL35" s="28"/>
      <c r="OUM35" s="28"/>
      <c r="OUN35" s="28"/>
      <c r="OUO35" s="28"/>
      <c r="OUP35" s="28"/>
      <c r="OUQ35" s="28"/>
      <c r="OUR35" s="28"/>
      <c r="OUS35" s="28"/>
      <c r="OUT35" s="28"/>
      <c r="OUU35" s="28"/>
      <c r="OUV35" s="28"/>
      <c r="OUW35" s="28"/>
      <c r="OUX35" s="28"/>
      <c r="OUY35" s="28"/>
      <c r="OUZ35" s="28"/>
      <c r="OVA35" s="28"/>
      <c r="OVB35" s="28"/>
      <c r="OVC35" s="28"/>
      <c r="OVD35" s="28"/>
      <c r="OVE35" s="28"/>
      <c r="OVF35" s="28"/>
      <c r="OVG35" s="28"/>
      <c r="OVH35" s="28"/>
      <c r="OVI35" s="28"/>
      <c r="OVJ35" s="28"/>
      <c r="OVK35" s="28"/>
      <c r="OVL35" s="28"/>
      <c r="OVM35" s="28"/>
      <c r="OVN35" s="28"/>
      <c r="OVO35" s="28"/>
      <c r="OVP35" s="28"/>
      <c r="OVQ35" s="28"/>
      <c r="OVR35" s="28"/>
      <c r="OVS35" s="28"/>
      <c r="OVT35" s="28"/>
      <c r="OVU35" s="28"/>
      <c r="OVV35" s="28"/>
      <c r="OVW35" s="28"/>
      <c r="OVX35" s="28"/>
      <c r="OVY35" s="28"/>
      <c r="OVZ35" s="28"/>
      <c r="OWA35" s="28"/>
      <c r="OWB35" s="28"/>
      <c r="OWC35" s="28"/>
      <c r="OWD35" s="28"/>
      <c r="OWE35" s="28"/>
      <c r="OWF35" s="28"/>
      <c r="OWG35" s="28"/>
      <c r="OWH35" s="28"/>
      <c r="OWI35" s="28"/>
      <c r="OWJ35" s="28"/>
      <c r="OWK35" s="28"/>
      <c r="OWL35" s="28"/>
      <c r="OWM35" s="28"/>
      <c r="OWN35" s="28"/>
      <c r="OWO35" s="28"/>
      <c r="OWP35" s="28"/>
      <c r="OWQ35" s="28"/>
      <c r="OWR35" s="28"/>
      <c r="OWS35" s="28"/>
      <c r="OWT35" s="28"/>
      <c r="OWU35" s="28"/>
      <c r="OWV35" s="28"/>
      <c r="OWW35" s="28"/>
      <c r="OWX35" s="28"/>
      <c r="OWY35" s="28"/>
      <c r="OWZ35" s="28"/>
      <c r="OXA35" s="28"/>
      <c r="OXB35" s="28"/>
      <c r="OXC35" s="28"/>
      <c r="OXD35" s="28"/>
      <c r="OXE35" s="28"/>
      <c r="OXF35" s="28"/>
      <c r="OXG35" s="28"/>
      <c r="OXH35" s="28"/>
      <c r="OXI35" s="28"/>
      <c r="OXJ35" s="28"/>
      <c r="OXK35" s="28"/>
      <c r="OXL35" s="28"/>
      <c r="OXM35" s="28"/>
      <c r="OXN35" s="28"/>
      <c r="OXO35" s="28"/>
      <c r="OXP35" s="28"/>
      <c r="OXQ35" s="28"/>
      <c r="OXR35" s="28"/>
      <c r="OXS35" s="28"/>
      <c r="OXT35" s="28"/>
      <c r="OXU35" s="28"/>
      <c r="OXV35" s="28"/>
      <c r="OXW35" s="28"/>
      <c r="OXX35" s="28"/>
      <c r="OXY35" s="28"/>
      <c r="OXZ35" s="28"/>
      <c r="OYA35" s="28"/>
      <c r="OYB35" s="28"/>
      <c r="OYC35" s="28"/>
      <c r="OYD35" s="28"/>
      <c r="OYE35" s="28"/>
      <c r="OYF35" s="28"/>
      <c r="OYG35" s="28"/>
      <c r="OYH35" s="28"/>
      <c r="OYI35" s="28"/>
      <c r="OYJ35" s="28"/>
      <c r="OYK35" s="28"/>
      <c r="OYL35" s="28"/>
      <c r="OYM35" s="28"/>
      <c r="OYN35" s="28"/>
      <c r="OYO35" s="28"/>
      <c r="OYP35" s="28"/>
      <c r="OYQ35" s="28"/>
      <c r="OYR35" s="28"/>
      <c r="OYS35" s="28"/>
      <c r="OYT35" s="28"/>
      <c r="OYU35" s="28"/>
      <c r="OYV35" s="28"/>
      <c r="OYW35" s="28"/>
      <c r="OYX35" s="28"/>
      <c r="OYY35" s="28"/>
      <c r="OYZ35" s="28"/>
      <c r="OZA35" s="28"/>
      <c r="OZB35" s="28"/>
      <c r="OZC35" s="28"/>
      <c r="OZD35" s="28"/>
      <c r="OZE35" s="28"/>
      <c r="OZF35" s="28"/>
      <c r="OZG35" s="28"/>
      <c r="OZH35" s="28"/>
      <c r="OZI35" s="28"/>
      <c r="OZJ35" s="28"/>
      <c r="OZK35" s="28"/>
      <c r="OZL35" s="28"/>
      <c r="OZM35" s="28"/>
      <c r="OZN35" s="28"/>
      <c r="OZO35" s="28"/>
      <c r="OZP35" s="28"/>
      <c r="OZQ35" s="28"/>
      <c r="OZR35" s="28"/>
      <c r="OZS35" s="28"/>
      <c r="OZT35" s="28"/>
      <c r="OZU35" s="28"/>
      <c r="OZV35" s="28"/>
      <c r="OZW35" s="28"/>
      <c r="OZX35" s="28"/>
      <c r="OZY35" s="28"/>
      <c r="OZZ35" s="28"/>
      <c r="PAA35" s="28"/>
      <c r="PAB35" s="28"/>
      <c r="PAC35" s="28"/>
      <c r="PAD35" s="28"/>
      <c r="PAE35" s="28"/>
      <c r="PAF35" s="28"/>
      <c r="PAG35" s="28"/>
      <c r="PAH35" s="28"/>
      <c r="PAI35" s="28"/>
      <c r="PAJ35" s="28"/>
      <c r="PAK35" s="28"/>
      <c r="PAL35" s="28"/>
      <c r="PAM35" s="28"/>
      <c r="PAN35" s="28"/>
      <c r="PAO35" s="28"/>
      <c r="PAP35" s="28"/>
      <c r="PAQ35" s="28"/>
      <c r="PAR35" s="28"/>
      <c r="PAS35" s="28"/>
      <c r="PAT35" s="28"/>
      <c r="PAU35" s="28"/>
      <c r="PAV35" s="28"/>
      <c r="PAW35" s="28"/>
      <c r="PAX35" s="28"/>
      <c r="PAY35" s="28"/>
      <c r="PAZ35" s="28"/>
      <c r="PBA35" s="28"/>
      <c r="PBB35" s="28"/>
      <c r="PBC35" s="28"/>
      <c r="PBD35" s="28"/>
      <c r="PBE35" s="28"/>
      <c r="PBF35" s="28"/>
      <c r="PBG35" s="28"/>
      <c r="PBH35" s="28"/>
      <c r="PBI35" s="28"/>
      <c r="PBJ35" s="28"/>
      <c r="PBK35" s="28"/>
      <c r="PBL35" s="28"/>
      <c r="PBM35" s="28"/>
      <c r="PBN35" s="28"/>
      <c r="PBO35" s="28"/>
      <c r="PBP35" s="28"/>
      <c r="PBQ35" s="28"/>
      <c r="PBR35" s="28"/>
      <c r="PBS35" s="28"/>
      <c r="PBT35" s="28"/>
      <c r="PBU35" s="28"/>
      <c r="PBV35" s="28"/>
      <c r="PBW35" s="28"/>
      <c r="PBX35" s="28"/>
      <c r="PBY35" s="28"/>
      <c r="PBZ35" s="28"/>
      <c r="PCA35" s="28"/>
      <c r="PCB35" s="28"/>
      <c r="PCC35" s="28"/>
      <c r="PCD35" s="28"/>
      <c r="PCE35" s="28"/>
      <c r="PCF35" s="28"/>
      <c r="PCG35" s="28"/>
      <c r="PCH35" s="28"/>
      <c r="PCI35" s="28"/>
      <c r="PCJ35" s="28"/>
      <c r="PCK35" s="28"/>
      <c r="PCL35" s="28"/>
      <c r="PCM35" s="28"/>
      <c r="PCN35" s="28"/>
      <c r="PCO35" s="28"/>
      <c r="PCP35" s="28"/>
      <c r="PCQ35" s="28"/>
      <c r="PCR35" s="28"/>
      <c r="PCS35" s="28"/>
      <c r="PCT35" s="28"/>
      <c r="PCU35" s="28"/>
      <c r="PCV35" s="28"/>
      <c r="PCW35" s="28"/>
      <c r="PCX35" s="28"/>
      <c r="PCY35" s="28"/>
      <c r="PCZ35" s="28"/>
      <c r="PDA35" s="28"/>
      <c r="PDB35" s="28"/>
      <c r="PDC35" s="28"/>
      <c r="PDD35" s="28"/>
      <c r="PDE35" s="28"/>
      <c r="PDF35" s="28"/>
      <c r="PDG35" s="28"/>
      <c r="PDH35" s="28"/>
      <c r="PDI35" s="28"/>
      <c r="PDJ35" s="28"/>
      <c r="PDK35" s="28"/>
      <c r="PDL35" s="28"/>
      <c r="PDM35" s="28"/>
      <c r="PDN35" s="28"/>
      <c r="PDO35" s="28"/>
      <c r="PDP35" s="28"/>
      <c r="PDQ35" s="28"/>
      <c r="PDR35" s="28"/>
      <c r="PDS35" s="28"/>
      <c r="PDT35" s="28"/>
      <c r="PDU35" s="28"/>
      <c r="PDV35" s="28"/>
      <c r="PDW35" s="28"/>
      <c r="PDX35" s="28"/>
      <c r="PDY35" s="28"/>
      <c r="PDZ35" s="28"/>
      <c r="PEA35" s="28"/>
      <c r="PEB35" s="28"/>
      <c r="PEC35" s="28"/>
      <c r="PED35" s="28"/>
      <c r="PEE35" s="28"/>
      <c r="PEF35" s="28"/>
      <c r="PEG35" s="28"/>
      <c r="PEH35" s="28"/>
      <c r="PEI35" s="28"/>
      <c r="PEJ35" s="28"/>
      <c r="PEK35" s="28"/>
      <c r="PEL35" s="28"/>
      <c r="PEM35" s="28"/>
      <c r="PEN35" s="28"/>
      <c r="PEO35" s="28"/>
      <c r="PEP35" s="28"/>
      <c r="PEQ35" s="28"/>
      <c r="PER35" s="28"/>
      <c r="PES35" s="28"/>
      <c r="PET35" s="28"/>
      <c r="PEU35" s="28"/>
      <c r="PEV35" s="28"/>
      <c r="PEW35" s="28"/>
      <c r="PEX35" s="28"/>
      <c r="PEY35" s="28"/>
      <c r="PEZ35" s="28"/>
      <c r="PFA35" s="28"/>
      <c r="PFB35" s="28"/>
      <c r="PFC35" s="28"/>
      <c r="PFD35" s="28"/>
      <c r="PFE35" s="28"/>
      <c r="PFF35" s="28"/>
      <c r="PFG35" s="28"/>
      <c r="PFH35" s="28"/>
      <c r="PFI35" s="28"/>
      <c r="PFJ35" s="28"/>
      <c r="PFK35" s="28"/>
      <c r="PFL35" s="28"/>
      <c r="PFM35" s="28"/>
      <c r="PFN35" s="28"/>
      <c r="PFO35" s="28"/>
      <c r="PFP35" s="28"/>
      <c r="PFQ35" s="28"/>
      <c r="PFR35" s="28"/>
      <c r="PFS35" s="28"/>
      <c r="PFT35" s="28"/>
      <c r="PFU35" s="28"/>
      <c r="PFV35" s="28"/>
      <c r="PFW35" s="28"/>
      <c r="PFX35" s="28"/>
      <c r="PFY35" s="28"/>
      <c r="PFZ35" s="28"/>
      <c r="PGA35" s="28"/>
      <c r="PGB35" s="28"/>
      <c r="PGC35" s="28"/>
      <c r="PGD35" s="28"/>
      <c r="PGE35" s="28"/>
      <c r="PGF35" s="28"/>
      <c r="PGG35" s="28"/>
      <c r="PGH35" s="28"/>
      <c r="PGI35" s="28"/>
      <c r="PGJ35" s="28"/>
      <c r="PGK35" s="28"/>
      <c r="PGL35" s="28"/>
      <c r="PGM35" s="28"/>
      <c r="PGN35" s="28"/>
      <c r="PGO35" s="28"/>
      <c r="PGP35" s="28"/>
      <c r="PGQ35" s="28"/>
      <c r="PGR35" s="28"/>
      <c r="PGS35" s="28"/>
      <c r="PGT35" s="28"/>
      <c r="PGU35" s="28"/>
      <c r="PGV35" s="28"/>
      <c r="PGW35" s="28"/>
      <c r="PGX35" s="28"/>
      <c r="PGY35" s="28"/>
      <c r="PGZ35" s="28"/>
      <c r="PHA35" s="28"/>
      <c r="PHB35" s="28"/>
      <c r="PHC35" s="28"/>
      <c r="PHD35" s="28"/>
      <c r="PHE35" s="28"/>
      <c r="PHF35" s="28"/>
      <c r="PHG35" s="28"/>
      <c r="PHH35" s="28"/>
      <c r="PHI35" s="28"/>
      <c r="PHJ35" s="28"/>
      <c r="PHK35" s="28"/>
      <c r="PHL35" s="28"/>
      <c r="PHM35" s="28"/>
      <c r="PHN35" s="28"/>
      <c r="PHO35" s="28"/>
      <c r="PHP35" s="28"/>
      <c r="PHQ35" s="28"/>
      <c r="PHR35" s="28"/>
      <c r="PHS35" s="28"/>
      <c r="PHT35" s="28"/>
      <c r="PHU35" s="28"/>
      <c r="PHV35" s="28"/>
      <c r="PHW35" s="28"/>
      <c r="PHX35" s="28"/>
      <c r="PHY35" s="28"/>
      <c r="PHZ35" s="28"/>
      <c r="PIA35" s="28"/>
      <c r="PIB35" s="28"/>
      <c r="PIC35" s="28"/>
      <c r="PID35" s="28"/>
      <c r="PIE35" s="28"/>
      <c r="PIF35" s="28"/>
      <c r="PIG35" s="28"/>
      <c r="PIH35" s="28"/>
      <c r="PII35" s="28"/>
      <c r="PIJ35" s="28"/>
      <c r="PIK35" s="28"/>
      <c r="PIL35" s="28"/>
      <c r="PIM35" s="28"/>
      <c r="PIN35" s="28"/>
      <c r="PIO35" s="28"/>
      <c r="PIP35" s="28"/>
      <c r="PIQ35" s="28"/>
      <c r="PIR35" s="28"/>
      <c r="PIS35" s="28"/>
      <c r="PIT35" s="28"/>
      <c r="PIU35" s="28"/>
      <c r="PIV35" s="28"/>
      <c r="PIW35" s="28"/>
      <c r="PIX35" s="28"/>
      <c r="PIY35" s="28"/>
      <c r="PIZ35" s="28"/>
      <c r="PJA35" s="28"/>
      <c r="PJB35" s="28"/>
      <c r="PJC35" s="28"/>
      <c r="PJD35" s="28"/>
      <c r="PJE35" s="28"/>
      <c r="PJF35" s="28"/>
      <c r="PJG35" s="28"/>
      <c r="PJH35" s="28"/>
      <c r="PJI35" s="28"/>
      <c r="PJJ35" s="28"/>
      <c r="PJK35" s="28"/>
      <c r="PJL35" s="28"/>
      <c r="PJM35" s="28"/>
      <c r="PJN35" s="28"/>
      <c r="PJO35" s="28"/>
      <c r="PJP35" s="28"/>
      <c r="PJQ35" s="28"/>
      <c r="PJR35" s="28"/>
      <c r="PJS35" s="28"/>
      <c r="PJT35" s="28"/>
      <c r="PJU35" s="28"/>
      <c r="PJV35" s="28"/>
      <c r="PJW35" s="28"/>
      <c r="PJX35" s="28"/>
      <c r="PJY35" s="28"/>
      <c r="PJZ35" s="28"/>
      <c r="PKA35" s="28"/>
      <c r="PKB35" s="28"/>
      <c r="PKC35" s="28"/>
      <c r="PKD35" s="28"/>
      <c r="PKE35" s="28"/>
      <c r="PKF35" s="28"/>
      <c r="PKG35" s="28"/>
      <c r="PKH35" s="28"/>
      <c r="PKI35" s="28"/>
      <c r="PKJ35" s="28"/>
      <c r="PKK35" s="28"/>
      <c r="PKL35" s="28"/>
      <c r="PKM35" s="28"/>
      <c r="PKN35" s="28"/>
      <c r="PKO35" s="28"/>
      <c r="PKP35" s="28"/>
      <c r="PKQ35" s="28"/>
      <c r="PKR35" s="28"/>
      <c r="PKS35" s="28"/>
      <c r="PKT35" s="28"/>
      <c r="PKU35" s="28"/>
      <c r="PKV35" s="28"/>
      <c r="PKW35" s="28"/>
      <c r="PKX35" s="28"/>
      <c r="PKY35" s="28"/>
      <c r="PKZ35" s="28"/>
      <c r="PLA35" s="28"/>
      <c r="PLB35" s="28"/>
      <c r="PLC35" s="28"/>
      <c r="PLD35" s="28"/>
      <c r="PLE35" s="28"/>
      <c r="PLF35" s="28"/>
      <c r="PLG35" s="28"/>
      <c r="PLH35" s="28"/>
      <c r="PLI35" s="28"/>
      <c r="PLJ35" s="28"/>
      <c r="PLK35" s="28"/>
      <c r="PLL35" s="28"/>
      <c r="PLM35" s="28"/>
      <c r="PLN35" s="28"/>
      <c r="PLO35" s="28"/>
      <c r="PLP35" s="28"/>
      <c r="PLQ35" s="28"/>
      <c r="PLR35" s="28"/>
      <c r="PLS35" s="28"/>
      <c r="PLT35" s="28"/>
      <c r="PLU35" s="28"/>
      <c r="PLV35" s="28"/>
      <c r="PLW35" s="28"/>
      <c r="PLX35" s="28"/>
      <c r="PLY35" s="28"/>
      <c r="PLZ35" s="28"/>
      <c r="PMA35" s="28"/>
      <c r="PMB35" s="28"/>
      <c r="PMC35" s="28"/>
      <c r="PMD35" s="28"/>
      <c r="PME35" s="28"/>
      <c r="PMF35" s="28"/>
      <c r="PMG35" s="28"/>
      <c r="PMH35" s="28"/>
      <c r="PMI35" s="28"/>
      <c r="PMJ35" s="28"/>
      <c r="PMK35" s="28"/>
      <c r="PML35" s="28"/>
      <c r="PMM35" s="28"/>
      <c r="PMN35" s="28"/>
      <c r="PMO35" s="28"/>
      <c r="PMP35" s="28"/>
      <c r="PMQ35" s="28"/>
      <c r="PMR35" s="28"/>
      <c r="PMS35" s="28"/>
      <c r="PMT35" s="28"/>
      <c r="PMU35" s="28"/>
      <c r="PMV35" s="28"/>
      <c r="PMW35" s="28"/>
      <c r="PMX35" s="28"/>
      <c r="PMY35" s="28"/>
      <c r="PMZ35" s="28"/>
      <c r="PNA35" s="28"/>
      <c r="PNB35" s="28"/>
      <c r="PNC35" s="28"/>
      <c r="PND35" s="28"/>
      <c r="PNE35" s="28"/>
      <c r="PNF35" s="28"/>
      <c r="PNG35" s="28"/>
      <c r="PNH35" s="28"/>
      <c r="PNI35" s="28"/>
      <c r="PNJ35" s="28"/>
      <c r="PNK35" s="28"/>
      <c r="PNL35" s="28"/>
      <c r="PNM35" s="28"/>
      <c r="PNN35" s="28"/>
      <c r="PNO35" s="28"/>
      <c r="PNP35" s="28"/>
      <c r="PNQ35" s="28"/>
      <c r="PNR35" s="28"/>
      <c r="PNS35" s="28"/>
      <c r="PNT35" s="28"/>
      <c r="PNU35" s="28"/>
      <c r="PNV35" s="28"/>
      <c r="PNW35" s="28"/>
      <c r="PNX35" s="28"/>
      <c r="PNY35" s="28"/>
      <c r="PNZ35" s="28"/>
      <c r="POA35" s="28"/>
      <c r="POB35" s="28"/>
      <c r="POC35" s="28"/>
      <c r="POD35" s="28"/>
      <c r="POE35" s="28"/>
      <c r="POF35" s="28"/>
      <c r="POG35" s="28"/>
      <c r="POH35" s="28"/>
      <c r="POI35" s="28"/>
      <c r="POJ35" s="28"/>
      <c r="POK35" s="28"/>
      <c r="POL35" s="28"/>
      <c r="POM35" s="28"/>
      <c r="PON35" s="28"/>
      <c r="POO35" s="28"/>
      <c r="POP35" s="28"/>
      <c r="POQ35" s="28"/>
      <c r="POR35" s="28"/>
      <c r="POS35" s="28"/>
      <c r="POT35" s="28"/>
      <c r="POU35" s="28"/>
      <c r="POV35" s="28"/>
      <c r="POW35" s="28"/>
      <c r="POX35" s="28"/>
      <c r="POY35" s="28"/>
      <c r="POZ35" s="28"/>
      <c r="PPA35" s="28"/>
      <c r="PPB35" s="28"/>
      <c r="PPC35" s="28"/>
      <c r="PPD35" s="28"/>
      <c r="PPE35" s="28"/>
      <c r="PPF35" s="28"/>
      <c r="PPG35" s="28"/>
      <c r="PPH35" s="28"/>
      <c r="PPI35" s="28"/>
      <c r="PPJ35" s="28"/>
      <c r="PPK35" s="28"/>
      <c r="PPL35" s="28"/>
      <c r="PPM35" s="28"/>
      <c r="PPN35" s="28"/>
      <c r="PPO35" s="28"/>
      <c r="PPP35" s="28"/>
      <c r="PPQ35" s="28"/>
      <c r="PPR35" s="28"/>
      <c r="PPS35" s="28"/>
      <c r="PPT35" s="28"/>
      <c r="PPU35" s="28"/>
      <c r="PPV35" s="28"/>
      <c r="PPW35" s="28"/>
      <c r="PPX35" s="28"/>
      <c r="PPY35" s="28"/>
      <c r="PPZ35" s="28"/>
      <c r="PQA35" s="28"/>
      <c r="PQB35" s="28"/>
      <c r="PQC35" s="28"/>
      <c r="PQD35" s="28"/>
      <c r="PQE35" s="28"/>
      <c r="PQF35" s="28"/>
      <c r="PQG35" s="28"/>
      <c r="PQH35" s="28"/>
      <c r="PQI35" s="28"/>
      <c r="PQJ35" s="28"/>
      <c r="PQK35" s="28"/>
      <c r="PQL35" s="28"/>
      <c r="PQM35" s="28"/>
      <c r="PQN35" s="28"/>
      <c r="PQO35" s="28"/>
      <c r="PQP35" s="28"/>
      <c r="PQQ35" s="28"/>
      <c r="PQR35" s="28"/>
      <c r="PQS35" s="28"/>
      <c r="PQT35" s="28"/>
      <c r="PQU35" s="28"/>
      <c r="PQV35" s="28"/>
      <c r="PQW35" s="28"/>
      <c r="PQX35" s="28"/>
      <c r="PQY35" s="28"/>
      <c r="PQZ35" s="28"/>
      <c r="PRA35" s="28"/>
      <c r="PRB35" s="28"/>
      <c r="PRC35" s="28"/>
      <c r="PRD35" s="28"/>
      <c r="PRE35" s="28"/>
      <c r="PRF35" s="28"/>
      <c r="PRG35" s="28"/>
      <c r="PRH35" s="28"/>
      <c r="PRI35" s="28"/>
      <c r="PRJ35" s="28"/>
      <c r="PRK35" s="28"/>
      <c r="PRL35" s="28"/>
      <c r="PRM35" s="28"/>
      <c r="PRN35" s="28"/>
      <c r="PRO35" s="28"/>
      <c r="PRP35" s="28"/>
      <c r="PRQ35" s="28"/>
      <c r="PRR35" s="28"/>
      <c r="PRS35" s="28"/>
      <c r="PRT35" s="28"/>
      <c r="PRU35" s="28"/>
      <c r="PRV35" s="28"/>
      <c r="PRW35" s="28"/>
      <c r="PRX35" s="28"/>
      <c r="PRY35" s="28"/>
      <c r="PRZ35" s="28"/>
      <c r="PSA35" s="28"/>
      <c r="PSB35" s="28"/>
      <c r="PSC35" s="28"/>
      <c r="PSD35" s="28"/>
      <c r="PSE35" s="28"/>
      <c r="PSF35" s="28"/>
      <c r="PSG35" s="28"/>
      <c r="PSH35" s="28"/>
      <c r="PSI35" s="28"/>
      <c r="PSJ35" s="28"/>
      <c r="PSK35" s="28"/>
      <c r="PSL35" s="28"/>
      <c r="PSM35" s="28"/>
      <c r="PSN35" s="28"/>
      <c r="PSO35" s="28"/>
      <c r="PSP35" s="28"/>
      <c r="PSQ35" s="28"/>
      <c r="PSR35" s="28"/>
      <c r="PSS35" s="28"/>
      <c r="PST35" s="28"/>
      <c r="PSU35" s="28"/>
      <c r="PSV35" s="28"/>
      <c r="PSW35" s="28"/>
      <c r="PSX35" s="28"/>
      <c r="PSY35" s="28"/>
      <c r="PSZ35" s="28"/>
      <c r="PTA35" s="28"/>
      <c r="PTB35" s="28"/>
      <c r="PTC35" s="28"/>
      <c r="PTD35" s="28"/>
      <c r="PTE35" s="28"/>
      <c r="PTF35" s="28"/>
      <c r="PTG35" s="28"/>
      <c r="PTH35" s="28"/>
      <c r="PTI35" s="28"/>
      <c r="PTJ35" s="28"/>
      <c r="PTK35" s="28"/>
      <c r="PTL35" s="28"/>
      <c r="PTM35" s="28"/>
      <c r="PTN35" s="28"/>
      <c r="PTO35" s="28"/>
      <c r="PTP35" s="28"/>
      <c r="PTQ35" s="28"/>
      <c r="PTR35" s="28"/>
      <c r="PTS35" s="28"/>
      <c r="PTT35" s="28"/>
      <c r="PTU35" s="28"/>
      <c r="PTV35" s="28"/>
      <c r="PTW35" s="28"/>
      <c r="PTX35" s="28"/>
      <c r="PTY35" s="28"/>
      <c r="PTZ35" s="28"/>
      <c r="PUA35" s="28"/>
      <c r="PUB35" s="28"/>
      <c r="PUC35" s="28"/>
      <c r="PUD35" s="28"/>
      <c r="PUE35" s="28"/>
      <c r="PUF35" s="28"/>
      <c r="PUG35" s="28"/>
      <c r="PUH35" s="28"/>
      <c r="PUI35" s="28"/>
      <c r="PUJ35" s="28"/>
      <c r="PUK35" s="28"/>
      <c r="PUL35" s="28"/>
      <c r="PUM35" s="28"/>
      <c r="PUN35" s="28"/>
      <c r="PUO35" s="28"/>
      <c r="PUP35" s="28"/>
      <c r="PUQ35" s="28"/>
      <c r="PUR35" s="28"/>
      <c r="PUS35" s="28"/>
      <c r="PUT35" s="28"/>
      <c r="PUU35" s="28"/>
      <c r="PUV35" s="28"/>
      <c r="PUW35" s="28"/>
      <c r="PUX35" s="28"/>
      <c r="PUY35" s="28"/>
      <c r="PUZ35" s="28"/>
      <c r="PVA35" s="28"/>
      <c r="PVB35" s="28"/>
      <c r="PVC35" s="28"/>
      <c r="PVD35" s="28"/>
      <c r="PVE35" s="28"/>
      <c r="PVF35" s="28"/>
      <c r="PVG35" s="28"/>
      <c r="PVH35" s="28"/>
      <c r="PVI35" s="28"/>
      <c r="PVJ35" s="28"/>
      <c r="PVK35" s="28"/>
      <c r="PVL35" s="28"/>
      <c r="PVM35" s="28"/>
      <c r="PVN35" s="28"/>
      <c r="PVO35" s="28"/>
      <c r="PVP35" s="28"/>
      <c r="PVQ35" s="28"/>
      <c r="PVR35" s="28"/>
      <c r="PVS35" s="28"/>
      <c r="PVT35" s="28"/>
      <c r="PVU35" s="28"/>
      <c r="PVV35" s="28"/>
      <c r="PVW35" s="28"/>
      <c r="PVX35" s="28"/>
      <c r="PVY35" s="28"/>
      <c r="PVZ35" s="28"/>
      <c r="PWA35" s="28"/>
      <c r="PWB35" s="28"/>
      <c r="PWC35" s="28"/>
      <c r="PWD35" s="28"/>
      <c r="PWE35" s="28"/>
      <c r="PWF35" s="28"/>
      <c r="PWG35" s="28"/>
      <c r="PWH35" s="28"/>
      <c r="PWI35" s="28"/>
      <c r="PWJ35" s="28"/>
      <c r="PWK35" s="28"/>
      <c r="PWL35" s="28"/>
      <c r="PWM35" s="28"/>
      <c r="PWN35" s="28"/>
      <c r="PWO35" s="28"/>
      <c r="PWP35" s="28"/>
      <c r="PWQ35" s="28"/>
      <c r="PWR35" s="28"/>
      <c r="PWS35" s="28"/>
      <c r="PWT35" s="28"/>
      <c r="PWU35" s="28"/>
      <c r="PWV35" s="28"/>
      <c r="PWW35" s="28"/>
      <c r="PWX35" s="28"/>
      <c r="PWY35" s="28"/>
      <c r="PWZ35" s="28"/>
      <c r="PXA35" s="28"/>
      <c r="PXB35" s="28"/>
      <c r="PXC35" s="28"/>
      <c r="PXD35" s="28"/>
      <c r="PXE35" s="28"/>
      <c r="PXF35" s="28"/>
      <c r="PXG35" s="28"/>
      <c r="PXH35" s="28"/>
      <c r="PXI35" s="28"/>
      <c r="PXJ35" s="28"/>
      <c r="PXK35" s="28"/>
      <c r="PXL35" s="28"/>
      <c r="PXM35" s="28"/>
      <c r="PXN35" s="28"/>
      <c r="PXO35" s="28"/>
      <c r="PXP35" s="28"/>
      <c r="PXQ35" s="28"/>
      <c r="PXR35" s="28"/>
      <c r="PXS35" s="28"/>
      <c r="PXT35" s="28"/>
      <c r="PXU35" s="28"/>
      <c r="PXV35" s="28"/>
      <c r="PXW35" s="28"/>
      <c r="PXX35" s="28"/>
      <c r="PXY35" s="28"/>
      <c r="PXZ35" s="28"/>
      <c r="PYA35" s="28"/>
      <c r="PYB35" s="28"/>
      <c r="PYC35" s="28"/>
      <c r="PYD35" s="28"/>
      <c r="PYE35" s="28"/>
      <c r="PYF35" s="28"/>
      <c r="PYG35" s="28"/>
      <c r="PYH35" s="28"/>
      <c r="PYI35" s="28"/>
      <c r="PYJ35" s="28"/>
      <c r="PYK35" s="28"/>
      <c r="PYL35" s="28"/>
      <c r="PYM35" s="28"/>
      <c r="PYN35" s="28"/>
      <c r="PYO35" s="28"/>
      <c r="PYP35" s="28"/>
      <c r="PYQ35" s="28"/>
      <c r="PYR35" s="28"/>
      <c r="PYS35" s="28"/>
      <c r="PYT35" s="28"/>
      <c r="PYU35" s="28"/>
      <c r="PYV35" s="28"/>
      <c r="PYW35" s="28"/>
      <c r="PYX35" s="28"/>
      <c r="PYY35" s="28"/>
      <c r="PYZ35" s="28"/>
      <c r="PZA35" s="28"/>
      <c r="PZB35" s="28"/>
      <c r="PZC35" s="28"/>
      <c r="PZD35" s="28"/>
      <c r="PZE35" s="28"/>
      <c r="PZF35" s="28"/>
      <c r="PZG35" s="28"/>
      <c r="PZH35" s="28"/>
      <c r="PZI35" s="28"/>
      <c r="PZJ35" s="28"/>
      <c r="PZK35" s="28"/>
      <c r="PZL35" s="28"/>
      <c r="PZM35" s="28"/>
      <c r="PZN35" s="28"/>
      <c r="PZO35" s="28"/>
      <c r="PZP35" s="28"/>
      <c r="PZQ35" s="28"/>
      <c r="PZR35" s="28"/>
      <c r="PZS35" s="28"/>
      <c r="PZT35" s="28"/>
      <c r="PZU35" s="28"/>
      <c r="PZV35" s="28"/>
      <c r="PZW35" s="28"/>
      <c r="PZX35" s="28"/>
      <c r="PZY35" s="28"/>
      <c r="PZZ35" s="28"/>
      <c r="QAA35" s="28"/>
      <c r="QAB35" s="28"/>
      <c r="QAC35" s="28"/>
      <c r="QAD35" s="28"/>
      <c r="QAE35" s="28"/>
      <c r="QAF35" s="28"/>
      <c r="QAG35" s="28"/>
      <c r="QAH35" s="28"/>
      <c r="QAI35" s="28"/>
      <c r="QAJ35" s="28"/>
      <c r="QAK35" s="28"/>
      <c r="QAL35" s="28"/>
      <c r="QAM35" s="28"/>
      <c r="QAN35" s="28"/>
      <c r="QAO35" s="28"/>
      <c r="QAP35" s="28"/>
      <c r="QAQ35" s="28"/>
      <c r="QAR35" s="28"/>
      <c r="QAS35" s="28"/>
      <c r="QAT35" s="28"/>
      <c r="QAU35" s="28"/>
      <c r="QAV35" s="28"/>
      <c r="QAW35" s="28"/>
      <c r="QAX35" s="28"/>
      <c r="QAY35" s="28"/>
      <c r="QAZ35" s="28"/>
      <c r="QBA35" s="28"/>
      <c r="QBB35" s="28"/>
      <c r="QBC35" s="28"/>
      <c r="QBD35" s="28"/>
      <c r="QBE35" s="28"/>
      <c r="QBF35" s="28"/>
      <c r="QBG35" s="28"/>
      <c r="QBH35" s="28"/>
      <c r="QBI35" s="28"/>
      <c r="QBJ35" s="28"/>
      <c r="QBK35" s="28"/>
      <c r="QBL35" s="28"/>
      <c r="QBM35" s="28"/>
      <c r="QBN35" s="28"/>
      <c r="QBO35" s="28"/>
      <c r="QBP35" s="28"/>
      <c r="QBQ35" s="28"/>
      <c r="QBR35" s="28"/>
      <c r="QBS35" s="28"/>
      <c r="QBT35" s="28"/>
      <c r="QBU35" s="28"/>
      <c r="QBV35" s="28"/>
      <c r="QBW35" s="28"/>
      <c r="QBX35" s="28"/>
      <c r="QBY35" s="28"/>
      <c r="QBZ35" s="28"/>
      <c r="QCA35" s="28"/>
      <c r="QCB35" s="28"/>
      <c r="QCC35" s="28"/>
      <c r="QCD35" s="28"/>
      <c r="QCE35" s="28"/>
      <c r="QCF35" s="28"/>
      <c r="QCG35" s="28"/>
      <c r="QCH35" s="28"/>
      <c r="QCI35" s="28"/>
      <c r="QCJ35" s="28"/>
      <c r="QCK35" s="28"/>
      <c r="QCL35" s="28"/>
      <c r="QCM35" s="28"/>
      <c r="QCN35" s="28"/>
      <c r="QCO35" s="28"/>
      <c r="QCP35" s="28"/>
      <c r="QCQ35" s="28"/>
      <c r="QCR35" s="28"/>
      <c r="QCS35" s="28"/>
      <c r="QCT35" s="28"/>
      <c r="QCU35" s="28"/>
      <c r="QCV35" s="28"/>
      <c r="QCW35" s="28"/>
      <c r="QCX35" s="28"/>
      <c r="QCY35" s="28"/>
      <c r="QCZ35" s="28"/>
      <c r="QDA35" s="28"/>
      <c r="QDB35" s="28"/>
      <c r="QDC35" s="28"/>
      <c r="QDD35" s="28"/>
      <c r="QDE35" s="28"/>
      <c r="QDF35" s="28"/>
      <c r="QDG35" s="28"/>
      <c r="QDH35" s="28"/>
      <c r="QDI35" s="28"/>
      <c r="QDJ35" s="28"/>
      <c r="QDK35" s="28"/>
      <c r="QDL35" s="28"/>
      <c r="QDM35" s="28"/>
      <c r="QDN35" s="28"/>
      <c r="QDO35" s="28"/>
      <c r="QDP35" s="28"/>
      <c r="QDQ35" s="28"/>
      <c r="QDR35" s="28"/>
      <c r="QDS35" s="28"/>
      <c r="QDT35" s="28"/>
      <c r="QDU35" s="28"/>
      <c r="QDV35" s="28"/>
      <c r="QDW35" s="28"/>
      <c r="QDX35" s="28"/>
      <c r="QDY35" s="28"/>
      <c r="QDZ35" s="28"/>
      <c r="QEA35" s="28"/>
      <c r="QEB35" s="28"/>
      <c r="QEC35" s="28"/>
      <c r="QED35" s="28"/>
      <c r="QEE35" s="28"/>
      <c r="QEF35" s="28"/>
      <c r="QEG35" s="28"/>
      <c r="QEH35" s="28"/>
      <c r="QEI35" s="28"/>
      <c r="QEJ35" s="28"/>
      <c r="QEK35" s="28"/>
      <c r="QEL35" s="28"/>
      <c r="QEM35" s="28"/>
      <c r="QEN35" s="28"/>
      <c r="QEO35" s="28"/>
      <c r="QEP35" s="28"/>
      <c r="QEQ35" s="28"/>
      <c r="QER35" s="28"/>
      <c r="QES35" s="28"/>
      <c r="QET35" s="28"/>
      <c r="QEU35" s="28"/>
      <c r="QEV35" s="28"/>
      <c r="QEW35" s="28"/>
      <c r="QEX35" s="28"/>
      <c r="QEY35" s="28"/>
      <c r="QEZ35" s="28"/>
      <c r="QFA35" s="28"/>
      <c r="QFB35" s="28"/>
      <c r="QFC35" s="28"/>
      <c r="QFD35" s="28"/>
      <c r="QFE35" s="28"/>
      <c r="QFF35" s="28"/>
      <c r="QFG35" s="28"/>
      <c r="QFH35" s="28"/>
      <c r="QFI35" s="28"/>
      <c r="QFJ35" s="28"/>
      <c r="QFK35" s="28"/>
      <c r="QFL35" s="28"/>
      <c r="QFM35" s="28"/>
      <c r="QFN35" s="28"/>
      <c r="QFO35" s="28"/>
      <c r="QFP35" s="28"/>
      <c r="QFQ35" s="28"/>
      <c r="QFR35" s="28"/>
      <c r="QFS35" s="28"/>
      <c r="QFT35" s="28"/>
      <c r="QFU35" s="28"/>
      <c r="QFV35" s="28"/>
      <c r="QFW35" s="28"/>
      <c r="QFX35" s="28"/>
      <c r="QFY35" s="28"/>
      <c r="QFZ35" s="28"/>
      <c r="QGA35" s="28"/>
      <c r="QGB35" s="28"/>
      <c r="QGC35" s="28"/>
      <c r="QGD35" s="28"/>
      <c r="QGE35" s="28"/>
      <c r="QGF35" s="28"/>
      <c r="QGG35" s="28"/>
      <c r="QGH35" s="28"/>
      <c r="QGI35" s="28"/>
      <c r="QGJ35" s="28"/>
      <c r="QGK35" s="28"/>
      <c r="QGL35" s="28"/>
      <c r="QGM35" s="28"/>
      <c r="QGN35" s="28"/>
      <c r="QGO35" s="28"/>
      <c r="QGP35" s="28"/>
      <c r="QGQ35" s="28"/>
      <c r="QGR35" s="28"/>
      <c r="QGS35" s="28"/>
      <c r="QGT35" s="28"/>
      <c r="QGU35" s="28"/>
      <c r="QGV35" s="28"/>
      <c r="QGW35" s="28"/>
      <c r="QGX35" s="28"/>
      <c r="QGY35" s="28"/>
      <c r="QGZ35" s="28"/>
      <c r="QHA35" s="28"/>
      <c r="QHB35" s="28"/>
      <c r="QHC35" s="28"/>
      <c r="QHD35" s="28"/>
      <c r="QHE35" s="28"/>
      <c r="QHF35" s="28"/>
      <c r="QHG35" s="28"/>
      <c r="QHH35" s="28"/>
      <c r="QHI35" s="28"/>
      <c r="QHJ35" s="28"/>
      <c r="QHK35" s="28"/>
      <c r="QHL35" s="28"/>
      <c r="QHM35" s="28"/>
      <c r="QHN35" s="28"/>
      <c r="QHO35" s="28"/>
      <c r="QHP35" s="28"/>
      <c r="QHQ35" s="28"/>
      <c r="QHR35" s="28"/>
      <c r="QHS35" s="28"/>
      <c r="QHT35" s="28"/>
      <c r="QHU35" s="28"/>
      <c r="QHV35" s="28"/>
      <c r="QHW35" s="28"/>
      <c r="QHX35" s="28"/>
      <c r="QHY35" s="28"/>
      <c r="QHZ35" s="28"/>
      <c r="QIA35" s="28"/>
      <c r="QIB35" s="28"/>
      <c r="QIC35" s="28"/>
      <c r="QID35" s="28"/>
      <c r="QIE35" s="28"/>
      <c r="QIF35" s="28"/>
      <c r="QIG35" s="28"/>
      <c r="QIH35" s="28"/>
      <c r="QII35" s="28"/>
      <c r="QIJ35" s="28"/>
      <c r="QIK35" s="28"/>
      <c r="QIL35" s="28"/>
      <c r="QIM35" s="28"/>
      <c r="QIN35" s="28"/>
      <c r="QIO35" s="28"/>
      <c r="QIP35" s="28"/>
      <c r="QIQ35" s="28"/>
      <c r="QIR35" s="28"/>
      <c r="QIS35" s="28"/>
      <c r="QIT35" s="28"/>
      <c r="QIU35" s="28"/>
      <c r="QIV35" s="28"/>
      <c r="QIW35" s="28"/>
      <c r="QIX35" s="28"/>
      <c r="QIY35" s="28"/>
      <c r="QIZ35" s="28"/>
      <c r="QJA35" s="28"/>
      <c r="QJB35" s="28"/>
      <c r="QJC35" s="28"/>
      <c r="QJD35" s="28"/>
      <c r="QJE35" s="28"/>
      <c r="QJF35" s="28"/>
      <c r="QJG35" s="28"/>
      <c r="QJH35" s="28"/>
      <c r="QJI35" s="28"/>
      <c r="QJJ35" s="28"/>
      <c r="QJK35" s="28"/>
      <c r="QJL35" s="28"/>
      <c r="QJM35" s="28"/>
      <c r="QJN35" s="28"/>
      <c r="QJO35" s="28"/>
      <c r="QJP35" s="28"/>
      <c r="QJQ35" s="28"/>
      <c r="QJR35" s="28"/>
      <c r="QJS35" s="28"/>
      <c r="QJT35" s="28"/>
      <c r="QJU35" s="28"/>
      <c r="QJV35" s="28"/>
      <c r="QJW35" s="28"/>
      <c r="QJX35" s="28"/>
      <c r="QJY35" s="28"/>
      <c r="QJZ35" s="28"/>
      <c r="QKA35" s="28"/>
      <c r="QKB35" s="28"/>
      <c r="QKC35" s="28"/>
      <c r="QKD35" s="28"/>
      <c r="QKE35" s="28"/>
      <c r="QKF35" s="28"/>
      <c r="QKG35" s="28"/>
      <c r="QKH35" s="28"/>
      <c r="QKI35" s="28"/>
      <c r="QKJ35" s="28"/>
      <c r="QKK35" s="28"/>
      <c r="QKL35" s="28"/>
      <c r="QKM35" s="28"/>
      <c r="QKN35" s="28"/>
      <c r="QKO35" s="28"/>
      <c r="QKP35" s="28"/>
      <c r="QKQ35" s="28"/>
      <c r="QKR35" s="28"/>
      <c r="QKS35" s="28"/>
      <c r="QKT35" s="28"/>
      <c r="QKU35" s="28"/>
      <c r="QKV35" s="28"/>
      <c r="QKW35" s="28"/>
      <c r="QKX35" s="28"/>
      <c r="QKY35" s="28"/>
      <c r="QKZ35" s="28"/>
      <c r="QLA35" s="28"/>
      <c r="QLB35" s="28"/>
      <c r="QLC35" s="28"/>
      <c r="QLD35" s="28"/>
      <c r="QLE35" s="28"/>
      <c r="QLF35" s="28"/>
      <c r="QLG35" s="28"/>
      <c r="QLH35" s="28"/>
      <c r="QLI35" s="28"/>
      <c r="QLJ35" s="28"/>
      <c r="QLK35" s="28"/>
      <c r="QLL35" s="28"/>
      <c r="QLM35" s="28"/>
      <c r="QLN35" s="28"/>
      <c r="QLO35" s="28"/>
      <c r="QLP35" s="28"/>
      <c r="QLQ35" s="28"/>
      <c r="QLR35" s="28"/>
      <c r="QLS35" s="28"/>
      <c r="QLT35" s="28"/>
      <c r="QLU35" s="28"/>
      <c r="QLV35" s="28"/>
      <c r="QLW35" s="28"/>
      <c r="QLX35" s="28"/>
      <c r="QLY35" s="28"/>
      <c r="QLZ35" s="28"/>
      <c r="QMA35" s="28"/>
      <c r="QMB35" s="28"/>
      <c r="QMC35" s="28"/>
      <c r="QMD35" s="28"/>
      <c r="QME35" s="28"/>
      <c r="QMF35" s="28"/>
      <c r="QMG35" s="28"/>
      <c r="QMH35" s="28"/>
      <c r="QMI35" s="28"/>
      <c r="QMJ35" s="28"/>
      <c r="QMK35" s="28"/>
      <c r="QML35" s="28"/>
      <c r="QMM35" s="28"/>
      <c r="QMN35" s="28"/>
      <c r="QMO35" s="28"/>
      <c r="QMP35" s="28"/>
      <c r="QMQ35" s="28"/>
      <c r="QMR35" s="28"/>
      <c r="QMS35" s="28"/>
      <c r="QMT35" s="28"/>
      <c r="QMU35" s="28"/>
      <c r="QMV35" s="28"/>
      <c r="QMW35" s="28"/>
      <c r="QMX35" s="28"/>
      <c r="QMY35" s="28"/>
      <c r="QMZ35" s="28"/>
      <c r="QNA35" s="28"/>
      <c r="QNB35" s="28"/>
      <c r="QNC35" s="28"/>
      <c r="QND35" s="28"/>
      <c r="QNE35" s="28"/>
      <c r="QNF35" s="28"/>
      <c r="QNG35" s="28"/>
      <c r="QNH35" s="28"/>
      <c r="QNI35" s="28"/>
      <c r="QNJ35" s="28"/>
      <c r="QNK35" s="28"/>
      <c r="QNL35" s="28"/>
      <c r="QNM35" s="28"/>
      <c r="QNN35" s="28"/>
      <c r="QNO35" s="28"/>
      <c r="QNP35" s="28"/>
      <c r="QNQ35" s="28"/>
      <c r="QNR35" s="28"/>
      <c r="QNS35" s="28"/>
      <c r="QNT35" s="28"/>
      <c r="QNU35" s="28"/>
      <c r="QNV35" s="28"/>
      <c r="QNW35" s="28"/>
      <c r="QNX35" s="28"/>
      <c r="QNY35" s="28"/>
      <c r="QNZ35" s="28"/>
      <c r="QOA35" s="28"/>
      <c r="QOB35" s="28"/>
      <c r="QOC35" s="28"/>
      <c r="QOD35" s="28"/>
      <c r="QOE35" s="28"/>
      <c r="QOF35" s="28"/>
      <c r="QOG35" s="28"/>
      <c r="QOH35" s="28"/>
      <c r="QOI35" s="28"/>
      <c r="QOJ35" s="28"/>
      <c r="QOK35" s="28"/>
      <c r="QOL35" s="28"/>
      <c r="QOM35" s="28"/>
      <c r="QON35" s="28"/>
      <c r="QOO35" s="28"/>
      <c r="QOP35" s="28"/>
      <c r="QOQ35" s="28"/>
      <c r="QOR35" s="28"/>
      <c r="QOS35" s="28"/>
      <c r="QOT35" s="28"/>
      <c r="QOU35" s="28"/>
      <c r="QOV35" s="28"/>
      <c r="QOW35" s="28"/>
      <c r="QOX35" s="28"/>
      <c r="QOY35" s="28"/>
      <c r="QOZ35" s="28"/>
      <c r="QPA35" s="28"/>
      <c r="QPB35" s="28"/>
      <c r="QPC35" s="28"/>
      <c r="QPD35" s="28"/>
      <c r="QPE35" s="28"/>
      <c r="QPF35" s="28"/>
      <c r="QPG35" s="28"/>
      <c r="QPH35" s="28"/>
      <c r="QPI35" s="28"/>
      <c r="QPJ35" s="28"/>
      <c r="QPK35" s="28"/>
      <c r="QPL35" s="28"/>
      <c r="QPM35" s="28"/>
      <c r="QPN35" s="28"/>
      <c r="QPO35" s="28"/>
      <c r="QPP35" s="28"/>
      <c r="QPQ35" s="28"/>
      <c r="QPR35" s="28"/>
      <c r="QPS35" s="28"/>
      <c r="QPT35" s="28"/>
      <c r="QPU35" s="28"/>
      <c r="QPV35" s="28"/>
      <c r="QPW35" s="28"/>
      <c r="QPX35" s="28"/>
      <c r="QPY35" s="28"/>
      <c r="QPZ35" s="28"/>
      <c r="QQA35" s="28"/>
      <c r="QQB35" s="28"/>
      <c r="QQC35" s="28"/>
      <c r="QQD35" s="28"/>
      <c r="QQE35" s="28"/>
      <c r="QQF35" s="28"/>
      <c r="QQG35" s="28"/>
      <c r="QQH35" s="28"/>
      <c r="QQI35" s="28"/>
      <c r="QQJ35" s="28"/>
      <c r="QQK35" s="28"/>
      <c r="QQL35" s="28"/>
      <c r="QQM35" s="28"/>
      <c r="QQN35" s="28"/>
      <c r="QQO35" s="28"/>
      <c r="QQP35" s="28"/>
      <c r="QQQ35" s="28"/>
      <c r="QQR35" s="28"/>
      <c r="QQS35" s="28"/>
      <c r="QQT35" s="28"/>
      <c r="QQU35" s="28"/>
      <c r="QQV35" s="28"/>
      <c r="QQW35" s="28"/>
      <c r="QQX35" s="28"/>
      <c r="QQY35" s="28"/>
      <c r="QQZ35" s="28"/>
      <c r="QRA35" s="28"/>
      <c r="QRB35" s="28"/>
      <c r="QRC35" s="28"/>
      <c r="QRD35" s="28"/>
      <c r="QRE35" s="28"/>
      <c r="QRF35" s="28"/>
      <c r="QRG35" s="28"/>
      <c r="QRH35" s="28"/>
      <c r="QRI35" s="28"/>
      <c r="QRJ35" s="28"/>
      <c r="QRK35" s="28"/>
      <c r="QRL35" s="28"/>
      <c r="QRM35" s="28"/>
      <c r="QRN35" s="28"/>
      <c r="QRO35" s="28"/>
      <c r="QRP35" s="28"/>
      <c r="QRQ35" s="28"/>
      <c r="QRR35" s="28"/>
      <c r="QRS35" s="28"/>
      <c r="QRT35" s="28"/>
      <c r="QRU35" s="28"/>
      <c r="QRV35" s="28"/>
      <c r="QRW35" s="28"/>
      <c r="QRX35" s="28"/>
      <c r="QRY35" s="28"/>
      <c r="QRZ35" s="28"/>
      <c r="QSA35" s="28"/>
      <c r="QSB35" s="28"/>
      <c r="QSC35" s="28"/>
      <c r="QSD35" s="28"/>
      <c r="QSE35" s="28"/>
      <c r="QSF35" s="28"/>
      <c r="QSG35" s="28"/>
      <c r="QSH35" s="28"/>
      <c r="QSI35" s="28"/>
      <c r="QSJ35" s="28"/>
      <c r="QSK35" s="28"/>
      <c r="QSL35" s="28"/>
      <c r="QSM35" s="28"/>
      <c r="QSN35" s="28"/>
      <c r="QSO35" s="28"/>
      <c r="QSP35" s="28"/>
      <c r="QSQ35" s="28"/>
      <c r="QSR35" s="28"/>
      <c r="QSS35" s="28"/>
      <c r="QST35" s="28"/>
      <c r="QSU35" s="28"/>
      <c r="QSV35" s="28"/>
      <c r="QSW35" s="28"/>
      <c r="QSX35" s="28"/>
      <c r="QSY35" s="28"/>
      <c r="QSZ35" s="28"/>
      <c r="QTA35" s="28"/>
      <c r="QTB35" s="28"/>
      <c r="QTC35" s="28"/>
      <c r="QTD35" s="28"/>
      <c r="QTE35" s="28"/>
      <c r="QTF35" s="28"/>
      <c r="QTG35" s="28"/>
      <c r="QTH35" s="28"/>
      <c r="QTI35" s="28"/>
      <c r="QTJ35" s="28"/>
      <c r="QTK35" s="28"/>
      <c r="QTL35" s="28"/>
      <c r="QTM35" s="28"/>
      <c r="QTN35" s="28"/>
      <c r="QTO35" s="28"/>
      <c r="QTP35" s="28"/>
      <c r="QTQ35" s="28"/>
      <c r="QTR35" s="28"/>
      <c r="QTS35" s="28"/>
      <c r="QTT35" s="28"/>
      <c r="QTU35" s="28"/>
      <c r="QTV35" s="28"/>
      <c r="QTW35" s="28"/>
      <c r="QTX35" s="28"/>
      <c r="QTY35" s="28"/>
      <c r="QTZ35" s="28"/>
      <c r="QUA35" s="28"/>
      <c r="QUB35" s="28"/>
      <c r="QUC35" s="28"/>
      <c r="QUD35" s="28"/>
      <c r="QUE35" s="28"/>
      <c r="QUF35" s="28"/>
      <c r="QUG35" s="28"/>
      <c r="QUH35" s="28"/>
      <c r="QUI35" s="28"/>
      <c r="QUJ35" s="28"/>
      <c r="QUK35" s="28"/>
      <c r="QUL35" s="28"/>
      <c r="QUM35" s="28"/>
      <c r="QUN35" s="28"/>
      <c r="QUO35" s="28"/>
      <c r="QUP35" s="28"/>
      <c r="QUQ35" s="28"/>
      <c r="QUR35" s="28"/>
      <c r="QUS35" s="28"/>
      <c r="QUT35" s="28"/>
      <c r="QUU35" s="28"/>
      <c r="QUV35" s="28"/>
      <c r="QUW35" s="28"/>
      <c r="QUX35" s="28"/>
      <c r="QUY35" s="28"/>
      <c r="QUZ35" s="28"/>
      <c r="QVA35" s="28"/>
      <c r="QVB35" s="28"/>
      <c r="QVC35" s="28"/>
      <c r="QVD35" s="28"/>
      <c r="QVE35" s="28"/>
      <c r="QVF35" s="28"/>
      <c r="QVG35" s="28"/>
      <c r="QVH35" s="28"/>
      <c r="QVI35" s="28"/>
      <c r="QVJ35" s="28"/>
      <c r="QVK35" s="28"/>
      <c r="QVL35" s="28"/>
      <c r="QVM35" s="28"/>
      <c r="QVN35" s="28"/>
      <c r="QVO35" s="28"/>
      <c r="QVP35" s="28"/>
      <c r="QVQ35" s="28"/>
      <c r="QVR35" s="28"/>
      <c r="QVS35" s="28"/>
      <c r="QVT35" s="28"/>
      <c r="QVU35" s="28"/>
      <c r="QVV35" s="28"/>
      <c r="QVW35" s="28"/>
      <c r="QVX35" s="28"/>
      <c r="QVY35" s="28"/>
      <c r="QVZ35" s="28"/>
      <c r="QWA35" s="28"/>
      <c r="QWB35" s="28"/>
      <c r="QWC35" s="28"/>
      <c r="QWD35" s="28"/>
      <c r="QWE35" s="28"/>
      <c r="QWF35" s="28"/>
      <c r="QWG35" s="28"/>
      <c r="QWH35" s="28"/>
      <c r="QWI35" s="28"/>
      <c r="QWJ35" s="28"/>
      <c r="QWK35" s="28"/>
      <c r="QWL35" s="28"/>
      <c r="QWM35" s="28"/>
      <c r="QWN35" s="28"/>
      <c r="QWO35" s="28"/>
      <c r="QWP35" s="28"/>
      <c r="QWQ35" s="28"/>
      <c r="QWR35" s="28"/>
      <c r="QWS35" s="28"/>
      <c r="QWT35" s="28"/>
      <c r="QWU35" s="28"/>
      <c r="QWV35" s="28"/>
      <c r="QWW35" s="28"/>
      <c r="QWX35" s="28"/>
      <c r="QWY35" s="28"/>
      <c r="QWZ35" s="28"/>
      <c r="QXA35" s="28"/>
      <c r="QXB35" s="28"/>
      <c r="QXC35" s="28"/>
      <c r="QXD35" s="28"/>
      <c r="QXE35" s="28"/>
      <c r="QXF35" s="28"/>
      <c r="QXG35" s="28"/>
      <c r="QXH35" s="28"/>
      <c r="QXI35" s="28"/>
      <c r="QXJ35" s="28"/>
      <c r="QXK35" s="28"/>
      <c r="QXL35" s="28"/>
      <c r="QXM35" s="28"/>
      <c r="QXN35" s="28"/>
      <c r="QXO35" s="28"/>
      <c r="QXP35" s="28"/>
      <c r="QXQ35" s="28"/>
      <c r="QXR35" s="28"/>
      <c r="QXS35" s="28"/>
      <c r="QXT35" s="28"/>
      <c r="QXU35" s="28"/>
      <c r="QXV35" s="28"/>
      <c r="QXW35" s="28"/>
      <c r="QXX35" s="28"/>
      <c r="QXY35" s="28"/>
      <c r="QXZ35" s="28"/>
      <c r="QYA35" s="28"/>
      <c r="QYB35" s="28"/>
      <c r="QYC35" s="28"/>
      <c r="QYD35" s="28"/>
      <c r="QYE35" s="28"/>
      <c r="QYF35" s="28"/>
      <c r="QYG35" s="28"/>
      <c r="QYH35" s="28"/>
      <c r="QYI35" s="28"/>
      <c r="QYJ35" s="28"/>
      <c r="QYK35" s="28"/>
      <c r="QYL35" s="28"/>
      <c r="QYM35" s="28"/>
      <c r="QYN35" s="28"/>
      <c r="QYO35" s="28"/>
      <c r="QYP35" s="28"/>
      <c r="QYQ35" s="28"/>
      <c r="QYR35" s="28"/>
      <c r="QYS35" s="28"/>
      <c r="QYT35" s="28"/>
      <c r="QYU35" s="28"/>
      <c r="QYV35" s="28"/>
      <c r="QYW35" s="28"/>
      <c r="QYX35" s="28"/>
      <c r="QYY35" s="28"/>
      <c r="QYZ35" s="28"/>
      <c r="QZA35" s="28"/>
      <c r="QZB35" s="28"/>
      <c r="QZC35" s="28"/>
      <c r="QZD35" s="28"/>
      <c r="QZE35" s="28"/>
      <c r="QZF35" s="28"/>
      <c r="QZG35" s="28"/>
      <c r="QZH35" s="28"/>
      <c r="QZI35" s="28"/>
      <c r="QZJ35" s="28"/>
      <c r="QZK35" s="28"/>
      <c r="QZL35" s="28"/>
      <c r="QZM35" s="28"/>
      <c r="QZN35" s="28"/>
      <c r="QZO35" s="28"/>
      <c r="QZP35" s="28"/>
      <c r="QZQ35" s="28"/>
      <c r="QZR35" s="28"/>
      <c r="QZS35" s="28"/>
      <c r="QZT35" s="28"/>
      <c r="QZU35" s="28"/>
      <c r="QZV35" s="28"/>
      <c r="QZW35" s="28"/>
      <c r="QZX35" s="28"/>
      <c r="QZY35" s="28"/>
      <c r="QZZ35" s="28"/>
      <c r="RAA35" s="28"/>
      <c r="RAB35" s="28"/>
      <c r="RAC35" s="28"/>
      <c r="RAD35" s="28"/>
      <c r="RAE35" s="28"/>
      <c r="RAF35" s="28"/>
      <c r="RAG35" s="28"/>
      <c r="RAH35" s="28"/>
      <c r="RAI35" s="28"/>
      <c r="RAJ35" s="28"/>
      <c r="RAK35" s="28"/>
      <c r="RAL35" s="28"/>
      <c r="RAM35" s="28"/>
      <c r="RAN35" s="28"/>
      <c r="RAO35" s="28"/>
      <c r="RAP35" s="28"/>
      <c r="RAQ35" s="28"/>
      <c r="RAR35" s="28"/>
      <c r="RAS35" s="28"/>
      <c r="RAT35" s="28"/>
      <c r="RAU35" s="28"/>
      <c r="RAV35" s="28"/>
      <c r="RAW35" s="28"/>
      <c r="RAX35" s="28"/>
      <c r="RAY35" s="28"/>
      <c r="RAZ35" s="28"/>
      <c r="RBA35" s="28"/>
      <c r="RBB35" s="28"/>
      <c r="RBC35" s="28"/>
      <c r="RBD35" s="28"/>
      <c r="RBE35" s="28"/>
      <c r="RBF35" s="28"/>
      <c r="RBG35" s="28"/>
      <c r="RBH35" s="28"/>
      <c r="RBI35" s="28"/>
      <c r="RBJ35" s="28"/>
      <c r="RBK35" s="28"/>
      <c r="RBL35" s="28"/>
      <c r="RBM35" s="28"/>
      <c r="RBN35" s="28"/>
      <c r="RBO35" s="28"/>
      <c r="RBP35" s="28"/>
      <c r="RBQ35" s="28"/>
      <c r="RBR35" s="28"/>
      <c r="RBS35" s="28"/>
      <c r="RBT35" s="28"/>
      <c r="RBU35" s="28"/>
      <c r="RBV35" s="28"/>
      <c r="RBW35" s="28"/>
      <c r="RBX35" s="28"/>
      <c r="RBY35" s="28"/>
      <c r="RBZ35" s="28"/>
      <c r="RCA35" s="28"/>
      <c r="RCB35" s="28"/>
      <c r="RCC35" s="28"/>
      <c r="RCD35" s="28"/>
      <c r="RCE35" s="28"/>
      <c r="RCF35" s="28"/>
      <c r="RCG35" s="28"/>
      <c r="RCH35" s="28"/>
      <c r="RCI35" s="28"/>
      <c r="RCJ35" s="28"/>
      <c r="RCK35" s="28"/>
      <c r="RCL35" s="28"/>
      <c r="RCM35" s="28"/>
      <c r="RCN35" s="28"/>
      <c r="RCO35" s="28"/>
      <c r="RCP35" s="28"/>
      <c r="RCQ35" s="28"/>
      <c r="RCR35" s="28"/>
      <c r="RCS35" s="28"/>
      <c r="RCT35" s="28"/>
      <c r="RCU35" s="28"/>
      <c r="RCV35" s="28"/>
      <c r="RCW35" s="28"/>
      <c r="RCX35" s="28"/>
      <c r="RCY35" s="28"/>
      <c r="RCZ35" s="28"/>
      <c r="RDA35" s="28"/>
      <c r="RDB35" s="28"/>
      <c r="RDC35" s="28"/>
      <c r="RDD35" s="28"/>
      <c r="RDE35" s="28"/>
      <c r="RDF35" s="28"/>
      <c r="RDG35" s="28"/>
      <c r="RDH35" s="28"/>
      <c r="RDI35" s="28"/>
      <c r="RDJ35" s="28"/>
      <c r="RDK35" s="28"/>
      <c r="RDL35" s="28"/>
      <c r="RDM35" s="28"/>
      <c r="RDN35" s="28"/>
      <c r="RDO35" s="28"/>
      <c r="RDP35" s="28"/>
      <c r="RDQ35" s="28"/>
      <c r="RDR35" s="28"/>
      <c r="RDS35" s="28"/>
      <c r="RDT35" s="28"/>
      <c r="RDU35" s="28"/>
      <c r="RDV35" s="28"/>
      <c r="RDW35" s="28"/>
      <c r="RDX35" s="28"/>
      <c r="RDY35" s="28"/>
      <c r="RDZ35" s="28"/>
      <c r="REA35" s="28"/>
      <c r="REB35" s="28"/>
      <c r="REC35" s="28"/>
      <c r="RED35" s="28"/>
      <c r="REE35" s="28"/>
      <c r="REF35" s="28"/>
      <c r="REG35" s="28"/>
      <c r="REH35" s="28"/>
      <c r="REI35" s="28"/>
      <c r="REJ35" s="28"/>
      <c r="REK35" s="28"/>
      <c r="REL35" s="28"/>
      <c r="REM35" s="28"/>
      <c r="REN35" s="28"/>
      <c r="REO35" s="28"/>
      <c r="REP35" s="28"/>
      <c r="REQ35" s="28"/>
      <c r="RER35" s="28"/>
      <c r="RES35" s="28"/>
      <c r="RET35" s="28"/>
      <c r="REU35" s="28"/>
      <c r="REV35" s="28"/>
      <c r="REW35" s="28"/>
      <c r="REX35" s="28"/>
      <c r="REY35" s="28"/>
      <c r="REZ35" s="28"/>
      <c r="RFA35" s="28"/>
      <c r="RFB35" s="28"/>
      <c r="RFC35" s="28"/>
      <c r="RFD35" s="28"/>
      <c r="RFE35" s="28"/>
      <c r="RFF35" s="28"/>
      <c r="RFG35" s="28"/>
      <c r="RFH35" s="28"/>
      <c r="RFI35" s="28"/>
      <c r="RFJ35" s="28"/>
      <c r="RFK35" s="28"/>
      <c r="RFL35" s="28"/>
      <c r="RFM35" s="28"/>
      <c r="RFN35" s="28"/>
      <c r="RFO35" s="28"/>
      <c r="RFP35" s="28"/>
      <c r="RFQ35" s="28"/>
      <c r="RFR35" s="28"/>
      <c r="RFS35" s="28"/>
      <c r="RFT35" s="28"/>
      <c r="RFU35" s="28"/>
      <c r="RFV35" s="28"/>
      <c r="RFW35" s="28"/>
      <c r="RFX35" s="28"/>
      <c r="RFY35" s="28"/>
      <c r="RFZ35" s="28"/>
      <c r="RGA35" s="28"/>
      <c r="RGB35" s="28"/>
      <c r="RGC35" s="28"/>
      <c r="RGD35" s="28"/>
      <c r="RGE35" s="28"/>
      <c r="RGF35" s="28"/>
      <c r="RGG35" s="28"/>
      <c r="RGH35" s="28"/>
      <c r="RGI35" s="28"/>
      <c r="RGJ35" s="28"/>
      <c r="RGK35" s="28"/>
      <c r="RGL35" s="28"/>
      <c r="RGM35" s="28"/>
      <c r="RGN35" s="28"/>
      <c r="RGO35" s="28"/>
      <c r="RGP35" s="28"/>
      <c r="RGQ35" s="28"/>
      <c r="RGR35" s="28"/>
      <c r="RGS35" s="28"/>
      <c r="RGT35" s="28"/>
      <c r="RGU35" s="28"/>
      <c r="RGV35" s="28"/>
      <c r="RGW35" s="28"/>
      <c r="RGX35" s="28"/>
      <c r="RGY35" s="28"/>
      <c r="RGZ35" s="28"/>
      <c r="RHA35" s="28"/>
      <c r="RHB35" s="28"/>
      <c r="RHC35" s="28"/>
      <c r="RHD35" s="28"/>
      <c r="RHE35" s="28"/>
      <c r="RHF35" s="28"/>
      <c r="RHG35" s="28"/>
      <c r="RHH35" s="28"/>
      <c r="RHI35" s="28"/>
      <c r="RHJ35" s="28"/>
      <c r="RHK35" s="28"/>
      <c r="RHL35" s="28"/>
      <c r="RHM35" s="28"/>
      <c r="RHN35" s="28"/>
      <c r="RHO35" s="28"/>
      <c r="RHP35" s="28"/>
      <c r="RHQ35" s="28"/>
      <c r="RHR35" s="28"/>
      <c r="RHS35" s="28"/>
      <c r="RHT35" s="28"/>
      <c r="RHU35" s="28"/>
      <c r="RHV35" s="28"/>
      <c r="RHW35" s="28"/>
      <c r="RHX35" s="28"/>
      <c r="RHY35" s="28"/>
      <c r="RHZ35" s="28"/>
      <c r="RIA35" s="28"/>
      <c r="RIB35" s="28"/>
      <c r="RIC35" s="28"/>
      <c r="RID35" s="28"/>
      <c r="RIE35" s="28"/>
      <c r="RIF35" s="28"/>
      <c r="RIG35" s="28"/>
      <c r="RIH35" s="28"/>
      <c r="RII35" s="28"/>
      <c r="RIJ35" s="28"/>
      <c r="RIK35" s="28"/>
      <c r="RIL35" s="28"/>
      <c r="RIM35" s="28"/>
      <c r="RIN35" s="28"/>
      <c r="RIO35" s="28"/>
      <c r="RIP35" s="28"/>
      <c r="RIQ35" s="28"/>
      <c r="RIR35" s="28"/>
      <c r="RIS35" s="28"/>
      <c r="RIT35" s="28"/>
      <c r="RIU35" s="28"/>
      <c r="RIV35" s="28"/>
      <c r="RIW35" s="28"/>
      <c r="RIX35" s="28"/>
      <c r="RIY35" s="28"/>
      <c r="RIZ35" s="28"/>
      <c r="RJA35" s="28"/>
      <c r="RJB35" s="28"/>
      <c r="RJC35" s="28"/>
      <c r="RJD35" s="28"/>
      <c r="RJE35" s="28"/>
      <c r="RJF35" s="28"/>
      <c r="RJG35" s="28"/>
      <c r="RJH35" s="28"/>
      <c r="RJI35" s="28"/>
      <c r="RJJ35" s="28"/>
      <c r="RJK35" s="28"/>
      <c r="RJL35" s="28"/>
      <c r="RJM35" s="28"/>
      <c r="RJN35" s="28"/>
      <c r="RJO35" s="28"/>
      <c r="RJP35" s="28"/>
      <c r="RJQ35" s="28"/>
      <c r="RJR35" s="28"/>
      <c r="RJS35" s="28"/>
      <c r="RJT35" s="28"/>
      <c r="RJU35" s="28"/>
      <c r="RJV35" s="28"/>
      <c r="RJW35" s="28"/>
      <c r="RJX35" s="28"/>
      <c r="RJY35" s="28"/>
      <c r="RJZ35" s="28"/>
      <c r="RKA35" s="28"/>
      <c r="RKB35" s="28"/>
      <c r="RKC35" s="28"/>
      <c r="RKD35" s="28"/>
      <c r="RKE35" s="28"/>
      <c r="RKF35" s="28"/>
      <c r="RKG35" s="28"/>
      <c r="RKH35" s="28"/>
      <c r="RKI35" s="28"/>
      <c r="RKJ35" s="28"/>
      <c r="RKK35" s="28"/>
      <c r="RKL35" s="28"/>
      <c r="RKM35" s="28"/>
      <c r="RKN35" s="28"/>
      <c r="RKO35" s="28"/>
      <c r="RKP35" s="28"/>
      <c r="RKQ35" s="28"/>
      <c r="RKR35" s="28"/>
      <c r="RKS35" s="28"/>
      <c r="RKT35" s="28"/>
      <c r="RKU35" s="28"/>
      <c r="RKV35" s="28"/>
      <c r="RKW35" s="28"/>
      <c r="RKX35" s="28"/>
      <c r="RKY35" s="28"/>
      <c r="RKZ35" s="28"/>
      <c r="RLA35" s="28"/>
      <c r="RLB35" s="28"/>
      <c r="RLC35" s="28"/>
      <c r="RLD35" s="28"/>
      <c r="RLE35" s="28"/>
      <c r="RLF35" s="28"/>
      <c r="RLG35" s="28"/>
      <c r="RLH35" s="28"/>
      <c r="RLI35" s="28"/>
      <c r="RLJ35" s="28"/>
      <c r="RLK35" s="28"/>
      <c r="RLL35" s="28"/>
      <c r="RLM35" s="28"/>
      <c r="RLN35" s="28"/>
      <c r="RLO35" s="28"/>
      <c r="RLP35" s="28"/>
      <c r="RLQ35" s="28"/>
      <c r="RLR35" s="28"/>
      <c r="RLS35" s="28"/>
      <c r="RLT35" s="28"/>
      <c r="RLU35" s="28"/>
      <c r="RLV35" s="28"/>
      <c r="RLW35" s="28"/>
      <c r="RLX35" s="28"/>
      <c r="RLY35" s="28"/>
      <c r="RLZ35" s="28"/>
      <c r="RMA35" s="28"/>
      <c r="RMB35" s="28"/>
      <c r="RMC35" s="28"/>
      <c r="RMD35" s="28"/>
      <c r="RME35" s="28"/>
      <c r="RMF35" s="28"/>
      <c r="RMG35" s="28"/>
      <c r="RMH35" s="28"/>
      <c r="RMI35" s="28"/>
      <c r="RMJ35" s="28"/>
      <c r="RMK35" s="28"/>
      <c r="RML35" s="28"/>
      <c r="RMM35" s="28"/>
      <c r="RMN35" s="28"/>
      <c r="RMO35" s="28"/>
      <c r="RMP35" s="28"/>
      <c r="RMQ35" s="28"/>
      <c r="RMR35" s="28"/>
      <c r="RMS35" s="28"/>
      <c r="RMT35" s="28"/>
      <c r="RMU35" s="28"/>
      <c r="RMV35" s="28"/>
      <c r="RMW35" s="28"/>
      <c r="RMX35" s="28"/>
      <c r="RMY35" s="28"/>
      <c r="RMZ35" s="28"/>
      <c r="RNA35" s="28"/>
      <c r="RNB35" s="28"/>
      <c r="RNC35" s="28"/>
      <c r="RND35" s="28"/>
      <c r="RNE35" s="28"/>
      <c r="RNF35" s="28"/>
      <c r="RNG35" s="28"/>
      <c r="RNH35" s="28"/>
      <c r="RNI35" s="28"/>
      <c r="RNJ35" s="28"/>
      <c r="RNK35" s="28"/>
      <c r="RNL35" s="28"/>
      <c r="RNM35" s="28"/>
      <c r="RNN35" s="28"/>
      <c r="RNO35" s="28"/>
      <c r="RNP35" s="28"/>
      <c r="RNQ35" s="28"/>
      <c r="RNR35" s="28"/>
      <c r="RNS35" s="28"/>
      <c r="RNT35" s="28"/>
      <c r="RNU35" s="28"/>
      <c r="RNV35" s="28"/>
      <c r="RNW35" s="28"/>
      <c r="RNX35" s="28"/>
      <c r="RNY35" s="28"/>
      <c r="RNZ35" s="28"/>
      <c r="ROA35" s="28"/>
      <c r="ROB35" s="28"/>
      <c r="ROC35" s="28"/>
      <c r="ROD35" s="28"/>
      <c r="ROE35" s="28"/>
      <c r="ROF35" s="28"/>
      <c r="ROG35" s="28"/>
      <c r="ROH35" s="28"/>
      <c r="ROI35" s="28"/>
      <c r="ROJ35" s="28"/>
      <c r="ROK35" s="28"/>
      <c r="ROL35" s="28"/>
      <c r="ROM35" s="28"/>
      <c r="RON35" s="28"/>
      <c r="ROO35" s="28"/>
      <c r="ROP35" s="28"/>
      <c r="ROQ35" s="28"/>
      <c r="ROR35" s="28"/>
      <c r="ROS35" s="28"/>
      <c r="ROT35" s="28"/>
      <c r="ROU35" s="28"/>
      <c r="ROV35" s="28"/>
      <c r="ROW35" s="28"/>
      <c r="ROX35" s="28"/>
      <c r="ROY35" s="28"/>
      <c r="ROZ35" s="28"/>
      <c r="RPA35" s="28"/>
      <c r="RPB35" s="28"/>
      <c r="RPC35" s="28"/>
      <c r="RPD35" s="28"/>
      <c r="RPE35" s="28"/>
      <c r="RPF35" s="28"/>
      <c r="RPG35" s="28"/>
      <c r="RPH35" s="28"/>
      <c r="RPI35" s="28"/>
      <c r="RPJ35" s="28"/>
      <c r="RPK35" s="28"/>
      <c r="RPL35" s="28"/>
      <c r="RPM35" s="28"/>
      <c r="RPN35" s="28"/>
      <c r="RPO35" s="28"/>
      <c r="RPP35" s="28"/>
      <c r="RPQ35" s="28"/>
      <c r="RPR35" s="28"/>
      <c r="RPS35" s="28"/>
      <c r="RPT35" s="28"/>
      <c r="RPU35" s="28"/>
      <c r="RPV35" s="28"/>
      <c r="RPW35" s="28"/>
      <c r="RPX35" s="28"/>
      <c r="RPY35" s="28"/>
      <c r="RPZ35" s="28"/>
      <c r="RQA35" s="28"/>
      <c r="RQB35" s="28"/>
      <c r="RQC35" s="28"/>
      <c r="RQD35" s="28"/>
      <c r="RQE35" s="28"/>
      <c r="RQF35" s="28"/>
      <c r="RQG35" s="28"/>
      <c r="RQH35" s="28"/>
      <c r="RQI35" s="28"/>
      <c r="RQJ35" s="28"/>
      <c r="RQK35" s="28"/>
      <c r="RQL35" s="28"/>
      <c r="RQM35" s="28"/>
      <c r="RQN35" s="28"/>
      <c r="RQO35" s="28"/>
      <c r="RQP35" s="28"/>
      <c r="RQQ35" s="28"/>
      <c r="RQR35" s="28"/>
      <c r="RQS35" s="28"/>
      <c r="RQT35" s="28"/>
      <c r="RQU35" s="28"/>
      <c r="RQV35" s="28"/>
      <c r="RQW35" s="28"/>
      <c r="RQX35" s="28"/>
      <c r="RQY35" s="28"/>
      <c r="RQZ35" s="28"/>
      <c r="RRA35" s="28"/>
      <c r="RRB35" s="28"/>
      <c r="RRC35" s="28"/>
      <c r="RRD35" s="28"/>
      <c r="RRE35" s="28"/>
      <c r="RRF35" s="28"/>
      <c r="RRG35" s="28"/>
      <c r="RRH35" s="28"/>
      <c r="RRI35" s="28"/>
      <c r="RRJ35" s="28"/>
      <c r="RRK35" s="28"/>
      <c r="RRL35" s="28"/>
      <c r="RRM35" s="28"/>
      <c r="RRN35" s="28"/>
      <c r="RRO35" s="28"/>
      <c r="RRP35" s="28"/>
      <c r="RRQ35" s="28"/>
      <c r="RRR35" s="28"/>
      <c r="RRS35" s="28"/>
      <c r="RRT35" s="28"/>
      <c r="RRU35" s="28"/>
      <c r="RRV35" s="28"/>
      <c r="RRW35" s="28"/>
      <c r="RRX35" s="28"/>
      <c r="RRY35" s="28"/>
      <c r="RRZ35" s="28"/>
      <c r="RSA35" s="28"/>
      <c r="RSB35" s="28"/>
      <c r="RSC35" s="28"/>
      <c r="RSD35" s="28"/>
      <c r="RSE35" s="28"/>
      <c r="RSF35" s="28"/>
      <c r="RSG35" s="28"/>
      <c r="RSH35" s="28"/>
      <c r="RSI35" s="28"/>
      <c r="RSJ35" s="28"/>
      <c r="RSK35" s="28"/>
      <c r="RSL35" s="28"/>
      <c r="RSM35" s="28"/>
      <c r="RSN35" s="28"/>
      <c r="RSO35" s="28"/>
      <c r="RSP35" s="28"/>
      <c r="RSQ35" s="28"/>
      <c r="RSR35" s="28"/>
      <c r="RSS35" s="28"/>
      <c r="RST35" s="28"/>
      <c r="RSU35" s="28"/>
      <c r="RSV35" s="28"/>
      <c r="RSW35" s="28"/>
      <c r="RSX35" s="28"/>
      <c r="RSY35" s="28"/>
      <c r="RSZ35" s="28"/>
      <c r="RTA35" s="28"/>
      <c r="RTB35" s="28"/>
      <c r="RTC35" s="28"/>
      <c r="RTD35" s="28"/>
      <c r="RTE35" s="28"/>
      <c r="RTF35" s="28"/>
      <c r="RTG35" s="28"/>
      <c r="RTH35" s="28"/>
      <c r="RTI35" s="28"/>
      <c r="RTJ35" s="28"/>
      <c r="RTK35" s="28"/>
      <c r="RTL35" s="28"/>
      <c r="RTM35" s="28"/>
      <c r="RTN35" s="28"/>
      <c r="RTO35" s="28"/>
      <c r="RTP35" s="28"/>
      <c r="RTQ35" s="28"/>
      <c r="RTR35" s="28"/>
      <c r="RTS35" s="28"/>
      <c r="RTT35" s="28"/>
      <c r="RTU35" s="28"/>
      <c r="RTV35" s="28"/>
      <c r="RTW35" s="28"/>
      <c r="RTX35" s="28"/>
      <c r="RTY35" s="28"/>
      <c r="RTZ35" s="28"/>
      <c r="RUA35" s="28"/>
      <c r="RUB35" s="28"/>
      <c r="RUC35" s="28"/>
      <c r="RUD35" s="28"/>
      <c r="RUE35" s="28"/>
      <c r="RUF35" s="28"/>
      <c r="RUG35" s="28"/>
      <c r="RUH35" s="28"/>
      <c r="RUI35" s="28"/>
      <c r="RUJ35" s="28"/>
      <c r="RUK35" s="28"/>
      <c r="RUL35" s="28"/>
      <c r="RUM35" s="28"/>
      <c r="RUN35" s="28"/>
      <c r="RUO35" s="28"/>
      <c r="RUP35" s="28"/>
      <c r="RUQ35" s="28"/>
      <c r="RUR35" s="28"/>
      <c r="RUS35" s="28"/>
      <c r="RUT35" s="28"/>
      <c r="RUU35" s="28"/>
      <c r="RUV35" s="28"/>
      <c r="RUW35" s="28"/>
      <c r="RUX35" s="28"/>
      <c r="RUY35" s="28"/>
      <c r="RUZ35" s="28"/>
      <c r="RVA35" s="28"/>
      <c r="RVB35" s="28"/>
      <c r="RVC35" s="28"/>
      <c r="RVD35" s="28"/>
      <c r="RVE35" s="28"/>
      <c r="RVF35" s="28"/>
      <c r="RVG35" s="28"/>
      <c r="RVH35" s="28"/>
      <c r="RVI35" s="28"/>
      <c r="RVJ35" s="28"/>
      <c r="RVK35" s="28"/>
      <c r="RVL35" s="28"/>
      <c r="RVM35" s="28"/>
      <c r="RVN35" s="28"/>
      <c r="RVO35" s="28"/>
      <c r="RVP35" s="28"/>
      <c r="RVQ35" s="28"/>
      <c r="RVR35" s="28"/>
      <c r="RVS35" s="28"/>
      <c r="RVT35" s="28"/>
      <c r="RVU35" s="28"/>
      <c r="RVV35" s="28"/>
      <c r="RVW35" s="28"/>
      <c r="RVX35" s="28"/>
      <c r="RVY35" s="28"/>
      <c r="RVZ35" s="28"/>
      <c r="RWA35" s="28"/>
      <c r="RWB35" s="28"/>
      <c r="RWC35" s="28"/>
      <c r="RWD35" s="28"/>
      <c r="RWE35" s="28"/>
      <c r="RWF35" s="28"/>
      <c r="RWG35" s="28"/>
      <c r="RWH35" s="28"/>
      <c r="RWI35" s="28"/>
      <c r="RWJ35" s="28"/>
      <c r="RWK35" s="28"/>
      <c r="RWL35" s="28"/>
      <c r="RWM35" s="28"/>
      <c r="RWN35" s="28"/>
      <c r="RWO35" s="28"/>
      <c r="RWP35" s="28"/>
      <c r="RWQ35" s="28"/>
      <c r="RWR35" s="28"/>
      <c r="RWS35" s="28"/>
      <c r="RWT35" s="28"/>
      <c r="RWU35" s="28"/>
      <c r="RWV35" s="28"/>
      <c r="RWW35" s="28"/>
      <c r="RWX35" s="28"/>
      <c r="RWY35" s="28"/>
      <c r="RWZ35" s="28"/>
      <c r="RXA35" s="28"/>
      <c r="RXB35" s="28"/>
      <c r="RXC35" s="28"/>
      <c r="RXD35" s="28"/>
      <c r="RXE35" s="28"/>
      <c r="RXF35" s="28"/>
      <c r="RXG35" s="28"/>
      <c r="RXH35" s="28"/>
      <c r="RXI35" s="28"/>
      <c r="RXJ35" s="28"/>
      <c r="RXK35" s="28"/>
      <c r="RXL35" s="28"/>
      <c r="RXM35" s="28"/>
      <c r="RXN35" s="28"/>
      <c r="RXO35" s="28"/>
      <c r="RXP35" s="28"/>
      <c r="RXQ35" s="28"/>
      <c r="RXR35" s="28"/>
      <c r="RXS35" s="28"/>
      <c r="RXT35" s="28"/>
      <c r="RXU35" s="28"/>
      <c r="RXV35" s="28"/>
      <c r="RXW35" s="28"/>
      <c r="RXX35" s="28"/>
      <c r="RXY35" s="28"/>
      <c r="RXZ35" s="28"/>
      <c r="RYA35" s="28"/>
      <c r="RYB35" s="28"/>
      <c r="RYC35" s="28"/>
      <c r="RYD35" s="28"/>
      <c r="RYE35" s="28"/>
      <c r="RYF35" s="28"/>
      <c r="RYG35" s="28"/>
      <c r="RYH35" s="28"/>
      <c r="RYI35" s="28"/>
      <c r="RYJ35" s="28"/>
      <c r="RYK35" s="28"/>
      <c r="RYL35" s="28"/>
      <c r="RYM35" s="28"/>
      <c r="RYN35" s="28"/>
      <c r="RYO35" s="28"/>
      <c r="RYP35" s="28"/>
      <c r="RYQ35" s="28"/>
      <c r="RYR35" s="28"/>
      <c r="RYS35" s="28"/>
      <c r="RYT35" s="28"/>
      <c r="RYU35" s="28"/>
      <c r="RYV35" s="28"/>
      <c r="RYW35" s="28"/>
      <c r="RYX35" s="28"/>
      <c r="RYY35" s="28"/>
      <c r="RYZ35" s="28"/>
      <c r="RZA35" s="28"/>
      <c r="RZB35" s="28"/>
      <c r="RZC35" s="28"/>
      <c r="RZD35" s="28"/>
      <c r="RZE35" s="28"/>
      <c r="RZF35" s="28"/>
      <c r="RZG35" s="28"/>
      <c r="RZH35" s="28"/>
      <c r="RZI35" s="28"/>
      <c r="RZJ35" s="28"/>
      <c r="RZK35" s="28"/>
      <c r="RZL35" s="28"/>
      <c r="RZM35" s="28"/>
      <c r="RZN35" s="28"/>
      <c r="RZO35" s="28"/>
      <c r="RZP35" s="28"/>
      <c r="RZQ35" s="28"/>
      <c r="RZR35" s="28"/>
      <c r="RZS35" s="28"/>
      <c r="RZT35" s="28"/>
      <c r="RZU35" s="28"/>
      <c r="RZV35" s="28"/>
      <c r="RZW35" s="28"/>
      <c r="RZX35" s="28"/>
      <c r="RZY35" s="28"/>
      <c r="RZZ35" s="28"/>
      <c r="SAA35" s="28"/>
      <c r="SAB35" s="28"/>
      <c r="SAC35" s="28"/>
      <c r="SAD35" s="28"/>
      <c r="SAE35" s="28"/>
      <c r="SAF35" s="28"/>
      <c r="SAG35" s="28"/>
      <c r="SAH35" s="28"/>
      <c r="SAI35" s="28"/>
      <c r="SAJ35" s="28"/>
      <c r="SAK35" s="28"/>
      <c r="SAL35" s="28"/>
      <c r="SAM35" s="28"/>
      <c r="SAN35" s="28"/>
      <c r="SAO35" s="28"/>
      <c r="SAP35" s="28"/>
      <c r="SAQ35" s="28"/>
      <c r="SAR35" s="28"/>
      <c r="SAS35" s="28"/>
      <c r="SAT35" s="28"/>
      <c r="SAU35" s="28"/>
      <c r="SAV35" s="28"/>
      <c r="SAW35" s="28"/>
      <c r="SAX35" s="28"/>
      <c r="SAY35" s="28"/>
      <c r="SAZ35" s="28"/>
      <c r="SBA35" s="28"/>
      <c r="SBB35" s="28"/>
      <c r="SBC35" s="28"/>
      <c r="SBD35" s="28"/>
      <c r="SBE35" s="28"/>
      <c r="SBF35" s="28"/>
      <c r="SBG35" s="28"/>
      <c r="SBH35" s="28"/>
      <c r="SBI35" s="28"/>
      <c r="SBJ35" s="28"/>
      <c r="SBK35" s="28"/>
      <c r="SBL35" s="28"/>
      <c r="SBM35" s="28"/>
      <c r="SBN35" s="28"/>
      <c r="SBO35" s="28"/>
      <c r="SBP35" s="28"/>
      <c r="SBQ35" s="28"/>
      <c r="SBR35" s="28"/>
      <c r="SBS35" s="28"/>
      <c r="SBT35" s="28"/>
      <c r="SBU35" s="28"/>
      <c r="SBV35" s="28"/>
      <c r="SBW35" s="28"/>
      <c r="SBX35" s="28"/>
      <c r="SBY35" s="28"/>
      <c r="SBZ35" s="28"/>
      <c r="SCA35" s="28"/>
      <c r="SCB35" s="28"/>
      <c r="SCC35" s="28"/>
      <c r="SCD35" s="28"/>
      <c r="SCE35" s="28"/>
      <c r="SCF35" s="28"/>
      <c r="SCG35" s="28"/>
      <c r="SCH35" s="28"/>
      <c r="SCI35" s="28"/>
      <c r="SCJ35" s="28"/>
      <c r="SCK35" s="28"/>
      <c r="SCL35" s="28"/>
      <c r="SCM35" s="28"/>
      <c r="SCN35" s="28"/>
      <c r="SCO35" s="28"/>
      <c r="SCP35" s="28"/>
      <c r="SCQ35" s="28"/>
      <c r="SCR35" s="28"/>
      <c r="SCS35" s="28"/>
      <c r="SCT35" s="28"/>
      <c r="SCU35" s="28"/>
      <c r="SCV35" s="28"/>
      <c r="SCW35" s="28"/>
      <c r="SCX35" s="28"/>
      <c r="SCY35" s="28"/>
      <c r="SCZ35" s="28"/>
      <c r="SDA35" s="28"/>
      <c r="SDB35" s="28"/>
      <c r="SDC35" s="28"/>
      <c r="SDD35" s="28"/>
      <c r="SDE35" s="28"/>
      <c r="SDF35" s="28"/>
      <c r="SDG35" s="28"/>
      <c r="SDH35" s="28"/>
      <c r="SDI35" s="28"/>
      <c r="SDJ35" s="28"/>
      <c r="SDK35" s="28"/>
      <c r="SDL35" s="28"/>
      <c r="SDM35" s="28"/>
      <c r="SDN35" s="28"/>
      <c r="SDO35" s="28"/>
      <c r="SDP35" s="28"/>
      <c r="SDQ35" s="28"/>
      <c r="SDR35" s="28"/>
      <c r="SDS35" s="28"/>
      <c r="SDT35" s="28"/>
      <c r="SDU35" s="28"/>
      <c r="SDV35" s="28"/>
      <c r="SDW35" s="28"/>
      <c r="SDX35" s="28"/>
      <c r="SDY35" s="28"/>
      <c r="SDZ35" s="28"/>
      <c r="SEA35" s="28"/>
      <c r="SEB35" s="28"/>
      <c r="SEC35" s="28"/>
      <c r="SED35" s="28"/>
      <c r="SEE35" s="28"/>
      <c r="SEF35" s="28"/>
      <c r="SEG35" s="28"/>
      <c r="SEH35" s="28"/>
      <c r="SEI35" s="28"/>
      <c r="SEJ35" s="28"/>
      <c r="SEK35" s="28"/>
      <c r="SEL35" s="28"/>
      <c r="SEM35" s="28"/>
      <c r="SEN35" s="28"/>
      <c r="SEO35" s="28"/>
      <c r="SEP35" s="28"/>
      <c r="SEQ35" s="28"/>
      <c r="SER35" s="28"/>
      <c r="SES35" s="28"/>
      <c r="SET35" s="28"/>
      <c r="SEU35" s="28"/>
      <c r="SEV35" s="28"/>
      <c r="SEW35" s="28"/>
      <c r="SEX35" s="28"/>
      <c r="SEY35" s="28"/>
      <c r="SEZ35" s="28"/>
      <c r="SFA35" s="28"/>
      <c r="SFB35" s="28"/>
      <c r="SFC35" s="28"/>
      <c r="SFD35" s="28"/>
      <c r="SFE35" s="28"/>
      <c r="SFF35" s="28"/>
      <c r="SFG35" s="28"/>
      <c r="SFH35" s="28"/>
      <c r="SFI35" s="28"/>
      <c r="SFJ35" s="28"/>
      <c r="SFK35" s="28"/>
      <c r="SFL35" s="28"/>
      <c r="SFM35" s="28"/>
      <c r="SFN35" s="28"/>
      <c r="SFO35" s="28"/>
      <c r="SFP35" s="28"/>
      <c r="SFQ35" s="28"/>
      <c r="SFR35" s="28"/>
      <c r="SFS35" s="28"/>
      <c r="SFT35" s="28"/>
      <c r="SFU35" s="28"/>
      <c r="SFV35" s="28"/>
      <c r="SFW35" s="28"/>
      <c r="SFX35" s="28"/>
      <c r="SFY35" s="28"/>
      <c r="SFZ35" s="28"/>
      <c r="SGA35" s="28"/>
      <c r="SGB35" s="28"/>
      <c r="SGC35" s="28"/>
      <c r="SGD35" s="28"/>
      <c r="SGE35" s="28"/>
      <c r="SGF35" s="28"/>
      <c r="SGG35" s="28"/>
      <c r="SGH35" s="28"/>
      <c r="SGI35" s="28"/>
      <c r="SGJ35" s="28"/>
      <c r="SGK35" s="28"/>
      <c r="SGL35" s="28"/>
      <c r="SGM35" s="28"/>
      <c r="SGN35" s="28"/>
      <c r="SGO35" s="28"/>
      <c r="SGP35" s="28"/>
      <c r="SGQ35" s="28"/>
      <c r="SGR35" s="28"/>
      <c r="SGS35" s="28"/>
      <c r="SGT35" s="28"/>
      <c r="SGU35" s="28"/>
      <c r="SGV35" s="28"/>
      <c r="SGW35" s="28"/>
      <c r="SGX35" s="28"/>
      <c r="SGY35" s="28"/>
      <c r="SGZ35" s="28"/>
      <c r="SHA35" s="28"/>
      <c r="SHB35" s="28"/>
      <c r="SHC35" s="28"/>
      <c r="SHD35" s="28"/>
      <c r="SHE35" s="28"/>
      <c r="SHF35" s="28"/>
      <c r="SHG35" s="28"/>
      <c r="SHH35" s="28"/>
      <c r="SHI35" s="28"/>
      <c r="SHJ35" s="28"/>
      <c r="SHK35" s="28"/>
      <c r="SHL35" s="28"/>
      <c r="SHM35" s="28"/>
      <c r="SHN35" s="28"/>
      <c r="SHO35" s="28"/>
      <c r="SHP35" s="28"/>
      <c r="SHQ35" s="28"/>
      <c r="SHR35" s="28"/>
      <c r="SHS35" s="28"/>
      <c r="SHT35" s="28"/>
      <c r="SHU35" s="28"/>
      <c r="SHV35" s="28"/>
      <c r="SHW35" s="28"/>
      <c r="SHX35" s="28"/>
      <c r="SHY35" s="28"/>
      <c r="SHZ35" s="28"/>
      <c r="SIA35" s="28"/>
      <c r="SIB35" s="28"/>
      <c r="SIC35" s="28"/>
      <c r="SID35" s="28"/>
      <c r="SIE35" s="28"/>
      <c r="SIF35" s="28"/>
      <c r="SIG35" s="28"/>
      <c r="SIH35" s="28"/>
      <c r="SII35" s="28"/>
      <c r="SIJ35" s="28"/>
      <c r="SIK35" s="28"/>
      <c r="SIL35" s="28"/>
      <c r="SIM35" s="28"/>
      <c r="SIN35" s="28"/>
      <c r="SIO35" s="28"/>
      <c r="SIP35" s="28"/>
      <c r="SIQ35" s="28"/>
      <c r="SIR35" s="28"/>
      <c r="SIS35" s="28"/>
      <c r="SIT35" s="28"/>
      <c r="SIU35" s="28"/>
      <c r="SIV35" s="28"/>
      <c r="SIW35" s="28"/>
      <c r="SIX35" s="28"/>
      <c r="SIY35" s="28"/>
      <c r="SIZ35" s="28"/>
      <c r="SJA35" s="28"/>
      <c r="SJB35" s="28"/>
      <c r="SJC35" s="28"/>
      <c r="SJD35" s="28"/>
      <c r="SJE35" s="28"/>
      <c r="SJF35" s="28"/>
      <c r="SJG35" s="28"/>
      <c r="SJH35" s="28"/>
      <c r="SJI35" s="28"/>
      <c r="SJJ35" s="28"/>
      <c r="SJK35" s="28"/>
      <c r="SJL35" s="28"/>
      <c r="SJM35" s="28"/>
      <c r="SJN35" s="28"/>
      <c r="SJO35" s="28"/>
      <c r="SJP35" s="28"/>
      <c r="SJQ35" s="28"/>
      <c r="SJR35" s="28"/>
      <c r="SJS35" s="28"/>
      <c r="SJT35" s="28"/>
      <c r="SJU35" s="28"/>
      <c r="SJV35" s="28"/>
      <c r="SJW35" s="28"/>
      <c r="SJX35" s="28"/>
      <c r="SJY35" s="28"/>
      <c r="SJZ35" s="28"/>
      <c r="SKA35" s="28"/>
      <c r="SKB35" s="28"/>
      <c r="SKC35" s="28"/>
      <c r="SKD35" s="28"/>
      <c r="SKE35" s="28"/>
      <c r="SKF35" s="28"/>
      <c r="SKG35" s="28"/>
      <c r="SKH35" s="28"/>
      <c r="SKI35" s="28"/>
      <c r="SKJ35" s="28"/>
      <c r="SKK35" s="28"/>
      <c r="SKL35" s="28"/>
      <c r="SKM35" s="28"/>
      <c r="SKN35" s="28"/>
      <c r="SKO35" s="28"/>
      <c r="SKP35" s="28"/>
      <c r="SKQ35" s="28"/>
      <c r="SKR35" s="28"/>
      <c r="SKS35" s="28"/>
      <c r="SKT35" s="28"/>
      <c r="SKU35" s="28"/>
      <c r="SKV35" s="28"/>
      <c r="SKW35" s="28"/>
      <c r="SKX35" s="28"/>
      <c r="SKY35" s="28"/>
      <c r="SKZ35" s="28"/>
      <c r="SLA35" s="28"/>
      <c r="SLB35" s="28"/>
      <c r="SLC35" s="28"/>
      <c r="SLD35" s="28"/>
      <c r="SLE35" s="28"/>
      <c r="SLF35" s="28"/>
      <c r="SLG35" s="28"/>
      <c r="SLH35" s="28"/>
      <c r="SLI35" s="28"/>
      <c r="SLJ35" s="28"/>
      <c r="SLK35" s="28"/>
      <c r="SLL35" s="28"/>
      <c r="SLM35" s="28"/>
      <c r="SLN35" s="28"/>
      <c r="SLO35" s="28"/>
      <c r="SLP35" s="28"/>
      <c r="SLQ35" s="28"/>
      <c r="SLR35" s="28"/>
      <c r="SLS35" s="28"/>
      <c r="SLT35" s="28"/>
      <c r="SLU35" s="28"/>
      <c r="SLV35" s="28"/>
      <c r="SLW35" s="28"/>
      <c r="SLX35" s="28"/>
      <c r="SLY35" s="28"/>
      <c r="SLZ35" s="28"/>
      <c r="SMA35" s="28"/>
      <c r="SMB35" s="28"/>
      <c r="SMC35" s="28"/>
      <c r="SMD35" s="28"/>
      <c r="SME35" s="28"/>
      <c r="SMF35" s="28"/>
      <c r="SMG35" s="28"/>
      <c r="SMH35" s="28"/>
      <c r="SMI35" s="28"/>
      <c r="SMJ35" s="28"/>
      <c r="SMK35" s="28"/>
      <c r="SML35" s="28"/>
      <c r="SMM35" s="28"/>
      <c r="SMN35" s="28"/>
      <c r="SMO35" s="28"/>
      <c r="SMP35" s="28"/>
      <c r="SMQ35" s="28"/>
      <c r="SMR35" s="28"/>
      <c r="SMS35" s="28"/>
      <c r="SMT35" s="28"/>
      <c r="SMU35" s="28"/>
      <c r="SMV35" s="28"/>
      <c r="SMW35" s="28"/>
      <c r="SMX35" s="28"/>
      <c r="SMY35" s="28"/>
      <c r="SMZ35" s="28"/>
      <c r="SNA35" s="28"/>
      <c r="SNB35" s="28"/>
      <c r="SNC35" s="28"/>
      <c r="SND35" s="28"/>
      <c r="SNE35" s="28"/>
      <c r="SNF35" s="28"/>
      <c r="SNG35" s="28"/>
      <c r="SNH35" s="28"/>
      <c r="SNI35" s="28"/>
      <c r="SNJ35" s="28"/>
      <c r="SNK35" s="28"/>
      <c r="SNL35" s="28"/>
      <c r="SNM35" s="28"/>
      <c r="SNN35" s="28"/>
      <c r="SNO35" s="28"/>
      <c r="SNP35" s="28"/>
      <c r="SNQ35" s="28"/>
      <c r="SNR35" s="28"/>
      <c r="SNS35" s="28"/>
      <c r="SNT35" s="28"/>
      <c r="SNU35" s="28"/>
      <c r="SNV35" s="28"/>
      <c r="SNW35" s="28"/>
      <c r="SNX35" s="28"/>
      <c r="SNY35" s="28"/>
      <c r="SNZ35" s="28"/>
      <c r="SOA35" s="28"/>
      <c r="SOB35" s="28"/>
      <c r="SOC35" s="28"/>
      <c r="SOD35" s="28"/>
      <c r="SOE35" s="28"/>
      <c r="SOF35" s="28"/>
      <c r="SOG35" s="28"/>
      <c r="SOH35" s="28"/>
      <c r="SOI35" s="28"/>
      <c r="SOJ35" s="28"/>
      <c r="SOK35" s="28"/>
      <c r="SOL35" s="28"/>
      <c r="SOM35" s="28"/>
      <c r="SON35" s="28"/>
      <c r="SOO35" s="28"/>
      <c r="SOP35" s="28"/>
      <c r="SOQ35" s="28"/>
      <c r="SOR35" s="28"/>
      <c r="SOS35" s="28"/>
      <c r="SOT35" s="28"/>
      <c r="SOU35" s="28"/>
      <c r="SOV35" s="28"/>
      <c r="SOW35" s="28"/>
      <c r="SOX35" s="28"/>
      <c r="SOY35" s="28"/>
      <c r="SOZ35" s="28"/>
      <c r="SPA35" s="28"/>
      <c r="SPB35" s="28"/>
      <c r="SPC35" s="28"/>
      <c r="SPD35" s="28"/>
      <c r="SPE35" s="28"/>
      <c r="SPF35" s="28"/>
      <c r="SPG35" s="28"/>
      <c r="SPH35" s="28"/>
      <c r="SPI35" s="28"/>
      <c r="SPJ35" s="28"/>
      <c r="SPK35" s="28"/>
      <c r="SPL35" s="28"/>
      <c r="SPM35" s="28"/>
      <c r="SPN35" s="28"/>
      <c r="SPO35" s="28"/>
      <c r="SPP35" s="28"/>
      <c r="SPQ35" s="28"/>
      <c r="SPR35" s="28"/>
      <c r="SPS35" s="28"/>
      <c r="SPT35" s="28"/>
      <c r="SPU35" s="28"/>
      <c r="SPV35" s="28"/>
      <c r="SPW35" s="28"/>
      <c r="SPX35" s="28"/>
      <c r="SPY35" s="28"/>
      <c r="SPZ35" s="28"/>
      <c r="SQA35" s="28"/>
      <c r="SQB35" s="28"/>
      <c r="SQC35" s="28"/>
      <c r="SQD35" s="28"/>
      <c r="SQE35" s="28"/>
      <c r="SQF35" s="28"/>
      <c r="SQG35" s="28"/>
      <c r="SQH35" s="28"/>
      <c r="SQI35" s="28"/>
      <c r="SQJ35" s="28"/>
      <c r="SQK35" s="28"/>
      <c r="SQL35" s="28"/>
      <c r="SQM35" s="28"/>
      <c r="SQN35" s="28"/>
      <c r="SQO35" s="28"/>
      <c r="SQP35" s="28"/>
      <c r="SQQ35" s="28"/>
      <c r="SQR35" s="28"/>
      <c r="SQS35" s="28"/>
      <c r="SQT35" s="28"/>
      <c r="SQU35" s="28"/>
      <c r="SQV35" s="28"/>
      <c r="SQW35" s="28"/>
      <c r="SQX35" s="28"/>
      <c r="SQY35" s="28"/>
      <c r="SQZ35" s="28"/>
      <c r="SRA35" s="28"/>
      <c r="SRB35" s="28"/>
      <c r="SRC35" s="28"/>
      <c r="SRD35" s="28"/>
      <c r="SRE35" s="28"/>
      <c r="SRF35" s="28"/>
      <c r="SRG35" s="28"/>
      <c r="SRH35" s="28"/>
      <c r="SRI35" s="28"/>
      <c r="SRJ35" s="28"/>
      <c r="SRK35" s="28"/>
      <c r="SRL35" s="28"/>
      <c r="SRM35" s="28"/>
      <c r="SRN35" s="28"/>
      <c r="SRO35" s="28"/>
      <c r="SRP35" s="28"/>
      <c r="SRQ35" s="28"/>
      <c r="SRR35" s="28"/>
      <c r="SRS35" s="28"/>
      <c r="SRT35" s="28"/>
      <c r="SRU35" s="28"/>
      <c r="SRV35" s="28"/>
      <c r="SRW35" s="28"/>
      <c r="SRX35" s="28"/>
      <c r="SRY35" s="28"/>
      <c r="SRZ35" s="28"/>
      <c r="SSA35" s="28"/>
      <c r="SSB35" s="28"/>
      <c r="SSC35" s="28"/>
      <c r="SSD35" s="28"/>
      <c r="SSE35" s="28"/>
      <c r="SSF35" s="28"/>
      <c r="SSG35" s="28"/>
      <c r="SSH35" s="28"/>
      <c r="SSI35" s="28"/>
      <c r="SSJ35" s="28"/>
      <c r="SSK35" s="28"/>
      <c r="SSL35" s="28"/>
      <c r="SSM35" s="28"/>
      <c r="SSN35" s="28"/>
      <c r="SSO35" s="28"/>
      <c r="SSP35" s="28"/>
      <c r="SSQ35" s="28"/>
      <c r="SSR35" s="28"/>
      <c r="SSS35" s="28"/>
      <c r="SST35" s="28"/>
      <c r="SSU35" s="28"/>
      <c r="SSV35" s="28"/>
      <c r="SSW35" s="28"/>
      <c r="SSX35" s="28"/>
      <c r="SSY35" s="28"/>
      <c r="SSZ35" s="28"/>
      <c r="STA35" s="28"/>
      <c r="STB35" s="28"/>
      <c r="STC35" s="28"/>
      <c r="STD35" s="28"/>
      <c r="STE35" s="28"/>
      <c r="STF35" s="28"/>
      <c r="STG35" s="28"/>
      <c r="STH35" s="28"/>
      <c r="STI35" s="28"/>
      <c r="STJ35" s="28"/>
      <c r="STK35" s="28"/>
      <c r="STL35" s="28"/>
      <c r="STM35" s="28"/>
      <c r="STN35" s="28"/>
      <c r="STO35" s="28"/>
      <c r="STP35" s="28"/>
      <c r="STQ35" s="28"/>
      <c r="STR35" s="28"/>
      <c r="STS35" s="28"/>
      <c r="STT35" s="28"/>
      <c r="STU35" s="28"/>
      <c r="STV35" s="28"/>
      <c r="STW35" s="28"/>
      <c r="STX35" s="28"/>
      <c r="STY35" s="28"/>
      <c r="STZ35" s="28"/>
      <c r="SUA35" s="28"/>
      <c r="SUB35" s="28"/>
      <c r="SUC35" s="28"/>
      <c r="SUD35" s="28"/>
      <c r="SUE35" s="28"/>
      <c r="SUF35" s="28"/>
      <c r="SUG35" s="28"/>
      <c r="SUH35" s="28"/>
      <c r="SUI35" s="28"/>
      <c r="SUJ35" s="28"/>
      <c r="SUK35" s="28"/>
      <c r="SUL35" s="28"/>
      <c r="SUM35" s="28"/>
      <c r="SUN35" s="28"/>
      <c r="SUO35" s="28"/>
      <c r="SUP35" s="28"/>
      <c r="SUQ35" s="28"/>
      <c r="SUR35" s="28"/>
      <c r="SUS35" s="28"/>
      <c r="SUT35" s="28"/>
      <c r="SUU35" s="28"/>
      <c r="SUV35" s="28"/>
      <c r="SUW35" s="28"/>
      <c r="SUX35" s="28"/>
      <c r="SUY35" s="28"/>
      <c r="SUZ35" s="28"/>
      <c r="SVA35" s="28"/>
      <c r="SVB35" s="28"/>
      <c r="SVC35" s="28"/>
      <c r="SVD35" s="28"/>
      <c r="SVE35" s="28"/>
      <c r="SVF35" s="28"/>
      <c r="SVG35" s="28"/>
      <c r="SVH35" s="28"/>
      <c r="SVI35" s="28"/>
      <c r="SVJ35" s="28"/>
      <c r="SVK35" s="28"/>
      <c r="SVL35" s="28"/>
      <c r="SVM35" s="28"/>
      <c r="SVN35" s="28"/>
      <c r="SVO35" s="28"/>
      <c r="SVP35" s="28"/>
      <c r="SVQ35" s="28"/>
      <c r="SVR35" s="28"/>
      <c r="SVS35" s="28"/>
      <c r="SVT35" s="28"/>
      <c r="SVU35" s="28"/>
      <c r="SVV35" s="28"/>
      <c r="SVW35" s="28"/>
      <c r="SVX35" s="28"/>
      <c r="SVY35" s="28"/>
      <c r="SVZ35" s="28"/>
      <c r="SWA35" s="28"/>
      <c r="SWB35" s="28"/>
      <c r="SWC35" s="28"/>
      <c r="SWD35" s="28"/>
      <c r="SWE35" s="28"/>
      <c r="SWF35" s="28"/>
      <c r="SWG35" s="28"/>
      <c r="SWH35" s="28"/>
      <c r="SWI35" s="28"/>
      <c r="SWJ35" s="28"/>
      <c r="SWK35" s="28"/>
      <c r="SWL35" s="28"/>
      <c r="SWM35" s="28"/>
      <c r="SWN35" s="28"/>
      <c r="SWO35" s="28"/>
      <c r="SWP35" s="28"/>
      <c r="SWQ35" s="28"/>
      <c r="SWR35" s="28"/>
      <c r="SWS35" s="28"/>
      <c r="SWT35" s="28"/>
      <c r="SWU35" s="28"/>
      <c r="SWV35" s="28"/>
      <c r="SWW35" s="28"/>
      <c r="SWX35" s="28"/>
      <c r="SWY35" s="28"/>
      <c r="SWZ35" s="28"/>
      <c r="SXA35" s="28"/>
      <c r="SXB35" s="28"/>
      <c r="SXC35" s="28"/>
      <c r="SXD35" s="28"/>
      <c r="SXE35" s="28"/>
      <c r="SXF35" s="28"/>
      <c r="SXG35" s="28"/>
      <c r="SXH35" s="28"/>
      <c r="SXI35" s="28"/>
      <c r="SXJ35" s="28"/>
      <c r="SXK35" s="28"/>
      <c r="SXL35" s="28"/>
      <c r="SXM35" s="28"/>
      <c r="SXN35" s="28"/>
      <c r="SXO35" s="28"/>
      <c r="SXP35" s="28"/>
      <c r="SXQ35" s="28"/>
      <c r="SXR35" s="28"/>
      <c r="SXS35" s="28"/>
      <c r="SXT35" s="28"/>
      <c r="SXU35" s="28"/>
      <c r="SXV35" s="28"/>
      <c r="SXW35" s="28"/>
      <c r="SXX35" s="28"/>
      <c r="SXY35" s="28"/>
      <c r="SXZ35" s="28"/>
      <c r="SYA35" s="28"/>
      <c r="SYB35" s="28"/>
      <c r="SYC35" s="28"/>
      <c r="SYD35" s="28"/>
      <c r="SYE35" s="28"/>
      <c r="SYF35" s="28"/>
      <c r="SYG35" s="28"/>
      <c r="SYH35" s="28"/>
      <c r="SYI35" s="28"/>
      <c r="SYJ35" s="28"/>
      <c r="SYK35" s="28"/>
      <c r="SYL35" s="28"/>
      <c r="SYM35" s="28"/>
      <c r="SYN35" s="28"/>
      <c r="SYO35" s="28"/>
      <c r="SYP35" s="28"/>
      <c r="SYQ35" s="28"/>
      <c r="SYR35" s="28"/>
      <c r="SYS35" s="28"/>
      <c r="SYT35" s="28"/>
      <c r="SYU35" s="28"/>
      <c r="SYV35" s="28"/>
      <c r="SYW35" s="28"/>
      <c r="SYX35" s="28"/>
      <c r="SYY35" s="28"/>
      <c r="SYZ35" s="28"/>
      <c r="SZA35" s="28"/>
      <c r="SZB35" s="28"/>
      <c r="SZC35" s="28"/>
      <c r="SZD35" s="28"/>
      <c r="SZE35" s="28"/>
      <c r="SZF35" s="28"/>
      <c r="SZG35" s="28"/>
      <c r="SZH35" s="28"/>
      <c r="SZI35" s="28"/>
      <c r="SZJ35" s="28"/>
      <c r="SZK35" s="28"/>
      <c r="SZL35" s="28"/>
      <c r="SZM35" s="28"/>
      <c r="SZN35" s="28"/>
      <c r="SZO35" s="28"/>
      <c r="SZP35" s="28"/>
      <c r="SZQ35" s="28"/>
      <c r="SZR35" s="28"/>
      <c r="SZS35" s="28"/>
      <c r="SZT35" s="28"/>
      <c r="SZU35" s="28"/>
      <c r="SZV35" s="28"/>
      <c r="SZW35" s="28"/>
      <c r="SZX35" s="28"/>
      <c r="SZY35" s="28"/>
      <c r="SZZ35" s="28"/>
      <c r="TAA35" s="28"/>
      <c r="TAB35" s="28"/>
      <c r="TAC35" s="28"/>
      <c r="TAD35" s="28"/>
      <c r="TAE35" s="28"/>
      <c r="TAF35" s="28"/>
      <c r="TAG35" s="28"/>
      <c r="TAH35" s="28"/>
      <c r="TAI35" s="28"/>
      <c r="TAJ35" s="28"/>
      <c r="TAK35" s="28"/>
      <c r="TAL35" s="28"/>
      <c r="TAM35" s="28"/>
      <c r="TAN35" s="28"/>
      <c r="TAO35" s="28"/>
      <c r="TAP35" s="28"/>
      <c r="TAQ35" s="28"/>
      <c r="TAR35" s="28"/>
      <c r="TAS35" s="28"/>
      <c r="TAT35" s="28"/>
      <c r="TAU35" s="28"/>
      <c r="TAV35" s="28"/>
      <c r="TAW35" s="28"/>
      <c r="TAX35" s="28"/>
      <c r="TAY35" s="28"/>
      <c r="TAZ35" s="28"/>
      <c r="TBA35" s="28"/>
      <c r="TBB35" s="28"/>
      <c r="TBC35" s="28"/>
      <c r="TBD35" s="28"/>
      <c r="TBE35" s="28"/>
      <c r="TBF35" s="28"/>
      <c r="TBG35" s="28"/>
      <c r="TBH35" s="28"/>
      <c r="TBI35" s="28"/>
      <c r="TBJ35" s="28"/>
      <c r="TBK35" s="28"/>
      <c r="TBL35" s="28"/>
      <c r="TBM35" s="28"/>
      <c r="TBN35" s="28"/>
      <c r="TBO35" s="28"/>
      <c r="TBP35" s="28"/>
      <c r="TBQ35" s="28"/>
      <c r="TBR35" s="28"/>
      <c r="TBS35" s="28"/>
      <c r="TBT35" s="28"/>
      <c r="TBU35" s="28"/>
      <c r="TBV35" s="28"/>
      <c r="TBW35" s="28"/>
      <c r="TBX35" s="28"/>
      <c r="TBY35" s="28"/>
      <c r="TBZ35" s="28"/>
      <c r="TCA35" s="28"/>
      <c r="TCB35" s="28"/>
      <c r="TCC35" s="28"/>
      <c r="TCD35" s="28"/>
      <c r="TCE35" s="28"/>
      <c r="TCF35" s="28"/>
      <c r="TCG35" s="28"/>
      <c r="TCH35" s="28"/>
      <c r="TCI35" s="28"/>
      <c r="TCJ35" s="28"/>
      <c r="TCK35" s="28"/>
      <c r="TCL35" s="28"/>
      <c r="TCM35" s="28"/>
      <c r="TCN35" s="28"/>
      <c r="TCO35" s="28"/>
      <c r="TCP35" s="28"/>
      <c r="TCQ35" s="28"/>
      <c r="TCR35" s="28"/>
      <c r="TCS35" s="28"/>
      <c r="TCT35" s="28"/>
      <c r="TCU35" s="28"/>
      <c r="TCV35" s="28"/>
      <c r="TCW35" s="28"/>
      <c r="TCX35" s="28"/>
      <c r="TCY35" s="28"/>
      <c r="TCZ35" s="28"/>
      <c r="TDA35" s="28"/>
      <c r="TDB35" s="28"/>
      <c r="TDC35" s="28"/>
      <c r="TDD35" s="28"/>
      <c r="TDE35" s="28"/>
      <c r="TDF35" s="28"/>
      <c r="TDG35" s="28"/>
      <c r="TDH35" s="28"/>
      <c r="TDI35" s="28"/>
      <c r="TDJ35" s="28"/>
      <c r="TDK35" s="28"/>
      <c r="TDL35" s="28"/>
      <c r="TDM35" s="28"/>
      <c r="TDN35" s="28"/>
      <c r="TDO35" s="28"/>
      <c r="TDP35" s="28"/>
      <c r="TDQ35" s="28"/>
      <c r="TDR35" s="28"/>
      <c r="TDS35" s="28"/>
      <c r="TDT35" s="28"/>
      <c r="TDU35" s="28"/>
      <c r="TDV35" s="28"/>
      <c r="TDW35" s="28"/>
      <c r="TDX35" s="28"/>
      <c r="TDY35" s="28"/>
      <c r="TDZ35" s="28"/>
      <c r="TEA35" s="28"/>
      <c r="TEB35" s="28"/>
      <c r="TEC35" s="28"/>
      <c r="TED35" s="28"/>
      <c r="TEE35" s="28"/>
      <c r="TEF35" s="28"/>
      <c r="TEG35" s="28"/>
      <c r="TEH35" s="28"/>
      <c r="TEI35" s="28"/>
      <c r="TEJ35" s="28"/>
      <c r="TEK35" s="28"/>
      <c r="TEL35" s="28"/>
      <c r="TEM35" s="28"/>
      <c r="TEN35" s="28"/>
      <c r="TEO35" s="28"/>
      <c r="TEP35" s="28"/>
      <c r="TEQ35" s="28"/>
      <c r="TER35" s="28"/>
      <c r="TES35" s="28"/>
      <c r="TET35" s="28"/>
      <c r="TEU35" s="28"/>
      <c r="TEV35" s="28"/>
      <c r="TEW35" s="28"/>
      <c r="TEX35" s="28"/>
      <c r="TEY35" s="28"/>
      <c r="TEZ35" s="28"/>
      <c r="TFA35" s="28"/>
      <c r="TFB35" s="28"/>
      <c r="TFC35" s="28"/>
      <c r="TFD35" s="28"/>
      <c r="TFE35" s="28"/>
      <c r="TFF35" s="28"/>
      <c r="TFG35" s="28"/>
      <c r="TFH35" s="28"/>
      <c r="TFI35" s="28"/>
      <c r="TFJ35" s="28"/>
      <c r="TFK35" s="28"/>
      <c r="TFL35" s="28"/>
      <c r="TFM35" s="28"/>
      <c r="TFN35" s="28"/>
      <c r="TFO35" s="28"/>
      <c r="TFP35" s="28"/>
      <c r="TFQ35" s="28"/>
      <c r="TFR35" s="28"/>
      <c r="TFS35" s="28"/>
      <c r="TFT35" s="28"/>
      <c r="TFU35" s="28"/>
      <c r="TFV35" s="28"/>
      <c r="TFW35" s="28"/>
      <c r="TFX35" s="28"/>
      <c r="TFY35" s="28"/>
      <c r="TFZ35" s="28"/>
      <c r="TGA35" s="28"/>
      <c r="TGB35" s="28"/>
      <c r="TGC35" s="28"/>
      <c r="TGD35" s="28"/>
      <c r="TGE35" s="28"/>
      <c r="TGF35" s="28"/>
      <c r="TGG35" s="28"/>
      <c r="TGH35" s="28"/>
      <c r="TGI35" s="28"/>
      <c r="TGJ35" s="28"/>
      <c r="TGK35" s="28"/>
      <c r="TGL35" s="28"/>
      <c r="TGM35" s="28"/>
      <c r="TGN35" s="28"/>
      <c r="TGO35" s="28"/>
      <c r="TGP35" s="28"/>
      <c r="TGQ35" s="28"/>
      <c r="TGR35" s="28"/>
      <c r="TGS35" s="28"/>
      <c r="TGT35" s="28"/>
      <c r="TGU35" s="28"/>
      <c r="TGV35" s="28"/>
      <c r="TGW35" s="28"/>
      <c r="TGX35" s="28"/>
      <c r="TGY35" s="28"/>
      <c r="TGZ35" s="28"/>
      <c r="THA35" s="28"/>
      <c r="THB35" s="28"/>
      <c r="THC35" s="28"/>
      <c r="THD35" s="28"/>
      <c r="THE35" s="28"/>
      <c r="THF35" s="28"/>
      <c r="THG35" s="28"/>
      <c r="THH35" s="28"/>
      <c r="THI35" s="28"/>
      <c r="THJ35" s="28"/>
      <c r="THK35" s="28"/>
      <c r="THL35" s="28"/>
      <c r="THM35" s="28"/>
      <c r="THN35" s="28"/>
      <c r="THO35" s="28"/>
      <c r="THP35" s="28"/>
      <c r="THQ35" s="28"/>
      <c r="THR35" s="28"/>
      <c r="THS35" s="28"/>
      <c r="THT35" s="28"/>
      <c r="THU35" s="28"/>
      <c r="THV35" s="28"/>
      <c r="THW35" s="28"/>
      <c r="THX35" s="28"/>
      <c r="THY35" s="28"/>
      <c r="THZ35" s="28"/>
      <c r="TIA35" s="28"/>
      <c r="TIB35" s="28"/>
      <c r="TIC35" s="28"/>
      <c r="TID35" s="28"/>
      <c r="TIE35" s="28"/>
      <c r="TIF35" s="28"/>
      <c r="TIG35" s="28"/>
      <c r="TIH35" s="28"/>
      <c r="TII35" s="28"/>
      <c r="TIJ35" s="28"/>
      <c r="TIK35" s="28"/>
      <c r="TIL35" s="28"/>
      <c r="TIM35" s="28"/>
      <c r="TIN35" s="28"/>
      <c r="TIO35" s="28"/>
      <c r="TIP35" s="28"/>
      <c r="TIQ35" s="28"/>
      <c r="TIR35" s="28"/>
      <c r="TIS35" s="28"/>
      <c r="TIT35" s="28"/>
      <c r="TIU35" s="28"/>
      <c r="TIV35" s="28"/>
      <c r="TIW35" s="28"/>
      <c r="TIX35" s="28"/>
      <c r="TIY35" s="28"/>
      <c r="TIZ35" s="28"/>
      <c r="TJA35" s="28"/>
      <c r="TJB35" s="28"/>
      <c r="TJC35" s="28"/>
      <c r="TJD35" s="28"/>
      <c r="TJE35" s="28"/>
      <c r="TJF35" s="28"/>
      <c r="TJG35" s="28"/>
      <c r="TJH35" s="28"/>
      <c r="TJI35" s="28"/>
      <c r="TJJ35" s="28"/>
      <c r="TJK35" s="28"/>
      <c r="TJL35" s="28"/>
      <c r="TJM35" s="28"/>
      <c r="TJN35" s="28"/>
      <c r="TJO35" s="28"/>
      <c r="TJP35" s="28"/>
      <c r="TJQ35" s="28"/>
      <c r="TJR35" s="28"/>
      <c r="TJS35" s="28"/>
      <c r="TJT35" s="28"/>
      <c r="TJU35" s="28"/>
      <c r="TJV35" s="28"/>
      <c r="TJW35" s="28"/>
      <c r="TJX35" s="28"/>
      <c r="TJY35" s="28"/>
      <c r="TJZ35" s="28"/>
      <c r="TKA35" s="28"/>
      <c r="TKB35" s="28"/>
      <c r="TKC35" s="28"/>
      <c r="TKD35" s="28"/>
      <c r="TKE35" s="28"/>
      <c r="TKF35" s="28"/>
      <c r="TKG35" s="28"/>
      <c r="TKH35" s="28"/>
      <c r="TKI35" s="28"/>
      <c r="TKJ35" s="28"/>
      <c r="TKK35" s="28"/>
      <c r="TKL35" s="28"/>
      <c r="TKM35" s="28"/>
      <c r="TKN35" s="28"/>
      <c r="TKO35" s="28"/>
      <c r="TKP35" s="28"/>
      <c r="TKQ35" s="28"/>
      <c r="TKR35" s="28"/>
      <c r="TKS35" s="28"/>
      <c r="TKT35" s="28"/>
      <c r="TKU35" s="28"/>
      <c r="TKV35" s="28"/>
      <c r="TKW35" s="28"/>
      <c r="TKX35" s="28"/>
      <c r="TKY35" s="28"/>
      <c r="TKZ35" s="28"/>
      <c r="TLA35" s="28"/>
      <c r="TLB35" s="28"/>
      <c r="TLC35" s="28"/>
      <c r="TLD35" s="28"/>
      <c r="TLE35" s="28"/>
      <c r="TLF35" s="28"/>
      <c r="TLG35" s="28"/>
      <c r="TLH35" s="28"/>
      <c r="TLI35" s="28"/>
      <c r="TLJ35" s="28"/>
      <c r="TLK35" s="28"/>
      <c r="TLL35" s="28"/>
      <c r="TLM35" s="28"/>
      <c r="TLN35" s="28"/>
      <c r="TLO35" s="28"/>
      <c r="TLP35" s="28"/>
      <c r="TLQ35" s="28"/>
      <c r="TLR35" s="28"/>
      <c r="TLS35" s="28"/>
      <c r="TLT35" s="28"/>
      <c r="TLU35" s="28"/>
      <c r="TLV35" s="28"/>
      <c r="TLW35" s="28"/>
      <c r="TLX35" s="28"/>
      <c r="TLY35" s="28"/>
      <c r="TLZ35" s="28"/>
      <c r="TMA35" s="28"/>
      <c r="TMB35" s="28"/>
      <c r="TMC35" s="28"/>
      <c r="TMD35" s="28"/>
      <c r="TME35" s="28"/>
      <c r="TMF35" s="28"/>
      <c r="TMG35" s="28"/>
      <c r="TMH35" s="28"/>
      <c r="TMI35" s="28"/>
      <c r="TMJ35" s="28"/>
      <c r="TMK35" s="28"/>
      <c r="TML35" s="28"/>
      <c r="TMM35" s="28"/>
      <c r="TMN35" s="28"/>
      <c r="TMO35" s="28"/>
      <c r="TMP35" s="28"/>
      <c r="TMQ35" s="28"/>
      <c r="TMR35" s="28"/>
      <c r="TMS35" s="28"/>
      <c r="TMT35" s="28"/>
      <c r="TMU35" s="28"/>
      <c r="TMV35" s="28"/>
      <c r="TMW35" s="28"/>
      <c r="TMX35" s="28"/>
      <c r="TMY35" s="28"/>
      <c r="TMZ35" s="28"/>
      <c r="TNA35" s="28"/>
      <c r="TNB35" s="28"/>
      <c r="TNC35" s="28"/>
      <c r="TND35" s="28"/>
      <c r="TNE35" s="28"/>
      <c r="TNF35" s="28"/>
      <c r="TNG35" s="28"/>
      <c r="TNH35" s="28"/>
      <c r="TNI35" s="28"/>
      <c r="TNJ35" s="28"/>
      <c r="TNK35" s="28"/>
      <c r="TNL35" s="28"/>
      <c r="TNM35" s="28"/>
      <c r="TNN35" s="28"/>
      <c r="TNO35" s="28"/>
      <c r="TNP35" s="28"/>
      <c r="TNQ35" s="28"/>
      <c r="TNR35" s="28"/>
      <c r="TNS35" s="28"/>
      <c r="TNT35" s="28"/>
      <c r="TNU35" s="28"/>
      <c r="TNV35" s="28"/>
      <c r="TNW35" s="28"/>
      <c r="TNX35" s="28"/>
      <c r="TNY35" s="28"/>
      <c r="TNZ35" s="28"/>
      <c r="TOA35" s="28"/>
      <c r="TOB35" s="28"/>
      <c r="TOC35" s="28"/>
      <c r="TOD35" s="28"/>
      <c r="TOE35" s="28"/>
      <c r="TOF35" s="28"/>
      <c r="TOG35" s="28"/>
      <c r="TOH35" s="28"/>
      <c r="TOI35" s="28"/>
      <c r="TOJ35" s="28"/>
      <c r="TOK35" s="28"/>
      <c r="TOL35" s="28"/>
      <c r="TOM35" s="28"/>
      <c r="TON35" s="28"/>
      <c r="TOO35" s="28"/>
      <c r="TOP35" s="28"/>
      <c r="TOQ35" s="28"/>
      <c r="TOR35" s="28"/>
      <c r="TOS35" s="28"/>
      <c r="TOT35" s="28"/>
      <c r="TOU35" s="28"/>
      <c r="TOV35" s="28"/>
      <c r="TOW35" s="28"/>
      <c r="TOX35" s="28"/>
      <c r="TOY35" s="28"/>
      <c r="TOZ35" s="28"/>
      <c r="TPA35" s="28"/>
      <c r="TPB35" s="28"/>
      <c r="TPC35" s="28"/>
      <c r="TPD35" s="28"/>
      <c r="TPE35" s="28"/>
      <c r="TPF35" s="28"/>
      <c r="TPG35" s="28"/>
      <c r="TPH35" s="28"/>
      <c r="TPI35" s="28"/>
      <c r="TPJ35" s="28"/>
      <c r="TPK35" s="28"/>
      <c r="TPL35" s="28"/>
      <c r="TPM35" s="28"/>
      <c r="TPN35" s="28"/>
      <c r="TPO35" s="28"/>
      <c r="TPP35" s="28"/>
      <c r="TPQ35" s="28"/>
      <c r="TPR35" s="28"/>
      <c r="TPS35" s="28"/>
      <c r="TPT35" s="28"/>
      <c r="TPU35" s="28"/>
      <c r="TPV35" s="28"/>
      <c r="TPW35" s="28"/>
      <c r="TPX35" s="28"/>
      <c r="TPY35" s="28"/>
      <c r="TPZ35" s="28"/>
      <c r="TQA35" s="28"/>
      <c r="TQB35" s="28"/>
      <c r="TQC35" s="28"/>
      <c r="TQD35" s="28"/>
      <c r="TQE35" s="28"/>
      <c r="TQF35" s="28"/>
      <c r="TQG35" s="28"/>
      <c r="TQH35" s="28"/>
      <c r="TQI35" s="28"/>
      <c r="TQJ35" s="28"/>
      <c r="TQK35" s="28"/>
      <c r="TQL35" s="28"/>
      <c r="TQM35" s="28"/>
      <c r="TQN35" s="28"/>
      <c r="TQO35" s="28"/>
      <c r="TQP35" s="28"/>
      <c r="TQQ35" s="28"/>
      <c r="TQR35" s="28"/>
      <c r="TQS35" s="28"/>
      <c r="TQT35" s="28"/>
      <c r="TQU35" s="28"/>
      <c r="TQV35" s="28"/>
      <c r="TQW35" s="28"/>
      <c r="TQX35" s="28"/>
      <c r="TQY35" s="28"/>
      <c r="TQZ35" s="28"/>
      <c r="TRA35" s="28"/>
      <c r="TRB35" s="28"/>
      <c r="TRC35" s="28"/>
      <c r="TRD35" s="28"/>
      <c r="TRE35" s="28"/>
      <c r="TRF35" s="28"/>
      <c r="TRG35" s="28"/>
      <c r="TRH35" s="28"/>
      <c r="TRI35" s="28"/>
      <c r="TRJ35" s="28"/>
      <c r="TRK35" s="28"/>
      <c r="TRL35" s="28"/>
      <c r="TRM35" s="28"/>
      <c r="TRN35" s="28"/>
      <c r="TRO35" s="28"/>
      <c r="TRP35" s="28"/>
      <c r="TRQ35" s="28"/>
      <c r="TRR35" s="28"/>
      <c r="TRS35" s="28"/>
      <c r="TRT35" s="28"/>
      <c r="TRU35" s="28"/>
      <c r="TRV35" s="28"/>
      <c r="TRW35" s="28"/>
      <c r="TRX35" s="28"/>
      <c r="TRY35" s="28"/>
      <c r="TRZ35" s="28"/>
      <c r="TSA35" s="28"/>
      <c r="TSB35" s="28"/>
      <c r="TSC35" s="28"/>
      <c r="TSD35" s="28"/>
      <c r="TSE35" s="28"/>
      <c r="TSF35" s="28"/>
      <c r="TSG35" s="28"/>
      <c r="TSH35" s="28"/>
      <c r="TSI35" s="28"/>
      <c r="TSJ35" s="28"/>
      <c r="TSK35" s="28"/>
      <c r="TSL35" s="28"/>
      <c r="TSM35" s="28"/>
      <c r="TSN35" s="28"/>
      <c r="TSO35" s="28"/>
      <c r="TSP35" s="28"/>
      <c r="TSQ35" s="28"/>
      <c r="TSR35" s="28"/>
      <c r="TSS35" s="28"/>
      <c r="TST35" s="28"/>
      <c r="TSU35" s="28"/>
      <c r="TSV35" s="28"/>
      <c r="TSW35" s="28"/>
      <c r="TSX35" s="28"/>
      <c r="TSY35" s="28"/>
      <c r="TSZ35" s="28"/>
      <c r="TTA35" s="28"/>
      <c r="TTB35" s="28"/>
      <c r="TTC35" s="28"/>
      <c r="TTD35" s="28"/>
      <c r="TTE35" s="28"/>
      <c r="TTF35" s="28"/>
      <c r="TTG35" s="28"/>
      <c r="TTH35" s="28"/>
      <c r="TTI35" s="28"/>
      <c r="TTJ35" s="28"/>
      <c r="TTK35" s="28"/>
      <c r="TTL35" s="28"/>
      <c r="TTM35" s="28"/>
      <c r="TTN35" s="28"/>
      <c r="TTO35" s="28"/>
      <c r="TTP35" s="28"/>
      <c r="TTQ35" s="28"/>
      <c r="TTR35" s="28"/>
      <c r="TTS35" s="28"/>
      <c r="TTT35" s="28"/>
      <c r="TTU35" s="28"/>
      <c r="TTV35" s="28"/>
      <c r="TTW35" s="28"/>
      <c r="TTX35" s="28"/>
      <c r="TTY35" s="28"/>
      <c r="TTZ35" s="28"/>
      <c r="TUA35" s="28"/>
      <c r="TUB35" s="28"/>
      <c r="TUC35" s="28"/>
      <c r="TUD35" s="28"/>
      <c r="TUE35" s="28"/>
      <c r="TUF35" s="28"/>
      <c r="TUG35" s="28"/>
      <c r="TUH35" s="28"/>
      <c r="TUI35" s="28"/>
      <c r="TUJ35" s="28"/>
      <c r="TUK35" s="28"/>
      <c r="TUL35" s="28"/>
      <c r="TUM35" s="28"/>
      <c r="TUN35" s="28"/>
      <c r="TUO35" s="28"/>
      <c r="TUP35" s="28"/>
      <c r="TUQ35" s="28"/>
      <c r="TUR35" s="28"/>
      <c r="TUS35" s="28"/>
      <c r="TUT35" s="28"/>
      <c r="TUU35" s="28"/>
      <c r="TUV35" s="28"/>
      <c r="TUW35" s="28"/>
      <c r="TUX35" s="28"/>
      <c r="TUY35" s="28"/>
      <c r="TUZ35" s="28"/>
      <c r="TVA35" s="28"/>
      <c r="TVB35" s="28"/>
      <c r="TVC35" s="28"/>
      <c r="TVD35" s="28"/>
      <c r="TVE35" s="28"/>
      <c r="TVF35" s="28"/>
      <c r="TVG35" s="28"/>
      <c r="TVH35" s="28"/>
      <c r="TVI35" s="28"/>
      <c r="TVJ35" s="28"/>
      <c r="TVK35" s="28"/>
      <c r="TVL35" s="28"/>
      <c r="TVM35" s="28"/>
      <c r="TVN35" s="28"/>
      <c r="TVO35" s="28"/>
      <c r="TVP35" s="28"/>
      <c r="TVQ35" s="28"/>
      <c r="TVR35" s="28"/>
      <c r="TVS35" s="28"/>
      <c r="TVT35" s="28"/>
      <c r="TVU35" s="28"/>
      <c r="TVV35" s="28"/>
      <c r="TVW35" s="28"/>
      <c r="TVX35" s="28"/>
      <c r="TVY35" s="28"/>
      <c r="TVZ35" s="28"/>
      <c r="TWA35" s="28"/>
      <c r="TWB35" s="28"/>
      <c r="TWC35" s="28"/>
      <c r="TWD35" s="28"/>
      <c r="TWE35" s="28"/>
      <c r="TWF35" s="28"/>
      <c r="TWG35" s="28"/>
      <c r="TWH35" s="28"/>
      <c r="TWI35" s="28"/>
      <c r="TWJ35" s="28"/>
      <c r="TWK35" s="28"/>
      <c r="TWL35" s="28"/>
      <c r="TWM35" s="28"/>
      <c r="TWN35" s="28"/>
      <c r="TWO35" s="28"/>
      <c r="TWP35" s="28"/>
      <c r="TWQ35" s="28"/>
      <c r="TWR35" s="28"/>
      <c r="TWS35" s="28"/>
      <c r="TWT35" s="28"/>
      <c r="TWU35" s="28"/>
      <c r="TWV35" s="28"/>
      <c r="TWW35" s="28"/>
      <c r="TWX35" s="28"/>
      <c r="TWY35" s="28"/>
      <c r="TWZ35" s="28"/>
      <c r="TXA35" s="28"/>
      <c r="TXB35" s="28"/>
      <c r="TXC35" s="28"/>
      <c r="TXD35" s="28"/>
      <c r="TXE35" s="28"/>
      <c r="TXF35" s="28"/>
      <c r="TXG35" s="28"/>
      <c r="TXH35" s="28"/>
      <c r="TXI35" s="28"/>
      <c r="TXJ35" s="28"/>
      <c r="TXK35" s="28"/>
      <c r="TXL35" s="28"/>
      <c r="TXM35" s="28"/>
      <c r="TXN35" s="28"/>
      <c r="TXO35" s="28"/>
      <c r="TXP35" s="28"/>
      <c r="TXQ35" s="28"/>
      <c r="TXR35" s="28"/>
      <c r="TXS35" s="28"/>
      <c r="TXT35" s="28"/>
      <c r="TXU35" s="28"/>
      <c r="TXV35" s="28"/>
      <c r="TXW35" s="28"/>
      <c r="TXX35" s="28"/>
      <c r="TXY35" s="28"/>
      <c r="TXZ35" s="28"/>
      <c r="TYA35" s="28"/>
      <c r="TYB35" s="28"/>
      <c r="TYC35" s="28"/>
      <c r="TYD35" s="28"/>
      <c r="TYE35" s="28"/>
      <c r="TYF35" s="28"/>
      <c r="TYG35" s="28"/>
      <c r="TYH35" s="28"/>
      <c r="TYI35" s="28"/>
      <c r="TYJ35" s="28"/>
      <c r="TYK35" s="28"/>
      <c r="TYL35" s="28"/>
      <c r="TYM35" s="28"/>
      <c r="TYN35" s="28"/>
      <c r="TYO35" s="28"/>
      <c r="TYP35" s="28"/>
      <c r="TYQ35" s="28"/>
      <c r="TYR35" s="28"/>
      <c r="TYS35" s="28"/>
      <c r="TYT35" s="28"/>
      <c r="TYU35" s="28"/>
      <c r="TYV35" s="28"/>
      <c r="TYW35" s="28"/>
      <c r="TYX35" s="28"/>
      <c r="TYY35" s="28"/>
      <c r="TYZ35" s="28"/>
      <c r="TZA35" s="28"/>
      <c r="TZB35" s="28"/>
      <c r="TZC35" s="28"/>
      <c r="TZD35" s="28"/>
      <c r="TZE35" s="28"/>
      <c r="TZF35" s="28"/>
      <c r="TZG35" s="28"/>
      <c r="TZH35" s="28"/>
      <c r="TZI35" s="28"/>
      <c r="TZJ35" s="28"/>
      <c r="TZK35" s="28"/>
      <c r="TZL35" s="28"/>
      <c r="TZM35" s="28"/>
      <c r="TZN35" s="28"/>
      <c r="TZO35" s="28"/>
      <c r="TZP35" s="28"/>
      <c r="TZQ35" s="28"/>
      <c r="TZR35" s="28"/>
      <c r="TZS35" s="28"/>
      <c r="TZT35" s="28"/>
      <c r="TZU35" s="28"/>
      <c r="TZV35" s="28"/>
      <c r="TZW35" s="28"/>
      <c r="TZX35" s="28"/>
      <c r="TZY35" s="28"/>
      <c r="TZZ35" s="28"/>
      <c r="UAA35" s="28"/>
      <c r="UAB35" s="28"/>
      <c r="UAC35" s="28"/>
      <c r="UAD35" s="28"/>
      <c r="UAE35" s="28"/>
      <c r="UAF35" s="28"/>
      <c r="UAG35" s="28"/>
      <c r="UAH35" s="28"/>
      <c r="UAI35" s="28"/>
      <c r="UAJ35" s="28"/>
      <c r="UAK35" s="28"/>
      <c r="UAL35" s="28"/>
      <c r="UAM35" s="28"/>
      <c r="UAN35" s="28"/>
      <c r="UAO35" s="28"/>
      <c r="UAP35" s="28"/>
      <c r="UAQ35" s="28"/>
      <c r="UAR35" s="28"/>
      <c r="UAS35" s="28"/>
      <c r="UAT35" s="28"/>
      <c r="UAU35" s="28"/>
      <c r="UAV35" s="28"/>
      <c r="UAW35" s="28"/>
      <c r="UAX35" s="28"/>
      <c r="UAY35" s="28"/>
      <c r="UAZ35" s="28"/>
      <c r="UBA35" s="28"/>
      <c r="UBB35" s="28"/>
      <c r="UBC35" s="28"/>
      <c r="UBD35" s="28"/>
      <c r="UBE35" s="28"/>
      <c r="UBF35" s="28"/>
      <c r="UBG35" s="28"/>
      <c r="UBH35" s="28"/>
      <c r="UBI35" s="28"/>
      <c r="UBJ35" s="28"/>
      <c r="UBK35" s="28"/>
      <c r="UBL35" s="28"/>
      <c r="UBM35" s="28"/>
      <c r="UBN35" s="28"/>
      <c r="UBO35" s="28"/>
      <c r="UBP35" s="28"/>
      <c r="UBQ35" s="28"/>
      <c r="UBR35" s="28"/>
      <c r="UBS35" s="28"/>
      <c r="UBT35" s="28"/>
      <c r="UBU35" s="28"/>
      <c r="UBV35" s="28"/>
      <c r="UBW35" s="28"/>
      <c r="UBX35" s="28"/>
      <c r="UBY35" s="28"/>
      <c r="UBZ35" s="28"/>
      <c r="UCA35" s="28"/>
      <c r="UCB35" s="28"/>
      <c r="UCC35" s="28"/>
      <c r="UCD35" s="28"/>
      <c r="UCE35" s="28"/>
      <c r="UCF35" s="28"/>
      <c r="UCG35" s="28"/>
      <c r="UCH35" s="28"/>
      <c r="UCI35" s="28"/>
      <c r="UCJ35" s="28"/>
      <c r="UCK35" s="28"/>
      <c r="UCL35" s="28"/>
      <c r="UCM35" s="28"/>
      <c r="UCN35" s="28"/>
      <c r="UCO35" s="28"/>
      <c r="UCP35" s="28"/>
      <c r="UCQ35" s="28"/>
      <c r="UCR35" s="28"/>
      <c r="UCS35" s="28"/>
      <c r="UCT35" s="28"/>
      <c r="UCU35" s="28"/>
      <c r="UCV35" s="28"/>
      <c r="UCW35" s="28"/>
      <c r="UCX35" s="28"/>
      <c r="UCY35" s="28"/>
      <c r="UCZ35" s="28"/>
      <c r="UDA35" s="28"/>
      <c r="UDB35" s="28"/>
      <c r="UDC35" s="28"/>
      <c r="UDD35" s="28"/>
      <c r="UDE35" s="28"/>
      <c r="UDF35" s="28"/>
      <c r="UDG35" s="28"/>
      <c r="UDH35" s="28"/>
      <c r="UDI35" s="28"/>
      <c r="UDJ35" s="28"/>
      <c r="UDK35" s="28"/>
      <c r="UDL35" s="28"/>
      <c r="UDM35" s="28"/>
      <c r="UDN35" s="28"/>
      <c r="UDO35" s="28"/>
      <c r="UDP35" s="28"/>
      <c r="UDQ35" s="28"/>
      <c r="UDR35" s="28"/>
      <c r="UDS35" s="28"/>
      <c r="UDT35" s="28"/>
      <c r="UDU35" s="28"/>
      <c r="UDV35" s="28"/>
      <c r="UDW35" s="28"/>
      <c r="UDX35" s="28"/>
      <c r="UDY35" s="28"/>
      <c r="UDZ35" s="28"/>
      <c r="UEA35" s="28"/>
      <c r="UEB35" s="28"/>
      <c r="UEC35" s="28"/>
      <c r="UED35" s="28"/>
      <c r="UEE35" s="28"/>
      <c r="UEF35" s="28"/>
      <c r="UEG35" s="28"/>
      <c r="UEH35" s="28"/>
      <c r="UEI35" s="28"/>
      <c r="UEJ35" s="28"/>
      <c r="UEK35" s="28"/>
      <c r="UEL35" s="28"/>
      <c r="UEM35" s="28"/>
      <c r="UEN35" s="28"/>
      <c r="UEO35" s="28"/>
      <c r="UEP35" s="28"/>
      <c r="UEQ35" s="28"/>
      <c r="UER35" s="28"/>
      <c r="UES35" s="28"/>
      <c r="UET35" s="28"/>
      <c r="UEU35" s="28"/>
      <c r="UEV35" s="28"/>
      <c r="UEW35" s="28"/>
      <c r="UEX35" s="28"/>
      <c r="UEY35" s="28"/>
      <c r="UEZ35" s="28"/>
      <c r="UFA35" s="28"/>
      <c r="UFB35" s="28"/>
      <c r="UFC35" s="28"/>
      <c r="UFD35" s="28"/>
      <c r="UFE35" s="28"/>
      <c r="UFF35" s="28"/>
      <c r="UFG35" s="28"/>
      <c r="UFH35" s="28"/>
      <c r="UFI35" s="28"/>
      <c r="UFJ35" s="28"/>
      <c r="UFK35" s="28"/>
      <c r="UFL35" s="28"/>
      <c r="UFM35" s="28"/>
      <c r="UFN35" s="28"/>
      <c r="UFO35" s="28"/>
      <c r="UFP35" s="28"/>
      <c r="UFQ35" s="28"/>
      <c r="UFR35" s="28"/>
      <c r="UFS35" s="28"/>
      <c r="UFT35" s="28"/>
      <c r="UFU35" s="28"/>
      <c r="UFV35" s="28"/>
      <c r="UFW35" s="28"/>
      <c r="UFX35" s="28"/>
      <c r="UFY35" s="28"/>
      <c r="UFZ35" s="28"/>
      <c r="UGA35" s="28"/>
      <c r="UGB35" s="28"/>
      <c r="UGC35" s="28"/>
      <c r="UGD35" s="28"/>
      <c r="UGE35" s="28"/>
      <c r="UGF35" s="28"/>
      <c r="UGG35" s="28"/>
      <c r="UGH35" s="28"/>
      <c r="UGI35" s="28"/>
      <c r="UGJ35" s="28"/>
      <c r="UGK35" s="28"/>
      <c r="UGL35" s="28"/>
      <c r="UGM35" s="28"/>
      <c r="UGN35" s="28"/>
      <c r="UGO35" s="28"/>
      <c r="UGP35" s="28"/>
      <c r="UGQ35" s="28"/>
      <c r="UGR35" s="28"/>
      <c r="UGS35" s="28"/>
      <c r="UGT35" s="28"/>
      <c r="UGU35" s="28"/>
      <c r="UGV35" s="28"/>
      <c r="UGW35" s="28"/>
      <c r="UGX35" s="28"/>
      <c r="UGY35" s="28"/>
      <c r="UGZ35" s="28"/>
      <c r="UHA35" s="28"/>
      <c r="UHB35" s="28"/>
      <c r="UHC35" s="28"/>
      <c r="UHD35" s="28"/>
      <c r="UHE35" s="28"/>
      <c r="UHF35" s="28"/>
      <c r="UHG35" s="28"/>
      <c r="UHH35" s="28"/>
      <c r="UHI35" s="28"/>
      <c r="UHJ35" s="28"/>
      <c r="UHK35" s="28"/>
      <c r="UHL35" s="28"/>
      <c r="UHM35" s="28"/>
      <c r="UHN35" s="28"/>
      <c r="UHO35" s="28"/>
      <c r="UHP35" s="28"/>
      <c r="UHQ35" s="28"/>
      <c r="UHR35" s="28"/>
      <c r="UHS35" s="28"/>
      <c r="UHT35" s="28"/>
      <c r="UHU35" s="28"/>
      <c r="UHV35" s="28"/>
      <c r="UHW35" s="28"/>
      <c r="UHX35" s="28"/>
      <c r="UHY35" s="28"/>
      <c r="UHZ35" s="28"/>
      <c r="UIA35" s="28"/>
      <c r="UIB35" s="28"/>
      <c r="UIC35" s="28"/>
      <c r="UID35" s="28"/>
      <c r="UIE35" s="28"/>
      <c r="UIF35" s="28"/>
      <c r="UIG35" s="28"/>
      <c r="UIH35" s="28"/>
      <c r="UII35" s="28"/>
      <c r="UIJ35" s="28"/>
      <c r="UIK35" s="28"/>
      <c r="UIL35" s="28"/>
      <c r="UIM35" s="28"/>
      <c r="UIN35" s="28"/>
      <c r="UIO35" s="28"/>
      <c r="UIP35" s="28"/>
      <c r="UIQ35" s="28"/>
      <c r="UIR35" s="28"/>
      <c r="UIS35" s="28"/>
      <c r="UIT35" s="28"/>
      <c r="UIU35" s="28"/>
      <c r="UIV35" s="28"/>
      <c r="UIW35" s="28"/>
      <c r="UIX35" s="28"/>
      <c r="UIY35" s="28"/>
      <c r="UIZ35" s="28"/>
      <c r="UJA35" s="28"/>
      <c r="UJB35" s="28"/>
      <c r="UJC35" s="28"/>
      <c r="UJD35" s="28"/>
      <c r="UJE35" s="28"/>
      <c r="UJF35" s="28"/>
      <c r="UJG35" s="28"/>
      <c r="UJH35" s="28"/>
      <c r="UJI35" s="28"/>
      <c r="UJJ35" s="28"/>
      <c r="UJK35" s="28"/>
      <c r="UJL35" s="28"/>
      <c r="UJM35" s="28"/>
      <c r="UJN35" s="28"/>
      <c r="UJO35" s="28"/>
      <c r="UJP35" s="28"/>
      <c r="UJQ35" s="28"/>
      <c r="UJR35" s="28"/>
      <c r="UJS35" s="28"/>
      <c r="UJT35" s="28"/>
      <c r="UJU35" s="28"/>
      <c r="UJV35" s="28"/>
      <c r="UJW35" s="28"/>
      <c r="UJX35" s="28"/>
      <c r="UJY35" s="28"/>
      <c r="UJZ35" s="28"/>
      <c r="UKA35" s="28"/>
      <c r="UKB35" s="28"/>
      <c r="UKC35" s="28"/>
      <c r="UKD35" s="28"/>
      <c r="UKE35" s="28"/>
      <c r="UKF35" s="28"/>
      <c r="UKG35" s="28"/>
      <c r="UKH35" s="28"/>
      <c r="UKI35" s="28"/>
      <c r="UKJ35" s="28"/>
      <c r="UKK35" s="28"/>
      <c r="UKL35" s="28"/>
      <c r="UKM35" s="28"/>
      <c r="UKN35" s="28"/>
      <c r="UKO35" s="28"/>
      <c r="UKP35" s="28"/>
      <c r="UKQ35" s="28"/>
      <c r="UKR35" s="28"/>
      <c r="UKS35" s="28"/>
      <c r="UKT35" s="28"/>
      <c r="UKU35" s="28"/>
      <c r="UKV35" s="28"/>
      <c r="UKW35" s="28"/>
      <c r="UKX35" s="28"/>
      <c r="UKY35" s="28"/>
      <c r="UKZ35" s="28"/>
      <c r="ULA35" s="28"/>
      <c r="ULB35" s="28"/>
      <c r="ULC35" s="28"/>
      <c r="ULD35" s="28"/>
      <c r="ULE35" s="28"/>
      <c r="ULF35" s="28"/>
      <c r="ULG35" s="28"/>
      <c r="ULH35" s="28"/>
      <c r="ULI35" s="28"/>
      <c r="ULJ35" s="28"/>
      <c r="ULK35" s="28"/>
      <c r="ULL35" s="28"/>
      <c r="ULM35" s="28"/>
      <c r="ULN35" s="28"/>
      <c r="ULO35" s="28"/>
      <c r="ULP35" s="28"/>
      <c r="ULQ35" s="28"/>
      <c r="ULR35" s="28"/>
      <c r="ULS35" s="28"/>
      <c r="ULT35" s="28"/>
      <c r="ULU35" s="28"/>
      <c r="ULV35" s="28"/>
      <c r="ULW35" s="28"/>
      <c r="ULX35" s="28"/>
      <c r="ULY35" s="28"/>
      <c r="ULZ35" s="28"/>
      <c r="UMA35" s="28"/>
      <c r="UMB35" s="28"/>
      <c r="UMC35" s="28"/>
      <c r="UMD35" s="28"/>
      <c r="UME35" s="28"/>
      <c r="UMF35" s="28"/>
      <c r="UMG35" s="28"/>
      <c r="UMH35" s="28"/>
      <c r="UMI35" s="28"/>
      <c r="UMJ35" s="28"/>
      <c r="UMK35" s="28"/>
      <c r="UML35" s="28"/>
      <c r="UMM35" s="28"/>
      <c r="UMN35" s="28"/>
      <c r="UMO35" s="28"/>
      <c r="UMP35" s="28"/>
      <c r="UMQ35" s="28"/>
      <c r="UMR35" s="28"/>
      <c r="UMS35" s="28"/>
      <c r="UMT35" s="28"/>
      <c r="UMU35" s="28"/>
      <c r="UMV35" s="28"/>
      <c r="UMW35" s="28"/>
      <c r="UMX35" s="28"/>
      <c r="UMY35" s="28"/>
      <c r="UMZ35" s="28"/>
      <c r="UNA35" s="28"/>
      <c r="UNB35" s="28"/>
      <c r="UNC35" s="28"/>
      <c r="UND35" s="28"/>
      <c r="UNE35" s="28"/>
      <c r="UNF35" s="28"/>
      <c r="UNG35" s="28"/>
      <c r="UNH35" s="28"/>
      <c r="UNI35" s="28"/>
      <c r="UNJ35" s="28"/>
      <c r="UNK35" s="28"/>
      <c r="UNL35" s="28"/>
      <c r="UNM35" s="28"/>
      <c r="UNN35" s="28"/>
      <c r="UNO35" s="28"/>
      <c r="UNP35" s="28"/>
      <c r="UNQ35" s="28"/>
      <c r="UNR35" s="28"/>
      <c r="UNS35" s="28"/>
      <c r="UNT35" s="28"/>
      <c r="UNU35" s="28"/>
      <c r="UNV35" s="28"/>
      <c r="UNW35" s="28"/>
      <c r="UNX35" s="28"/>
      <c r="UNY35" s="28"/>
      <c r="UNZ35" s="28"/>
      <c r="UOA35" s="28"/>
      <c r="UOB35" s="28"/>
      <c r="UOC35" s="28"/>
      <c r="UOD35" s="28"/>
      <c r="UOE35" s="28"/>
      <c r="UOF35" s="28"/>
      <c r="UOG35" s="28"/>
      <c r="UOH35" s="28"/>
      <c r="UOI35" s="28"/>
      <c r="UOJ35" s="28"/>
      <c r="UOK35" s="28"/>
      <c r="UOL35" s="28"/>
      <c r="UOM35" s="28"/>
      <c r="UON35" s="28"/>
      <c r="UOO35" s="28"/>
      <c r="UOP35" s="28"/>
      <c r="UOQ35" s="28"/>
      <c r="UOR35" s="28"/>
      <c r="UOS35" s="28"/>
      <c r="UOT35" s="28"/>
      <c r="UOU35" s="28"/>
      <c r="UOV35" s="28"/>
      <c r="UOW35" s="28"/>
      <c r="UOX35" s="28"/>
      <c r="UOY35" s="28"/>
      <c r="UOZ35" s="28"/>
      <c r="UPA35" s="28"/>
      <c r="UPB35" s="28"/>
      <c r="UPC35" s="28"/>
      <c r="UPD35" s="28"/>
      <c r="UPE35" s="28"/>
      <c r="UPF35" s="28"/>
      <c r="UPG35" s="28"/>
      <c r="UPH35" s="28"/>
      <c r="UPI35" s="28"/>
      <c r="UPJ35" s="28"/>
      <c r="UPK35" s="28"/>
      <c r="UPL35" s="28"/>
      <c r="UPM35" s="28"/>
      <c r="UPN35" s="28"/>
      <c r="UPO35" s="28"/>
      <c r="UPP35" s="28"/>
      <c r="UPQ35" s="28"/>
      <c r="UPR35" s="28"/>
      <c r="UPS35" s="28"/>
      <c r="UPT35" s="28"/>
      <c r="UPU35" s="28"/>
      <c r="UPV35" s="28"/>
      <c r="UPW35" s="28"/>
      <c r="UPX35" s="28"/>
      <c r="UPY35" s="28"/>
      <c r="UPZ35" s="28"/>
      <c r="UQA35" s="28"/>
      <c r="UQB35" s="28"/>
      <c r="UQC35" s="28"/>
      <c r="UQD35" s="28"/>
      <c r="UQE35" s="28"/>
      <c r="UQF35" s="28"/>
      <c r="UQG35" s="28"/>
      <c r="UQH35" s="28"/>
      <c r="UQI35" s="28"/>
      <c r="UQJ35" s="28"/>
      <c r="UQK35" s="28"/>
      <c r="UQL35" s="28"/>
      <c r="UQM35" s="28"/>
      <c r="UQN35" s="28"/>
      <c r="UQO35" s="28"/>
      <c r="UQP35" s="28"/>
      <c r="UQQ35" s="28"/>
      <c r="UQR35" s="28"/>
      <c r="UQS35" s="28"/>
      <c r="UQT35" s="28"/>
      <c r="UQU35" s="28"/>
      <c r="UQV35" s="28"/>
      <c r="UQW35" s="28"/>
      <c r="UQX35" s="28"/>
      <c r="UQY35" s="28"/>
      <c r="UQZ35" s="28"/>
      <c r="URA35" s="28"/>
      <c r="URB35" s="28"/>
      <c r="URC35" s="28"/>
      <c r="URD35" s="28"/>
      <c r="URE35" s="28"/>
      <c r="URF35" s="28"/>
      <c r="URG35" s="28"/>
      <c r="URH35" s="28"/>
      <c r="URI35" s="28"/>
      <c r="URJ35" s="28"/>
      <c r="URK35" s="28"/>
      <c r="URL35" s="28"/>
      <c r="URM35" s="28"/>
      <c r="URN35" s="28"/>
      <c r="URO35" s="28"/>
      <c r="URP35" s="28"/>
      <c r="URQ35" s="28"/>
      <c r="URR35" s="28"/>
      <c r="URS35" s="28"/>
      <c r="URT35" s="28"/>
      <c r="URU35" s="28"/>
      <c r="URV35" s="28"/>
      <c r="URW35" s="28"/>
      <c r="URX35" s="28"/>
      <c r="URY35" s="28"/>
      <c r="URZ35" s="28"/>
      <c r="USA35" s="28"/>
      <c r="USB35" s="28"/>
      <c r="USC35" s="28"/>
      <c r="USD35" s="28"/>
      <c r="USE35" s="28"/>
      <c r="USF35" s="28"/>
      <c r="USG35" s="28"/>
      <c r="USH35" s="28"/>
      <c r="USI35" s="28"/>
      <c r="USJ35" s="28"/>
      <c r="USK35" s="28"/>
      <c r="USL35" s="28"/>
      <c r="USM35" s="28"/>
      <c r="USN35" s="28"/>
      <c r="USO35" s="28"/>
      <c r="USP35" s="28"/>
      <c r="USQ35" s="28"/>
      <c r="USR35" s="28"/>
      <c r="USS35" s="28"/>
      <c r="UST35" s="28"/>
      <c r="USU35" s="28"/>
      <c r="USV35" s="28"/>
      <c r="USW35" s="28"/>
      <c r="USX35" s="28"/>
      <c r="USY35" s="28"/>
      <c r="USZ35" s="28"/>
      <c r="UTA35" s="28"/>
      <c r="UTB35" s="28"/>
      <c r="UTC35" s="28"/>
      <c r="UTD35" s="28"/>
      <c r="UTE35" s="28"/>
      <c r="UTF35" s="28"/>
      <c r="UTG35" s="28"/>
      <c r="UTH35" s="28"/>
      <c r="UTI35" s="28"/>
      <c r="UTJ35" s="28"/>
      <c r="UTK35" s="28"/>
      <c r="UTL35" s="28"/>
      <c r="UTM35" s="28"/>
      <c r="UTN35" s="28"/>
      <c r="UTO35" s="28"/>
      <c r="UTP35" s="28"/>
      <c r="UTQ35" s="28"/>
      <c r="UTR35" s="28"/>
      <c r="UTS35" s="28"/>
      <c r="UTT35" s="28"/>
      <c r="UTU35" s="28"/>
      <c r="UTV35" s="28"/>
      <c r="UTW35" s="28"/>
      <c r="UTX35" s="28"/>
      <c r="UTY35" s="28"/>
      <c r="UTZ35" s="28"/>
      <c r="UUA35" s="28"/>
      <c r="UUB35" s="28"/>
      <c r="UUC35" s="28"/>
      <c r="UUD35" s="28"/>
      <c r="UUE35" s="28"/>
      <c r="UUF35" s="28"/>
      <c r="UUG35" s="28"/>
      <c r="UUH35" s="28"/>
      <c r="UUI35" s="28"/>
      <c r="UUJ35" s="28"/>
      <c r="UUK35" s="28"/>
      <c r="UUL35" s="28"/>
      <c r="UUM35" s="28"/>
      <c r="UUN35" s="28"/>
      <c r="UUO35" s="28"/>
      <c r="UUP35" s="28"/>
      <c r="UUQ35" s="28"/>
      <c r="UUR35" s="28"/>
      <c r="UUS35" s="28"/>
      <c r="UUT35" s="28"/>
      <c r="UUU35" s="28"/>
      <c r="UUV35" s="28"/>
      <c r="UUW35" s="28"/>
      <c r="UUX35" s="28"/>
      <c r="UUY35" s="28"/>
      <c r="UUZ35" s="28"/>
      <c r="UVA35" s="28"/>
      <c r="UVB35" s="28"/>
      <c r="UVC35" s="28"/>
      <c r="UVD35" s="28"/>
      <c r="UVE35" s="28"/>
      <c r="UVF35" s="28"/>
      <c r="UVG35" s="28"/>
      <c r="UVH35" s="28"/>
      <c r="UVI35" s="28"/>
      <c r="UVJ35" s="28"/>
      <c r="UVK35" s="28"/>
      <c r="UVL35" s="28"/>
      <c r="UVM35" s="28"/>
      <c r="UVN35" s="28"/>
      <c r="UVO35" s="28"/>
      <c r="UVP35" s="28"/>
      <c r="UVQ35" s="28"/>
      <c r="UVR35" s="28"/>
      <c r="UVS35" s="28"/>
      <c r="UVT35" s="28"/>
      <c r="UVU35" s="28"/>
      <c r="UVV35" s="28"/>
      <c r="UVW35" s="28"/>
      <c r="UVX35" s="28"/>
      <c r="UVY35" s="28"/>
      <c r="UVZ35" s="28"/>
      <c r="UWA35" s="28"/>
      <c r="UWB35" s="28"/>
      <c r="UWC35" s="28"/>
      <c r="UWD35" s="28"/>
      <c r="UWE35" s="28"/>
      <c r="UWF35" s="28"/>
      <c r="UWG35" s="28"/>
      <c r="UWH35" s="28"/>
      <c r="UWI35" s="28"/>
      <c r="UWJ35" s="28"/>
      <c r="UWK35" s="28"/>
      <c r="UWL35" s="28"/>
      <c r="UWM35" s="28"/>
      <c r="UWN35" s="28"/>
      <c r="UWO35" s="28"/>
      <c r="UWP35" s="28"/>
      <c r="UWQ35" s="28"/>
      <c r="UWR35" s="28"/>
      <c r="UWS35" s="28"/>
      <c r="UWT35" s="28"/>
      <c r="UWU35" s="28"/>
      <c r="UWV35" s="28"/>
      <c r="UWW35" s="28"/>
      <c r="UWX35" s="28"/>
      <c r="UWY35" s="28"/>
      <c r="UWZ35" s="28"/>
      <c r="UXA35" s="28"/>
      <c r="UXB35" s="28"/>
      <c r="UXC35" s="28"/>
      <c r="UXD35" s="28"/>
      <c r="UXE35" s="28"/>
      <c r="UXF35" s="28"/>
      <c r="UXG35" s="28"/>
      <c r="UXH35" s="28"/>
      <c r="UXI35" s="28"/>
      <c r="UXJ35" s="28"/>
      <c r="UXK35" s="28"/>
      <c r="UXL35" s="28"/>
      <c r="UXM35" s="28"/>
      <c r="UXN35" s="28"/>
      <c r="UXO35" s="28"/>
      <c r="UXP35" s="28"/>
      <c r="UXQ35" s="28"/>
      <c r="UXR35" s="28"/>
      <c r="UXS35" s="28"/>
      <c r="UXT35" s="28"/>
      <c r="UXU35" s="28"/>
      <c r="UXV35" s="28"/>
      <c r="UXW35" s="28"/>
      <c r="UXX35" s="28"/>
      <c r="UXY35" s="28"/>
      <c r="UXZ35" s="28"/>
      <c r="UYA35" s="28"/>
      <c r="UYB35" s="28"/>
      <c r="UYC35" s="28"/>
      <c r="UYD35" s="28"/>
      <c r="UYE35" s="28"/>
      <c r="UYF35" s="28"/>
      <c r="UYG35" s="28"/>
      <c r="UYH35" s="28"/>
      <c r="UYI35" s="28"/>
      <c r="UYJ35" s="28"/>
      <c r="UYK35" s="28"/>
      <c r="UYL35" s="28"/>
      <c r="UYM35" s="28"/>
      <c r="UYN35" s="28"/>
      <c r="UYO35" s="28"/>
      <c r="UYP35" s="28"/>
      <c r="UYQ35" s="28"/>
      <c r="UYR35" s="28"/>
      <c r="UYS35" s="28"/>
      <c r="UYT35" s="28"/>
      <c r="UYU35" s="28"/>
      <c r="UYV35" s="28"/>
      <c r="UYW35" s="28"/>
      <c r="UYX35" s="28"/>
      <c r="UYY35" s="28"/>
      <c r="UYZ35" s="28"/>
      <c r="UZA35" s="28"/>
      <c r="UZB35" s="28"/>
      <c r="UZC35" s="28"/>
      <c r="UZD35" s="28"/>
      <c r="UZE35" s="28"/>
      <c r="UZF35" s="28"/>
      <c r="UZG35" s="28"/>
      <c r="UZH35" s="28"/>
      <c r="UZI35" s="28"/>
      <c r="UZJ35" s="28"/>
      <c r="UZK35" s="28"/>
      <c r="UZL35" s="28"/>
      <c r="UZM35" s="28"/>
      <c r="UZN35" s="28"/>
      <c r="UZO35" s="28"/>
      <c r="UZP35" s="28"/>
      <c r="UZQ35" s="28"/>
      <c r="UZR35" s="28"/>
      <c r="UZS35" s="28"/>
      <c r="UZT35" s="28"/>
      <c r="UZU35" s="28"/>
      <c r="UZV35" s="28"/>
      <c r="UZW35" s="28"/>
      <c r="UZX35" s="28"/>
      <c r="UZY35" s="28"/>
      <c r="UZZ35" s="28"/>
      <c r="VAA35" s="28"/>
      <c r="VAB35" s="28"/>
      <c r="VAC35" s="28"/>
      <c r="VAD35" s="28"/>
      <c r="VAE35" s="28"/>
      <c r="VAF35" s="28"/>
      <c r="VAG35" s="28"/>
      <c r="VAH35" s="28"/>
      <c r="VAI35" s="28"/>
      <c r="VAJ35" s="28"/>
      <c r="VAK35" s="28"/>
      <c r="VAL35" s="28"/>
      <c r="VAM35" s="28"/>
      <c r="VAN35" s="28"/>
      <c r="VAO35" s="28"/>
      <c r="VAP35" s="28"/>
      <c r="VAQ35" s="28"/>
      <c r="VAR35" s="28"/>
      <c r="VAS35" s="28"/>
      <c r="VAT35" s="28"/>
      <c r="VAU35" s="28"/>
      <c r="VAV35" s="28"/>
      <c r="VAW35" s="28"/>
      <c r="VAX35" s="28"/>
      <c r="VAY35" s="28"/>
      <c r="VAZ35" s="28"/>
      <c r="VBA35" s="28"/>
      <c r="VBB35" s="28"/>
      <c r="VBC35" s="28"/>
      <c r="VBD35" s="28"/>
      <c r="VBE35" s="28"/>
      <c r="VBF35" s="28"/>
      <c r="VBG35" s="28"/>
      <c r="VBH35" s="28"/>
      <c r="VBI35" s="28"/>
      <c r="VBJ35" s="28"/>
      <c r="VBK35" s="28"/>
      <c r="VBL35" s="28"/>
      <c r="VBM35" s="28"/>
      <c r="VBN35" s="28"/>
      <c r="VBO35" s="28"/>
      <c r="VBP35" s="28"/>
      <c r="VBQ35" s="28"/>
      <c r="VBR35" s="28"/>
      <c r="VBS35" s="28"/>
      <c r="VBT35" s="28"/>
      <c r="VBU35" s="28"/>
      <c r="VBV35" s="28"/>
      <c r="VBW35" s="28"/>
      <c r="VBX35" s="28"/>
      <c r="VBY35" s="28"/>
      <c r="VBZ35" s="28"/>
      <c r="VCA35" s="28"/>
      <c r="VCB35" s="28"/>
      <c r="VCC35" s="28"/>
      <c r="VCD35" s="28"/>
      <c r="VCE35" s="28"/>
      <c r="VCF35" s="28"/>
      <c r="VCG35" s="28"/>
      <c r="VCH35" s="28"/>
      <c r="VCI35" s="28"/>
      <c r="VCJ35" s="28"/>
      <c r="VCK35" s="28"/>
      <c r="VCL35" s="28"/>
      <c r="VCM35" s="28"/>
      <c r="VCN35" s="28"/>
      <c r="VCO35" s="28"/>
      <c r="VCP35" s="28"/>
      <c r="VCQ35" s="28"/>
      <c r="VCR35" s="28"/>
      <c r="VCS35" s="28"/>
      <c r="VCT35" s="28"/>
      <c r="VCU35" s="28"/>
      <c r="VCV35" s="28"/>
      <c r="VCW35" s="28"/>
      <c r="VCX35" s="28"/>
      <c r="VCY35" s="28"/>
      <c r="VCZ35" s="28"/>
      <c r="VDA35" s="28"/>
      <c r="VDB35" s="28"/>
      <c r="VDC35" s="28"/>
      <c r="VDD35" s="28"/>
      <c r="VDE35" s="28"/>
      <c r="VDF35" s="28"/>
      <c r="VDG35" s="28"/>
      <c r="VDH35" s="28"/>
      <c r="VDI35" s="28"/>
      <c r="VDJ35" s="28"/>
      <c r="VDK35" s="28"/>
      <c r="VDL35" s="28"/>
      <c r="VDM35" s="28"/>
      <c r="VDN35" s="28"/>
      <c r="VDO35" s="28"/>
      <c r="VDP35" s="28"/>
      <c r="VDQ35" s="28"/>
      <c r="VDR35" s="28"/>
      <c r="VDS35" s="28"/>
      <c r="VDT35" s="28"/>
      <c r="VDU35" s="28"/>
      <c r="VDV35" s="28"/>
      <c r="VDW35" s="28"/>
      <c r="VDX35" s="28"/>
      <c r="VDY35" s="28"/>
      <c r="VDZ35" s="28"/>
      <c r="VEA35" s="28"/>
      <c r="VEB35" s="28"/>
      <c r="VEC35" s="28"/>
      <c r="VED35" s="28"/>
      <c r="VEE35" s="28"/>
      <c r="VEF35" s="28"/>
      <c r="VEG35" s="28"/>
      <c r="VEH35" s="28"/>
      <c r="VEI35" s="28"/>
      <c r="VEJ35" s="28"/>
      <c r="VEK35" s="28"/>
      <c r="VEL35" s="28"/>
      <c r="VEM35" s="28"/>
      <c r="VEN35" s="28"/>
      <c r="VEO35" s="28"/>
      <c r="VEP35" s="28"/>
      <c r="VEQ35" s="28"/>
      <c r="VER35" s="28"/>
      <c r="VES35" s="28"/>
      <c r="VET35" s="28"/>
      <c r="VEU35" s="28"/>
      <c r="VEV35" s="28"/>
      <c r="VEW35" s="28"/>
      <c r="VEX35" s="28"/>
      <c r="VEY35" s="28"/>
      <c r="VEZ35" s="28"/>
      <c r="VFA35" s="28"/>
      <c r="VFB35" s="28"/>
      <c r="VFC35" s="28"/>
      <c r="VFD35" s="28"/>
      <c r="VFE35" s="28"/>
      <c r="VFF35" s="28"/>
      <c r="VFG35" s="28"/>
      <c r="VFH35" s="28"/>
      <c r="VFI35" s="28"/>
      <c r="VFJ35" s="28"/>
      <c r="VFK35" s="28"/>
      <c r="VFL35" s="28"/>
      <c r="VFM35" s="28"/>
      <c r="VFN35" s="28"/>
      <c r="VFO35" s="28"/>
      <c r="VFP35" s="28"/>
      <c r="VFQ35" s="28"/>
      <c r="VFR35" s="28"/>
      <c r="VFS35" s="28"/>
      <c r="VFT35" s="28"/>
      <c r="VFU35" s="28"/>
      <c r="VFV35" s="28"/>
      <c r="VFW35" s="28"/>
      <c r="VFX35" s="28"/>
      <c r="VFY35" s="28"/>
      <c r="VFZ35" s="28"/>
      <c r="VGA35" s="28"/>
      <c r="VGB35" s="28"/>
      <c r="VGC35" s="28"/>
      <c r="VGD35" s="28"/>
      <c r="VGE35" s="28"/>
      <c r="VGF35" s="28"/>
      <c r="VGG35" s="28"/>
      <c r="VGH35" s="28"/>
      <c r="VGI35" s="28"/>
      <c r="VGJ35" s="28"/>
      <c r="VGK35" s="28"/>
      <c r="VGL35" s="28"/>
      <c r="VGM35" s="28"/>
      <c r="VGN35" s="28"/>
      <c r="VGO35" s="28"/>
      <c r="VGP35" s="28"/>
      <c r="VGQ35" s="28"/>
      <c r="VGR35" s="28"/>
      <c r="VGS35" s="28"/>
      <c r="VGT35" s="28"/>
      <c r="VGU35" s="28"/>
      <c r="VGV35" s="28"/>
      <c r="VGW35" s="28"/>
      <c r="VGX35" s="28"/>
      <c r="VGY35" s="28"/>
      <c r="VGZ35" s="28"/>
      <c r="VHA35" s="28"/>
      <c r="VHB35" s="28"/>
      <c r="VHC35" s="28"/>
      <c r="VHD35" s="28"/>
      <c r="VHE35" s="28"/>
      <c r="VHF35" s="28"/>
      <c r="VHG35" s="28"/>
      <c r="VHH35" s="28"/>
      <c r="VHI35" s="28"/>
      <c r="VHJ35" s="28"/>
      <c r="VHK35" s="28"/>
      <c r="VHL35" s="28"/>
      <c r="VHM35" s="28"/>
      <c r="VHN35" s="28"/>
      <c r="VHO35" s="28"/>
      <c r="VHP35" s="28"/>
      <c r="VHQ35" s="28"/>
      <c r="VHR35" s="28"/>
      <c r="VHS35" s="28"/>
      <c r="VHT35" s="28"/>
      <c r="VHU35" s="28"/>
      <c r="VHV35" s="28"/>
      <c r="VHW35" s="28"/>
      <c r="VHX35" s="28"/>
      <c r="VHY35" s="28"/>
      <c r="VHZ35" s="28"/>
      <c r="VIA35" s="28"/>
      <c r="VIB35" s="28"/>
      <c r="VIC35" s="28"/>
      <c r="VID35" s="28"/>
      <c r="VIE35" s="28"/>
      <c r="VIF35" s="28"/>
      <c r="VIG35" s="28"/>
      <c r="VIH35" s="28"/>
      <c r="VII35" s="28"/>
      <c r="VIJ35" s="28"/>
      <c r="VIK35" s="28"/>
      <c r="VIL35" s="28"/>
      <c r="VIM35" s="28"/>
      <c r="VIN35" s="28"/>
      <c r="VIO35" s="28"/>
      <c r="VIP35" s="28"/>
      <c r="VIQ35" s="28"/>
      <c r="VIR35" s="28"/>
      <c r="VIS35" s="28"/>
      <c r="VIT35" s="28"/>
      <c r="VIU35" s="28"/>
      <c r="VIV35" s="28"/>
      <c r="VIW35" s="28"/>
      <c r="VIX35" s="28"/>
      <c r="VIY35" s="28"/>
      <c r="VIZ35" s="28"/>
      <c r="VJA35" s="28"/>
      <c r="VJB35" s="28"/>
      <c r="VJC35" s="28"/>
      <c r="VJD35" s="28"/>
      <c r="VJE35" s="28"/>
      <c r="VJF35" s="28"/>
      <c r="VJG35" s="28"/>
      <c r="VJH35" s="28"/>
      <c r="VJI35" s="28"/>
      <c r="VJJ35" s="28"/>
      <c r="VJK35" s="28"/>
      <c r="VJL35" s="28"/>
      <c r="VJM35" s="28"/>
      <c r="VJN35" s="28"/>
      <c r="VJO35" s="28"/>
      <c r="VJP35" s="28"/>
      <c r="VJQ35" s="28"/>
      <c r="VJR35" s="28"/>
      <c r="VJS35" s="28"/>
      <c r="VJT35" s="28"/>
      <c r="VJU35" s="28"/>
      <c r="VJV35" s="28"/>
      <c r="VJW35" s="28"/>
      <c r="VJX35" s="28"/>
      <c r="VJY35" s="28"/>
      <c r="VJZ35" s="28"/>
      <c r="VKA35" s="28"/>
      <c r="VKB35" s="28"/>
      <c r="VKC35" s="28"/>
      <c r="VKD35" s="28"/>
      <c r="VKE35" s="28"/>
      <c r="VKF35" s="28"/>
      <c r="VKG35" s="28"/>
      <c r="VKH35" s="28"/>
      <c r="VKI35" s="28"/>
      <c r="VKJ35" s="28"/>
      <c r="VKK35" s="28"/>
      <c r="VKL35" s="28"/>
      <c r="VKM35" s="28"/>
      <c r="VKN35" s="28"/>
      <c r="VKO35" s="28"/>
      <c r="VKP35" s="28"/>
      <c r="VKQ35" s="28"/>
      <c r="VKR35" s="28"/>
      <c r="VKS35" s="28"/>
      <c r="VKT35" s="28"/>
      <c r="VKU35" s="28"/>
      <c r="VKV35" s="28"/>
      <c r="VKW35" s="28"/>
      <c r="VKX35" s="28"/>
      <c r="VKY35" s="28"/>
      <c r="VKZ35" s="28"/>
      <c r="VLA35" s="28"/>
      <c r="VLB35" s="28"/>
      <c r="VLC35" s="28"/>
      <c r="VLD35" s="28"/>
      <c r="VLE35" s="28"/>
      <c r="VLF35" s="28"/>
      <c r="VLG35" s="28"/>
      <c r="VLH35" s="28"/>
      <c r="VLI35" s="28"/>
      <c r="VLJ35" s="28"/>
      <c r="VLK35" s="28"/>
      <c r="VLL35" s="28"/>
      <c r="VLM35" s="28"/>
      <c r="VLN35" s="28"/>
      <c r="VLO35" s="28"/>
      <c r="VLP35" s="28"/>
      <c r="VLQ35" s="28"/>
      <c r="VLR35" s="28"/>
      <c r="VLS35" s="28"/>
      <c r="VLT35" s="28"/>
      <c r="VLU35" s="28"/>
      <c r="VLV35" s="28"/>
      <c r="VLW35" s="28"/>
      <c r="VLX35" s="28"/>
      <c r="VLY35" s="28"/>
      <c r="VLZ35" s="28"/>
      <c r="VMA35" s="28"/>
      <c r="VMB35" s="28"/>
      <c r="VMC35" s="28"/>
      <c r="VMD35" s="28"/>
      <c r="VME35" s="28"/>
      <c r="VMF35" s="28"/>
      <c r="VMG35" s="28"/>
      <c r="VMH35" s="28"/>
      <c r="VMI35" s="28"/>
      <c r="VMJ35" s="28"/>
      <c r="VMK35" s="28"/>
      <c r="VML35" s="28"/>
      <c r="VMM35" s="28"/>
      <c r="VMN35" s="28"/>
      <c r="VMO35" s="28"/>
      <c r="VMP35" s="28"/>
      <c r="VMQ35" s="28"/>
      <c r="VMR35" s="28"/>
      <c r="VMS35" s="28"/>
      <c r="VMT35" s="28"/>
      <c r="VMU35" s="28"/>
      <c r="VMV35" s="28"/>
      <c r="VMW35" s="28"/>
      <c r="VMX35" s="28"/>
      <c r="VMY35" s="28"/>
      <c r="VMZ35" s="28"/>
      <c r="VNA35" s="28"/>
      <c r="VNB35" s="28"/>
      <c r="VNC35" s="28"/>
      <c r="VND35" s="28"/>
      <c r="VNE35" s="28"/>
      <c r="VNF35" s="28"/>
      <c r="VNG35" s="28"/>
      <c r="VNH35" s="28"/>
      <c r="VNI35" s="28"/>
      <c r="VNJ35" s="28"/>
      <c r="VNK35" s="28"/>
      <c r="VNL35" s="28"/>
      <c r="VNM35" s="28"/>
      <c r="VNN35" s="28"/>
      <c r="VNO35" s="28"/>
      <c r="VNP35" s="28"/>
      <c r="VNQ35" s="28"/>
      <c r="VNR35" s="28"/>
      <c r="VNS35" s="28"/>
      <c r="VNT35" s="28"/>
      <c r="VNU35" s="28"/>
      <c r="VNV35" s="28"/>
      <c r="VNW35" s="28"/>
      <c r="VNX35" s="28"/>
      <c r="VNY35" s="28"/>
      <c r="VNZ35" s="28"/>
      <c r="VOA35" s="28"/>
      <c r="VOB35" s="28"/>
      <c r="VOC35" s="28"/>
      <c r="VOD35" s="28"/>
      <c r="VOE35" s="28"/>
      <c r="VOF35" s="28"/>
      <c r="VOG35" s="28"/>
      <c r="VOH35" s="28"/>
      <c r="VOI35" s="28"/>
      <c r="VOJ35" s="28"/>
      <c r="VOK35" s="28"/>
      <c r="VOL35" s="28"/>
      <c r="VOM35" s="28"/>
      <c r="VON35" s="28"/>
      <c r="VOO35" s="28"/>
      <c r="VOP35" s="28"/>
      <c r="VOQ35" s="28"/>
      <c r="VOR35" s="28"/>
      <c r="VOS35" s="28"/>
      <c r="VOT35" s="28"/>
      <c r="VOU35" s="28"/>
      <c r="VOV35" s="28"/>
      <c r="VOW35" s="28"/>
      <c r="VOX35" s="28"/>
      <c r="VOY35" s="28"/>
      <c r="VOZ35" s="28"/>
      <c r="VPA35" s="28"/>
      <c r="VPB35" s="28"/>
      <c r="VPC35" s="28"/>
      <c r="VPD35" s="28"/>
      <c r="VPE35" s="28"/>
      <c r="VPF35" s="28"/>
      <c r="VPG35" s="28"/>
      <c r="VPH35" s="28"/>
      <c r="VPI35" s="28"/>
      <c r="VPJ35" s="28"/>
      <c r="VPK35" s="28"/>
      <c r="VPL35" s="28"/>
      <c r="VPM35" s="28"/>
      <c r="VPN35" s="28"/>
      <c r="VPO35" s="28"/>
      <c r="VPP35" s="28"/>
      <c r="VPQ35" s="28"/>
      <c r="VPR35" s="28"/>
      <c r="VPS35" s="28"/>
      <c r="VPT35" s="28"/>
      <c r="VPU35" s="28"/>
      <c r="VPV35" s="28"/>
      <c r="VPW35" s="28"/>
      <c r="VPX35" s="28"/>
      <c r="VPY35" s="28"/>
      <c r="VPZ35" s="28"/>
      <c r="VQA35" s="28"/>
      <c r="VQB35" s="28"/>
      <c r="VQC35" s="28"/>
      <c r="VQD35" s="28"/>
      <c r="VQE35" s="28"/>
      <c r="VQF35" s="28"/>
      <c r="VQG35" s="28"/>
      <c r="VQH35" s="28"/>
      <c r="VQI35" s="28"/>
      <c r="VQJ35" s="28"/>
      <c r="VQK35" s="28"/>
      <c r="VQL35" s="28"/>
      <c r="VQM35" s="28"/>
      <c r="VQN35" s="28"/>
      <c r="VQO35" s="28"/>
      <c r="VQP35" s="28"/>
      <c r="VQQ35" s="28"/>
      <c r="VQR35" s="28"/>
      <c r="VQS35" s="28"/>
      <c r="VQT35" s="28"/>
      <c r="VQU35" s="28"/>
      <c r="VQV35" s="28"/>
      <c r="VQW35" s="28"/>
      <c r="VQX35" s="28"/>
      <c r="VQY35" s="28"/>
      <c r="VQZ35" s="28"/>
      <c r="VRA35" s="28"/>
      <c r="VRB35" s="28"/>
      <c r="VRC35" s="28"/>
      <c r="VRD35" s="28"/>
      <c r="VRE35" s="28"/>
      <c r="VRF35" s="28"/>
      <c r="VRG35" s="28"/>
      <c r="VRH35" s="28"/>
      <c r="VRI35" s="28"/>
      <c r="VRJ35" s="28"/>
      <c r="VRK35" s="28"/>
      <c r="VRL35" s="28"/>
      <c r="VRM35" s="28"/>
      <c r="VRN35" s="28"/>
      <c r="VRO35" s="28"/>
      <c r="VRP35" s="28"/>
      <c r="VRQ35" s="28"/>
      <c r="VRR35" s="28"/>
      <c r="VRS35" s="28"/>
      <c r="VRT35" s="28"/>
      <c r="VRU35" s="28"/>
      <c r="VRV35" s="28"/>
      <c r="VRW35" s="28"/>
      <c r="VRX35" s="28"/>
      <c r="VRY35" s="28"/>
      <c r="VRZ35" s="28"/>
      <c r="VSA35" s="28"/>
      <c r="VSB35" s="28"/>
      <c r="VSC35" s="28"/>
      <c r="VSD35" s="28"/>
      <c r="VSE35" s="28"/>
      <c r="VSF35" s="28"/>
      <c r="VSG35" s="28"/>
      <c r="VSH35" s="28"/>
      <c r="VSI35" s="28"/>
      <c r="VSJ35" s="28"/>
      <c r="VSK35" s="28"/>
      <c r="VSL35" s="28"/>
      <c r="VSM35" s="28"/>
      <c r="VSN35" s="28"/>
      <c r="VSO35" s="28"/>
      <c r="VSP35" s="28"/>
      <c r="VSQ35" s="28"/>
      <c r="VSR35" s="28"/>
      <c r="VSS35" s="28"/>
      <c r="VST35" s="28"/>
      <c r="VSU35" s="28"/>
      <c r="VSV35" s="28"/>
      <c r="VSW35" s="28"/>
      <c r="VSX35" s="28"/>
      <c r="VSY35" s="28"/>
      <c r="VSZ35" s="28"/>
      <c r="VTA35" s="28"/>
      <c r="VTB35" s="28"/>
      <c r="VTC35" s="28"/>
      <c r="VTD35" s="28"/>
      <c r="VTE35" s="28"/>
      <c r="VTF35" s="28"/>
      <c r="VTG35" s="28"/>
      <c r="VTH35" s="28"/>
      <c r="VTI35" s="28"/>
      <c r="VTJ35" s="28"/>
      <c r="VTK35" s="28"/>
      <c r="VTL35" s="28"/>
      <c r="VTM35" s="28"/>
      <c r="VTN35" s="28"/>
      <c r="VTO35" s="28"/>
      <c r="VTP35" s="28"/>
      <c r="VTQ35" s="28"/>
      <c r="VTR35" s="28"/>
      <c r="VTS35" s="28"/>
      <c r="VTT35" s="28"/>
      <c r="VTU35" s="28"/>
      <c r="VTV35" s="28"/>
      <c r="VTW35" s="28"/>
      <c r="VTX35" s="28"/>
      <c r="VTY35" s="28"/>
      <c r="VTZ35" s="28"/>
      <c r="VUA35" s="28"/>
      <c r="VUB35" s="28"/>
      <c r="VUC35" s="28"/>
      <c r="VUD35" s="28"/>
      <c r="VUE35" s="28"/>
      <c r="VUF35" s="28"/>
      <c r="VUG35" s="28"/>
      <c r="VUH35" s="28"/>
      <c r="VUI35" s="28"/>
      <c r="VUJ35" s="28"/>
      <c r="VUK35" s="28"/>
      <c r="VUL35" s="28"/>
      <c r="VUM35" s="28"/>
      <c r="VUN35" s="28"/>
      <c r="VUO35" s="28"/>
      <c r="VUP35" s="28"/>
      <c r="VUQ35" s="28"/>
      <c r="VUR35" s="28"/>
      <c r="VUS35" s="28"/>
      <c r="VUT35" s="28"/>
      <c r="VUU35" s="28"/>
      <c r="VUV35" s="28"/>
      <c r="VUW35" s="28"/>
      <c r="VUX35" s="28"/>
      <c r="VUY35" s="28"/>
      <c r="VUZ35" s="28"/>
      <c r="VVA35" s="28"/>
      <c r="VVB35" s="28"/>
      <c r="VVC35" s="28"/>
      <c r="VVD35" s="28"/>
      <c r="VVE35" s="28"/>
      <c r="VVF35" s="28"/>
      <c r="VVG35" s="28"/>
      <c r="VVH35" s="28"/>
      <c r="VVI35" s="28"/>
      <c r="VVJ35" s="28"/>
      <c r="VVK35" s="28"/>
      <c r="VVL35" s="28"/>
      <c r="VVM35" s="28"/>
      <c r="VVN35" s="28"/>
      <c r="VVO35" s="28"/>
      <c r="VVP35" s="28"/>
      <c r="VVQ35" s="28"/>
      <c r="VVR35" s="28"/>
      <c r="VVS35" s="28"/>
      <c r="VVT35" s="28"/>
      <c r="VVU35" s="28"/>
      <c r="VVV35" s="28"/>
      <c r="VVW35" s="28"/>
      <c r="VVX35" s="28"/>
      <c r="VVY35" s="28"/>
      <c r="VVZ35" s="28"/>
      <c r="VWA35" s="28"/>
      <c r="VWB35" s="28"/>
      <c r="VWC35" s="28"/>
      <c r="VWD35" s="28"/>
      <c r="VWE35" s="28"/>
      <c r="VWF35" s="28"/>
      <c r="VWG35" s="28"/>
      <c r="VWH35" s="28"/>
      <c r="VWI35" s="28"/>
      <c r="VWJ35" s="28"/>
      <c r="VWK35" s="28"/>
      <c r="VWL35" s="28"/>
      <c r="VWM35" s="28"/>
      <c r="VWN35" s="28"/>
      <c r="VWO35" s="28"/>
      <c r="VWP35" s="28"/>
      <c r="VWQ35" s="28"/>
      <c r="VWR35" s="28"/>
      <c r="VWS35" s="28"/>
      <c r="VWT35" s="28"/>
      <c r="VWU35" s="28"/>
      <c r="VWV35" s="28"/>
      <c r="VWW35" s="28"/>
      <c r="VWX35" s="28"/>
      <c r="VWY35" s="28"/>
      <c r="VWZ35" s="28"/>
      <c r="VXA35" s="28"/>
      <c r="VXB35" s="28"/>
      <c r="VXC35" s="28"/>
      <c r="VXD35" s="28"/>
      <c r="VXE35" s="28"/>
      <c r="VXF35" s="28"/>
      <c r="VXG35" s="28"/>
      <c r="VXH35" s="28"/>
      <c r="VXI35" s="28"/>
      <c r="VXJ35" s="28"/>
      <c r="VXK35" s="28"/>
      <c r="VXL35" s="28"/>
      <c r="VXM35" s="28"/>
      <c r="VXN35" s="28"/>
      <c r="VXO35" s="28"/>
      <c r="VXP35" s="28"/>
      <c r="VXQ35" s="28"/>
      <c r="VXR35" s="28"/>
      <c r="VXS35" s="28"/>
      <c r="VXT35" s="28"/>
      <c r="VXU35" s="28"/>
      <c r="VXV35" s="28"/>
      <c r="VXW35" s="28"/>
      <c r="VXX35" s="28"/>
      <c r="VXY35" s="28"/>
      <c r="VXZ35" s="28"/>
      <c r="VYA35" s="28"/>
      <c r="VYB35" s="28"/>
      <c r="VYC35" s="28"/>
      <c r="VYD35" s="28"/>
      <c r="VYE35" s="28"/>
      <c r="VYF35" s="28"/>
      <c r="VYG35" s="28"/>
      <c r="VYH35" s="28"/>
      <c r="VYI35" s="28"/>
      <c r="VYJ35" s="28"/>
      <c r="VYK35" s="28"/>
      <c r="VYL35" s="28"/>
      <c r="VYM35" s="28"/>
      <c r="VYN35" s="28"/>
      <c r="VYO35" s="28"/>
      <c r="VYP35" s="28"/>
      <c r="VYQ35" s="28"/>
      <c r="VYR35" s="28"/>
      <c r="VYS35" s="28"/>
      <c r="VYT35" s="28"/>
      <c r="VYU35" s="28"/>
      <c r="VYV35" s="28"/>
      <c r="VYW35" s="28"/>
      <c r="VYX35" s="28"/>
      <c r="VYY35" s="28"/>
      <c r="VYZ35" s="28"/>
      <c r="VZA35" s="28"/>
      <c r="VZB35" s="28"/>
      <c r="VZC35" s="28"/>
      <c r="VZD35" s="28"/>
      <c r="VZE35" s="28"/>
      <c r="VZF35" s="28"/>
      <c r="VZG35" s="28"/>
      <c r="VZH35" s="28"/>
      <c r="VZI35" s="28"/>
      <c r="VZJ35" s="28"/>
      <c r="VZK35" s="28"/>
      <c r="VZL35" s="28"/>
      <c r="VZM35" s="28"/>
      <c r="VZN35" s="28"/>
      <c r="VZO35" s="28"/>
      <c r="VZP35" s="28"/>
      <c r="VZQ35" s="28"/>
      <c r="VZR35" s="28"/>
      <c r="VZS35" s="28"/>
      <c r="VZT35" s="28"/>
      <c r="VZU35" s="28"/>
      <c r="VZV35" s="28"/>
      <c r="VZW35" s="28"/>
      <c r="VZX35" s="28"/>
      <c r="VZY35" s="28"/>
      <c r="VZZ35" s="28"/>
      <c r="WAA35" s="28"/>
      <c r="WAB35" s="28"/>
      <c r="WAC35" s="28"/>
      <c r="WAD35" s="28"/>
      <c r="WAE35" s="28"/>
      <c r="WAF35" s="28"/>
      <c r="WAG35" s="28"/>
      <c r="WAH35" s="28"/>
      <c r="WAI35" s="28"/>
      <c r="WAJ35" s="28"/>
      <c r="WAK35" s="28"/>
      <c r="WAL35" s="28"/>
      <c r="WAM35" s="28"/>
      <c r="WAN35" s="28"/>
      <c r="WAO35" s="28"/>
      <c r="WAP35" s="28"/>
      <c r="WAQ35" s="28"/>
      <c r="WAR35" s="28"/>
      <c r="WAS35" s="28"/>
      <c r="WAT35" s="28"/>
      <c r="WAU35" s="28"/>
      <c r="WAV35" s="28"/>
      <c r="WAW35" s="28"/>
      <c r="WAX35" s="28"/>
      <c r="WAY35" s="28"/>
      <c r="WAZ35" s="28"/>
      <c r="WBA35" s="28"/>
      <c r="WBB35" s="28"/>
      <c r="WBC35" s="28"/>
      <c r="WBD35" s="28"/>
      <c r="WBE35" s="28"/>
      <c r="WBF35" s="28"/>
      <c r="WBG35" s="28"/>
      <c r="WBH35" s="28"/>
      <c r="WBI35" s="28"/>
      <c r="WBJ35" s="28"/>
      <c r="WBK35" s="28"/>
      <c r="WBL35" s="28"/>
      <c r="WBM35" s="28"/>
      <c r="WBN35" s="28"/>
      <c r="WBO35" s="28"/>
      <c r="WBP35" s="28"/>
      <c r="WBQ35" s="28"/>
      <c r="WBR35" s="28"/>
      <c r="WBS35" s="28"/>
      <c r="WBT35" s="28"/>
      <c r="WBU35" s="28"/>
      <c r="WBV35" s="28"/>
      <c r="WBW35" s="28"/>
      <c r="WBX35" s="28"/>
      <c r="WBY35" s="28"/>
      <c r="WBZ35" s="28"/>
      <c r="WCA35" s="28"/>
      <c r="WCB35" s="28"/>
      <c r="WCC35" s="28"/>
      <c r="WCD35" s="28"/>
      <c r="WCE35" s="28"/>
      <c r="WCF35" s="28"/>
      <c r="WCG35" s="28"/>
      <c r="WCH35" s="28"/>
      <c r="WCI35" s="28"/>
      <c r="WCJ35" s="28"/>
      <c r="WCK35" s="28"/>
      <c r="WCL35" s="28"/>
      <c r="WCM35" s="28"/>
      <c r="WCN35" s="28"/>
      <c r="WCO35" s="28"/>
      <c r="WCP35" s="28"/>
      <c r="WCQ35" s="28"/>
      <c r="WCR35" s="28"/>
      <c r="WCS35" s="28"/>
      <c r="WCT35" s="28"/>
      <c r="WCU35" s="28"/>
      <c r="WCV35" s="28"/>
      <c r="WCW35" s="28"/>
      <c r="WCX35" s="28"/>
      <c r="WCY35" s="28"/>
      <c r="WCZ35" s="28"/>
      <c r="WDA35" s="28"/>
      <c r="WDB35" s="28"/>
      <c r="WDC35" s="28"/>
      <c r="WDD35" s="28"/>
      <c r="WDE35" s="28"/>
      <c r="WDF35" s="28"/>
      <c r="WDG35" s="28"/>
      <c r="WDH35" s="28"/>
      <c r="WDI35" s="28"/>
      <c r="WDJ35" s="28"/>
      <c r="WDK35" s="28"/>
      <c r="WDL35" s="28"/>
      <c r="WDM35" s="28"/>
      <c r="WDN35" s="28"/>
      <c r="WDO35" s="28"/>
      <c r="WDP35" s="28"/>
      <c r="WDQ35" s="28"/>
      <c r="WDR35" s="28"/>
      <c r="WDS35" s="28"/>
      <c r="WDT35" s="28"/>
      <c r="WDU35" s="28"/>
      <c r="WDV35" s="28"/>
      <c r="WDW35" s="28"/>
      <c r="WDX35" s="28"/>
      <c r="WDY35" s="28"/>
      <c r="WDZ35" s="28"/>
      <c r="WEA35" s="28"/>
      <c r="WEB35" s="28"/>
      <c r="WEC35" s="28"/>
      <c r="WED35" s="28"/>
      <c r="WEE35" s="28"/>
      <c r="WEF35" s="28"/>
      <c r="WEG35" s="28"/>
      <c r="WEH35" s="28"/>
      <c r="WEI35" s="28"/>
      <c r="WEJ35" s="28"/>
      <c r="WEK35" s="28"/>
      <c r="WEL35" s="28"/>
      <c r="WEM35" s="28"/>
      <c r="WEN35" s="28"/>
      <c r="WEO35" s="28"/>
      <c r="WEP35" s="28"/>
      <c r="WEQ35" s="28"/>
      <c r="WER35" s="28"/>
      <c r="WES35" s="28"/>
      <c r="WET35" s="28"/>
      <c r="WEU35" s="28"/>
      <c r="WEV35" s="28"/>
      <c r="WEW35" s="28"/>
      <c r="WEX35" s="28"/>
      <c r="WEY35" s="28"/>
      <c r="WEZ35" s="28"/>
      <c r="WFA35" s="28"/>
      <c r="WFB35" s="28"/>
      <c r="WFC35" s="28"/>
      <c r="WFD35" s="28"/>
      <c r="WFE35" s="28"/>
      <c r="WFF35" s="28"/>
      <c r="WFG35" s="28"/>
      <c r="WFH35" s="28"/>
      <c r="WFI35" s="28"/>
      <c r="WFJ35" s="28"/>
      <c r="WFK35" s="28"/>
      <c r="WFL35" s="28"/>
      <c r="WFM35" s="28"/>
      <c r="WFN35" s="28"/>
      <c r="WFO35" s="28"/>
      <c r="WFP35" s="28"/>
      <c r="WFQ35" s="28"/>
      <c r="WFR35" s="28"/>
      <c r="WFS35" s="28"/>
      <c r="WFT35" s="28"/>
      <c r="WFU35" s="28"/>
      <c r="WFV35" s="28"/>
      <c r="WFW35" s="28"/>
      <c r="WFX35" s="28"/>
      <c r="WFY35" s="28"/>
      <c r="WFZ35" s="28"/>
      <c r="WGA35" s="28"/>
      <c r="WGB35" s="28"/>
      <c r="WGC35" s="28"/>
      <c r="WGD35" s="28"/>
      <c r="WGE35" s="28"/>
      <c r="WGF35" s="28"/>
      <c r="WGG35" s="28"/>
      <c r="WGH35" s="28"/>
      <c r="WGI35" s="28"/>
      <c r="WGJ35" s="28"/>
      <c r="WGK35" s="28"/>
      <c r="WGL35" s="28"/>
      <c r="WGM35" s="28"/>
      <c r="WGN35" s="28"/>
      <c r="WGO35" s="28"/>
      <c r="WGP35" s="28"/>
      <c r="WGQ35" s="28"/>
      <c r="WGR35" s="28"/>
      <c r="WGS35" s="28"/>
      <c r="WGT35" s="28"/>
      <c r="WGU35" s="28"/>
      <c r="WGV35" s="28"/>
      <c r="WGW35" s="28"/>
      <c r="WGX35" s="28"/>
      <c r="WGY35" s="28"/>
      <c r="WGZ35" s="28"/>
      <c r="WHA35" s="28"/>
      <c r="WHB35" s="28"/>
      <c r="WHC35" s="28"/>
      <c r="WHD35" s="28"/>
      <c r="WHE35" s="28"/>
      <c r="WHF35" s="28"/>
      <c r="WHG35" s="28"/>
      <c r="WHH35" s="28"/>
      <c r="WHI35" s="28"/>
      <c r="WHJ35" s="28"/>
      <c r="WHK35" s="28"/>
      <c r="WHL35" s="28"/>
      <c r="WHM35" s="28"/>
      <c r="WHN35" s="28"/>
      <c r="WHO35" s="28"/>
      <c r="WHP35" s="28"/>
      <c r="WHQ35" s="28"/>
      <c r="WHR35" s="28"/>
      <c r="WHS35" s="28"/>
      <c r="WHT35" s="28"/>
      <c r="WHU35" s="28"/>
      <c r="WHV35" s="28"/>
      <c r="WHW35" s="28"/>
      <c r="WHX35" s="28"/>
      <c r="WHY35" s="28"/>
      <c r="WHZ35" s="28"/>
      <c r="WIA35" s="28"/>
      <c r="WIB35" s="28"/>
      <c r="WIC35" s="28"/>
      <c r="WID35" s="28"/>
      <c r="WIE35" s="28"/>
      <c r="WIF35" s="28"/>
      <c r="WIG35" s="28"/>
      <c r="WIH35" s="28"/>
      <c r="WII35" s="28"/>
      <c r="WIJ35" s="28"/>
      <c r="WIK35" s="28"/>
      <c r="WIL35" s="28"/>
      <c r="WIM35" s="28"/>
      <c r="WIN35" s="28"/>
      <c r="WIO35" s="28"/>
      <c r="WIP35" s="28"/>
      <c r="WIQ35" s="28"/>
      <c r="WIR35" s="28"/>
      <c r="WIS35" s="28"/>
      <c r="WIT35" s="28"/>
      <c r="WIU35" s="28"/>
      <c r="WIV35" s="28"/>
      <c r="WIW35" s="28"/>
      <c r="WIX35" s="28"/>
      <c r="WIY35" s="28"/>
      <c r="WIZ35" s="28"/>
      <c r="WJA35" s="28"/>
      <c r="WJB35" s="28"/>
      <c r="WJC35" s="28"/>
      <c r="WJD35" s="28"/>
      <c r="WJE35" s="28"/>
      <c r="WJF35" s="28"/>
      <c r="WJG35" s="28"/>
      <c r="WJH35" s="28"/>
      <c r="WJI35" s="28"/>
      <c r="WJJ35" s="28"/>
      <c r="WJK35" s="28"/>
      <c r="WJL35" s="28"/>
      <c r="WJM35" s="28"/>
      <c r="WJN35" s="28"/>
      <c r="WJO35" s="28"/>
      <c r="WJP35" s="28"/>
      <c r="WJQ35" s="28"/>
      <c r="WJR35" s="28"/>
      <c r="WJS35" s="28"/>
      <c r="WJT35" s="28"/>
      <c r="WJU35" s="28"/>
      <c r="WJV35" s="28"/>
      <c r="WJW35" s="28"/>
      <c r="WJX35" s="28"/>
      <c r="WJY35" s="28"/>
      <c r="WJZ35" s="28"/>
      <c r="WKA35" s="28"/>
      <c r="WKB35" s="28"/>
      <c r="WKC35" s="28"/>
      <c r="WKD35" s="28"/>
      <c r="WKE35" s="28"/>
      <c r="WKF35" s="28"/>
      <c r="WKG35" s="28"/>
      <c r="WKH35" s="28"/>
      <c r="WKI35" s="28"/>
      <c r="WKJ35" s="28"/>
      <c r="WKK35" s="28"/>
      <c r="WKL35" s="28"/>
      <c r="WKM35" s="28"/>
      <c r="WKN35" s="28"/>
      <c r="WKO35" s="28"/>
      <c r="WKP35" s="28"/>
      <c r="WKQ35" s="28"/>
      <c r="WKR35" s="28"/>
      <c r="WKS35" s="28"/>
      <c r="WKT35" s="28"/>
      <c r="WKU35" s="28"/>
      <c r="WKV35" s="28"/>
      <c r="WKW35" s="28"/>
      <c r="WKX35" s="28"/>
      <c r="WKY35" s="28"/>
      <c r="WKZ35" s="28"/>
      <c r="WLA35" s="28"/>
      <c r="WLB35" s="28"/>
      <c r="WLC35" s="28"/>
      <c r="WLD35" s="28"/>
      <c r="WLE35" s="28"/>
      <c r="WLF35" s="28"/>
      <c r="WLG35" s="28"/>
      <c r="WLH35" s="28"/>
      <c r="WLI35" s="28"/>
      <c r="WLJ35" s="28"/>
      <c r="WLK35" s="28"/>
      <c r="WLL35" s="28"/>
      <c r="WLM35" s="28"/>
      <c r="WLN35" s="28"/>
      <c r="WLO35" s="28"/>
      <c r="WLP35" s="28"/>
      <c r="WLQ35" s="28"/>
      <c r="WLR35" s="28"/>
      <c r="WLS35" s="28"/>
      <c r="WLT35" s="28"/>
      <c r="WLU35" s="28"/>
      <c r="WLV35" s="28"/>
      <c r="WLW35" s="28"/>
      <c r="WLX35" s="28"/>
      <c r="WLY35" s="28"/>
      <c r="WLZ35" s="28"/>
      <c r="WMA35" s="28"/>
      <c r="WMB35" s="28"/>
      <c r="WMC35" s="28"/>
      <c r="WMD35" s="28"/>
      <c r="WME35" s="28"/>
      <c r="WMF35" s="28"/>
      <c r="WMG35" s="28"/>
      <c r="WMH35" s="28"/>
      <c r="WMI35" s="28"/>
      <c r="WMJ35" s="28"/>
      <c r="WMK35" s="28"/>
      <c r="WML35" s="28"/>
      <c r="WMM35" s="28"/>
      <c r="WMN35" s="28"/>
      <c r="WMO35" s="28"/>
      <c r="WMP35" s="28"/>
      <c r="WMQ35" s="28"/>
      <c r="WMR35" s="28"/>
      <c r="WMS35" s="28"/>
      <c r="WMT35" s="28"/>
      <c r="WMU35" s="28"/>
      <c r="WMV35" s="28"/>
      <c r="WMW35" s="28"/>
      <c r="WMX35" s="28"/>
      <c r="WMY35" s="28"/>
      <c r="WMZ35" s="28"/>
      <c r="WNA35" s="28"/>
      <c r="WNB35" s="28"/>
      <c r="WNC35" s="28"/>
      <c r="WND35" s="28"/>
      <c r="WNE35" s="28"/>
      <c r="WNF35" s="28"/>
      <c r="WNG35" s="28"/>
      <c r="WNH35" s="28"/>
      <c r="WNI35" s="28"/>
      <c r="WNJ35" s="28"/>
      <c r="WNK35" s="28"/>
      <c r="WNL35" s="28"/>
      <c r="WNM35" s="28"/>
      <c r="WNN35" s="28"/>
      <c r="WNO35" s="28"/>
      <c r="WNP35" s="28"/>
      <c r="WNQ35" s="28"/>
      <c r="WNR35" s="28"/>
      <c r="WNS35" s="28"/>
      <c r="WNT35" s="28"/>
      <c r="WNU35" s="28"/>
      <c r="WNV35" s="28"/>
      <c r="WNW35" s="28"/>
      <c r="WNX35" s="28"/>
      <c r="WNY35" s="28"/>
      <c r="WNZ35" s="28"/>
      <c r="WOA35" s="28"/>
      <c r="WOB35" s="28"/>
      <c r="WOC35" s="28"/>
      <c r="WOD35" s="28"/>
      <c r="WOE35" s="28"/>
      <c r="WOF35" s="28"/>
      <c r="WOG35" s="28"/>
      <c r="WOH35" s="28"/>
      <c r="WOI35" s="28"/>
      <c r="WOJ35" s="28"/>
      <c r="WOK35" s="28"/>
      <c r="WOL35" s="28"/>
      <c r="WOM35" s="28"/>
      <c r="WON35" s="28"/>
      <c r="WOO35" s="28"/>
      <c r="WOP35" s="28"/>
      <c r="WOQ35" s="28"/>
      <c r="WOR35" s="28"/>
      <c r="WOS35" s="28"/>
      <c r="WOT35" s="28"/>
      <c r="WOU35" s="28"/>
      <c r="WOV35" s="28"/>
      <c r="WOW35" s="28"/>
      <c r="WOX35" s="28"/>
      <c r="WOY35" s="28"/>
      <c r="WOZ35" s="28"/>
      <c r="WPA35" s="28"/>
      <c r="WPB35" s="28"/>
      <c r="WPC35" s="28"/>
      <c r="WPD35" s="28"/>
      <c r="WPE35" s="28"/>
      <c r="WPF35" s="28"/>
      <c r="WPG35" s="28"/>
      <c r="WPH35" s="28"/>
      <c r="WPI35" s="28"/>
      <c r="WPJ35" s="28"/>
      <c r="WPK35" s="28"/>
      <c r="WPL35" s="28"/>
      <c r="WPM35" s="28"/>
      <c r="WPN35" s="28"/>
      <c r="WPO35" s="28"/>
      <c r="WPP35" s="28"/>
      <c r="WPQ35" s="28"/>
      <c r="WPR35" s="28"/>
      <c r="WPS35" s="28"/>
      <c r="WPT35" s="28"/>
      <c r="WPU35" s="28"/>
      <c r="WPV35" s="28"/>
      <c r="WPW35" s="28"/>
      <c r="WPX35" s="28"/>
      <c r="WPY35" s="28"/>
      <c r="WPZ35" s="28"/>
      <c r="WQA35" s="28"/>
      <c r="WQB35" s="28"/>
      <c r="WQC35" s="28"/>
      <c r="WQD35" s="28"/>
      <c r="WQE35" s="28"/>
      <c r="WQF35" s="28"/>
      <c r="WQG35" s="28"/>
      <c r="WQH35" s="28"/>
      <c r="WQI35" s="28"/>
      <c r="WQJ35" s="28"/>
      <c r="WQK35" s="28"/>
      <c r="WQL35" s="28"/>
      <c r="WQM35" s="28"/>
      <c r="WQN35" s="28"/>
      <c r="WQO35" s="28"/>
      <c r="WQP35" s="28"/>
      <c r="WQQ35" s="28"/>
      <c r="WQR35" s="28"/>
      <c r="WQS35" s="28"/>
      <c r="WQT35" s="28"/>
      <c r="WQU35" s="28"/>
      <c r="WQV35" s="28"/>
      <c r="WQW35" s="28"/>
      <c r="WQX35" s="28"/>
      <c r="WQY35" s="28"/>
      <c r="WQZ35" s="28"/>
      <c r="WRA35" s="28"/>
      <c r="WRB35" s="28"/>
      <c r="WRC35" s="28"/>
      <c r="WRD35" s="28"/>
      <c r="WRE35" s="28"/>
      <c r="WRF35" s="28"/>
      <c r="WRG35" s="28"/>
      <c r="WRH35" s="28"/>
      <c r="WRI35" s="28"/>
      <c r="WRJ35" s="28"/>
      <c r="WRK35" s="28"/>
      <c r="WRL35" s="28"/>
      <c r="WRM35" s="28"/>
      <c r="WRN35" s="28"/>
      <c r="WRO35" s="28"/>
      <c r="WRP35" s="28"/>
      <c r="WRQ35" s="28"/>
      <c r="WRR35" s="28"/>
      <c r="WRS35" s="28"/>
      <c r="WRT35" s="28"/>
      <c r="WRU35" s="28"/>
      <c r="WRV35" s="28"/>
      <c r="WRW35" s="28"/>
      <c r="WRX35" s="28"/>
      <c r="WRY35" s="28"/>
      <c r="WRZ35" s="28"/>
      <c r="WSA35" s="28"/>
      <c r="WSB35" s="28"/>
      <c r="WSC35" s="28"/>
      <c r="WSD35" s="28"/>
      <c r="WSE35" s="28"/>
      <c r="WSF35" s="28"/>
      <c r="WSG35" s="28"/>
      <c r="WSH35" s="28"/>
      <c r="WSI35" s="28"/>
      <c r="WSJ35" s="28"/>
      <c r="WSK35" s="28"/>
      <c r="WSL35" s="28"/>
      <c r="WSM35" s="28"/>
      <c r="WSN35" s="28"/>
      <c r="WSO35" s="28"/>
      <c r="WSP35" s="28"/>
      <c r="WSQ35" s="28"/>
      <c r="WSR35" s="28"/>
      <c r="WSS35" s="28"/>
      <c r="WST35" s="28"/>
      <c r="WSU35" s="28"/>
      <c r="WSV35" s="28"/>
      <c r="WSW35" s="28"/>
      <c r="WSX35" s="28"/>
      <c r="WSY35" s="28"/>
      <c r="WSZ35" s="28"/>
      <c r="WTA35" s="28"/>
      <c r="WTB35" s="28"/>
      <c r="WTC35" s="28"/>
      <c r="WTD35" s="28"/>
      <c r="WTE35" s="28"/>
      <c r="WTF35" s="28"/>
      <c r="WTG35" s="28"/>
      <c r="WTH35" s="28"/>
      <c r="WTI35" s="28"/>
      <c r="WTJ35" s="28"/>
      <c r="WTK35" s="28"/>
      <c r="WTL35" s="28"/>
      <c r="WTM35" s="28"/>
      <c r="WTN35" s="28"/>
      <c r="WTO35" s="28"/>
      <c r="WTP35" s="28"/>
      <c r="WTQ35" s="28"/>
      <c r="WTR35" s="28"/>
      <c r="WTS35" s="28"/>
      <c r="WTT35" s="28"/>
      <c r="WTU35" s="28"/>
      <c r="WTV35" s="28"/>
      <c r="WTW35" s="28"/>
      <c r="WTX35" s="28"/>
      <c r="WTY35" s="28"/>
      <c r="WTZ35" s="28"/>
      <c r="WUA35" s="28"/>
      <c r="WUB35" s="28"/>
      <c r="WUC35" s="28"/>
      <c r="WUD35" s="28"/>
      <c r="WUE35" s="28"/>
      <c r="WUF35" s="28"/>
      <c r="WUG35" s="28"/>
      <c r="WUH35" s="28"/>
      <c r="WUI35" s="28"/>
      <c r="WUJ35" s="28"/>
      <c r="WUK35" s="28"/>
      <c r="WUL35" s="28"/>
      <c r="WUM35" s="28"/>
      <c r="WUN35" s="28"/>
      <c r="WUO35" s="28"/>
      <c r="WUP35" s="28"/>
      <c r="WUQ35" s="28"/>
      <c r="WUR35" s="28"/>
      <c r="WUS35" s="28"/>
      <c r="WUT35" s="28"/>
      <c r="WUU35" s="28"/>
      <c r="WUV35" s="28"/>
      <c r="WUW35" s="28"/>
      <c r="WUX35" s="28"/>
      <c r="WUY35" s="28"/>
      <c r="WUZ35" s="28"/>
      <c r="WVA35" s="28"/>
      <c r="WVB35" s="28"/>
      <c r="WVC35" s="28"/>
      <c r="WVD35" s="28"/>
      <c r="WVE35" s="28"/>
      <c r="WVF35" s="28"/>
      <c r="WVG35" s="28"/>
      <c r="WVH35" s="28"/>
      <c r="WVI35" s="28"/>
      <c r="WVJ35" s="28"/>
      <c r="WVK35" s="28"/>
      <c r="WVL35" s="28"/>
      <c r="WVM35" s="28"/>
      <c r="WVN35" s="28"/>
      <c r="WVO35" s="28"/>
      <c r="WVP35" s="28"/>
      <c r="WVQ35" s="28"/>
      <c r="WVR35" s="28"/>
      <c r="WVS35" s="28"/>
      <c r="WVT35" s="28"/>
      <c r="WVU35" s="28"/>
      <c r="WVV35" s="28"/>
      <c r="WVW35" s="28"/>
      <c r="WVX35" s="28"/>
      <c r="WVY35" s="28"/>
      <c r="WVZ35" s="28"/>
      <c r="WWA35" s="28"/>
      <c r="WWB35" s="28"/>
      <c r="WWC35" s="28"/>
      <c r="WWD35" s="28"/>
      <c r="WWE35" s="28"/>
      <c r="WWF35" s="28"/>
      <c r="WWG35" s="28"/>
      <c r="WWH35" s="28"/>
      <c r="WWI35" s="28"/>
      <c r="WWJ35" s="28"/>
      <c r="WWK35" s="28"/>
      <c r="WWL35" s="28"/>
      <c r="WWM35" s="28"/>
      <c r="WWN35" s="28"/>
      <c r="WWO35" s="28"/>
      <c r="WWP35" s="28"/>
      <c r="WWQ35" s="28"/>
      <c r="WWR35" s="28"/>
      <c r="WWS35" s="28"/>
      <c r="WWT35" s="28"/>
      <c r="WWU35" s="28"/>
      <c r="WWV35" s="28"/>
      <c r="WWW35" s="28"/>
      <c r="WWX35" s="28"/>
      <c r="WWY35" s="28"/>
      <c r="WWZ35" s="28"/>
      <c r="WXA35" s="28"/>
      <c r="WXB35" s="28"/>
      <c r="WXC35" s="28"/>
      <c r="WXD35" s="28"/>
      <c r="WXE35" s="28"/>
      <c r="WXF35" s="28"/>
      <c r="WXG35" s="28"/>
      <c r="WXH35" s="28"/>
      <c r="WXI35" s="28"/>
      <c r="WXJ35" s="28"/>
      <c r="WXK35" s="28"/>
      <c r="WXL35" s="28"/>
      <c r="WXM35" s="28"/>
      <c r="WXN35" s="28"/>
      <c r="WXO35" s="28"/>
      <c r="WXP35" s="28"/>
      <c r="WXQ35" s="28"/>
      <c r="WXR35" s="28"/>
      <c r="WXS35" s="28"/>
      <c r="WXT35" s="28"/>
      <c r="WXU35" s="28"/>
      <c r="WXV35" s="28"/>
      <c r="WXW35" s="28"/>
      <c r="WXX35" s="28"/>
      <c r="WXY35" s="28"/>
      <c r="WXZ35" s="28"/>
      <c r="WYA35" s="28"/>
      <c r="WYB35" s="28"/>
      <c r="WYC35" s="28"/>
      <c r="WYD35" s="28"/>
      <c r="WYE35" s="28"/>
      <c r="WYF35" s="28"/>
      <c r="WYG35" s="28"/>
      <c r="WYH35" s="28"/>
      <c r="WYI35" s="28"/>
      <c r="WYJ35" s="28"/>
      <c r="WYK35" s="28"/>
      <c r="WYL35" s="28"/>
      <c r="WYM35" s="28"/>
      <c r="WYN35" s="28"/>
      <c r="WYO35" s="28"/>
      <c r="WYP35" s="28"/>
      <c r="WYQ35" s="28"/>
      <c r="WYR35" s="28"/>
      <c r="WYS35" s="28"/>
      <c r="WYT35" s="28"/>
      <c r="WYU35" s="28"/>
      <c r="WYV35" s="28"/>
      <c r="WYW35" s="28"/>
      <c r="WYX35" s="28"/>
      <c r="WYY35" s="28"/>
      <c r="WYZ35" s="28"/>
      <c r="WZA35" s="28"/>
      <c r="WZB35" s="28"/>
      <c r="WZC35" s="28"/>
      <c r="WZD35" s="28"/>
      <c r="WZE35" s="28"/>
      <c r="WZF35" s="28"/>
      <c r="WZG35" s="28"/>
      <c r="WZH35" s="28"/>
      <c r="WZI35" s="28"/>
      <c r="WZJ35" s="28"/>
      <c r="WZK35" s="28"/>
      <c r="WZL35" s="28"/>
      <c r="WZM35" s="28"/>
      <c r="WZN35" s="28"/>
      <c r="WZO35" s="28"/>
      <c r="WZP35" s="28"/>
      <c r="WZQ35" s="28"/>
      <c r="WZR35" s="28"/>
      <c r="WZS35" s="28"/>
      <c r="WZT35" s="28"/>
      <c r="WZU35" s="28"/>
      <c r="WZV35" s="28"/>
      <c r="WZW35" s="28"/>
      <c r="WZX35" s="28"/>
      <c r="WZY35" s="28"/>
      <c r="WZZ35" s="28"/>
      <c r="XAA35" s="28"/>
      <c r="XAB35" s="28"/>
      <c r="XAC35" s="28"/>
      <c r="XAD35" s="28"/>
      <c r="XAE35" s="28"/>
      <c r="XAF35" s="28"/>
      <c r="XAG35" s="28"/>
      <c r="XAH35" s="28"/>
      <c r="XAI35" s="28"/>
      <c r="XAJ35" s="28"/>
      <c r="XAK35" s="28"/>
      <c r="XAL35" s="28"/>
      <c r="XAM35" s="28"/>
      <c r="XAN35" s="28"/>
      <c r="XAO35" s="28"/>
      <c r="XAP35" s="28"/>
      <c r="XAQ35" s="28"/>
      <c r="XAR35" s="28"/>
      <c r="XAS35" s="28"/>
      <c r="XAT35" s="28"/>
      <c r="XAU35" s="28"/>
      <c r="XAV35" s="28"/>
      <c r="XAW35" s="28"/>
      <c r="XAX35" s="28"/>
      <c r="XAY35" s="28"/>
      <c r="XAZ35" s="28"/>
      <c r="XBA35" s="28"/>
      <c r="XBB35" s="28"/>
      <c r="XBC35" s="28"/>
      <c r="XBD35" s="28"/>
      <c r="XBE35" s="28"/>
      <c r="XBF35" s="28"/>
      <c r="XBG35" s="28"/>
      <c r="XBH35" s="28"/>
      <c r="XBI35" s="28"/>
      <c r="XBJ35" s="28"/>
      <c r="XBK35" s="28"/>
      <c r="XBL35" s="28"/>
      <c r="XBM35" s="28"/>
      <c r="XBN35" s="28"/>
      <c r="XBO35" s="28"/>
      <c r="XBP35" s="28"/>
      <c r="XBQ35" s="28"/>
      <c r="XBR35" s="28"/>
      <c r="XBS35" s="28"/>
      <c r="XBT35" s="28"/>
      <c r="XBU35" s="28"/>
      <c r="XBV35" s="28"/>
      <c r="XBW35" s="28"/>
      <c r="XBX35" s="28"/>
      <c r="XBY35" s="28"/>
      <c r="XBZ35" s="28"/>
      <c r="XCA35" s="28"/>
      <c r="XCB35" s="28"/>
      <c r="XCC35" s="28"/>
      <c r="XCD35" s="28"/>
      <c r="XCE35" s="28"/>
      <c r="XCF35" s="28"/>
      <c r="XCG35" s="28"/>
      <c r="XCH35" s="28"/>
      <c r="XCI35" s="28"/>
      <c r="XCJ35" s="28"/>
      <c r="XCK35" s="28"/>
      <c r="XCL35" s="28"/>
      <c r="XCM35" s="28"/>
      <c r="XCN35" s="28"/>
      <c r="XCO35" s="28"/>
      <c r="XCP35" s="28"/>
      <c r="XCQ35" s="28"/>
      <c r="XCR35" s="28"/>
      <c r="XCS35" s="28"/>
      <c r="XCT35" s="28"/>
      <c r="XCU35" s="28"/>
      <c r="XCV35" s="28"/>
      <c r="XCW35" s="28"/>
      <c r="XCX35" s="28"/>
      <c r="XCY35" s="28"/>
      <c r="XCZ35" s="28"/>
      <c r="XDA35" s="28"/>
      <c r="XDB35" s="28"/>
      <c r="XDC35" s="28"/>
      <c r="XDD35" s="28"/>
      <c r="XDE35" s="28"/>
      <c r="XDF35" s="28"/>
      <c r="XDG35" s="28"/>
      <c r="XDH35" s="28"/>
      <c r="XDI35" s="28"/>
      <c r="XDJ35" s="28"/>
      <c r="XDK35" s="28"/>
      <c r="XDL35" s="28"/>
      <c r="XDM35" s="28"/>
      <c r="XDN35" s="28"/>
      <c r="XDO35" s="28"/>
      <c r="XDP35" s="28"/>
      <c r="XDQ35" s="28"/>
      <c r="XDR35" s="28"/>
      <c r="XDS35" s="28"/>
      <c r="XDT35" s="28"/>
      <c r="XDU35" s="28"/>
      <c r="XDV35" s="28"/>
      <c r="XDW35" s="28"/>
      <c r="XDX35" s="28"/>
      <c r="XDY35" s="28"/>
      <c r="XDZ35" s="28"/>
      <c r="XEA35" s="28"/>
      <c r="XEB35" s="28"/>
      <c r="XEC35" s="28"/>
      <c r="XED35" s="28"/>
      <c r="XEE35" s="28"/>
      <c r="XEF35" s="28"/>
      <c r="XEG35" s="28"/>
      <c r="XEH35" s="28"/>
      <c r="XEI35" s="28"/>
      <c r="XEJ35" s="28"/>
      <c r="XEK35" s="28"/>
      <c r="XEL35" s="28"/>
      <c r="XEM35" s="28"/>
      <c r="XEN35" s="28"/>
      <c r="XEO35" s="28"/>
      <c r="XEP35" s="28"/>
      <c r="XEQ35" s="28"/>
      <c r="XER35" s="28"/>
      <c r="XES35" s="28"/>
      <c r="XET35" s="28"/>
      <c r="XEU35" s="28"/>
      <c r="XEV35" s="28"/>
      <c r="XEW35" s="28"/>
      <c r="XEX35" s="28"/>
      <c r="XEY35" s="28"/>
      <c r="XEZ35" s="28"/>
      <c r="XFA35" s="28"/>
      <c r="XFB35" s="28"/>
      <c r="XFC35" s="28"/>
    </row>
    <row r="36" spans="1:16383" ht="34.5" customHeight="1" x14ac:dyDescent="0.35">
      <c r="A36" s="14" t="s">
        <v>89</v>
      </c>
      <c r="B36" s="14" t="s">
        <v>187</v>
      </c>
      <c r="C36" s="14" t="s">
        <v>188</v>
      </c>
      <c r="D36" s="16" t="s">
        <v>144</v>
      </c>
      <c r="E36" s="48" t="s">
        <v>2122</v>
      </c>
      <c r="F36" s="16" t="s">
        <v>2123</v>
      </c>
      <c r="G36" s="14" t="s">
        <v>2124</v>
      </c>
      <c r="H36" s="56">
        <v>0</v>
      </c>
      <c r="I36" s="56">
        <v>0</v>
      </c>
      <c r="J36" s="18">
        <v>0</v>
      </c>
      <c r="K36" s="758" t="e">
        <v>#DIV/0!</v>
      </c>
      <c r="L36" s="16" t="s">
        <v>2124</v>
      </c>
      <c r="M36" s="14" t="s">
        <v>149</v>
      </c>
      <c r="N36" s="46" t="s">
        <v>2125</v>
      </c>
      <c r="O36" s="15" t="s">
        <v>170</v>
      </c>
      <c r="P36" s="15">
        <v>206.86</v>
      </c>
      <c r="Q36" s="50">
        <v>7263057</v>
      </c>
      <c r="R36" s="401">
        <v>344.77</v>
      </c>
      <c r="S36" s="51">
        <v>11918823.017199999</v>
      </c>
      <c r="T36" s="42">
        <v>42950</v>
      </c>
      <c r="U36" s="16" t="s">
        <v>2126</v>
      </c>
      <c r="V36" s="16" t="s">
        <v>2127</v>
      </c>
      <c r="W36" s="24" t="s">
        <v>1428</v>
      </c>
      <c r="X36" s="409">
        <v>1</v>
      </c>
      <c r="Y36" s="88"/>
      <c r="Z36" s="27"/>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c r="MR36" s="28"/>
      <c r="MS36" s="28"/>
      <c r="MT36" s="28"/>
      <c r="MU36" s="28"/>
      <c r="MV36" s="28"/>
      <c r="MW36" s="28"/>
      <c r="MX36" s="28"/>
      <c r="MY36" s="28"/>
      <c r="MZ36" s="28"/>
      <c r="NA36" s="28"/>
      <c r="NB36" s="28"/>
      <c r="NC36" s="28"/>
      <c r="ND36" s="28"/>
      <c r="NE36" s="28"/>
      <c r="NF36" s="28"/>
      <c r="NG36" s="28"/>
      <c r="NH36" s="28"/>
      <c r="NI36" s="28"/>
      <c r="NJ36" s="28"/>
      <c r="NK36" s="28"/>
      <c r="NL36" s="28"/>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8"/>
      <c r="OP36" s="28"/>
      <c r="OQ36" s="28"/>
      <c r="OR36" s="28"/>
      <c r="OS36" s="28"/>
      <c r="OT36" s="28"/>
      <c r="OU36" s="28"/>
      <c r="OV36" s="28"/>
      <c r="OW36" s="28"/>
      <c r="OX36" s="28"/>
      <c r="OY36" s="28"/>
      <c r="OZ36" s="28"/>
      <c r="PA36" s="28"/>
      <c r="PB36" s="28"/>
      <c r="PC36" s="28"/>
      <c r="PD36" s="28"/>
      <c r="PE36" s="28"/>
      <c r="PF36" s="28"/>
      <c r="PG36" s="28"/>
      <c r="PH36" s="28"/>
      <c r="PI36" s="28"/>
      <c r="PJ36" s="28"/>
      <c r="PK36" s="28"/>
      <c r="PL36" s="28"/>
      <c r="PM36" s="28"/>
      <c r="PN36" s="28"/>
      <c r="PO36" s="28"/>
      <c r="PP36" s="28"/>
      <c r="PQ36" s="28"/>
      <c r="PR36" s="28"/>
      <c r="PS36" s="28"/>
      <c r="PT36" s="28"/>
      <c r="PU36" s="28"/>
      <c r="PV36" s="28"/>
      <c r="PW36" s="28"/>
      <c r="PX36" s="28"/>
      <c r="PY36" s="28"/>
      <c r="PZ36" s="28"/>
      <c r="QA36" s="28"/>
      <c r="QB36" s="28"/>
      <c r="QC36" s="28"/>
      <c r="QD36" s="28"/>
      <c r="QE36" s="28"/>
      <c r="QF36" s="28"/>
      <c r="QG36" s="28"/>
      <c r="QH36" s="28"/>
      <c r="QI36" s="28"/>
      <c r="QJ36" s="28"/>
      <c r="QK36" s="28"/>
      <c r="QL36" s="28"/>
      <c r="QM36" s="28"/>
      <c r="QN36" s="28"/>
      <c r="QO36" s="28"/>
      <c r="QP36" s="28"/>
      <c r="QQ36" s="28"/>
      <c r="QR36" s="28"/>
      <c r="QS36" s="28"/>
      <c r="QT36" s="28"/>
      <c r="QU36" s="28"/>
      <c r="QV36" s="28"/>
      <c r="QW36" s="28"/>
      <c r="QX36" s="28"/>
      <c r="QY36" s="28"/>
      <c r="QZ36" s="28"/>
      <c r="RA36" s="28"/>
      <c r="RB36" s="28"/>
      <c r="RC36" s="28"/>
      <c r="RD36" s="28"/>
      <c r="RE36" s="28"/>
      <c r="RF36" s="28"/>
      <c r="RG36" s="28"/>
      <c r="RH36" s="28"/>
      <c r="RI36" s="28"/>
      <c r="RJ36" s="28"/>
      <c r="RK36" s="28"/>
      <c r="RL36" s="28"/>
      <c r="RM36" s="28"/>
      <c r="RN36" s="28"/>
      <c r="RO36" s="28"/>
      <c r="RP36" s="28"/>
      <c r="RQ36" s="28"/>
      <c r="RR36" s="28"/>
      <c r="RS36" s="28"/>
      <c r="RT36" s="28"/>
      <c r="RU36" s="28"/>
      <c r="RV36" s="28"/>
      <c r="RW36" s="28"/>
      <c r="RX36" s="28"/>
      <c r="RY36" s="28"/>
      <c r="RZ36" s="28"/>
      <c r="SA36" s="28"/>
      <c r="SB36" s="28"/>
      <c r="SC36" s="28"/>
      <c r="SD36" s="28"/>
      <c r="SE36" s="28"/>
      <c r="SF36" s="28"/>
      <c r="SG36" s="28"/>
      <c r="SH36" s="28"/>
      <c r="SI36" s="28"/>
      <c r="SJ36" s="28"/>
      <c r="SK36" s="28"/>
      <c r="SL36" s="28"/>
      <c r="SM36" s="28"/>
      <c r="SN36" s="28"/>
      <c r="SO36" s="28"/>
      <c r="SP36" s="28"/>
      <c r="SQ36" s="28"/>
      <c r="SR36" s="28"/>
      <c r="SS36" s="28"/>
      <c r="ST36" s="28"/>
      <c r="SU36" s="28"/>
      <c r="SV36" s="28"/>
      <c r="SW36" s="28"/>
      <c r="SX36" s="28"/>
      <c r="SY36" s="28"/>
      <c r="SZ36" s="28"/>
      <c r="TA36" s="28"/>
      <c r="TB36" s="28"/>
      <c r="TC36" s="28"/>
      <c r="TD36" s="28"/>
      <c r="TE36" s="28"/>
      <c r="TF36" s="28"/>
      <c r="TG36" s="28"/>
      <c r="TH36" s="28"/>
      <c r="TI36" s="28"/>
      <c r="TJ36" s="28"/>
      <c r="TK36" s="28"/>
      <c r="TL36" s="28"/>
      <c r="TM36" s="28"/>
      <c r="TN36" s="28"/>
      <c r="TO36" s="28"/>
      <c r="TP36" s="28"/>
      <c r="TQ36" s="28"/>
      <c r="TR36" s="28"/>
      <c r="TS36" s="28"/>
      <c r="TT36" s="28"/>
      <c r="TU36" s="28"/>
      <c r="TV36" s="28"/>
      <c r="TW36" s="28"/>
      <c r="TX36" s="28"/>
      <c r="TY36" s="28"/>
      <c r="TZ36" s="28"/>
      <c r="UA36" s="28"/>
      <c r="UB36" s="28"/>
      <c r="UC36" s="28"/>
      <c r="UD36" s="28"/>
      <c r="UE36" s="28"/>
      <c r="UF36" s="28"/>
      <c r="UG36" s="28"/>
      <c r="UH36" s="28"/>
      <c r="UI36" s="28"/>
      <c r="UJ36" s="28"/>
      <c r="UK36" s="28"/>
      <c r="UL36" s="28"/>
      <c r="UM36" s="28"/>
      <c r="UN36" s="28"/>
      <c r="UO36" s="28"/>
      <c r="UP36" s="28"/>
      <c r="UQ36" s="28"/>
      <c r="UR36" s="28"/>
      <c r="US36" s="28"/>
      <c r="UT36" s="28"/>
      <c r="UU36" s="28"/>
      <c r="UV36" s="28"/>
      <c r="UW36" s="28"/>
      <c r="UX36" s="28"/>
      <c r="UY36" s="28"/>
      <c r="UZ36" s="28"/>
      <c r="VA36" s="28"/>
      <c r="VB36" s="28"/>
      <c r="VC36" s="28"/>
      <c r="VD36" s="28"/>
      <c r="VE36" s="28"/>
      <c r="VF36" s="28"/>
      <c r="VG36" s="28"/>
      <c r="VH36" s="28"/>
      <c r="VI36" s="28"/>
      <c r="VJ36" s="28"/>
      <c r="VK36" s="28"/>
      <c r="VL36" s="28"/>
      <c r="VM36" s="28"/>
      <c r="VN36" s="28"/>
      <c r="VO36" s="28"/>
      <c r="VP36" s="28"/>
      <c r="VQ36" s="28"/>
      <c r="VR36" s="28"/>
      <c r="VS36" s="28"/>
      <c r="VT36" s="28"/>
      <c r="VU36" s="28"/>
      <c r="VV36" s="28"/>
      <c r="VW36" s="28"/>
      <c r="VX36" s="28"/>
      <c r="VY36" s="28"/>
      <c r="VZ36" s="28"/>
      <c r="WA36" s="28"/>
      <c r="WB36" s="28"/>
      <c r="WC36" s="28"/>
      <c r="WD36" s="28"/>
      <c r="WE36" s="28"/>
      <c r="WF36" s="28"/>
      <c r="WG36" s="28"/>
      <c r="WH36" s="28"/>
      <c r="WI36" s="28"/>
      <c r="WJ36" s="28"/>
      <c r="WK36" s="28"/>
      <c r="WL36" s="28"/>
      <c r="WM36" s="28"/>
      <c r="WN36" s="28"/>
      <c r="WO36" s="28"/>
      <c r="WP36" s="28"/>
      <c r="WQ36" s="28"/>
      <c r="WR36" s="28"/>
      <c r="WS36" s="28"/>
      <c r="WT36" s="28"/>
      <c r="WU36" s="28"/>
      <c r="WV36" s="28"/>
      <c r="WW36" s="28"/>
      <c r="WX36" s="28"/>
      <c r="WY36" s="28"/>
      <c r="WZ36" s="28"/>
      <c r="XA36" s="28"/>
      <c r="XB36" s="28"/>
      <c r="XC36" s="28"/>
      <c r="XD36" s="28"/>
      <c r="XE36" s="28"/>
      <c r="XF36" s="28"/>
      <c r="XG36" s="28"/>
      <c r="XH36" s="28"/>
      <c r="XI36" s="28"/>
      <c r="XJ36" s="28"/>
      <c r="XK36" s="28"/>
      <c r="XL36" s="28"/>
      <c r="XM36" s="28"/>
      <c r="XN36" s="28"/>
      <c r="XO36" s="28"/>
      <c r="XP36" s="28"/>
      <c r="XQ36" s="28"/>
      <c r="XR36" s="28"/>
      <c r="XS36" s="28"/>
      <c r="XT36" s="28"/>
      <c r="XU36" s="28"/>
      <c r="XV36" s="28"/>
      <c r="XW36" s="28"/>
      <c r="XX36" s="28"/>
      <c r="XY36" s="28"/>
      <c r="XZ36" s="28"/>
      <c r="YA36" s="28"/>
      <c r="YB36" s="28"/>
      <c r="YC36" s="28"/>
      <c r="YD36" s="28"/>
      <c r="YE36" s="28"/>
      <c r="YF36" s="28"/>
      <c r="YG36" s="28"/>
      <c r="YH36" s="28"/>
      <c r="YI36" s="28"/>
      <c r="YJ36" s="28"/>
      <c r="YK36" s="28"/>
      <c r="YL36" s="28"/>
      <c r="YM36" s="28"/>
      <c r="YN36" s="28"/>
      <c r="YO36" s="28"/>
      <c r="YP36" s="28"/>
      <c r="YQ36" s="28"/>
      <c r="YR36" s="28"/>
      <c r="YS36" s="28"/>
      <c r="YT36" s="28"/>
      <c r="YU36" s="28"/>
      <c r="YV36" s="28"/>
      <c r="YW36" s="28"/>
      <c r="YX36" s="28"/>
      <c r="YY36" s="28"/>
      <c r="YZ36" s="28"/>
      <c r="ZA36" s="28"/>
      <c r="ZB36" s="28"/>
      <c r="ZC36" s="28"/>
      <c r="ZD36" s="28"/>
      <c r="ZE36" s="28"/>
      <c r="ZF36" s="28"/>
      <c r="ZG36" s="28"/>
      <c r="ZH36" s="28"/>
      <c r="ZI36" s="28"/>
      <c r="ZJ36" s="28"/>
      <c r="ZK36" s="28"/>
      <c r="ZL36" s="28"/>
      <c r="ZM36" s="28"/>
      <c r="ZN36" s="28"/>
      <c r="ZO36" s="28"/>
      <c r="ZP36" s="28"/>
      <c r="ZQ36" s="28"/>
      <c r="ZR36" s="28"/>
      <c r="ZS36" s="28"/>
      <c r="ZT36" s="28"/>
      <c r="ZU36" s="28"/>
      <c r="ZV36" s="28"/>
      <c r="ZW36" s="28"/>
      <c r="ZX36" s="28"/>
      <c r="ZY36" s="28"/>
      <c r="ZZ36" s="28"/>
      <c r="AAA36" s="28"/>
      <c r="AAB36" s="28"/>
      <c r="AAC36" s="28"/>
      <c r="AAD36" s="28"/>
      <c r="AAE36" s="28"/>
      <c r="AAF36" s="28"/>
      <c r="AAG36" s="28"/>
      <c r="AAH36" s="28"/>
      <c r="AAI36" s="28"/>
      <c r="AAJ36" s="28"/>
      <c r="AAK36" s="28"/>
      <c r="AAL36" s="28"/>
      <c r="AAM36" s="28"/>
      <c r="AAN36" s="28"/>
      <c r="AAO36" s="28"/>
      <c r="AAP36" s="28"/>
      <c r="AAQ36" s="28"/>
      <c r="AAR36" s="28"/>
      <c r="AAS36" s="28"/>
      <c r="AAT36" s="28"/>
      <c r="AAU36" s="28"/>
      <c r="AAV36" s="28"/>
      <c r="AAW36" s="28"/>
      <c r="AAX36" s="28"/>
      <c r="AAY36" s="28"/>
      <c r="AAZ36" s="28"/>
      <c r="ABA36" s="28"/>
      <c r="ABB36" s="28"/>
      <c r="ABC36" s="28"/>
      <c r="ABD36" s="28"/>
      <c r="ABE36" s="28"/>
      <c r="ABF36" s="28"/>
      <c r="ABG36" s="28"/>
      <c r="ABH36" s="28"/>
      <c r="ABI36" s="28"/>
      <c r="ABJ36" s="28"/>
      <c r="ABK36" s="28"/>
      <c r="ABL36" s="28"/>
      <c r="ABM36" s="28"/>
      <c r="ABN36" s="28"/>
      <c r="ABO36" s="28"/>
      <c r="ABP36" s="28"/>
      <c r="ABQ36" s="28"/>
      <c r="ABR36" s="28"/>
      <c r="ABS36" s="28"/>
      <c r="ABT36" s="28"/>
      <c r="ABU36" s="28"/>
      <c r="ABV36" s="28"/>
      <c r="ABW36" s="28"/>
      <c r="ABX36" s="28"/>
      <c r="ABY36" s="28"/>
      <c r="ABZ36" s="28"/>
      <c r="ACA36" s="28"/>
      <c r="ACB36" s="28"/>
      <c r="ACC36" s="28"/>
      <c r="ACD36" s="28"/>
      <c r="ACE36" s="28"/>
      <c r="ACF36" s="28"/>
      <c r="ACG36" s="28"/>
      <c r="ACH36" s="28"/>
      <c r="ACI36" s="28"/>
      <c r="ACJ36" s="28"/>
      <c r="ACK36" s="28"/>
      <c r="ACL36" s="28"/>
      <c r="ACM36" s="28"/>
      <c r="ACN36" s="28"/>
      <c r="ACO36" s="28"/>
      <c r="ACP36" s="28"/>
      <c r="ACQ36" s="28"/>
      <c r="ACR36" s="28"/>
      <c r="ACS36" s="28"/>
      <c r="ACT36" s="28"/>
      <c r="ACU36" s="28"/>
      <c r="ACV36" s="28"/>
      <c r="ACW36" s="28"/>
      <c r="ACX36" s="28"/>
      <c r="ACY36" s="28"/>
      <c r="ACZ36" s="28"/>
      <c r="ADA36" s="28"/>
      <c r="ADB36" s="28"/>
      <c r="ADC36" s="28"/>
      <c r="ADD36" s="28"/>
      <c r="ADE36" s="28"/>
      <c r="ADF36" s="28"/>
      <c r="ADG36" s="28"/>
      <c r="ADH36" s="28"/>
      <c r="ADI36" s="28"/>
      <c r="ADJ36" s="28"/>
      <c r="ADK36" s="28"/>
      <c r="ADL36" s="28"/>
      <c r="ADM36" s="28"/>
      <c r="ADN36" s="28"/>
      <c r="ADO36" s="28"/>
      <c r="ADP36" s="28"/>
      <c r="ADQ36" s="28"/>
      <c r="ADR36" s="28"/>
      <c r="ADS36" s="28"/>
      <c r="ADT36" s="28"/>
      <c r="ADU36" s="28"/>
      <c r="ADV36" s="28"/>
      <c r="ADW36" s="28"/>
      <c r="ADX36" s="28"/>
      <c r="ADY36" s="28"/>
      <c r="ADZ36" s="28"/>
      <c r="AEA36" s="28"/>
      <c r="AEB36" s="28"/>
      <c r="AEC36" s="28"/>
      <c r="AED36" s="28"/>
      <c r="AEE36" s="28"/>
      <c r="AEF36" s="28"/>
      <c r="AEG36" s="28"/>
      <c r="AEH36" s="28"/>
      <c r="AEI36" s="28"/>
      <c r="AEJ36" s="28"/>
      <c r="AEK36" s="28"/>
      <c r="AEL36" s="28"/>
      <c r="AEM36" s="28"/>
      <c r="AEN36" s="28"/>
      <c r="AEO36" s="28"/>
      <c r="AEP36" s="28"/>
      <c r="AEQ36" s="28"/>
      <c r="AER36" s="28"/>
      <c r="AES36" s="28"/>
      <c r="AET36" s="28"/>
      <c r="AEU36" s="28"/>
      <c r="AEV36" s="28"/>
      <c r="AEW36" s="28"/>
      <c r="AEX36" s="28"/>
      <c r="AEY36" s="28"/>
      <c r="AEZ36" s="28"/>
      <c r="AFA36" s="28"/>
      <c r="AFB36" s="28"/>
      <c r="AFC36" s="28"/>
      <c r="AFD36" s="28"/>
      <c r="AFE36" s="28"/>
      <c r="AFF36" s="28"/>
      <c r="AFG36" s="28"/>
      <c r="AFH36" s="28"/>
      <c r="AFI36" s="28"/>
      <c r="AFJ36" s="28"/>
      <c r="AFK36" s="28"/>
      <c r="AFL36" s="28"/>
      <c r="AFM36" s="28"/>
      <c r="AFN36" s="28"/>
      <c r="AFO36" s="28"/>
      <c r="AFP36" s="28"/>
      <c r="AFQ36" s="28"/>
      <c r="AFR36" s="28"/>
      <c r="AFS36" s="28"/>
      <c r="AFT36" s="28"/>
      <c r="AFU36" s="28"/>
      <c r="AFV36" s="28"/>
      <c r="AFW36" s="28"/>
      <c r="AFX36" s="28"/>
      <c r="AFY36" s="28"/>
      <c r="AFZ36" s="28"/>
      <c r="AGA36" s="28"/>
      <c r="AGB36" s="28"/>
      <c r="AGC36" s="28"/>
      <c r="AGD36" s="28"/>
      <c r="AGE36" s="28"/>
      <c r="AGF36" s="28"/>
      <c r="AGG36" s="28"/>
      <c r="AGH36" s="28"/>
      <c r="AGI36" s="28"/>
      <c r="AGJ36" s="28"/>
      <c r="AGK36" s="28"/>
      <c r="AGL36" s="28"/>
      <c r="AGM36" s="28"/>
      <c r="AGN36" s="28"/>
      <c r="AGO36" s="28"/>
      <c r="AGP36" s="28"/>
      <c r="AGQ36" s="28"/>
      <c r="AGR36" s="28"/>
      <c r="AGS36" s="28"/>
      <c r="AGT36" s="28"/>
      <c r="AGU36" s="28"/>
      <c r="AGV36" s="28"/>
      <c r="AGW36" s="28"/>
      <c r="AGX36" s="28"/>
      <c r="AGY36" s="28"/>
      <c r="AGZ36" s="28"/>
      <c r="AHA36" s="28"/>
      <c r="AHB36" s="28"/>
      <c r="AHC36" s="28"/>
      <c r="AHD36" s="28"/>
      <c r="AHE36" s="28"/>
      <c r="AHF36" s="28"/>
      <c r="AHG36" s="28"/>
      <c r="AHH36" s="28"/>
      <c r="AHI36" s="28"/>
      <c r="AHJ36" s="28"/>
      <c r="AHK36" s="28"/>
      <c r="AHL36" s="28"/>
      <c r="AHM36" s="28"/>
      <c r="AHN36" s="28"/>
      <c r="AHO36" s="28"/>
      <c r="AHP36" s="28"/>
      <c r="AHQ36" s="28"/>
      <c r="AHR36" s="28"/>
      <c r="AHS36" s="28"/>
      <c r="AHT36" s="28"/>
      <c r="AHU36" s="28"/>
      <c r="AHV36" s="28"/>
      <c r="AHW36" s="28"/>
      <c r="AHX36" s="28"/>
      <c r="AHY36" s="28"/>
      <c r="AHZ36" s="28"/>
      <c r="AIA36" s="28"/>
      <c r="AIB36" s="28"/>
      <c r="AIC36" s="28"/>
      <c r="AID36" s="28"/>
      <c r="AIE36" s="28"/>
      <c r="AIF36" s="28"/>
      <c r="AIG36" s="28"/>
      <c r="AIH36" s="28"/>
      <c r="AII36" s="28"/>
      <c r="AIJ36" s="28"/>
      <c r="AIK36" s="28"/>
      <c r="AIL36" s="28"/>
      <c r="AIM36" s="28"/>
      <c r="AIN36" s="28"/>
      <c r="AIO36" s="28"/>
      <c r="AIP36" s="28"/>
      <c r="AIQ36" s="28"/>
      <c r="AIR36" s="28"/>
      <c r="AIS36" s="28"/>
      <c r="AIT36" s="28"/>
      <c r="AIU36" s="28"/>
      <c r="AIV36" s="28"/>
      <c r="AIW36" s="28"/>
      <c r="AIX36" s="28"/>
      <c r="AIY36" s="28"/>
      <c r="AIZ36" s="28"/>
      <c r="AJA36" s="28"/>
      <c r="AJB36" s="28"/>
      <c r="AJC36" s="28"/>
      <c r="AJD36" s="28"/>
      <c r="AJE36" s="28"/>
      <c r="AJF36" s="28"/>
      <c r="AJG36" s="28"/>
      <c r="AJH36" s="28"/>
      <c r="AJI36" s="28"/>
      <c r="AJJ36" s="28"/>
      <c r="AJK36" s="28"/>
      <c r="AJL36" s="28"/>
      <c r="AJM36" s="28"/>
      <c r="AJN36" s="28"/>
      <c r="AJO36" s="28"/>
      <c r="AJP36" s="28"/>
      <c r="AJQ36" s="28"/>
      <c r="AJR36" s="28"/>
      <c r="AJS36" s="28"/>
      <c r="AJT36" s="28"/>
      <c r="AJU36" s="28"/>
      <c r="AJV36" s="28"/>
      <c r="AJW36" s="28"/>
      <c r="AJX36" s="28"/>
      <c r="AJY36" s="28"/>
      <c r="AJZ36" s="28"/>
      <c r="AKA36" s="28"/>
      <c r="AKB36" s="28"/>
      <c r="AKC36" s="28"/>
      <c r="AKD36" s="28"/>
      <c r="AKE36" s="28"/>
      <c r="AKF36" s="28"/>
      <c r="AKG36" s="28"/>
      <c r="AKH36" s="28"/>
      <c r="AKI36" s="28"/>
      <c r="AKJ36" s="28"/>
      <c r="AKK36" s="28"/>
      <c r="AKL36" s="28"/>
      <c r="AKM36" s="28"/>
      <c r="AKN36" s="28"/>
      <c r="AKO36" s="28"/>
      <c r="AKP36" s="28"/>
      <c r="AKQ36" s="28"/>
      <c r="AKR36" s="28"/>
      <c r="AKS36" s="28"/>
      <c r="AKT36" s="28"/>
      <c r="AKU36" s="28"/>
      <c r="AKV36" s="28"/>
      <c r="AKW36" s="28"/>
      <c r="AKX36" s="28"/>
      <c r="AKY36" s="28"/>
      <c r="AKZ36" s="28"/>
      <c r="ALA36" s="28"/>
      <c r="ALB36" s="28"/>
      <c r="ALC36" s="28"/>
      <c r="ALD36" s="28"/>
      <c r="ALE36" s="28"/>
      <c r="ALF36" s="28"/>
      <c r="ALG36" s="28"/>
      <c r="ALH36" s="28"/>
      <c r="ALI36" s="28"/>
      <c r="ALJ36" s="28"/>
      <c r="ALK36" s="28"/>
      <c r="ALL36" s="28"/>
      <c r="ALM36" s="28"/>
      <c r="ALN36" s="28"/>
      <c r="ALO36" s="28"/>
      <c r="ALP36" s="28"/>
      <c r="ALQ36" s="28"/>
      <c r="ALR36" s="28"/>
      <c r="ALS36" s="28"/>
      <c r="ALT36" s="28"/>
      <c r="ALU36" s="28"/>
      <c r="ALV36" s="28"/>
      <c r="ALW36" s="28"/>
      <c r="ALX36" s="28"/>
      <c r="ALY36" s="28"/>
      <c r="ALZ36" s="28"/>
      <c r="AMA36" s="28"/>
      <c r="AMB36" s="28"/>
      <c r="AMC36" s="28"/>
      <c r="AMD36" s="28"/>
      <c r="AME36" s="28"/>
      <c r="AMF36" s="28"/>
      <c r="AMG36" s="28"/>
      <c r="AMH36" s="28"/>
      <c r="AMI36" s="28"/>
      <c r="AMJ36" s="28"/>
      <c r="AMK36" s="28"/>
      <c r="AML36" s="28"/>
      <c r="AMM36" s="28"/>
      <c r="AMN36" s="28"/>
      <c r="AMO36" s="28"/>
      <c r="AMP36" s="28"/>
      <c r="AMQ36" s="28"/>
      <c r="AMR36" s="28"/>
      <c r="AMS36" s="28"/>
      <c r="AMT36" s="28"/>
      <c r="AMU36" s="28"/>
      <c r="AMV36" s="28"/>
      <c r="AMW36" s="28"/>
      <c r="AMX36" s="28"/>
      <c r="AMY36" s="28"/>
      <c r="AMZ36" s="28"/>
      <c r="ANA36" s="28"/>
      <c r="ANB36" s="28"/>
      <c r="ANC36" s="28"/>
      <c r="AND36" s="28"/>
      <c r="ANE36" s="28"/>
      <c r="ANF36" s="28"/>
      <c r="ANG36" s="28"/>
      <c r="ANH36" s="28"/>
      <c r="ANI36" s="28"/>
      <c r="ANJ36" s="28"/>
      <c r="ANK36" s="28"/>
      <c r="ANL36" s="28"/>
      <c r="ANM36" s="28"/>
      <c r="ANN36" s="28"/>
      <c r="ANO36" s="28"/>
      <c r="ANP36" s="28"/>
      <c r="ANQ36" s="28"/>
      <c r="ANR36" s="28"/>
      <c r="ANS36" s="28"/>
      <c r="ANT36" s="28"/>
      <c r="ANU36" s="28"/>
      <c r="ANV36" s="28"/>
      <c r="ANW36" s="28"/>
      <c r="ANX36" s="28"/>
      <c r="ANY36" s="28"/>
      <c r="ANZ36" s="28"/>
      <c r="AOA36" s="28"/>
      <c r="AOB36" s="28"/>
      <c r="AOC36" s="28"/>
      <c r="AOD36" s="28"/>
      <c r="AOE36" s="28"/>
      <c r="AOF36" s="28"/>
      <c r="AOG36" s="28"/>
      <c r="AOH36" s="28"/>
      <c r="AOI36" s="28"/>
      <c r="AOJ36" s="28"/>
      <c r="AOK36" s="28"/>
      <c r="AOL36" s="28"/>
      <c r="AOM36" s="28"/>
      <c r="AON36" s="28"/>
      <c r="AOO36" s="28"/>
      <c r="AOP36" s="28"/>
      <c r="AOQ36" s="28"/>
      <c r="AOR36" s="28"/>
      <c r="AOS36" s="28"/>
      <c r="AOT36" s="28"/>
      <c r="AOU36" s="28"/>
      <c r="AOV36" s="28"/>
      <c r="AOW36" s="28"/>
      <c r="AOX36" s="28"/>
      <c r="AOY36" s="28"/>
      <c r="AOZ36" s="28"/>
      <c r="APA36" s="28"/>
      <c r="APB36" s="28"/>
      <c r="APC36" s="28"/>
      <c r="APD36" s="28"/>
      <c r="APE36" s="28"/>
      <c r="APF36" s="28"/>
      <c r="APG36" s="28"/>
      <c r="APH36" s="28"/>
      <c r="API36" s="28"/>
      <c r="APJ36" s="28"/>
      <c r="APK36" s="28"/>
      <c r="APL36" s="28"/>
      <c r="APM36" s="28"/>
      <c r="APN36" s="28"/>
      <c r="APO36" s="28"/>
      <c r="APP36" s="28"/>
      <c r="APQ36" s="28"/>
      <c r="APR36" s="28"/>
      <c r="APS36" s="28"/>
      <c r="APT36" s="28"/>
      <c r="APU36" s="28"/>
      <c r="APV36" s="28"/>
      <c r="APW36" s="28"/>
      <c r="APX36" s="28"/>
      <c r="APY36" s="28"/>
      <c r="APZ36" s="28"/>
      <c r="AQA36" s="28"/>
      <c r="AQB36" s="28"/>
      <c r="AQC36" s="28"/>
      <c r="AQD36" s="28"/>
      <c r="AQE36" s="28"/>
      <c r="AQF36" s="28"/>
      <c r="AQG36" s="28"/>
      <c r="AQH36" s="28"/>
      <c r="AQI36" s="28"/>
      <c r="AQJ36" s="28"/>
      <c r="AQK36" s="28"/>
      <c r="AQL36" s="28"/>
      <c r="AQM36" s="28"/>
      <c r="AQN36" s="28"/>
      <c r="AQO36" s="28"/>
      <c r="AQP36" s="28"/>
      <c r="AQQ36" s="28"/>
      <c r="AQR36" s="28"/>
      <c r="AQS36" s="28"/>
      <c r="AQT36" s="28"/>
      <c r="AQU36" s="28"/>
      <c r="AQV36" s="28"/>
      <c r="AQW36" s="28"/>
      <c r="AQX36" s="28"/>
      <c r="AQY36" s="28"/>
      <c r="AQZ36" s="28"/>
      <c r="ARA36" s="28"/>
      <c r="ARB36" s="28"/>
      <c r="ARC36" s="28"/>
      <c r="ARD36" s="28"/>
      <c r="ARE36" s="28"/>
      <c r="ARF36" s="28"/>
      <c r="ARG36" s="28"/>
      <c r="ARH36" s="28"/>
      <c r="ARI36" s="28"/>
      <c r="ARJ36" s="28"/>
      <c r="ARK36" s="28"/>
      <c r="ARL36" s="28"/>
      <c r="ARM36" s="28"/>
      <c r="ARN36" s="28"/>
      <c r="ARO36" s="28"/>
      <c r="ARP36" s="28"/>
      <c r="ARQ36" s="28"/>
      <c r="ARR36" s="28"/>
      <c r="ARS36" s="28"/>
      <c r="ART36" s="28"/>
      <c r="ARU36" s="28"/>
      <c r="ARV36" s="28"/>
      <c r="ARW36" s="28"/>
      <c r="ARX36" s="28"/>
      <c r="ARY36" s="28"/>
      <c r="ARZ36" s="28"/>
      <c r="ASA36" s="28"/>
      <c r="ASB36" s="28"/>
      <c r="ASC36" s="28"/>
      <c r="ASD36" s="28"/>
      <c r="ASE36" s="28"/>
      <c r="ASF36" s="28"/>
      <c r="ASG36" s="28"/>
      <c r="ASH36" s="28"/>
      <c r="ASI36" s="28"/>
      <c r="ASJ36" s="28"/>
      <c r="ASK36" s="28"/>
      <c r="ASL36" s="28"/>
      <c r="ASM36" s="28"/>
      <c r="ASN36" s="28"/>
      <c r="ASO36" s="28"/>
      <c r="ASP36" s="28"/>
      <c r="ASQ36" s="28"/>
      <c r="ASR36" s="28"/>
      <c r="ASS36" s="28"/>
      <c r="AST36" s="28"/>
      <c r="ASU36" s="28"/>
      <c r="ASV36" s="28"/>
      <c r="ASW36" s="28"/>
      <c r="ASX36" s="28"/>
      <c r="ASY36" s="28"/>
      <c r="ASZ36" s="28"/>
      <c r="ATA36" s="28"/>
      <c r="ATB36" s="28"/>
      <c r="ATC36" s="28"/>
      <c r="ATD36" s="28"/>
      <c r="ATE36" s="28"/>
      <c r="ATF36" s="28"/>
      <c r="ATG36" s="28"/>
      <c r="ATH36" s="28"/>
      <c r="ATI36" s="28"/>
      <c r="ATJ36" s="28"/>
      <c r="ATK36" s="28"/>
      <c r="ATL36" s="28"/>
      <c r="ATM36" s="28"/>
      <c r="ATN36" s="28"/>
      <c r="ATO36" s="28"/>
      <c r="ATP36" s="28"/>
      <c r="ATQ36" s="28"/>
      <c r="ATR36" s="28"/>
      <c r="ATS36" s="28"/>
      <c r="ATT36" s="28"/>
      <c r="ATU36" s="28"/>
      <c r="ATV36" s="28"/>
      <c r="ATW36" s="28"/>
      <c r="ATX36" s="28"/>
      <c r="ATY36" s="28"/>
      <c r="ATZ36" s="28"/>
      <c r="AUA36" s="28"/>
      <c r="AUB36" s="28"/>
      <c r="AUC36" s="28"/>
      <c r="AUD36" s="28"/>
      <c r="AUE36" s="28"/>
      <c r="AUF36" s="28"/>
      <c r="AUG36" s="28"/>
      <c r="AUH36" s="28"/>
      <c r="AUI36" s="28"/>
      <c r="AUJ36" s="28"/>
      <c r="AUK36" s="28"/>
      <c r="AUL36" s="28"/>
      <c r="AUM36" s="28"/>
      <c r="AUN36" s="28"/>
      <c r="AUO36" s="28"/>
      <c r="AUP36" s="28"/>
      <c r="AUQ36" s="28"/>
      <c r="AUR36" s="28"/>
      <c r="AUS36" s="28"/>
      <c r="AUT36" s="28"/>
      <c r="AUU36" s="28"/>
      <c r="AUV36" s="28"/>
      <c r="AUW36" s="28"/>
      <c r="AUX36" s="28"/>
      <c r="AUY36" s="28"/>
      <c r="AUZ36" s="28"/>
      <c r="AVA36" s="28"/>
      <c r="AVB36" s="28"/>
      <c r="AVC36" s="28"/>
      <c r="AVD36" s="28"/>
      <c r="AVE36" s="28"/>
      <c r="AVF36" s="28"/>
      <c r="AVG36" s="28"/>
      <c r="AVH36" s="28"/>
      <c r="AVI36" s="28"/>
      <c r="AVJ36" s="28"/>
      <c r="AVK36" s="28"/>
      <c r="AVL36" s="28"/>
      <c r="AVM36" s="28"/>
      <c r="AVN36" s="28"/>
      <c r="AVO36" s="28"/>
      <c r="AVP36" s="28"/>
      <c r="AVQ36" s="28"/>
      <c r="AVR36" s="28"/>
      <c r="AVS36" s="28"/>
      <c r="AVT36" s="28"/>
      <c r="AVU36" s="28"/>
      <c r="AVV36" s="28"/>
      <c r="AVW36" s="28"/>
      <c r="AVX36" s="28"/>
      <c r="AVY36" s="28"/>
      <c r="AVZ36" s="28"/>
      <c r="AWA36" s="28"/>
      <c r="AWB36" s="28"/>
      <c r="AWC36" s="28"/>
      <c r="AWD36" s="28"/>
      <c r="AWE36" s="28"/>
      <c r="AWF36" s="28"/>
      <c r="AWG36" s="28"/>
      <c r="AWH36" s="28"/>
      <c r="AWI36" s="28"/>
      <c r="AWJ36" s="28"/>
      <c r="AWK36" s="28"/>
      <c r="AWL36" s="28"/>
      <c r="AWM36" s="28"/>
      <c r="AWN36" s="28"/>
      <c r="AWO36" s="28"/>
      <c r="AWP36" s="28"/>
      <c r="AWQ36" s="28"/>
      <c r="AWR36" s="28"/>
      <c r="AWS36" s="28"/>
      <c r="AWT36" s="28"/>
      <c r="AWU36" s="28"/>
      <c r="AWV36" s="28"/>
      <c r="AWW36" s="28"/>
      <c r="AWX36" s="28"/>
      <c r="AWY36" s="28"/>
      <c r="AWZ36" s="28"/>
      <c r="AXA36" s="28"/>
      <c r="AXB36" s="28"/>
      <c r="AXC36" s="28"/>
      <c r="AXD36" s="28"/>
      <c r="AXE36" s="28"/>
      <c r="AXF36" s="28"/>
      <c r="AXG36" s="28"/>
      <c r="AXH36" s="28"/>
      <c r="AXI36" s="28"/>
      <c r="AXJ36" s="28"/>
      <c r="AXK36" s="28"/>
      <c r="AXL36" s="28"/>
      <c r="AXM36" s="28"/>
      <c r="AXN36" s="28"/>
      <c r="AXO36" s="28"/>
      <c r="AXP36" s="28"/>
      <c r="AXQ36" s="28"/>
      <c r="AXR36" s="28"/>
      <c r="AXS36" s="28"/>
      <c r="AXT36" s="28"/>
      <c r="AXU36" s="28"/>
      <c r="AXV36" s="28"/>
      <c r="AXW36" s="28"/>
      <c r="AXX36" s="28"/>
      <c r="AXY36" s="28"/>
      <c r="AXZ36" s="28"/>
      <c r="AYA36" s="28"/>
      <c r="AYB36" s="28"/>
      <c r="AYC36" s="28"/>
      <c r="AYD36" s="28"/>
      <c r="AYE36" s="28"/>
      <c r="AYF36" s="28"/>
      <c r="AYG36" s="28"/>
      <c r="AYH36" s="28"/>
      <c r="AYI36" s="28"/>
      <c r="AYJ36" s="28"/>
      <c r="AYK36" s="28"/>
      <c r="AYL36" s="28"/>
      <c r="AYM36" s="28"/>
      <c r="AYN36" s="28"/>
      <c r="AYO36" s="28"/>
      <c r="AYP36" s="28"/>
      <c r="AYQ36" s="28"/>
      <c r="AYR36" s="28"/>
      <c r="AYS36" s="28"/>
      <c r="AYT36" s="28"/>
      <c r="AYU36" s="28"/>
      <c r="AYV36" s="28"/>
      <c r="AYW36" s="28"/>
      <c r="AYX36" s="28"/>
      <c r="AYY36" s="28"/>
      <c r="AYZ36" s="28"/>
      <c r="AZA36" s="28"/>
      <c r="AZB36" s="28"/>
      <c r="AZC36" s="28"/>
      <c r="AZD36" s="28"/>
      <c r="AZE36" s="28"/>
      <c r="AZF36" s="28"/>
      <c r="AZG36" s="28"/>
      <c r="AZH36" s="28"/>
      <c r="AZI36" s="28"/>
      <c r="AZJ36" s="28"/>
      <c r="AZK36" s="28"/>
      <c r="AZL36" s="28"/>
      <c r="AZM36" s="28"/>
      <c r="AZN36" s="28"/>
      <c r="AZO36" s="28"/>
      <c r="AZP36" s="28"/>
      <c r="AZQ36" s="28"/>
      <c r="AZR36" s="28"/>
      <c r="AZS36" s="28"/>
      <c r="AZT36" s="28"/>
      <c r="AZU36" s="28"/>
      <c r="AZV36" s="28"/>
      <c r="AZW36" s="28"/>
      <c r="AZX36" s="28"/>
      <c r="AZY36" s="28"/>
      <c r="AZZ36" s="28"/>
      <c r="BAA36" s="28"/>
      <c r="BAB36" s="28"/>
      <c r="BAC36" s="28"/>
      <c r="BAD36" s="28"/>
      <c r="BAE36" s="28"/>
      <c r="BAF36" s="28"/>
      <c r="BAG36" s="28"/>
      <c r="BAH36" s="28"/>
      <c r="BAI36" s="28"/>
      <c r="BAJ36" s="28"/>
      <c r="BAK36" s="28"/>
      <c r="BAL36" s="28"/>
      <c r="BAM36" s="28"/>
      <c r="BAN36" s="28"/>
      <c r="BAO36" s="28"/>
      <c r="BAP36" s="28"/>
      <c r="BAQ36" s="28"/>
      <c r="BAR36" s="28"/>
      <c r="BAS36" s="28"/>
      <c r="BAT36" s="28"/>
      <c r="BAU36" s="28"/>
      <c r="BAV36" s="28"/>
      <c r="BAW36" s="28"/>
      <c r="BAX36" s="28"/>
      <c r="BAY36" s="28"/>
      <c r="BAZ36" s="28"/>
      <c r="BBA36" s="28"/>
      <c r="BBB36" s="28"/>
      <c r="BBC36" s="28"/>
      <c r="BBD36" s="28"/>
      <c r="BBE36" s="28"/>
      <c r="BBF36" s="28"/>
      <c r="BBG36" s="28"/>
      <c r="BBH36" s="28"/>
      <c r="BBI36" s="28"/>
      <c r="BBJ36" s="28"/>
      <c r="BBK36" s="28"/>
      <c r="BBL36" s="28"/>
      <c r="BBM36" s="28"/>
      <c r="BBN36" s="28"/>
      <c r="BBO36" s="28"/>
      <c r="BBP36" s="28"/>
      <c r="BBQ36" s="28"/>
      <c r="BBR36" s="28"/>
      <c r="BBS36" s="28"/>
      <c r="BBT36" s="28"/>
      <c r="BBU36" s="28"/>
      <c r="BBV36" s="28"/>
      <c r="BBW36" s="28"/>
      <c r="BBX36" s="28"/>
      <c r="BBY36" s="28"/>
      <c r="BBZ36" s="28"/>
      <c r="BCA36" s="28"/>
      <c r="BCB36" s="28"/>
      <c r="BCC36" s="28"/>
      <c r="BCD36" s="28"/>
      <c r="BCE36" s="28"/>
      <c r="BCF36" s="28"/>
      <c r="BCG36" s="28"/>
      <c r="BCH36" s="28"/>
      <c r="BCI36" s="28"/>
      <c r="BCJ36" s="28"/>
      <c r="BCK36" s="28"/>
      <c r="BCL36" s="28"/>
      <c r="BCM36" s="28"/>
      <c r="BCN36" s="28"/>
      <c r="BCO36" s="28"/>
      <c r="BCP36" s="28"/>
      <c r="BCQ36" s="28"/>
      <c r="BCR36" s="28"/>
      <c r="BCS36" s="28"/>
      <c r="BCT36" s="28"/>
      <c r="BCU36" s="28"/>
      <c r="BCV36" s="28"/>
      <c r="BCW36" s="28"/>
      <c r="BCX36" s="28"/>
      <c r="BCY36" s="28"/>
      <c r="BCZ36" s="28"/>
      <c r="BDA36" s="28"/>
      <c r="BDB36" s="28"/>
      <c r="BDC36" s="28"/>
      <c r="BDD36" s="28"/>
      <c r="BDE36" s="28"/>
      <c r="BDF36" s="28"/>
      <c r="BDG36" s="28"/>
      <c r="BDH36" s="28"/>
      <c r="BDI36" s="28"/>
      <c r="BDJ36" s="28"/>
      <c r="BDK36" s="28"/>
      <c r="BDL36" s="28"/>
      <c r="BDM36" s="28"/>
      <c r="BDN36" s="28"/>
      <c r="BDO36" s="28"/>
      <c r="BDP36" s="28"/>
      <c r="BDQ36" s="28"/>
      <c r="BDR36" s="28"/>
      <c r="BDS36" s="28"/>
      <c r="BDT36" s="28"/>
      <c r="BDU36" s="28"/>
      <c r="BDV36" s="28"/>
      <c r="BDW36" s="28"/>
      <c r="BDX36" s="28"/>
      <c r="BDY36" s="28"/>
      <c r="BDZ36" s="28"/>
      <c r="BEA36" s="28"/>
      <c r="BEB36" s="28"/>
      <c r="BEC36" s="28"/>
      <c r="BED36" s="28"/>
      <c r="BEE36" s="28"/>
      <c r="BEF36" s="28"/>
      <c r="BEG36" s="28"/>
      <c r="BEH36" s="28"/>
      <c r="BEI36" s="28"/>
      <c r="BEJ36" s="28"/>
      <c r="BEK36" s="28"/>
      <c r="BEL36" s="28"/>
      <c r="BEM36" s="28"/>
      <c r="BEN36" s="28"/>
      <c r="BEO36" s="28"/>
      <c r="BEP36" s="28"/>
      <c r="BEQ36" s="28"/>
      <c r="BER36" s="28"/>
      <c r="BES36" s="28"/>
      <c r="BET36" s="28"/>
      <c r="BEU36" s="28"/>
      <c r="BEV36" s="28"/>
      <c r="BEW36" s="28"/>
      <c r="BEX36" s="28"/>
      <c r="BEY36" s="28"/>
      <c r="BEZ36" s="28"/>
      <c r="BFA36" s="28"/>
      <c r="BFB36" s="28"/>
      <c r="BFC36" s="28"/>
      <c r="BFD36" s="28"/>
      <c r="BFE36" s="28"/>
      <c r="BFF36" s="28"/>
      <c r="BFG36" s="28"/>
      <c r="BFH36" s="28"/>
      <c r="BFI36" s="28"/>
      <c r="BFJ36" s="28"/>
      <c r="BFK36" s="28"/>
      <c r="BFL36" s="28"/>
      <c r="BFM36" s="28"/>
      <c r="BFN36" s="28"/>
      <c r="BFO36" s="28"/>
      <c r="BFP36" s="28"/>
      <c r="BFQ36" s="28"/>
      <c r="BFR36" s="28"/>
      <c r="BFS36" s="28"/>
      <c r="BFT36" s="28"/>
      <c r="BFU36" s="28"/>
      <c r="BFV36" s="28"/>
      <c r="BFW36" s="28"/>
      <c r="BFX36" s="28"/>
      <c r="BFY36" s="28"/>
      <c r="BFZ36" s="28"/>
      <c r="BGA36" s="28"/>
      <c r="BGB36" s="28"/>
      <c r="BGC36" s="28"/>
      <c r="BGD36" s="28"/>
      <c r="BGE36" s="28"/>
      <c r="BGF36" s="28"/>
      <c r="BGG36" s="28"/>
      <c r="BGH36" s="28"/>
      <c r="BGI36" s="28"/>
      <c r="BGJ36" s="28"/>
      <c r="BGK36" s="28"/>
      <c r="BGL36" s="28"/>
      <c r="BGM36" s="28"/>
      <c r="BGN36" s="28"/>
      <c r="BGO36" s="28"/>
      <c r="BGP36" s="28"/>
      <c r="BGQ36" s="28"/>
      <c r="BGR36" s="28"/>
      <c r="BGS36" s="28"/>
      <c r="BGT36" s="28"/>
      <c r="BGU36" s="28"/>
      <c r="BGV36" s="28"/>
      <c r="BGW36" s="28"/>
      <c r="BGX36" s="28"/>
      <c r="BGY36" s="28"/>
      <c r="BGZ36" s="28"/>
      <c r="BHA36" s="28"/>
      <c r="BHB36" s="28"/>
      <c r="BHC36" s="28"/>
      <c r="BHD36" s="28"/>
      <c r="BHE36" s="28"/>
      <c r="BHF36" s="28"/>
      <c r="BHG36" s="28"/>
      <c r="BHH36" s="28"/>
      <c r="BHI36" s="28"/>
      <c r="BHJ36" s="28"/>
      <c r="BHK36" s="28"/>
      <c r="BHL36" s="28"/>
      <c r="BHM36" s="28"/>
      <c r="BHN36" s="28"/>
      <c r="BHO36" s="28"/>
      <c r="BHP36" s="28"/>
      <c r="BHQ36" s="28"/>
      <c r="BHR36" s="28"/>
      <c r="BHS36" s="28"/>
      <c r="BHT36" s="28"/>
      <c r="BHU36" s="28"/>
      <c r="BHV36" s="28"/>
      <c r="BHW36" s="28"/>
      <c r="BHX36" s="28"/>
      <c r="BHY36" s="28"/>
      <c r="BHZ36" s="28"/>
      <c r="BIA36" s="28"/>
      <c r="BIB36" s="28"/>
      <c r="BIC36" s="28"/>
      <c r="BID36" s="28"/>
      <c r="BIE36" s="28"/>
      <c r="BIF36" s="28"/>
      <c r="BIG36" s="28"/>
      <c r="BIH36" s="28"/>
      <c r="BII36" s="28"/>
      <c r="BIJ36" s="28"/>
      <c r="BIK36" s="28"/>
      <c r="BIL36" s="28"/>
      <c r="BIM36" s="28"/>
      <c r="BIN36" s="28"/>
      <c r="BIO36" s="28"/>
      <c r="BIP36" s="28"/>
      <c r="BIQ36" s="28"/>
      <c r="BIR36" s="28"/>
      <c r="BIS36" s="28"/>
      <c r="BIT36" s="28"/>
      <c r="BIU36" s="28"/>
      <c r="BIV36" s="28"/>
      <c r="BIW36" s="28"/>
      <c r="BIX36" s="28"/>
      <c r="BIY36" s="28"/>
      <c r="BIZ36" s="28"/>
      <c r="BJA36" s="28"/>
      <c r="BJB36" s="28"/>
      <c r="BJC36" s="28"/>
      <c r="BJD36" s="28"/>
      <c r="BJE36" s="28"/>
      <c r="BJF36" s="28"/>
      <c r="BJG36" s="28"/>
      <c r="BJH36" s="28"/>
      <c r="BJI36" s="28"/>
      <c r="BJJ36" s="28"/>
      <c r="BJK36" s="28"/>
      <c r="BJL36" s="28"/>
      <c r="BJM36" s="28"/>
      <c r="BJN36" s="28"/>
      <c r="BJO36" s="28"/>
      <c r="BJP36" s="28"/>
      <c r="BJQ36" s="28"/>
      <c r="BJR36" s="28"/>
      <c r="BJS36" s="28"/>
      <c r="BJT36" s="28"/>
      <c r="BJU36" s="28"/>
      <c r="BJV36" s="28"/>
      <c r="BJW36" s="28"/>
      <c r="BJX36" s="28"/>
      <c r="BJY36" s="28"/>
      <c r="BJZ36" s="28"/>
      <c r="BKA36" s="28"/>
      <c r="BKB36" s="28"/>
      <c r="BKC36" s="28"/>
      <c r="BKD36" s="28"/>
      <c r="BKE36" s="28"/>
      <c r="BKF36" s="28"/>
      <c r="BKG36" s="28"/>
      <c r="BKH36" s="28"/>
      <c r="BKI36" s="28"/>
      <c r="BKJ36" s="28"/>
      <c r="BKK36" s="28"/>
      <c r="BKL36" s="28"/>
      <c r="BKM36" s="28"/>
      <c r="BKN36" s="28"/>
      <c r="BKO36" s="28"/>
      <c r="BKP36" s="28"/>
      <c r="BKQ36" s="28"/>
      <c r="BKR36" s="28"/>
      <c r="BKS36" s="28"/>
      <c r="BKT36" s="28"/>
      <c r="BKU36" s="28"/>
      <c r="BKV36" s="28"/>
      <c r="BKW36" s="28"/>
      <c r="BKX36" s="28"/>
      <c r="BKY36" s="28"/>
      <c r="BKZ36" s="28"/>
      <c r="BLA36" s="28"/>
      <c r="BLB36" s="28"/>
      <c r="BLC36" s="28"/>
      <c r="BLD36" s="28"/>
      <c r="BLE36" s="28"/>
      <c r="BLF36" s="28"/>
      <c r="BLG36" s="28"/>
      <c r="BLH36" s="28"/>
      <c r="BLI36" s="28"/>
      <c r="BLJ36" s="28"/>
      <c r="BLK36" s="28"/>
      <c r="BLL36" s="28"/>
      <c r="BLM36" s="28"/>
      <c r="BLN36" s="28"/>
      <c r="BLO36" s="28"/>
      <c r="BLP36" s="28"/>
      <c r="BLQ36" s="28"/>
      <c r="BLR36" s="28"/>
      <c r="BLS36" s="28"/>
      <c r="BLT36" s="28"/>
      <c r="BLU36" s="28"/>
      <c r="BLV36" s="28"/>
      <c r="BLW36" s="28"/>
      <c r="BLX36" s="28"/>
      <c r="BLY36" s="28"/>
      <c r="BLZ36" s="28"/>
      <c r="BMA36" s="28"/>
      <c r="BMB36" s="28"/>
      <c r="BMC36" s="28"/>
      <c r="BMD36" s="28"/>
      <c r="BME36" s="28"/>
      <c r="BMF36" s="28"/>
      <c r="BMG36" s="28"/>
      <c r="BMH36" s="28"/>
      <c r="BMI36" s="28"/>
      <c r="BMJ36" s="28"/>
      <c r="BMK36" s="28"/>
      <c r="BML36" s="28"/>
      <c r="BMM36" s="28"/>
      <c r="BMN36" s="28"/>
      <c r="BMO36" s="28"/>
      <c r="BMP36" s="28"/>
      <c r="BMQ36" s="28"/>
      <c r="BMR36" s="28"/>
      <c r="BMS36" s="28"/>
      <c r="BMT36" s="28"/>
      <c r="BMU36" s="28"/>
      <c r="BMV36" s="28"/>
      <c r="BMW36" s="28"/>
      <c r="BMX36" s="28"/>
      <c r="BMY36" s="28"/>
      <c r="BMZ36" s="28"/>
      <c r="BNA36" s="28"/>
      <c r="BNB36" s="28"/>
      <c r="BNC36" s="28"/>
      <c r="BND36" s="28"/>
      <c r="BNE36" s="28"/>
      <c r="BNF36" s="28"/>
      <c r="BNG36" s="28"/>
      <c r="BNH36" s="28"/>
      <c r="BNI36" s="28"/>
      <c r="BNJ36" s="28"/>
      <c r="BNK36" s="28"/>
      <c r="BNL36" s="28"/>
      <c r="BNM36" s="28"/>
      <c r="BNN36" s="28"/>
      <c r="BNO36" s="28"/>
      <c r="BNP36" s="28"/>
      <c r="BNQ36" s="28"/>
      <c r="BNR36" s="28"/>
      <c r="BNS36" s="28"/>
      <c r="BNT36" s="28"/>
      <c r="BNU36" s="28"/>
      <c r="BNV36" s="28"/>
      <c r="BNW36" s="28"/>
      <c r="BNX36" s="28"/>
      <c r="BNY36" s="28"/>
      <c r="BNZ36" s="28"/>
      <c r="BOA36" s="28"/>
      <c r="BOB36" s="28"/>
      <c r="BOC36" s="28"/>
      <c r="BOD36" s="28"/>
      <c r="BOE36" s="28"/>
      <c r="BOF36" s="28"/>
      <c r="BOG36" s="28"/>
      <c r="BOH36" s="28"/>
      <c r="BOI36" s="28"/>
      <c r="BOJ36" s="28"/>
      <c r="BOK36" s="28"/>
      <c r="BOL36" s="28"/>
      <c r="BOM36" s="28"/>
      <c r="BON36" s="28"/>
      <c r="BOO36" s="28"/>
      <c r="BOP36" s="28"/>
      <c r="BOQ36" s="28"/>
      <c r="BOR36" s="28"/>
      <c r="BOS36" s="28"/>
      <c r="BOT36" s="28"/>
      <c r="BOU36" s="28"/>
      <c r="BOV36" s="28"/>
      <c r="BOW36" s="28"/>
      <c r="BOX36" s="28"/>
      <c r="BOY36" s="28"/>
      <c r="BOZ36" s="28"/>
      <c r="BPA36" s="28"/>
      <c r="BPB36" s="28"/>
      <c r="BPC36" s="28"/>
      <c r="BPD36" s="28"/>
      <c r="BPE36" s="28"/>
      <c r="BPF36" s="28"/>
      <c r="BPG36" s="28"/>
      <c r="BPH36" s="28"/>
      <c r="BPI36" s="28"/>
      <c r="BPJ36" s="28"/>
      <c r="BPK36" s="28"/>
      <c r="BPL36" s="28"/>
      <c r="BPM36" s="28"/>
      <c r="BPN36" s="28"/>
      <c r="BPO36" s="28"/>
      <c r="BPP36" s="28"/>
      <c r="BPQ36" s="28"/>
      <c r="BPR36" s="28"/>
      <c r="BPS36" s="28"/>
      <c r="BPT36" s="28"/>
      <c r="BPU36" s="28"/>
      <c r="BPV36" s="28"/>
      <c r="BPW36" s="28"/>
      <c r="BPX36" s="28"/>
      <c r="BPY36" s="28"/>
      <c r="BPZ36" s="28"/>
      <c r="BQA36" s="28"/>
      <c r="BQB36" s="28"/>
      <c r="BQC36" s="28"/>
      <c r="BQD36" s="28"/>
      <c r="BQE36" s="28"/>
      <c r="BQF36" s="28"/>
      <c r="BQG36" s="28"/>
      <c r="BQH36" s="28"/>
      <c r="BQI36" s="28"/>
      <c r="BQJ36" s="28"/>
      <c r="BQK36" s="28"/>
      <c r="BQL36" s="28"/>
      <c r="BQM36" s="28"/>
      <c r="BQN36" s="28"/>
      <c r="BQO36" s="28"/>
      <c r="BQP36" s="28"/>
      <c r="BQQ36" s="28"/>
      <c r="BQR36" s="28"/>
      <c r="BQS36" s="28"/>
      <c r="BQT36" s="28"/>
      <c r="BQU36" s="28"/>
      <c r="BQV36" s="28"/>
      <c r="BQW36" s="28"/>
      <c r="BQX36" s="28"/>
      <c r="BQY36" s="28"/>
      <c r="BQZ36" s="28"/>
      <c r="BRA36" s="28"/>
      <c r="BRB36" s="28"/>
      <c r="BRC36" s="28"/>
      <c r="BRD36" s="28"/>
      <c r="BRE36" s="28"/>
      <c r="BRF36" s="28"/>
      <c r="BRG36" s="28"/>
      <c r="BRH36" s="28"/>
      <c r="BRI36" s="28"/>
      <c r="BRJ36" s="28"/>
      <c r="BRK36" s="28"/>
      <c r="BRL36" s="28"/>
      <c r="BRM36" s="28"/>
      <c r="BRN36" s="28"/>
      <c r="BRO36" s="28"/>
      <c r="BRP36" s="28"/>
      <c r="BRQ36" s="28"/>
      <c r="BRR36" s="28"/>
      <c r="BRS36" s="28"/>
      <c r="BRT36" s="28"/>
      <c r="BRU36" s="28"/>
      <c r="BRV36" s="28"/>
      <c r="BRW36" s="28"/>
      <c r="BRX36" s="28"/>
      <c r="BRY36" s="28"/>
      <c r="BRZ36" s="28"/>
      <c r="BSA36" s="28"/>
      <c r="BSB36" s="28"/>
      <c r="BSC36" s="28"/>
      <c r="BSD36" s="28"/>
      <c r="BSE36" s="28"/>
      <c r="BSF36" s="28"/>
      <c r="BSG36" s="28"/>
      <c r="BSH36" s="28"/>
      <c r="BSI36" s="28"/>
      <c r="BSJ36" s="28"/>
      <c r="BSK36" s="28"/>
      <c r="BSL36" s="28"/>
      <c r="BSM36" s="28"/>
      <c r="BSN36" s="28"/>
      <c r="BSO36" s="28"/>
      <c r="BSP36" s="28"/>
      <c r="BSQ36" s="28"/>
      <c r="BSR36" s="28"/>
      <c r="BSS36" s="28"/>
      <c r="BST36" s="28"/>
      <c r="BSU36" s="28"/>
      <c r="BSV36" s="28"/>
      <c r="BSW36" s="28"/>
      <c r="BSX36" s="28"/>
      <c r="BSY36" s="28"/>
      <c r="BSZ36" s="28"/>
      <c r="BTA36" s="28"/>
      <c r="BTB36" s="28"/>
      <c r="BTC36" s="28"/>
      <c r="BTD36" s="28"/>
      <c r="BTE36" s="28"/>
      <c r="BTF36" s="28"/>
      <c r="BTG36" s="28"/>
      <c r="BTH36" s="28"/>
      <c r="BTI36" s="28"/>
      <c r="BTJ36" s="28"/>
      <c r="BTK36" s="28"/>
      <c r="BTL36" s="28"/>
      <c r="BTM36" s="28"/>
      <c r="BTN36" s="28"/>
      <c r="BTO36" s="28"/>
      <c r="BTP36" s="28"/>
      <c r="BTQ36" s="28"/>
      <c r="BTR36" s="28"/>
      <c r="BTS36" s="28"/>
      <c r="BTT36" s="28"/>
      <c r="BTU36" s="28"/>
      <c r="BTV36" s="28"/>
      <c r="BTW36" s="28"/>
      <c r="BTX36" s="28"/>
      <c r="BTY36" s="28"/>
      <c r="BTZ36" s="28"/>
      <c r="BUA36" s="28"/>
      <c r="BUB36" s="28"/>
      <c r="BUC36" s="28"/>
      <c r="BUD36" s="28"/>
      <c r="BUE36" s="28"/>
      <c r="BUF36" s="28"/>
      <c r="BUG36" s="28"/>
      <c r="BUH36" s="28"/>
      <c r="BUI36" s="28"/>
      <c r="BUJ36" s="28"/>
      <c r="BUK36" s="28"/>
      <c r="BUL36" s="28"/>
      <c r="BUM36" s="28"/>
      <c r="BUN36" s="28"/>
      <c r="BUO36" s="28"/>
      <c r="BUP36" s="28"/>
      <c r="BUQ36" s="28"/>
      <c r="BUR36" s="28"/>
      <c r="BUS36" s="28"/>
      <c r="BUT36" s="28"/>
      <c r="BUU36" s="28"/>
      <c r="BUV36" s="28"/>
      <c r="BUW36" s="28"/>
      <c r="BUX36" s="28"/>
      <c r="BUY36" s="28"/>
      <c r="BUZ36" s="28"/>
      <c r="BVA36" s="28"/>
      <c r="BVB36" s="28"/>
      <c r="BVC36" s="28"/>
      <c r="BVD36" s="28"/>
      <c r="BVE36" s="28"/>
      <c r="BVF36" s="28"/>
      <c r="BVG36" s="28"/>
      <c r="BVH36" s="28"/>
      <c r="BVI36" s="28"/>
      <c r="BVJ36" s="28"/>
      <c r="BVK36" s="28"/>
      <c r="BVL36" s="28"/>
      <c r="BVM36" s="28"/>
      <c r="BVN36" s="28"/>
      <c r="BVO36" s="28"/>
      <c r="BVP36" s="28"/>
      <c r="BVQ36" s="28"/>
      <c r="BVR36" s="28"/>
      <c r="BVS36" s="28"/>
      <c r="BVT36" s="28"/>
      <c r="BVU36" s="28"/>
      <c r="BVV36" s="28"/>
      <c r="BVW36" s="28"/>
      <c r="BVX36" s="28"/>
      <c r="BVY36" s="28"/>
      <c r="BVZ36" s="28"/>
      <c r="BWA36" s="28"/>
      <c r="BWB36" s="28"/>
      <c r="BWC36" s="28"/>
      <c r="BWD36" s="28"/>
      <c r="BWE36" s="28"/>
      <c r="BWF36" s="28"/>
      <c r="BWG36" s="28"/>
      <c r="BWH36" s="28"/>
      <c r="BWI36" s="28"/>
      <c r="BWJ36" s="28"/>
      <c r="BWK36" s="28"/>
      <c r="BWL36" s="28"/>
      <c r="BWM36" s="28"/>
      <c r="BWN36" s="28"/>
      <c r="BWO36" s="28"/>
      <c r="BWP36" s="28"/>
      <c r="BWQ36" s="28"/>
      <c r="BWR36" s="28"/>
      <c r="BWS36" s="28"/>
      <c r="BWT36" s="28"/>
      <c r="BWU36" s="28"/>
      <c r="BWV36" s="28"/>
      <c r="BWW36" s="28"/>
      <c r="BWX36" s="28"/>
      <c r="BWY36" s="28"/>
      <c r="BWZ36" s="28"/>
      <c r="BXA36" s="28"/>
      <c r="BXB36" s="28"/>
      <c r="BXC36" s="28"/>
      <c r="BXD36" s="28"/>
      <c r="BXE36" s="28"/>
      <c r="BXF36" s="28"/>
      <c r="BXG36" s="28"/>
      <c r="BXH36" s="28"/>
      <c r="BXI36" s="28"/>
      <c r="BXJ36" s="28"/>
      <c r="BXK36" s="28"/>
      <c r="BXL36" s="28"/>
      <c r="BXM36" s="28"/>
      <c r="BXN36" s="28"/>
      <c r="BXO36" s="28"/>
      <c r="BXP36" s="28"/>
      <c r="BXQ36" s="28"/>
      <c r="BXR36" s="28"/>
      <c r="BXS36" s="28"/>
      <c r="BXT36" s="28"/>
      <c r="BXU36" s="28"/>
      <c r="BXV36" s="28"/>
      <c r="BXW36" s="28"/>
      <c r="BXX36" s="28"/>
      <c r="BXY36" s="28"/>
      <c r="BXZ36" s="28"/>
      <c r="BYA36" s="28"/>
      <c r="BYB36" s="28"/>
      <c r="BYC36" s="28"/>
      <c r="BYD36" s="28"/>
      <c r="BYE36" s="28"/>
      <c r="BYF36" s="28"/>
      <c r="BYG36" s="28"/>
      <c r="BYH36" s="28"/>
      <c r="BYI36" s="28"/>
      <c r="BYJ36" s="28"/>
      <c r="BYK36" s="28"/>
      <c r="BYL36" s="28"/>
      <c r="BYM36" s="28"/>
      <c r="BYN36" s="28"/>
      <c r="BYO36" s="28"/>
      <c r="BYP36" s="28"/>
      <c r="BYQ36" s="28"/>
      <c r="BYR36" s="28"/>
      <c r="BYS36" s="28"/>
      <c r="BYT36" s="28"/>
      <c r="BYU36" s="28"/>
      <c r="BYV36" s="28"/>
      <c r="BYW36" s="28"/>
      <c r="BYX36" s="28"/>
      <c r="BYY36" s="28"/>
      <c r="BYZ36" s="28"/>
      <c r="BZA36" s="28"/>
      <c r="BZB36" s="28"/>
      <c r="BZC36" s="28"/>
      <c r="BZD36" s="28"/>
      <c r="BZE36" s="28"/>
      <c r="BZF36" s="28"/>
      <c r="BZG36" s="28"/>
      <c r="BZH36" s="28"/>
      <c r="BZI36" s="28"/>
      <c r="BZJ36" s="28"/>
      <c r="BZK36" s="28"/>
      <c r="BZL36" s="28"/>
      <c r="BZM36" s="28"/>
      <c r="BZN36" s="28"/>
      <c r="BZO36" s="28"/>
      <c r="BZP36" s="28"/>
      <c r="BZQ36" s="28"/>
      <c r="BZR36" s="28"/>
      <c r="BZS36" s="28"/>
      <c r="BZT36" s="28"/>
      <c r="BZU36" s="28"/>
      <c r="BZV36" s="28"/>
      <c r="BZW36" s="28"/>
      <c r="BZX36" s="28"/>
      <c r="BZY36" s="28"/>
      <c r="BZZ36" s="28"/>
      <c r="CAA36" s="28"/>
      <c r="CAB36" s="28"/>
      <c r="CAC36" s="28"/>
      <c r="CAD36" s="28"/>
      <c r="CAE36" s="28"/>
      <c r="CAF36" s="28"/>
      <c r="CAG36" s="28"/>
      <c r="CAH36" s="28"/>
      <c r="CAI36" s="28"/>
      <c r="CAJ36" s="28"/>
      <c r="CAK36" s="28"/>
      <c r="CAL36" s="28"/>
      <c r="CAM36" s="28"/>
      <c r="CAN36" s="28"/>
      <c r="CAO36" s="28"/>
      <c r="CAP36" s="28"/>
      <c r="CAQ36" s="28"/>
      <c r="CAR36" s="28"/>
      <c r="CAS36" s="28"/>
      <c r="CAT36" s="28"/>
      <c r="CAU36" s="28"/>
      <c r="CAV36" s="28"/>
      <c r="CAW36" s="28"/>
      <c r="CAX36" s="28"/>
      <c r="CAY36" s="28"/>
      <c r="CAZ36" s="28"/>
      <c r="CBA36" s="28"/>
      <c r="CBB36" s="28"/>
      <c r="CBC36" s="28"/>
      <c r="CBD36" s="28"/>
      <c r="CBE36" s="28"/>
      <c r="CBF36" s="28"/>
      <c r="CBG36" s="28"/>
      <c r="CBH36" s="28"/>
      <c r="CBI36" s="28"/>
      <c r="CBJ36" s="28"/>
      <c r="CBK36" s="28"/>
      <c r="CBL36" s="28"/>
      <c r="CBM36" s="28"/>
      <c r="CBN36" s="28"/>
      <c r="CBO36" s="28"/>
      <c r="CBP36" s="28"/>
      <c r="CBQ36" s="28"/>
      <c r="CBR36" s="28"/>
      <c r="CBS36" s="28"/>
      <c r="CBT36" s="28"/>
      <c r="CBU36" s="28"/>
      <c r="CBV36" s="28"/>
      <c r="CBW36" s="28"/>
      <c r="CBX36" s="28"/>
      <c r="CBY36" s="28"/>
      <c r="CBZ36" s="28"/>
      <c r="CCA36" s="28"/>
      <c r="CCB36" s="28"/>
      <c r="CCC36" s="28"/>
      <c r="CCD36" s="28"/>
      <c r="CCE36" s="28"/>
      <c r="CCF36" s="28"/>
      <c r="CCG36" s="28"/>
      <c r="CCH36" s="28"/>
      <c r="CCI36" s="28"/>
      <c r="CCJ36" s="28"/>
      <c r="CCK36" s="28"/>
      <c r="CCL36" s="28"/>
      <c r="CCM36" s="28"/>
      <c r="CCN36" s="28"/>
      <c r="CCO36" s="28"/>
      <c r="CCP36" s="28"/>
      <c r="CCQ36" s="28"/>
      <c r="CCR36" s="28"/>
      <c r="CCS36" s="28"/>
      <c r="CCT36" s="28"/>
      <c r="CCU36" s="28"/>
      <c r="CCV36" s="28"/>
      <c r="CCW36" s="28"/>
      <c r="CCX36" s="28"/>
      <c r="CCY36" s="28"/>
      <c r="CCZ36" s="28"/>
      <c r="CDA36" s="28"/>
      <c r="CDB36" s="28"/>
      <c r="CDC36" s="28"/>
      <c r="CDD36" s="28"/>
      <c r="CDE36" s="28"/>
      <c r="CDF36" s="28"/>
      <c r="CDG36" s="28"/>
      <c r="CDH36" s="28"/>
      <c r="CDI36" s="28"/>
      <c r="CDJ36" s="28"/>
      <c r="CDK36" s="28"/>
      <c r="CDL36" s="28"/>
      <c r="CDM36" s="28"/>
      <c r="CDN36" s="28"/>
      <c r="CDO36" s="28"/>
      <c r="CDP36" s="28"/>
      <c r="CDQ36" s="28"/>
      <c r="CDR36" s="28"/>
      <c r="CDS36" s="28"/>
      <c r="CDT36" s="28"/>
      <c r="CDU36" s="28"/>
      <c r="CDV36" s="28"/>
      <c r="CDW36" s="28"/>
      <c r="CDX36" s="28"/>
      <c r="CDY36" s="28"/>
      <c r="CDZ36" s="28"/>
      <c r="CEA36" s="28"/>
      <c r="CEB36" s="28"/>
      <c r="CEC36" s="28"/>
      <c r="CED36" s="28"/>
      <c r="CEE36" s="28"/>
      <c r="CEF36" s="28"/>
      <c r="CEG36" s="28"/>
      <c r="CEH36" s="28"/>
      <c r="CEI36" s="28"/>
      <c r="CEJ36" s="28"/>
      <c r="CEK36" s="28"/>
      <c r="CEL36" s="28"/>
      <c r="CEM36" s="28"/>
      <c r="CEN36" s="28"/>
      <c r="CEO36" s="28"/>
      <c r="CEP36" s="28"/>
      <c r="CEQ36" s="28"/>
      <c r="CER36" s="28"/>
      <c r="CES36" s="28"/>
      <c r="CET36" s="28"/>
      <c r="CEU36" s="28"/>
      <c r="CEV36" s="28"/>
      <c r="CEW36" s="28"/>
      <c r="CEX36" s="28"/>
      <c r="CEY36" s="28"/>
      <c r="CEZ36" s="28"/>
      <c r="CFA36" s="28"/>
      <c r="CFB36" s="28"/>
      <c r="CFC36" s="28"/>
      <c r="CFD36" s="28"/>
      <c r="CFE36" s="28"/>
      <c r="CFF36" s="28"/>
      <c r="CFG36" s="28"/>
      <c r="CFH36" s="28"/>
      <c r="CFI36" s="28"/>
      <c r="CFJ36" s="28"/>
      <c r="CFK36" s="28"/>
      <c r="CFL36" s="28"/>
      <c r="CFM36" s="28"/>
      <c r="CFN36" s="28"/>
      <c r="CFO36" s="28"/>
      <c r="CFP36" s="28"/>
      <c r="CFQ36" s="28"/>
      <c r="CFR36" s="28"/>
      <c r="CFS36" s="28"/>
      <c r="CFT36" s="28"/>
      <c r="CFU36" s="28"/>
      <c r="CFV36" s="28"/>
      <c r="CFW36" s="28"/>
      <c r="CFX36" s="28"/>
      <c r="CFY36" s="28"/>
      <c r="CFZ36" s="28"/>
      <c r="CGA36" s="28"/>
      <c r="CGB36" s="28"/>
      <c r="CGC36" s="28"/>
      <c r="CGD36" s="28"/>
      <c r="CGE36" s="28"/>
      <c r="CGF36" s="28"/>
      <c r="CGG36" s="28"/>
      <c r="CGH36" s="28"/>
      <c r="CGI36" s="28"/>
      <c r="CGJ36" s="28"/>
      <c r="CGK36" s="28"/>
      <c r="CGL36" s="28"/>
      <c r="CGM36" s="28"/>
      <c r="CGN36" s="28"/>
      <c r="CGO36" s="28"/>
      <c r="CGP36" s="28"/>
      <c r="CGQ36" s="28"/>
      <c r="CGR36" s="28"/>
      <c r="CGS36" s="28"/>
      <c r="CGT36" s="28"/>
      <c r="CGU36" s="28"/>
      <c r="CGV36" s="28"/>
      <c r="CGW36" s="28"/>
      <c r="CGX36" s="28"/>
      <c r="CGY36" s="28"/>
      <c r="CGZ36" s="28"/>
      <c r="CHA36" s="28"/>
      <c r="CHB36" s="28"/>
      <c r="CHC36" s="28"/>
      <c r="CHD36" s="28"/>
      <c r="CHE36" s="28"/>
      <c r="CHF36" s="28"/>
      <c r="CHG36" s="28"/>
      <c r="CHH36" s="28"/>
      <c r="CHI36" s="28"/>
      <c r="CHJ36" s="28"/>
      <c r="CHK36" s="28"/>
      <c r="CHL36" s="28"/>
      <c r="CHM36" s="28"/>
      <c r="CHN36" s="28"/>
      <c r="CHO36" s="28"/>
      <c r="CHP36" s="28"/>
      <c r="CHQ36" s="28"/>
      <c r="CHR36" s="28"/>
      <c r="CHS36" s="28"/>
      <c r="CHT36" s="28"/>
      <c r="CHU36" s="28"/>
      <c r="CHV36" s="28"/>
      <c r="CHW36" s="28"/>
      <c r="CHX36" s="28"/>
      <c r="CHY36" s="28"/>
      <c r="CHZ36" s="28"/>
      <c r="CIA36" s="28"/>
      <c r="CIB36" s="28"/>
      <c r="CIC36" s="28"/>
      <c r="CID36" s="28"/>
      <c r="CIE36" s="28"/>
      <c r="CIF36" s="28"/>
      <c r="CIG36" s="28"/>
      <c r="CIH36" s="28"/>
      <c r="CII36" s="28"/>
      <c r="CIJ36" s="28"/>
      <c r="CIK36" s="28"/>
      <c r="CIL36" s="28"/>
      <c r="CIM36" s="28"/>
      <c r="CIN36" s="28"/>
      <c r="CIO36" s="28"/>
      <c r="CIP36" s="28"/>
      <c r="CIQ36" s="28"/>
      <c r="CIR36" s="28"/>
      <c r="CIS36" s="28"/>
      <c r="CIT36" s="28"/>
      <c r="CIU36" s="28"/>
      <c r="CIV36" s="28"/>
      <c r="CIW36" s="28"/>
      <c r="CIX36" s="28"/>
      <c r="CIY36" s="28"/>
      <c r="CIZ36" s="28"/>
      <c r="CJA36" s="28"/>
      <c r="CJB36" s="28"/>
      <c r="CJC36" s="28"/>
      <c r="CJD36" s="28"/>
      <c r="CJE36" s="28"/>
      <c r="CJF36" s="28"/>
      <c r="CJG36" s="28"/>
      <c r="CJH36" s="28"/>
      <c r="CJI36" s="28"/>
      <c r="CJJ36" s="28"/>
      <c r="CJK36" s="28"/>
      <c r="CJL36" s="28"/>
      <c r="CJM36" s="28"/>
      <c r="CJN36" s="28"/>
      <c r="CJO36" s="28"/>
      <c r="CJP36" s="28"/>
      <c r="CJQ36" s="28"/>
      <c r="CJR36" s="28"/>
      <c r="CJS36" s="28"/>
      <c r="CJT36" s="28"/>
      <c r="CJU36" s="28"/>
      <c r="CJV36" s="28"/>
      <c r="CJW36" s="28"/>
      <c r="CJX36" s="28"/>
      <c r="CJY36" s="28"/>
      <c r="CJZ36" s="28"/>
      <c r="CKA36" s="28"/>
      <c r="CKB36" s="28"/>
      <c r="CKC36" s="28"/>
      <c r="CKD36" s="28"/>
      <c r="CKE36" s="28"/>
      <c r="CKF36" s="28"/>
      <c r="CKG36" s="28"/>
      <c r="CKH36" s="28"/>
      <c r="CKI36" s="28"/>
      <c r="CKJ36" s="28"/>
      <c r="CKK36" s="28"/>
      <c r="CKL36" s="28"/>
      <c r="CKM36" s="28"/>
      <c r="CKN36" s="28"/>
      <c r="CKO36" s="28"/>
      <c r="CKP36" s="28"/>
      <c r="CKQ36" s="28"/>
      <c r="CKR36" s="28"/>
      <c r="CKS36" s="28"/>
      <c r="CKT36" s="28"/>
      <c r="CKU36" s="28"/>
      <c r="CKV36" s="28"/>
      <c r="CKW36" s="28"/>
      <c r="CKX36" s="28"/>
      <c r="CKY36" s="28"/>
      <c r="CKZ36" s="28"/>
      <c r="CLA36" s="28"/>
      <c r="CLB36" s="28"/>
      <c r="CLC36" s="28"/>
      <c r="CLD36" s="28"/>
      <c r="CLE36" s="28"/>
      <c r="CLF36" s="28"/>
      <c r="CLG36" s="28"/>
      <c r="CLH36" s="28"/>
      <c r="CLI36" s="28"/>
      <c r="CLJ36" s="28"/>
      <c r="CLK36" s="28"/>
      <c r="CLL36" s="28"/>
      <c r="CLM36" s="28"/>
      <c r="CLN36" s="28"/>
      <c r="CLO36" s="28"/>
      <c r="CLP36" s="28"/>
      <c r="CLQ36" s="28"/>
      <c r="CLR36" s="28"/>
      <c r="CLS36" s="28"/>
      <c r="CLT36" s="28"/>
      <c r="CLU36" s="28"/>
      <c r="CLV36" s="28"/>
      <c r="CLW36" s="28"/>
      <c r="CLX36" s="28"/>
      <c r="CLY36" s="28"/>
      <c r="CLZ36" s="28"/>
      <c r="CMA36" s="28"/>
      <c r="CMB36" s="28"/>
      <c r="CMC36" s="28"/>
      <c r="CMD36" s="28"/>
      <c r="CME36" s="28"/>
      <c r="CMF36" s="28"/>
      <c r="CMG36" s="28"/>
      <c r="CMH36" s="28"/>
      <c r="CMI36" s="28"/>
      <c r="CMJ36" s="28"/>
      <c r="CMK36" s="28"/>
      <c r="CML36" s="28"/>
      <c r="CMM36" s="28"/>
      <c r="CMN36" s="28"/>
      <c r="CMO36" s="28"/>
      <c r="CMP36" s="28"/>
      <c r="CMQ36" s="28"/>
      <c r="CMR36" s="28"/>
      <c r="CMS36" s="28"/>
      <c r="CMT36" s="28"/>
      <c r="CMU36" s="28"/>
      <c r="CMV36" s="28"/>
      <c r="CMW36" s="28"/>
      <c r="CMX36" s="28"/>
      <c r="CMY36" s="28"/>
      <c r="CMZ36" s="28"/>
      <c r="CNA36" s="28"/>
      <c r="CNB36" s="28"/>
      <c r="CNC36" s="28"/>
      <c r="CND36" s="28"/>
      <c r="CNE36" s="28"/>
      <c r="CNF36" s="28"/>
      <c r="CNG36" s="28"/>
      <c r="CNH36" s="28"/>
      <c r="CNI36" s="28"/>
      <c r="CNJ36" s="28"/>
      <c r="CNK36" s="28"/>
      <c r="CNL36" s="28"/>
      <c r="CNM36" s="28"/>
      <c r="CNN36" s="28"/>
      <c r="CNO36" s="28"/>
      <c r="CNP36" s="28"/>
      <c r="CNQ36" s="28"/>
      <c r="CNR36" s="28"/>
      <c r="CNS36" s="28"/>
      <c r="CNT36" s="28"/>
      <c r="CNU36" s="28"/>
      <c r="CNV36" s="28"/>
      <c r="CNW36" s="28"/>
      <c r="CNX36" s="28"/>
      <c r="CNY36" s="28"/>
      <c r="CNZ36" s="28"/>
      <c r="COA36" s="28"/>
      <c r="COB36" s="28"/>
      <c r="COC36" s="28"/>
      <c r="COD36" s="28"/>
      <c r="COE36" s="28"/>
      <c r="COF36" s="28"/>
      <c r="COG36" s="28"/>
      <c r="COH36" s="28"/>
      <c r="COI36" s="28"/>
      <c r="COJ36" s="28"/>
      <c r="COK36" s="28"/>
      <c r="COL36" s="28"/>
      <c r="COM36" s="28"/>
      <c r="CON36" s="28"/>
      <c r="COO36" s="28"/>
      <c r="COP36" s="28"/>
      <c r="COQ36" s="28"/>
      <c r="COR36" s="28"/>
      <c r="COS36" s="28"/>
      <c r="COT36" s="28"/>
      <c r="COU36" s="28"/>
      <c r="COV36" s="28"/>
      <c r="COW36" s="28"/>
      <c r="COX36" s="28"/>
      <c r="COY36" s="28"/>
      <c r="COZ36" s="28"/>
      <c r="CPA36" s="28"/>
      <c r="CPB36" s="28"/>
      <c r="CPC36" s="28"/>
      <c r="CPD36" s="28"/>
      <c r="CPE36" s="28"/>
      <c r="CPF36" s="28"/>
      <c r="CPG36" s="28"/>
      <c r="CPH36" s="28"/>
      <c r="CPI36" s="28"/>
      <c r="CPJ36" s="28"/>
      <c r="CPK36" s="28"/>
      <c r="CPL36" s="28"/>
      <c r="CPM36" s="28"/>
      <c r="CPN36" s="28"/>
      <c r="CPO36" s="28"/>
      <c r="CPP36" s="28"/>
      <c r="CPQ36" s="28"/>
      <c r="CPR36" s="28"/>
      <c r="CPS36" s="28"/>
      <c r="CPT36" s="28"/>
      <c r="CPU36" s="28"/>
      <c r="CPV36" s="28"/>
      <c r="CPW36" s="28"/>
      <c r="CPX36" s="28"/>
      <c r="CPY36" s="28"/>
      <c r="CPZ36" s="28"/>
      <c r="CQA36" s="28"/>
      <c r="CQB36" s="28"/>
      <c r="CQC36" s="28"/>
      <c r="CQD36" s="28"/>
      <c r="CQE36" s="28"/>
      <c r="CQF36" s="28"/>
      <c r="CQG36" s="28"/>
      <c r="CQH36" s="28"/>
      <c r="CQI36" s="28"/>
      <c r="CQJ36" s="28"/>
      <c r="CQK36" s="28"/>
      <c r="CQL36" s="28"/>
      <c r="CQM36" s="28"/>
      <c r="CQN36" s="28"/>
      <c r="CQO36" s="28"/>
      <c r="CQP36" s="28"/>
      <c r="CQQ36" s="28"/>
      <c r="CQR36" s="28"/>
      <c r="CQS36" s="28"/>
      <c r="CQT36" s="28"/>
      <c r="CQU36" s="28"/>
      <c r="CQV36" s="28"/>
      <c r="CQW36" s="28"/>
      <c r="CQX36" s="28"/>
      <c r="CQY36" s="28"/>
      <c r="CQZ36" s="28"/>
      <c r="CRA36" s="28"/>
      <c r="CRB36" s="28"/>
      <c r="CRC36" s="28"/>
      <c r="CRD36" s="28"/>
      <c r="CRE36" s="28"/>
      <c r="CRF36" s="28"/>
      <c r="CRG36" s="28"/>
      <c r="CRH36" s="28"/>
      <c r="CRI36" s="28"/>
      <c r="CRJ36" s="28"/>
      <c r="CRK36" s="28"/>
      <c r="CRL36" s="28"/>
      <c r="CRM36" s="28"/>
      <c r="CRN36" s="28"/>
      <c r="CRO36" s="28"/>
      <c r="CRP36" s="28"/>
      <c r="CRQ36" s="28"/>
      <c r="CRR36" s="28"/>
      <c r="CRS36" s="28"/>
      <c r="CRT36" s="28"/>
      <c r="CRU36" s="28"/>
      <c r="CRV36" s="28"/>
      <c r="CRW36" s="28"/>
      <c r="CRX36" s="28"/>
      <c r="CRY36" s="28"/>
      <c r="CRZ36" s="28"/>
      <c r="CSA36" s="28"/>
      <c r="CSB36" s="28"/>
      <c r="CSC36" s="28"/>
      <c r="CSD36" s="28"/>
      <c r="CSE36" s="28"/>
      <c r="CSF36" s="28"/>
      <c r="CSG36" s="28"/>
      <c r="CSH36" s="28"/>
      <c r="CSI36" s="28"/>
      <c r="CSJ36" s="28"/>
      <c r="CSK36" s="28"/>
      <c r="CSL36" s="28"/>
      <c r="CSM36" s="28"/>
      <c r="CSN36" s="28"/>
      <c r="CSO36" s="28"/>
      <c r="CSP36" s="28"/>
      <c r="CSQ36" s="28"/>
      <c r="CSR36" s="28"/>
      <c r="CSS36" s="28"/>
      <c r="CST36" s="28"/>
      <c r="CSU36" s="28"/>
      <c r="CSV36" s="28"/>
      <c r="CSW36" s="28"/>
      <c r="CSX36" s="28"/>
      <c r="CSY36" s="28"/>
      <c r="CSZ36" s="28"/>
      <c r="CTA36" s="28"/>
      <c r="CTB36" s="28"/>
      <c r="CTC36" s="28"/>
      <c r="CTD36" s="28"/>
      <c r="CTE36" s="28"/>
      <c r="CTF36" s="28"/>
      <c r="CTG36" s="28"/>
      <c r="CTH36" s="28"/>
      <c r="CTI36" s="28"/>
      <c r="CTJ36" s="28"/>
      <c r="CTK36" s="28"/>
      <c r="CTL36" s="28"/>
      <c r="CTM36" s="28"/>
      <c r="CTN36" s="28"/>
      <c r="CTO36" s="28"/>
      <c r="CTP36" s="28"/>
      <c r="CTQ36" s="28"/>
      <c r="CTR36" s="28"/>
      <c r="CTS36" s="28"/>
      <c r="CTT36" s="28"/>
      <c r="CTU36" s="28"/>
      <c r="CTV36" s="28"/>
      <c r="CTW36" s="28"/>
      <c r="CTX36" s="28"/>
      <c r="CTY36" s="28"/>
      <c r="CTZ36" s="28"/>
      <c r="CUA36" s="28"/>
      <c r="CUB36" s="28"/>
      <c r="CUC36" s="28"/>
      <c r="CUD36" s="28"/>
      <c r="CUE36" s="28"/>
      <c r="CUF36" s="28"/>
      <c r="CUG36" s="28"/>
      <c r="CUH36" s="28"/>
      <c r="CUI36" s="28"/>
      <c r="CUJ36" s="28"/>
      <c r="CUK36" s="28"/>
      <c r="CUL36" s="28"/>
      <c r="CUM36" s="28"/>
      <c r="CUN36" s="28"/>
      <c r="CUO36" s="28"/>
      <c r="CUP36" s="28"/>
      <c r="CUQ36" s="28"/>
      <c r="CUR36" s="28"/>
      <c r="CUS36" s="28"/>
      <c r="CUT36" s="28"/>
      <c r="CUU36" s="28"/>
      <c r="CUV36" s="28"/>
      <c r="CUW36" s="28"/>
      <c r="CUX36" s="28"/>
      <c r="CUY36" s="28"/>
      <c r="CUZ36" s="28"/>
      <c r="CVA36" s="28"/>
      <c r="CVB36" s="28"/>
      <c r="CVC36" s="28"/>
      <c r="CVD36" s="28"/>
      <c r="CVE36" s="28"/>
      <c r="CVF36" s="28"/>
      <c r="CVG36" s="28"/>
      <c r="CVH36" s="28"/>
      <c r="CVI36" s="28"/>
      <c r="CVJ36" s="28"/>
      <c r="CVK36" s="28"/>
      <c r="CVL36" s="28"/>
      <c r="CVM36" s="28"/>
      <c r="CVN36" s="28"/>
      <c r="CVO36" s="28"/>
      <c r="CVP36" s="28"/>
      <c r="CVQ36" s="28"/>
      <c r="CVR36" s="28"/>
      <c r="CVS36" s="28"/>
      <c r="CVT36" s="28"/>
      <c r="CVU36" s="28"/>
      <c r="CVV36" s="28"/>
      <c r="CVW36" s="28"/>
      <c r="CVX36" s="28"/>
      <c r="CVY36" s="28"/>
      <c r="CVZ36" s="28"/>
      <c r="CWA36" s="28"/>
      <c r="CWB36" s="28"/>
      <c r="CWC36" s="28"/>
      <c r="CWD36" s="28"/>
      <c r="CWE36" s="28"/>
      <c r="CWF36" s="28"/>
      <c r="CWG36" s="28"/>
      <c r="CWH36" s="28"/>
      <c r="CWI36" s="28"/>
      <c r="CWJ36" s="28"/>
      <c r="CWK36" s="28"/>
      <c r="CWL36" s="28"/>
      <c r="CWM36" s="28"/>
      <c r="CWN36" s="28"/>
      <c r="CWO36" s="28"/>
      <c r="CWP36" s="28"/>
      <c r="CWQ36" s="28"/>
      <c r="CWR36" s="28"/>
      <c r="CWS36" s="28"/>
      <c r="CWT36" s="28"/>
      <c r="CWU36" s="28"/>
      <c r="CWV36" s="28"/>
      <c r="CWW36" s="28"/>
      <c r="CWX36" s="28"/>
      <c r="CWY36" s="28"/>
      <c r="CWZ36" s="28"/>
      <c r="CXA36" s="28"/>
      <c r="CXB36" s="28"/>
      <c r="CXC36" s="28"/>
      <c r="CXD36" s="28"/>
      <c r="CXE36" s="28"/>
      <c r="CXF36" s="28"/>
      <c r="CXG36" s="28"/>
      <c r="CXH36" s="28"/>
      <c r="CXI36" s="28"/>
      <c r="CXJ36" s="28"/>
      <c r="CXK36" s="28"/>
      <c r="CXL36" s="28"/>
      <c r="CXM36" s="28"/>
      <c r="CXN36" s="28"/>
      <c r="CXO36" s="28"/>
      <c r="CXP36" s="28"/>
      <c r="CXQ36" s="28"/>
      <c r="CXR36" s="28"/>
      <c r="CXS36" s="28"/>
      <c r="CXT36" s="28"/>
      <c r="CXU36" s="28"/>
      <c r="CXV36" s="28"/>
      <c r="CXW36" s="28"/>
      <c r="CXX36" s="28"/>
      <c r="CXY36" s="28"/>
      <c r="CXZ36" s="28"/>
      <c r="CYA36" s="28"/>
      <c r="CYB36" s="28"/>
      <c r="CYC36" s="28"/>
      <c r="CYD36" s="28"/>
      <c r="CYE36" s="28"/>
      <c r="CYF36" s="28"/>
      <c r="CYG36" s="28"/>
      <c r="CYH36" s="28"/>
      <c r="CYI36" s="28"/>
      <c r="CYJ36" s="28"/>
      <c r="CYK36" s="28"/>
      <c r="CYL36" s="28"/>
      <c r="CYM36" s="28"/>
      <c r="CYN36" s="28"/>
      <c r="CYO36" s="28"/>
      <c r="CYP36" s="28"/>
      <c r="CYQ36" s="28"/>
      <c r="CYR36" s="28"/>
      <c r="CYS36" s="28"/>
      <c r="CYT36" s="28"/>
      <c r="CYU36" s="28"/>
      <c r="CYV36" s="28"/>
      <c r="CYW36" s="28"/>
      <c r="CYX36" s="28"/>
      <c r="CYY36" s="28"/>
      <c r="CYZ36" s="28"/>
      <c r="CZA36" s="28"/>
      <c r="CZB36" s="28"/>
      <c r="CZC36" s="28"/>
      <c r="CZD36" s="28"/>
      <c r="CZE36" s="28"/>
      <c r="CZF36" s="28"/>
      <c r="CZG36" s="28"/>
      <c r="CZH36" s="28"/>
      <c r="CZI36" s="28"/>
      <c r="CZJ36" s="28"/>
      <c r="CZK36" s="28"/>
      <c r="CZL36" s="28"/>
      <c r="CZM36" s="28"/>
      <c r="CZN36" s="28"/>
      <c r="CZO36" s="28"/>
      <c r="CZP36" s="28"/>
      <c r="CZQ36" s="28"/>
      <c r="CZR36" s="28"/>
      <c r="CZS36" s="28"/>
      <c r="CZT36" s="28"/>
      <c r="CZU36" s="28"/>
      <c r="CZV36" s="28"/>
      <c r="CZW36" s="28"/>
      <c r="CZX36" s="28"/>
      <c r="CZY36" s="28"/>
      <c r="CZZ36" s="28"/>
      <c r="DAA36" s="28"/>
      <c r="DAB36" s="28"/>
      <c r="DAC36" s="28"/>
      <c r="DAD36" s="28"/>
      <c r="DAE36" s="28"/>
      <c r="DAF36" s="28"/>
      <c r="DAG36" s="28"/>
      <c r="DAH36" s="28"/>
      <c r="DAI36" s="28"/>
      <c r="DAJ36" s="28"/>
      <c r="DAK36" s="28"/>
      <c r="DAL36" s="28"/>
      <c r="DAM36" s="28"/>
      <c r="DAN36" s="28"/>
      <c r="DAO36" s="28"/>
      <c r="DAP36" s="28"/>
      <c r="DAQ36" s="28"/>
      <c r="DAR36" s="28"/>
      <c r="DAS36" s="28"/>
      <c r="DAT36" s="28"/>
      <c r="DAU36" s="28"/>
      <c r="DAV36" s="28"/>
      <c r="DAW36" s="28"/>
      <c r="DAX36" s="28"/>
      <c r="DAY36" s="28"/>
      <c r="DAZ36" s="28"/>
      <c r="DBA36" s="28"/>
      <c r="DBB36" s="28"/>
      <c r="DBC36" s="28"/>
      <c r="DBD36" s="28"/>
      <c r="DBE36" s="28"/>
      <c r="DBF36" s="28"/>
      <c r="DBG36" s="28"/>
      <c r="DBH36" s="28"/>
      <c r="DBI36" s="28"/>
      <c r="DBJ36" s="28"/>
      <c r="DBK36" s="28"/>
      <c r="DBL36" s="28"/>
      <c r="DBM36" s="28"/>
      <c r="DBN36" s="28"/>
      <c r="DBO36" s="28"/>
      <c r="DBP36" s="28"/>
      <c r="DBQ36" s="28"/>
      <c r="DBR36" s="28"/>
      <c r="DBS36" s="28"/>
      <c r="DBT36" s="28"/>
      <c r="DBU36" s="28"/>
      <c r="DBV36" s="28"/>
      <c r="DBW36" s="28"/>
      <c r="DBX36" s="28"/>
      <c r="DBY36" s="28"/>
      <c r="DBZ36" s="28"/>
      <c r="DCA36" s="28"/>
      <c r="DCB36" s="28"/>
      <c r="DCC36" s="28"/>
      <c r="DCD36" s="28"/>
      <c r="DCE36" s="28"/>
      <c r="DCF36" s="28"/>
      <c r="DCG36" s="28"/>
      <c r="DCH36" s="28"/>
      <c r="DCI36" s="28"/>
      <c r="DCJ36" s="28"/>
      <c r="DCK36" s="28"/>
      <c r="DCL36" s="28"/>
      <c r="DCM36" s="28"/>
      <c r="DCN36" s="28"/>
      <c r="DCO36" s="28"/>
      <c r="DCP36" s="28"/>
      <c r="DCQ36" s="28"/>
      <c r="DCR36" s="28"/>
      <c r="DCS36" s="28"/>
      <c r="DCT36" s="28"/>
      <c r="DCU36" s="28"/>
      <c r="DCV36" s="28"/>
      <c r="DCW36" s="28"/>
      <c r="DCX36" s="28"/>
      <c r="DCY36" s="28"/>
      <c r="DCZ36" s="28"/>
      <c r="DDA36" s="28"/>
      <c r="DDB36" s="28"/>
      <c r="DDC36" s="28"/>
      <c r="DDD36" s="28"/>
      <c r="DDE36" s="28"/>
      <c r="DDF36" s="28"/>
      <c r="DDG36" s="28"/>
      <c r="DDH36" s="28"/>
      <c r="DDI36" s="28"/>
      <c r="DDJ36" s="28"/>
      <c r="DDK36" s="28"/>
      <c r="DDL36" s="28"/>
      <c r="DDM36" s="28"/>
      <c r="DDN36" s="28"/>
      <c r="DDO36" s="28"/>
      <c r="DDP36" s="28"/>
      <c r="DDQ36" s="28"/>
      <c r="DDR36" s="28"/>
      <c r="DDS36" s="28"/>
      <c r="DDT36" s="28"/>
      <c r="DDU36" s="28"/>
      <c r="DDV36" s="28"/>
      <c r="DDW36" s="28"/>
      <c r="DDX36" s="28"/>
      <c r="DDY36" s="28"/>
      <c r="DDZ36" s="28"/>
      <c r="DEA36" s="28"/>
      <c r="DEB36" s="28"/>
      <c r="DEC36" s="28"/>
      <c r="DED36" s="28"/>
      <c r="DEE36" s="28"/>
      <c r="DEF36" s="28"/>
      <c r="DEG36" s="28"/>
      <c r="DEH36" s="28"/>
      <c r="DEI36" s="28"/>
      <c r="DEJ36" s="28"/>
      <c r="DEK36" s="28"/>
      <c r="DEL36" s="28"/>
      <c r="DEM36" s="28"/>
      <c r="DEN36" s="28"/>
      <c r="DEO36" s="28"/>
      <c r="DEP36" s="28"/>
      <c r="DEQ36" s="28"/>
      <c r="DER36" s="28"/>
      <c r="DES36" s="28"/>
      <c r="DET36" s="28"/>
      <c r="DEU36" s="28"/>
      <c r="DEV36" s="28"/>
      <c r="DEW36" s="28"/>
      <c r="DEX36" s="28"/>
      <c r="DEY36" s="28"/>
      <c r="DEZ36" s="28"/>
      <c r="DFA36" s="28"/>
      <c r="DFB36" s="28"/>
      <c r="DFC36" s="28"/>
      <c r="DFD36" s="28"/>
      <c r="DFE36" s="28"/>
      <c r="DFF36" s="28"/>
      <c r="DFG36" s="28"/>
      <c r="DFH36" s="28"/>
      <c r="DFI36" s="28"/>
      <c r="DFJ36" s="28"/>
      <c r="DFK36" s="28"/>
      <c r="DFL36" s="28"/>
      <c r="DFM36" s="28"/>
      <c r="DFN36" s="28"/>
      <c r="DFO36" s="28"/>
      <c r="DFP36" s="28"/>
      <c r="DFQ36" s="28"/>
      <c r="DFR36" s="28"/>
      <c r="DFS36" s="28"/>
      <c r="DFT36" s="28"/>
      <c r="DFU36" s="28"/>
      <c r="DFV36" s="28"/>
      <c r="DFW36" s="28"/>
      <c r="DFX36" s="28"/>
      <c r="DFY36" s="28"/>
      <c r="DFZ36" s="28"/>
      <c r="DGA36" s="28"/>
      <c r="DGB36" s="28"/>
      <c r="DGC36" s="28"/>
      <c r="DGD36" s="28"/>
      <c r="DGE36" s="28"/>
      <c r="DGF36" s="28"/>
      <c r="DGG36" s="28"/>
      <c r="DGH36" s="28"/>
      <c r="DGI36" s="28"/>
      <c r="DGJ36" s="28"/>
      <c r="DGK36" s="28"/>
      <c r="DGL36" s="28"/>
      <c r="DGM36" s="28"/>
      <c r="DGN36" s="28"/>
      <c r="DGO36" s="28"/>
      <c r="DGP36" s="28"/>
      <c r="DGQ36" s="28"/>
      <c r="DGR36" s="28"/>
      <c r="DGS36" s="28"/>
      <c r="DGT36" s="28"/>
      <c r="DGU36" s="28"/>
      <c r="DGV36" s="28"/>
      <c r="DGW36" s="28"/>
      <c r="DGX36" s="28"/>
      <c r="DGY36" s="28"/>
      <c r="DGZ36" s="28"/>
      <c r="DHA36" s="28"/>
      <c r="DHB36" s="28"/>
      <c r="DHC36" s="28"/>
      <c r="DHD36" s="28"/>
      <c r="DHE36" s="28"/>
      <c r="DHF36" s="28"/>
      <c r="DHG36" s="28"/>
      <c r="DHH36" s="28"/>
      <c r="DHI36" s="28"/>
      <c r="DHJ36" s="28"/>
      <c r="DHK36" s="28"/>
      <c r="DHL36" s="28"/>
      <c r="DHM36" s="28"/>
      <c r="DHN36" s="28"/>
      <c r="DHO36" s="28"/>
      <c r="DHP36" s="28"/>
      <c r="DHQ36" s="28"/>
      <c r="DHR36" s="28"/>
      <c r="DHS36" s="28"/>
      <c r="DHT36" s="28"/>
      <c r="DHU36" s="28"/>
      <c r="DHV36" s="28"/>
      <c r="DHW36" s="28"/>
      <c r="DHX36" s="28"/>
      <c r="DHY36" s="28"/>
      <c r="DHZ36" s="28"/>
      <c r="DIA36" s="28"/>
      <c r="DIB36" s="28"/>
      <c r="DIC36" s="28"/>
      <c r="DID36" s="28"/>
      <c r="DIE36" s="28"/>
      <c r="DIF36" s="28"/>
      <c r="DIG36" s="28"/>
      <c r="DIH36" s="28"/>
      <c r="DII36" s="28"/>
      <c r="DIJ36" s="28"/>
      <c r="DIK36" s="28"/>
      <c r="DIL36" s="28"/>
      <c r="DIM36" s="28"/>
      <c r="DIN36" s="28"/>
      <c r="DIO36" s="28"/>
      <c r="DIP36" s="28"/>
      <c r="DIQ36" s="28"/>
      <c r="DIR36" s="28"/>
      <c r="DIS36" s="28"/>
      <c r="DIT36" s="28"/>
      <c r="DIU36" s="28"/>
      <c r="DIV36" s="28"/>
      <c r="DIW36" s="28"/>
      <c r="DIX36" s="28"/>
      <c r="DIY36" s="28"/>
      <c r="DIZ36" s="28"/>
      <c r="DJA36" s="28"/>
      <c r="DJB36" s="28"/>
      <c r="DJC36" s="28"/>
      <c r="DJD36" s="28"/>
      <c r="DJE36" s="28"/>
      <c r="DJF36" s="28"/>
      <c r="DJG36" s="28"/>
      <c r="DJH36" s="28"/>
      <c r="DJI36" s="28"/>
      <c r="DJJ36" s="28"/>
      <c r="DJK36" s="28"/>
      <c r="DJL36" s="28"/>
      <c r="DJM36" s="28"/>
      <c r="DJN36" s="28"/>
      <c r="DJO36" s="28"/>
      <c r="DJP36" s="28"/>
      <c r="DJQ36" s="28"/>
      <c r="DJR36" s="28"/>
      <c r="DJS36" s="28"/>
      <c r="DJT36" s="28"/>
      <c r="DJU36" s="28"/>
      <c r="DJV36" s="28"/>
      <c r="DJW36" s="28"/>
      <c r="DJX36" s="28"/>
      <c r="DJY36" s="28"/>
      <c r="DJZ36" s="28"/>
      <c r="DKA36" s="28"/>
      <c r="DKB36" s="28"/>
      <c r="DKC36" s="28"/>
      <c r="DKD36" s="28"/>
      <c r="DKE36" s="28"/>
      <c r="DKF36" s="28"/>
      <c r="DKG36" s="28"/>
      <c r="DKH36" s="28"/>
      <c r="DKI36" s="28"/>
      <c r="DKJ36" s="28"/>
      <c r="DKK36" s="28"/>
      <c r="DKL36" s="28"/>
      <c r="DKM36" s="28"/>
      <c r="DKN36" s="28"/>
      <c r="DKO36" s="28"/>
      <c r="DKP36" s="28"/>
      <c r="DKQ36" s="28"/>
      <c r="DKR36" s="28"/>
      <c r="DKS36" s="28"/>
      <c r="DKT36" s="28"/>
      <c r="DKU36" s="28"/>
      <c r="DKV36" s="28"/>
      <c r="DKW36" s="28"/>
      <c r="DKX36" s="28"/>
      <c r="DKY36" s="28"/>
      <c r="DKZ36" s="28"/>
      <c r="DLA36" s="28"/>
      <c r="DLB36" s="28"/>
      <c r="DLC36" s="28"/>
      <c r="DLD36" s="28"/>
      <c r="DLE36" s="28"/>
      <c r="DLF36" s="28"/>
      <c r="DLG36" s="28"/>
      <c r="DLH36" s="28"/>
      <c r="DLI36" s="28"/>
      <c r="DLJ36" s="28"/>
      <c r="DLK36" s="28"/>
      <c r="DLL36" s="28"/>
      <c r="DLM36" s="28"/>
      <c r="DLN36" s="28"/>
      <c r="DLO36" s="28"/>
      <c r="DLP36" s="28"/>
      <c r="DLQ36" s="28"/>
      <c r="DLR36" s="28"/>
      <c r="DLS36" s="28"/>
      <c r="DLT36" s="28"/>
      <c r="DLU36" s="28"/>
      <c r="DLV36" s="28"/>
      <c r="DLW36" s="28"/>
      <c r="DLX36" s="28"/>
      <c r="DLY36" s="28"/>
      <c r="DLZ36" s="28"/>
      <c r="DMA36" s="28"/>
      <c r="DMB36" s="28"/>
      <c r="DMC36" s="28"/>
      <c r="DMD36" s="28"/>
      <c r="DME36" s="28"/>
      <c r="DMF36" s="28"/>
      <c r="DMG36" s="28"/>
      <c r="DMH36" s="28"/>
      <c r="DMI36" s="28"/>
      <c r="DMJ36" s="28"/>
      <c r="DMK36" s="28"/>
      <c r="DML36" s="28"/>
      <c r="DMM36" s="28"/>
      <c r="DMN36" s="28"/>
      <c r="DMO36" s="28"/>
      <c r="DMP36" s="28"/>
      <c r="DMQ36" s="28"/>
      <c r="DMR36" s="28"/>
      <c r="DMS36" s="28"/>
      <c r="DMT36" s="28"/>
      <c r="DMU36" s="28"/>
      <c r="DMV36" s="28"/>
      <c r="DMW36" s="28"/>
      <c r="DMX36" s="28"/>
      <c r="DMY36" s="28"/>
      <c r="DMZ36" s="28"/>
      <c r="DNA36" s="28"/>
      <c r="DNB36" s="28"/>
      <c r="DNC36" s="28"/>
      <c r="DND36" s="28"/>
      <c r="DNE36" s="28"/>
      <c r="DNF36" s="28"/>
      <c r="DNG36" s="28"/>
      <c r="DNH36" s="28"/>
      <c r="DNI36" s="28"/>
      <c r="DNJ36" s="28"/>
      <c r="DNK36" s="28"/>
      <c r="DNL36" s="28"/>
      <c r="DNM36" s="28"/>
      <c r="DNN36" s="28"/>
      <c r="DNO36" s="28"/>
      <c r="DNP36" s="28"/>
      <c r="DNQ36" s="28"/>
      <c r="DNR36" s="28"/>
      <c r="DNS36" s="28"/>
      <c r="DNT36" s="28"/>
      <c r="DNU36" s="28"/>
      <c r="DNV36" s="28"/>
      <c r="DNW36" s="28"/>
      <c r="DNX36" s="28"/>
      <c r="DNY36" s="28"/>
      <c r="DNZ36" s="28"/>
      <c r="DOA36" s="28"/>
      <c r="DOB36" s="28"/>
      <c r="DOC36" s="28"/>
      <c r="DOD36" s="28"/>
      <c r="DOE36" s="28"/>
      <c r="DOF36" s="28"/>
      <c r="DOG36" s="28"/>
      <c r="DOH36" s="28"/>
      <c r="DOI36" s="28"/>
      <c r="DOJ36" s="28"/>
      <c r="DOK36" s="28"/>
      <c r="DOL36" s="28"/>
      <c r="DOM36" s="28"/>
      <c r="DON36" s="28"/>
      <c r="DOO36" s="28"/>
      <c r="DOP36" s="28"/>
      <c r="DOQ36" s="28"/>
      <c r="DOR36" s="28"/>
      <c r="DOS36" s="28"/>
      <c r="DOT36" s="28"/>
      <c r="DOU36" s="28"/>
      <c r="DOV36" s="28"/>
      <c r="DOW36" s="28"/>
      <c r="DOX36" s="28"/>
      <c r="DOY36" s="28"/>
      <c r="DOZ36" s="28"/>
      <c r="DPA36" s="28"/>
      <c r="DPB36" s="28"/>
      <c r="DPC36" s="28"/>
      <c r="DPD36" s="28"/>
      <c r="DPE36" s="28"/>
      <c r="DPF36" s="28"/>
      <c r="DPG36" s="28"/>
      <c r="DPH36" s="28"/>
      <c r="DPI36" s="28"/>
      <c r="DPJ36" s="28"/>
      <c r="DPK36" s="28"/>
      <c r="DPL36" s="28"/>
      <c r="DPM36" s="28"/>
      <c r="DPN36" s="28"/>
      <c r="DPO36" s="28"/>
      <c r="DPP36" s="28"/>
      <c r="DPQ36" s="28"/>
      <c r="DPR36" s="28"/>
      <c r="DPS36" s="28"/>
      <c r="DPT36" s="28"/>
      <c r="DPU36" s="28"/>
      <c r="DPV36" s="28"/>
      <c r="DPW36" s="28"/>
      <c r="DPX36" s="28"/>
      <c r="DPY36" s="28"/>
      <c r="DPZ36" s="28"/>
      <c r="DQA36" s="28"/>
      <c r="DQB36" s="28"/>
      <c r="DQC36" s="28"/>
      <c r="DQD36" s="28"/>
      <c r="DQE36" s="28"/>
      <c r="DQF36" s="28"/>
      <c r="DQG36" s="28"/>
      <c r="DQH36" s="28"/>
      <c r="DQI36" s="28"/>
      <c r="DQJ36" s="28"/>
      <c r="DQK36" s="28"/>
      <c r="DQL36" s="28"/>
      <c r="DQM36" s="28"/>
      <c r="DQN36" s="28"/>
      <c r="DQO36" s="28"/>
      <c r="DQP36" s="28"/>
      <c r="DQQ36" s="28"/>
      <c r="DQR36" s="28"/>
      <c r="DQS36" s="28"/>
      <c r="DQT36" s="28"/>
      <c r="DQU36" s="28"/>
      <c r="DQV36" s="28"/>
      <c r="DQW36" s="28"/>
      <c r="DQX36" s="28"/>
      <c r="DQY36" s="28"/>
      <c r="DQZ36" s="28"/>
      <c r="DRA36" s="28"/>
      <c r="DRB36" s="28"/>
      <c r="DRC36" s="28"/>
      <c r="DRD36" s="28"/>
      <c r="DRE36" s="28"/>
      <c r="DRF36" s="28"/>
      <c r="DRG36" s="28"/>
      <c r="DRH36" s="28"/>
      <c r="DRI36" s="28"/>
      <c r="DRJ36" s="28"/>
      <c r="DRK36" s="28"/>
      <c r="DRL36" s="28"/>
      <c r="DRM36" s="28"/>
      <c r="DRN36" s="28"/>
      <c r="DRO36" s="28"/>
      <c r="DRP36" s="28"/>
      <c r="DRQ36" s="28"/>
      <c r="DRR36" s="28"/>
      <c r="DRS36" s="28"/>
      <c r="DRT36" s="28"/>
      <c r="DRU36" s="28"/>
      <c r="DRV36" s="28"/>
      <c r="DRW36" s="28"/>
      <c r="DRX36" s="28"/>
      <c r="DRY36" s="28"/>
      <c r="DRZ36" s="28"/>
      <c r="DSA36" s="28"/>
      <c r="DSB36" s="28"/>
      <c r="DSC36" s="28"/>
      <c r="DSD36" s="28"/>
      <c r="DSE36" s="28"/>
      <c r="DSF36" s="28"/>
      <c r="DSG36" s="28"/>
      <c r="DSH36" s="28"/>
      <c r="DSI36" s="28"/>
      <c r="DSJ36" s="28"/>
      <c r="DSK36" s="28"/>
      <c r="DSL36" s="28"/>
      <c r="DSM36" s="28"/>
      <c r="DSN36" s="28"/>
      <c r="DSO36" s="28"/>
      <c r="DSP36" s="28"/>
      <c r="DSQ36" s="28"/>
      <c r="DSR36" s="28"/>
      <c r="DSS36" s="28"/>
      <c r="DST36" s="28"/>
      <c r="DSU36" s="28"/>
      <c r="DSV36" s="28"/>
      <c r="DSW36" s="28"/>
      <c r="DSX36" s="28"/>
      <c r="DSY36" s="28"/>
      <c r="DSZ36" s="28"/>
      <c r="DTA36" s="28"/>
      <c r="DTB36" s="28"/>
      <c r="DTC36" s="28"/>
      <c r="DTD36" s="28"/>
      <c r="DTE36" s="28"/>
      <c r="DTF36" s="28"/>
      <c r="DTG36" s="28"/>
      <c r="DTH36" s="28"/>
      <c r="DTI36" s="28"/>
      <c r="DTJ36" s="28"/>
      <c r="DTK36" s="28"/>
      <c r="DTL36" s="28"/>
      <c r="DTM36" s="28"/>
      <c r="DTN36" s="28"/>
      <c r="DTO36" s="28"/>
      <c r="DTP36" s="28"/>
      <c r="DTQ36" s="28"/>
      <c r="DTR36" s="28"/>
      <c r="DTS36" s="28"/>
      <c r="DTT36" s="28"/>
      <c r="DTU36" s="28"/>
      <c r="DTV36" s="28"/>
      <c r="DTW36" s="28"/>
      <c r="DTX36" s="28"/>
      <c r="DTY36" s="28"/>
      <c r="DTZ36" s="28"/>
      <c r="DUA36" s="28"/>
      <c r="DUB36" s="28"/>
      <c r="DUC36" s="28"/>
      <c r="DUD36" s="28"/>
      <c r="DUE36" s="28"/>
      <c r="DUF36" s="28"/>
      <c r="DUG36" s="28"/>
      <c r="DUH36" s="28"/>
      <c r="DUI36" s="28"/>
      <c r="DUJ36" s="28"/>
      <c r="DUK36" s="28"/>
      <c r="DUL36" s="28"/>
      <c r="DUM36" s="28"/>
      <c r="DUN36" s="28"/>
      <c r="DUO36" s="28"/>
      <c r="DUP36" s="28"/>
      <c r="DUQ36" s="28"/>
      <c r="DUR36" s="28"/>
      <c r="DUS36" s="28"/>
      <c r="DUT36" s="28"/>
      <c r="DUU36" s="28"/>
      <c r="DUV36" s="28"/>
      <c r="DUW36" s="28"/>
      <c r="DUX36" s="28"/>
      <c r="DUY36" s="28"/>
      <c r="DUZ36" s="28"/>
      <c r="DVA36" s="28"/>
      <c r="DVB36" s="28"/>
      <c r="DVC36" s="28"/>
      <c r="DVD36" s="28"/>
      <c r="DVE36" s="28"/>
      <c r="DVF36" s="28"/>
      <c r="DVG36" s="28"/>
      <c r="DVH36" s="28"/>
      <c r="DVI36" s="28"/>
      <c r="DVJ36" s="28"/>
      <c r="DVK36" s="28"/>
      <c r="DVL36" s="28"/>
      <c r="DVM36" s="28"/>
      <c r="DVN36" s="28"/>
      <c r="DVO36" s="28"/>
      <c r="DVP36" s="28"/>
      <c r="DVQ36" s="28"/>
      <c r="DVR36" s="28"/>
      <c r="DVS36" s="28"/>
      <c r="DVT36" s="28"/>
      <c r="DVU36" s="28"/>
      <c r="DVV36" s="28"/>
      <c r="DVW36" s="28"/>
      <c r="DVX36" s="28"/>
      <c r="DVY36" s="28"/>
      <c r="DVZ36" s="28"/>
      <c r="DWA36" s="28"/>
      <c r="DWB36" s="28"/>
      <c r="DWC36" s="28"/>
      <c r="DWD36" s="28"/>
      <c r="DWE36" s="28"/>
      <c r="DWF36" s="28"/>
      <c r="DWG36" s="28"/>
      <c r="DWH36" s="28"/>
      <c r="DWI36" s="28"/>
      <c r="DWJ36" s="28"/>
      <c r="DWK36" s="28"/>
      <c r="DWL36" s="28"/>
      <c r="DWM36" s="28"/>
      <c r="DWN36" s="28"/>
      <c r="DWO36" s="28"/>
      <c r="DWP36" s="28"/>
      <c r="DWQ36" s="28"/>
      <c r="DWR36" s="28"/>
      <c r="DWS36" s="28"/>
      <c r="DWT36" s="28"/>
      <c r="DWU36" s="28"/>
      <c r="DWV36" s="28"/>
      <c r="DWW36" s="28"/>
      <c r="DWX36" s="28"/>
      <c r="DWY36" s="28"/>
      <c r="DWZ36" s="28"/>
      <c r="DXA36" s="28"/>
      <c r="DXB36" s="28"/>
      <c r="DXC36" s="28"/>
      <c r="DXD36" s="28"/>
      <c r="DXE36" s="28"/>
      <c r="DXF36" s="28"/>
      <c r="DXG36" s="28"/>
      <c r="DXH36" s="28"/>
      <c r="DXI36" s="28"/>
      <c r="DXJ36" s="28"/>
      <c r="DXK36" s="28"/>
      <c r="DXL36" s="28"/>
      <c r="DXM36" s="28"/>
      <c r="DXN36" s="28"/>
      <c r="DXO36" s="28"/>
      <c r="DXP36" s="28"/>
      <c r="DXQ36" s="28"/>
      <c r="DXR36" s="28"/>
      <c r="DXS36" s="28"/>
      <c r="DXT36" s="28"/>
      <c r="DXU36" s="28"/>
      <c r="DXV36" s="28"/>
      <c r="DXW36" s="28"/>
      <c r="DXX36" s="28"/>
      <c r="DXY36" s="28"/>
      <c r="DXZ36" s="28"/>
      <c r="DYA36" s="28"/>
      <c r="DYB36" s="28"/>
      <c r="DYC36" s="28"/>
      <c r="DYD36" s="28"/>
      <c r="DYE36" s="28"/>
      <c r="DYF36" s="28"/>
      <c r="DYG36" s="28"/>
      <c r="DYH36" s="28"/>
      <c r="DYI36" s="28"/>
      <c r="DYJ36" s="28"/>
      <c r="DYK36" s="28"/>
      <c r="DYL36" s="28"/>
      <c r="DYM36" s="28"/>
      <c r="DYN36" s="28"/>
      <c r="DYO36" s="28"/>
      <c r="DYP36" s="28"/>
      <c r="DYQ36" s="28"/>
      <c r="DYR36" s="28"/>
      <c r="DYS36" s="28"/>
      <c r="DYT36" s="28"/>
      <c r="DYU36" s="28"/>
      <c r="DYV36" s="28"/>
      <c r="DYW36" s="28"/>
      <c r="DYX36" s="28"/>
      <c r="DYY36" s="28"/>
      <c r="DYZ36" s="28"/>
      <c r="DZA36" s="28"/>
      <c r="DZB36" s="28"/>
      <c r="DZC36" s="28"/>
      <c r="DZD36" s="28"/>
      <c r="DZE36" s="28"/>
      <c r="DZF36" s="28"/>
      <c r="DZG36" s="28"/>
      <c r="DZH36" s="28"/>
      <c r="DZI36" s="28"/>
      <c r="DZJ36" s="28"/>
      <c r="DZK36" s="28"/>
      <c r="DZL36" s="28"/>
      <c r="DZM36" s="28"/>
      <c r="DZN36" s="28"/>
      <c r="DZO36" s="28"/>
      <c r="DZP36" s="28"/>
      <c r="DZQ36" s="28"/>
      <c r="DZR36" s="28"/>
      <c r="DZS36" s="28"/>
      <c r="DZT36" s="28"/>
      <c r="DZU36" s="28"/>
      <c r="DZV36" s="28"/>
      <c r="DZW36" s="28"/>
      <c r="DZX36" s="28"/>
      <c r="DZY36" s="28"/>
      <c r="DZZ36" s="28"/>
      <c r="EAA36" s="28"/>
      <c r="EAB36" s="28"/>
      <c r="EAC36" s="28"/>
      <c r="EAD36" s="28"/>
      <c r="EAE36" s="28"/>
      <c r="EAF36" s="28"/>
      <c r="EAG36" s="28"/>
      <c r="EAH36" s="28"/>
      <c r="EAI36" s="28"/>
      <c r="EAJ36" s="28"/>
      <c r="EAK36" s="28"/>
      <c r="EAL36" s="28"/>
      <c r="EAM36" s="28"/>
      <c r="EAN36" s="28"/>
      <c r="EAO36" s="28"/>
      <c r="EAP36" s="28"/>
      <c r="EAQ36" s="28"/>
      <c r="EAR36" s="28"/>
      <c r="EAS36" s="28"/>
      <c r="EAT36" s="28"/>
      <c r="EAU36" s="28"/>
      <c r="EAV36" s="28"/>
      <c r="EAW36" s="28"/>
      <c r="EAX36" s="28"/>
      <c r="EAY36" s="28"/>
      <c r="EAZ36" s="28"/>
      <c r="EBA36" s="28"/>
      <c r="EBB36" s="28"/>
      <c r="EBC36" s="28"/>
      <c r="EBD36" s="28"/>
      <c r="EBE36" s="28"/>
      <c r="EBF36" s="28"/>
      <c r="EBG36" s="28"/>
      <c r="EBH36" s="28"/>
      <c r="EBI36" s="28"/>
      <c r="EBJ36" s="28"/>
      <c r="EBK36" s="28"/>
      <c r="EBL36" s="28"/>
      <c r="EBM36" s="28"/>
      <c r="EBN36" s="28"/>
      <c r="EBO36" s="28"/>
      <c r="EBP36" s="28"/>
      <c r="EBQ36" s="28"/>
      <c r="EBR36" s="28"/>
      <c r="EBS36" s="28"/>
      <c r="EBT36" s="28"/>
      <c r="EBU36" s="28"/>
      <c r="EBV36" s="28"/>
      <c r="EBW36" s="28"/>
      <c r="EBX36" s="28"/>
      <c r="EBY36" s="28"/>
      <c r="EBZ36" s="28"/>
      <c r="ECA36" s="28"/>
      <c r="ECB36" s="28"/>
      <c r="ECC36" s="28"/>
      <c r="ECD36" s="28"/>
      <c r="ECE36" s="28"/>
      <c r="ECF36" s="28"/>
      <c r="ECG36" s="28"/>
      <c r="ECH36" s="28"/>
      <c r="ECI36" s="28"/>
      <c r="ECJ36" s="28"/>
      <c r="ECK36" s="28"/>
      <c r="ECL36" s="28"/>
      <c r="ECM36" s="28"/>
      <c r="ECN36" s="28"/>
      <c r="ECO36" s="28"/>
      <c r="ECP36" s="28"/>
      <c r="ECQ36" s="28"/>
      <c r="ECR36" s="28"/>
      <c r="ECS36" s="28"/>
      <c r="ECT36" s="28"/>
      <c r="ECU36" s="28"/>
      <c r="ECV36" s="28"/>
      <c r="ECW36" s="28"/>
      <c r="ECX36" s="28"/>
      <c r="ECY36" s="28"/>
      <c r="ECZ36" s="28"/>
      <c r="EDA36" s="28"/>
      <c r="EDB36" s="28"/>
      <c r="EDC36" s="28"/>
      <c r="EDD36" s="28"/>
      <c r="EDE36" s="28"/>
      <c r="EDF36" s="28"/>
      <c r="EDG36" s="28"/>
      <c r="EDH36" s="28"/>
      <c r="EDI36" s="28"/>
      <c r="EDJ36" s="28"/>
      <c r="EDK36" s="28"/>
      <c r="EDL36" s="28"/>
      <c r="EDM36" s="28"/>
      <c r="EDN36" s="28"/>
      <c r="EDO36" s="28"/>
      <c r="EDP36" s="28"/>
      <c r="EDQ36" s="28"/>
      <c r="EDR36" s="28"/>
      <c r="EDS36" s="28"/>
      <c r="EDT36" s="28"/>
      <c r="EDU36" s="28"/>
      <c r="EDV36" s="28"/>
      <c r="EDW36" s="28"/>
      <c r="EDX36" s="28"/>
      <c r="EDY36" s="28"/>
      <c r="EDZ36" s="28"/>
      <c r="EEA36" s="28"/>
      <c r="EEB36" s="28"/>
      <c r="EEC36" s="28"/>
      <c r="EED36" s="28"/>
      <c r="EEE36" s="28"/>
      <c r="EEF36" s="28"/>
      <c r="EEG36" s="28"/>
      <c r="EEH36" s="28"/>
      <c r="EEI36" s="28"/>
      <c r="EEJ36" s="28"/>
      <c r="EEK36" s="28"/>
      <c r="EEL36" s="28"/>
      <c r="EEM36" s="28"/>
      <c r="EEN36" s="28"/>
      <c r="EEO36" s="28"/>
      <c r="EEP36" s="28"/>
      <c r="EEQ36" s="28"/>
      <c r="EER36" s="28"/>
      <c r="EES36" s="28"/>
      <c r="EET36" s="28"/>
      <c r="EEU36" s="28"/>
      <c r="EEV36" s="28"/>
      <c r="EEW36" s="28"/>
      <c r="EEX36" s="28"/>
      <c r="EEY36" s="28"/>
      <c r="EEZ36" s="28"/>
      <c r="EFA36" s="28"/>
      <c r="EFB36" s="28"/>
      <c r="EFC36" s="28"/>
      <c r="EFD36" s="28"/>
      <c r="EFE36" s="28"/>
      <c r="EFF36" s="28"/>
      <c r="EFG36" s="28"/>
      <c r="EFH36" s="28"/>
      <c r="EFI36" s="28"/>
      <c r="EFJ36" s="28"/>
      <c r="EFK36" s="28"/>
      <c r="EFL36" s="28"/>
      <c r="EFM36" s="28"/>
      <c r="EFN36" s="28"/>
      <c r="EFO36" s="28"/>
      <c r="EFP36" s="28"/>
      <c r="EFQ36" s="28"/>
      <c r="EFR36" s="28"/>
      <c r="EFS36" s="28"/>
      <c r="EFT36" s="28"/>
      <c r="EFU36" s="28"/>
      <c r="EFV36" s="28"/>
      <c r="EFW36" s="28"/>
      <c r="EFX36" s="28"/>
      <c r="EFY36" s="28"/>
      <c r="EFZ36" s="28"/>
      <c r="EGA36" s="28"/>
      <c r="EGB36" s="28"/>
      <c r="EGC36" s="28"/>
      <c r="EGD36" s="28"/>
      <c r="EGE36" s="28"/>
      <c r="EGF36" s="28"/>
      <c r="EGG36" s="28"/>
      <c r="EGH36" s="28"/>
      <c r="EGI36" s="28"/>
      <c r="EGJ36" s="28"/>
      <c r="EGK36" s="28"/>
      <c r="EGL36" s="28"/>
      <c r="EGM36" s="28"/>
      <c r="EGN36" s="28"/>
      <c r="EGO36" s="28"/>
      <c r="EGP36" s="28"/>
      <c r="EGQ36" s="28"/>
      <c r="EGR36" s="28"/>
      <c r="EGS36" s="28"/>
      <c r="EGT36" s="28"/>
      <c r="EGU36" s="28"/>
      <c r="EGV36" s="28"/>
      <c r="EGW36" s="28"/>
      <c r="EGX36" s="28"/>
      <c r="EGY36" s="28"/>
      <c r="EGZ36" s="28"/>
      <c r="EHA36" s="28"/>
      <c r="EHB36" s="28"/>
      <c r="EHC36" s="28"/>
      <c r="EHD36" s="28"/>
      <c r="EHE36" s="28"/>
      <c r="EHF36" s="28"/>
      <c r="EHG36" s="28"/>
      <c r="EHH36" s="28"/>
      <c r="EHI36" s="28"/>
      <c r="EHJ36" s="28"/>
      <c r="EHK36" s="28"/>
      <c r="EHL36" s="28"/>
      <c r="EHM36" s="28"/>
      <c r="EHN36" s="28"/>
      <c r="EHO36" s="28"/>
      <c r="EHP36" s="28"/>
      <c r="EHQ36" s="28"/>
      <c r="EHR36" s="28"/>
      <c r="EHS36" s="28"/>
      <c r="EHT36" s="28"/>
      <c r="EHU36" s="28"/>
      <c r="EHV36" s="28"/>
      <c r="EHW36" s="28"/>
      <c r="EHX36" s="28"/>
      <c r="EHY36" s="28"/>
      <c r="EHZ36" s="28"/>
      <c r="EIA36" s="28"/>
      <c r="EIB36" s="28"/>
      <c r="EIC36" s="28"/>
      <c r="EID36" s="28"/>
      <c r="EIE36" s="28"/>
      <c r="EIF36" s="28"/>
      <c r="EIG36" s="28"/>
      <c r="EIH36" s="28"/>
      <c r="EII36" s="28"/>
      <c r="EIJ36" s="28"/>
      <c r="EIK36" s="28"/>
      <c r="EIL36" s="28"/>
      <c r="EIM36" s="28"/>
      <c r="EIN36" s="28"/>
      <c r="EIO36" s="28"/>
      <c r="EIP36" s="28"/>
      <c r="EIQ36" s="28"/>
      <c r="EIR36" s="28"/>
      <c r="EIS36" s="28"/>
      <c r="EIT36" s="28"/>
      <c r="EIU36" s="28"/>
      <c r="EIV36" s="28"/>
      <c r="EIW36" s="28"/>
      <c r="EIX36" s="28"/>
      <c r="EIY36" s="28"/>
      <c r="EIZ36" s="28"/>
      <c r="EJA36" s="28"/>
      <c r="EJB36" s="28"/>
      <c r="EJC36" s="28"/>
      <c r="EJD36" s="28"/>
      <c r="EJE36" s="28"/>
      <c r="EJF36" s="28"/>
      <c r="EJG36" s="28"/>
      <c r="EJH36" s="28"/>
      <c r="EJI36" s="28"/>
      <c r="EJJ36" s="28"/>
      <c r="EJK36" s="28"/>
      <c r="EJL36" s="28"/>
      <c r="EJM36" s="28"/>
      <c r="EJN36" s="28"/>
      <c r="EJO36" s="28"/>
      <c r="EJP36" s="28"/>
      <c r="EJQ36" s="28"/>
      <c r="EJR36" s="28"/>
      <c r="EJS36" s="28"/>
      <c r="EJT36" s="28"/>
      <c r="EJU36" s="28"/>
      <c r="EJV36" s="28"/>
      <c r="EJW36" s="28"/>
      <c r="EJX36" s="28"/>
      <c r="EJY36" s="28"/>
      <c r="EJZ36" s="28"/>
      <c r="EKA36" s="28"/>
      <c r="EKB36" s="28"/>
      <c r="EKC36" s="28"/>
      <c r="EKD36" s="28"/>
      <c r="EKE36" s="28"/>
      <c r="EKF36" s="28"/>
      <c r="EKG36" s="28"/>
      <c r="EKH36" s="28"/>
      <c r="EKI36" s="28"/>
      <c r="EKJ36" s="28"/>
      <c r="EKK36" s="28"/>
      <c r="EKL36" s="28"/>
      <c r="EKM36" s="28"/>
      <c r="EKN36" s="28"/>
      <c r="EKO36" s="28"/>
      <c r="EKP36" s="28"/>
      <c r="EKQ36" s="28"/>
      <c r="EKR36" s="28"/>
      <c r="EKS36" s="28"/>
      <c r="EKT36" s="28"/>
      <c r="EKU36" s="28"/>
      <c r="EKV36" s="28"/>
      <c r="EKW36" s="28"/>
      <c r="EKX36" s="28"/>
      <c r="EKY36" s="28"/>
      <c r="EKZ36" s="28"/>
      <c r="ELA36" s="28"/>
      <c r="ELB36" s="28"/>
      <c r="ELC36" s="28"/>
      <c r="ELD36" s="28"/>
      <c r="ELE36" s="28"/>
      <c r="ELF36" s="28"/>
      <c r="ELG36" s="28"/>
      <c r="ELH36" s="28"/>
      <c r="ELI36" s="28"/>
      <c r="ELJ36" s="28"/>
      <c r="ELK36" s="28"/>
      <c r="ELL36" s="28"/>
      <c r="ELM36" s="28"/>
      <c r="ELN36" s="28"/>
      <c r="ELO36" s="28"/>
      <c r="ELP36" s="28"/>
      <c r="ELQ36" s="28"/>
      <c r="ELR36" s="28"/>
      <c r="ELS36" s="28"/>
      <c r="ELT36" s="28"/>
      <c r="ELU36" s="28"/>
      <c r="ELV36" s="28"/>
      <c r="ELW36" s="28"/>
      <c r="ELX36" s="28"/>
      <c r="ELY36" s="28"/>
      <c r="ELZ36" s="28"/>
      <c r="EMA36" s="28"/>
      <c r="EMB36" s="28"/>
      <c r="EMC36" s="28"/>
      <c r="EMD36" s="28"/>
      <c r="EME36" s="28"/>
      <c r="EMF36" s="28"/>
      <c r="EMG36" s="28"/>
      <c r="EMH36" s="28"/>
      <c r="EMI36" s="28"/>
      <c r="EMJ36" s="28"/>
      <c r="EMK36" s="28"/>
      <c r="EML36" s="28"/>
      <c r="EMM36" s="28"/>
      <c r="EMN36" s="28"/>
      <c r="EMO36" s="28"/>
      <c r="EMP36" s="28"/>
      <c r="EMQ36" s="28"/>
      <c r="EMR36" s="28"/>
      <c r="EMS36" s="28"/>
      <c r="EMT36" s="28"/>
      <c r="EMU36" s="28"/>
      <c r="EMV36" s="28"/>
      <c r="EMW36" s="28"/>
      <c r="EMX36" s="28"/>
      <c r="EMY36" s="28"/>
      <c r="EMZ36" s="28"/>
      <c r="ENA36" s="28"/>
      <c r="ENB36" s="28"/>
      <c r="ENC36" s="28"/>
      <c r="END36" s="28"/>
      <c r="ENE36" s="28"/>
      <c r="ENF36" s="28"/>
      <c r="ENG36" s="28"/>
      <c r="ENH36" s="28"/>
      <c r="ENI36" s="28"/>
      <c r="ENJ36" s="28"/>
      <c r="ENK36" s="28"/>
      <c r="ENL36" s="28"/>
      <c r="ENM36" s="28"/>
      <c r="ENN36" s="28"/>
      <c r="ENO36" s="28"/>
      <c r="ENP36" s="28"/>
      <c r="ENQ36" s="28"/>
      <c r="ENR36" s="28"/>
      <c r="ENS36" s="28"/>
      <c r="ENT36" s="28"/>
      <c r="ENU36" s="28"/>
      <c r="ENV36" s="28"/>
      <c r="ENW36" s="28"/>
      <c r="ENX36" s="28"/>
      <c r="ENY36" s="28"/>
      <c r="ENZ36" s="28"/>
      <c r="EOA36" s="28"/>
      <c r="EOB36" s="28"/>
      <c r="EOC36" s="28"/>
      <c r="EOD36" s="28"/>
      <c r="EOE36" s="28"/>
      <c r="EOF36" s="28"/>
      <c r="EOG36" s="28"/>
      <c r="EOH36" s="28"/>
      <c r="EOI36" s="28"/>
      <c r="EOJ36" s="28"/>
      <c r="EOK36" s="28"/>
      <c r="EOL36" s="28"/>
      <c r="EOM36" s="28"/>
      <c r="EON36" s="28"/>
      <c r="EOO36" s="28"/>
      <c r="EOP36" s="28"/>
      <c r="EOQ36" s="28"/>
      <c r="EOR36" s="28"/>
      <c r="EOS36" s="28"/>
      <c r="EOT36" s="28"/>
      <c r="EOU36" s="28"/>
      <c r="EOV36" s="28"/>
      <c r="EOW36" s="28"/>
      <c r="EOX36" s="28"/>
      <c r="EOY36" s="28"/>
      <c r="EOZ36" s="28"/>
      <c r="EPA36" s="28"/>
      <c r="EPB36" s="28"/>
      <c r="EPC36" s="28"/>
      <c r="EPD36" s="28"/>
      <c r="EPE36" s="28"/>
      <c r="EPF36" s="28"/>
      <c r="EPG36" s="28"/>
      <c r="EPH36" s="28"/>
      <c r="EPI36" s="28"/>
      <c r="EPJ36" s="28"/>
      <c r="EPK36" s="28"/>
      <c r="EPL36" s="28"/>
      <c r="EPM36" s="28"/>
      <c r="EPN36" s="28"/>
      <c r="EPO36" s="28"/>
      <c r="EPP36" s="28"/>
      <c r="EPQ36" s="28"/>
      <c r="EPR36" s="28"/>
      <c r="EPS36" s="28"/>
      <c r="EPT36" s="28"/>
      <c r="EPU36" s="28"/>
      <c r="EPV36" s="28"/>
      <c r="EPW36" s="28"/>
      <c r="EPX36" s="28"/>
      <c r="EPY36" s="28"/>
      <c r="EPZ36" s="28"/>
      <c r="EQA36" s="28"/>
      <c r="EQB36" s="28"/>
      <c r="EQC36" s="28"/>
      <c r="EQD36" s="28"/>
      <c r="EQE36" s="28"/>
      <c r="EQF36" s="28"/>
      <c r="EQG36" s="28"/>
      <c r="EQH36" s="28"/>
      <c r="EQI36" s="28"/>
      <c r="EQJ36" s="28"/>
      <c r="EQK36" s="28"/>
      <c r="EQL36" s="28"/>
      <c r="EQM36" s="28"/>
      <c r="EQN36" s="28"/>
      <c r="EQO36" s="28"/>
      <c r="EQP36" s="28"/>
      <c r="EQQ36" s="28"/>
      <c r="EQR36" s="28"/>
      <c r="EQS36" s="28"/>
      <c r="EQT36" s="28"/>
      <c r="EQU36" s="28"/>
      <c r="EQV36" s="28"/>
      <c r="EQW36" s="28"/>
      <c r="EQX36" s="28"/>
      <c r="EQY36" s="28"/>
      <c r="EQZ36" s="28"/>
      <c r="ERA36" s="28"/>
      <c r="ERB36" s="28"/>
      <c r="ERC36" s="28"/>
      <c r="ERD36" s="28"/>
      <c r="ERE36" s="28"/>
      <c r="ERF36" s="28"/>
      <c r="ERG36" s="28"/>
      <c r="ERH36" s="28"/>
      <c r="ERI36" s="28"/>
      <c r="ERJ36" s="28"/>
      <c r="ERK36" s="28"/>
      <c r="ERL36" s="28"/>
      <c r="ERM36" s="28"/>
      <c r="ERN36" s="28"/>
      <c r="ERO36" s="28"/>
      <c r="ERP36" s="28"/>
      <c r="ERQ36" s="28"/>
      <c r="ERR36" s="28"/>
      <c r="ERS36" s="28"/>
      <c r="ERT36" s="28"/>
      <c r="ERU36" s="28"/>
      <c r="ERV36" s="28"/>
      <c r="ERW36" s="28"/>
      <c r="ERX36" s="28"/>
      <c r="ERY36" s="28"/>
      <c r="ERZ36" s="28"/>
      <c r="ESA36" s="28"/>
      <c r="ESB36" s="28"/>
      <c r="ESC36" s="28"/>
      <c r="ESD36" s="28"/>
      <c r="ESE36" s="28"/>
      <c r="ESF36" s="28"/>
      <c r="ESG36" s="28"/>
      <c r="ESH36" s="28"/>
      <c r="ESI36" s="28"/>
      <c r="ESJ36" s="28"/>
      <c r="ESK36" s="28"/>
      <c r="ESL36" s="28"/>
      <c r="ESM36" s="28"/>
      <c r="ESN36" s="28"/>
      <c r="ESO36" s="28"/>
      <c r="ESP36" s="28"/>
      <c r="ESQ36" s="28"/>
      <c r="ESR36" s="28"/>
      <c r="ESS36" s="28"/>
      <c r="EST36" s="28"/>
      <c r="ESU36" s="28"/>
      <c r="ESV36" s="28"/>
      <c r="ESW36" s="28"/>
      <c r="ESX36" s="28"/>
      <c r="ESY36" s="28"/>
      <c r="ESZ36" s="28"/>
      <c r="ETA36" s="28"/>
      <c r="ETB36" s="28"/>
      <c r="ETC36" s="28"/>
      <c r="ETD36" s="28"/>
      <c r="ETE36" s="28"/>
      <c r="ETF36" s="28"/>
      <c r="ETG36" s="28"/>
      <c r="ETH36" s="28"/>
      <c r="ETI36" s="28"/>
      <c r="ETJ36" s="28"/>
      <c r="ETK36" s="28"/>
      <c r="ETL36" s="28"/>
      <c r="ETM36" s="28"/>
      <c r="ETN36" s="28"/>
      <c r="ETO36" s="28"/>
      <c r="ETP36" s="28"/>
      <c r="ETQ36" s="28"/>
      <c r="ETR36" s="28"/>
      <c r="ETS36" s="28"/>
      <c r="ETT36" s="28"/>
      <c r="ETU36" s="28"/>
      <c r="ETV36" s="28"/>
      <c r="ETW36" s="28"/>
      <c r="ETX36" s="28"/>
      <c r="ETY36" s="28"/>
      <c r="ETZ36" s="28"/>
      <c r="EUA36" s="28"/>
      <c r="EUB36" s="28"/>
      <c r="EUC36" s="28"/>
      <c r="EUD36" s="28"/>
      <c r="EUE36" s="28"/>
      <c r="EUF36" s="28"/>
      <c r="EUG36" s="28"/>
      <c r="EUH36" s="28"/>
      <c r="EUI36" s="28"/>
      <c r="EUJ36" s="28"/>
      <c r="EUK36" s="28"/>
      <c r="EUL36" s="28"/>
      <c r="EUM36" s="28"/>
      <c r="EUN36" s="28"/>
      <c r="EUO36" s="28"/>
      <c r="EUP36" s="28"/>
      <c r="EUQ36" s="28"/>
      <c r="EUR36" s="28"/>
      <c r="EUS36" s="28"/>
      <c r="EUT36" s="28"/>
      <c r="EUU36" s="28"/>
      <c r="EUV36" s="28"/>
      <c r="EUW36" s="28"/>
      <c r="EUX36" s="28"/>
      <c r="EUY36" s="28"/>
      <c r="EUZ36" s="28"/>
      <c r="EVA36" s="28"/>
      <c r="EVB36" s="28"/>
      <c r="EVC36" s="28"/>
      <c r="EVD36" s="28"/>
      <c r="EVE36" s="28"/>
      <c r="EVF36" s="28"/>
      <c r="EVG36" s="28"/>
      <c r="EVH36" s="28"/>
      <c r="EVI36" s="28"/>
      <c r="EVJ36" s="28"/>
      <c r="EVK36" s="28"/>
      <c r="EVL36" s="28"/>
      <c r="EVM36" s="28"/>
      <c r="EVN36" s="28"/>
      <c r="EVO36" s="28"/>
      <c r="EVP36" s="28"/>
      <c r="EVQ36" s="28"/>
      <c r="EVR36" s="28"/>
      <c r="EVS36" s="28"/>
      <c r="EVT36" s="28"/>
      <c r="EVU36" s="28"/>
      <c r="EVV36" s="28"/>
      <c r="EVW36" s="28"/>
      <c r="EVX36" s="28"/>
      <c r="EVY36" s="28"/>
      <c r="EVZ36" s="28"/>
      <c r="EWA36" s="28"/>
      <c r="EWB36" s="28"/>
      <c r="EWC36" s="28"/>
      <c r="EWD36" s="28"/>
      <c r="EWE36" s="28"/>
      <c r="EWF36" s="28"/>
      <c r="EWG36" s="28"/>
      <c r="EWH36" s="28"/>
      <c r="EWI36" s="28"/>
      <c r="EWJ36" s="28"/>
      <c r="EWK36" s="28"/>
      <c r="EWL36" s="28"/>
      <c r="EWM36" s="28"/>
      <c r="EWN36" s="28"/>
      <c r="EWO36" s="28"/>
      <c r="EWP36" s="28"/>
      <c r="EWQ36" s="28"/>
      <c r="EWR36" s="28"/>
      <c r="EWS36" s="28"/>
      <c r="EWT36" s="28"/>
      <c r="EWU36" s="28"/>
      <c r="EWV36" s="28"/>
      <c r="EWW36" s="28"/>
      <c r="EWX36" s="28"/>
      <c r="EWY36" s="28"/>
      <c r="EWZ36" s="28"/>
      <c r="EXA36" s="28"/>
      <c r="EXB36" s="28"/>
      <c r="EXC36" s="28"/>
      <c r="EXD36" s="28"/>
      <c r="EXE36" s="28"/>
      <c r="EXF36" s="28"/>
      <c r="EXG36" s="28"/>
      <c r="EXH36" s="28"/>
      <c r="EXI36" s="28"/>
      <c r="EXJ36" s="28"/>
      <c r="EXK36" s="28"/>
      <c r="EXL36" s="28"/>
      <c r="EXM36" s="28"/>
      <c r="EXN36" s="28"/>
      <c r="EXO36" s="28"/>
      <c r="EXP36" s="28"/>
      <c r="EXQ36" s="28"/>
      <c r="EXR36" s="28"/>
      <c r="EXS36" s="28"/>
      <c r="EXT36" s="28"/>
      <c r="EXU36" s="28"/>
      <c r="EXV36" s="28"/>
      <c r="EXW36" s="28"/>
      <c r="EXX36" s="28"/>
      <c r="EXY36" s="28"/>
      <c r="EXZ36" s="28"/>
      <c r="EYA36" s="28"/>
      <c r="EYB36" s="28"/>
      <c r="EYC36" s="28"/>
      <c r="EYD36" s="28"/>
      <c r="EYE36" s="28"/>
      <c r="EYF36" s="28"/>
      <c r="EYG36" s="28"/>
      <c r="EYH36" s="28"/>
      <c r="EYI36" s="28"/>
      <c r="EYJ36" s="28"/>
      <c r="EYK36" s="28"/>
      <c r="EYL36" s="28"/>
      <c r="EYM36" s="28"/>
      <c r="EYN36" s="28"/>
      <c r="EYO36" s="28"/>
      <c r="EYP36" s="28"/>
      <c r="EYQ36" s="28"/>
      <c r="EYR36" s="28"/>
      <c r="EYS36" s="28"/>
      <c r="EYT36" s="28"/>
      <c r="EYU36" s="28"/>
      <c r="EYV36" s="28"/>
      <c r="EYW36" s="28"/>
      <c r="EYX36" s="28"/>
      <c r="EYY36" s="28"/>
      <c r="EYZ36" s="28"/>
      <c r="EZA36" s="28"/>
      <c r="EZB36" s="28"/>
      <c r="EZC36" s="28"/>
      <c r="EZD36" s="28"/>
      <c r="EZE36" s="28"/>
      <c r="EZF36" s="28"/>
      <c r="EZG36" s="28"/>
      <c r="EZH36" s="28"/>
      <c r="EZI36" s="28"/>
      <c r="EZJ36" s="28"/>
      <c r="EZK36" s="28"/>
      <c r="EZL36" s="28"/>
      <c r="EZM36" s="28"/>
      <c r="EZN36" s="28"/>
      <c r="EZO36" s="28"/>
      <c r="EZP36" s="28"/>
      <c r="EZQ36" s="28"/>
      <c r="EZR36" s="28"/>
      <c r="EZS36" s="28"/>
      <c r="EZT36" s="28"/>
      <c r="EZU36" s="28"/>
      <c r="EZV36" s="28"/>
      <c r="EZW36" s="28"/>
      <c r="EZX36" s="28"/>
      <c r="EZY36" s="28"/>
      <c r="EZZ36" s="28"/>
      <c r="FAA36" s="28"/>
      <c r="FAB36" s="28"/>
      <c r="FAC36" s="28"/>
      <c r="FAD36" s="28"/>
      <c r="FAE36" s="28"/>
      <c r="FAF36" s="28"/>
      <c r="FAG36" s="28"/>
      <c r="FAH36" s="28"/>
      <c r="FAI36" s="28"/>
      <c r="FAJ36" s="28"/>
      <c r="FAK36" s="28"/>
      <c r="FAL36" s="28"/>
      <c r="FAM36" s="28"/>
      <c r="FAN36" s="28"/>
      <c r="FAO36" s="28"/>
      <c r="FAP36" s="28"/>
      <c r="FAQ36" s="28"/>
      <c r="FAR36" s="28"/>
      <c r="FAS36" s="28"/>
      <c r="FAT36" s="28"/>
      <c r="FAU36" s="28"/>
      <c r="FAV36" s="28"/>
      <c r="FAW36" s="28"/>
      <c r="FAX36" s="28"/>
      <c r="FAY36" s="28"/>
      <c r="FAZ36" s="28"/>
      <c r="FBA36" s="28"/>
      <c r="FBB36" s="28"/>
      <c r="FBC36" s="28"/>
      <c r="FBD36" s="28"/>
      <c r="FBE36" s="28"/>
      <c r="FBF36" s="28"/>
      <c r="FBG36" s="28"/>
      <c r="FBH36" s="28"/>
      <c r="FBI36" s="28"/>
      <c r="FBJ36" s="28"/>
      <c r="FBK36" s="28"/>
      <c r="FBL36" s="28"/>
      <c r="FBM36" s="28"/>
      <c r="FBN36" s="28"/>
      <c r="FBO36" s="28"/>
      <c r="FBP36" s="28"/>
      <c r="FBQ36" s="28"/>
      <c r="FBR36" s="28"/>
      <c r="FBS36" s="28"/>
      <c r="FBT36" s="28"/>
      <c r="FBU36" s="28"/>
      <c r="FBV36" s="28"/>
      <c r="FBW36" s="28"/>
      <c r="FBX36" s="28"/>
      <c r="FBY36" s="28"/>
      <c r="FBZ36" s="28"/>
      <c r="FCA36" s="28"/>
      <c r="FCB36" s="28"/>
      <c r="FCC36" s="28"/>
      <c r="FCD36" s="28"/>
      <c r="FCE36" s="28"/>
      <c r="FCF36" s="28"/>
      <c r="FCG36" s="28"/>
      <c r="FCH36" s="28"/>
      <c r="FCI36" s="28"/>
      <c r="FCJ36" s="28"/>
      <c r="FCK36" s="28"/>
      <c r="FCL36" s="28"/>
      <c r="FCM36" s="28"/>
      <c r="FCN36" s="28"/>
      <c r="FCO36" s="28"/>
      <c r="FCP36" s="28"/>
      <c r="FCQ36" s="28"/>
      <c r="FCR36" s="28"/>
      <c r="FCS36" s="28"/>
      <c r="FCT36" s="28"/>
      <c r="FCU36" s="28"/>
      <c r="FCV36" s="28"/>
      <c r="FCW36" s="28"/>
      <c r="FCX36" s="28"/>
      <c r="FCY36" s="28"/>
      <c r="FCZ36" s="28"/>
      <c r="FDA36" s="28"/>
      <c r="FDB36" s="28"/>
      <c r="FDC36" s="28"/>
      <c r="FDD36" s="28"/>
      <c r="FDE36" s="28"/>
      <c r="FDF36" s="28"/>
      <c r="FDG36" s="28"/>
      <c r="FDH36" s="28"/>
      <c r="FDI36" s="28"/>
      <c r="FDJ36" s="28"/>
      <c r="FDK36" s="28"/>
      <c r="FDL36" s="28"/>
      <c r="FDM36" s="28"/>
      <c r="FDN36" s="28"/>
      <c r="FDO36" s="28"/>
      <c r="FDP36" s="28"/>
      <c r="FDQ36" s="28"/>
      <c r="FDR36" s="28"/>
      <c r="FDS36" s="28"/>
      <c r="FDT36" s="28"/>
      <c r="FDU36" s="28"/>
      <c r="FDV36" s="28"/>
      <c r="FDW36" s="28"/>
      <c r="FDX36" s="28"/>
      <c r="FDY36" s="28"/>
      <c r="FDZ36" s="28"/>
      <c r="FEA36" s="28"/>
      <c r="FEB36" s="28"/>
      <c r="FEC36" s="28"/>
      <c r="FED36" s="28"/>
      <c r="FEE36" s="28"/>
      <c r="FEF36" s="28"/>
      <c r="FEG36" s="28"/>
      <c r="FEH36" s="28"/>
      <c r="FEI36" s="28"/>
      <c r="FEJ36" s="28"/>
      <c r="FEK36" s="28"/>
      <c r="FEL36" s="28"/>
      <c r="FEM36" s="28"/>
      <c r="FEN36" s="28"/>
      <c r="FEO36" s="28"/>
      <c r="FEP36" s="28"/>
      <c r="FEQ36" s="28"/>
      <c r="FER36" s="28"/>
      <c r="FES36" s="28"/>
      <c r="FET36" s="28"/>
      <c r="FEU36" s="28"/>
      <c r="FEV36" s="28"/>
      <c r="FEW36" s="28"/>
      <c r="FEX36" s="28"/>
      <c r="FEY36" s="28"/>
      <c r="FEZ36" s="28"/>
      <c r="FFA36" s="28"/>
      <c r="FFB36" s="28"/>
      <c r="FFC36" s="28"/>
      <c r="FFD36" s="28"/>
      <c r="FFE36" s="28"/>
      <c r="FFF36" s="28"/>
      <c r="FFG36" s="28"/>
      <c r="FFH36" s="28"/>
      <c r="FFI36" s="28"/>
      <c r="FFJ36" s="28"/>
      <c r="FFK36" s="28"/>
      <c r="FFL36" s="28"/>
      <c r="FFM36" s="28"/>
      <c r="FFN36" s="28"/>
      <c r="FFO36" s="28"/>
      <c r="FFP36" s="28"/>
      <c r="FFQ36" s="28"/>
      <c r="FFR36" s="28"/>
      <c r="FFS36" s="28"/>
      <c r="FFT36" s="28"/>
      <c r="FFU36" s="28"/>
      <c r="FFV36" s="28"/>
      <c r="FFW36" s="28"/>
      <c r="FFX36" s="28"/>
      <c r="FFY36" s="28"/>
      <c r="FFZ36" s="28"/>
      <c r="FGA36" s="28"/>
      <c r="FGB36" s="28"/>
      <c r="FGC36" s="28"/>
      <c r="FGD36" s="28"/>
      <c r="FGE36" s="28"/>
      <c r="FGF36" s="28"/>
      <c r="FGG36" s="28"/>
      <c r="FGH36" s="28"/>
      <c r="FGI36" s="28"/>
      <c r="FGJ36" s="28"/>
      <c r="FGK36" s="28"/>
      <c r="FGL36" s="28"/>
      <c r="FGM36" s="28"/>
      <c r="FGN36" s="28"/>
      <c r="FGO36" s="28"/>
      <c r="FGP36" s="28"/>
      <c r="FGQ36" s="28"/>
      <c r="FGR36" s="28"/>
      <c r="FGS36" s="28"/>
      <c r="FGT36" s="28"/>
      <c r="FGU36" s="28"/>
      <c r="FGV36" s="28"/>
      <c r="FGW36" s="28"/>
      <c r="FGX36" s="28"/>
      <c r="FGY36" s="28"/>
      <c r="FGZ36" s="28"/>
      <c r="FHA36" s="28"/>
      <c r="FHB36" s="28"/>
      <c r="FHC36" s="28"/>
      <c r="FHD36" s="28"/>
      <c r="FHE36" s="28"/>
      <c r="FHF36" s="28"/>
      <c r="FHG36" s="28"/>
      <c r="FHH36" s="28"/>
      <c r="FHI36" s="28"/>
      <c r="FHJ36" s="28"/>
      <c r="FHK36" s="28"/>
      <c r="FHL36" s="28"/>
      <c r="FHM36" s="28"/>
      <c r="FHN36" s="28"/>
      <c r="FHO36" s="28"/>
      <c r="FHP36" s="28"/>
      <c r="FHQ36" s="28"/>
      <c r="FHR36" s="28"/>
      <c r="FHS36" s="28"/>
      <c r="FHT36" s="28"/>
      <c r="FHU36" s="28"/>
      <c r="FHV36" s="28"/>
      <c r="FHW36" s="28"/>
      <c r="FHX36" s="28"/>
      <c r="FHY36" s="28"/>
      <c r="FHZ36" s="28"/>
      <c r="FIA36" s="28"/>
      <c r="FIB36" s="28"/>
      <c r="FIC36" s="28"/>
      <c r="FID36" s="28"/>
      <c r="FIE36" s="28"/>
      <c r="FIF36" s="28"/>
      <c r="FIG36" s="28"/>
      <c r="FIH36" s="28"/>
      <c r="FII36" s="28"/>
      <c r="FIJ36" s="28"/>
      <c r="FIK36" s="28"/>
      <c r="FIL36" s="28"/>
      <c r="FIM36" s="28"/>
      <c r="FIN36" s="28"/>
      <c r="FIO36" s="28"/>
      <c r="FIP36" s="28"/>
      <c r="FIQ36" s="28"/>
      <c r="FIR36" s="28"/>
      <c r="FIS36" s="28"/>
      <c r="FIT36" s="28"/>
      <c r="FIU36" s="28"/>
      <c r="FIV36" s="28"/>
      <c r="FIW36" s="28"/>
      <c r="FIX36" s="28"/>
      <c r="FIY36" s="28"/>
      <c r="FIZ36" s="28"/>
      <c r="FJA36" s="28"/>
      <c r="FJB36" s="28"/>
      <c r="FJC36" s="28"/>
      <c r="FJD36" s="28"/>
      <c r="FJE36" s="28"/>
      <c r="FJF36" s="28"/>
      <c r="FJG36" s="28"/>
      <c r="FJH36" s="28"/>
      <c r="FJI36" s="28"/>
      <c r="FJJ36" s="28"/>
      <c r="FJK36" s="28"/>
      <c r="FJL36" s="28"/>
      <c r="FJM36" s="28"/>
      <c r="FJN36" s="28"/>
      <c r="FJO36" s="28"/>
      <c r="FJP36" s="28"/>
      <c r="FJQ36" s="28"/>
      <c r="FJR36" s="28"/>
      <c r="FJS36" s="28"/>
      <c r="FJT36" s="28"/>
      <c r="FJU36" s="28"/>
      <c r="FJV36" s="28"/>
      <c r="FJW36" s="28"/>
      <c r="FJX36" s="28"/>
      <c r="FJY36" s="28"/>
      <c r="FJZ36" s="28"/>
      <c r="FKA36" s="28"/>
      <c r="FKB36" s="28"/>
      <c r="FKC36" s="28"/>
      <c r="FKD36" s="28"/>
      <c r="FKE36" s="28"/>
      <c r="FKF36" s="28"/>
      <c r="FKG36" s="28"/>
      <c r="FKH36" s="28"/>
      <c r="FKI36" s="28"/>
      <c r="FKJ36" s="28"/>
      <c r="FKK36" s="28"/>
      <c r="FKL36" s="28"/>
      <c r="FKM36" s="28"/>
      <c r="FKN36" s="28"/>
      <c r="FKO36" s="28"/>
      <c r="FKP36" s="28"/>
      <c r="FKQ36" s="28"/>
      <c r="FKR36" s="28"/>
      <c r="FKS36" s="28"/>
      <c r="FKT36" s="28"/>
      <c r="FKU36" s="28"/>
      <c r="FKV36" s="28"/>
      <c r="FKW36" s="28"/>
      <c r="FKX36" s="28"/>
      <c r="FKY36" s="28"/>
      <c r="FKZ36" s="28"/>
      <c r="FLA36" s="28"/>
      <c r="FLB36" s="28"/>
      <c r="FLC36" s="28"/>
      <c r="FLD36" s="28"/>
      <c r="FLE36" s="28"/>
      <c r="FLF36" s="28"/>
      <c r="FLG36" s="28"/>
      <c r="FLH36" s="28"/>
      <c r="FLI36" s="28"/>
      <c r="FLJ36" s="28"/>
      <c r="FLK36" s="28"/>
      <c r="FLL36" s="28"/>
      <c r="FLM36" s="28"/>
      <c r="FLN36" s="28"/>
      <c r="FLO36" s="28"/>
      <c r="FLP36" s="28"/>
      <c r="FLQ36" s="28"/>
      <c r="FLR36" s="28"/>
      <c r="FLS36" s="28"/>
      <c r="FLT36" s="28"/>
      <c r="FLU36" s="28"/>
      <c r="FLV36" s="28"/>
      <c r="FLW36" s="28"/>
      <c r="FLX36" s="28"/>
      <c r="FLY36" s="28"/>
      <c r="FLZ36" s="28"/>
      <c r="FMA36" s="28"/>
      <c r="FMB36" s="28"/>
      <c r="FMC36" s="28"/>
      <c r="FMD36" s="28"/>
      <c r="FME36" s="28"/>
      <c r="FMF36" s="28"/>
      <c r="FMG36" s="28"/>
      <c r="FMH36" s="28"/>
      <c r="FMI36" s="28"/>
      <c r="FMJ36" s="28"/>
      <c r="FMK36" s="28"/>
      <c r="FML36" s="28"/>
      <c r="FMM36" s="28"/>
      <c r="FMN36" s="28"/>
      <c r="FMO36" s="28"/>
      <c r="FMP36" s="28"/>
      <c r="FMQ36" s="28"/>
      <c r="FMR36" s="28"/>
      <c r="FMS36" s="28"/>
      <c r="FMT36" s="28"/>
      <c r="FMU36" s="28"/>
      <c r="FMV36" s="28"/>
      <c r="FMW36" s="28"/>
      <c r="FMX36" s="28"/>
      <c r="FMY36" s="28"/>
      <c r="FMZ36" s="28"/>
      <c r="FNA36" s="28"/>
      <c r="FNB36" s="28"/>
      <c r="FNC36" s="28"/>
      <c r="FND36" s="28"/>
      <c r="FNE36" s="28"/>
      <c r="FNF36" s="28"/>
      <c r="FNG36" s="28"/>
      <c r="FNH36" s="28"/>
      <c r="FNI36" s="28"/>
      <c r="FNJ36" s="28"/>
      <c r="FNK36" s="28"/>
      <c r="FNL36" s="28"/>
      <c r="FNM36" s="28"/>
      <c r="FNN36" s="28"/>
      <c r="FNO36" s="28"/>
      <c r="FNP36" s="28"/>
      <c r="FNQ36" s="28"/>
      <c r="FNR36" s="28"/>
      <c r="FNS36" s="28"/>
      <c r="FNT36" s="28"/>
      <c r="FNU36" s="28"/>
      <c r="FNV36" s="28"/>
      <c r="FNW36" s="28"/>
      <c r="FNX36" s="28"/>
      <c r="FNY36" s="28"/>
      <c r="FNZ36" s="28"/>
      <c r="FOA36" s="28"/>
      <c r="FOB36" s="28"/>
      <c r="FOC36" s="28"/>
      <c r="FOD36" s="28"/>
      <c r="FOE36" s="28"/>
      <c r="FOF36" s="28"/>
      <c r="FOG36" s="28"/>
      <c r="FOH36" s="28"/>
      <c r="FOI36" s="28"/>
      <c r="FOJ36" s="28"/>
      <c r="FOK36" s="28"/>
      <c r="FOL36" s="28"/>
      <c r="FOM36" s="28"/>
      <c r="FON36" s="28"/>
      <c r="FOO36" s="28"/>
      <c r="FOP36" s="28"/>
      <c r="FOQ36" s="28"/>
      <c r="FOR36" s="28"/>
      <c r="FOS36" s="28"/>
      <c r="FOT36" s="28"/>
      <c r="FOU36" s="28"/>
      <c r="FOV36" s="28"/>
      <c r="FOW36" s="28"/>
      <c r="FOX36" s="28"/>
      <c r="FOY36" s="28"/>
      <c r="FOZ36" s="28"/>
      <c r="FPA36" s="28"/>
      <c r="FPB36" s="28"/>
      <c r="FPC36" s="28"/>
      <c r="FPD36" s="28"/>
      <c r="FPE36" s="28"/>
      <c r="FPF36" s="28"/>
      <c r="FPG36" s="28"/>
      <c r="FPH36" s="28"/>
      <c r="FPI36" s="28"/>
      <c r="FPJ36" s="28"/>
      <c r="FPK36" s="28"/>
      <c r="FPL36" s="28"/>
      <c r="FPM36" s="28"/>
      <c r="FPN36" s="28"/>
      <c r="FPO36" s="28"/>
      <c r="FPP36" s="28"/>
      <c r="FPQ36" s="28"/>
      <c r="FPR36" s="28"/>
      <c r="FPS36" s="28"/>
      <c r="FPT36" s="28"/>
      <c r="FPU36" s="28"/>
      <c r="FPV36" s="28"/>
      <c r="FPW36" s="28"/>
      <c r="FPX36" s="28"/>
      <c r="FPY36" s="28"/>
      <c r="FPZ36" s="28"/>
      <c r="FQA36" s="28"/>
      <c r="FQB36" s="28"/>
      <c r="FQC36" s="28"/>
      <c r="FQD36" s="28"/>
      <c r="FQE36" s="28"/>
      <c r="FQF36" s="28"/>
      <c r="FQG36" s="28"/>
      <c r="FQH36" s="28"/>
      <c r="FQI36" s="28"/>
      <c r="FQJ36" s="28"/>
      <c r="FQK36" s="28"/>
      <c r="FQL36" s="28"/>
      <c r="FQM36" s="28"/>
      <c r="FQN36" s="28"/>
      <c r="FQO36" s="28"/>
      <c r="FQP36" s="28"/>
      <c r="FQQ36" s="28"/>
      <c r="FQR36" s="28"/>
      <c r="FQS36" s="28"/>
      <c r="FQT36" s="28"/>
      <c r="FQU36" s="28"/>
      <c r="FQV36" s="28"/>
      <c r="FQW36" s="28"/>
      <c r="FQX36" s="28"/>
      <c r="FQY36" s="28"/>
      <c r="FQZ36" s="28"/>
      <c r="FRA36" s="28"/>
      <c r="FRB36" s="28"/>
      <c r="FRC36" s="28"/>
      <c r="FRD36" s="28"/>
      <c r="FRE36" s="28"/>
      <c r="FRF36" s="28"/>
      <c r="FRG36" s="28"/>
      <c r="FRH36" s="28"/>
      <c r="FRI36" s="28"/>
      <c r="FRJ36" s="28"/>
      <c r="FRK36" s="28"/>
      <c r="FRL36" s="28"/>
      <c r="FRM36" s="28"/>
      <c r="FRN36" s="28"/>
      <c r="FRO36" s="28"/>
      <c r="FRP36" s="28"/>
      <c r="FRQ36" s="28"/>
      <c r="FRR36" s="28"/>
      <c r="FRS36" s="28"/>
      <c r="FRT36" s="28"/>
      <c r="FRU36" s="28"/>
      <c r="FRV36" s="28"/>
      <c r="FRW36" s="28"/>
      <c r="FRX36" s="28"/>
      <c r="FRY36" s="28"/>
      <c r="FRZ36" s="28"/>
      <c r="FSA36" s="28"/>
      <c r="FSB36" s="28"/>
      <c r="FSC36" s="28"/>
      <c r="FSD36" s="28"/>
      <c r="FSE36" s="28"/>
      <c r="FSF36" s="28"/>
      <c r="FSG36" s="28"/>
      <c r="FSH36" s="28"/>
      <c r="FSI36" s="28"/>
      <c r="FSJ36" s="28"/>
      <c r="FSK36" s="28"/>
      <c r="FSL36" s="28"/>
      <c r="FSM36" s="28"/>
      <c r="FSN36" s="28"/>
      <c r="FSO36" s="28"/>
      <c r="FSP36" s="28"/>
      <c r="FSQ36" s="28"/>
      <c r="FSR36" s="28"/>
      <c r="FSS36" s="28"/>
      <c r="FST36" s="28"/>
      <c r="FSU36" s="28"/>
      <c r="FSV36" s="28"/>
      <c r="FSW36" s="28"/>
      <c r="FSX36" s="28"/>
      <c r="FSY36" s="28"/>
      <c r="FSZ36" s="28"/>
      <c r="FTA36" s="28"/>
      <c r="FTB36" s="28"/>
      <c r="FTC36" s="28"/>
      <c r="FTD36" s="28"/>
      <c r="FTE36" s="28"/>
      <c r="FTF36" s="28"/>
      <c r="FTG36" s="28"/>
      <c r="FTH36" s="28"/>
      <c r="FTI36" s="28"/>
      <c r="FTJ36" s="28"/>
      <c r="FTK36" s="28"/>
      <c r="FTL36" s="28"/>
      <c r="FTM36" s="28"/>
      <c r="FTN36" s="28"/>
      <c r="FTO36" s="28"/>
      <c r="FTP36" s="28"/>
      <c r="FTQ36" s="28"/>
      <c r="FTR36" s="28"/>
      <c r="FTS36" s="28"/>
      <c r="FTT36" s="28"/>
      <c r="FTU36" s="28"/>
      <c r="FTV36" s="28"/>
      <c r="FTW36" s="28"/>
      <c r="FTX36" s="28"/>
      <c r="FTY36" s="28"/>
      <c r="FTZ36" s="28"/>
      <c r="FUA36" s="28"/>
      <c r="FUB36" s="28"/>
      <c r="FUC36" s="28"/>
      <c r="FUD36" s="28"/>
      <c r="FUE36" s="28"/>
      <c r="FUF36" s="28"/>
      <c r="FUG36" s="28"/>
      <c r="FUH36" s="28"/>
      <c r="FUI36" s="28"/>
      <c r="FUJ36" s="28"/>
      <c r="FUK36" s="28"/>
      <c r="FUL36" s="28"/>
      <c r="FUM36" s="28"/>
      <c r="FUN36" s="28"/>
      <c r="FUO36" s="28"/>
      <c r="FUP36" s="28"/>
      <c r="FUQ36" s="28"/>
      <c r="FUR36" s="28"/>
      <c r="FUS36" s="28"/>
      <c r="FUT36" s="28"/>
      <c r="FUU36" s="28"/>
      <c r="FUV36" s="28"/>
      <c r="FUW36" s="28"/>
      <c r="FUX36" s="28"/>
      <c r="FUY36" s="28"/>
      <c r="FUZ36" s="28"/>
      <c r="FVA36" s="28"/>
      <c r="FVB36" s="28"/>
      <c r="FVC36" s="28"/>
      <c r="FVD36" s="28"/>
      <c r="FVE36" s="28"/>
      <c r="FVF36" s="28"/>
      <c r="FVG36" s="28"/>
      <c r="FVH36" s="28"/>
      <c r="FVI36" s="28"/>
      <c r="FVJ36" s="28"/>
      <c r="FVK36" s="28"/>
      <c r="FVL36" s="28"/>
      <c r="FVM36" s="28"/>
      <c r="FVN36" s="28"/>
      <c r="FVO36" s="28"/>
      <c r="FVP36" s="28"/>
      <c r="FVQ36" s="28"/>
      <c r="FVR36" s="28"/>
      <c r="FVS36" s="28"/>
      <c r="FVT36" s="28"/>
      <c r="FVU36" s="28"/>
      <c r="FVV36" s="28"/>
      <c r="FVW36" s="28"/>
      <c r="FVX36" s="28"/>
      <c r="FVY36" s="28"/>
      <c r="FVZ36" s="28"/>
      <c r="FWA36" s="28"/>
      <c r="FWB36" s="28"/>
      <c r="FWC36" s="28"/>
      <c r="FWD36" s="28"/>
      <c r="FWE36" s="28"/>
      <c r="FWF36" s="28"/>
      <c r="FWG36" s="28"/>
      <c r="FWH36" s="28"/>
      <c r="FWI36" s="28"/>
      <c r="FWJ36" s="28"/>
      <c r="FWK36" s="28"/>
      <c r="FWL36" s="28"/>
      <c r="FWM36" s="28"/>
      <c r="FWN36" s="28"/>
      <c r="FWO36" s="28"/>
      <c r="FWP36" s="28"/>
      <c r="FWQ36" s="28"/>
      <c r="FWR36" s="28"/>
      <c r="FWS36" s="28"/>
      <c r="FWT36" s="28"/>
      <c r="FWU36" s="28"/>
      <c r="FWV36" s="28"/>
      <c r="FWW36" s="28"/>
      <c r="FWX36" s="28"/>
      <c r="FWY36" s="28"/>
      <c r="FWZ36" s="28"/>
      <c r="FXA36" s="28"/>
      <c r="FXB36" s="28"/>
      <c r="FXC36" s="28"/>
      <c r="FXD36" s="28"/>
      <c r="FXE36" s="28"/>
      <c r="FXF36" s="28"/>
      <c r="FXG36" s="28"/>
      <c r="FXH36" s="28"/>
      <c r="FXI36" s="28"/>
      <c r="FXJ36" s="28"/>
      <c r="FXK36" s="28"/>
      <c r="FXL36" s="28"/>
      <c r="FXM36" s="28"/>
      <c r="FXN36" s="28"/>
      <c r="FXO36" s="28"/>
      <c r="FXP36" s="28"/>
      <c r="FXQ36" s="28"/>
      <c r="FXR36" s="28"/>
      <c r="FXS36" s="28"/>
      <c r="FXT36" s="28"/>
      <c r="FXU36" s="28"/>
      <c r="FXV36" s="28"/>
      <c r="FXW36" s="28"/>
      <c r="FXX36" s="28"/>
      <c r="FXY36" s="28"/>
      <c r="FXZ36" s="28"/>
      <c r="FYA36" s="28"/>
      <c r="FYB36" s="28"/>
      <c r="FYC36" s="28"/>
      <c r="FYD36" s="28"/>
      <c r="FYE36" s="28"/>
      <c r="FYF36" s="28"/>
      <c r="FYG36" s="28"/>
      <c r="FYH36" s="28"/>
      <c r="FYI36" s="28"/>
      <c r="FYJ36" s="28"/>
      <c r="FYK36" s="28"/>
      <c r="FYL36" s="28"/>
      <c r="FYM36" s="28"/>
      <c r="FYN36" s="28"/>
      <c r="FYO36" s="28"/>
      <c r="FYP36" s="28"/>
      <c r="FYQ36" s="28"/>
      <c r="FYR36" s="28"/>
      <c r="FYS36" s="28"/>
      <c r="FYT36" s="28"/>
      <c r="FYU36" s="28"/>
      <c r="FYV36" s="28"/>
      <c r="FYW36" s="28"/>
      <c r="FYX36" s="28"/>
      <c r="FYY36" s="28"/>
      <c r="FYZ36" s="28"/>
      <c r="FZA36" s="28"/>
      <c r="FZB36" s="28"/>
      <c r="FZC36" s="28"/>
      <c r="FZD36" s="28"/>
      <c r="FZE36" s="28"/>
      <c r="FZF36" s="28"/>
      <c r="FZG36" s="28"/>
      <c r="FZH36" s="28"/>
      <c r="FZI36" s="28"/>
      <c r="FZJ36" s="28"/>
      <c r="FZK36" s="28"/>
      <c r="FZL36" s="28"/>
      <c r="FZM36" s="28"/>
      <c r="FZN36" s="28"/>
      <c r="FZO36" s="28"/>
      <c r="FZP36" s="28"/>
      <c r="FZQ36" s="28"/>
      <c r="FZR36" s="28"/>
      <c r="FZS36" s="28"/>
      <c r="FZT36" s="28"/>
      <c r="FZU36" s="28"/>
      <c r="FZV36" s="28"/>
      <c r="FZW36" s="28"/>
      <c r="FZX36" s="28"/>
      <c r="FZY36" s="28"/>
      <c r="FZZ36" s="28"/>
      <c r="GAA36" s="28"/>
      <c r="GAB36" s="28"/>
      <c r="GAC36" s="28"/>
      <c r="GAD36" s="28"/>
      <c r="GAE36" s="28"/>
      <c r="GAF36" s="28"/>
      <c r="GAG36" s="28"/>
      <c r="GAH36" s="28"/>
      <c r="GAI36" s="28"/>
      <c r="GAJ36" s="28"/>
      <c r="GAK36" s="28"/>
      <c r="GAL36" s="28"/>
      <c r="GAM36" s="28"/>
      <c r="GAN36" s="28"/>
      <c r="GAO36" s="28"/>
      <c r="GAP36" s="28"/>
      <c r="GAQ36" s="28"/>
      <c r="GAR36" s="28"/>
      <c r="GAS36" s="28"/>
      <c r="GAT36" s="28"/>
      <c r="GAU36" s="28"/>
      <c r="GAV36" s="28"/>
      <c r="GAW36" s="28"/>
      <c r="GAX36" s="28"/>
      <c r="GAY36" s="28"/>
      <c r="GAZ36" s="28"/>
      <c r="GBA36" s="28"/>
      <c r="GBB36" s="28"/>
      <c r="GBC36" s="28"/>
      <c r="GBD36" s="28"/>
      <c r="GBE36" s="28"/>
      <c r="GBF36" s="28"/>
      <c r="GBG36" s="28"/>
      <c r="GBH36" s="28"/>
      <c r="GBI36" s="28"/>
      <c r="GBJ36" s="28"/>
      <c r="GBK36" s="28"/>
      <c r="GBL36" s="28"/>
      <c r="GBM36" s="28"/>
      <c r="GBN36" s="28"/>
      <c r="GBO36" s="28"/>
      <c r="GBP36" s="28"/>
      <c r="GBQ36" s="28"/>
      <c r="GBR36" s="28"/>
      <c r="GBS36" s="28"/>
      <c r="GBT36" s="28"/>
      <c r="GBU36" s="28"/>
      <c r="GBV36" s="28"/>
      <c r="GBW36" s="28"/>
      <c r="GBX36" s="28"/>
      <c r="GBY36" s="28"/>
      <c r="GBZ36" s="28"/>
      <c r="GCA36" s="28"/>
      <c r="GCB36" s="28"/>
      <c r="GCC36" s="28"/>
      <c r="GCD36" s="28"/>
      <c r="GCE36" s="28"/>
      <c r="GCF36" s="28"/>
      <c r="GCG36" s="28"/>
      <c r="GCH36" s="28"/>
      <c r="GCI36" s="28"/>
      <c r="GCJ36" s="28"/>
      <c r="GCK36" s="28"/>
      <c r="GCL36" s="28"/>
      <c r="GCM36" s="28"/>
      <c r="GCN36" s="28"/>
      <c r="GCO36" s="28"/>
      <c r="GCP36" s="28"/>
      <c r="GCQ36" s="28"/>
      <c r="GCR36" s="28"/>
      <c r="GCS36" s="28"/>
      <c r="GCT36" s="28"/>
      <c r="GCU36" s="28"/>
      <c r="GCV36" s="28"/>
      <c r="GCW36" s="28"/>
      <c r="GCX36" s="28"/>
      <c r="GCY36" s="28"/>
      <c r="GCZ36" s="28"/>
      <c r="GDA36" s="28"/>
      <c r="GDB36" s="28"/>
      <c r="GDC36" s="28"/>
      <c r="GDD36" s="28"/>
      <c r="GDE36" s="28"/>
      <c r="GDF36" s="28"/>
      <c r="GDG36" s="28"/>
      <c r="GDH36" s="28"/>
      <c r="GDI36" s="28"/>
      <c r="GDJ36" s="28"/>
      <c r="GDK36" s="28"/>
      <c r="GDL36" s="28"/>
      <c r="GDM36" s="28"/>
      <c r="GDN36" s="28"/>
      <c r="GDO36" s="28"/>
      <c r="GDP36" s="28"/>
      <c r="GDQ36" s="28"/>
      <c r="GDR36" s="28"/>
      <c r="GDS36" s="28"/>
      <c r="GDT36" s="28"/>
      <c r="GDU36" s="28"/>
      <c r="GDV36" s="28"/>
      <c r="GDW36" s="28"/>
      <c r="GDX36" s="28"/>
      <c r="GDY36" s="28"/>
      <c r="GDZ36" s="28"/>
      <c r="GEA36" s="28"/>
      <c r="GEB36" s="28"/>
      <c r="GEC36" s="28"/>
      <c r="GED36" s="28"/>
      <c r="GEE36" s="28"/>
      <c r="GEF36" s="28"/>
      <c r="GEG36" s="28"/>
      <c r="GEH36" s="28"/>
      <c r="GEI36" s="28"/>
      <c r="GEJ36" s="28"/>
      <c r="GEK36" s="28"/>
      <c r="GEL36" s="28"/>
      <c r="GEM36" s="28"/>
      <c r="GEN36" s="28"/>
      <c r="GEO36" s="28"/>
      <c r="GEP36" s="28"/>
      <c r="GEQ36" s="28"/>
      <c r="GER36" s="28"/>
      <c r="GES36" s="28"/>
      <c r="GET36" s="28"/>
      <c r="GEU36" s="28"/>
      <c r="GEV36" s="28"/>
      <c r="GEW36" s="28"/>
      <c r="GEX36" s="28"/>
      <c r="GEY36" s="28"/>
      <c r="GEZ36" s="28"/>
      <c r="GFA36" s="28"/>
      <c r="GFB36" s="28"/>
      <c r="GFC36" s="28"/>
      <c r="GFD36" s="28"/>
      <c r="GFE36" s="28"/>
      <c r="GFF36" s="28"/>
      <c r="GFG36" s="28"/>
      <c r="GFH36" s="28"/>
      <c r="GFI36" s="28"/>
      <c r="GFJ36" s="28"/>
      <c r="GFK36" s="28"/>
      <c r="GFL36" s="28"/>
      <c r="GFM36" s="28"/>
      <c r="GFN36" s="28"/>
      <c r="GFO36" s="28"/>
      <c r="GFP36" s="28"/>
      <c r="GFQ36" s="28"/>
      <c r="GFR36" s="28"/>
      <c r="GFS36" s="28"/>
      <c r="GFT36" s="28"/>
      <c r="GFU36" s="28"/>
      <c r="GFV36" s="28"/>
      <c r="GFW36" s="28"/>
      <c r="GFX36" s="28"/>
      <c r="GFY36" s="28"/>
      <c r="GFZ36" s="28"/>
      <c r="GGA36" s="28"/>
      <c r="GGB36" s="28"/>
      <c r="GGC36" s="28"/>
      <c r="GGD36" s="28"/>
      <c r="GGE36" s="28"/>
      <c r="GGF36" s="28"/>
      <c r="GGG36" s="28"/>
      <c r="GGH36" s="28"/>
      <c r="GGI36" s="28"/>
      <c r="GGJ36" s="28"/>
      <c r="GGK36" s="28"/>
      <c r="GGL36" s="28"/>
      <c r="GGM36" s="28"/>
      <c r="GGN36" s="28"/>
      <c r="GGO36" s="28"/>
      <c r="GGP36" s="28"/>
      <c r="GGQ36" s="28"/>
      <c r="GGR36" s="28"/>
      <c r="GGS36" s="28"/>
      <c r="GGT36" s="28"/>
      <c r="GGU36" s="28"/>
      <c r="GGV36" s="28"/>
      <c r="GGW36" s="28"/>
      <c r="GGX36" s="28"/>
      <c r="GGY36" s="28"/>
      <c r="GGZ36" s="28"/>
      <c r="GHA36" s="28"/>
      <c r="GHB36" s="28"/>
      <c r="GHC36" s="28"/>
      <c r="GHD36" s="28"/>
      <c r="GHE36" s="28"/>
      <c r="GHF36" s="28"/>
      <c r="GHG36" s="28"/>
      <c r="GHH36" s="28"/>
      <c r="GHI36" s="28"/>
      <c r="GHJ36" s="28"/>
      <c r="GHK36" s="28"/>
      <c r="GHL36" s="28"/>
      <c r="GHM36" s="28"/>
      <c r="GHN36" s="28"/>
      <c r="GHO36" s="28"/>
      <c r="GHP36" s="28"/>
      <c r="GHQ36" s="28"/>
      <c r="GHR36" s="28"/>
      <c r="GHS36" s="28"/>
      <c r="GHT36" s="28"/>
      <c r="GHU36" s="28"/>
      <c r="GHV36" s="28"/>
      <c r="GHW36" s="28"/>
      <c r="GHX36" s="28"/>
      <c r="GHY36" s="28"/>
      <c r="GHZ36" s="28"/>
      <c r="GIA36" s="28"/>
      <c r="GIB36" s="28"/>
      <c r="GIC36" s="28"/>
      <c r="GID36" s="28"/>
      <c r="GIE36" s="28"/>
      <c r="GIF36" s="28"/>
      <c r="GIG36" s="28"/>
      <c r="GIH36" s="28"/>
      <c r="GII36" s="28"/>
      <c r="GIJ36" s="28"/>
      <c r="GIK36" s="28"/>
      <c r="GIL36" s="28"/>
      <c r="GIM36" s="28"/>
      <c r="GIN36" s="28"/>
      <c r="GIO36" s="28"/>
      <c r="GIP36" s="28"/>
      <c r="GIQ36" s="28"/>
      <c r="GIR36" s="28"/>
      <c r="GIS36" s="28"/>
      <c r="GIT36" s="28"/>
      <c r="GIU36" s="28"/>
      <c r="GIV36" s="28"/>
      <c r="GIW36" s="28"/>
      <c r="GIX36" s="28"/>
      <c r="GIY36" s="28"/>
      <c r="GIZ36" s="28"/>
      <c r="GJA36" s="28"/>
      <c r="GJB36" s="28"/>
      <c r="GJC36" s="28"/>
      <c r="GJD36" s="28"/>
      <c r="GJE36" s="28"/>
      <c r="GJF36" s="28"/>
      <c r="GJG36" s="28"/>
      <c r="GJH36" s="28"/>
      <c r="GJI36" s="28"/>
      <c r="GJJ36" s="28"/>
      <c r="GJK36" s="28"/>
      <c r="GJL36" s="28"/>
      <c r="GJM36" s="28"/>
      <c r="GJN36" s="28"/>
      <c r="GJO36" s="28"/>
      <c r="GJP36" s="28"/>
      <c r="GJQ36" s="28"/>
      <c r="GJR36" s="28"/>
      <c r="GJS36" s="28"/>
      <c r="GJT36" s="28"/>
      <c r="GJU36" s="28"/>
      <c r="GJV36" s="28"/>
      <c r="GJW36" s="28"/>
      <c r="GJX36" s="28"/>
      <c r="GJY36" s="28"/>
      <c r="GJZ36" s="28"/>
      <c r="GKA36" s="28"/>
      <c r="GKB36" s="28"/>
      <c r="GKC36" s="28"/>
      <c r="GKD36" s="28"/>
      <c r="GKE36" s="28"/>
      <c r="GKF36" s="28"/>
      <c r="GKG36" s="28"/>
      <c r="GKH36" s="28"/>
      <c r="GKI36" s="28"/>
      <c r="GKJ36" s="28"/>
      <c r="GKK36" s="28"/>
      <c r="GKL36" s="28"/>
      <c r="GKM36" s="28"/>
      <c r="GKN36" s="28"/>
      <c r="GKO36" s="28"/>
      <c r="GKP36" s="28"/>
      <c r="GKQ36" s="28"/>
      <c r="GKR36" s="28"/>
      <c r="GKS36" s="28"/>
      <c r="GKT36" s="28"/>
      <c r="GKU36" s="28"/>
      <c r="GKV36" s="28"/>
      <c r="GKW36" s="28"/>
      <c r="GKX36" s="28"/>
      <c r="GKY36" s="28"/>
      <c r="GKZ36" s="28"/>
      <c r="GLA36" s="28"/>
      <c r="GLB36" s="28"/>
      <c r="GLC36" s="28"/>
      <c r="GLD36" s="28"/>
      <c r="GLE36" s="28"/>
      <c r="GLF36" s="28"/>
      <c r="GLG36" s="28"/>
      <c r="GLH36" s="28"/>
      <c r="GLI36" s="28"/>
      <c r="GLJ36" s="28"/>
      <c r="GLK36" s="28"/>
      <c r="GLL36" s="28"/>
      <c r="GLM36" s="28"/>
      <c r="GLN36" s="28"/>
      <c r="GLO36" s="28"/>
      <c r="GLP36" s="28"/>
      <c r="GLQ36" s="28"/>
      <c r="GLR36" s="28"/>
      <c r="GLS36" s="28"/>
      <c r="GLT36" s="28"/>
      <c r="GLU36" s="28"/>
      <c r="GLV36" s="28"/>
      <c r="GLW36" s="28"/>
      <c r="GLX36" s="28"/>
      <c r="GLY36" s="28"/>
      <c r="GLZ36" s="28"/>
      <c r="GMA36" s="28"/>
      <c r="GMB36" s="28"/>
      <c r="GMC36" s="28"/>
      <c r="GMD36" s="28"/>
      <c r="GME36" s="28"/>
      <c r="GMF36" s="28"/>
      <c r="GMG36" s="28"/>
      <c r="GMH36" s="28"/>
      <c r="GMI36" s="28"/>
      <c r="GMJ36" s="28"/>
      <c r="GMK36" s="28"/>
      <c r="GML36" s="28"/>
      <c r="GMM36" s="28"/>
      <c r="GMN36" s="28"/>
      <c r="GMO36" s="28"/>
      <c r="GMP36" s="28"/>
      <c r="GMQ36" s="28"/>
      <c r="GMR36" s="28"/>
      <c r="GMS36" s="28"/>
      <c r="GMT36" s="28"/>
      <c r="GMU36" s="28"/>
      <c r="GMV36" s="28"/>
      <c r="GMW36" s="28"/>
      <c r="GMX36" s="28"/>
      <c r="GMY36" s="28"/>
      <c r="GMZ36" s="28"/>
      <c r="GNA36" s="28"/>
      <c r="GNB36" s="28"/>
      <c r="GNC36" s="28"/>
      <c r="GND36" s="28"/>
      <c r="GNE36" s="28"/>
      <c r="GNF36" s="28"/>
      <c r="GNG36" s="28"/>
      <c r="GNH36" s="28"/>
      <c r="GNI36" s="28"/>
      <c r="GNJ36" s="28"/>
      <c r="GNK36" s="28"/>
      <c r="GNL36" s="28"/>
      <c r="GNM36" s="28"/>
      <c r="GNN36" s="28"/>
      <c r="GNO36" s="28"/>
      <c r="GNP36" s="28"/>
      <c r="GNQ36" s="28"/>
      <c r="GNR36" s="28"/>
      <c r="GNS36" s="28"/>
      <c r="GNT36" s="28"/>
      <c r="GNU36" s="28"/>
      <c r="GNV36" s="28"/>
      <c r="GNW36" s="28"/>
      <c r="GNX36" s="28"/>
      <c r="GNY36" s="28"/>
      <c r="GNZ36" s="28"/>
      <c r="GOA36" s="28"/>
      <c r="GOB36" s="28"/>
      <c r="GOC36" s="28"/>
      <c r="GOD36" s="28"/>
      <c r="GOE36" s="28"/>
      <c r="GOF36" s="28"/>
      <c r="GOG36" s="28"/>
      <c r="GOH36" s="28"/>
      <c r="GOI36" s="28"/>
      <c r="GOJ36" s="28"/>
      <c r="GOK36" s="28"/>
      <c r="GOL36" s="28"/>
      <c r="GOM36" s="28"/>
      <c r="GON36" s="28"/>
      <c r="GOO36" s="28"/>
      <c r="GOP36" s="28"/>
      <c r="GOQ36" s="28"/>
      <c r="GOR36" s="28"/>
      <c r="GOS36" s="28"/>
      <c r="GOT36" s="28"/>
      <c r="GOU36" s="28"/>
      <c r="GOV36" s="28"/>
      <c r="GOW36" s="28"/>
      <c r="GOX36" s="28"/>
      <c r="GOY36" s="28"/>
      <c r="GOZ36" s="28"/>
      <c r="GPA36" s="28"/>
      <c r="GPB36" s="28"/>
      <c r="GPC36" s="28"/>
      <c r="GPD36" s="28"/>
      <c r="GPE36" s="28"/>
      <c r="GPF36" s="28"/>
      <c r="GPG36" s="28"/>
      <c r="GPH36" s="28"/>
      <c r="GPI36" s="28"/>
      <c r="GPJ36" s="28"/>
      <c r="GPK36" s="28"/>
      <c r="GPL36" s="28"/>
      <c r="GPM36" s="28"/>
      <c r="GPN36" s="28"/>
      <c r="GPO36" s="28"/>
      <c r="GPP36" s="28"/>
      <c r="GPQ36" s="28"/>
      <c r="GPR36" s="28"/>
      <c r="GPS36" s="28"/>
      <c r="GPT36" s="28"/>
      <c r="GPU36" s="28"/>
      <c r="GPV36" s="28"/>
      <c r="GPW36" s="28"/>
      <c r="GPX36" s="28"/>
      <c r="GPY36" s="28"/>
      <c r="GPZ36" s="28"/>
      <c r="GQA36" s="28"/>
      <c r="GQB36" s="28"/>
      <c r="GQC36" s="28"/>
      <c r="GQD36" s="28"/>
      <c r="GQE36" s="28"/>
      <c r="GQF36" s="28"/>
      <c r="GQG36" s="28"/>
      <c r="GQH36" s="28"/>
      <c r="GQI36" s="28"/>
      <c r="GQJ36" s="28"/>
      <c r="GQK36" s="28"/>
      <c r="GQL36" s="28"/>
      <c r="GQM36" s="28"/>
      <c r="GQN36" s="28"/>
      <c r="GQO36" s="28"/>
      <c r="GQP36" s="28"/>
      <c r="GQQ36" s="28"/>
      <c r="GQR36" s="28"/>
      <c r="GQS36" s="28"/>
      <c r="GQT36" s="28"/>
      <c r="GQU36" s="28"/>
      <c r="GQV36" s="28"/>
      <c r="GQW36" s="28"/>
      <c r="GQX36" s="28"/>
      <c r="GQY36" s="28"/>
      <c r="GQZ36" s="28"/>
      <c r="GRA36" s="28"/>
      <c r="GRB36" s="28"/>
      <c r="GRC36" s="28"/>
      <c r="GRD36" s="28"/>
      <c r="GRE36" s="28"/>
      <c r="GRF36" s="28"/>
      <c r="GRG36" s="28"/>
      <c r="GRH36" s="28"/>
      <c r="GRI36" s="28"/>
      <c r="GRJ36" s="28"/>
      <c r="GRK36" s="28"/>
      <c r="GRL36" s="28"/>
      <c r="GRM36" s="28"/>
      <c r="GRN36" s="28"/>
      <c r="GRO36" s="28"/>
      <c r="GRP36" s="28"/>
      <c r="GRQ36" s="28"/>
      <c r="GRR36" s="28"/>
      <c r="GRS36" s="28"/>
      <c r="GRT36" s="28"/>
      <c r="GRU36" s="28"/>
      <c r="GRV36" s="28"/>
      <c r="GRW36" s="28"/>
      <c r="GRX36" s="28"/>
      <c r="GRY36" s="28"/>
      <c r="GRZ36" s="28"/>
      <c r="GSA36" s="28"/>
      <c r="GSB36" s="28"/>
      <c r="GSC36" s="28"/>
      <c r="GSD36" s="28"/>
      <c r="GSE36" s="28"/>
      <c r="GSF36" s="28"/>
      <c r="GSG36" s="28"/>
      <c r="GSH36" s="28"/>
      <c r="GSI36" s="28"/>
      <c r="GSJ36" s="28"/>
      <c r="GSK36" s="28"/>
      <c r="GSL36" s="28"/>
      <c r="GSM36" s="28"/>
      <c r="GSN36" s="28"/>
      <c r="GSO36" s="28"/>
      <c r="GSP36" s="28"/>
      <c r="GSQ36" s="28"/>
      <c r="GSR36" s="28"/>
      <c r="GSS36" s="28"/>
      <c r="GST36" s="28"/>
      <c r="GSU36" s="28"/>
      <c r="GSV36" s="28"/>
      <c r="GSW36" s="28"/>
      <c r="GSX36" s="28"/>
      <c r="GSY36" s="28"/>
      <c r="GSZ36" s="28"/>
      <c r="GTA36" s="28"/>
      <c r="GTB36" s="28"/>
      <c r="GTC36" s="28"/>
      <c r="GTD36" s="28"/>
      <c r="GTE36" s="28"/>
      <c r="GTF36" s="28"/>
      <c r="GTG36" s="28"/>
      <c r="GTH36" s="28"/>
      <c r="GTI36" s="28"/>
      <c r="GTJ36" s="28"/>
      <c r="GTK36" s="28"/>
      <c r="GTL36" s="28"/>
      <c r="GTM36" s="28"/>
      <c r="GTN36" s="28"/>
      <c r="GTO36" s="28"/>
      <c r="GTP36" s="28"/>
      <c r="GTQ36" s="28"/>
      <c r="GTR36" s="28"/>
      <c r="GTS36" s="28"/>
      <c r="GTT36" s="28"/>
      <c r="GTU36" s="28"/>
      <c r="GTV36" s="28"/>
      <c r="GTW36" s="28"/>
      <c r="GTX36" s="28"/>
      <c r="GTY36" s="28"/>
      <c r="GTZ36" s="28"/>
      <c r="GUA36" s="28"/>
      <c r="GUB36" s="28"/>
      <c r="GUC36" s="28"/>
      <c r="GUD36" s="28"/>
      <c r="GUE36" s="28"/>
      <c r="GUF36" s="28"/>
      <c r="GUG36" s="28"/>
      <c r="GUH36" s="28"/>
      <c r="GUI36" s="28"/>
      <c r="GUJ36" s="28"/>
      <c r="GUK36" s="28"/>
      <c r="GUL36" s="28"/>
      <c r="GUM36" s="28"/>
      <c r="GUN36" s="28"/>
      <c r="GUO36" s="28"/>
      <c r="GUP36" s="28"/>
      <c r="GUQ36" s="28"/>
      <c r="GUR36" s="28"/>
      <c r="GUS36" s="28"/>
      <c r="GUT36" s="28"/>
      <c r="GUU36" s="28"/>
      <c r="GUV36" s="28"/>
      <c r="GUW36" s="28"/>
      <c r="GUX36" s="28"/>
      <c r="GUY36" s="28"/>
      <c r="GUZ36" s="28"/>
      <c r="GVA36" s="28"/>
      <c r="GVB36" s="28"/>
      <c r="GVC36" s="28"/>
      <c r="GVD36" s="28"/>
      <c r="GVE36" s="28"/>
      <c r="GVF36" s="28"/>
      <c r="GVG36" s="28"/>
      <c r="GVH36" s="28"/>
      <c r="GVI36" s="28"/>
      <c r="GVJ36" s="28"/>
      <c r="GVK36" s="28"/>
      <c r="GVL36" s="28"/>
      <c r="GVM36" s="28"/>
      <c r="GVN36" s="28"/>
      <c r="GVO36" s="28"/>
      <c r="GVP36" s="28"/>
      <c r="GVQ36" s="28"/>
      <c r="GVR36" s="28"/>
      <c r="GVS36" s="28"/>
      <c r="GVT36" s="28"/>
      <c r="GVU36" s="28"/>
      <c r="GVV36" s="28"/>
      <c r="GVW36" s="28"/>
      <c r="GVX36" s="28"/>
      <c r="GVY36" s="28"/>
      <c r="GVZ36" s="28"/>
      <c r="GWA36" s="28"/>
      <c r="GWB36" s="28"/>
      <c r="GWC36" s="28"/>
      <c r="GWD36" s="28"/>
      <c r="GWE36" s="28"/>
      <c r="GWF36" s="28"/>
      <c r="GWG36" s="28"/>
      <c r="GWH36" s="28"/>
      <c r="GWI36" s="28"/>
      <c r="GWJ36" s="28"/>
      <c r="GWK36" s="28"/>
      <c r="GWL36" s="28"/>
      <c r="GWM36" s="28"/>
      <c r="GWN36" s="28"/>
      <c r="GWO36" s="28"/>
      <c r="GWP36" s="28"/>
      <c r="GWQ36" s="28"/>
      <c r="GWR36" s="28"/>
      <c r="GWS36" s="28"/>
      <c r="GWT36" s="28"/>
      <c r="GWU36" s="28"/>
      <c r="GWV36" s="28"/>
      <c r="GWW36" s="28"/>
      <c r="GWX36" s="28"/>
      <c r="GWY36" s="28"/>
      <c r="GWZ36" s="28"/>
      <c r="GXA36" s="28"/>
      <c r="GXB36" s="28"/>
      <c r="GXC36" s="28"/>
      <c r="GXD36" s="28"/>
      <c r="GXE36" s="28"/>
      <c r="GXF36" s="28"/>
      <c r="GXG36" s="28"/>
      <c r="GXH36" s="28"/>
      <c r="GXI36" s="28"/>
      <c r="GXJ36" s="28"/>
      <c r="GXK36" s="28"/>
      <c r="GXL36" s="28"/>
      <c r="GXM36" s="28"/>
      <c r="GXN36" s="28"/>
      <c r="GXO36" s="28"/>
      <c r="GXP36" s="28"/>
      <c r="GXQ36" s="28"/>
      <c r="GXR36" s="28"/>
      <c r="GXS36" s="28"/>
      <c r="GXT36" s="28"/>
      <c r="GXU36" s="28"/>
      <c r="GXV36" s="28"/>
      <c r="GXW36" s="28"/>
      <c r="GXX36" s="28"/>
      <c r="GXY36" s="28"/>
      <c r="GXZ36" s="28"/>
      <c r="GYA36" s="28"/>
      <c r="GYB36" s="28"/>
      <c r="GYC36" s="28"/>
      <c r="GYD36" s="28"/>
      <c r="GYE36" s="28"/>
      <c r="GYF36" s="28"/>
      <c r="GYG36" s="28"/>
      <c r="GYH36" s="28"/>
      <c r="GYI36" s="28"/>
      <c r="GYJ36" s="28"/>
      <c r="GYK36" s="28"/>
      <c r="GYL36" s="28"/>
      <c r="GYM36" s="28"/>
      <c r="GYN36" s="28"/>
      <c r="GYO36" s="28"/>
      <c r="GYP36" s="28"/>
      <c r="GYQ36" s="28"/>
      <c r="GYR36" s="28"/>
      <c r="GYS36" s="28"/>
      <c r="GYT36" s="28"/>
      <c r="GYU36" s="28"/>
      <c r="GYV36" s="28"/>
      <c r="GYW36" s="28"/>
      <c r="GYX36" s="28"/>
      <c r="GYY36" s="28"/>
      <c r="GYZ36" s="28"/>
      <c r="GZA36" s="28"/>
      <c r="GZB36" s="28"/>
      <c r="GZC36" s="28"/>
      <c r="GZD36" s="28"/>
      <c r="GZE36" s="28"/>
      <c r="GZF36" s="28"/>
      <c r="GZG36" s="28"/>
      <c r="GZH36" s="28"/>
      <c r="GZI36" s="28"/>
      <c r="GZJ36" s="28"/>
      <c r="GZK36" s="28"/>
      <c r="GZL36" s="28"/>
      <c r="GZM36" s="28"/>
      <c r="GZN36" s="28"/>
      <c r="GZO36" s="28"/>
      <c r="GZP36" s="28"/>
      <c r="GZQ36" s="28"/>
      <c r="GZR36" s="28"/>
      <c r="GZS36" s="28"/>
      <c r="GZT36" s="28"/>
      <c r="GZU36" s="28"/>
      <c r="GZV36" s="28"/>
      <c r="GZW36" s="28"/>
      <c r="GZX36" s="28"/>
      <c r="GZY36" s="28"/>
      <c r="GZZ36" s="28"/>
      <c r="HAA36" s="28"/>
      <c r="HAB36" s="28"/>
      <c r="HAC36" s="28"/>
      <c r="HAD36" s="28"/>
      <c r="HAE36" s="28"/>
      <c r="HAF36" s="28"/>
      <c r="HAG36" s="28"/>
      <c r="HAH36" s="28"/>
      <c r="HAI36" s="28"/>
      <c r="HAJ36" s="28"/>
      <c r="HAK36" s="28"/>
      <c r="HAL36" s="28"/>
      <c r="HAM36" s="28"/>
      <c r="HAN36" s="28"/>
      <c r="HAO36" s="28"/>
      <c r="HAP36" s="28"/>
      <c r="HAQ36" s="28"/>
      <c r="HAR36" s="28"/>
      <c r="HAS36" s="28"/>
      <c r="HAT36" s="28"/>
      <c r="HAU36" s="28"/>
      <c r="HAV36" s="28"/>
      <c r="HAW36" s="28"/>
      <c r="HAX36" s="28"/>
      <c r="HAY36" s="28"/>
      <c r="HAZ36" s="28"/>
      <c r="HBA36" s="28"/>
      <c r="HBB36" s="28"/>
      <c r="HBC36" s="28"/>
      <c r="HBD36" s="28"/>
      <c r="HBE36" s="28"/>
      <c r="HBF36" s="28"/>
      <c r="HBG36" s="28"/>
      <c r="HBH36" s="28"/>
      <c r="HBI36" s="28"/>
      <c r="HBJ36" s="28"/>
      <c r="HBK36" s="28"/>
      <c r="HBL36" s="28"/>
      <c r="HBM36" s="28"/>
      <c r="HBN36" s="28"/>
      <c r="HBO36" s="28"/>
      <c r="HBP36" s="28"/>
      <c r="HBQ36" s="28"/>
      <c r="HBR36" s="28"/>
      <c r="HBS36" s="28"/>
      <c r="HBT36" s="28"/>
      <c r="HBU36" s="28"/>
      <c r="HBV36" s="28"/>
      <c r="HBW36" s="28"/>
      <c r="HBX36" s="28"/>
      <c r="HBY36" s="28"/>
      <c r="HBZ36" s="28"/>
      <c r="HCA36" s="28"/>
      <c r="HCB36" s="28"/>
      <c r="HCC36" s="28"/>
      <c r="HCD36" s="28"/>
      <c r="HCE36" s="28"/>
      <c r="HCF36" s="28"/>
      <c r="HCG36" s="28"/>
      <c r="HCH36" s="28"/>
      <c r="HCI36" s="28"/>
      <c r="HCJ36" s="28"/>
      <c r="HCK36" s="28"/>
      <c r="HCL36" s="28"/>
      <c r="HCM36" s="28"/>
      <c r="HCN36" s="28"/>
      <c r="HCO36" s="28"/>
      <c r="HCP36" s="28"/>
      <c r="HCQ36" s="28"/>
      <c r="HCR36" s="28"/>
      <c r="HCS36" s="28"/>
      <c r="HCT36" s="28"/>
      <c r="HCU36" s="28"/>
      <c r="HCV36" s="28"/>
      <c r="HCW36" s="28"/>
      <c r="HCX36" s="28"/>
      <c r="HCY36" s="28"/>
      <c r="HCZ36" s="28"/>
      <c r="HDA36" s="28"/>
      <c r="HDB36" s="28"/>
      <c r="HDC36" s="28"/>
      <c r="HDD36" s="28"/>
      <c r="HDE36" s="28"/>
      <c r="HDF36" s="28"/>
      <c r="HDG36" s="28"/>
      <c r="HDH36" s="28"/>
      <c r="HDI36" s="28"/>
      <c r="HDJ36" s="28"/>
      <c r="HDK36" s="28"/>
      <c r="HDL36" s="28"/>
      <c r="HDM36" s="28"/>
      <c r="HDN36" s="28"/>
      <c r="HDO36" s="28"/>
      <c r="HDP36" s="28"/>
      <c r="HDQ36" s="28"/>
      <c r="HDR36" s="28"/>
      <c r="HDS36" s="28"/>
      <c r="HDT36" s="28"/>
      <c r="HDU36" s="28"/>
      <c r="HDV36" s="28"/>
      <c r="HDW36" s="28"/>
      <c r="HDX36" s="28"/>
      <c r="HDY36" s="28"/>
      <c r="HDZ36" s="28"/>
      <c r="HEA36" s="28"/>
      <c r="HEB36" s="28"/>
      <c r="HEC36" s="28"/>
      <c r="HED36" s="28"/>
      <c r="HEE36" s="28"/>
      <c r="HEF36" s="28"/>
      <c r="HEG36" s="28"/>
      <c r="HEH36" s="28"/>
      <c r="HEI36" s="28"/>
      <c r="HEJ36" s="28"/>
      <c r="HEK36" s="28"/>
      <c r="HEL36" s="28"/>
      <c r="HEM36" s="28"/>
      <c r="HEN36" s="28"/>
      <c r="HEO36" s="28"/>
      <c r="HEP36" s="28"/>
      <c r="HEQ36" s="28"/>
      <c r="HER36" s="28"/>
      <c r="HES36" s="28"/>
      <c r="HET36" s="28"/>
      <c r="HEU36" s="28"/>
      <c r="HEV36" s="28"/>
      <c r="HEW36" s="28"/>
      <c r="HEX36" s="28"/>
      <c r="HEY36" s="28"/>
      <c r="HEZ36" s="28"/>
      <c r="HFA36" s="28"/>
      <c r="HFB36" s="28"/>
      <c r="HFC36" s="28"/>
      <c r="HFD36" s="28"/>
      <c r="HFE36" s="28"/>
      <c r="HFF36" s="28"/>
      <c r="HFG36" s="28"/>
      <c r="HFH36" s="28"/>
      <c r="HFI36" s="28"/>
      <c r="HFJ36" s="28"/>
      <c r="HFK36" s="28"/>
      <c r="HFL36" s="28"/>
      <c r="HFM36" s="28"/>
      <c r="HFN36" s="28"/>
      <c r="HFO36" s="28"/>
      <c r="HFP36" s="28"/>
      <c r="HFQ36" s="28"/>
      <c r="HFR36" s="28"/>
      <c r="HFS36" s="28"/>
      <c r="HFT36" s="28"/>
      <c r="HFU36" s="28"/>
      <c r="HFV36" s="28"/>
      <c r="HFW36" s="28"/>
      <c r="HFX36" s="28"/>
      <c r="HFY36" s="28"/>
      <c r="HFZ36" s="28"/>
      <c r="HGA36" s="28"/>
      <c r="HGB36" s="28"/>
      <c r="HGC36" s="28"/>
      <c r="HGD36" s="28"/>
      <c r="HGE36" s="28"/>
      <c r="HGF36" s="28"/>
      <c r="HGG36" s="28"/>
      <c r="HGH36" s="28"/>
      <c r="HGI36" s="28"/>
      <c r="HGJ36" s="28"/>
      <c r="HGK36" s="28"/>
      <c r="HGL36" s="28"/>
      <c r="HGM36" s="28"/>
      <c r="HGN36" s="28"/>
      <c r="HGO36" s="28"/>
      <c r="HGP36" s="28"/>
      <c r="HGQ36" s="28"/>
      <c r="HGR36" s="28"/>
      <c r="HGS36" s="28"/>
      <c r="HGT36" s="28"/>
      <c r="HGU36" s="28"/>
      <c r="HGV36" s="28"/>
      <c r="HGW36" s="28"/>
      <c r="HGX36" s="28"/>
      <c r="HGY36" s="28"/>
      <c r="HGZ36" s="28"/>
      <c r="HHA36" s="28"/>
      <c r="HHB36" s="28"/>
      <c r="HHC36" s="28"/>
      <c r="HHD36" s="28"/>
      <c r="HHE36" s="28"/>
      <c r="HHF36" s="28"/>
      <c r="HHG36" s="28"/>
      <c r="HHH36" s="28"/>
      <c r="HHI36" s="28"/>
      <c r="HHJ36" s="28"/>
      <c r="HHK36" s="28"/>
      <c r="HHL36" s="28"/>
      <c r="HHM36" s="28"/>
      <c r="HHN36" s="28"/>
      <c r="HHO36" s="28"/>
      <c r="HHP36" s="28"/>
      <c r="HHQ36" s="28"/>
      <c r="HHR36" s="28"/>
      <c r="HHS36" s="28"/>
      <c r="HHT36" s="28"/>
      <c r="HHU36" s="28"/>
      <c r="HHV36" s="28"/>
      <c r="HHW36" s="28"/>
      <c r="HHX36" s="28"/>
      <c r="HHY36" s="28"/>
      <c r="HHZ36" s="28"/>
      <c r="HIA36" s="28"/>
      <c r="HIB36" s="28"/>
      <c r="HIC36" s="28"/>
      <c r="HID36" s="28"/>
      <c r="HIE36" s="28"/>
      <c r="HIF36" s="28"/>
      <c r="HIG36" s="28"/>
      <c r="HIH36" s="28"/>
      <c r="HII36" s="28"/>
      <c r="HIJ36" s="28"/>
      <c r="HIK36" s="28"/>
      <c r="HIL36" s="28"/>
      <c r="HIM36" s="28"/>
      <c r="HIN36" s="28"/>
      <c r="HIO36" s="28"/>
      <c r="HIP36" s="28"/>
      <c r="HIQ36" s="28"/>
      <c r="HIR36" s="28"/>
      <c r="HIS36" s="28"/>
      <c r="HIT36" s="28"/>
      <c r="HIU36" s="28"/>
      <c r="HIV36" s="28"/>
      <c r="HIW36" s="28"/>
      <c r="HIX36" s="28"/>
      <c r="HIY36" s="28"/>
      <c r="HIZ36" s="28"/>
      <c r="HJA36" s="28"/>
      <c r="HJB36" s="28"/>
      <c r="HJC36" s="28"/>
      <c r="HJD36" s="28"/>
      <c r="HJE36" s="28"/>
      <c r="HJF36" s="28"/>
      <c r="HJG36" s="28"/>
      <c r="HJH36" s="28"/>
      <c r="HJI36" s="28"/>
      <c r="HJJ36" s="28"/>
      <c r="HJK36" s="28"/>
      <c r="HJL36" s="28"/>
      <c r="HJM36" s="28"/>
      <c r="HJN36" s="28"/>
      <c r="HJO36" s="28"/>
      <c r="HJP36" s="28"/>
      <c r="HJQ36" s="28"/>
      <c r="HJR36" s="28"/>
      <c r="HJS36" s="28"/>
      <c r="HJT36" s="28"/>
      <c r="HJU36" s="28"/>
      <c r="HJV36" s="28"/>
      <c r="HJW36" s="28"/>
      <c r="HJX36" s="28"/>
      <c r="HJY36" s="28"/>
      <c r="HJZ36" s="28"/>
      <c r="HKA36" s="28"/>
      <c r="HKB36" s="28"/>
      <c r="HKC36" s="28"/>
      <c r="HKD36" s="28"/>
      <c r="HKE36" s="28"/>
      <c r="HKF36" s="28"/>
      <c r="HKG36" s="28"/>
      <c r="HKH36" s="28"/>
      <c r="HKI36" s="28"/>
      <c r="HKJ36" s="28"/>
      <c r="HKK36" s="28"/>
      <c r="HKL36" s="28"/>
      <c r="HKM36" s="28"/>
      <c r="HKN36" s="28"/>
      <c r="HKO36" s="28"/>
      <c r="HKP36" s="28"/>
      <c r="HKQ36" s="28"/>
      <c r="HKR36" s="28"/>
      <c r="HKS36" s="28"/>
      <c r="HKT36" s="28"/>
      <c r="HKU36" s="28"/>
      <c r="HKV36" s="28"/>
      <c r="HKW36" s="28"/>
      <c r="HKX36" s="28"/>
      <c r="HKY36" s="28"/>
      <c r="HKZ36" s="28"/>
      <c r="HLA36" s="28"/>
      <c r="HLB36" s="28"/>
      <c r="HLC36" s="28"/>
      <c r="HLD36" s="28"/>
      <c r="HLE36" s="28"/>
      <c r="HLF36" s="28"/>
      <c r="HLG36" s="28"/>
      <c r="HLH36" s="28"/>
      <c r="HLI36" s="28"/>
      <c r="HLJ36" s="28"/>
      <c r="HLK36" s="28"/>
      <c r="HLL36" s="28"/>
      <c r="HLM36" s="28"/>
      <c r="HLN36" s="28"/>
      <c r="HLO36" s="28"/>
      <c r="HLP36" s="28"/>
      <c r="HLQ36" s="28"/>
      <c r="HLR36" s="28"/>
      <c r="HLS36" s="28"/>
      <c r="HLT36" s="28"/>
      <c r="HLU36" s="28"/>
      <c r="HLV36" s="28"/>
      <c r="HLW36" s="28"/>
      <c r="HLX36" s="28"/>
      <c r="HLY36" s="28"/>
      <c r="HLZ36" s="28"/>
      <c r="HMA36" s="28"/>
      <c r="HMB36" s="28"/>
      <c r="HMC36" s="28"/>
      <c r="HMD36" s="28"/>
      <c r="HME36" s="28"/>
      <c r="HMF36" s="28"/>
      <c r="HMG36" s="28"/>
      <c r="HMH36" s="28"/>
      <c r="HMI36" s="28"/>
      <c r="HMJ36" s="28"/>
      <c r="HMK36" s="28"/>
      <c r="HML36" s="28"/>
      <c r="HMM36" s="28"/>
      <c r="HMN36" s="28"/>
      <c r="HMO36" s="28"/>
      <c r="HMP36" s="28"/>
      <c r="HMQ36" s="28"/>
      <c r="HMR36" s="28"/>
      <c r="HMS36" s="28"/>
      <c r="HMT36" s="28"/>
      <c r="HMU36" s="28"/>
      <c r="HMV36" s="28"/>
      <c r="HMW36" s="28"/>
      <c r="HMX36" s="28"/>
      <c r="HMY36" s="28"/>
      <c r="HMZ36" s="28"/>
      <c r="HNA36" s="28"/>
      <c r="HNB36" s="28"/>
      <c r="HNC36" s="28"/>
      <c r="HND36" s="28"/>
      <c r="HNE36" s="28"/>
      <c r="HNF36" s="28"/>
      <c r="HNG36" s="28"/>
      <c r="HNH36" s="28"/>
      <c r="HNI36" s="28"/>
      <c r="HNJ36" s="28"/>
      <c r="HNK36" s="28"/>
      <c r="HNL36" s="28"/>
      <c r="HNM36" s="28"/>
      <c r="HNN36" s="28"/>
      <c r="HNO36" s="28"/>
      <c r="HNP36" s="28"/>
      <c r="HNQ36" s="28"/>
      <c r="HNR36" s="28"/>
      <c r="HNS36" s="28"/>
      <c r="HNT36" s="28"/>
      <c r="HNU36" s="28"/>
      <c r="HNV36" s="28"/>
      <c r="HNW36" s="28"/>
      <c r="HNX36" s="28"/>
      <c r="HNY36" s="28"/>
      <c r="HNZ36" s="28"/>
      <c r="HOA36" s="28"/>
      <c r="HOB36" s="28"/>
      <c r="HOC36" s="28"/>
      <c r="HOD36" s="28"/>
      <c r="HOE36" s="28"/>
      <c r="HOF36" s="28"/>
      <c r="HOG36" s="28"/>
      <c r="HOH36" s="28"/>
      <c r="HOI36" s="28"/>
      <c r="HOJ36" s="28"/>
      <c r="HOK36" s="28"/>
      <c r="HOL36" s="28"/>
      <c r="HOM36" s="28"/>
      <c r="HON36" s="28"/>
      <c r="HOO36" s="28"/>
      <c r="HOP36" s="28"/>
      <c r="HOQ36" s="28"/>
      <c r="HOR36" s="28"/>
      <c r="HOS36" s="28"/>
      <c r="HOT36" s="28"/>
      <c r="HOU36" s="28"/>
      <c r="HOV36" s="28"/>
      <c r="HOW36" s="28"/>
      <c r="HOX36" s="28"/>
      <c r="HOY36" s="28"/>
      <c r="HOZ36" s="28"/>
      <c r="HPA36" s="28"/>
      <c r="HPB36" s="28"/>
      <c r="HPC36" s="28"/>
      <c r="HPD36" s="28"/>
      <c r="HPE36" s="28"/>
      <c r="HPF36" s="28"/>
      <c r="HPG36" s="28"/>
      <c r="HPH36" s="28"/>
      <c r="HPI36" s="28"/>
      <c r="HPJ36" s="28"/>
      <c r="HPK36" s="28"/>
      <c r="HPL36" s="28"/>
      <c r="HPM36" s="28"/>
      <c r="HPN36" s="28"/>
      <c r="HPO36" s="28"/>
      <c r="HPP36" s="28"/>
      <c r="HPQ36" s="28"/>
      <c r="HPR36" s="28"/>
      <c r="HPS36" s="28"/>
      <c r="HPT36" s="28"/>
      <c r="HPU36" s="28"/>
      <c r="HPV36" s="28"/>
      <c r="HPW36" s="28"/>
      <c r="HPX36" s="28"/>
      <c r="HPY36" s="28"/>
      <c r="HPZ36" s="28"/>
      <c r="HQA36" s="28"/>
      <c r="HQB36" s="28"/>
      <c r="HQC36" s="28"/>
      <c r="HQD36" s="28"/>
      <c r="HQE36" s="28"/>
      <c r="HQF36" s="28"/>
      <c r="HQG36" s="28"/>
      <c r="HQH36" s="28"/>
      <c r="HQI36" s="28"/>
      <c r="HQJ36" s="28"/>
      <c r="HQK36" s="28"/>
      <c r="HQL36" s="28"/>
      <c r="HQM36" s="28"/>
      <c r="HQN36" s="28"/>
      <c r="HQO36" s="28"/>
      <c r="HQP36" s="28"/>
      <c r="HQQ36" s="28"/>
      <c r="HQR36" s="28"/>
      <c r="HQS36" s="28"/>
      <c r="HQT36" s="28"/>
      <c r="HQU36" s="28"/>
      <c r="HQV36" s="28"/>
      <c r="HQW36" s="28"/>
      <c r="HQX36" s="28"/>
      <c r="HQY36" s="28"/>
      <c r="HQZ36" s="28"/>
      <c r="HRA36" s="28"/>
      <c r="HRB36" s="28"/>
      <c r="HRC36" s="28"/>
      <c r="HRD36" s="28"/>
      <c r="HRE36" s="28"/>
      <c r="HRF36" s="28"/>
      <c r="HRG36" s="28"/>
      <c r="HRH36" s="28"/>
      <c r="HRI36" s="28"/>
      <c r="HRJ36" s="28"/>
      <c r="HRK36" s="28"/>
      <c r="HRL36" s="28"/>
      <c r="HRM36" s="28"/>
      <c r="HRN36" s="28"/>
      <c r="HRO36" s="28"/>
      <c r="HRP36" s="28"/>
      <c r="HRQ36" s="28"/>
      <c r="HRR36" s="28"/>
      <c r="HRS36" s="28"/>
      <c r="HRT36" s="28"/>
      <c r="HRU36" s="28"/>
      <c r="HRV36" s="28"/>
      <c r="HRW36" s="28"/>
      <c r="HRX36" s="28"/>
      <c r="HRY36" s="28"/>
      <c r="HRZ36" s="28"/>
      <c r="HSA36" s="28"/>
      <c r="HSB36" s="28"/>
      <c r="HSC36" s="28"/>
      <c r="HSD36" s="28"/>
      <c r="HSE36" s="28"/>
      <c r="HSF36" s="28"/>
      <c r="HSG36" s="28"/>
      <c r="HSH36" s="28"/>
      <c r="HSI36" s="28"/>
      <c r="HSJ36" s="28"/>
      <c r="HSK36" s="28"/>
      <c r="HSL36" s="28"/>
      <c r="HSM36" s="28"/>
      <c r="HSN36" s="28"/>
      <c r="HSO36" s="28"/>
      <c r="HSP36" s="28"/>
      <c r="HSQ36" s="28"/>
      <c r="HSR36" s="28"/>
      <c r="HSS36" s="28"/>
      <c r="HST36" s="28"/>
      <c r="HSU36" s="28"/>
      <c r="HSV36" s="28"/>
      <c r="HSW36" s="28"/>
      <c r="HSX36" s="28"/>
      <c r="HSY36" s="28"/>
      <c r="HSZ36" s="28"/>
      <c r="HTA36" s="28"/>
      <c r="HTB36" s="28"/>
      <c r="HTC36" s="28"/>
      <c r="HTD36" s="28"/>
      <c r="HTE36" s="28"/>
      <c r="HTF36" s="28"/>
      <c r="HTG36" s="28"/>
      <c r="HTH36" s="28"/>
      <c r="HTI36" s="28"/>
      <c r="HTJ36" s="28"/>
      <c r="HTK36" s="28"/>
      <c r="HTL36" s="28"/>
      <c r="HTM36" s="28"/>
      <c r="HTN36" s="28"/>
      <c r="HTO36" s="28"/>
      <c r="HTP36" s="28"/>
      <c r="HTQ36" s="28"/>
      <c r="HTR36" s="28"/>
      <c r="HTS36" s="28"/>
      <c r="HTT36" s="28"/>
      <c r="HTU36" s="28"/>
      <c r="HTV36" s="28"/>
      <c r="HTW36" s="28"/>
      <c r="HTX36" s="28"/>
      <c r="HTY36" s="28"/>
      <c r="HTZ36" s="28"/>
      <c r="HUA36" s="28"/>
      <c r="HUB36" s="28"/>
      <c r="HUC36" s="28"/>
      <c r="HUD36" s="28"/>
      <c r="HUE36" s="28"/>
      <c r="HUF36" s="28"/>
      <c r="HUG36" s="28"/>
      <c r="HUH36" s="28"/>
      <c r="HUI36" s="28"/>
      <c r="HUJ36" s="28"/>
      <c r="HUK36" s="28"/>
      <c r="HUL36" s="28"/>
      <c r="HUM36" s="28"/>
      <c r="HUN36" s="28"/>
      <c r="HUO36" s="28"/>
      <c r="HUP36" s="28"/>
      <c r="HUQ36" s="28"/>
      <c r="HUR36" s="28"/>
      <c r="HUS36" s="28"/>
      <c r="HUT36" s="28"/>
      <c r="HUU36" s="28"/>
      <c r="HUV36" s="28"/>
      <c r="HUW36" s="28"/>
      <c r="HUX36" s="28"/>
      <c r="HUY36" s="28"/>
      <c r="HUZ36" s="28"/>
      <c r="HVA36" s="28"/>
      <c r="HVB36" s="28"/>
      <c r="HVC36" s="28"/>
      <c r="HVD36" s="28"/>
      <c r="HVE36" s="28"/>
      <c r="HVF36" s="28"/>
      <c r="HVG36" s="28"/>
      <c r="HVH36" s="28"/>
      <c r="HVI36" s="28"/>
      <c r="HVJ36" s="28"/>
      <c r="HVK36" s="28"/>
      <c r="HVL36" s="28"/>
      <c r="HVM36" s="28"/>
      <c r="HVN36" s="28"/>
      <c r="HVO36" s="28"/>
      <c r="HVP36" s="28"/>
      <c r="HVQ36" s="28"/>
      <c r="HVR36" s="28"/>
      <c r="HVS36" s="28"/>
      <c r="HVT36" s="28"/>
      <c r="HVU36" s="28"/>
      <c r="HVV36" s="28"/>
      <c r="HVW36" s="28"/>
      <c r="HVX36" s="28"/>
      <c r="HVY36" s="28"/>
      <c r="HVZ36" s="28"/>
      <c r="HWA36" s="28"/>
      <c r="HWB36" s="28"/>
      <c r="HWC36" s="28"/>
      <c r="HWD36" s="28"/>
      <c r="HWE36" s="28"/>
      <c r="HWF36" s="28"/>
      <c r="HWG36" s="28"/>
      <c r="HWH36" s="28"/>
      <c r="HWI36" s="28"/>
      <c r="HWJ36" s="28"/>
      <c r="HWK36" s="28"/>
      <c r="HWL36" s="28"/>
      <c r="HWM36" s="28"/>
      <c r="HWN36" s="28"/>
      <c r="HWO36" s="28"/>
      <c r="HWP36" s="28"/>
      <c r="HWQ36" s="28"/>
      <c r="HWR36" s="28"/>
      <c r="HWS36" s="28"/>
      <c r="HWT36" s="28"/>
      <c r="HWU36" s="28"/>
      <c r="HWV36" s="28"/>
      <c r="HWW36" s="28"/>
      <c r="HWX36" s="28"/>
      <c r="HWY36" s="28"/>
      <c r="HWZ36" s="28"/>
      <c r="HXA36" s="28"/>
      <c r="HXB36" s="28"/>
      <c r="HXC36" s="28"/>
      <c r="HXD36" s="28"/>
      <c r="HXE36" s="28"/>
      <c r="HXF36" s="28"/>
      <c r="HXG36" s="28"/>
      <c r="HXH36" s="28"/>
      <c r="HXI36" s="28"/>
      <c r="HXJ36" s="28"/>
      <c r="HXK36" s="28"/>
      <c r="HXL36" s="28"/>
      <c r="HXM36" s="28"/>
      <c r="HXN36" s="28"/>
      <c r="HXO36" s="28"/>
      <c r="HXP36" s="28"/>
      <c r="HXQ36" s="28"/>
      <c r="HXR36" s="28"/>
      <c r="HXS36" s="28"/>
      <c r="HXT36" s="28"/>
      <c r="HXU36" s="28"/>
      <c r="HXV36" s="28"/>
      <c r="HXW36" s="28"/>
      <c r="HXX36" s="28"/>
      <c r="HXY36" s="28"/>
      <c r="HXZ36" s="28"/>
      <c r="HYA36" s="28"/>
      <c r="HYB36" s="28"/>
      <c r="HYC36" s="28"/>
      <c r="HYD36" s="28"/>
      <c r="HYE36" s="28"/>
      <c r="HYF36" s="28"/>
      <c r="HYG36" s="28"/>
      <c r="HYH36" s="28"/>
      <c r="HYI36" s="28"/>
      <c r="HYJ36" s="28"/>
      <c r="HYK36" s="28"/>
      <c r="HYL36" s="28"/>
      <c r="HYM36" s="28"/>
      <c r="HYN36" s="28"/>
      <c r="HYO36" s="28"/>
      <c r="HYP36" s="28"/>
      <c r="HYQ36" s="28"/>
      <c r="HYR36" s="28"/>
      <c r="HYS36" s="28"/>
      <c r="HYT36" s="28"/>
      <c r="HYU36" s="28"/>
      <c r="HYV36" s="28"/>
      <c r="HYW36" s="28"/>
      <c r="HYX36" s="28"/>
      <c r="HYY36" s="28"/>
      <c r="HYZ36" s="28"/>
      <c r="HZA36" s="28"/>
      <c r="HZB36" s="28"/>
      <c r="HZC36" s="28"/>
      <c r="HZD36" s="28"/>
      <c r="HZE36" s="28"/>
      <c r="HZF36" s="28"/>
      <c r="HZG36" s="28"/>
      <c r="HZH36" s="28"/>
      <c r="HZI36" s="28"/>
      <c r="HZJ36" s="28"/>
      <c r="HZK36" s="28"/>
      <c r="HZL36" s="28"/>
      <c r="HZM36" s="28"/>
      <c r="HZN36" s="28"/>
      <c r="HZO36" s="28"/>
      <c r="HZP36" s="28"/>
      <c r="HZQ36" s="28"/>
      <c r="HZR36" s="28"/>
      <c r="HZS36" s="28"/>
      <c r="HZT36" s="28"/>
      <c r="HZU36" s="28"/>
      <c r="HZV36" s="28"/>
      <c r="HZW36" s="28"/>
      <c r="HZX36" s="28"/>
      <c r="HZY36" s="28"/>
      <c r="HZZ36" s="28"/>
      <c r="IAA36" s="28"/>
      <c r="IAB36" s="28"/>
      <c r="IAC36" s="28"/>
      <c r="IAD36" s="28"/>
      <c r="IAE36" s="28"/>
      <c r="IAF36" s="28"/>
      <c r="IAG36" s="28"/>
      <c r="IAH36" s="28"/>
      <c r="IAI36" s="28"/>
      <c r="IAJ36" s="28"/>
      <c r="IAK36" s="28"/>
      <c r="IAL36" s="28"/>
      <c r="IAM36" s="28"/>
      <c r="IAN36" s="28"/>
      <c r="IAO36" s="28"/>
      <c r="IAP36" s="28"/>
      <c r="IAQ36" s="28"/>
      <c r="IAR36" s="28"/>
      <c r="IAS36" s="28"/>
      <c r="IAT36" s="28"/>
      <c r="IAU36" s="28"/>
      <c r="IAV36" s="28"/>
      <c r="IAW36" s="28"/>
      <c r="IAX36" s="28"/>
      <c r="IAY36" s="28"/>
      <c r="IAZ36" s="28"/>
      <c r="IBA36" s="28"/>
      <c r="IBB36" s="28"/>
      <c r="IBC36" s="28"/>
      <c r="IBD36" s="28"/>
      <c r="IBE36" s="28"/>
      <c r="IBF36" s="28"/>
      <c r="IBG36" s="28"/>
      <c r="IBH36" s="28"/>
      <c r="IBI36" s="28"/>
      <c r="IBJ36" s="28"/>
      <c r="IBK36" s="28"/>
      <c r="IBL36" s="28"/>
      <c r="IBM36" s="28"/>
      <c r="IBN36" s="28"/>
      <c r="IBO36" s="28"/>
      <c r="IBP36" s="28"/>
      <c r="IBQ36" s="28"/>
      <c r="IBR36" s="28"/>
      <c r="IBS36" s="28"/>
      <c r="IBT36" s="28"/>
      <c r="IBU36" s="28"/>
      <c r="IBV36" s="28"/>
      <c r="IBW36" s="28"/>
      <c r="IBX36" s="28"/>
      <c r="IBY36" s="28"/>
      <c r="IBZ36" s="28"/>
      <c r="ICA36" s="28"/>
      <c r="ICB36" s="28"/>
      <c r="ICC36" s="28"/>
      <c r="ICD36" s="28"/>
      <c r="ICE36" s="28"/>
      <c r="ICF36" s="28"/>
      <c r="ICG36" s="28"/>
      <c r="ICH36" s="28"/>
      <c r="ICI36" s="28"/>
      <c r="ICJ36" s="28"/>
      <c r="ICK36" s="28"/>
      <c r="ICL36" s="28"/>
      <c r="ICM36" s="28"/>
      <c r="ICN36" s="28"/>
      <c r="ICO36" s="28"/>
      <c r="ICP36" s="28"/>
      <c r="ICQ36" s="28"/>
      <c r="ICR36" s="28"/>
      <c r="ICS36" s="28"/>
      <c r="ICT36" s="28"/>
      <c r="ICU36" s="28"/>
      <c r="ICV36" s="28"/>
      <c r="ICW36" s="28"/>
      <c r="ICX36" s="28"/>
      <c r="ICY36" s="28"/>
      <c r="ICZ36" s="28"/>
      <c r="IDA36" s="28"/>
      <c r="IDB36" s="28"/>
      <c r="IDC36" s="28"/>
      <c r="IDD36" s="28"/>
      <c r="IDE36" s="28"/>
      <c r="IDF36" s="28"/>
      <c r="IDG36" s="28"/>
      <c r="IDH36" s="28"/>
      <c r="IDI36" s="28"/>
      <c r="IDJ36" s="28"/>
      <c r="IDK36" s="28"/>
      <c r="IDL36" s="28"/>
      <c r="IDM36" s="28"/>
      <c r="IDN36" s="28"/>
      <c r="IDO36" s="28"/>
      <c r="IDP36" s="28"/>
      <c r="IDQ36" s="28"/>
      <c r="IDR36" s="28"/>
      <c r="IDS36" s="28"/>
      <c r="IDT36" s="28"/>
      <c r="IDU36" s="28"/>
      <c r="IDV36" s="28"/>
      <c r="IDW36" s="28"/>
      <c r="IDX36" s="28"/>
      <c r="IDY36" s="28"/>
      <c r="IDZ36" s="28"/>
      <c r="IEA36" s="28"/>
      <c r="IEB36" s="28"/>
      <c r="IEC36" s="28"/>
      <c r="IED36" s="28"/>
      <c r="IEE36" s="28"/>
      <c r="IEF36" s="28"/>
      <c r="IEG36" s="28"/>
      <c r="IEH36" s="28"/>
      <c r="IEI36" s="28"/>
      <c r="IEJ36" s="28"/>
      <c r="IEK36" s="28"/>
      <c r="IEL36" s="28"/>
      <c r="IEM36" s="28"/>
      <c r="IEN36" s="28"/>
      <c r="IEO36" s="28"/>
      <c r="IEP36" s="28"/>
      <c r="IEQ36" s="28"/>
      <c r="IER36" s="28"/>
      <c r="IES36" s="28"/>
      <c r="IET36" s="28"/>
      <c r="IEU36" s="28"/>
      <c r="IEV36" s="28"/>
      <c r="IEW36" s="28"/>
      <c r="IEX36" s="28"/>
      <c r="IEY36" s="28"/>
      <c r="IEZ36" s="28"/>
      <c r="IFA36" s="28"/>
      <c r="IFB36" s="28"/>
      <c r="IFC36" s="28"/>
      <c r="IFD36" s="28"/>
      <c r="IFE36" s="28"/>
      <c r="IFF36" s="28"/>
      <c r="IFG36" s="28"/>
      <c r="IFH36" s="28"/>
      <c r="IFI36" s="28"/>
      <c r="IFJ36" s="28"/>
      <c r="IFK36" s="28"/>
      <c r="IFL36" s="28"/>
      <c r="IFM36" s="28"/>
      <c r="IFN36" s="28"/>
      <c r="IFO36" s="28"/>
      <c r="IFP36" s="28"/>
      <c r="IFQ36" s="28"/>
      <c r="IFR36" s="28"/>
      <c r="IFS36" s="28"/>
      <c r="IFT36" s="28"/>
      <c r="IFU36" s="28"/>
      <c r="IFV36" s="28"/>
      <c r="IFW36" s="28"/>
      <c r="IFX36" s="28"/>
      <c r="IFY36" s="28"/>
      <c r="IFZ36" s="28"/>
      <c r="IGA36" s="28"/>
      <c r="IGB36" s="28"/>
      <c r="IGC36" s="28"/>
      <c r="IGD36" s="28"/>
      <c r="IGE36" s="28"/>
      <c r="IGF36" s="28"/>
      <c r="IGG36" s="28"/>
      <c r="IGH36" s="28"/>
      <c r="IGI36" s="28"/>
      <c r="IGJ36" s="28"/>
      <c r="IGK36" s="28"/>
      <c r="IGL36" s="28"/>
      <c r="IGM36" s="28"/>
      <c r="IGN36" s="28"/>
      <c r="IGO36" s="28"/>
      <c r="IGP36" s="28"/>
      <c r="IGQ36" s="28"/>
      <c r="IGR36" s="28"/>
      <c r="IGS36" s="28"/>
      <c r="IGT36" s="28"/>
      <c r="IGU36" s="28"/>
      <c r="IGV36" s="28"/>
      <c r="IGW36" s="28"/>
      <c r="IGX36" s="28"/>
      <c r="IGY36" s="28"/>
      <c r="IGZ36" s="28"/>
      <c r="IHA36" s="28"/>
      <c r="IHB36" s="28"/>
      <c r="IHC36" s="28"/>
      <c r="IHD36" s="28"/>
      <c r="IHE36" s="28"/>
      <c r="IHF36" s="28"/>
      <c r="IHG36" s="28"/>
      <c r="IHH36" s="28"/>
      <c r="IHI36" s="28"/>
      <c r="IHJ36" s="28"/>
      <c r="IHK36" s="28"/>
      <c r="IHL36" s="28"/>
      <c r="IHM36" s="28"/>
      <c r="IHN36" s="28"/>
      <c r="IHO36" s="28"/>
      <c r="IHP36" s="28"/>
      <c r="IHQ36" s="28"/>
      <c r="IHR36" s="28"/>
      <c r="IHS36" s="28"/>
      <c r="IHT36" s="28"/>
      <c r="IHU36" s="28"/>
      <c r="IHV36" s="28"/>
      <c r="IHW36" s="28"/>
      <c r="IHX36" s="28"/>
      <c r="IHY36" s="28"/>
      <c r="IHZ36" s="28"/>
      <c r="IIA36" s="28"/>
      <c r="IIB36" s="28"/>
      <c r="IIC36" s="28"/>
      <c r="IID36" s="28"/>
      <c r="IIE36" s="28"/>
      <c r="IIF36" s="28"/>
      <c r="IIG36" s="28"/>
      <c r="IIH36" s="28"/>
      <c r="III36" s="28"/>
      <c r="IIJ36" s="28"/>
      <c r="IIK36" s="28"/>
      <c r="IIL36" s="28"/>
      <c r="IIM36" s="28"/>
      <c r="IIN36" s="28"/>
      <c r="IIO36" s="28"/>
      <c r="IIP36" s="28"/>
      <c r="IIQ36" s="28"/>
      <c r="IIR36" s="28"/>
      <c r="IIS36" s="28"/>
      <c r="IIT36" s="28"/>
      <c r="IIU36" s="28"/>
      <c r="IIV36" s="28"/>
      <c r="IIW36" s="28"/>
      <c r="IIX36" s="28"/>
      <c r="IIY36" s="28"/>
      <c r="IIZ36" s="28"/>
      <c r="IJA36" s="28"/>
      <c r="IJB36" s="28"/>
      <c r="IJC36" s="28"/>
      <c r="IJD36" s="28"/>
      <c r="IJE36" s="28"/>
      <c r="IJF36" s="28"/>
      <c r="IJG36" s="28"/>
      <c r="IJH36" s="28"/>
      <c r="IJI36" s="28"/>
      <c r="IJJ36" s="28"/>
      <c r="IJK36" s="28"/>
      <c r="IJL36" s="28"/>
      <c r="IJM36" s="28"/>
      <c r="IJN36" s="28"/>
      <c r="IJO36" s="28"/>
      <c r="IJP36" s="28"/>
      <c r="IJQ36" s="28"/>
      <c r="IJR36" s="28"/>
      <c r="IJS36" s="28"/>
      <c r="IJT36" s="28"/>
      <c r="IJU36" s="28"/>
      <c r="IJV36" s="28"/>
      <c r="IJW36" s="28"/>
      <c r="IJX36" s="28"/>
      <c r="IJY36" s="28"/>
      <c r="IJZ36" s="28"/>
      <c r="IKA36" s="28"/>
      <c r="IKB36" s="28"/>
      <c r="IKC36" s="28"/>
      <c r="IKD36" s="28"/>
      <c r="IKE36" s="28"/>
      <c r="IKF36" s="28"/>
      <c r="IKG36" s="28"/>
      <c r="IKH36" s="28"/>
      <c r="IKI36" s="28"/>
      <c r="IKJ36" s="28"/>
      <c r="IKK36" s="28"/>
      <c r="IKL36" s="28"/>
      <c r="IKM36" s="28"/>
      <c r="IKN36" s="28"/>
      <c r="IKO36" s="28"/>
      <c r="IKP36" s="28"/>
      <c r="IKQ36" s="28"/>
      <c r="IKR36" s="28"/>
      <c r="IKS36" s="28"/>
      <c r="IKT36" s="28"/>
      <c r="IKU36" s="28"/>
      <c r="IKV36" s="28"/>
      <c r="IKW36" s="28"/>
      <c r="IKX36" s="28"/>
      <c r="IKY36" s="28"/>
      <c r="IKZ36" s="28"/>
      <c r="ILA36" s="28"/>
      <c r="ILB36" s="28"/>
      <c r="ILC36" s="28"/>
      <c r="ILD36" s="28"/>
      <c r="ILE36" s="28"/>
      <c r="ILF36" s="28"/>
      <c r="ILG36" s="28"/>
      <c r="ILH36" s="28"/>
      <c r="ILI36" s="28"/>
      <c r="ILJ36" s="28"/>
      <c r="ILK36" s="28"/>
      <c r="ILL36" s="28"/>
      <c r="ILM36" s="28"/>
      <c r="ILN36" s="28"/>
      <c r="ILO36" s="28"/>
      <c r="ILP36" s="28"/>
      <c r="ILQ36" s="28"/>
      <c r="ILR36" s="28"/>
      <c r="ILS36" s="28"/>
      <c r="ILT36" s="28"/>
      <c r="ILU36" s="28"/>
      <c r="ILV36" s="28"/>
      <c r="ILW36" s="28"/>
      <c r="ILX36" s="28"/>
      <c r="ILY36" s="28"/>
      <c r="ILZ36" s="28"/>
      <c r="IMA36" s="28"/>
      <c r="IMB36" s="28"/>
      <c r="IMC36" s="28"/>
      <c r="IMD36" s="28"/>
      <c r="IME36" s="28"/>
      <c r="IMF36" s="28"/>
      <c r="IMG36" s="28"/>
      <c r="IMH36" s="28"/>
      <c r="IMI36" s="28"/>
      <c r="IMJ36" s="28"/>
      <c r="IMK36" s="28"/>
      <c r="IML36" s="28"/>
      <c r="IMM36" s="28"/>
      <c r="IMN36" s="28"/>
      <c r="IMO36" s="28"/>
      <c r="IMP36" s="28"/>
      <c r="IMQ36" s="28"/>
      <c r="IMR36" s="28"/>
      <c r="IMS36" s="28"/>
      <c r="IMT36" s="28"/>
      <c r="IMU36" s="28"/>
      <c r="IMV36" s="28"/>
      <c r="IMW36" s="28"/>
      <c r="IMX36" s="28"/>
      <c r="IMY36" s="28"/>
      <c r="IMZ36" s="28"/>
      <c r="INA36" s="28"/>
      <c r="INB36" s="28"/>
      <c r="INC36" s="28"/>
      <c r="IND36" s="28"/>
      <c r="INE36" s="28"/>
      <c r="INF36" s="28"/>
      <c r="ING36" s="28"/>
      <c r="INH36" s="28"/>
      <c r="INI36" s="28"/>
      <c r="INJ36" s="28"/>
      <c r="INK36" s="28"/>
      <c r="INL36" s="28"/>
      <c r="INM36" s="28"/>
      <c r="INN36" s="28"/>
      <c r="INO36" s="28"/>
      <c r="INP36" s="28"/>
      <c r="INQ36" s="28"/>
      <c r="INR36" s="28"/>
      <c r="INS36" s="28"/>
      <c r="INT36" s="28"/>
      <c r="INU36" s="28"/>
      <c r="INV36" s="28"/>
      <c r="INW36" s="28"/>
      <c r="INX36" s="28"/>
      <c r="INY36" s="28"/>
      <c r="INZ36" s="28"/>
      <c r="IOA36" s="28"/>
      <c r="IOB36" s="28"/>
      <c r="IOC36" s="28"/>
      <c r="IOD36" s="28"/>
      <c r="IOE36" s="28"/>
      <c r="IOF36" s="28"/>
      <c r="IOG36" s="28"/>
      <c r="IOH36" s="28"/>
      <c r="IOI36" s="28"/>
      <c r="IOJ36" s="28"/>
      <c r="IOK36" s="28"/>
      <c r="IOL36" s="28"/>
      <c r="IOM36" s="28"/>
      <c r="ION36" s="28"/>
      <c r="IOO36" s="28"/>
      <c r="IOP36" s="28"/>
      <c r="IOQ36" s="28"/>
      <c r="IOR36" s="28"/>
      <c r="IOS36" s="28"/>
      <c r="IOT36" s="28"/>
      <c r="IOU36" s="28"/>
      <c r="IOV36" s="28"/>
      <c r="IOW36" s="28"/>
      <c r="IOX36" s="28"/>
      <c r="IOY36" s="28"/>
      <c r="IOZ36" s="28"/>
      <c r="IPA36" s="28"/>
      <c r="IPB36" s="28"/>
      <c r="IPC36" s="28"/>
      <c r="IPD36" s="28"/>
      <c r="IPE36" s="28"/>
      <c r="IPF36" s="28"/>
      <c r="IPG36" s="28"/>
      <c r="IPH36" s="28"/>
      <c r="IPI36" s="28"/>
      <c r="IPJ36" s="28"/>
      <c r="IPK36" s="28"/>
      <c r="IPL36" s="28"/>
      <c r="IPM36" s="28"/>
      <c r="IPN36" s="28"/>
      <c r="IPO36" s="28"/>
      <c r="IPP36" s="28"/>
      <c r="IPQ36" s="28"/>
      <c r="IPR36" s="28"/>
      <c r="IPS36" s="28"/>
      <c r="IPT36" s="28"/>
      <c r="IPU36" s="28"/>
      <c r="IPV36" s="28"/>
      <c r="IPW36" s="28"/>
      <c r="IPX36" s="28"/>
      <c r="IPY36" s="28"/>
      <c r="IPZ36" s="28"/>
      <c r="IQA36" s="28"/>
      <c r="IQB36" s="28"/>
      <c r="IQC36" s="28"/>
      <c r="IQD36" s="28"/>
      <c r="IQE36" s="28"/>
      <c r="IQF36" s="28"/>
      <c r="IQG36" s="28"/>
      <c r="IQH36" s="28"/>
      <c r="IQI36" s="28"/>
      <c r="IQJ36" s="28"/>
      <c r="IQK36" s="28"/>
      <c r="IQL36" s="28"/>
      <c r="IQM36" s="28"/>
      <c r="IQN36" s="28"/>
      <c r="IQO36" s="28"/>
      <c r="IQP36" s="28"/>
      <c r="IQQ36" s="28"/>
      <c r="IQR36" s="28"/>
      <c r="IQS36" s="28"/>
      <c r="IQT36" s="28"/>
      <c r="IQU36" s="28"/>
      <c r="IQV36" s="28"/>
      <c r="IQW36" s="28"/>
      <c r="IQX36" s="28"/>
      <c r="IQY36" s="28"/>
      <c r="IQZ36" s="28"/>
      <c r="IRA36" s="28"/>
      <c r="IRB36" s="28"/>
      <c r="IRC36" s="28"/>
      <c r="IRD36" s="28"/>
      <c r="IRE36" s="28"/>
      <c r="IRF36" s="28"/>
      <c r="IRG36" s="28"/>
      <c r="IRH36" s="28"/>
      <c r="IRI36" s="28"/>
      <c r="IRJ36" s="28"/>
      <c r="IRK36" s="28"/>
      <c r="IRL36" s="28"/>
      <c r="IRM36" s="28"/>
      <c r="IRN36" s="28"/>
      <c r="IRO36" s="28"/>
      <c r="IRP36" s="28"/>
      <c r="IRQ36" s="28"/>
      <c r="IRR36" s="28"/>
      <c r="IRS36" s="28"/>
      <c r="IRT36" s="28"/>
      <c r="IRU36" s="28"/>
      <c r="IRV36" s="28"/>
      <c r="IRW36" s="28"/>
      <c r="IRX36" s="28"/>
      <c r="IRY36" s="28"/>
      <c r="IRZ36" s="28"/>
      <c r="ISA36" s="28"/>
      <c r="ISB36" s="28"/>
      <c r="ISC36" s="28"/>
      <c r="ISD36" s="28"/>
      <c r="ISE36" s="28"/>
      <c r="ISF36" s="28"/>
      <c r="ISG36" s="28"/>
      <c r="ISH36" s="28"/>
      <c r="ISI36" s="28"/>
      <c r="ISJ36" s="28"/>
      <c r="ISK36" s="28"/>
      <c r="ISL36" s="28"/>
      <c r="ISM36" s="28"/>
      <c r="ISN36" s="28"/>
      <c r="ISO36" s="28"/>
      <c r="ISP36" s="28"/>
      <c r="ISQ36" s="28"/>
      <c r="ISR36" s="28"/>
      <c r="ISS36" s="28"/>
      <c r="IST36" s="28"/>
      <c r="ISU36" s="28"/>
      <c r="ISV36" s="28"/>
      <c r="ISW36" s="28"/>
      <c r="ISX36" s="28"/>
      <c r="ISY36" s="28"/>
      <c r="ISZ36" s="28"/>
      <c r="ITA36" s="28"/>
      <c r="ITB36" s="28"/>
      <c r="ITC36" s="28"/>
      <c r="ITD36" s="28"/>
      <c r="ITE36" s="28"/>
      <c r="ITF36" s="28"/>
      <c r="ITG36" s="28"/>
      <c r="ITH36" s="28"/>
      <c r="ITI36" s="28"/>
      <c r="ITJ36" s="28"/>
      <c r="ITK36" s="28"/>
      <c r="ITL36" s="28"/>
      <c r="ITM36" s="28"/>
      <c r="ITN36" s="28"/>
      <c r="ITO36" s="28"/>
      <c r="ITP36" s="28"/>
      <c r="ITQ36" s="28"/>
      <c r="ITR36" s="28"/>
      <c r="ITS36" s="28"/>
      <c r="ITT36" s="28"/>
      <c r="ITU36" s="28"/>
      <c r="ITV36" s="28"/>
      <c r="ITW36" s="28"/>
      <c r="ITX36" s="28"/>
      <c r="ITY36" s="28"/>
      <c r="ITZ36" s="28"/>
      <c r="IUA36" s="28"/>
      <c r="IUB36" s="28"/>
      <c r="IUC36" s="28"/>
      <c r="IUD36" s="28"/>
      <c r="IUE36" s="28"/>
      <c r="IUF36" s="28"/>
      <c r="IUG36" s="28"/>
      <c r="IUH36" s="28"/>
      <c r="IUI36" s="28"/>
      <c r="IUJ36" s="28"/>
      <c r="IUK36" s="28"/>
      <c r="IUL36" s="28"/>
      <c r="IUM36" s="28"/>
      <c r="IUN36" s="28"/>
      <c r="IUO36" s="28"/>
      <c r="IUP36" s="28"/>
      <c r="IUQ36" s="28"/>
      <c r="IUR36" s="28"/>
      <c r="IUS36" s="28"/>
      <c r="IUT36" s="28"/>
      <c r="IUU36" s="28"/>
      <c r="IUV36" s="28"/>
      <c r="IUW36" s="28"/>
      <c r="IUX36" s="28"/>
      <c r="IUY36" s="28"/>
      <c r="IUZ36" s="28"/>
      <c r="IVA36" s="28"/>
      <c r="IVB36" s="28"/>
      <c r="IVC36" s="28"/>
      <c r="IVD36" s="28"/>
      <c r="IVE36" s="28"/>
      <c r="IVF36" s="28"/>
      <c r="IVG36" s="28"/>
      <c r="IVH36" s="28"/>
      <c r="IVI36" s="28"/>
      <c r="IVJ36" s="28"/>
      <c r="IVK36" s="28"/>
      <c r="IVL36" s="28"/>
      <c r="IVM36" s="28"/>
      <c r="IVN36" s="28"/>
      <c r="IVO36" s="28"/>
      <c r="IVP36" s="28"/>
      <c r="IVQ36" s="28"/>
      <c r="IVR36" s="28"/>
      <c r="IVS36" s="28"/>
      <c r="IVT36" s="28"/>
      <c r="IVU36" s="28"/>
      <c r="IVV36" s="28"/>
      <c r="IVW36" s="28"/>
      <c r="IVX36" s="28"/>
      <c r="IVY36" s="28"/>
      <c r="IVZ36" s="28"/>
      <c r="IWA36" s="28"/>
      <c r="IWB36" s="28"/>
      <c r="IWC36" s="28"/>
      <c r="IWD36" s="28"/>
      <c r="IWE36" s="28"/>
      <c r="IWF36" s="28"/>
      <c r="IWG36" s="28"/>
      <c r="IWH36" s="28"/>
      <c r="IWI36" s="28"/>
      <c r="IWJ36" s="28"/>
      <c r="IWK36" s="28"/>
      <c r="IWL36" s="28"/>
      <c r="IWM36" s="28"/>
      <c r="IWN36" s="28"/>
      <c r="IWO36" s="28"/>
      <c r="IWP36" s="28"/>
      <c r="IWQ36" s="28"/>
      <c r="IWR36" s="28"/>
      <c r="IWS36" s="28"/>
      <c r="IWT36" s="28"/>
      <c r="IWU36" s="28"/>
      <c r="IWV36" s="28"/>
      <c r="IWW36" s="28"/>
      <c r="IWX36" s="28"/>
      <c r="IWY36" s="28"/>
      <c r="IWZ36" s="28"/>
      <c r="IXA36" s="28"/>
      <c r="IXB36" s="28"/>
      <c r="IXC36" s="28"/>
      <c r="IXD36" s="28"/>
      <c r="IXE36" s="28"/>
      <c r="IXF36" s="28"/>
      <c r="IXG36" s="28"/>
      <c r="IXH36" s="28"/>
      <c r="IXI36" s="28"/>
      <c r="IXJ36" s="28"/>
      <c r="IXK36" s="28"/>
      <c r="IXL36" s="28"/>
      <c r="IXM36" s="28"/>
      <c r="IXN36" s="28"/>
      <c r="IXO36" s="28"/>
      <c r="IXP36" s="28"/>
      <c r="IXQ36" s="28"/>
      <c r="IXR36" s="28"/>
      <c r="IXS36" s="28"/>
      <c r="IXT36" s="28"/>
      <c r="IXU36" s="28"/>
      <c r="IXV36" s="28"/>
      <c r="IXW36" s="28"/>
      <c r="IXX36" s="28"/>
      <c r="IXY36" s="28"/>
      <c r="IXZ36" s="28"/>
      <c r="IYA36" s="28"/>
      <c r="IYB36" s="28"/>
      <c r="IYC36" s="28"/>
      <c r="IYD36" s="28"/>
      <c r="IYE36" s="28"/>
      <c r="IYF36" s="28"/>
      <c r="IYG36" s="28"/>
      <c r="IYH36" s="28"/>
      <c r="IYI36" s="28"/>
      <c r="IYJ36" s="28"/>
      <c r="IYK36" s="28"/>
      <c r="IYL36" s="28"/>
      <c r="IYM36" s="28"/>
      <c r="IYN36" s="28"/>
      <c r="IYO36" s="28"/>
      <c r="IYP36" s="28"/>
      <c r="IYQ36" s="28"/>
      <c r="IYR36" s="28"/>
      <c r="IYS36" s="28"/>
      <c r="IYT36" s="28"/>
      <c r="IYU36" s="28"/>
      <c r="IYV36" s="28"/>
      <c r="IYW36" s="28"/>
      <c r="IYX36" s="28"/>
      <c r="IYY36" s="28"/>
      <c r="IYZ36" s="28"/>
      <c r="IZA36" s="28"/>
      <c r="IZB36" s="28"/>
      <c r="IZC36" s="28"/>
      <c r="IZD36" s="28"/>
      <c r="IZE36" s="28"/>
      <c r="IZF36" s="28"/>
      <c r="IZG36" s="28"/>
      <c r="IZH36" s="28"/>
      <c r="IZI36" s="28"/>
      <c r="IZJ36" s="28"/>
      <c r="IZK36" s="28"/>
      <c r="IZL36" s="28"/>
      <c r="IZM36" s="28"/>
      <c r="IZN36" s="28"/>
      <c r="IZO36" s="28"/>
      <c r="IZP36" s="28"/>
      <c r="IZQ36" s="28"/>
      <c r="IZR36" s="28"/>
      <c r="IZS36" s="28"/>
      <c r="IZT36" s="28"/>
      <c r="IZU36" s="28"/>
      <c r="IZV36" s="28"/>
      <c r="IZW36" s="28"/>
      <c r="IZX36" s="28"/>
      <c r="IZY36" s="28"/>
      <c r="IZZ36" s="28"/>
      <c r="JAA36" s="28"/>
      <c r="JAB36" s="28"/>
      <c r="JAC36" s="28"/>
      <c r="JAD36" s="28"/>
      <c r="JAE36" s="28"/>
      <c r="JAF36" s="28"/>
      <c r="JAG36" s="28"/>
      <c r="JAH36" s="28"/>
      <c r="JAI36" s="28"/>
      <c r="JAJ36" s="28"/>
      <c r="JAK36" s="28"/>
      <c r="JAL36" s="28"/>
      <c r="JAM36" s="28"/>
      <c r="JAN36" s="28"/>
      <c r="JAO36" s="28"/>
      <c r="JAP36" s="28"/>
      <c r="JAQ36" s="28"/>
      <c r="JAR36" s="28"/>
      <c r="JAS36" s="28"/>
      <c r="JAT36" s="28"/>
      <c r="JAU36" s="28"/>
      <c r="JAV36" s="28"/>
      <c r="JAW36" s="28"/>
      <c r="JAX36" s="28"/>
      <c r="JAY36" s="28"/>
      <c r="JAZ36" s="28"/>
      <c r="JBA36" s="28"/>
      <c r="JBB36" s="28"/>
      <c r="JBC36" s="28"/>
      <c r="JBD36" s="28"/>
      <c r="JBE36" s="28"/>
      <c r="JBF36" s="28"/>
      <c r="JBG36" s="28"/>
      <c r="JBH36" s="28"/>
      <c r="JBI36" s="28"/>
      <c r="JBJ36" s="28"/>
      <c r="JBK36" s="28"/>
      <c r="JBL36" s="28"/>
      <c r="JBM36" s="28"/>
      <c r="JBN36" s="28"/>
      <c r="JBO36" s="28"/>
      <c r="JBP36" s="28"/>
      <c r="JBQ36" s="28"/>
      <c r="JBR36" s="28"/>
      <c r="JBS36" s="28"/>
      <c r="JBT36" s="28"/>
      <c r="JBU36" s="28"/>
      <c r="JBV36" s="28"/>
      <c r="JBW36" s="28"/>
      <c r="JBX36" s="28"/>
      <c r="JBY36" s="28"/>
      <c r="JBZ36" s="28"/>
      <c r="JCA36" s="28"/>
      <c r="JCB36" s="28"/>
      <c r="JCC36" s="28"/>
      <c r="JCD36" s="28"/>
      <c r="JCE36" s="28"/>
      <c r="JCF36" s="28"/>
      <c r="JCG36" s="28"/>
      <c r="JCH36" s="28"/>
      <c r="JCI36" s="28"/>
      <c r="JCJ36" s="28"/>
      <c r="JCK36" s="28"/>
      <c r="JCL36" s="28"/>
      <c r="JCM36" s="28"/>
      <c r="JCN36" s="28"/>
      <c r="JCO36" s="28"/>
      <c r="JCP36" s="28"/>
      <c r="JCQ36" s="28"/>
      <c r="JCR36" s="28"/>
      <c r="JCS36" s="28"/>
      <c r="JCT36" s="28"/>
      <c r="JCU36" s="28"/>
      <c r="JCV36" s="28"/>
      <c r="JCW36" s="28"/>
      <c r="JCX36" s="28"/>
      <c r="JCY36" s="28"/>
      <c r="JCZ36" s="28"/>
      <c r="JDA36" s="28"/>
      <c r="JDB36" s="28"/>
      <c r="JDC36" s="28"/>
      <c r="JDD36" s="28"/>
      <c r="JDE36" s="28"/>
      <c r="JDF36" s="28"/>
      <c r="JDG36" s="28"/>
      <c r="JDH36" s="28"/>
      <c r="JDI36" s="28"/>
      <c r="JDJ36" s="28"/>
      <c r="JDK36" s="28"/>
      <c r="JDL36" s="28"/>
      <c r="JDM36" s="28"/>
      <c r="JDN36" s="28"/>
      <c r="JDO36" s="28"/>
      <c r="JDP36" s="28"/>
      <c r="JDQ36" s="28"/>
      <c r="JDR36" s="28"/>
      <c r="JDS36" s="28"/>
      <c r="JDT36" s="28"/>
      <c r="JDU36" s="28"/>
      <c r="JDV36" s="28"/>
      <c r="JDW36" s="28"/>
      <c r="JDX36" s="28"/>
      <c r="JDY36" s="28"/>
      <c r="JDZ36" s="28"/>
      <c r="JEA36" s="28"/>
      <c r="JEB36" s="28"/>
      <c r="JEC36" s="28"/>
      <c r="JED36" s="28"/>
      <c r="JEE36" s="28"/>
      <c r="JEF36" s="28"/>
      <c r="JEG36" s="28"/>
      <c r="JEH36" s="28"/>
      <c r="JEI36" s="28"/>
      <c r="JEJ36" s="28"/>
      <c r="JEK36" s="28"/>
      <c r="JEL36" s="28"/>
      <c r="JEM36" s="28"/>
      <c r="JEN36" s="28"/>
      <c r="JEO36" s="28"/>
      <c r="JEP36" s="28"/>
      <c r="JEQ36" s="28"/>
      <c r="JER36" s="28"/>
      <c r="JES36" s="28"/>
      <c r="JET36" s="28"/>
      <c r="JEU36" s="28"/>
      <c r="JEV36" s="28"/>
      <c r="JEW36" s="28"/>
      <c r="JEX36" s="28"/>
      <c r="JEY36" s="28"/>
      <c r="JEZ36" s="28"/>
      <c r="JFA36" s="28"/>
      <c r="JFB36" s="28"/>
      <c r="JFC36" s="28"/>
      <c r="JFD36" s="28"/>
      <c r="JFE36" s="28"/>
      <c r="JFF36" s="28"/>
      <c r="JFG36" s="28"/>
      <c r="JFH36" s="28"/>
      <c r="JFI36" s="28"/>
      <c r="JFJ36" s="28"/>
      <c r="JFK36" s="28"/>
      <c r="JFL36" s="28"/>
      <c r="JFM36" s="28"/>
      <c r="JFN36" s="28"/>
      <c r="JFO36" s="28"/>
      <c r="JFP36" s="28"/>
      <c r="JFQ36" s="28"/>
      <c r="JFR36" s="28"/>
      <c r="JFS36" s="28"/>
      <c r="JFT36" s="28"/>
      <c r="JFU36" s="28"/>
      <c r="JFV36" s="28"/>
      <c r="JFW36" s="28"/>
      <c r="JFX36" s="28"/>
      <c r="JFY36" s="28"/>
      <c r="JFZ36" s="28"/>
      <c r="JGA36" s="28"/>
      <c r="JGB36" s="28"/>
      <c r="JGC36" s="28"/>
      <c r="JGD36" s="28"/>
      <c r="JGE36" s="28"/>
      <c r="JGF36" s="28"/>
      <c r="JGG36" s="28"/>
      <c r="JGH36" s="28"/>
      <c r="JGI36" s="28"/>
      <c r="JGJ36" s="28"/>
      <c r="JGK36" s="28"/>
      <c r="JGL36" s="28"/>
      <c r="JGM36" s="28"/>
      <c r="JGN36" s="28"/>
      <c r="JGO36" s="28"/>
      <c r="JGP36" s="28"/>
      <c r="JGQ36" s="28"/>
      <c r="JGR36" s="28"/>
      <c r="JGS36" s="28"/>
      <c r="JGT36" s="28"/>
      <c r="JGU36" s="28"/>
      <c r="JGV36" s="28"/>
      <c r="JGW36" s="28"/>
      <c r="JGX36" s="28"/>
      <c r="JGY36" s="28"/>
      <c r="JGZ36" s="28"/>
      <c r="JHA36" s="28"/>
      <c r="JHB36" s="28"/>
      <c r="JHC36" s="28"/>
      <c r="JHD36" s="28"/>
      <c r="JHE36" s="28"/>
      <c r="JHF36" s="28"/>
      <c r="JHG36" s="28"/>
      <c r="JHH36" s="28"/>
      <c r="JHI36" s="28"/>
      <c r="JHJ36" s="28"/>
      <c r="JHK36" s="28"/>
      <c r="JHL36" s="28"/>
      <c r="JHM36" s="28"/>
      <c r="JHN36" s="28"/>
      <c r="JHO36" s="28"/>
      <c r="JHP36" s="28"/>
      <c r="JHQ36" s="28"/>
      <c r="JHR36" s="28"/>
      <c r="JHS36" s="28"/>
      <c r="JHT36" s="28"/>
      <c r="JHU36" s="28"/>
      <c r="JHV36" s="28"/>
      <c r="JHW36" s="28"/>
      <c r="JHX36" s="28"/>
      <c r="JHY36" s="28"/>
      <c r="JHZ36" s="28"/>
      <c r="JIA36" s="28"/>
      <c r="JIB36" s="28"/>
      <c r="JIC36" s="28"/>
      <c r="JID36" s="28"/>
      <c r="JIE36" s="28"/>
      <c r="JIF36" s="28"/>
      <c r="JIG36" s="28"/>
      <c r="JIH36" s="28"/>
      <c r="JII36" s="28"/>
      <c r="JIJ36" s="28"/>
      <c r="JIK36" s="28"/>
      <c r="JIL36" s="28"/>
      <c r="JIM36" s="28"/>
      <c r="JIN36" s="28"/>
      <c r="JIO36" s="28"/>
      <c r="JIP36" s="28"/>
      <c r="JIQ36" s="28"/>
      <c r="JIR36" s="28"/>
      <c r="JIS36" s="28"/>
      <c r="JIT36" s="28"/>
      <c r="JIU36" s="28"/>
      <c r="JIV36" s="28"/>
      <c r="JIW36" s="28"/>
      <c r="JIX36" s="28"/>
      <c r="JIY36" s="28"/>
      <c r="JIZ36" s="28"/>
      <c r="JJA36" s="28"/>
      <c r="JJB36" s="28"/>
      <c r="JJC36" s="28"/>
      <c r="JJD36" s="28"/>
      <c r="JJE36" s="28"/>
      <c r="JJF36" s="28"/>
      <c r="JJG36" s="28"/>
      <c r="JJH36" s="28"/>
      <c r="JJI36" s="28"/>
      <c r="JJJ36" s="28"/>
      <c r="JJK36" s="28"/>
      <c r="JJL36" s="28"/>
      <c r="JJM36" s="28"/>
      <c r="JJN36" s="28"/>
      <c r="JJO36" s="28"/>
      <c r="JJP36" s="28"/>
      <c r="JJQ36" s="28"/>
      <c r="JJR36" s="28"/>
      <c r="JJS36" s="28"/>
      <c r="JJT36" s="28"/>
      <c r="JJU36" s="28"/>
      <c r="JJV36" s="28"/>
      <c r="JJW36" s="28"/>
      <c r="JJX36" s="28"/>
      <c r="JJY36" s="28"/>
      <c r="JJZ36" s="28"/>
      <c r="JKA36" s="28"/>
      <c r="JKB36" s="28"/>
      <c r="JKC36" s="28"/>
      <c r="JKD36" s="28"/>
      <c r="JKE36" s="28"/>
      <c r="JKF36" s="28"/>
      <c r="JKG36" s="28"/>
      <c r="JKH36" s="28"/>
      <c r="JKI36" s="28"/>
      <c r="JKJ36" s="28"/>
      <c r="JKK36" s="28"/>
      <c r="JKL36" s="28"/>
      <c r="JKM36" s="28"/>
      <c r="JKN36" s="28"/>
      <c r="JKO36" s="28"/>
      <c r="JKP36" s="28"/>
      <c r="JKQ36" s="28"/>
      <c r="JKR36" s="28"/>
      <c r="JKS36" s="28"/>
      <c r="JKT36" s="28"/>
      <c r="JKU36" s="28"/>
      <c r="JKV36" s="28"/>
      <c r="JKW36" s="28"/>
      <c r="JKX36" s="28"/>
      <c r="JKY36" s="28"/>
      <c r="JKZ36" s="28"/>
      <c r="JLA36" s="28"/>
      <c r="JLB36" s="28"/>
      <c r="JLC36" s="28"/>
      <c r="JLD36" s="28"/>
      <c r="JLE36" s="28"/>
      <c r="JLF36" s="28"/>
      <c r="JLG36" s="28"/>
      <c r="JLH36" s="28"/>
      <c r="JLI36" s="28"/>
      <c r="JLJ36" s="28"/>
      <c r="JLK36" s="28"/>
      <c r="JLL36" s="28"/>
      <c r="JLM36" s="28"/>
      <c r="JLN36" s="28"/>
      <c r="JLO36" s="28"/>
      <c r="JLP36" s="28"/>
      <c r="JLQ36" s="28"/>
      <c r="JLR36" s="28"/>
      <c r="JLS36" s="28"/>
      <c r="JLT36" s="28"/>
      <c r="JLU36" s="28"/>
      <c r="JLV36" s="28"/>
      <c r="JLW36" s="28"/>
      <c r="JLX36" s="28"/>
      <c r="JLY36" s="28"/>
      <c r="JLZ36" s="28"/>
      <c r="JMA36" s="28"/>
      <c r="JMB36" s="28"/>
      <c r="JMC36" s="28"/>
      <c r="JMD36" s="28"/>
      <c r="JME36" s="28"/>
      <c r="JMF36" s="28"/>
      <c r="JMG36" s="28"/>
      <c r="JMH36" s="28"/>
      <c r="JMI36" s="28"/>
      <c r="JMJ36" s="28"/>
      <c r="JMK36" s="28"/>
      <c r="JML36" s="28"/>
      <c r="JMM36" s="28"/>
      <c r="JMN36" s="28"/>
      <c r="JMO36" s="28"/>
      <c r="JMP36" s="28"/>
      <c r="JMQ36" s="28"/>
      <c r="JMR36" s="28"/>
      <c r="JMS36" s="28"/>
      <c r="JMT36" s="28"/>
      <c r="JMU36" s="28"/>
      <c r="JMV36" s="28"/>
      <c r="JMW36" s="28"/>
      <c r="JMX36" s="28"/>
      <c r="JMY36" s="28"/>
      <c r="JMZ36" s="28"/>
      <c r="JNA36" s="28"/>
      <c r="JNB36" s="28"/>
      <c r="JNC36" s="28"/>
      <c r="JND36" s="28"/>
      <c r="JNE36" s="28"/>
      <c r="JNF36" s="28"/>
      <c r="JNG36" s="28"/>
      <c r="JNH36" s="28"/>
      <c r="JNI36" s="28"/>
      <c r="JNJ36" s="28"/>
      <c r="JNK36" s="28"/>
      <c r="JNL36" s="28"/>
      <c r="JNM36" s="28"/>
      <c r="JNN36" s="28"/>
      <c r="JNO36" s="28"/>
      <c r="JNP36" s="28"/>
      <c r="JNQ36" s="28"/>
      <c r="JNR36" s="28"/>
      <c r="JNS36" s="28"/>
      <c r="JNT36" s="28"/>
      <c r="JNU36" s="28"/>
      <c r="JNV36" s="28"/>
      <c r="JNW36" s="28"/>
      <c r="JNX36" s="28"/>
      <c r="JNY36" s="28"/>
      <c r="JNZ36" s="28"/>
      <c r="JOA36" s="28"/>
      <c r="JOB36" s="28"/>
      <c r="JOC36" s="28"/>
      <c r="JOD36" s="28"/>
      <c r="JOE36" s="28"/>
      <c r="JOF36" s="28"/>
      <c r="JOG36" s="28"/>
      <c r="JOH36" s="28"/>
      <c r="JOI36" s="28"/>
      <c r="JOJ36" s="28"/>
      <c r="JOK36" s="28"/>
      <c r="JOL36" s="28"/>
      <c r="JOM36" s="28"/>
      <c r="JON36" s="28"/>
      <c r="JOO36" s="28"/>
      <c r="JOP36" s="28"/>
      <c r="JOQ36" s="28"/>
      <c r="JOR36" s="28"/>
      <c r="JOS36" s="28"/>
      <c r="JOT36" s="28"/>
      <c r="JOU36" s="28"/>
      <c r="JOV36" s="28"/>
      <c r="JOW36" s="28"/>
      <c r="JOX36" s="28"/>
      <c r="JOY36" s="28"/>
      <c r="JOZ36" s="28"/>
      <c r="JPA36" s="28"/>
      <c r="JPB36" s="28"/>
      <c r="JPC36" s="28"/>
      <c r="JPD36" s="28"/>
      <c r="JPE36" s="28"/>
      <c r="JPF36" s="28"/>
      <c r="JPG36" s="28"/>
      <c r="JPH36" s="28"/>
      <c r="JPI36" s="28"/>
      <c r="JPJ36" s="28"/>
      <c r="JPK36" s="28"/>
      <c r="JPL36" s="28"/>
      <c r="JPM36" s="28"/>
      <c r="JPN36" s="28"/>
      <c r="JPO36" s="28"/>
      <c r="JPP36" s="28"/>
      <c r="JPQ36" s="28"/>
      <c r="JPR36" s="28"/>
      <c r="JPS36" s="28"/>
      <c r="JPT36" s="28"/>
      <c r="JPU36" s="28"/>
      <c r="JPV36" s="28"/>
      <c r="JPW36" s="28"/>
      <c r="JPX36" s="28"/>
      <c r="JPY36" s="28"/>
      <c r="JPZ36" s="28"/>
      <c r="JQA36" s="28"/>
      <c r="JQB36" s="28"/>
      <c r="JQC36" s="28"/>
      <c r="JQD36" s="28"/>
      <c r="JQE36" s="28"/>
      <c r="JQF36" s="28"/>
      <c r="JQG36" s="28"/>
      <c r="JQH36" s="28"/>
      <c r="JQI36" s="28"/>
      <c r="JQJ36" s="28"/>
      <c r="JQK36" s="28"/>
      <c r="JQL36" s="28"/>
      <c r="JQM36" s="28"/>
      <c r="JQN36" s="28"/>
      <c r="JQO36" s="28"/>
      <c r="JQP36" s="28"/>
      <c r="JQQ36" s="28"/>
      <c r="JQR36" s="28"/>
      <c r="JQS36" s="28"/>
      <c r="JQT36" s="28"/>
      <c r="JQU36" s="28"/>
      <c r="JQV36" s="28"/>
      <c r="JQW36" s="28"/>
      <c r="JQX36" s="28"/>
      <c r="JQY36" s="28"/>
      <c r="JQZ36" s="28"/>
      <c r="JRA36" s="28"/>
      <c r="JRB36" s="28"/>
      <c r="JRC36" s="28"/>
      <c r="JRD36" s="28"/>
      <c r="JRE36" s="28"/>
      <c r="JRF36" s="28"/>
      <c r="JRG36" s="28"/>
      <c r="JRH36" s="28"/>
      <c r="JRI36" s="28"/>
      <c r="JRJ36" s="28"/>
      <c r="JRK36" s="28"/>
      <c r="JRL36" s="28"/>
      <c r="JRM36" s="28"/>
      <c r="JRN36" s="28"/>
      <c r="JRO36" s="28"/>
      <c r="JRP36" s="28"/>
      <c r="JRQ36" s="28"/>
      <c r="JRR36" s="28"/>
      <c r="JRS36" s="28"/>
      <c r="JRT36" s="28"/>
      <c r="JRU36" s="28"/>
      <c r="JRV36" s="28"/>
      <c r="JRW36" s="28"/>
      <c r="JRX36" s="28"/>
      <c r="JRY36" s="28"/>
      <c r="JRZ36" s="28"/>
      <c r="JSA36" s="28"/>
      <c r="JSB36" s="28"/>
      <c r="JSC36" s="28"/>
      <c r="JSD36" s="28"/>
      <c r="JSE36" s="28"/>
      <c r="JSF36" s="28"/>
      <c r="JSG36" s="28"/>
      <c r="JSH36" s="28"/>
      <c r="JSI36" s="28"/>
      <c r="JSJ36" s="28"/>
      <c r="JSK36" s="28"/>
      <c r="JSL36" s="28"/>
      <c r="JSM36" s="28"/>
      <c r="JSN36" s="28"/>
      <c r="JSO36" s="28"/>
      <c r="JSP36" s="28"/>
      <c r="JSQ36" s="28"/>
      <c r="JSR36" s="28"/>
      <c r="JSS36" s="28"/>
      <c r="JST36" s="28"/>
      <c r="JSU36" s="28"/>
      <c r="JSV36" s="28"/>
      <c r="JSW36" s="28"/>
      <c r="JSX36" s="28"/>
      <c r="JSY36" s="28"/>
      <c r="JSZ36" s="28"/>
      <c r="JTA36" s="28"/>
      <c r="JTB36" s="28"/>
      <c r="JTC36" s="28"/>
      <c r="JTD36" s="28"/>
      <c r="JTE36" s="28"/>
      <c r="JTF36" s="28"/>
      <c r="JTG36" s="28"/>
      <c r="JTH36" s="28"/>
      <c r="JTI36" s="28"/>
      <c r="JTJ36" s="28"/>
      <c r="JTK36" s="28"/>
      <c r="JTL36" s="28"/>
      <c r="JTM36" s="28"/>
      <c r="JTN36" s="28"/>
      <c r="JTO36" s="28"/>
      <c r="JTP36" s="28"/>
      <c r="JTQ36" s="28"/>
      <c r="JTR36" s="28"/>
      <c r="JTS36" s="28"/>
      <c r="JTT36" s="28"/>
      <c r="JTU36" s="28"/>
      <c r="JTV36" s="28"/>
      <c r="JTW36" s="28"/>
      <c r="JTX36" s="28"/>
      <c r="JTY36" s="28"/>
      <c r="JTZ36" s="28"/>
      <c r="JUA36" s="28"/>
      <c r="JUB36" s="28"/>
      <c r="JUC36" s="28"/>
      <c r="JUD36" s="28"/>
      <c r="JUE36" s="28"/>
      <c r="JUF36" s="28"/>
      <c r="JUG36" s="28"/>
      <c r="JUH36" s="28"/>
      <c r="JUI36" s="28"/>
      <c r="JUJ36" s="28"/>
      <c r="JUK36" s="28"/>
      <c r="JUL36" s="28"/>
      <c r="JUM36" s="28"/>
      <c r="JUN36" s="28"/>
      <c r="JUO36" s="28"/>
      <c r="JUP36" s="28"/>
      <c r="JUQ36" s="28"/>
      <c r="JUR36" s="28"/>
      <c r="JUS36" s="28"/>
      <c r="JUT36" s="28"/>
      <c r="JUU36" s="28"/>
      <c r="JUV36" s="28"/>
      <c r="JUW36" s="28"/>
      <c r="JUX36" s="28"/>
      <c r="JUY36" s="28"/>
      <c r="JUZ36" s="28"/>
      <c r="JVA36" s="28"/>
      <c r="JVB36" s="28"/>
      <c r="JVC36" s="28"/>
      <c r="JVD36" s="28"/>
      <c r="JVE36" s="28"/>
      <c r="JVF36" s="28"/>
      <c r="JVG36" s="28"/>
      <c r="JVH36" s="28"/>
      <c r="JVI36" s="28"/>
      <c r="JVJ36" s="28"/>
      <c r="JVK36" s="28"/>
      <c r="JVL36" s="28"/>
      <c r="JVM36" s="28"/>
      <c r="JVN36" s="28"/>
      <c r="JVO36" s="28"/>
      <c r="JVP36" s="28"/>
      <c r="JVQ36" s="28"/>
      <c r="JVR36" s="28"/>
      <c r="JVS36" s="28"/>
      <c r="JVT36" s="28"/>
      <c r="JVU36" s="28"/>
      <c r="JVV36" s="28"/>
      <c r="JVW36" s="28"/>
      <c r="JVX36" s="28"/>
      <c r="JVY36" s="28"/>
      <c r="JVZ36" s="28"/>
      <c r="JWA36" s="28"/>
      <c r="JWB36" s="28"/>
      <c r="JWC36" s="28"/>
      <c r="JWD36" s="28"/>
      <c r="JWE36" s="28"/>
      <c r="JWF36" s="28"/>
      <c r="JWG36" s="28"/>
      <c r="JWH36" s="28"/>
      <c r="JWI36" s="28"/>
      <c r="JWJ36" s="28"/>
      <c r="JWK36" s="28"/>
      <c r="JWL36" s="28"/>
      <c r="JWM36" s="28"/>
      <c r="JWN36" s="28"/>
      <c r="JWO36" s="28"/>
      <c r="JWP36" s="28"/>
      <c r="JWQ36" s="28"/>
      <c r="JWR36" s="28"/>
      <c r="JWS36" s="28"/>
      <c r="JWT36" s="28"/>
      <c r="JWU36" s="28"/>
      <c r="JWV36" s="28"/>
      <c r="JWW36" s="28"/>
      <c r="JWX36" s="28"/>
      <c r="JWY36" s="28"/>
      <c r="JWZ36" s="28"/>
      <c r="JXA36" s="28"/>
      <c r="JXB36" s="28"/>
      <c r="JXC36" s="28"/>
      <c r="JXD36" s="28"/>
      <c r="JXE36" s="28"/>
      <c r="JXF36" s="28"/>
      <c r="JXG36" s="28"/>
      <c r="JXH36" s="28"/>
      <c r="JXI36" s="28"/>
      <c r="JXJ36" s="28"/>
      <c r="JXK36" s="28"/>
      <c r="JXL36" s="28"/>
      <c r="JXM36" s="28"/>
      <c r="JXN36" s="28"/>
      <c r="JXO36" s="28"/>
      <c r="JXP36" s="28"/>
      <c r="JXQ36" s="28"/>
      <c r="JXR36" s="28"/>
      <c r="JXS36" s="28"/>
      <c r="JXT36" s="28"/>
      <c r="JXU36" s="28"/>
      <c r="JXV36" s="28"/>
      <c r="JXW36" s="28"/>
      <c r="JXX36" s="28"/>
      <c r="JXY36" s="28"/>
      <c r="JXZ36" s="28"/>
      <c r="JYA36" s="28"/>
      <c r="JYB36" s="28"/>
      <c r="JYC36" s="28"/>
      <c r="JYD36" s="28"/>
      <c r="JYE36" s="28"/>
      <c r="JYF36" s="28"/>
      <c r="JYG36" s="28"/>
      <c r="JYH36" s="28"/>
      <c r="JYI36" s="28"/>
      <c r="JYJ36" s="28"/>
      <c r="JYK36" s="28"/>
      <c r="JYL36" s="28"/>
      <c r="JYM36" s="28"/>
      <c r="JYN36" s="28"/>
      <c r="JYO36" s="28"/>
      <c r="JYP36" s="28"/>
      <c r="JYQ36" s="28"/>
      <c r="JYR36" s="28"/>
      <c r="JYS36" s="28"/>
      <c r="JYT36" s="28"/>
      <c r="JYU36" s="28"/>
      <c r="JYV36" s="28"/>
      <c r="JYW36" s="28"/>
      <c r="JYX36" s="28"/>
      <c r="JYY36" s="28"/>
      <c r="JYZ36" s="28"/>
      <c r="JZA36" s="28"/>
      <c r="JZB36" s="28"/>
      <c r="JZC36" s="28"/>
      <c r="JZD36" s="28"/>
      <c r="JZE36" s="28"/>
      <c r="JZF36" s="28"/>
      <c r="JZG36" s="28"/>
      <c r="JZH36" s="28"/>
      <c r="JZI36" s="28"/>
      <c r="JZJ36" s="28"/>
      <c r="JZK36" s="28"/>
      <c r="JZL36" s="28"/>
      <c r="JZM36" s="28"/>
      <c r="JZN36" s="28"/>
      <c r="JZO36" s="28"/>
      <c r="JZP36" s="28"/>
      <c r="JZQ36" s="28"/>
      <c r="JZR36" s="28"/>
      <c r="JZS36" s="28"/>
      <c r="JZT36" s="28"/>
      <c r="JZU36" s="28"/>
      <c r="JZV36" s="28"/>
      <c r="JZW36" s="28"/>
      <c r="JZX36" s="28"/>
      <c r="JZY36" s="28"/>
      <c r="JZZ36" s="28"/>
      <c r="KAA36" s="28"/>
      <c r="KAB36" s="28"/>
      <c r="KAC36" s="28"/>
      <c r="KAD36" s="28"/>
      <c r="KAE36" s="28"/>
      <c r="KAF36" s="28"/>
      <c r="KAG36" s="28"/>
      <c r="KAH36" s="28"/>
      <c r="KAI36" s="28"/>
      <c r="KAJ36" s="28"/>
      <c r="KAK36" s="28"/>
      <c r="KAL36" s="28"/>
      <c r="KAM36" s="28"/>
      <c r="KAN36" s="28"/>
      <c r="KAO36" s="28"/>
      <c r="KAP36" s="28"/>
      <c r="KAQ36" s="28"/>
      <c r="KAR36" s="28"/>
      <c r="KAS36" s="28"/>
      <c r="KAT36" s="28"/>
      <c r="KAU36" s="28"/>
      <c r="KAV36" s="28"/>
      <c r="KAW36" s="28"/>
      <c r="KAX36" s="28"/>
      <c r="KAY36" s="28"/>
      <c r="KAZ36" s="28"/>
      <c r="KBA36" s="28"/>
      <c r="KBB36" s="28"/>
      <c r="KBC36" s="28"/>
      <c r="KBD36" s="28"/>
      <c r="KBE36" s="28"/>
      <c r="KBF36" s="28"/>
      <c r="KBG36" s="28"/>
      <c r="KBH36" s="28"/>
      <c r="KBI36" s="28"/>
      <c r="KBJ36" s="28"/>
      <c r="KBK36" s="28"/>
      <c r="KBL36" s="28"/>
      <c r="KBM36" s="28"/>
      <c r="KBN36" s="28"/>
      <c r="KBO36" s="28"/>
      <c r="KBP36" s="28"/>
      <c r="KBQ36" s="28"/>
      <c r="KBR36" s="28"/>
      <c r="KBS36" s="28"/>
      <c r="KBT36" s="28"/>
      <c r="KBU36" s="28"/>
      <c r="KBV36" s="28"/>
      <c r="KBW36" s="28"/>
      <c r="KBX36" s="28"/>
      <c r="KBY36" s="28"/>
      <c r="KBZ36" s="28"/>
      <c r="KCA36" s="28"/>
      <c r="KCB36" s="28"/>
      <c r="KCC36" s="28"/>
      <c r="KCD36" s="28"/>
      <c r="KCE36" s="28"/>
      <c r="KCF36" s="28"/>
      <c r="KCG36" s="28"/>
      <c r="KCH36" s="28"/>
      <c r="KCI36" s="28"/>
      <c r="KCJ36" s="28"/>
      <c r="KCK36" s="28"/>
      <c r="KCL36" s="28"/>
      <c r="KCM36" s="28"/>
      <c r="KCN36" s="28"/>
      <c r="KCO36" s="28"/>
      <c r="KCP36" s="28"/>
      <c r="KCQ36" s="28"/>
      <c r="KCR36" s="28"/>
      <c r="KCS36" s="28"/>
      <c r="KCT36" s="28"/>
      <c r="KCU36" s="28"/>
      <c r="KCV36" s="28"/>
      <c r="KCW36" s="28"/>
      <c r="KCX36" s="28"/>
      <c r="KCY36" s="28"/>
      <c r="KCZ36" s="28"/>
      <c r="KDA36" s="28"/>
      <c r="KDB36" s="28"/>
      <c r="KDC36" s="28"/>
      <c r="KDD36" s="28"/>
      <c r="KDE36" s="28"/>
      <c r="KDF36" s="28"/>
      <c r="KDG36" s="28"/>
      <c r="KDH36" s="28"/>
      <c r="KDI36" s="28"/>
      <c r="KDJ36" s="28"/>
      <c r="KDK36" s="28"/>
      <c r="KDL36" s="28"/>
      <c r="KDM36" s="28"/>
      <c r="KDN36" s="28"/>
      <c r="KDO36" s="28"/>
      <c r="KDP36" s="28"/>
      <c r="KDQ36" s="28"/>
      <c r="KDR36" s="28"/>
      <c r="KDS36" s="28"/>
      <c r="KDT36" s="28"/>
      <c r="KDU36" s="28"/>
      <c r="KDV36" s="28"/>
      <c r="KDW36" s="28"/>
      <c r="KDX36" s="28"/>
      <c r="KDY36" s="28"/>
      <c r="KDZ36" s="28"/>
      <c r="KEA36" s="28"/>
      <c r="KEB36" s="28"/>
      <c r="KEC36" s="28"/>
      <c r="KED36" s="28"/>
      <c r="KEE36" s="28"/>
      <c r="KEF36" s="28"/>
      <c r="KEG36" s="28"/>
      <c r="KEH36" s="28"/>
      <c r="KEI36" s="28"/>
      <c r="KEJ36" s="28"/>
      <c r="KEK36" s="28"/>
      <c r="KEL36" s="28"/>
      <c r="KEM36" s="28"/>
      <c r="KEN36" s="28"/>
      <c r="KEO36" s="28"/>
      <c r="KEP36" s="28"/>
      <c r="KEQ36" s="28"/>
      <c r="KER36" s="28"/>
      <c r="KES36" s="28"/>
      <c r="KET36" s="28"/>
      <c r="KEU36" s="28"/>
      <c r="KEV36" s="28"/>
      <c r="KEW36" s="28"/>
      <c r="KEX36" s="28"/>
      <c r="KEY36" s="28"/>
      <c r="KEZ36" s="28"/>
      <c r="KFA36" s="28"/>
      <c r="KFB36" s="28"/>
      <c r="KFC36" s="28"/>
      <c r="KFD36" s="28"/>
      <c r="KFE36" s="28"/>
      <c r="KFF36" s="28"/>
      <c r="KFG36" s="28"/>
      <c r="KFH36" s="28"/>
      <c r="KFI36" s="28"/>
      <c r="KFJ36" s="28"/>
      <c r="KFK36" s="28"/>
      <c r="KFL36" s="28"/>
      <c r="KFM36" s="28"/>
      <c r="KFN36" s="28"/>
      <c r="KFO36" s="28"/>
      <c r="KFP36" s="28"/>
      <c r="KFQ36" s="28"/>
      <c r="KFR36" s="28"/>
      <c r="KFS36" s="28"/>
      <c r="KFT36" s="28"/>
      <c r="KFU36" s="28"/>
      <c r="KFV36" s="28"/>
      <c r="KFW36" s="28"/>
      <c r="KFX36" s="28"/>
      <c r="KFY36" s="28"/>
      <c r="KFZ36" s="28"/>
      <c r="KGA36" s="28"/>
      <c r="KGB36" s="28"/>
      <c r="KGC36" s="28"/>
      <c r="KGD36" s="28"/>
      <c r="KGE36" s="28"/>
      <c r="KGF36" s="28"/>
      <c r="KGG36" s="28"/>
      <c r="KGH36" s="28"/>
      <c r="KGI36" s="28"/>
      <c r="KGJ36" s="28"/>
      <c r="KGK36" s="28"/>
      <c r="KGL36" s="28"/>
      <c r="KGM36" s="28"/>
      <c r="KGN36" s="28"/>
      <c r="KGO36" s="28"/>
      <c r="KGP36" s="28"/>
      <c r="KGQ36" s="28"/>
      <c r="KGR36" s="28"/>
      <c r="KGS36" s="28"/>
      <c r="KGT36" s="28"/>
      <c r="KGU36" s="28"/>
      <c r="KGV36" s="28"/>
      <c r="KGW36" s="28"/>
      <c r="KGX36" s="28"/>
      <c r="KGY36" s="28"/>
      <c r="KGZ36" s="28"/>
      <c r="KHA36" s="28"/>
      <c r="KHB36" s="28"/>
      <c r="KHC36" s="28"/>
      <c r="KHD36" s="28"/>
      <c r="KHE36" s="28"/>
      <c r="KHF36" s="28"/>
      <c r="KHG36" s="28"/>
      <c r="KHH36" s="28"/>
      <c r="KHI36" s="28"/>
      <c r="KHJ36" s="28"/>
      <c r="KHK36" s="28"/>
      <c r="KHL36" s="28"/>
      <c r="KHM36" s="28"/>
      <c r="KHN36" s="28"/>
      <c r="KHO36" s="28"/>
      <c r="KHP36" s="28"/>
      <c r="KHQ36" s="28"/>
      <c r="KHR36" s="28"/>
      <c r="KHS36" s="28"/>
      <c r="KHT36" s="28"/>
      <c r="KHU36" s="28"/>
      <c r="KHV36" s="28"/>
      <c r="KHW36" s="28"/>
      <c r="KHX36" s="28"/>
      <c r="KHY36" s="28"/>
      <c r="KHZ36" s="28"/>
      <c r="KIA36" s="28"/>
      <c r="KIB36" s="28"/>
      <c r="KIC36" s="28"/>
      <c r="KID36" s="28"/>
      <c r="KIE36" s="28"/>
      <c r="KIF36" s="28"/>
      <c r="KIG36" s="28"/>
      <c r="KIH36" s="28"/>
      <c r="KII36" s="28"/>
      <c r="KIJ36" s="28"/>
      <c r="KIK36" s="28"/>
      <c r="KIL36" s="28"/>
      <c r="KIM36" s="28"/>
      <c r="KIN36" s="28"/>
      <c r="KIO36" s="28"/>
      <c r="KIP36" s="28"/>
      <c r="KIQ36" s="28"/>
      <c r="KIR36" s="28"/>
      <c r="KIS36" s="28"/>
      <c r="KIT36" s="28"/>
      <c r="KIU36" s="28"/>
      <c r="KIV36" s="28"/>
      <c r="KIW36" s="28"/>
      <c r="KIX36" s="28"/>
      <c r="KIY36" s="28"/>
      <c r="KIZ36" s="28"/>
      <c r="KJA36" s="28"/>
      <c r="KJB36" s="28"/>
      <c r="KJC36" s="28"/>
      <c r="KJD36" s="28"/>
      <c r="KJE36" s="28"/>
      <c r="KJF36" s="28"/>
      <c r="KJG36" s="28"/>
      <c r="KJH36" s="28"/>
      <c r="KJI36" s="28"/>
      <c r="KJJ36" s="28"/>
      <c r="KJK36" s="28"/>
      <c r="KJL36" s="28"/>
      <c r="KJM36" s="28"/>
      <c r="KJN36" s="28"/>
      <c r="KJO36" s="28"/>
      <c r="KJP36" s="28"/>
      <c r="KJQ36" s="28"/>
      <c r="KJR36" s="28"/>
      <c r="KJS36" s="28"/>
      <c r="KJT36" s="28"/>
      <c r="KJU36" s="28"/>
      <c r="KJV36" s="28"/>
      <c r="KJW36" s="28"/>
      <c r="KJX36" s="28"/>
      <c r="KJY36" s="28"/>
      <c r="KJZ36" s="28"/>
      <c r="KKA36" s="28"/>
      <c r="KKB36" s="28"/>
      <c r="KKC36" s="28"/>
      <c r="KKD36" s="28"/>
      <c r="KKE36" s="28"/>
      <c r="KKF36" s="28"/>
      <c r="KKG36" s="28"/>
      <c r="KKH36" s="28"/>
      <c r="KKI36" s="28"/>
      <c r="KKJ36" s="28"/>
      <c r="KKK36" s="28"/>
      <c r="KKL36" s="28"/>
      <c r="KKM36" s="28"/>
      <c r="KKN36" s="28"/>
      <c r="KKO36" s="28"/>
      <c r="KKP36" s="28"/>
      <c r="KKQ36" s="28"/>
      <c r="KKR36" s="28"/>
      <c r="KKS36" s="28"/>
      <c r="KKT36" s="28"/>
      <c r="KKU36" s="28"/>
      <c r="KKV36" s="28"/>
      <c r="KKW36" s="28"/>
      <c r="KKX36" s="28"/>
      <c r="KKY36" s="28"/>
      <c r="KKZ36" s="28"/>
      <c r="KLA36" s="28"/>
      <c r="KLB36" s="28"/>
      <c r="KLC36" s="28"/>
      <c r="KLD36" s="28"/>
      <c r="KLE36" s="28"/>
      <c r="KLF36" s="28"/>
      <c r="KLG36" s="28"/>
      <c r="KLH36" s="28"/>
      <c r="KLI36" s="28"/>
      <c r="KLJ36" s="28"/>
      <c r="KLK36" s="28"/>
      <c r="KLL36" s="28"/>
      <c r="KLM36" s="28"/>
      <c r="KLN36" s="28"/>
      <c r="KLO36" s="28"/>
      <c r="KLP36" s="28"/>
      <c r="KLQ36" s="28"/>
      <c r="KLR36" s="28"/>
      <c r="KLS36" s="28"/>
      <c r="KLT36" s="28"/>
      <c r="KLU36" s="28"/>
      <c r="KLV36" s="28"/>
      <c r="KLW36" s="28"/>
      <c r="KLX36" s="28"/>
      <c r="KLY36" s="28"/>
      <c r="KLZ36" s="28"/>
      <c r="KMA36" s="28"/>
      <c r="KMB36" s="28"/>
      <c r="KMC36" s="28"/>
      <c r="KMD36" s="28"/>
      <c r="KME36" s="28"/>
      <c r="KMF36" s="28"/>
      <c r="KMG36" s="28"/>
      <c r="KMH36" s="28"/>
      <c r="KMI36" s="28"/>
      <c r="KMJ36" s="28"/>
      <c r="KMK36" s="28"/>
      <c r="KML36" s="28"/>
      <c r="KMM36" s="28"/>
      <c r="KMN36" s="28"/>
      <c r="KMO36" s="28"/>
      <c r="KMP36" s="28"/>
      <c r="KMQ36" s="28"/>
      <c r="KMR36" s="28"/>
      <c r="KMS36" s="28"/>
      <c r="KMT36" s="28"/>
      <c r="KMU36" s="28"/>
      <c r="KMV36" s="28"/>
      <c r="KMW36" s="28"/>
      <c r="KMX36" s="28"/>
      <c r="KMY36" s="28"/>
      <c r="KMZ36" s="28"/>
      <c r="KNA36" s="28"/>
      <c r="KNB36" s="28"/>
      <c r="KNC36" s="28"/>
      <c r="KND36" s="28"/>
      <c r="KNE36" s="28"/>
      <c r="KNF36" s="28"/>
      <c r="KNG36" s="28"/>
      <c r="KNH36" s="28"/>
      <c r="KNI36" s="28"/>
      <c r="KNJ36" s="28"/>
      <c r="KNK36" s="28"/>
      <c r="KNL36" s="28"/>
      <c r="KNM36" s="28"/>
      <c r="KNN36" s="28"/>
      <c r="KNO36" s="28"/>
      <c r="KNP36" s="28"/>
      <c r="KNQ36" s="28"/>
      <c r="KNR36" s="28"/>
      <c r="KNS36" s="28"/>
      <c r="KNT36" s="28"/>
      <c r="KNU36" s="28"/>
      <c r="KNV36" s="28"/>
      <c r="KNW36" s="28"/>
      <c r="KNX36" s="28"/>
      <c r="KNY36" s="28"/>
      <c r="KNZ36" s="28"/>
      <c r="KOA36" s="28"/>
      <c r="KOB36" s="28"/>
      <c r="KOC36" s="28"/>
      <c r="KOD36" s="28"/>
      <c r="KOE36" s="28"/>
      <c r="KOF36" s="28"/>
      <c r="KOG36" s="28"/>
      <c r="KOH36" s="28"/>
      <c r="KOI36" s="28"/>
      <c r="KOJ36" s="28"/>
      <c r="KOK36" s="28"/>
      <c r="KOL36" s="28"/>
      <c r="KOM36" s="28"/>
      <c r="KON36" s="28"/>
      <c r="KOO36" s="28"/>
      <c r="KOP36" s="28"/>
      <c r="KOQ36" s="28"/>
      <c r="KOR36" s="28"/>
      <c r="KOS36" s="28"/>
      <c r="KOT36" s="28"/>
      <c r="KOU36" s="28"/>
      <c r="KOV36" s="28"/>
      <c r="KOW36" s="28"/>
      <c r="KOX36" s="28"/>
      <c r="KOY36" s="28"/>
      <c r="KOZ36" s="28"/>
      <c r="KPA36" s="28"/>
      <c r="KPB36" s="28"/>
      <c r="KPC36" s="28"/>
      <c r="KPD36" s="28"/>
      <c r="KPE36" s="28"/>
      <c r="KPF36" s="28"/>
      <c r="KPG36" s="28"/>
      <c r="KPH36" s="28"/>
      <c r="KPI36" s="28"/>
      <c r="KPJ36" s="28"/>
      <c r="KPK36" s="28"/>
      <c r="KPL36" s="28"/>
      <c r="KPM36" s="28"/>
      <c r="KPN36" s="28"/>
      <c r="KPO36" s="28"/>
      <c r="KPP36" s="28"/>
      <c r="KPQ36" s="28"/>
      <c r="KPR36" s="28"/>
      <c r="KPS36" s="28"/>
      <c r="KPT36" s="28"/>
      <c r="KPU36" s="28"/>
      <c r="KPV36" s="28"/>
      <c r="KPW36" s="28"/>
      <c r="KPX36" s="28"/>
      <c r="KPY36" s="28"/>
      <c r="KPZ36" s="28"/>
      <c r="KQA36" s="28"/>
      <c r="KQB36" s="28"/>
      <c r="KQC36" s="28"/>
      <c r="KQD36" s="28"/>
      <c r="KQE36" s="28"/>
      <c r="KQF36" s="28"/>
      <c r="KQG36" s="28"/>
      <c r="KQH36" s="28"/>
      <c r="KQI36" s="28"/>
      <c r="KQJ36" s="28"/>
      <c r="KQK36" s="28"/>
      <c r="KQL36" s="28"/>
      <c r="KQM36" s="28"/>
      <c r="KQN36" s="28"/>
      <c r="KQO36" s="28"/>
      <c r="KQP36" s="28"/>
      <c r="KQQ36" s="28"/>
      <c r="KQR36" s="28"/>
      <c r="KQS36" s="28"/>
      <c r="KQT36" s="28"/>
      <c r="KQU36" s="28"/>
      <c r="KQV36" s="28"/>
      <c r="KQW36" s="28"/>
      <c r="KQX36" s="28"/>
      <c r="KQY36" s="28"/>
      <c r="KQZ36" s="28"/>
      <c r="KRA36" s="28"/>
      <c r="KRB36" s="28"/>
      <c r="KRC36" s="28"/>
      <c r="KRD36" s="28"/>
      <c r="KRE36" s="28"/>
      <c r="KRF36" s="28"/>
      <c r="KRG36" s="28"/>
      <c r="KRH36" s="28"/>
      <c r="KRI36" s="28"/>
      <c r="KRJ36" s="28"/>
      <c r="KRK36" s="28"/>
      <c r="KRL36" s="28"/>
      <c r="KRM36" s="28"/>
      <c r="KRN36" s="28"/>
      <c r="KRO36" s="28"/>
      <c r="KRP36" s="28"/>
      <c r="KRQ36" s="28"/>
      <c r="KRR36" s="28"/>
      <c r="KRS36" s="28"/>
      <c r="KRT36" s="28"/>
      <c r="KRU36" s="28"/>
      <c r="KRV36" s="28"/>
      <c r="KRW36" s="28"/>
      <c r="KRX36" s="28"/>
      <c r="KRY36" s="28"/>
      <c r="KRZ36" s="28"/>
      <c r="KSA36" s="28"/>
      <c r="KSB36" s="28"/>
      <c r="KSC36" s="28"/>
      <c r="KSD36" s="28"/>
      <c r="KSE36" s="28"/>
      <c r="KSF36" s="28"/>
      <c r="KSG36" s="28"/>
      <c r="KSH36" s="28"/>
      <c r="KSI36" s="28"/>
      <c r="KSJ36" s="28"/>
      <c r="KSK36" s="28"/>
      <c r="KSL36" s="28"/>
      <c r="KSM36" s="28"/>
      <c r="KSN36" s="28"/>
      <c r="KSO36" s="28"/>
      <c r="KSP36" s="28"/>
      <c r="KSQ36" s="28"/>
      <c r="KSR36" s="28"/>
      <c r="KSS36" s="28"/>
      <c r="KST36" s="28"/>
      <c r="KSU36" s="28"/>
      <c r="KSV36" s="28"/>
      <c r="KSW36" s="28"/>
      <c r="KSX36" s="28"/>
      <c r="KSY36" s="28"/>
      <c r="KSZ36" s="28"/>
      <c r="KTA36" s="28"/>
      <c r="KTB36" s="28"/>
      <c r="KTC36" s="28"/>
      <c r="KTD36" s="28"/>
      <c r="KTE36" s="28"/>
      <c r="KTF36" s="28"/>
      <c r="KTG36" s="28"/>
      <c r="KTH36" s="28"/>
      <c r="KTI36" s="28"/>
      <c r="KTJ36" s="28"/>
      <c r="KTK36" s="28"/>
      <c r="KTL36" s="28"/>
      <c r="KTM36" s="28"/>
      <c r="KTN36" s="28"/>
      <c r="KTO36" s="28"/>
      <c r="KTP36" s="28"/>
      <c r="KTQ36" s="28"/>
      <c r="KTR36" s="28"/>
      <c r="KTS36" s="28"/>
      <c r="KTT36" s="28"/>
      <c r="KTU36" s="28"/>
      <c r="KTV36" s="28"/>
      <c r="KTW36" s="28"/>
      <c r="KTX36" s="28"/>
      <c r="KTY36" s="28"/>
      <c r="KTZ36" s="28"/>
      <c r="KUA36" s="28"/>
      <c r="KUB36" s="28"/>
      <c r="KUC36" s="28"/>
      <c r="KUD36" s="28"/>
      <c r="KUE36" s="28"/>
      <c r="KUF36" s="28"/>
      <c r="KUG36" s="28"/>
      <c r="KUH36" s="28"/>
      <c r="KUI36" s="28"/>
      <c r="KUJ36" s="28"/>
      <c r="KUK36" s="28"/>
      <c r="KUL36" s="28"/>
      <c r="KUM36" s="28"/>
      <c r="KUN36" s="28"/>
      <c r="KUO36" s="28"/>
      <c r="KUP36" s="28"/>
      <c r="KUQ36" s="28"/>
      <c r="KUR36" s="28"/>
      <c r="KUS36" s="28"/>
      <c r="KUT36" s="28"/>
      <c r="KUU36" s="28"/>
      <c r="KUV36" s="28"/>
      <c r="KUW36" s="28"/>
      <c r="KUX36" s="28"/>
      <c r="KUY36" s="28"/>
      <c r="KUZ36" s="28"/>
      <c r="KVA36" s="28"/>
      <c r="KVB36" s="28"/>
      <c r="KVC36" s="28"/>
      <c r="KVD36" s="28"/>
      <c r="KVE36" s="28"/>
      <c r="KVF36" s="28"/>
      <c r="KVG36" s="28"/>
      <c r="KVH36" s="28"/>
      <c r="KVI36" s="28"/>
      <c r="KVJ36" s="28"/>
      <c r="KVK36" s="28"/>
      <c r="KVL36" s="28"/>
      <c r="KVM36" s="28"/>
      <c r="KVN36" s="28"/>
      <c r="KVO36" s="28"/>
      <c r="KVP36" s="28"/>
      <c r="KVQ36" s="28"/>
      <c r="KVR36" s="28"/>
      <c r="KVS36" s="28"/>
      <c r="KVT36" s="28"/>
      <c r="KVU36" s="28"/>
      <c r="KVV36" s="28"/>
      <c r="KVW36" s="28"/>
      <c r="KVX36" s="28"/>
      <c r="KVY36" s="28"/>
      <c r="KVZ36" s="28"/>
      <c r="KWA36" s="28"/>
      <c r="KWB36" s="28"/>
      <c r="KWC36" s="28"/>
      <c r="KWD36" s="28"/>
      <c r="KWE36" s="28"/>
      <c r="KWF36" s="28"/>
      <c r="KWG36" s="28"/>
      <c r="KWH36" s="28"/>
      <c r="KWI36" s="28"/>
      <c r="KWJ36" s="28"/>
      <c r="KWK36" s="28"/>
      <c r="KWL36" s="28"/>
      <c r="KWM36" s="28"/>
      <c r="KWN36" s="28"/>
      <c r="KWO36" s="28"/>
      <c r="KWP36" s="28"/>
      <c r="KWQ36" s="28"/>
      <c r="KWR36" s="28"/>
      <c r="KWS36" s="28"/>
      <c r="KWT36" s="28"/>
      <c r="KWU36" s="28"/>
      <c r="KWV36" s="28"/>
      <c r="KWW36" s="28"/>
      <c r="KWX36" s="28"/>
      <c r="KWY36" s="28"/>
      <c r="KWZ36" s="28"/>
      <c r="KXA36" s="28"/>
      <c r="KXB36" s="28"/>
      <c r="KXC36" s="28"/>
      <c r="KXD36" s="28"/>
      <c r="KXE36" s="28"/>
      <c r="KXF36" s="28"/>
      <c r="KXG36" s="28"/>
      <c r="KXH36" s="28"/>
      <c r="KXI36" s="28"/>
      <c r="KXJ36" s="28"/>
      <c r="KXK36" s="28"/>
      <c r="KXL36" s="28"/>
      <c r="KXM36" s="28"/>
      <c r="KXN36" s="28"/>
      <c r="KXO36" s="28"/>
      <c r="KXP36" s="28"/>
      <c r="KXQ36" s="28"/>
      <c r="KXR36" s="28"/>
      <c r="KXS36" s="28"/>
      <c r="KXT36" s="28"/>
      <c r="KXU36" s="28"/>
      <c r="KXV36" s="28"/>
      <c r="KXW36" s="28"/>
      <c r="KXX36" s="28"/>
      <c r="KXY36" s="28"/>
      <c r="KXZ36" s="28"/>
      <c r="KYA36" s="28"/>
      <c r="KYB36" s="28"/>
      <c r="KYC36" s="28"/>
      <c r="KYD36" s="28"/>
      <c r="KYE36" s="28"/>
      <c r="KYF36" s="28"/>
      <c r="KYG36" s="28"/>
      <c r="KYH36" s="28"/>
      <c r="KYI36" s="28"/>
      <c r="KYJ36" s="28"/>
      <c r="KYK36" s="28"/>
      <c r="KYL36" s="28"/>
      <c r="KYM36" s="28"/>
      <c r="KYN36" s="28"/>
      <c r="KYO36" s="28"/>
      <c r="KYP36" s="28"/>
      <c r="KYQ36" s="28"/>
      <c r="KYR36" s="28"/>
      <c r="KYS36" s="28"/>
      <c r="KYT36" s="28"/>
      <c r="KYU36" s="28"/>
      <c r="KYV36" s="28"/>
      <c r="KYW36" s="28"/>
      <c r="KYX36" s="28"/>
      <c r="KYY36" s="28"/>
      <c r="KYZ36" s="28"/>
      <c r="KZA36" s="28"/>
      <c r="KZB36" s="28"/>
      <c r="KZC36" s="28"/>
      <c r="KZD36" s="28"/>
      <c r="KZE36" s="28"/>
      <c r="KZF36" s="28"/>
      <c r="KZG36" s="28"/>
      <c r="KZH36" s="28"/>
      <c r="KZI36" s="28"/>
      <c r="KZJ36" s="28"/>
      <c r="KZK36" s="28"/>
      <c r="KZL36" s="28"/>
      <c r="KZM36" s="28"/>
      <c r="KZN36" s="28"/>
      <c r="KZO36" s="28"/>
      <c r="KZP36" s="28"/>
      <c r="KZQ36" s="28"/>
      <c r="KZR36" s="28"/>
      <c r="KZS36" s="28"/>
      <c r="KZT36" s="28"/>
      <c r="KZU36" s="28"/>
      <c r="KZV36" s="28"/>
      <c r="KZW36" s="28"/>
      <c r="KZX36" s="28"/>
      <c r="KZY36" s="28"/>
      <c r="KZZ36" s="28"/>
      <c r="LAA36" s="28"/>
      <c r="LAB36" s="28"/>
      <c r="LAC36" s="28"/>
      <c r="LAD36" s="28"/>
      <c r="LAE36" s="28"/>
      <c r="LAF36" s="28"/>
      <c r="LAG36" s="28"/>
      <c r="LAH36" s="28"/>
      <c r="LAI36" s="28"/>
      <c r="LAJ36" s="28"/>
      <c r="LAK36" s="28"/>
      <c r="LAL36" s="28"/>
      <c r="LAM36" s="28"/>
      <c r="LAN36" s="28"/>
      <c r="LAO36" s="28"/>
      <c r="LAP36" s="28"/>
      <c r="LAQ36" s="28"/>
      <c r="LAR36" s="28"/>
      <c r="LAS36" s="28"/>
      <c r="LAT36" s="28"/>
      <c r="LAU36" s="28"/>
      <c r="LAV36" s="28"/>
      <c r="LAW36" s="28"/>
      <c r="LAX36" s="28"/>
      <c r="LAY36" s="28"/>
      <c r="LAZ36" s="28"/>
      <c r="LBA36" s="28"/>
      <c r="LBB36" s="28"/>
      <c r="LBC36" s="28"/>
      <c r="LBD36" s="28"/>
      <c r="LBE36" s="28"/>
      <c r="LBF36" s="28"/>
      <c r="LBG36" s="28"/>
      <c r="LBH36" s="28"/>
      <c r="LBI36" s="28"/>
      <c r="LBJ36" s="28"/>
      <c r="LBK36" s="28"/>
      <c r="LBL36" s="28"/>
      <c r="LBM36" s="28"/>
      <c r="LBN36" s="28"/>
      <c r="LBO36" s="28"/>
      <c r="LBP36" s="28"/>
      <c r="LBQ36" s="28"/>
      <c r="LBR36" s="28"/>
      <c r="LBS36" s="28"/>
      <c r="LBT36" s="28"/>
      <c r="LBU36" s="28"/>
      <c r="LBV36" s="28"/>
      <c r="LBW36" s="28"/>
      <c r="LBX36" s="28"/>
      <c r="LBY36" s="28"/>
      <c r="LBZ36" s="28"/>
      <c r="LCA36" s="28"/>
      <c r="LCB36" s="28"/>
      <c r="LCC36" s="28"/>
      <c r="LCD36" s="28"/>
      <c r="LCE36" s="28"/>
      <c r="LCF36" s="28"/>
      <c r="LCG36" s="28"/>
      <c r="LCH36" s="28"/>
      <c r="LCI36" s="28"/>
      <c r="LCJ36" s="28"/>
      <c r="LCK36" s="28"/>
      <c r="LCL36" s="28"/>
      <c r="LCM36" s="28"/>
      <c r="LCN36" s="28"/>
      <c r="LCO36" s="28"/>
      <c r="LCP36" s="28"/>
      <c r="LCQ36" s="28"/>
      <c r="LCR36" s="28"/>
      <c r="LCS36" s="28"/>
      <c r="LCT36" s="28"/>
      <c r="LCU36" s="28"/>
      <c r="LCV36" s="28"/>
      <c r="LCW36" s="28"/>
      <c r="LCX36" s="28"/>
      <c r="LCY36" s="28"/>
      <c r="LCZ36" s="28"/>
      <c r="LDA36" s="28"/>
      <c r="LDB36" s="28"/>
      <c r="LDC36" s="28"/>
      <c r="LDD36" s="28"/>
      <c r="LDE36" s="28"/>
      <c r="LDF36" s="28"/>
      <c r="LDG36" s="28"/>
      <c r="LDH36" s="28"/>
      <c r="LDI36" s="28"/>
      <c r="LDJ36" s="28"/>
      <c r="LDK36" s="28"/>
      <c r="LDL36" s="28"/>
      <c r="LDM36" s="28"/>
      <c r="LDN36" s="28"/>
      <c r="LDO36" s="28"/>
      <c r="LDP36" s="28"/>
      <c r="LDQ36" s="28"/>
      <c r="LDR36" s="28"/>
      <c r="LDS36" s="28"/>
      <c r="LDT36" s="28"/>
      <c r="LDU36" s="28"/>
      <c r="LDV36" s="28"/>
      <c r="LDW36" s="28"/>
      <c r="LDX36" s="28"/>
      <c r="LDY36" s="28"/>
      <c r="LDZ36" s="28"/>
      <c r="LEA36" s="28"/>
      <c r="LEB36" s="28"/>
      <c r="LEC36" s="28"/>
      <c r="LED36" s="28"/>
      <c r="LEE36" s="28"/>
      <c r="LEF36" s="28"/>
      <c r="LEG36" s="28"/>
      <c r="LEH36" s="28"/>
      <c r="LEI36" s="28"/>
      <c r="LEJ36" s="28"/>
      <c r="LEK36" s="28"/>
      <c r="LEL36" s="28"/>
      <c r="LEM36" s="28"/>
      <c r="LEN36" s="28"/>
      <c r="LEO36" s="28"/>
      <c r="LEP36" s="28"/>
      <c r="LEQ36" s="28"/>
      <c r="LER36" s="28"/>
      <c r="LES36" s="28"/>
      <c r="LET36" s="28"/>
      <c r="LEU36" s="28"/>
      <c r="LEV36" s="28"/>
      <c r="LEW36" s="28"/>
      <c r="LEX36" s="28"/>
      <c r="LEY36" s="28"/>
      <c r="LEZ36" s="28"/>
      <c r="LFA36" s="28"/>
      <c r="LFB36" s="28"/>
      <c r="LFC36" s="28"/>
      <c r="LFD36" s="28"/>
      <c r="LFE36" s="28"/>
      <c r="LFF36" s="28"/>
      <c r="LFG36" s="28"/>
      <c r="LFH36" s="28"/>
      <c r="LFI36" s="28"/>
      <c r="LFJ36" s="28"/>
      <c r="LFK36" s="28"/>
      <c r="LFL36" s="28"/>
      <c r="LFM36" s="28"/>
      <c r="LFN36" s="28"/>
      <c r="LFO36" s="28"/>
      <c r="LFP36" s="28"/>
      <c r="LFQ36" s="28"/>
      <c r="LFR36" s="28"/>
      <c r="LFS36" s="28"/>
      <c r="LFT36" s="28"/>
      <c r="LFU36" s="28"/>
      <c r="LFV36" s="28"/>
      <c r="LFW36" s="28"/>
      <c r="LFX36" s="28"/>
      <c r="LFY36" s="28"/>
      <c r="LFZ36" s="28"/>
      <c r="LGA36" s="28"/>
      <c r="LGB36" s="28"/>
      <c r="LGC36" s="28"/>
      <c r="LGD36" s="28"/>
      <c r="LGE36" s="28"/>
      <c r="LGF36" s="28"/>
      <c r="LGG36" s="28"/>
      <c r="LGH36" s="28"/>
      <c r="LGI36" s="28"/>
      <c r="LGJ36" s="28"/>
      <c r="LGK36" s="28"/>
      <c r="LGL36" s="28"/>
      <c r="LGM36" s="28"/>
      <c r="LGN36" s="28"/>
      <c r="LGO36" s="28"/>
      <c r="LGP36" s="28"/>
      <c r="LGQ36" s="28"/>
      <c r="LGR36" s="28"/>
      <c r="LGS36" s="28"/>
      <c r="LGT36" s="28"/>
      <c r="LGU36" s="28"/>
      <c r="LGV36" s="28"/>
      <c r="LGW36" s="28"/>
      <c r="LGX36" s="28"/>
      <c r="LGY36" s="28"/>
      <c r="LGZ36" s="28"/>
      <c r="LHA36" s="28"/>
      <c r="LHB36" s="28"/>
      <c r="LHC36" s="28"/>
      <c r="LHD36" s="28"/>
      <c r="LHE36" s="28"/>
      <c r="LHF36" s="28"/>
      <c r="LHG36" s="28"/>
      <c r="LHH36" s="28"/>
      <c r="LHI36" s="28"/>
      <c r="LHJ36" s="28"/>
      <c r="LHK36" s="28"/>
      <c r="LHL36" s="28"/>
      <c r="LHM36" s="28"/>
      <c r="LHN36" s="28"/>
      <c r="LHO36" s="28"/>
      <c r="LHP36" s="28"/>
      <c r="LHQ36" s="28"/>
      <c r="LHR36" s="28"/>
      <c r="LHS36" s="28"/>
      <c r="LHT36" s="28"/>
      <c r="LHU36" s="28"/>
      <c r="LHV36" s="28"/>
      <c r="LHW36" s="28"/>
      <c r="LHX36" s="28"/>
      <c r="LHY36" s="28"/>
      <c r="LHZ36" s="28"/>
      <c r="LIA36" s="28"/>
      <c r="LIB36" s="28"/>
      <c r="LIC36" s="28"/>
      <c r="LID36" s="28"/>
      <c r="LIE36" s="28"/>
      <c r="LIF36" s="28"/>
      <c r="LIG36" s="28"/>
      <c r="LIH36" s="28"/>
      <c r="LII36" s="28"/>
      <c r="LIJ36" s="28"/>
      <c r="LIK36" s="28"/>
      <c r="LIL36" s="28"/>
      <c r="LIM36" s="28"/>
      <c r="LIN36" s="28"/>
      <c r="LIO36" s="28"/>
      <c r="LIP36" s="28"/>
      <c r="LIQ36" s="28"/>
      <c r="LIR36" s="28"/>
      <c r="LIS36" s="28"/>
      <c r="LIT36" s="28"/>
      <c r="LIU36" s="28"/>
      <c r="LIV36" s="28"/>
      <c r="LIW36" s="28"/>
      <c r="LIX36" s="28"/>
      <c r="LIY36" s="28"/>
      <c r="LIZ36" s="28"/>
      <c r="LJA36" s="28"/>
      <c r="LJB36" s="28"/>
      <c r="LJC36" s="28"/>
      <c r="LJD36" s="28"/>
      <c r="LJE36" s="28"/>
      <c r="LJF36" s="28"/>
      <c r="LJG36" s="28"/>
      <c r="LJH36" s="28"/>
      <c r="LJI36" s="28"/>
      <c r="LJJ36" s="28"/>
      <c r="LJK36" s="28"/>
      <c r="LJL36" s="28"/>
      <c r="LJM36" s="28"/>
      <c r="LJN36" s="28"/>
      <c r="LJO36" s="28"/>
      <c r="LJP36" s="28"/>
      <c r="LJQ36" s="28"/>
      <c r="LJR36" s="28"/>
      <c r="LJS36" s="28"/>
      <c r="LJT36" s="28"/>
      <c r="LJU36" s="28"/>
      <c r="LJV36" s="28"/>
      <c r="LJW36" s="28"/>
      <c r="LJX36" s="28"/>
      <c r="LJY36" s="28"/>
      <c r="LJZ36" s="28"/>
      <c r="LKA36" s="28"/>
      <c r="LKB36" s="28"/>
      <c r="LKC36" s="28"/>
      <c r="LKD36" s="28"/>
      <c r="LKE36" s="28"/>
      <c r="LKF36" s="28"/>
      <c r="LKG36" s="28"/>
      <c r="LKH36" s="28"/>
      <c r="LKI36" s="28"/>
      <c r="LKJ36" s="28"/>
      <c r="LKK36" s="28"/>
      <c r="LKL36" s="28"/>
      <c r="LKM36" s="28"/>
      <c r="LKN36" s="28"/>
      <c r="LKO36" s="28"/>
      <c r="LKP36" s="28"/>
      <c r="LKQ36" s="28"/>
      <c r="LKR36" s="28"/>
      <c r="LKS36" s="28"/>
      <c r="LKT36" s="28"/>
      <c r="LKU36" s="28"/>
      <c r="LKV36" s="28"/>
      <c r="LKW36" s="28"/>
      <c r="LKX36" s="28"/>
      <c r="LKY36" s="28"/>
      <c r="LKZ36" s="28"/>
      <c r="LLA36" s="28"/>
      <c r="LLB36" s="28"/>
      <c r="LLC36" s="28"/>
      <c r="LLD36" s="28"/>
      <c r="LLE36" s="28"/>
      <c r="LLF36" s="28"/>
      <c r="LLG36" s="28"/>
      <c r="LLH36" s="28"/>
      <c r="LLI36" s="28"/>
      <c r="LLJ36" s="28"/>
      <c r="LLK36" s="28"/>
      <c r="LLL36" s="28"/>
      <c r="LLM36" s="28"/>
      <c r="LLN36" s="28"/>
      <c r="LLO36" s="28"/>
      <c r="LLP36" s="28"/>
      <c r="LLQ36" s="28"/>
      <c r="LLR36" s="28"/>
      <c r="LLS36" s="28"/>
      <c r="LLT36" s="28"/>
      <c r="LLU36" s="28"/>
      <c r="LLV36" s="28"/>
      <c r="LLW36" s="28"/>
      <c r="LLX36" s="28"/>
      <c r="LLY36" s="28"/>
      <c r="LLZ36" s="28"/>
      <c r="LMA36" s="28"/>
      <c r="LMB36" s="28"/>
      <c r="LMC36" s="28"/>
      <c r="LMD36" s="28"/>
      <c r="LME36" s="28"/>
      <c r="LMF36" s="28"/>
      <c r="LMG36" s="28"/>
      <c r="LMH36" s="28"/>
      <c r="LMI36" s="28"/>
      <c r="LMJ36" s="28"/>
      <c r="LMK36" s="28"/>
      <c r="LML36" s="28"/>
      <c r="LMM36" s="28"/>
      <c r="LMN36" s="28"/>
      <c r="LMO36" s="28"/>
      <c r="LMP36" s="28"/>
      <c r="LMQ36" s="28"/>
      <c r="LMR36" s="28"/>
      <c r="LMS36" s="28"/>
      <c r="LMT36" s="28"/>
      <c r="LMU36" s="28"/>
      <c r="LMV36" s="28"/>
      <c r="LMW36" s="28"/>
      <c r="LMX36" s="28"/>
      <c r="LMY36" s="28"/>
      <c r="LMZ36" s="28"/>
      <c r="LNA36" s="28"/>
      <c r="LNB36" s="28"/>
      <c r="LNC36" s="28"/>
      <c r="LND36" s="28"/>
      <c r="LNE36" s="28"/>
      <c r="LNF36" s="28"/>
      <c r="LNG36" s="28"/>
      <c r="LNH36" s="28"/>
      <c r="LNI36" s="28"/>
      <c r="LNJ36" s="28"/>
      <c r="LNK36" s="28"/>
      <c r="LNL36" s="28"/>
      <c r="LNM36" s="28"/>
      <c r="LNN36" s="28"/>
      <c r="LNO36" s="28"/>
      <c r="LNP36" s="28"/>
      <c r="LNQ36" s="28"/>
      <c r="LNR36" s="28"/>
      <c r="LNS36" s="28"/>
      <c r="LNT36" s="28"/>
      <c r="LNU36" s="28"/>
      <c r="LNV36" s="28"/>
      <c r="LNW36" s="28"/>
      <c r="LNX36" s="28"/>
      <c r="LNY36" s="28"/>
      <c r="LNZ36" s="28"/>
      <c r="LOA36" s="28"/>
      <c r="LOB36" s="28"/>
      <c r="LOC36" s="28"/>
      <c r="LOD36" s="28"/>
      <c r="LOE36" s="28"/>
      <c r="LOF36" s="28"/>
      <c r="LOG36" s="28"/>
      <c r="LOH36" s="28"/>
      <c r="LOI36" s="28"/>
      <c r="LOJ36" s="28"/>
      <c r="LOK36" s="28"/>
      <c r="LOL36" s="28"/>
      <c r="LOM36" s="28"/>
      <c r="LON36" s="28"/>
      <c r="LOO36" s="28"/>
      <c r="LOP36" s="28"/>
      <c r="LOQ36" s="28"/>
      <c r="LOR36" s="28"/>
      <c r="LOS36" s="28"/>
      <c r="LOT36" s="28"/>
      <c r="LOU36" s="28"/>
      <c r="LOV36" s="28"/>
      <c r="LOW36" s="28"/>
      <c r="LOX36" s="28"/>
      <c r="LOY36" s="28"/>
      <c r="LOZ36" s="28"/>
      <c r="LPA36" s="28"/>
      <c r="LPB36" s="28"/>
      <c r="LPC36" s="28"/>
      <c r="LPD36" s="28"/>
      <c r="LPE36" s="28"/>
      <c r="LPF36" s="28"/>
      <c r="LPG36" s="28"/>
      <c r="LPH36" s="28"/>
      <c r="LPI36" s="28"/>
      <c r="LPJ36" s="28"/>
      <c r="LPK36" s="28"/>
      <c r="LPL36" s="28"/>
      <c r="LPM36" s="28"/>
      <c r="LPN36" s="28"/>
      <c r="LPO36" s="28"/>
      <c r="LPP36" s="28"/>
      <c r="LPQ36" s="28"/>
      <c r="LPR36" s="28"/>
      <c r="LPS36" s="28"/>
      <c r="LPT36" s="28"/>
      <c r="LPU36" s="28"/>
      <c r="LPV36" s="28"/>
      <c r="LPW36" s="28"/>
      <c r="LPX36" s="28"/>
      <c r="LPY36" s="28"/>
      <c r="LPZ36" s="28"/>
      <c r="LQA36" s="28"/>
      <c r="LQB36" s="28"/>
      <c r="LQC36" s="28"/>
      <c r="LQD36" s="28"/>
      <c r="LQE36" s="28"/>
      <c r="LQF36" s="28"/>
      <c r="LQG36" s="28"/>
      <c r="LQH36" s="28"/>
      <c r="LQI36" s="28"/>
      <c r="LQJ36" s="28"/>
      <c r="LQK36" s="28"/>
      <c r="LQL36" s="28"/>
      <c r="LQM36" s="28"/>
      <c r="LQN36" s="28"/>
      <c r="LQO36" s="28"/>
      <c r="LQP36" s="28"/>
      <c r="LQQ36" s="28"/>
      <c r="LQR36" s="28"/>
      <c r="LQS36" s="28"/>
      <c r="LQT36" s="28"/>
      <c r="LQU36" s="28"/>
      <c r="LQV36" s="28"/>
      <c r="LQW36" s="28"/>
      <c r="LQX36" s="28"/>
      <c r="LQY36" s="28"/>
      <c r="LQZ36" s="28"/>
      <c r="LRA36" s="28"/>
      <c r="LRB36" s="28"/>
      <c r="LRC36" s="28"/>
      <c r="LRD36" s="28"/>
      <c r="LRE36" s="28"/>
      <c r="LRF36" s="28"/>
      <c r="LRG36" s="28"/>
      <c r="LRH36" s="28"/>
      <c r="LRI36" s="28"/>
      <c r="LRJ36" s="28"/>
      <c r="LRK36" s="28"/>
      <c r="LRL36" s="28"/>
      <c r="LRM36" s="28"/>
      <c r="LRN36" s="28"/>
      <c r="LRO36" s="28"/>
      <c r="LRP36" s="28"/>
      <c r="LRQ36" s="28"/>
      <c r="LRR36" s="28"/>
      <c r="LRS36" s="28"/>
      <c r="LRT36" s="28"/>
      <c r="LRU36" s="28"/>
      <c r="LRV36" s="28"/>
      <c r="LRW36" s="28"/>
      <c r="LRX36" s="28"/>
      <c r="LRY36" s="28"/>
      <c r="LRZ36" s="28"/>
      <c r="LSA36" s="28"/>
      <c r="LSB36" s="28"/>
      <c r="LSC36" s="28"/>
      <c r="LSD36" s="28"/>
      <c r="LSE36" s="28"/>
      <c r="LSF36" s="28"/>
      <c r="LSG36" s="28"/>
      <c r="LSH36" s="28"/>
      <c r="LSI36" s="28"/>
      <c r="LSJ36" s="28"/>
      <c r="LSK36" s="28"/>
      <c r="LSL36" s="28"/>
      <c r="LSM36" s="28"/>
      <c r="LSN36" s="28"/>
      <c r="LSO36" s="28"/>
      <c r="LSP36" s="28"/>
      <c r="LSQ36" s="28"/>
      <c r="LSR36" s="28"/>
      <c r="LSS36" s="28"/>
      <c r="LST36" s="28"/>
      <c r="LSU36" s="28"/>
      <c r="LSV36" s="28"/>
      <c r="LSW36" s="28"/>
      <c r="LSX36" s="28"/>
      <c r="LSY36" s="28"/>
      <c r="LSZ36" s="28"/>
      <c r="LTA36" s="28"/>
      <c r="LTB36" s="28"/>
      <c r="LTC36" s="28"/>
      <c r="LTD36" s="28"/>
      <c r="LTE36" s="28"/>
      <c r="LTF36" s="28"/>
      <c r="LTG36" s="28"/>
      <c r="LTH36" s="28"/>
      <c r="LTI36" s="28"/>
      <c r="LTJ36" s="28"/>
      <c r="LTK36" s="28"/>
      <c r="LTL36" s="28"/>
      <c r="LTM36" s="28"/>
      <c r="LTN36" s="28"/>
      <c r="LTO36" s="28"/>
      <c r="LTP36" s="28"/>
      <c r="LTQ36" s="28"/>
      <c r="LTR36" s="28"/>
      <c r="LTS36" s="28"/>
      <c r="LTT36" s="28"/>
      <c r="LTU36" s="28"/>
      <c r="LTV36" s="28"/>
      <c r="LTW36" s="28"/>
      <c r="LTX36" s="28"/>
      <c r="LTY36" s="28"/>
      <c r="LTZ36" s="28"/>
      <c r="LUA36" s="28"/>
      <c r="LUB36" s="28"/>
      <c r="LUC36" s="28"/>
      <c r="LUD36" s="28"/>
      <c r="LUE36" s="28"/>
      <c r="LUF36" s="28"/>
      <c r="LUG36" s="28"/>
      <c r="LUH36" s="28"/>
      <c r="LUI36" s="28"/>
      <c r="LUJ36" s="28"/>
      <c r="LUK36" s="28"/>
      <c r="LUL36" s="28"/>
      <c r="LUM36" s="28"/>
      <c r="LUN36" s="28"/>
      <c r="LUO36" s="28"/>
      <c r="LUP36" s="28"/>
      <c r="LUQ36" s="28"/>
      <c r="LUR36" s="28"/>
      <c r="LUS36" s="28"/>
      <c r="LUT36" s="28"/>
      <c r="LUU36" s="28"/>
      <c r="LUV36" s="28"/>
      <c r="LUW36" s="28"/>
      <c r="LUX36" s="28"/>
      <c r="LUY36" s="28"/>
      <c r="LUZ36" s="28"/>
      <c r="LVA36" s="28"/>
      <c r="LVB36" s="28"/>
      <c r="LVC36" s="28"/>
      <c r="LVD36" s="28"/>
      <c r="LVE36" s="28"/>
      <c r="LVF36" s="28"/>
      <c r="LVG36" s="28"/>
      <c r="LVH36" s="28"/>
      <c r="LVI36" s="28"/>
      <c r="LVJ36" s="28"/>
      <c r="LVK36" s="28"/>
      <c r="LVL36" s="28"/>
      <c r="LVM36" s="28"/>
      <c r="LVN36" s="28"/>
      <c r="LVO36" s="28"/>
      <c r="LVP36" s="28"/>
      <c r="LVQ36" s="28"/>
      <c r="LVR36" s="28"/>
      <c r="LVS36" s="28"/>
      <c r="LVT36" s="28"/>
      <c r="LVU36" s="28"/>
      <c r="LVV36" s="28"/>
      <c r="LVW36" s="28"/>
      <c r="LVX36" s="28"/>
      <c r="LVY36" s="28"/>
      <c r="LVZ36" s="28"/>
      <c r="LWA36" s="28"/>
      <c r="LWB36" s="28"/>
      <c r="LWC36" s="28"/>
      <c r="LWD36" s="28"/>
      <c r="LWE36" s="28"/>
      <c r="LWF36" s="28"/>
      <c r="LWG36" s="28"/>
      <c r="LWH36" s="28"/>
      <c r="LWI36" s="28"/>
      <c r="LWJ36" s="28"/>
      <c r="LWK36" s="28"/>
      <c r="LWL36" s="28"/>
      <c r="LWM36" s="28"/>
      <c r="LWN36" s="28"/>
      <c r="LWO36" s="28"/>
      <c r="LWP36" s="28"/>
      <c r="LWQ36" s="28"/>
      <c r="LWR36" s="28"/>
      <c r="LWS36" s="28"/>
      <c r="LWT36" s="28"/>
      <c r="LWU36" s="28"/>
      <c r="LWV36" s="28"/>
      <c r="LWW36" s="28"/>
      <c r="LWX36" s="28"/>
      <c r="LWY36" s="28"/>
      <c r="LWZ36" s="28"/>
      <c r="LXA36" s="28"/>
      <c r="LXB36" s="28"/>
      <c r="LXC36" s="28"/>
      <c r="LXD36" s="28"/>
      <c r="LXE36" s="28"/>
      <c r="LXF36" s="28"/>
      <c r="LXG36" s="28"/>
      <c r="LXH36" s="28"/>
      <c r="LXI36" s="28"/>
      <c r="LXJ36" s="28"/>
      <c r="LXK36" s="28"/>
      <c r="LXL36" s="28"/>
      <c r="LXM36" s="28"/>
      <c r="LXN36" s="28"/>
      <c r="LXO36" s="28"/>
      <c r="LXP36" s="28"/>
      <c r="LXQ36" s="28"/>
      <c r="LXR36" s="28"/>
      <c r="LXS36" s="28"/>
      <c r="LXT36" s="28"/>
      <c r="LXU36" s="28"/>
      <c r="LXV36" s="28"/>
      <c r="LXW36" s="28"/>
      <c r="LXX36" s="28"/>
      <c r="LXY36" s="28"/>
      <c r="LXZ36" s="28"/>
      <c r="LYA36" s="28"/>
      <c r="LYB36" s="28"/>
      <c r="LYC36" s="28"/>
      <c r="LYD36" s="28"/>
      <c r="LYE36" s="28"/>
      <c r="LYF36" s="28"/>
      <c r="LYG36" s="28"/>
      <c r="LYH36" s="28"/>
      <c r="LYI36" s="28"/>
      <c r="LYJ36" s="28"/>
      <c r="LYK36" s="28"/>
      <c r="LYL36" s="28"/>
      <c r="LYM36" s="28"/>
      <c r="LYN36" s="28"/>
      <c r="LYO36" s="28"/>
      <c r="LYP36" s="28"/>
      <c r="LYQ36" s="28"/>
      <c r="LYR36" s="28"/>
      <c r="LYS36" s="28"/>
      <c r="LYT36" s="28"/>
      <c r="LYU36" s="28"/>
      <c r="LYV36" s="28"/>
      <c r="LYW36" s="28"/>
      <c r="LYX36" s="28"/>
      <c r="LYY36" s="28"/>
      <c r="LYZ36" s="28"/>
      <c r="LZA36" s="28"/>
      <c r="LZB36" s="28"/>
      <c r="LZC36" s="28"/>
      <c r="LZD36" s="28"/>
      <c r="LZE36" s="28"/>
      <c r="LZF36" s="28"/>
      <c r="LZG36" s="28"/>
      <c r="LZH36" s="28"/>
      <c r="LZI36" s="28"/>
      <c r="LZJ36" s="28"/>
      <c r="LZK36" s="28"/>
      <c r="LZL36" s="28"/>
      <c r="LZM36" s="28"/>
      <c r="LZN36" s="28"/>
      <c r="LZO36" s="28"/>
      <c r="LZP36" s="28"/>
      <c r="LZQ36" s="28"/>
      <c r="LZR36" s="28"/>
      <c r="LZS36" s="28"/>
      <c r="LZT36" s="28"/>
      <c r="LZU36" s="28"/>
      <c r="LZV36" s="28"/>
      <c r="LZW36" s="28"/>
      <c r="LZX36" s="28"/>
      <c r="LZY36" s="28"/>
      <c r="LZZ36" s="28"/>
      <c r="MAA36" s="28"/>
      <c r="MAB36" s="28"/>
      <c r="MAC36" s="28"/>
      <c r="MAD36" s="28"/>
      <c r="MAE36" s="28"/>
      <c r="MAF36" s="28"/>
      <c r="MAG36" s="28"/>
      <c r="MAH36" s="28"/>
      <c r="MAI36" s="28"/>
      <c r="MAJ36" s="28"/>
      <c r="MAK36" s="28"/>
      <c r="MAL36" s="28"/>
      <c r="MAM36" s="28"/>
      <c r="MAN36" s="28"/>
      <c r="MAO36" s="28"/>
      <c r="MAP36" s="28"/>
      <c r="MAQ36" s="28"/>
      <c r="MAR36" s="28"/>
      <c r="MAS36" s="28"/>
      <c r="MAT36" s="28"/>
      <c r="MAU36" s="28"/>
      <c r="MAV36" s="28"/>
      <c r="MAW36" s="28"/>
      <c r="MAX36" s="28"/>
      <c r="MAY36" s="28"/>
      <c r="MAZ36" s="28"/>
      <c r="MBA36" s="28"/>
      <c r="MBB36" s="28"/>
      <c r="MBC36" s="28"/>
      <c r="MBD36" s="28"/>
      <c r="MBE36" s="28"/>
      <c r="MBF36" s="28"/>
      <c r="MBG36" s="28"/>
      <c r="MBH36" s="28"/>
      <c r="MBI36" s="28"/>
      <c r="MBJ36" s="28"/>
      <c r="MBK36" s="28"/>
      <c r="MBL36" s="28"/>
      <c r="MBM36" s="28"/>
      <c r="MBN36" s="28"/>
      <c r="MBO36" s="28"/>
      <c r="MBP36" s="28"/>
      <c r="MBQ36" s="28"/>
      <c r="MBR36" s="28"/>
      <c r="MBS36" s="28"/>
      <c r="MBT36" s="28"/>
      <c r="MBU36" s="28"/>
      <c r="MBV36" s="28"/>
      <c r="MBW36" s="28"/>
      <c r="MBX36" s="28"/>
      <c r="MBY36" s="28"/>
      <c r="MBZ36" s="28"/>
      <c r="MCA36" s="28"/>
      <c r="MCB36" s="28"/>
      <c r="MCC36" s="28"/>
      <c r="MCD36" s="28"/>
      <c r="MCE36" s="28"/>
      <c r="MCF36" s="28"/>
      <c r="MCG36" s="28"/>
      <c r="MCH36" s="28"/>
      <c r="MCI36" s="28"/>
      <c r="MCJ36" s="28"/>
      <c r="MCK36" s="28"/>
      <c r="MCL36" s="28"/>
      <c r="MCM36" s="28"/>
      <c r="MCN36" s="28"/>
      <c r="MCO36" s="28"/>
      <c r="MCP36" s="28"/>
      <c r="MCQ36" s="28"/>
      <c r="MCR36" s="28"/>
      <c r="MCS36" s="28"/>
      <c r="MCT36" s="28"/>
      <c r="MCU36" s="28"/>
      <c r="MCV36" s="28"/>
      <c r="MCW36" s="28"/>
      <c r="MCX36" s="28"/>
      <c r="MCY36" s="28"/>
      <c r="MCZ36" s="28"/>
      <c r="MDA36" s="28"/>
      <c r="MDB36" s="28"/>
      <c r="MDC36" s="28"/>
      <c r="MDD36" s="28"/>
      <c r="MDE36" s="28"/>
      <c r="MDF36" s="28"/>
      <c r="MDG36" s="28"/>
      <c r="MDH36" s="28"/>
      <c r="MDI36" s="28"/>
      <c r="MDJ36" s="28"/>
      <c r="MDK36" s="28"/>
      <c r="MDL36" s="28"/>
      <c r="MDM36" s="28"/>
      <c r="MDN36" s="28"/>
      <c r="MDO36" s="28"/>
      <c r="MDP36" s="28"/>
      <c r="MDQ36" s="28"/>
      <c r="MDR36" s="28"/>
      <c r="MDS36" s="28"/>
      <c r="MDT36" s="28"/>
      <c r="MDU36" s="28"/>
      <c r="MDV36" s="28"/>
      <c r="MDW36" s="28"/>
      <c r="MDX36" s="28"/>
      <c r="MDY36" s="28"/>
      <c r="MDZ36" s="28"/>
      <c r="MEA36" s="28"/>
      <c r="MEB36" s="28"/>
      <c r="MEC36" s="28"/>
      <c r="MED36" s="28"/>
      <c r="MEE36" s="28"/>
      <c r="MEF36" s="28"/>
      <c r="MEG36" s="28"/>
      <c r="MEH36" s="28"/>
      <c r="MEI36" s="28"/>
      <c r="MEJ36" s="28"/>
      <c r="MEK36" s="28"/>
      <c r="MEL36" s="28"/>
      <c r="MEM36" s="28"/>
      <c r="MEN36" s="28"/>
      <c r="MEO36" s="28"/>
      <c r="MEP36" s="28"/>
      <c r="MEQ36" s="28"/>
      <c r="MER36" s="28"/>
      <c r="MES36" s="28"/>
      <c r="MET36" s="28"/>
      <c r="MEU36" s="28"/>
      <c r="MEV36" s="28"/>
      <c r="MEW36" s="28"/>
      <c r="MEX36" s="28"/>
      <c r="MEY36" s="28"/>
      <c r="MEZ36" s="28"/>
      <c r="MFA36" s="28"/>
      <c r="MFB36" s="28"/>
      <c r="MFC36" s="28"/>
      <c r="MFD36" s="28"/>
      <c r="MFE36" s="28"/>
      <c r="MFF36" s="28"/>
      <c r="MFG36" s="28"/>
      <c r="MFH36" s="28"/>
      <c r="MFI36" s="28"/>
      <c r="MFJ36" s="28"/>
      <c r="MFK36" s="28"/>
      <c r="MFL36" s="28"/>
      <c r="MFM36" s="28"/>
      <c r="MFN36" s="28"/>
      <c r="MFO36" s="28"/>
      <c r="MFP36" s="28"/>
      <c r="MFQ36" s="28"/>
      <c r="MFR36" s="28"/>
      <c r="MFS36" s="28"/>
      <c r="MFT36" s="28"/>
      <c r="MFU36" s="28"/>
      <c r="MFV36" s="28"/>
      <c r="MFW36" s="28"/>
      <c r="MFX36" s="28"/>
      <c r="MFY36" s="28"/>
      <c r="MFZ36" s="28"/>
      <c r="MGA36" s="28"/>
      <c r="MGB36" s="28"/>
      <c r="MGC36" s="28"/>
      <c r="MGD36" s="28"/>
      <c r="MGE36" s="28"/>
      <c r="MGF36" s="28"/>
      <c r="MGG36" s="28"/>
      <c r="MGH36" s="28"/>
      <c r="MGI36" s="28"/>
      <c r="MGJ36" s="28"/>
      <c r="MGK36" s="28"/>
      <c r="MGL36" s="28"/>
      <c r="MGM36" s="28"/>
      <c r="MGN36" s="28"/>
      <c r="MGO36" s="28"/>
      <c r="MGP36" s="28"/>
      <c r="MGQ36" s="28"/>
      <c r="MGR36" s="28"/>
      <c r="MGS36" s="28"/>
      <c r="MGT36" s="28"/>
      <c r="MGU36" s="28"/>
      <c r="MGV36" s="28"/>
      <c r="MGW36" s="28"/>
      <c r="MGX36" s="28"/>
      <c r="MGY36" s="28"/>
      <c r="MGZ36" s="28"/>
      <c r="MHA36" s="28"/>
      <c r="MHB36" s="28"/>
      <c r="MHC36" s="28"/>
      <c r="MHD36" s="28"/>
      <c r="MHE36" s="28"/>
      <c r="MHF36" s="28"/>
      <c r="MHG36" s="28"/>
      <c r="MHH36" s="28"/>
      <c r="MHI36" s="28"/>
      <c r="MHJ36" s="28"/>
      <c r="MHK36" s="28"/>
      <c r="MHL36" s="28"/>
      <c r="MHM36" s="28"/>
      <c r="MHN36" s="28"/>
      <c r="MHO36" s="28"/>
      <c r="MHP36" s="28"/>
      <c r="MHQ36" s="28"/>
      <c r="MHR36" s="28"/>
      <c r="MHS36" s="28"/>
      <c r="MHT36" s="28"/>
      <c r="MHU36" s="28"/>
      <c r="MHV36" s="28"/>
      <c r="MHW36" s="28"/>
      <c r="MHX36" s="28"/>
      <c r="MHY36" s="28"/>
      <c r="MHZ36" s="28"/>
      <c r="MIA36" s="28"/>
      <c r="MIB36" s="28"/>
      <c r="MIC36" s="28"/>
      <c r="MID36" s="28"/>
      <c r="MIE36" s="28"/>
      <c r="MIF36" s="28"/>
      <c r="MIG36" s="28"/>
      <c r="MIH36" s="28"/>
      <c r="MII36" s="28"/>
      <c r="MIJ36" s="28"/>
      <c r="MIK36" s="28"/>
      <c r="MIL36" s="28"/>
      <c r="MIM36" s="28"/>
      <c r="MIN36" s="28"/>
      <c r="MIO36" s="28"/>
      <c r="MIP36" s="28"/>
      <c r="MIQ36" s="28"/>
      <c r="MIR36" s="28"/>
      <c r="MIS36" s="28"/>
      <c r="MIT36" s="28"/>
      <c r="MIU36" s="28"/>
      <c r="MIV36" s="28"/>
      <c r="MIW36" s="28"/>
      <c r="MIX36" s="28"/>
      <c r="MIY36" s="28"/>
      <c r="MIZ36" s="28"/>
      <c r="MJA36" s="28"/>
      <c r="MJB36" s="28"/>
      <c r="MJC36" s="28"/>
      <c r="MJD36" s="28"/>
      <c r="MJE36" s="28"/>
      <c r="MJF36" s="28"/>
      <c r="MJG36" s="28"/>
      <c r="MJH36" s="28"/>
      <c r="MJI36" s="28"/>
      <c r="MJJ36" s="28"/>
      <c r="MJK36" s="28"/>
      <c r="MJL36" s="28"/>
      <c r="MJM36" s="28"/>
      <c r="MJN36" s="28"/>
      <c r="MJO36" s="28"/>
      <c r="MJP36" s="28"/>
      <c r="MJQ36" s="28"/>
      <c r="MJR36" s="28"/>
      <c r="MJS36" s="28"/>
      <c r="MJT36" s="28"/>
      <c r="MJU36" s="28"/>
      <c r="MJV36" s="28"/>
      <c r="MJW36" s="28"/>
      <c r="MJX36" s="28"/>
      <c r="MJY36" s="28"/>
      <c r="MJZ36" s="28"/>
      <c r="MKA36" s="28"/>
      <c r="MKB36" s="28"/>
      <c r="MKC36" s="28"/>
      <c r="MKD36" s="28"/>
      <c r="MKE36" s="28"/>
      <c r="MKF36" s="28"/>
      <c r="MKG36" s="28"/>
      <c r="MKH36" s="28"/>
      <c r="MKI36" s="28"/>
      <c r="MKJ36" s="28"/>
      <c r="MKK36" s="28"/>
      <c r="MKL36" s="28"/>
      <c r="MKM36" s="28"/>
      <c r="MKN36" s="28"/>
      <c r="MKO36" s="28"/>
      <c r="MKP36" s="28"/>
      <c r="MKQ36" s="28"/>
      <c r="MKR36" s="28"/>
      <c r="MKS36" s="28"/>
      <c r="MKT36" s="28"/>
      <c r="MKU36" s="28"/>
      <c r="MKV36" s="28"/>
      <c r="MKW36" s="28"/>
      <c r="MKX36" s="28"/>
      <c r="MKY36" s="28"/>
      <c r="MKZ36" s="28"/>
      <c r="MLA36" s="28"/>
      <c r="MLB36" s="28"/>
      <c r="MLC36" s="28"/>
      <c r="MLD36" s="28"/>
      <c r="MLE36" s="28"/>
      <c r="MLF36" s="28"/>
      <c r="MLG36" s="28"/>
      <c r="MLH36" s="28"/>
      <c r="MLI36" s="28"/>
      <c r="MLJ36" s="28"/>
      <c r="MLK36" s="28"/>
      <c r="MLL36" s="28"/>
      <c r="MLM36" s="28"/>
      <c r="MLN36" s="28"/>
      <c r="MLO36" s="28"/>
      <c r="MLP36" s="28"/>
      <c r="MLQ36" s="28"/>
      <c r="MLR36" s="28"/>
      <c r="MLS36" s="28"/>
      <c r="MLT36" s="28"/>
      <c r="MLU36" s="28"/>
      <c r="MLV36" s="28"/>
      <c r="MLW36" s="28"/>
      <c r="MLX36" s="28"/>
      <c r="MLY36" s="28"/>
      <c r="MLZ36" s="28"/>
      <c r="MMA36" s="28"/>
      <c r="MMB36" s="28"/>
      <c r="MMC36" s="28"/>
      <c r="MMD36" s="28"/>
      <c r="MME36" s="28"/>
      <c r="MMF36" s="28"/>
      <c r="MMG36" s="28"/>
      <c r="MMH36" s="28"/>
      <c r="MMI36" s="28"/>
      <c r="MMJ36" s="28"/>
      <c r="MMK36" s="28"/>
      <c r="MML36" s="28"/>
      <c r="MMM36" s="28"/>
      <c r="MMN36" s="28"/>
      <c r="MMO36" s="28"/>
      <c r="MMP36" s="28"/>
      <c r="MMQ36" s="28"/>
      <c r="MMR36" s="28"/>
      <c r="MMS36" s="28"/>
      <c r="MMT36" s="28"/>
      <c r="MMU36" s="28"/>
      <c r="MMV36" s="28"/>
      <c r="MMW36" s="28"/>
      <c r="MMX36" s="28"/>
      <c r="MMY36" s="28"/>
      <c r="MMZ36" s="28"/>
      <c r="MNA36" s="28"/>
      <c r="MNB36" s="28"/>
      <c r="MNC36" s="28"/>
      <c r="MND36" s="28"/>
      <c r="MNE36" s="28"/>
      <c r="MNF36" s="28"/>
      <c r="MNG36" s="28"/>
      <c r="MNH36" s="28"/>
      <c r="MNI36" s="28"/>
      <c r="MNJ36" s="28"/>
      <c r="MNK36" s="28"/>
      <c r="MNL36" s="28"/>
      <c r="MNM36" s="28"/>
      <c r="MNN36" s="28"/>
      <c r="MNO36" s="28"/>
      <c r="MNP36" s="28"/>
      <c r="MNQ36" s="28"/>
      <c r="MNR36" s="28"/>
      <c r="MNS36" s="28"/>
      <c r="MNT36" s="28"/>
      <c r="MNU36" s="28"/>
      <c r="MNV36" s="28"/>
      <c r="MNW36" s="28"/>
      <c r="MNX36" s="28"/>
      <c r="MNY36" s="28"/>
      <c r="MNZ36" s="28"/>
      <c r="MOA36" s="28"/>
      <c r="MOB36" s="28"/>
      <c r="MOC36" s="28"/>
      <c r="MOD36" s="28"/>
      <c r="MOE36" s="28"/>
      <c r="MOF36" s="28"/>
      <c r="MOG36" s="28"/>
      <c r="MOH36" s="28"/>
      <c r="MOI36" s="28"/>
      <c r="MOJ36" s="28"/>
      <c r="MOK36" s="28"/>
      <c r="MOL36" s="28"/>
      <c r="MOM36" s="28"/>
      <c r="MON36" s="28"/>
      <c r="MOO36" s="28"/>
      <c r="MOP36" s="28"/>
      <c r="MOQ36" s="28"/>
      <c r="MOR36" s="28"/>
      <c r="MOS36" s="28"/>
      <c r="MOT36" s="28"/>
      <c r="MOU36" s="28"/>
      <c r="MOV36" s="28"/>
      <c r="MOW36" s="28"/>
      <c r="MOX36" s="28"/>
      <c r="MOY36" s="28"/>
      <c r="MOZ36" s="28"/>
      <c r="MPA36" s="28"/>
      <c r="MPB36" s="28"/>
      <c r="MPC36" s="28"/>
      <c r="MPD36" s="28"/>
      <c r="MPE36" s="28"/>
      <c r="MPF36" s="28"/>
      <c r="MPG36" s="28"/>
      <c r="MPH36" s="28"/>
      <c r="MPI36" s="28"/>
      <c r="MPJ36" s="28"/>
      <c r="MPK36" s="28"/>
      <c r="MPL36" s="28"/>
      <c r="MPM36" s="28"/>
      <c r="MPN36" s="28"/>
      <c r="MPO36" s="28"/>
      <c r="MPP36" s="28"/>
      <c r="MPQ36" s="28"/>
      <c r="MPR36" s="28"/>
      <c r="MPS36" s="28"/>
      <c r="MPT36" s="28"/>
      <c r="MPU36" s="28"/>
      <c r="MPV36" s="28"/>
      <c r="MPW36" s="28"/>
      <c r="MPX36" s="28"/>
      <c r="MPY36" s="28"/>
      <c r="MPZ36" s="28"/>
      <c r="MQA36" s="28"/>
      <c r="MQB36" s="28"/>
      <c r="MQC36" s="28"/>
      <c r="MQD36" s="28"/>
      <c r="MQE36" s="28"/>
      <c r="MQF36" s="28"/>
      <c r="MQG36" s="28"/>
      <c r="MQH36" s="28"/>
      <c r="MQI36" s="28"/>
      <c r="MQJ36" s="28"/>
      <c r="MQK36" s="28"/>
      <c r="MQL36" s="28"/>
      <c r="MQM36" s="28"/>
      <c r="MQN36" s="28"/>
      <c r="MQO36" s="28"/>
      <c r="MQP36" s="28"/>
      <c r="MQQ36" s="28"/>
      <c r="MQR36" s="28"/>
      <c r="MQS36" s="28"/>
      <c r="MQT36" s="28"/>
      <c r="MQU36" s="28"/>
      <c r="MQV36" s="28"/>
      <c r="MQW36" s="28"/>
      <c r="MQX36" s="28"/>
      <c r="MQY36" s="28"/>
      <c r="MQZ36" s="28"/>
      <c r="MRA36" s="28"/>
      <c r="MRB36" s="28"/>
      <c r="MRC36" s="28"/>
      <c r="MRD36" s="28"/>
      <c r="MRE36" s="28"/>
      <c r="MRF36" s="28"/>
      <c r="MRG36" s="28"/>
      <c r="MRH36" s="28"/>
      <c r="MRI36" s="28"/>
      <c r="MRJ36" s="28"/>
      <c r="MRK36" s="28"/>
      <c r="MRL36" s="28"/>
      <c r="MRM36" s="28"/>
      <c r="MRN36" s="28"/>
      <c r="MRO36" s="28"/>
      <c r="MRP36" s="28"/>
      <c r="MRQ36" s="28"/>
      <c r="MRR36" s="28"/>
      <c r="MRS36" s="28"/>
      <c r="MRT36" s="28"/>
      <c r="MRU36" s="28"/>
      <c r="MRV36" s="28"/>
      <c r="MRW36" s="28"/>
      <c r="MRX36" s="28"/>
      <c r="MRY36" s="28"/>
      <c r="MRZ36" s="28"/>
      <c r="MSA36" s="28"/>
      <c r="MSB36" s="28"/>
      <c r="MSC36" s="28"/>
      <c r="MSD36" s="28"/>
      <c r="MSE36" s="28"/>
      <c r="MSF36" s="28"/>
      <c r="MSG36" s="28"/>
      <c r="MSH36" s="28"/>
      <c r="MSI36" s="28"/>
      <c r="MSJ36" s="28"/>
      <c r="MSK36" s="28"/>
      <c r="MSL36" s="28"/>
      <c r="MSM36" s="28"/>
      <c r="MSN36" s="28"/>
      <c r="MSO36" s="28"/>
      <c r="MSP36" s="28"/>
      <c r="MSQ36" s="28"/>
      <c r="MSR36" s="28"/>
      <c r="MSS36" s="28"/>
      <c r="MST36" s="28"/>
      <c r="MSU36" s="28"/>
      <c r="MSV36" s="28"/>
      <c r="MSW36" s="28"/>
      <c r="MSX36" s="28"/>
      <c r="MSY36" s="28"/>
      <c r="MSZ36" s="28"/>
      <c r="MTA36" s="28"/>
      <c r="MTB36" s="28"/>
      <c r="MTC36" s="28"/>
      <c r="MTD36" s="28"/>
      <c r="MTE36" s="28"/>
      <c r="MTF36" s="28"/>
      <c r="MTG36" s="28"/>
      <c r="MTH36" s="28"/>
      <c r="MTI36" s="28"/>
      <c r="MTJ36" s="28"/>
      <c r="MTK36" s="28"/>
      <c r="MTL36" s="28"/>
      <c r="MTM36" s="28"/>
      <c r="MTN36" s="28"/>
      <c r="MTO36" s="28"/>
      <c r="MTP36" s="28"/>
      <c r="MTQ36" s="28"/>
      <c r="MTR36" s="28"/>
      <c r="MTS36" s="28"/>
      <c r="MTT36" s="28"/>
      <c r="MTU36" s="28"/>
      <c r="MTV36" s="28"/>
      <c r="MTW36" s="28"/>
      <c r="MTX36" s="28"/>
      <c r="MTY36" s="28"/>
      <c r="MTZ36" s="28"/>
      <c r="MUA36" s="28"/>
      <c r="MUB36" s="28"/>
      <c r="MUC36" s="28"/>
      <c r="MUD36" s="28"/>
      <c r="MUE36" s="28"/>
      <c r="MUF36" s="28"/>
      <c r="MUG36" s="28"/>
      <c r="MUH36" s="28"/>
      <c r="MUI36" s="28"/>
      <c r="MUJ36" s="28"/>
      <c r="MUK36" s="28"/>
      <c r="MUL36" s="28"/>
      <c r="MUM36" s="28"/>
      <c r="MUN36" s="28"/>
      <c r="MUO36" s="28"/>
      <c r="MUP36" s="28"/>
      <c r="MUQ36" s="28"/>
      <c r="MUR36" s="28"/>
      <c r="MUS36" s="28"/>
      <c r="MUT36" s="28"/>
      <c r="MUU36" s="28"/>
      <c r="MUV36" s="28"/>
      <c r="MUW36" s="28"/>
      <c r="MUX36" s="28"/>
      <c r="MUY36" s="28"/>
      <c r="MUZ36" s="28"/>
      <c r="MVA36" s="28"/>
      <c r="MVB36" s="28"/>
      <c r="MVC36" s="28"/>
      <c r="MVD36" s="28"/>
      <c r="MVE36" s="28"/>
      <c r="MVF36" s="28"/>
      <c r="MVG36" s="28"/>
      <c r="MVH36" s="28"/>
      <c r="MVI36" s="28"/>
      <c r="MVJ36" s="28"/>
      <c r="MVK36" s="28"/>
      <c r="MVL36" s="28"/>
      <c r="MVM36" s="28"/>
      <c r="MVN36" s="28"/>
      <c r="MVO36" s="28"/>
      <c r="MVP36" s="28"/>
      <c r="MVQ36" s="28"/>
      <c r="MVR36" s="28"/>
      <c r="MVS36" s="28"/>
      <c r="MVT36" s="28"/>
      <c r="MVU36" s="28"/>
      <c r="MVV36" s="28"/>
      <c r="MVW36" s="28"/>
      <c r="MVX36" s="28"/>
      <c r="MVY36" s="28"/>
      <c r="MVZ36" s="28"/>
      <c r="MWA36" s="28"/>
      <c r="MWB36" s="28"/>
      <c r="MWC36" s="28"/>
      <c r="MWD36" s="28"/>
      <c r="MWE36" s="28"/>
      <c r="MWF36" s="28"/>
      <c r="MWG36" s="28"/>
      <c r="MWH36" s="28"/>
      <c r="MWI36" s="28"/>
      <c r="MWJ36" s="28"/>
      <c r="MWK36" s="28"/>
      <c r="MWL36" s="28"/>
      <c r="MWM36" s="28"/>
      <c r="MWN36" s="28"/>
      <c r="MWO36" s="28"/>
      <c r="MWP36" s="28"/>
      <c r="MWQ36" s="28"/>
      <c r="MWR36" s="28"/>
      <c r="MWS36" s="28"/>
      <c r="MWT36" s="28"/>
      <c r="MWU36" s="28"/>
      <c r="MWV36" s="28"/>
      <c r="MWW36" s="28"/>
      <c r="MWX36" s="28"/>
      <c r="MWY36" s="28"/>
      <c r="MWZ36" s="28"/>
      <c r="MXA36" s="28"/>
      <c r="MXB36" s="28"/>
      <c r="MXC36" s="28"/>
      <c r="MXD36" s="28"/>
      <c r="MXE36" s="28"/>
      <c r="MXF36" s="28"/>
      <c r="MXG36" s="28"/>
      <c r="MXH36" s="28"/>
      <c r="MXI36" s="28"/>
      <c r="MXJ36" s="28"/>
      <c r="MXK36" s="28"/>
      <c r="MXL36" s="28"/>
      <c r="MXM36" s="28"/>
      <c r="MXN36" s="28"/>
      <c r="MXO36" s="28"/>
      <c r="MXP36" s="28"/>
      <c r="MXQ36" s="28"/>
      <c r="MXR36" s="28"/>
      <c r="MXS36" s="28"/>
      <c r="MXT36" s="28"/>
      <c r="MXU36" s="28"/>
      <c r="MXV36" s="28"/>
      <c r="MXW36" s="28"/>
      <c r="MXX36" s="28"/>
      <c r="MXY36" s="28"/>
      <c r="MXZ36" s="28"/>
      <c r="MYA36" s="28"/>
      <c r="MYB36" s="28"/>
      <c r="MYC36" s="28"/>
      <c r="MYD36" s="28"/>
      <c r="MYE36" s="28"/>
      <c r="MYF36" s="28"/>
      <c r="MYG36" s="28"/>
      <c r="MYH36" s="28"/>
      <c r="MYI36" s="28"/>
      <c r="MYJ36" s="28"/>
      <c r="MYK36" s="28"/>
      <c r="MYL36" s="28"/>
      <c r="MYM36" s="28"/>
      <c r="MYN36" s="28"/>
      <c r="MYO36" s="28"/>
      <c r="MYP36" s="28"/>
      <c r="MYQ36" s="28"/>
      <c r="MYR36" s="28"/>
      <c r="MYS36" s="28"/>
      <c r="MYT36" s="28"/>
      <c r="MYU36" s="28"/>
      <c r="MYV36" s="28"/>
      <c r="MYW36" s="28"/>
      <c r="MYX36" s="28"/>
      <c r="MYY36" s="28"/>
      <c r="MYZ36" s="28"/>
      <c r="MZA36" s="28"/>
      <c r="MZB36" s="28"/>
      <c r="MZC36" s="28"/>
      <c r="MZD36" s="28"/>
      <c r="MZE36" s="28"/>
      <c r="MZF36" s="28"/>
      <c r="MZG36" s="28"/>
      <c r="MZH36" s="28"/>
      <c r="MZI36" s="28"/>
      <c r="MZJ36" s="28"/>
      <c r="MZK36" s="28"/>
      <c r="MZL36" s="28"/>
      <c r="MZM36" s="28"/>
      <c r="MZN36" s="28"/>
      <c r="MZO36" s="28"/>
      <c r="MZP36" s="28"/>
      <c r="MZQ36" s="28"/>
      <c r="MZR36" s="28"/>
      <c r="MZS36" s="28"/>
      <c r="MZT36" s="28"/>
      <c r="MZU36" s="28"/>
      <c r="MZV36" s="28"/>
      <c r="MZW36" s="28"/>
      <c r="MZX36" s="28"/>
      <c r="MZY36" s="28"/>
      <c r="MZZ36" s="28"/>
      <c r="NAA36" s="28"/>
      <c r="NAB36" s="28"/>
      <c r="NAC36" s="28"/>
      <c r="NAD36" s="28"/>
      <c r="NAE36" s="28"/>
      <c r="NAF36" s="28"/>
      <c r="NAG36" s="28"/>
      <c r="NAH36" s="28"/>
      <c r="NAI36" s="28"/>
      <c r="NAJ36" s="28"/>
      <c r="NAK36" s="28"/>
      <c r="NAL36" s="28"/>
      <c r="NAM36" s="28"/>
      <c r="NAN36" s="28"/>
      <c r="NAO36" s="28"/>
      <c r="NAP36" s="28"/>
      <c r="NAQ36" s="28"/>
      <c r="NAR36" s="28"/>
      <c r="NAS36" s="28"/>
      <c r="NAT36" s="28"/>
      <c r="NAU36" s="28"/>
      <c r="NAV36" s="28"/>
      <c r="NAW36" s="28"/>
      <c r="NAX36" s="28"/>
      <c r="NAY36" s="28"/>
      <c r="NAZ36" s="28"/>
      <c r="NBA36" s="28"/>
      <c r="NBB36" s="28"/>
      <c r="NBC36" s="28"/>
      <c r="NBD36" s="28"/>
      <c r="NBE36" s="28"/>
      <c r="NBF36" s="28"/>
      <c r="NBG36" s="28"/>
      <c r="NBH36" s="28"/>
      <c r="NBI36" s="28"/>
      <c r="NBJ36" s="28"/>
      <c r="NBK36" s="28"/>
      <c r="NBL36" s="28"/>
      <c r="NBM36" s="28"/>
      <c r="NBN36" s="28"/>
      <c r="NBO36" s="28"/>
      <c r="NBP36" s="28"/>
      <c r="NBQ36" s="28"/>
      <c r="NBR36" s="28"/>
      <c r="NBS36" s="28"/>
      <c r="NBT36" s="28"/>
      <c r="NBU36" s="28"/>
      <c r="NBV36" s="28"/>
      <c r="NBW36" s="28"/>
      <c r="NBX36" s="28"/>
      <c r="NBY36" s="28"/>
      <c r="NBZ36" s="28"/>
      <c r="NCA36" s="28"/>
      <c r="NCB36" s="28"/>
      <c r="NCC36" s="28"/>
      <c r="NCD36" s="28"/>
      <c r="NCE36" s="28"/>
      <c r="NCF36" s="28"/>
      <c r="NCG36" s="28"/>
      <c r="NCH36" s="28"/>
      <c r="NCI36" s="28"/>
      <c r="NCJ36" s="28"/>
      <c r="NCK36" s="28"/>
      <c r="NCL36" s="28"/>
      <c r="NCM36" s="28"/>
      <c r="NCN36" s="28"/>
      <c r="NCO36" s="28"/>
      <c r="NCP36" s="28"/>
      <c r="NCQ36" s="28"/>
      <c r="NCR36" s="28"/>
      <c r="NCS36" s="28"/>
      <c r="NCT36" s="28"/>
      <c r="NCU36" s="28"/>
      <c r="NCV36" s="28"/>
      <c r="NCW36" s="28"/>
      <c r="NCX36" s="28"/>
      <c r="NCY36" s="28"/>
      <c r="NCZ36" s="28"/>
      <c r="NDA36" s="28"/>
      <c r="NDB36" s="28"/>
      <c r="NDC36" s="28"/>
      <c r="NDD36" s="28"/>
      <c r="NDE36" s="28"/>
      <c r="NDF36" s="28"/>
      <c r="NDG36" s="28"/>
      <c r="NDH36" s="28"/>
      <c r="NDI36" s="28"/>
      <c r="NDJ36" s="28"/>
      <c r="NDK36" s="28"/>
      <c r="NDL36" s="28"/>
      <c r="NDM36" s="28"/>
      <c r="NDN36" s="28"/>
      <c r="NDO36" s="28"/>
      <c r="NDP36" s="28"/>
      <c r="NDQ36" s="28"/>
      <c r="NDR36" s="28"/>
      <c r="NDS36" s="28"/>
      <c r="NDT36" s="28"/>
      <c r="NDU36" s="28"/>
      <c r="NDV36" s="28"/>
      <c r="NDW36" s="28"/>
      <c r="NDX36" s="28"/>
      <c r="NDY36" s="28"/>
      <c r="NDZ36" s="28"/>
      <c r="NEA36" s="28"/>
      <c r="NEB36" s="28"/>
      <c r="NEC36" s="28"/>
      <c r="NED36" s="28"/>
      <c r="NEE36" s="28"/>
      <c r="NEF36" s="28"/>
      <c r="NEG36" s="28"/>
      <c r="NEH36" s="28"/>
      <c r="NEI36" s="28"/>
      <c r="NEJ36" s="28"/>
      <c r="NEK36" s="28"/>
      <c r="NEL36" s="28"/>
      <c r="NEM36" s="28"/>
      <c r="NEN36" s="28"/>
      <c r="NEO36" s="28"/>
      <c r="NEP36" s="28"/>
      <c r="NEQ36" s="28"/>
      <c r="NER36" s="28"/>
      <c r="NES36" s="28"/>
      <c r="NET36" s="28"/>
      <c r="NEU36" s="28"/>
      <c r="NEV36" s="28"/>
      <c r="NEW36" s="28"/>
      <c r="NEX36" s="28"/>
      <c r="NEY36" s="28"/>
      <c r="NEZ36" s="28"/>
      <c r="NFA36" s="28"/>
      <c r="NFB36" s="28"/>
      <c r="NFC36" s="28"/>
      <c r="NFD36" s="28"/>
      <c r="NFE36" s="28"/>
      <c r="NFF36" s="28"/>
      <c r="NFG36" s="28"/>
      <c r="NFH36" s="28"/>
      <c r="NFI36" s="28"/>
      <c r="NFJ36" s="28"/>
      <c r="NFK36" s="28"/>
      <c r="NFL36" s="28"/>
      <c r="NFM36" s="28"/>
      <c r="NFN36" s="28"/>
      <c r="NFO36" s="28"/>
      <c r="NFP36" s="28"/>
      <c r="NFQ36" s="28"/>
      <c r="NFR36" s="28"/>
      <c r="NFS36" s="28"/>
      <c r="NFT36" s="28"/>
      <c r="NFU36" s="28"/>
      <c r="NFV36" s="28"/>
      <c r="NFW36" s="28"/>
      <c r="NFX36" s="28"/>
      <c r="NFY36" s="28"/>
      <c r="NFZ36" s="28"/>
      <c r="NGA36" s="28"/>
      <c r="NGB36" s="28"/>
      <c r="NGC36" s="28"/>
      <c r="NGD36" s="28"/>
      <c r="NGE36" s="28"/>
      <c r="NGF36" s="28"/>
      <c r="NGG36" s="28"/>
      <c r="NGH36" s="28"/>
      <c r="NGI36" s="28"/>
      <c r="NGJ36" s="28"/>
      <c r="NGK36" s="28"/>
      <c r="NGL36" s="28"/>
      <c r="NGM36" s="28"/>
      <c r="NGN36" s="28"/>
      <c r="NGO36" s="28"/>
      <c r="NGP36" s="28"/>
      <c r="NGQ36" s="28"/>
      <c r="NGR36" s="28"/>
      <c r="NGS36" s="28"/>
      <c r="NGT36" s="28"/>
      <c r="NGU36" s="28"/>
      <c r="NGV36" s="28"/>
      <c r="NGW36" s="28"/>
      <c r="NGX36" s="28"/>
      <c r="NGY36" s="28"/>
      <c r="NGZ36" s="28"/>
      <c r="NHA36" s="28"/>
      <c r="NHB36" s="28"/>
      <c r="NHC36" s="28"/>
      <c r="NHD36" s="28"/>
      <c r="NHE36" s="28"/>
      <c r="NHF36" s="28"/>
      <c r="NHG36" s="28"/>
      <c r="NHH36" s="28"/>
      <c r="NHI36" s="28"/>
      <c r="NHJ36" s="28"/>
      <c r="NHK36" s="28"/>
      <c r="NHL36" s="28"/>
      <c r="NHM36" s="28"/>
      <c r="NHN36" s="28"/>
      <c r="NHO36" s="28"/>
      <c r="NHP36" s="28"/>
      <c r="NHQ36" s="28"/>
      <c r="NHR36" s="28"/>
      <c r="NHS36" s="28"/>
      <c r="NHT36" s="28"/>
      <c r="NHU36" s="28"/>
      <c r="NHV36" s="28"/>
      <c r="NHW36" s="28"/>
      <c r="NHX36" s="28"/>
      <c r="NHY36" s="28"/>
      <c r="NHZ36" s="28"/>
      <c r="NIA36" s="28"/>
      <c r="NIB36" s="28"/>
      <c r="NIC36" s="28"/>
      <c r="NID36" s="28"/>
      <c r="NIE36" s="28"/>
      <c r="NIF36" s="28"/>
      <c r="NIG36" s="28"/>
      <c r="NIH36" s="28"/>
      <c r="NII36" s="28"/>
      <c r="NIJ36" s="28"/>
      <c r="NIK36" s="28"/>
      <c r="NIL36" s="28"/>
      <c r="NIM36" s="28"/>
      <c r="NIN36" s="28"/>
      <c r="NIO36" s="28"/>
      <c r="NIP36" s="28"/>
      <c r="NIQ36" s="28"/>
      <c r="NIR36" s="28"/>
      <c r="NIS36" s="28"/>
      <c r="NIT36" s="28"/>
      <c r="NIU36" s="28"/>
      <c r="NIV36" s="28"/>
      <c r="NIW36" s="28"/>
      <c r="NIX36" s="28"/>
      <c r="NIY36" s="28"/>
      <c r="NIZ36" s="28"/>
      <c r="NJA36" s="28"/>
      <c r="NJB36" s="28"/>
      <c r="NJC36" s="28"/>
      <c r="NJD36" s="28"/>
      <c r="NJE36" s="28"/>
      <c r="NJF36" s="28"/>
      <c r="NJG36" s="28"/>
      <c r="NJH36" s="28"/>
      <c r="NJI36" s="28"/>
      <c r="NJJ36" s="28"/>
      <c r="NJK36" s="28"/>
      <c r="NJL36" s="28"/>
      <c r="NJM36" s="28"/>
      <c r="NJN36" s="28"/>
      <c r="NJO36" s="28"/>
      <c r="NJP36" s="28"/>
      <c r="NJQ36" s="28"/>
      <c r="NJR36" s="28"/>
      <c r="NJS36" s="28"/>
      <c r="NJT36" s="28"/>
      <c r="NJU36" s="28"/>
      <c r="NJV36" s="28"/>
      <c r="NJW36" s="28"/>
      <c r="NJX36" s="28"/>
      <c r="NJY36" s="28"/>
      <c r="NJZ36" s="28"/>
      <c r="NKA36" s="28"/>
      <c r="NKB36" s="28"/>
      <c r="NKC36" s="28"/>
      <c r="NKD36" s="28"/>
      <c r="NKE36" s="28"/>
      <c r="NKF36" s="28"/>
      <c r="NKG36" s="28"/>
      <c r="NKH36" s="28"/>
      <c r="NKI36" s="28"/>
      <c r="NKJ36" s="28"/>
      <c r="NKK36" s="28"/>
      <c r="NKL36" s="28"/>
      <c r="NKM36" s="28"/>
      <c r="NKN36" s="28"/>
      <c r="NKO36" s="28"/>
      <c r="NKP36" s="28"/>
      <c r="NKQ36" s="28"/>
      <c r="NKR36" s="28"/>
      <c r="NKS36" s="28"/>
      <c r="NKT36" s="28"/>
      <c r="NKU36" s="28"/>
      <c r="NKV36" s="28"/>
      <c r="NKW36" s="28"/>
      <c r="NKX36" s="28"/>
      <c r="NKY36" s="28"/>
      <c r="NKZ36" s="28"/>
      <c r="NLA36" s="28"/>
      <c r="NLB36" s="28"/>
      <c r="NLC36" s="28"/>
      <c r="NLD36" s="28"/>
      <c r="NLE36" s="28"/>
      <c r="NLF36" s="28"/>
      <c r="NLG36" s="28"/>
      <c r="NLH36" s="28"/>
      <c r="NLI36" s="28"/>
      <c r="NLJ36" s="28"/>
      <c r="NLK36" s="28"/>
      <c r="NLL36" s="28"/>
      <c r="NLM36" s="28"/>
      <c r="NLN36" s="28"/>
      <c r="NLO36" s="28"/>
      <c r="NLP36" s="28"/>
      <c r="NLQ36" s="28"/>
      <c r="NLR36" s="28"/>
      <c r="NLS36" s="28"/>
      <c r="NLT36" s="28"/>
      <c r="NLU36" s="28"/>
      <c r="NLV36" s="28"/>
      <c r="NLW36" s="28"/>
      <c r="NLX36" s="28"/>
      <c r="NLY36" s="28"/>
      <c r="NLZ36" s="28"/>
      <c r="NMA36" s="28"/>
      <c r="NMB36" s="28"/>
      <c r="NMC36" s="28"/>
      <c r="NMD36" s="28"/>
      <c r="NME36" s="28"/>
      <c r="NMF36" s="28"/>
      <c r="NMG36" s="28"/>
      <c r="NMH36" s="28"/>
      <c r="NMI36" s="28"/>
      <c r="NMJ36" s="28"/>
      <c r="NMK36" s="28"/>
      <c r="NML36" s="28"/>
      <c r="NMM36" s="28"/>
      <c r="NMN36" s="28"/>
      <c r="NMO36" s="28"/>
      <c r="NMP36" s="28"/>
      <c r="NMQ36" s="28"/>
      <c r="NMR36" s="28"/>
      <c r="NMS36" s="28"/>
      <c r="NMT36" s="28"/>
      <c r="NMU36" s="28"/>
      <c r="NMV36" s="28"/>
      <c r="NMW36" s="28"/>
      <c r="NMX36" s="28"/>
      <c r="NMY36" s="28"/>
      <c r="NMZ36" s="28"/>
      <c r="NNA36" s="28"/>
      <c r="NNB36" s="28"/>
      <c r="NNC36" s="28"/>
      <c r="NND36" s="28"/>
      <c r="NNE36" s="28"/>
      <c r="NNF36" s="28"/>
      <c r="NNG36" s="28"/>
      <c r="NNH36" s="28"/>
      <c r="NNI36" s="28"/>
      <c r="NNJ36" s="28"/>
      <c r="NNK36" s="28"/>
      <c r="NNL36" s="28"/>
      <c r="NNM36" s="28"/>
      <c r="NNN36" s="28"/>
      <c r="NNO36" s="28"/>
      <c r="NNP36" s="28"/>
      <c r="NNQ36" s="28"/>
      <c r="NNR36" s="28"/>
      <c r="NNS36" s="28"/>
      <c r="NNT36" s="28"/>
      <c r="NNU36" s="28"/>
      <c r="NNV36" s="28"/>
      <c r="NNW36" s="28"/>
      <c r="NNX36" s="28"/>
      <c r="NNY36" s="28"/>
      <c r="NNZ36" s="28"/>
      <c r="NOA36" s="28"/>
      <c r="NOB36" s="28"/>
      <c r="NOC36" s="28"/>
      <c r="NOD36" s="28"/>
      <c r="NOE36" s="28"/>
      <c r="NOF36" s="28"/>
      <c r="NOG36" s="28"/>
      <c r="NOH36" s="28"/>
      <c r="NOI36" s="28"/>
      <c r="NOJ36" s="28"/>
      <c r="NOK36" s="28"/>
      <c r="NOL36" s="28"/>
      <c r="NOM36" s="28"/>
      <c r="NON36" s="28"/>
      <c r="NOO36" s="28"/>
      <c r="NOP36" s="28"/>
      <c r="NOQ36" s="28"/>
      <c r="NOR36" s="28"/>
      <c r="NOS36" s="28"/>
      <c r="NOT36" s="28"/>
      <c r="NOU36" s="28"/>
      <c r="NOV36" s="28"/>
      <c r="NOW36" s="28"/>
      <c r="NOX36" s="28"/>
      <c r="NOY36" s="28"/>
      <c r="NOZ36" s="28"/>
      <c r="NPA36" s="28"/>
      <c r="NPB36" s="28"/>
      <c r="NPC36" s="28"/>
      <c r="NPD36" s="28"/>
      <c r="NPE36" s="28"/>
      <c r="NPF36" s="28"/>
      <c r="NPG36" s="28"/>
      <c r="NPH36" s="28"/>
      <c r="NPI36" s="28"/>
      <c r="NPJ36" s="28"/>
      <c r="NPK36" s="28"/>
      <c r="NPL36" s="28"/>
      <c r="NPM36" s="28"/>
      <c r="NPN36" s="28"/>
      <c r="NPO36" s="28"/>
      <c r="NPP36" s="28"/>
      <c r="NPQ36" s="28"/>
      <c r="NPR36" s="28"/>
      <c r="NPS36" s="28"/>
      <c r="NPT36" s="28"/>
      <c r="NPU36" s="28"/>
      <c r="NPV36" s="28"/>
      <c r="NPW36" s="28"/>
      <c r="NPX36" s="28"/>
      <c r="NPY36" s="28"/>
      <c r="NPZ36" s="28"/>
      <c r="NQA36" s="28"/>
      <c r="NQB36" s="28"/>
      <c r="NQC36" s="28"/>
      <c r="NQD36" s="28"/>
      <c r="NQE36" s="28"/>
      <c r="NQF36" s="28"/>
      <c r="NQG36" s="28"/>
      <c r="NQH36" s="28"/>
      <c r="NQI36" s="28"/>
      <c r="NQJ36" s="28"/>
      <c r="NQK36" s="28"/>
      <c r="NQL36" s="28"/>
      <c r="NQM36" s="28"/>
      <c r="NQN36" s="28"/>
      <c r="NQO36" s="28"/>
      <c r="NQP36" s="28"/>
      <c r="NQQ36" s="28"/>
      <c r="NQR36" s="28"/>
      <c r="NQS36" s="28"/>
      <c r="NQT36" s="28"/>
      <c r="NQU36" s="28"/>
      <c r="NQV36" s="28"/>
      <c r="NQW36" s="28"/>
      <c r="NQX36" s="28"/>
      <c r="NQY36" s="28"/>
      <c r="NQZ36" s="28"/>
      <c r="NRA36" s="28"/>
      <c r="NRB36" s="28"/>
      <c r="NRC36" s="28"/>
      <c r="NRD36" s="28"/>
      <c r="NRE36" s="28"/>
      <c r="NRF36" s="28"/>
      <c r="NRG36" s="28"/>
      <c r="NRH36" s="28"/>
      <c r="NRI36" s="28"/>
      <c r="NRJ36" s="28"/>
      <c r="NRK36" s="28"/>
      <c r="NRL36" s="28"/>
      <c r="NRM36" s="28"/>
      <c r="NRN36" s="28"/>
      <c r="NRO36" s="28"/>
      <c r="NRP36" s="28"/>
      <c r="NRQ36" s="28"/>
      <c r="NRR36" s="28"/>
      <c r="NRS36" s="28"/>
      <c r="NRT36" s="28"/>
      <c r="NRU36" s="28"/>
      <c r="NRV36" s="28"/>
      <c r="NRW36" s="28"/>
      <c r="NRX36" s="28"/>
      <c r="NRY36" s="28"/>
      <c r="NRZ36" s="28"/>
      <c r="NSA36" s="28"/>
      <c r="NSB36" s="28"/>
      <c r="NSC36" s="28"/>
      <c r="NSD36" s="28"/>
      <c r="NSE36" s="28"/>
      <c r="NSF36" s="28"/>
      <c r="NSG36" s="28"/>
      <c r="NSH36" s="28"/>
      <c r="NSI36" s="28"/>
      <c r="NSJ36" s="28"/>
      <c r="NSK36" s="28"/>
      <c r="NSL36" s="28"/>
      <c r="NSM36" s="28"/>
      <c r="NSN36" s="28"/>
      <c r="NSO36" s="28"/>
      <c r="NSP36" s="28"/>
      <c r="NSQ36" s="28"/>
      <c r="NSR36" s="28"/>
      <c r="NSS36" s="28"/>
      <c r="NST36" s="28"/>
      <c r="NSU36" s="28"/>
      <c r="NSV36" s="28"/>
      <c r="NSW36" s="28"/>
      <c r="NSX36" s="28"/>
      <c r="NSY36" s="28"/>
      <c r="NSZ36" s="28"/>
      <c r="NTA36" s="28"/>
      <c r="NTB36" s="28"/>
      <c r="NTC36" s="28"/>
      <c r="NTD36" s="28"/>
      <c r="NTE36" s="28"/>
      <c r="NTF36" s="28"/>
      <c r="NTG36" s="28"/>
      <c r="NTH36" s="28"/>
      <c r="NTI36" s="28"/>
      <c r="NTJ36" s="28"/>
      <c r="NTK36" s="28"/>
      <c r="NTL36" s="28"/>
      <c r="NTM36" s="28"/>
      <c r="NTN36" s="28"/>
      <c r="NTO36" s="28"/>
      <c r="NTP36" s="28"/>
      <c r="NTQ36" s="28"/>
      <c r="NTR36" s="28"/>
      <c r="NTS36" s="28"/>
      <c r="NTT36" s="28"/>
      <c r="NTU36" s="28"/>
      <c r="NTV36" s="28"/>
      <c r="NTW36" s="28"/>
      <c r="NTX36" s="28"/>
      <c r="NTY36" s="28"/>
      <c r="NTZ36" s="28"/>
      <c r="NUA36" s="28"/>
      <c r="NUB36" s="28"/>
      <c r="NUC36" s="28"/>
      <c r="NUD36" s="28"/>
      <c r="NUE36" s="28"/>
      <c r="NUF36" s="28"/>
      <c r="NUG36" s="28"/>
      <c r="NUH36" s="28"/>
      <c r="NUI36" s="28"/>
      <c r="NUJ36" s="28"/>
      <c r="NUK36" s="28"/>
      <c r="NUL36" s="28"/>
      <c r="NUM36" s="28"/>
      <c r="NUN36" s="28"/>
      <c r="NUO36" s="28"/>
      <c r="NUP36" s="28"/>
      <c r="NUQ36" s="28"/>
      <c r="NUR36" s="28"/>
      <c r="NUS36" s="28"/>
      <c r="NUT36" s="28"/>
      <c r="NUU36" s="28"/>
      <c r="NUV36" s="28"/>
      <c r="NUW36" s="28"/>
      <c r="NUX36" s="28"/>
      <c r="NUY36" s="28"/>
      <c r="NUZ36" s="28"/>
      <c r="NVA36" s="28"/>
      <c r="NVB36" s="28"/>
      <c r="NVC36" s="28"/>
      <c r="NVD36" s="28"/>
      <c r="NVE36" s="28"/>
      <c r="NVF36" s="28"/>
      <c r="NVG36" s="28"/>
      <c r="NVH36" s="28"/>
      <c r="NVI36" s="28"/>
      <c r="NVJ36" s="28"/>
      <c r="NVK36" s="28"/>
      <c r="NVL36" s="28"/>
      <c r="NVM36" s="28"/>
      <c r="NVN36" s="28"/>
      <c r="NVO36" s="28"/>
      <c r="NVP36" s="28"/>
      <c r="NVQ36" s="28"/>
      <c r="NVR36" s="28"/>
      <c r="NVS36" s="28"/>
      <c r="NVT36" s="28"/>
      <c r="NVU36" s="28"/>
      <c r="NVV36" s="28"/>
      <c r="NVW36" s="28"/>
      <c r="NVX36" s="28"/>
      <c r="NVY36" s="28"/>
      <c r="NVZ36" s="28"/>
      <c r="NWA36" s="28"/>
      <c r="NWB36" s="28"/>
      <c r="NWC36" s="28"/>
      <c r="NWD36" s="28"/>
      <c r="NWE36" s="28"/>
      <c r="NWF36" s="28"/>
      <c r="NWG36" s="28"/>
      <c r="NWH36" s="28"/>
      <c r="NWI36" s="28"/>
      <c r="NWJ36" s="28"/>
      <c r="NWK36" s="28"/>
      <c r="NWL36" s="28"/>
      <c r="NWM36" s="28"/>
      <c r="NWN36" s="28"/>
      <c r="NWO36" s="28"/>
      <c r="NWP36" s="28"/>
      <c r="NWQ36" s="28"/>
      <c r="NWR36" s="28"/>
      <c r="NWS36" s="28"/>
      <c r="NWT36" s="28"/>
      <c r="NWU36" s="28"/>
      <c r="NWV36" s="28"/>
      <c r="NWW36" s="28"/>
      <c r="NWX36" s="28"/>
      <c r="NWY36" s="28"/>
      <c r="NWZ36" s="28"/>
      <c r="NXA36" s="28"/>
      <c r="NXB36" s="28"/>
      <c r="NXC36" s="28"/>
      <c r="NXD36" s="28"/>
      <c r="NXE36" s="28"/>
      <c r="NXF36" s="28"/>
      <c r="NXG36" s="28"/>
      <c r="NXH36" s="28"/>
      <c r="NXI36" s="28"/>
      <c r="NXJ36" s="28"/>
      <c r="NXK36" s="28"/>
      <c r="NXL36" s="28"/>
      <c r="NXM36" s="28"/>
      <c r="NXN36" s="28"/>
      <c r="NXO36" s="28"/>
      <c r="NXP36" s="28"/>
      <c r="NXQ36" s="28"/>
      <c r="NXR36" s="28"/>
      <c r="NXS36" s="28"/>
      <c r="NXT36" s="28"/>
      <c r="NXU36" s="28"/>
      <c r="NXV36" s="28"/>
      <c r="NXW36" s="28"/>
      <c r="NXX36" s="28"/>
      <c r="NXY36" s="28"/>
      <c r="NXZ36" s="28"/>
      <c r="NYA36" s="28"/>
      <c r="NYB36" s="28"/>
      <c r="NYC36" s="28"/>
      <c r="NYD36" s="28"/>
      <c r="NYE36" s="28"/>
      <c r="NYF36" s="28"/>
      <c r="NYG36" s="28"/>
      <c r="NYH36" s="28"/>
      <c r="NYI36" s="28"/>
      <c r="NYJ36" s="28"/>
      <c r="NYK36" s="28"/>
      <c r="NYL36" s="28"/>
      <c r="NYM36" s="28"/>
      <c r="NYN36" s="28"/>
      <c r="NYO36" s="28"/>
      <c r="NYP36" s="28"/>
      <c r="NYQ36" s="28"/>
      <c r="NYR36" s="28"/>
      <c r="NYS36" s="28"/>
      <c r="NYT36" s="28"/>
      <c r="NYU36" s="28"/>
      <c r="NYV36" s="28"/>
      <c r="NYW36" s="28"/>
      <c r="NYX36" s="28"/>
      <c r="NYY36" s="28"/>
      <c r="NYZ36" s="28"/>
      <c r="NZA36" s="28"/>
      <c r="NZB36" s="28"/>
      <c r="NZC36" s="28"/>
      <c r="NZD36" s="28"/>
      <c r="NZE36" s="28"/>
      <c r="NZF36" s="28"/>
      <c r="NZG36" s="28"/>
      <c r="NZH36" s="28"/>
      <c r="NZI36" s="28"/>
      <c r="NZJ36" s="28"/>
      <c r="NZK36" s="28"/>
      <c r="NZL36" s="28"/>
      <c r="NZM36" s="28"/>
      <c r="NZN36" s="28"/>
      <c r="NZO36" s="28"/>
      <c r="NZP36" s="28"/>
      <c r="NZQ36" s="28"/>
      <c r="NZR36" s="28"/>
      <c r="NZS36" s="28"/>
      <c r="NZT36" s="28"/>
      <c r="NZU36" s="28"/>
      <c r="NZV36" s="28"/>
      <c r="NZW36" s="28"/>
      <c r="NZX36" s="28"/>
      <c r="NZY36" s="28"/>
      <c r="NZZ36" s="28"/>
      <c r="OAA36" s="28"/>
      <c r="OAB36" s="28"/>
      <c r="OAC36" s="28"/>
      <c r="OAD36" s="28"/>
      <c r="OAE36" s="28"/>
      <c r="OAF36" s="28"/>
      <c r="OAG36" s="28"/>
      <c r="OAH36" s="28"/>
      <c r="OAI36" s="28"/>
      <c r="OAJ36" s="28"/>
      <c r="OAK36" s="28"/>
      <c r="OAL36" s="28"/>
      <c r="OAM36" s="28"/>
      <c r="OAN36" s="28"/>
      <c r="OAO36" s="28"/>
      <c r="OAP36" s="28"/>
      <c r="OAQ36" s="28"/>
      <c r="OAR36" s="28"/>
      <c r="OAS36" s="28"/>
      <c r="OAT36" s="28"/>
      <c r="OAU36" s="28"/>
      <c r="OAV36" s="28"/>
      <c r="OAW36" s="28"/>
      <c r="OAX36" s="28"/>
      <c r="OAY36" s="28"/>
      <c r="OAZ36" s="28"/>
      <c r="OBA36" s="28"/>
      <c r="OBB36" s="28"/>
      <c r="OBC36" s="28"/>
      <c r="OBD36" s="28"/>
      <c r="OBE36" s="28"/>
      <c r="OBF36" s="28"/>
      <c r="OBG36" s="28"/>
      <c r="OBH36" s="28"/>
      <c r="OBI36" s="28"/>
      <c r="OBJ36" s="28"/>
      <c r="OBK36" s="28"/>
      <c r="OBL36" s="28"/>
      <c r="OBM36" s="28"/>
      <c r="OBN36" s="28"/>
      <c r="OBO36" s="28"/>
      <c r="OBP36" s="28"/>
      <c r="OBQ36" s="28"/>
      <c r="OBR36" s="28"/>
      <c r="OBS36" s="28"/>
      <c r="OBT36" s="28"/>
      <c r="OBU36" s="28"/>
      <c r="OBV36" s="28"/>
      <c r="OBW36" s="28"/>
      <c r="OBX36" s="28"/>
      <c r="OBY36" s="28"/>
      <c r="OBZ36" s="28"/>
      <c r="OCA36" s="28"/>
      <c r="OCB36" s="28"/>
      <c r="OCC36" s="28"/>
      <c r="OCD36" s="28"/>
      <c r="OCE36" s="28"/>
      <c r="OCF36" s="28"/>
      <c r="OCG36" s="28"/>
      <c r="OCH36" s="28"/>
      <c r="OCI36" s="28"/>
      <c r="OCJ36" s="28"/>
      <c r="OCK36" s="28"/>
      <c r="OCL36" s="28"/>
      <c r="OCM36" s="28"/>
      <c r="OCN36" s="28"/>
      <c r="OCO36" s="28"/>
      <c r="OCP36" s="28"/>
      <c r="OCQ36" s="28"/>
      <c r="OCR36" s="28"/>
      <c r="OCS36" s="28"/>
      <c r="OCT36" s="28"/>
      <c r="OCU36" s="28"/>
      <c r="OCV36" s="28"/>
      <c r="OCW36" s="28"/>
      <c r="OCX36" s="28"/>
      <c r="OCY36" s="28"/>
      <c r="OCZ36" s="28"/>
      <c r="ODA36" s="28"/>
      <c r="ODB36" s="28"/>
      <c r="ODC36" s="28"/>
      <c r="ODD36" s="28"/>
      <c r="ODE36" s="28"/>
      <c r="ODF36" s="28"/>
      <c r="ODG36" s="28"/>
      <c r="ODH36" s="28"/>
      <c r="ODI36" s="28"/>
      <c r="ODJ36" s="28"/>
      <c r="ODK36" s="28"/>
      <c r="ODL36" s="28"/>
      <c r="ODM36" s="28"/>
      <c r="ODN36" s="28"/>
      <c r="ODO36" s="28"/>
      <c r="ODP36" s="28"/>
      <c r="ODQ36" s="28"/>
      <c r="ODR36" s="28"/>
      <c r="ODS36" s="28"/>
      <c r="ODT36" s="28"/>
      <c r="ODU36" s="28"/>
      <c r="ODV36" s="28"/>
      <c r="ODW36" s="28"/>
      <c r="ODX36" s="28"/>
      <c r="ODY36" s="28"/>
      <c r="ODZ36" s="28"/>
      <c r="OEA36" s="28"/>
      <c r="OEB36" s="28"/>
      <c r="OEC36" s="28"/>
      <c r="OED36" s="28"/>
      <c r="OEE36" s="28"/>
      <c r="OEF36" s="28"/>
      <c r="OEG36" s="28"/>
      <c r="OEH36" s="28"/>
      <c r="OEI36" s="28"/>
      <c r="OEJ36" s="28"/>
      <c r="OEK36" s="28"/>
      <c r="OEL36" s="28"/>
      <c r="OEM36" s="28"/>
      <c r="OEN36" s="28"/>
      <c r="OEO36" s="28"/>
      <c r="OEP36" s="28"/>
      <c r="OEQ36" s="28"/>
      <c r="OER36" s="28"/>
      <c r="OES36" s="28"/>
      <c r="OET36" s="28"/>
      <c r="OEU36" s="28"/>
      <c r="OEV36" s="28"/>
      <c r="OEW36" s="28"/>
      <c r="OEX36" s="28"/>
      <c r="OEY36" s="28"/>
      <c r="OEZ36" s="28"/>
      <c r="OFA36" s="28"/>
      <c r="OFB36" s="28"/>
      <c r="OFC36" s="28"/>
      <c r="OFD36" s="28"/>
      <c r="OFE36" s="28"/>
      <c r="OFF36" s="28"/>
      <c r="OFG36" s="28"/>
      <c r="OFH36" s="28"/>
      <c r="OFI36" s="28"/>
      <c r="OFJ36" s="28"/>
      <c r="OFK36" s="28"/>
      <c r="OFL36" s="28"/>
      <c r="OFM36" s="28"/>
      <c r="OFN36" s="28"/>
      <c r="OFO36" s="28"/>
      <c r="OFP36" s="28"/>
      <c r="OFQ36" s="28"/>
      <c r="OFR36" s="28"/>
      <c r="OFS36" s="28"/>
      <c r="OFT36" s="28"/>
      <c r="OFU36" s="28"/>
      <c r="OFV36" s="28"/>
      <c r="OFW36" s="28"/>
      <c r="OFX36" s="28"/>
      <c r="OFY36" s="28"/>
      <c r="OFZ36" s="28"/>
      <c r="OGA36" s="28"/>
      <c r="OGB36" s="28"/>
      <c r="OGC36" s="28"/>
      <c r="OGD36" s="28"/>
      <c r="OGE36" s="28"/>
      <c r="OGF36" s="28"/>
      <c r="OGG36" s="28"/>
      <c r="OGH36" s="28"/>
      <c r="OGI36" s="28"/>
      <c r="OGJ36" s="28"/>
      <c r="OGK36" s="28"/>
      <c r="OGL36" s="28"/>
      <c r="OGM36" s="28"/>
      <c r="OGN36" s="28"/>
      <c r="OGO36" s="28"/>
      <c r="OGP36" s="28"/>
      <c r="OGQ36" s="28"/>
      <c r="OGR36" s="28"/>
      <c r="OGS36" s="28"/>
      <c r="OGT36" s="28"/>
      <c r="OGU36" s="28"/>
      <c r="OGV36" s="28"/>
      <c r="OGW36" s="28"/>
      <c r="OGX36" s="28"/>
      <c r="OGY36" s="28"/>
      <c r="OGZ36" s="28"/>
      <c r="OHA36" s="28"/>
      <c r="OHB36" s="28"/>
      <c r="OHC36" s="28"/>
      <c r="OHD36" s="28"/>
      <c r="OHE36" s="28"/>
      <c r="OHF36" s="28"/>
      <c r="OHG36" s="28"/>
      <c r="OHH36" s="28"/>
      <c r="OHI36" s="28"/>
      <c r="OHJ36" s="28"/>
      <c r="OHK36" s="28"/>
      <c r="OHL36" s="28"/>
      <c r="OHM36" s="28"/>
      <c r="OHN36" s="28"/>
      <c r="OHO36" s="28"/>
      <c r="OHP36" s="28"/>
      <c r="OHQ36" s="28"/>
      <c r="OHR36" s="28"/>
      <c r="OHS36" s="28"/>
      <c r="OHT36" s="28"/>
      <c r="OHU36" s="28"/>
      <c r="OHV36" s="28"/>
      <c r="OHW36" s="28"/>
      <c r="OHX36" s="28"/>
      <c r="OHY36" s="28"/>
      <c r="OHZ36" s="28"/>
      <c r="OIA36" s="28"/>
      <c r="OIB36" s="28"/>
      <c r="OIC36" s="28"/>
      <c r="OID36" s="28"/>
      <c r="OIE36" s="28"/>
      <c r="OIF36" s="28"/>
      <c r="OIG36" s="28"/>
      <c r="OIH36" s="28"/>
      <c r="OII36" s="28"/>
      <c r="OIJ36" s="28"/>
      <c r="OIK36" s="28"/>
      <c r="OIL36" s="28"/>
      <c r="OIM36" s="28"/>
      <c r="OIN36" s="28"/>
      <c r="OIO36" s="28"/>
      <c r="OIP36" s="28"/>
      <c r="OIQ36" s="28"/>
      <c r="OIR36" s="28"/>
      <c r="OIS36" s="28"/>
      <c r="OIT36" s="28"/>
      <c r="OIU36" s="28"/>
      <c r="OIV36" s="28"/>
      <c r="OIW36" s="28"/>
      <c r="OIX36" s="28"/>
      <c r="OIY36" s="28"/>
      <c r="OIZ36" s="28"/>
      <c r="OJA36" s="28"/>
      <c r="OJB36" s="28"/>
      <c r="OJC36" s="28"/>
      <c r="OJD36" s="28"/>
      <c r="OJE36" s="28"/>
      <c r="OJF36" s="28"/>
      <c r="OJG36" s="28"/>
      <c r="OJH36" s="28"/>
      <c r="OJI36" s="28"/>
      <c r="OJJ36" s="28"/>
      <c r="OJK36" s="28"/>
      <c r="OJL36" s="28"/>
      <c r="OJM36" s="28"/>
      <c r="OJN36" s="28"/>
      <c r="OJO36" s="28"/>
      <c r="OJP36" s="28"/>
      <c r="OJQ36" s="28"/>
      <c r="OJR36" s="28"/>
      <c r="OJS36" s="28"/>
      <c r="OJT36" s="28"/>
      <c r="OJU36" s="28"/>
      <c r="OJV36" s="28"/>
      <c r="OJW36" s="28"/>
      <c r="OJX36" s="28"/>
      <c r="OJY36" s="28"/>
      <c r="OJZ36" s="28"/>
      <c r="OKA36" s="28"/>
      <c r="OKB36" s="28"/>
      <c r="OKC36" s="28"/>
      <c r="OKD36" s="28"/>
      <c r="OKE36" s="28"/>
      <c r="OKF36" s="28"/>
      <c r="OKG36" s="28"/>
      <c r="OKH36" s="28"/>
      <c r="OKI36" s="28"/>
      <c r="OKJ36" s="28"/>
      <c r="OKK36" s="28"/>
      <c r="OKL36" s="28"/>
      <c r="OKM36" s="28"/>
      <c r="OKN36" s="28"/>
      <c r="OKO36" s="28"/>
      <c r="OKP36" s="28"/>
      <c r="OKQ36" s="28"/>
      <c r="OKR36" s="28"/>
      <c r="OKS36" s="28"/>
      <c r="OKT36" s="28"/>
      <c r="OKU36" s="28"/>
      <c r="OKV36" s="28"/>
      <c r="OKW36" s="28"/>
      <c r="OKX36" s="28"/>
      <c r="OKY36" s="28"/>
      <c r="OKZ36" s="28"/>
      <c r="OLA36" s="28"/>
      <c r="OLB36" s="28"/>
      <c r="OLC36" s="28"/>
      <c r="OLD36" s="28"/>
      <c r="OLE36" s="28"/>
      <c r="OLF36" s="28"/>
      <c r="OLG36" s="28"/>
      <c r="OLH36" s="28"/>
      <c r="OLI36" s="28"/>
      <c r="OLJ36" s="28"/>
      <c r="OLK36" s="28"/>
      <c r="OLL36" s="28"/>
      <c r="OLM36" s="28"/>
      <c r="OLN36" s="28"/>
      <c r="OLO36" s="28"/>
      <c r="OLP36" s="28"/>
      <c r="OLQ36" s="28"/>
      <c r="OLR36" s="28"/>
      <c r="OLS36" s="28"/>
      <c r="OLT36" s="28"/>
      <c r="OLU36" s="28"/>
      <c r="OLV36" s="28"/>
      <c r="OLW36" s="28"/>
      <c r="OLX36" s="28"/>
      <c r="OLY36" s="28"/>
      <c r="OLZ36" s="28"/>
      <c r="OMA36" s="28"/>
      <c r="OMB36" s="28"/>
      <c r="OMC36" s="28"/>
      <c r="OMD36" s="28"/>
      <c r="OME36" s="28"/>
      <c r="OMF36" s="28"/>
      <c r="OMG36" s="28"/>
      <c r="OMH36" s="28"/>
      <c r="OMI36" s="28"/>
      <c r="OMJ36" s="28"/>
      <c r="OMK36" s="28"/>
      <c r="OML36" s="28"/>
      <c r="OMM36" s="28"/>
      <c r="OMN36" s="28"/>
      <c r="OMO36" s="28"/>
      <c r="OMP36" s="28"/>
      <c r="OMQ36" s="28"/>
      <c r="OMR36" s="28"/>
      <c r="OMS36" s="28"/>
      <c r="OMT36" s="28"/>
      <c r="OMU36" s="28"/>
      <c r="OMV36" s="28"/>
      <c r="OMW36" s="28"/>
      <c r="OMX36" s="28"/>
      <c r="OMY36" s="28"/>
      <c r="OMZ36" s="28"/>
      <c r="ONA36" s="28"/>
      <c r="ONB36" s="28"/>
      <c r="ONC36" s="28"/>
      <c r="OND36" s="28"/>
      <c r="ONE36" s="28"/>
      <c r="ONF36" s="28"/>
      <c r="ONG36" s="28"/>
      <c r="ONH36" s="28"/>
      <c r="ONI36" s="28"/>
      <c r="ONJ36" s="28"/>
      <c r="ONK36" s="28"/>
      <c r="ONL36" s="28"/>
      <c r="ONM36" s="28"/>
      <c r="ONN36" s="28"/>
      <c r="ONO36" s="28"/>
      <c r="ONP36" s="28"/>
      <c r="ONQ36" s="28"/>
      <c r="ONR36" s="28"/>
      <c r="ONS36" s="28"/>
      <c r="ONT36" s="28"/>
      <c r="ONU36" s="28"/>
      <c r="ONV36" s="28"/>
      <c r="ONW36" s="28"/>
      <c r="ONX36" s="28"/>
      <c r="ONY36" s="28"/>
      <c r="ONZ36" s="28"/>
      <c r="OOA36" s="28"/>
      <c r="OOB36" s="28"/>
      <c r="OOC36" s="28"/>
      <c r="OOD36" s="28"/>
      <c r="OOE36" s="28"/>
      <c r="OOF36" s="28"/>
      <c r="OOG36" s="28"/>
      <c r="OOH36" s="28"/>
      <c r="OOI36" s="28"/>
      <c r="OOJ36" s="28"/>
      <c r="OOK36" s="28"/>
      <c r="OOL36" s="28"/>
      <c r="OOM36" s="28"/>
      <c r="OON36" s="28"/>
      <c r="OOO36" s="28"/>
      <c r="OOP36" s="28"/>
      <c r="OOQ36" s="28"/>
      <c r="OOR36" s="28"/>
      <c r="OOS36" s="28"/>
      <c r="OOT36" s="28"/>
      <c r="OOU36" s="28"/>
      <c r="OOV36" s="28"/>
      <c r="OOW36" s="28"/>
      <c r="OOX36" s="28"/>
      <c r="OOY36" s="28"/>
      <c r="OOZ36" s="28"/>
      <c r="OPA36" s="28"/>
      <c r="OPB36" s="28"/>
      <c r="OPC36" s="28"/>
      <c r="OPD36" s="28"/>
      <c r="OPE36" s="28"/>
      <c r="OPF36" s="28"/>
      <c r="OPG36" s="28"/>
      <c r="OPH36" s="28"/>
      <c r="OPI36" s="28"/>
      <c r="OPJ36" s="28"/>
      <c r="OPK36" s="28"/>
      <c r="OPL36" s="28"/>
      <c r="OPM36" s="28"/>
      <c r="OPN36" s="28"/>
      <c r="OPO36" s="28"/>
      <c r="OPP36" s="28"/>
      <c r="OPQ36" s="28"/>
      <c r="OPR36" s="28"/>
      <c r="OPS36" s="28"/>
      <c r="OPT36" s="28"/>
      <c r="OPU36" s="28"/>
      <c r="OPV36" s="28"/>
      <c r="OPW36" s="28"/>
      <c r="OPX36" s="28"/>
      <c r="OPY36" s="28"/>
      <c r="OPZ36" s="28"/>
      <c r="OQA36" s="28"/>
      <c r="OQB36" s="28"/>
      <c r="OQC36" s="28"/>
      <c r="OQD36" s="28"/>
      <c r="OQE36" s="28"/>
      <c r="OQF36" s="28"/>
      <c r="OQG36" s="28"/>
      <c r="OQH36" s="28"/>
      <c r="OQI36" s="28"/>
      <c r="OQJ36" s="28"/>
      <c r="OQK36" s="28"/>
      <c r="OQL36" s="28"/>
      <c r="OQM36" s="28"/>
      <c r="OQN36" s="28"/>
      <c r="OQO36" s="28"/>
      <c r="OQP36" s="28"/>
      <c r="OQQ36" s="28"/>
      <c r="OQR36" s="28"/>
      <c r="OQS36" s="28"/>
      <c r="OQT36" s="28"/>
      <c r="OQU36" s="28"/>
      <c r="OQV36" s="28"/>
      <c r="OQW36" s="28"/>
      <c r="OQX36" s="28"/>
      <c r="OQY36" s="28"/>
      <c r="OQZ36" s="28"/>
      <c r="ORA36" s="28"/>
      <c r="ORB36" s="28"/>
      <c r="ORC36" s="28"/>
      <c r="ORD36" s="28"/>
      <c r="ORE36" s="28"/>
      <c r="ORF36" s="28"/>
      <c r="ORG36" s="28"/>
      <c r="ORH36" s="28"/>
      <c r="ORI36" s="28"/>
      <c r="ORJ36" s="28"/>
      <c r="ORK36" s="28"/>
      <c r="ORL36" s="28"/>
      <c r="ORM36" s="28"/>
      <c r="ORN36" s="28"/>
      <c r="ORO36" s="28"/>
      <c r="ORP36" s="28"/>
      <c r="ORQ36" s="28"/>
      <c r="ORR36" s="28"/>
      <c r="ORS36" s="28"/>
      <c r="ORT36" s="28"/>
      <c r="ORU36" s="28"/>
      <c r="ORV36" s="28"/>
      <c r="ORW36" s="28"/>
      <c r="ORX36" s="28"/>
      <c r="ORY36" s="28"/>
      <c r="ORZ36" s="28"/>
      <c r="OSA36" s="28"/>
      <c r="OSB36" s="28"/>
      <c r="OSC36" s="28"/>
      <c r="OSD36" s="28"/>
      <c r="OSE36" s="28"/>
      <c r="OSF36" s="28"/>
      <c r="OSG36" s="28"/>
      <c r="OSH36" s="28"/>
      <c r="OSI36" s="28"/>
      <c r="OSJ36" s="28"/>
      <c r="OSK36" s="28"/>
      <c r="OSL36" s="28"/>
      <c r="OSM36" s="28"/>
      <c r="OSN36" s="28"/>
      <c r="OSO36" s="28"/>
      <c r="OSP36" s="28"/>
      <c r="OSQ36" s="28"/>
      <c r="OSR36" s="28"/>
      <c r="OSS36" s="28"/>
      <c r="OST36" s="28"/>
      <c r="OSU36" s="28"/>
      <c r="OSV36" s="28"/>
      <c r="OSW36" s="28"/>
      <c r="OSX36" s="28"/>
      <c r="OSY36" s="28"/>
      <c r="OSZ36" s="28"/>
      <c r="OTA36" s="28"/>
      <c r="OTB36" s="28"/>
      <c r="OTC36" s="28"/>
      <c r="OTD36" s="28"/>
      <c r="OTE36" s="28"/>
      <c r="OTF36" s="28"/>
      <c r="OTG36" s="28"/>
      <c r="OTH36" s="28"/>
      <c r="OTI36" s="28"/>
      <c r="OTJ36" s="28"/>
      <c r="OTK36" s="28"/>
      <c r="OTL36" s="28"/>
      <c r="OTM36" s="28"/>
      <c r="OTN36" s="28"/>
      <c r="OTO36" s="28"/>
      <c r="OTP36" s="28"/>
      <c r="OTQ36" s="28"/>
      <c r="OTR36" s="28"/>
      <c r="OTS36" s="28"/>
      <c r="OTT36" s="28"/>
      <c r="OTU36" s="28"/>
      <c r="OTV36" s="28"/>
      <c r="OTW36" s="28"/>
      <c r="OTX36" s="28"/>
      <c r="OTY36" s="28"/>
      <c r="OTZ36" s="28"/>
      <c r="OUA36" s="28"/>
      <c r="OUB36" s="28"/>
      <c r="OUC36" s="28"/>
      <c r="OUD36" s="28"/>
      <c r="OUE36" s="28"/>
      <c r="OUF36" s="28"/>
      <c r="OUG36" s="28"/>
      <c r="OUH36" s="28"/>
      <c r="OUI36" s="28"/>
      <c r="OUJ36" s="28"/>
      <c r="OUK36" s="28"/>
      <c r="OUL36" s="28"/>
      <c r="OUM36" s="28"/>
      <c r="OUN36" s="28"/>
      <c r="OUO36" s="28"/>
      <c r="OUP36" s="28"/>
      <c r="OUQ36" s="28"/>
      <c r="OUR36" s="28"/>
      <c r="OUS36" s="28"/>
      <c r="OUT36" s="28"/>
      <c r="OUU36" s="28"/>
      <c r="OUV36" s="28"/>
      <c r="OUW36" s="28"/>
      <c r="OUX36" s="28"/>
      <c r="OUY36" s="28"/>
      <c r="OUZ36" s="28"/>
      <c r="OVA36" s="28"/>
      <c r="OVB36" s="28"/>
      <c r="OVC36" s="28"/>
      <c r="OVD36" s="28"/>
      <c r="OVE36" s="28"/>
      <c r="OVF36" s="28"/>
      <c r="OVG36" s="28"/>
      <c r="OVH36" s="28"/>
      <c r="OVI36" s="28"/>
      <c r="OVJ36" s="28"/>
      <c r="OVK36" s="28"/>
      <c r="OVL36" s="28"/>
      <c r="OVM36" s="28"/>
      <c r="OVN36" s="28"/>
      <c r="OVO36" s="28"/>
      <c r="OVP36" s="28"/>
      <c r="OVQ36" s="28"/>
      <c r="OVR36" s="28"/>
      <c r="OVS36" s="28"/>
      <c r="OVT36" s="28"/>
      <c r="OVU36" s="28"/>
      <c r="OVV36" s="28"/>
      <c r="OVW36" s="28"/>
      <c r="OVX36" s="28"/>
      <c r="OVY36" s="28"/>
      <c r="OVZ36" s="28"/>
      <c r="OWA36" s="28"/>
      <c r="OWB36" s="28"/>
      <c r="OWC36" s="28"/>
      <c r="OWD36" s="28"/>
      <c r="OWE36" s="28"/>
      <c r="OWF36" s="28"/>
      <c r="OWG36" s="28"/>
      <c r="OWH36" s="28"/>
      <c r="OWI36" s="28"/>
      <c r="OWJ36" s="28"/>
      <c r="OWK36" s="28"/>
      <c r="OWL36" s="28"/>
      <c r="OWM36" s="28"/>
      <c r="OWN36" s="28"/>
      <c r="OWO36" s="28"/>
      <c r="OWP36" s="28"/>
      <c r="OWQ36" s="28"/>
      <c r="OWR36" s="28"/>
      <c r="OWS36" s="28"/>
      <c r="OWT36" s="28"/>
      <c r="OWU36" s="28"/>
      <c r="OWV36" s="28"/>
      <c r="OWW36" s="28"/>
      <c r="OWX36" s="28"/>
      <c r="OWY36" s="28"/>
      <c r="OWZ36" s="28"/>
      <c r="OXA36" s="28"/>
      <c r="OXB36" s="28"/>
      <c r="OXC36" s="28"/>
      <c r="OXD36" s="28"/>
      <c r="OXE36" s="28"/>
      <c r="OXF36" s="28"/>
      <c r="OXG36" s="28"/>
      <c r="OXH36" s="28"/>
      <c r="OXI36" s="28"/>
      <c r="OXJ36" s="28"/>
      <c r="OXK36" s="28"/>
      <c r="OXL36" s="28"/>
      <c r="OXM36" s="28"/>
      <c r="OXN36" s="28"/>
      <c r="OXO36" s="28"/>
      <c r="OXP36" s="28"/>
      <c r="OXQ36" s="28"/>
      <c r="OXR36" s="28"/>
      <c r="OXS36" s="28"/>
      <c r="OXT36" s="28"/>
      <c r="OXU36" s="28"/>
      <c r="OXV36" s="28"/>
      <c r="OXW36" s="28"/>
      <c r="OXX36" s="28"/>
      <c r="OXY36" s="28"/>
      <c r="OXZ36" s="28"/>
      <c r="OYA36" s="28"/>
      <c r="OYB36" s="28"/>
      <c r="OYC36" s="28"/>
      <c r="OYD36" s="28"/>
      <c r="OYE36" s="28"/>
      <c r="OYF36" s="28"/>
      <c r="OYG36" s="28"/>
      <c r="OYH36" s="28"/>
      <c r="OYI36" s="28"/>
      <c r="OYJ36" s="28"/>
      <c r="OYK36" s="28"/>
      <c r="OYL36" s="28"/>
      <c r="OYM36" s="28"/>
      <c r="OYN36" s="28"/>
      <c r="OYO36" s="28"/>
      <c r="OYP36" s="28"/>
      <c r="OYQ36" s="28"/>
      <c r="OYR36" s="28"/>
      <c r="OYS36" s="28"/>
      <c r="OYT36" s="28"/>
      <c r="OYU36" s="28"/>
      <c r="OYV36" s="28"/>
      <c r="OYW36" s="28"/>
      <c r="OYX36" s="28"/>
      <c r="OYY36" s="28"/>
      <c r="OYZ36" s="28"/>
      <c r="OZA36" s="28"/>
      <c r="OZB36" s="28"/>
      <c r="OZC36" s="28"/>
      <c r="OZD36" s="28"/>
      <c r="OZE36" s="28"/>
      <c r="OZF36" s="28"/>
      <c r="OZG36" s="28"/>
      <c r="OZH36" s="28"/>
      <c r="OZI36" s="28"/>
      <c r="OZJ36" s="28"/>
      <c r="OZK36" s="28"/>
      <c r="OZL36" s="28"/>
      <c r="OZM36" s="28"/>
      <c r="OZN36" s="28"/>
      <c r="OZO36" s="28"/>
      <c r="OZP36" s="28"/>
      <c r="OZQ36" s="28"/>
      <c r="OZR36" s="28"/>
      <c r="OZS36" s="28"/>
      <c r="OZT36" s="28"/>
      <c r="OZU36" s="28"/>
      <c r="OZV36" s="28"/>
      <c r="OZW36" s="28"/>
      <c r="OZX36" s="28"/>
      <c r="OZY36" s="28"/>
      <c r="OZZ36" s="28"/>
      <c r="PAA36" s="28"/>
      <c r="PAB36" s="28"/>
      <c r="PAC36" s="28"/>
      <c r="PAD36" s="28"/>
      <c r="PAE36" s="28"/>
      <c r="PAF36" s="28"/>
      <c r="PAG36" s="28"/>
      <c r="PAH36" s="28"/>
      <c r="PAI36" s="28"/>
      <c r="PAJ36" s="28"/>
      <c r="PAK36" s="28"/>
      <c r="PAL36" s="28"/>
      <c r="PAM36" s="28"/>
      <c r="PAN36" s="28"/>
      <c r="PAO36" s="28"/>
      <c r="PAP36" s="28"/>
      <c r="PAQ36" s="28"/>
      <c r="PAR36" s="28"/>
      <c r="PAS36" s="28"/>
      <c r="PAT36" s="28"/>
      <c r="PAU36" s="28"/>
      <c r="PAV36" s="28"/>
      <c r="PAW36" s="28"/>
      <c r="PAX36" s="28"/>
      <c r="PAY36" s="28"/>
      <c r="PAZ36" s="28"/>
      <c r="PBA36" s="28"/>
      <c r="PBB36" s="28"/>
      <c r="PBC36" s="28"/>
      <c r="PBD36" s="28"/>
      <c r="PBE36" s="28"/>
      <c r="PBF36" s="28"/>
      <c r="PBG36" s="28"/>
      <c r="PBH36" s="28"/>
      <c r="PBI36" s="28"/>
      <c r="PBJ36" s="28"/>
      <c r="PBK36" s="28"/>
      <c r="PBL36" s="28"/>
      <c r="PBM36" s="28"/>
      <c r="PBN36" s="28"/>
      <c r="PBO36" s="28"/>
      <c r="PBP36" s="28"/>
      <c r="PBQ36" s="28"/>
      <c r="PBR36" s="28"/>
      <c r="PBS36" s="28"/>
      <c r="PBT36" s="28"/>
      <c r="PBU36" s="28"/>
      <c r="PBV36" s="28"/>
      <c r="PBW36" s="28"/>
      <c r="PBX36" s="28"/>
      <c r="PBY36" s="28"/>
      <c r="PBZ36" s="28"/>
      <c r="PCA36" s="28"/>
      <c r="PCB36" s="28"/>
      <c r="PCC36" s="28"/>
      <c r="PCD36" s="28"/>
      <c r="PCE36" s="28"/>
      <c r="PCF36" s="28"/>
      <c r="PCG36" s="28"/>
      <c r="PCH36" s="28"/>
      <c r="PCI36" s="28"/>
      <c r="PCJ36" s="28"/>
      <c r="PCK36" s="28"/>
      <c r="PCL36" s="28"/>
      <c r="PCM36" s="28"/>
      <c r="PCN36" s="28"/>
      <c r="PCO36" s="28"/>
      <c r="PCP36" s="28"/>
      <c r="PCQ36" s="28"/>
      <c r="PCR36" s="28"/>
      <c r="PCS36" s="28"/>
      <c r="PCT36" s="28"/>
      <c r="PCU36" s="28"/>
      <c r="PCV36" s="28"/>
      <c r="PCW36" s="28"/>
      <c r="PCX36" s="28"/>
      <c r="PCY36" s="28"/>
      <c r="PCZ36" s="28"/>
      <c r="PDA36" s="28"/>
      <c r="PDB36" s="28"/>
      <c r="PDC36" s="28"/>
      <c r="PDD36" s="28"/>
      <c r="PDE36" s="28"/>
      <c r="PDF36" s="28"/>
      <c r="PDG36" s="28"/>
      <c r="PDH36" s="28"/>
      <c r="PDI36" s="28"/>
      <c r="PDJ36" s="28"/>
      <c r="PDK36" s="28"/>
      <c r="PDL36" s="28"/>
      <c r="PDM36" s="28"/>
      <c r="PDN36" s="28"/>
      <c r="PDO36" s="28"/>
      <c r="PDP36" s="28"/>
      <c r="PDQ36" s="28"/>
      <c r="PDR36" s="28"/>
      <c r="PDS36" s="28"/>
      <c r="PDT36" s="28"/>
      <c r="PDU36" s="28"/>
      <c r="PDV36" s="28"/>
      <c r="PDW36" s="28"/>
      <c r="PDX36" s="28"/>
      <c r="PDY36" s="28"/>
      <c r="PDZ36" s="28"/>
      <c r="PEA36" s="28"/>
      <c r="PEB36" s="28"/>
      <c r="PEC36" s="28"/>
      <c r="PED36" s="28"/>
      <c r="PEE36" s="28"/>
      <c r="PEF36" s="28"/>
      <c r="PEG36" s="28"/>
      <c r="PEH36" s="28"/>
      <c r="PEI36" s="28"/>
      <c r="PEJ36" s="28"/>
      <c r="PEK36" s="28"/>
      <c r="PEL36" s="28"/>
      <c r="PEM36" s="28"/>
      <c r="PEN36" s="28"/>
      <c r="PEO36" s="28"/>
      <c r="PEP36" s="28"/>
      <c r="PEQ36" s="28"/>
      <c r="PER36" s="28"/>
      <c r="PES36" s="28"/>
      <c r="PET36" s="28"/>
      <c r="PEU36" s="28"/>
      <c r="PEV36" s="28"/>
      <c r="PEW36" s="28"/>
      <c r="PEX36" s="28"/>
      <c r="PEY36" s="28"/>
      <c r="PEZ36" s="28"/>
      <c r="PFA36" s="28"/>
      <c r="PFB36" s="28"/>
      <c r="PFC36" s="28"/>
      <c r="PFD36" s="28"/>
      <c r="PFE36" s="28"/>
      <c r="PFF36" s="28"/>
      <c r="PFG36" s="28"/>
      <c r="PFH36" s="28"/>
      <c r="PFI36" s="28"/>
      <c r="PFJ36" s="28"/>
      <c r="PFK36" s="28"/>
      <c r="PFL36" s="28"/>
      <c r="PFM36" s="28"/>
      <c r="PFN36" s="28"/>
      <c r="PFO36" s="28"/>
      <c r="PFP36" s="28"/>
      <c r="PFQ36" s="28"/>
      <c r="PFR36" s="28"/>
      <c r="PFS36" s="28"/>
      <c r="PFT36" s="28"/>
      <c r="PFU36" s="28"/>
      <c r="PFV36" s="28"/>
      <c r="PFW36" s="28"/>
      <c r="PFX36" s="28"/>
      <c r="PFY36" s="28"/>
      <c r="PFZ36" s="28"/>
      <c r="PGA36" s="28"/>
      <c r="PGB36" s="28"/>
      <c r="PGC36" s="28"/>
      <c r="PGD36" s="28"/>
      <c r="PGE36" s="28"/>
      <c r="PGF36" s="28"/>
      <c r="PGG36" s="28"/>
      <c r="PGH36" s="28"/>
      <c r="PGI36" s="28"/>
      <c r="PGJ36" s="28"/>
      <c r="PGK36" s="28"/>
      <c r="PGL36" s="28"/>
      <c r="PGM36" s="28"/>
      <c r="PGN36" s="28"/>
      <c r="PGO36" s="28"/>
      <c r="PGP36" s="28"/>
      <c r="PGQ36" s="28"/>
      <c r="PGR36" s="28"/>
      <c r="PGS36" s="28"/>
      <c r="PGT36" s="28"/>
      <c r="PGU36" s="28"/>
      <c r="PGV36" s="28"/>
      <c r="PGW36" s="28"/>
      <c r="PGX36" s="28"/>
      <c r="PGY36" s="28"/>
      <c r="PGZ36" s="28"/>
      <c r="PHA36" s="28"/>
      <c r="PHB36" s="28"/>
      <c r="PHC36" s="28"/>
      <c r="PHD36" s="28"/>
      <c r="PHE36" s="28"/>
      <c r="PHF36" s="28"/>
      <c r="PHG36" s="28"/>
      <c r="PHH36" s="28"/>
      <c r="PHI36" s="28"/>
      <c r="PHJ36" s="28"/>
      <c r="PHK36" s="28"/>
      <c r="PHL36" s="28"/>
      <c r="PHM36" s="28"/>
      <c r="PHN36" s="28"/>
      <c r="PHO36" s="28"/>
      <c r="PHP36" s="28"/>
      <c r="PHQ36" s="28"/>
      <c r="PHR36" s="28"/>
      <c r="PHS36" s="28"/>
      <c r="PHT36" s="28"/>
      <c r="PHU36" s="28"/>
      <c r="PHV36" s="28"/>
      <c r="PHW36" s="28"/>
      <c r="PHX36" s="28"/>
      <c r="PHY36" s="28"/>
      <c r="PHZ36" s="28"/>
      <c r="PIA36" s="28"/>
      <c r="PIB36" s="28"/>
      <c r="PIC36" s="28"/>
      <c r="PID36" s="28"/>
      <c r="PIE36" s="28"/>
      <c r="PIF36" s="28"/>
      <c r="PIG36" s="28"/>
      <c r="PIH36" s="28"/>
      <c r="PII36" s="28"/>
      <c r="PIJ36" s="28"/>
      <c r="PIK36" s="28"/>
      <c r="PIL36" s="28"/>
      <c r="PIM36" s="28"/>
      <c r="PIN36" s="28"/>
      <c r="PIO36" s="28"/>
      <c r="PIP36" s="28"/>
      <c r="PIQ36" s="28"/>
      <c r="PIR36" s="28"/>
      <c r="PIS36" s="28"/>
      <c r="PIT36" s="28"/>
      <c r="PIU36" s="28"/>
      <c r="PIV36" s="28"/>
      <c r="PIW36" s="28"/>
      <c r="PIX36" s="28"/>
      <c r="PIY36" s="28"/>
      <c r="PIZ36" s="28"/>
      <c r="PJA36" s="28"/>
      <c r="PJB36" s="28"/>
      <c r="PJC36" s="28"/>
      <c r="PJD36" s="28"/>
      <c r="PJE36" s="28"/>
      <c r="PJF36" s="28"/>
      <c r="PJG36" s="28"/>
      <c r="PJH36" s="28"/>
      <c r="PJI36" s="28"/>
      <c r="PJJ36" s="28"/>
      <c r="PJK36" s="28"/>
      <c r="PJL36" s="28"/>
      <c r="PJM36" s="28"/>
      <c r="PJN36" s="28"/>
      <c r="PJO36" s="28"/>
      <c r="PJP36" s="28"/>
      <c r="PJQ36" s="28"/>
      <c r="PJR36" s="28"/>
      <c r="PJS36" s="28"/>
      <c r="PJT36" s="28"/>
      <c r="PJU36" s="28"/>
      <c r="PJV36" s="28"/>
      <c r="PJW36" s="28"/>
      <c r="PJX36" s="28"/>
      <c r="PJY36" s="28"/>
      <c r="PJZ36" s="28"/>
      <c r="PKA36" s="28"/>
      <c r="PKB36" s="28"/>
      <c r="PKC36" s="28"/>
      <c r="PKD36" s="28"/>
      <c r="PKE36" s="28"/>
      <c r="PKF36" s="28"/>
      <c r="PKG36" s="28"/>
      <c r="PKH36" s="28"/>
      <c r="PKI36" s="28"/>
      <c r="PKJ36" s="28"/>
      <c r="PKK36" s="28"/>
      <c r="PKL36" s="28"/>
      <c r="PKM36" s="28"/>
      <c r="PKN36" s="28"/>
      <c r="PKO36" s="28"/>
      <c r="PKP36" s="28"/>
      <c r="PKQ36" s="28"/>
      <c r="PKR36" s="28"/>
      <c r="PKS36" s="28"/>
      <c r="PKT36" s="28"/>
      <c r="PKU36" s="28"/>
      <c r="PKV36" s="28"/>
      <c r="PKW36" s="28"/>
      <c r="PKX36" s="28"/>
      <c r="PKY36" s="28"/>
      <c r="PKZ36" s="28"/>
      <c r="PLA36" s="28"/>
      <c r="PLB36" s="28"/>
      <c r="PLC36" s="28"/>
      <c r="PLD36" s="28"/>
      <c r="PLE36" s="28"/>
      <c r="PLF36" s="28"/>
      <c r="PLG36" s="28"/>
      <c r="PLH36" s="28"/>
      <c r="PLI36" s="28"/>
      <c r="PLJ36" s="28"/>
      <c r="PLK36" s="28"/>
      <c r="PLL36" s="28"/>
      <c r="PLM36" s="28"/>
      <c r="PLN36" s="28"/>
      <c r="PLO36" s="28"/>
      <c r="PLP36" s="28"/>
      <c r="PLQ36" s="28"/>
      <c r="PLR36" s="28"/>
      <c r="PLS36" s="28"/>
      <c r="PLT36" s="28"/>
      <c r="PLU36" s="28"/>
      <c r="PLV36" s="28"/>
      <c r="PLW36" s="28"/>
      <c r="PLX36" s="28"/>
      <c r="PLY36" s="28"/>
      <c r="PLZ36" s="28"/>
      <c r="PMA36" s="28"/>
      <c r="PMB36" s="28"/>
      <c r="PMC36" s="28"/>
      <c r="PMD36" s="28"/>
      <c r="PME36" s="28"/>
      <c r="PMF36" s="28"/>
      <c r="PMG36" s="28"/>
      <c r="PMH36" s="28"/>
      <c r="PMI36" s="28"/>
      <c r="PMJ36" s="28"/>
      <c r="PMK36" s="28"/>
      <c r="PML36" s="28"/>
      <c r="PMM36" s="28"/>
      <c r="PMN36" s="28"/>
      <c r="PMO36" s="28"/>
      <c r="PMP36" s="28"/>
      <c r="PMQ36" s="28"/>
      <c r="PMR36" s="28"/>
      <c r="PMS36" s="28"/>
      <c r="PMT36" s="28"/>
      <c r="PMU36" s="28"/>
      <c r="PMV36" s="28"/>
      <c r="PMW36" s="28"/>
      <c r="PMX36" s="28"/>
      <c r="PMY36" s="28"/>
      <c r="PMZ36" s="28"/>
      <c r="PNA36" s="28"/>
      <c r="PNB36" s="28"/>
      <c r="PNC36" s="28"/>
      <c r="PND36" s="28"/>
      <c r="PNE36" s="28"/>
      <c r="PNF36" s="28"/>
      <c r="PNG36" s="28"/>
      <c r="PNH36" s="28"/>
      <c r="PNI36" s="28"/>
      <c r="PNJ36" s="28"/>
      <c r="PNK36" s="28"/>
      <c r="PNL36" s="28"/>
      <c r="PNM36" s="28"/>
      <c r="PNN36" s="28"/>
      <c r="PNO36" s="28"/>
      <c r="PNP36" s="28"/>
      <c r="PNQ36" s="28"/>
      <c r="PNR36" s="28"/>
      <c r="PNS36" s="28"/>
      <c r="PNT36" s="28"/>
      <c r="PNU36" s="28"/>
      <c r="PNV36" s="28"/>
      <c r="PNW36" s="28"/>
      <c r="PNX36" s="28"/>
      <c r="PNY36" s="28"/>
      <c r="PNZ36" s="28"/>
      <c r="POA36" s="28"/>
      <c r="POB36" s="28"/>
      <c r="POC36" s="28"/>
      <c r="POD36" s="28"/>
      <c r="POE36" s="28"/>
      <c r="POF36" s="28"/>
      <c r="POG36" s="28"/>
      <c r="POH36" s="28"/>
      <c r="POI36" s="28"/>
      <c r="POJ36" s="28"/>
      <c r="POK36" s="28"/>
      <c r="POL36" s="28"/>
      <c r="POM36" s="28"/>
      <c r="PON36" s="28"/>
      <c r="POO36" s="28"/>
      <c r="POP36" s="28"/>
      <c r="POQ36" s="28"/>
      <c r="POR36" s="28"/>
      <c r="POS36" s="28"/>
      <c r="POT36" s="28"/>
      <c r="POU36" s="28"/>
      <c r="POV36" s="28"/>
      <c r="POW36" s="28"/>
      <c r="POX36" s="28"/>
      <c r="POY36" s="28"/>
      <c r="POZ36" s="28"/>
      <c r="PPA36" s="28"/>
      <c r="PPB36" s="28"/>
      <c r="PPC36" s="28"/>
      <c r="PPD36" s="28"/>
      <c r="PPE36" s="28"/>
      <c r="PPF36" s="28"/>
      <c r="PPG36" s="28"/>
      <c r="PPH36" s="28"/>
      <c r="PPI36" s="28"/>
      <c r="PPJ36" s="28"/>
      <c r="PPK36" s="28"/>
      <c r="PPL36" s="28"/>
      <c r="PPM36" s="28"/>
      <c r="PPN36" s="28"/>
      <c r="PPO36" s="28"/>
      <c r="PPP36" s="28"/>
      <c r="PPQ36" s="28"/>
      <c r="PPR36" s="28"/>
      <c r="PPS36" s="28"/>
      <c r="PPT36" s="28"/>
      <c r="PPU36" s="28"/>
      <c r="PPV36" s="28"/>
      <c r="PPW36" s="28"/>
      <c r="PPX36" s="28"/>
      <c r="PPY36" s="28"/>
      <c r="PPZ36" s="28"/>
      <c r="PQA36" s="28"/>
      <c r="PQB36" s="28"/>
      <c r="PQC36" s="28"/>
      <c r="PQD36" s="28"/>
      <c r="PQE36" s="28"/>
      <c r="PQF36" s="28"/>
      <c r="PQG36" s="28"/>
      <c r="PQH36" s="28"/>
      <c r="PQI36" s="28"/>
      <c r="PQJ36" s="28"/>
      <c r="PQK36" s="28"/>
      <c r="PQL36" s="28"/>
      <c r="PQM36" s="28"/>
      <c r="PQN36" s="28"/>
      <c r="PQO36" s="28"/>
      <c r="PQP36" s="28"/>
      <c r="PQQ36" s="28"/>
      <c r="PQR36" s="28"/>
      <c r="PQS36" s="28"/>
      <c r="PQT36" s="28"/>
      <c r="PQU36" s="28"/>
      <c r="PQV36" s="28"/>
      <c r="PQW36" s="28"/>
      <c r="PQX36" s="28"/>
      <c r="PQY36" s="28"/>
      <c r="PQZ36" s="28"/>
      <c r="PRA36" s="28"/>
      <c r="PRB36" s="28"/>
      <c r="PRC36" s="28"/>
      <c r="PRD36" s="28"/>
      <c r="PRE36" s="28"/>
      <c r="PRF36" s="28"/>
      <c r="PRG36" s="28"/>
      <c r="PRH36" s="28"/>
      <c r="PRI36" s="28"/>
      <c r="PRJ36" s="28"/>
      <c r="PRK36" s="28"/>
      <c r="PRL36" s="28"/>
      <c r="PRM36" s="28"/>
      <c r="PRN36" s="28"/>
      <c r="PRO36" s="28"/>
      <c r="PRP36" s="28"/>
      <c r="PRQ36" s="28"/>
      <c r="PRR36" s="28"/>
      <c r="PRS36" s="28"/>
      <c r="PRT36" s="28"/>
      <c r="PRU36" s="28"/>
      <c r="PRV36" s="28"/>
      <c r="PRW36" s="28"/>
      <c r="PRX36" s="28"/>
      <c r="PRY36" s="28"/>
      <c r="PRZ36" s="28"/>
      <c r="PSA36" s="28"/>
      <c r="PSB36" s="28"/>
      <c r="PSC36" s="28"/>
      <c r="PSD36" s="28"/>
      <c r="PSE36" s="28"/>
      <c r="PSF36" s="28"/>
      <c r="PSG36" s="28"/>
      <c r="PSH36" s="28"/>
      <c r="PSI36" s="28"/>
      <c r="PSJ36" s="28"/>
      <c r="PSK36" s="28"/>
      <c r="PSL36" s="28"/>
      <c r="PSM36" s="28"/>
      <c r="PSN36" s="28"/>
      <c r="PSO36" s="28"/>
      <c r="PSP36" s="28"/>
      <c r="PSQ36" s="28"/>
      <c r="PSR36" s="28"/>
      <c r="PSS36" s="28"/>
      <c r="PST36" s="28"/>
      <c r="PSU36" s="28"/>
      <c r="PSV36" s="28"/>
      <c r="PSW36" s="28"/>
      <c r="PSX36" s="28"/>
      <c r="PSY36" s="28"/>
      <c r="PSZ36" s="28"/>
      <c r="PTA36" s="28"/>
      <c r="PTB36" s="28"/>
      <c r="PTC36" s="28"/>
      <c r="PTD36" s="28"/>
      <c r="PTE36" s="28"/>
      <c r="PTF36" s="28"/>
      <c r="PTG36" s="28"/>
      <c r="PTH36" s="28"/>
      <c r="PTI36" s="28"/>
      <c r="PTJ36" s="28"/>
      <c r="PTK36" s="28"/>
      <c r="PTL36" s="28"/>
      <c r="PTM36" s="28"/>
      <c r="PTN36" s="28"/>
      <c r="PTO36" s="28"/>
      <c r="PTP36" s="28"/>
      <c r="PTQ36" s="28"/>
      <c r="PTR36" s="28"/>
      <c r="PTS36" s="28"/>
      <c r="PTT36" s="28"/>
      <c r="PTU36" s="28"/>
      <c r="PTV36" s="28"/>
      <c r="PTW36" s="28"/>
      <c r="PTX36" s="28"/>
      <c r="PTY36" s="28"/>
      <c r="PTZ36" s="28"/>
      <c r="PUA36" s="28"/>
      <c r="PUB36" s="28"/>
      <c r="PUC36" s="28"/>
      <c r="PUD36" s="28"/>
      <c r="PUE36" s="28"/>
      <c r="PUF36" s="28"/>
      <c r="PUG36" s="28"/>
      <c r="PUH36" s="28"/>
      <c r="PUI36" s="28"/>
      <c r="PUJ36" s="28"/>
      <c r="PUK36" s="28"/>
      <c r="PUL36" s="28"/>
      <c r="PUM36" s="28"/>
      <c r="PUN36" s="28"/>
      <c r="PUO36" s="28"/>
      <c r="PUP36" s="28"/>
      <c r="PUQ36" s="28"/>
      <c r="PUR36" s="28"/>
      <c r="PUS36" s="28"/>
      <c r="PUT36" s="28"/>
      <c r="PUU36" s="28"/>
      <c r="PUV36" s="28"/>
      <c r="PUW36" s="28"/>
      <c r="PUX36" s="28"/>
      <c r="PUY36" s="28"/>
      <c r="PUZ36" s="28"/>
      <c r="PVA36" s="28"/>
      <c r="PVB36" s="28"/>
      <c r="PVC36" s="28"/>
      <c r="PVD36" s="28"/>
      <c r="PVE36" s="28"/>
      <c r="PVF36" s="28"/>
      <c r="PVG36" s="28"/>
      <c r="PVH36" s="28"/>
      <c r="PVI36" s="28"/>
      <c r="PVJ36" s="28"/>
      <c r="PVK36" s="28"/>
      <c r="PVL36" s="28"/>
      <c r="PVM36" s="28"/>
      <c r="PVN36" s="28"/>
      <c r="PVO36" s="28"/>
      <c r="PVP36" s="28"/>
      <c r="PVQ36" s="28"/>
      <c r="PVR36" s="28"/>
      <c r="PVS36" s="28"/>
      <c r="PVT36" s="28"/>
      <c r="PVU36" s="28"/>
      <c r="PVV36" s="28"/>
      <c r="PVW36" s="28"/>
      <c r="PVX36" s="28"/>
      <c r="PVY36" s="28"/>
      <c r="PVZ36" s="28"/>
      <c r="PWA36" s="28"/>
      <c r="PWB36" s="28"/>
      <c r="PWC36" s="28"/>
      <c r="PWD36" s="28"/>
      <c r="PWE36" s="28"/>
      <c r="PWF36" s="28"/>
      <c r="PWG36" s="28"/>
      <c r="PWH36" s="28"/>
      <c r="PWI36" s="28"/>
      <c r="PWJ36" s="28"/>
      <c r="PWK36" s="28"/>
      <c r="PWL36" s="28"/>
      <c r="PWM36" s="28"/>
      <c r="PWN36" s="28"/>
      <c r="PWO36" s="28"/>
      <c r="PWP36" s="28"/>
      <c r="PWQ36" s="28"/>
      <c r="PWR36" s="28"/>
      <c r="PWS36" s="28"/>
      <c r="PWT36" s="28"/>
      <c r="PWU36" s="28"/>
      <c r="PWV36" s="28"/>
      <c r="PWW36" s="28"/>
      <c r="PWX36" s="28"/>
      <c r="PWY36" s="28"/>
      <c r="PWZ36" s="28"/>
      <c r="PXA36" s="28"/>
      <c r="PXB36" s="28"/>
      <c r="PXC36" s="28"/>
      <c r="PXD36" s="28"/>
      <c r="PXE36" s="28"/>
      <c r="PXF36" s="28"/>
      <c r="PXG36" s="28"/>
      <c r="PXH36" s="28"/>
      <c r="PXI36" s="28"/>
      <c r="PXJ36" s="28"/>
      <c r="PXK36" s="28"/>
      <c r="PXL36" s="28"/>
      <c r="PXM36" s="28"/>
      <c r="PXN36" s="28"/>
      <c r="PXO36" s="28"/>
      <c r="PXP36" s="28"/>
      <c r="PXQ36" s="28"/>
      <c r="PXR36" s="28"/>
      <c r="PXS36" s="28"/>
      <c r="PXT36" s="28"/>
      <c r="PXU36" s="28"/>
      <c r="PXV36" s="28"/>
      <c r="PXW36" s="28"/>
      <c r="PXX36" s="28"/>
      <c r="PXY36" s="28"/>
      <c r="PXZ36" s="28"/>
      <c r="PYA36" s="28"/>
      <c r="PYB36" s="28"/>
      <c r="PYC36" s="28"/>
      <c r="PYD36" s="28"/>
      <c r="PYE36" s="28"/>
      <c r="PYF36" s="28"/>
      <c r="PYG36" s="28"/>
      <c r="PYH36" s="28"/>
      <c r="PYI36" s="28"/>
      <c r="PYJ36" s="28"/>
      <c r="PYK36" s="28"/>
      <c r="PYL36" s="28"/>
      <c r="PYM36" s="28"/>
      <c r="PYN36" s="28"/>
      <c r="PYO36" s="28"/>
      <c r="PYP36" s="28"/>
      <c r="PYQ36" s="28"/>
      <c r="PYR36" s="28"/>
      <c r="PYS36" s="28"/>
      <c r="PYT36" s="28"/>
      <c r="PYU36" s="28"/>
      <c r="PYV36" s="28"/>
      <c r="PYW36" s="28"/>
      <c r="PYX36" s="28"/>
      <c r="PYY36" s="28"/>
      <c r="PYZ36" s="28"/>
      <c r="PZA36" s="28"/>
      <c r="PZB36" s="28"/>
      <c r="PZC36" s="28"/>
      <c r="PZD36" s="28"/>
      <c r="PZE36" s="28"/>
      <c r="PZF36" s="28"/>
      <c r="PZG36" s="28"/>
      <c r="PZH36" s="28"/>
      <c r="PZI36" s="28"/>
      <c r="PZJ36" s="28"/>
      <c r="PZK36" s="28"/>
      <c r="PZL36" s="28"/>
      <c r="PZM36" s="28"/>
      <c r="PZN36" s="28"/>
      <c r="PZO36" s="28"/>
      <c r="PZP36" s="28"/>
      <c r="PZQ36" s="28"/>
      <c r="PZR36" s="28"/>
      <c r="PZS36" s="28"/>
      <c r="PZT36" s="28"/>
      <c r="PZU36" s="28"/>
      <c r="PZV36" s="28"/>
      <c r="PZW36" s="28"/>
      <c r="PZX36" s="28"/>
      <c r="PZY36" s="28"/>
      <c r="PZZ36" s="28"/>
      <c r="QAA36" s="28"/>
      <c r="QAB36" s="28"/>
      <c r="QAC36" s="28"/>
      <c r="QAD36" s="28"/>
      <c r="QAE36" s="28"/>
      <c r="QAF36" s="28"/>
      <c r="QAG36" s="28"/>
      <c r="QAH36" s="28"/>
      <c r="QAI36" s="28"/>
      <c r="QAJ36" s="28"/>
      <c r="QAK36" s="28"/>
      <c r="QAL36" s="28"/>
      <c r="QAM36" s="28"/>
      <c r="QAN36" s="28"/>
      <c r="QAO36" s="28"/>
      <c r="QAP36" s="28"/>
      <c r="QAQ36" s="28"/>
      <c r="QAR36" s="28"/>
      <c r="QAS36" s="28"/>
      <c r="QAT36" s="28"/>
      <c r="QAU36" s="28"/>
      <c r="QAV36" s="28"/>
      <c r="QAW36" s="28"/>
      <c r="QAX36" s="28"/>
      <c r="QAY36" s="28"/>
      <c r="QAZ36" s="28"/>
      <c r="QBA36" s="28"/>
      <c r="QBB36" s="28"/>
      <c r="QBC36" s="28"/>
      <c r="QBD36" s="28"/>
      <c r="QBE36" s="28"/>
      <c r="QBF36" s="28"/>
      <c r="QBG36" s="28"/>
      <c r="QBH36" s="28"/>
      <c r="QBI36" s="28"/>
      <c r="QBJ36" s="28"/>
      <c r="QBK36" s="28"/>
      <c r="QBL36" s="28"/>
      <c r="QBM36" s="28"/>
      <c r="QBN36" s="28"/>
      <c r="QBO36" s="28"/>
      <c r="QBP36" s="28"/>
      <c r="QBQ36" s="28"/>
      <c r="QBR36" s="28"/>
      <c r="QBS36" s="28"/>
      <c r="QBT36" s="28"/>
      <c r="QBU36" s="28"/>
      <c r="QBV36" s="28"/>
      <c r="QBW36" s="28"/>
      <c r="QBX36" s="28"/>
      <c r="QBY36" s="28"/>
      <c r="QBZ36" s="28"/>
      <c r="QCA36" s="28"/>
      <c r="QCB36" s="28"/>
      <c r="QCC36" s="28"/>
      <c r="QCD36" s="28"/>
      <c r="QCE36" s="28"/>
      <c r="QCF36" s="28"/>
      <c r="QCG36" s="28"/>
      <c r="QCH36" s="28"/>
      <c r="QCI36" s="28"/>
      <c r="QCJ36" s="28"/>
      <c r="QCK36" s="28"/>
      <c r="QCL36" s="28"/>
      <c r="QCM36" s="28"/>
      <c r="QCN36" s="28"/>
      <c r="QCO36" s="28"/>
      <c r="QCP36" s="28"/>
      <c r="QCQ36" s="28"/>
      <c r="QCR36" s="28"/>
      <c r="QCS36" s="28"/>
      <c r="QCT36" s="28"/>
      <c r="QCU36" s="28"/>
      <c r="QCV36" s="28"/>
      <c r="QCW36" s="28"/>
      <c r="QCX36" s="28"/>
      <c r="QCY36" s="28"/>
      <c r="QCZ36" s="28"/>
      <c r="QDA36" s="28"/>
      <c r="QDB36" s="28"/>
      <c r="QDC36" s="28"/>
      <c r="QDD36" s="28"/>
      <c r="QDE36" s="28"/>
      <c r="QDF36" s="28"/>
      <c r="QDG36" s="28"/>
      <c r="QDH36" s="28"/>
      <c r="QDI36" s="28"/>
      <c r="QDJ36" s="28"/>
      <c r="QDK36" s="28"/>
      <c r="QDL36" s="28"/>
      <c r="QDM36" s="28"/>
      <c r="QDN36" s="28"/>
      <c r="QDO36" s="28"/>
      <c r="QDP36" s="28"/>
      <c r="QDQ36" s="28"/>
      <c r="QDR36" s="28"/>
      <c r="QDS36" s="28"/>
      <c r="QDT36" s="28"/>
      <c r="QDU36" s="28"/>
      <c r="QDV36" s="28"/>
      <c r="QDW36" s="28"/>
      <c r="QDX36" s="28"/>
      <c r="QDY36" s="28"/>
      <c r="QDZ36" s="28"/>
      <c r="QEA36" s="28"/>
      <c r="QEB36" s="28"/>
      <c r="QEC36" s="28"/>
      <c r="QED36" s="28"/>
      <c r="QEE36" s="28"/>
      <c r="QEF36" s="28"/>
      <c r="QEG36" s="28"/>
      <c r="QEH36" s="28"/>
      <c r="QEI36" s="28"/>
      <c r="QEJ36" s="28"/>
      <c r="QEK36" s="28"/>
      <c r="QEL36" s="28"/>
      <c r="QEM36" s="28"/>
      <c r="QEN36" s="28"/>
      <c r="QEO36" s="28"/>
      <c r="QEP36" s="28"/>
      <c r="QEQ36" s="28"/>
      <c r="QER36" s="28"/>
      <c r="QES36" s="28"/>
      <c r="QET36" s="28"/>
      <c r="QEU36" s="28"/>
      <c r="QEV36" s="28"/>
      <c r="QEW36" s="28"/>
      <c r="QEX36" s="28"/>
      <c r="QEY36" s="28"/>
      <c r="QEZ36" s="28"/>
      <c r="QFA36" s="28"/>
      <c r="QFB36" s="28"/>
      <c r="QFC36" s="28"/>
      <c r="QFD36" s="28"/>
      <c r="QFE36" s="28"/>
      <c r="QFF36" s="28"/>
      <c r="QFG36" s="28"/>
      <c r="QFH36" s="28"/>
      <c r="QFI36" s="28"/>
      <c r="QFJ36" s="28"/>
      <c r="QFK36" s="28"/>
      <c r="QFL36" s="28"/>
      <c r="QFM36" s="28"/>
      <c r="QFN36" s="28"/>
      <c r="QFO36" s="28"/>
      <c r="QFP36" s="28"/>
      <c r="QFQ36" s="28"/>
      <c r="QFR36" s="28"/>
      <c r="QFS36" s="28"/>
      <c r="QFT36" s="28"/>
      <c r="QFU36" s="28"/>
      <c r="QFV36" s="28"/>
      <c r="QFW36" s="28"/>
      <c r="QFX36" s="28"/>
      <c r="QFY36" s="28"/>
      <c r="QFZ36" s="28"/>
      <c r="QGA36" s="28"/>
      <c r="QGB36" s="28"/>
      <c r="QGC36" s="28"/>
      <c r="QGD36" s="28"/>
      <c r="QGE36" s="28"/>
      <c r="QGF36" s="28"/>
      <c r="QGG36" s="28"/>
      <c r="QGH36" s="28"/>
      <c r="QGI36" s="28"/>
      <c r="QGJ36" s="28"/>
      <c r="QGK36" s="28"/>
      <c r="QGL36" s="28"/>
      <c r="QGM36" s="28"/>
      <c r="QGN36" s="28"/>
      <c r="QGO36" s="28"/>
      <c r="QGP36" s="28"/>
      <c r="QGQ36" s="28"/>
      <c r="QGR36" s="28"/>
      <c r="QGS36" s="28"/>
      <c r="QGT36" s="28"/>
      <c r="QGU36" s="28"/>
      <c r="QGV36" s="28"/>
      <c r="QGW36" s="28"/>
      <c r="QGX36" s="28"/>
      <c r="QGY36" s="28"/>
      <c r="QGZ36" s="28"/>
      <c r="QHA36" s="28"/>
      <c r="QHB36" s="28"/>
      <c r="QHC36" s="28"/>
      <c r="QHD36" s="28"/>
      <c r="QHE36" s="28"/>
      <c r="QHF36" s="28"/>
      <c r="QHG36" s="28"/>
      <c r="QHH36" s="28"/>
      <c r="QHI36" s="28"/>
      <c r="QHJ36" s="28"/>
      <c r="QHK36" s="28"/>
      <c r="QHL36" s="28"/>
      <c r="QHM36" s="28"/>
      <c r="QHN36" s="28"/>
      <c r="QHO36" s="28"/>
      <c r="QHP36" s="28"/>
      <c r="QHQ36" s="28"/>
      <c r="QHR36" s="28"/>
      <c r="QHS36" s="28"/>
      <c r="QHT36" s="28"/>
      <c r="QHU36" s="28"/>
      <c r="QHV36" s="28"/>
      <c r="QHW36" s="28"/>
      <c r="QHX36" s="28"/>
      <c r="QHY36" s="28"/>
      <c r="QHZ36" s="28"/>
      <c r="QIA36" s="28"/>
      <c r="QIB36" s="28"/>
      <c r="QIC36" s="28"/>
      <c r="QID36" s="28"/>
      <c r="QIE36" s="28"/>
      <c r="QIF36" s="28"/>
      <c r="QIG36" s="28"/>
      <c r="QIH36" s="28"/>
      <c r="QII36" s="28"/>
      <c r="QIJ36" s="28"/>
      <c r="QIK36" s="28"/>
      <c r="QIL36" s="28"/>
      <c r="QIM36" s="28"/>
      <c r="QIN36" s="28"/>
      <c r="QIO36" s="28"/>
      <c r="QIP36" s="28"/>
      <c r="QIQ36" s="28"/>
      <c r="QIR36" s="28"/>
      <c r="QIS36" s="28"/>
      <c r="QIT36" s="28"/>
      <c r="QIU36" s="28"/>
      <c r="QIV36" s="28"/>
      <c r="QIW36" s="28"/>
      <c r="QIX36" s="28"/>
      <c r="QIY36" s="28"/>
      <c r="QIZ36" s="28"/>
      <c r="QJA36" s="28"/>
      <c r="QJB36" s="28"/>
      <c r="QJC36" s="28"/>
      <c r="QJD36" s="28"/>
      <c r="QJE36" s="28"/>
      <c r="QJF36" s="28"/>
      <c r="QJG36" s="28"/>
      <c r="QJH36" s="28"/>
      <c r="QJI36" s="28"/>
      <c r="QJJ36" s="28"/>
      <c r="QJK36" s="28"/>
      <c r="QJL36" s="28"/>
      <c r="QJM36" s="28"/>
      <c r="QJN36" s="28"/>
      <c r="QJO36" s="28"/>
      <c r="QJP36" s="28"/>
      <c r="QJQ36" s="28"/>
      <c r="QJR36" s="28"/>
      <c r="QJS36" s="28"/>
      <c r="QJT36" s="28"/>
      <c r="QJU36" s="28"/>
      <c r="QJV36" s="28"/>
      <c r="QJW36" s="28"/>
      <c r="QJX36" s="28"/>
      <c r="QJY36" s="28"/>
      <c r="QJZ36" s="28"/>
      <c r="QKA36" s="28"/>
      <c r="QKB36" s="28"/>
      <c r="QKC36" s="28"/>
      <c r="QKD36" s="28"/>
      <c r="QKE36" s="28"/>
      <c r="QKF36" s="28"/>
      <c r="QKG36" s="28"/>
      <c r="QKH36" s="28"/>
      <c r="QKI36" s="28"/>
      <c r="QKJ36" s="28"/>
      <c r="QKK36" s="28"/>
      <c r="QKL36" s="28"/>
      <c r="QKM36" s="28"/>
      <c r="QKN36" s="28"/>
      <c r="QKO36" s="28"/>
      <c r="QKP36" s="28"/>
      <c r="QKQ36" s="28"/>
      <c r="QKR36" s="28"/>
      <c r="QKS36" s="28"/>
      <c r="QKT36" s="28"/>
      <c r="QKU36" s="28"/>
      <c r="QKV36" s="28"/>
      <c r="QKW36" s="28"/>
      <c r="QKX36" s="28"/>
      <c r="QKY36" s="28"/>
      <c r="QKZ36" s="28"/>
      <c r="QLA36" s="28"/>
      <c r="QLB36" s="28"/>
      <c r="QLC36" s="28"/>
      <c r="QLD36" s="28"/>
      <c r="QLE36" s="28"/>
      <c r="QLF36" s="28"/>
      <c r="QLG36" s="28"/>
      <c r="QLH36" s="28"/>
      <c r="QLI36" s="28"/>
      <c r="QLJ36" s="28"/>
      <c r="QLK36" s="28"/>
      <c r="QLL36" s="28"/>
      <c r="QLM36" s="28"/>
      <c r="QLN36" s="28"/>
      <c r="QLO36" s="28"/>
      <c r="QLP36" s="28"/>
      <c r="QLQ36" s="28"/>
      <c r="QLR36" s="28"/>
      <c r="QLS36" s="28"/>
      <c r="QLT36" s="28"/>
      <c r="QLU36" s="28"/>
      <c r="QLV36" s="28"/>
      <c r="QLW36" s="28"/>
      <c r="QLX36" s="28"/>
      <c r="QLY36" s="28"/>
      <c r="QLZ36" s="28"/>
      <c r="QMA36" s="28"/>
      <c r="QMB36" s="28"/>
      <c r="QMC36" s="28"/>
      <c r="QMD36" s="28"/>
      <c r="QME36" s="28"/>
      <c r="QMF36" s="28"/>
      <c r="QMG36" s="28"/>
      <c r="QMH36" s="28"/>
      <c r="QMI36" s="28"/>
      <c r="QMJ36" s="28"/>
      <c r="QMK36" s="28"/>
      <c r="QML36" s="28"/>
      <c r="QMM36" s="28"/>
      <c r="QMN36" s="28"/>
      <c r="QMO36" s="28"/>
      <c r="QMP36" s="28"/>
      <c r="QMQ36" s="28"/>
      <c r="QMR36" s="28"/>
      <c r="QMS36" s="28"/>
      <c r="QMT36" s="28"/>
      <c r="QMU36" s="28"/>
      <c r="QMV36" s="28"/>
      <c r="QMW36" s="28"/>
      <c r="QMX36" s="28"/>
      <c r="QMY36" s="28"/>
      <c r="QMZ36" s="28"/>
      <c r="QNA36" s="28"/>
      <c r="QNB36" s="28"/>
      <c r="QNC36" s="28"/>
      <c r="QND36" s="28"/>
      <c r="QNE36" s="28"/>
      <c r="QNF36" s="28"/>
      <c r="QNG36" s="28"/>
      <c r="QNH36" s="28"/>
      <c r="QNI36" s="28"/>
      <c r="QNJ36" s="28"/>
      <c r="QNK36" s="28"/>
      <c r="QNL36" s="28"/>
      <c r="QNM36" s="28"/>
      <c r="QNN36" s="28"/>
      <c r="QNO36" s="28"/>
      <c r="QNP36" s="28"/>
      <c r="QNQ36" s="28"/>
      <c r="QNR36" s="28"/>
      <c r="QNS36" s="28"/>
      <c r="QNT36" s="28"/>
      <c r="QNU36" s="28"/>
      <c r="QNV36" s="28"/>
      <c r="QNW36" s="28"/>
      <c r="QNX36" s="28"/>
      <c r="QNY36" s="28"/>
      <c r="QNZ36" s="28"/>
      <c r="QOA36" s="28"/>
      <c r="QOB36" s="28"/>
      <c r="QOC36" s="28"/>
      <c r="QOD36" s="28"/>
      <c r="QOE36" s="28"/>
      <c r="QOF36" s="28"/>
      <c r="QOG36" s="28"/>
      <c r="QOH36" s="28"/>
      <c r="QOI36" s="28"/>
      <c r="QOJ36" s="28"/>
      <c r="QOK36" s="28"/>
      <c r="QOL36" s="28"/>
      <c r="QOM36" s="28"/>
      <c r="QON36" s="28"/>
      <c r="QOO36" s="28"/>
      <c r="QOP36" s="28"/>
      <c r="QOQ36" s="28"/>
      <c r="QOR36" s="28"/>
      <c r="QOS36" s="28"/>
      <c r="QOT36" s="28"/>
      <c r="QOU36" s="28"/>
      <c r="QOV36" s="28"/>
      <c r="QOW36" s="28"/>
      <c r="QOX36" s="28"/>
      <c r="QOY36" s="28"/>
      <c r="QOZ36" s="28"/>
      <c r="QPA36" s="28"/>
      <c r="QPB36" s="28"/>
      <c r="QPC36" s="28"/>
      <c r="QPD36" s="28"/>
      <c r="QPE36" s="28"/>
      <c r="QPF36" s="28"/>
      <c r="QPG36" s="28"/>
      <c r="QPH36" s="28"/>
      <c r="QPI36" s="28"/>
      <c r="QPJ36" s="28"/>
      <c r="QPK36" s="28"/>
      <c r="QPL36" s="28"/>
      <c r="QPM36" s="28"/>
      <c r="QPN36" s="28"/>
      <c r="QPO36" s="28"/>
      <c r="QPP36" s="28"/>
      <c r="QPQ36" s="28"/>
      <c r="QPR36" s="28"/>
      <c r="QPS36" s="28"/>
      <c r="QPT36" s="28"/>
      <c r="QPU36" s="28"/>
      <c r="QPV36" s="28"/>
      <c r="QPW36" s="28"/>
      <c r="QPX36" s="28"/>
      <c r="QPY36" s="28"/>
      <c r="QPZ36" s="28"/>
      <c r="QQA36" s="28"/>
      <c r="QQB36" s="28"/>
      <c r="QQC36" s="28"/>
      <c r="QQD36" s="28"/>
      <c r="QQE36" s="28"/>
      <c r="QQF36" s="28"/>
      <c r="QQG36" s="28"/>
      <c r="QQH36" s="28"/>
      <c r="QQI36" s="28"/>
      <c r="QQJ36" s="28"/>
      <c r="QQK36" s="28"/>
      <c r="QQL36" s="28"/>
      <c r="QQM36" s="28"/>
      <c r="QQN36" s="28"/>
      <c r="QQO36" s="28"/>
      <c r="QQP36" s="28"/>
      <c r="QQQ36" s="28"/>
      <c r="QQR36" s="28"/>
      <c r="QQS36" s="28"/>
      <c r="QQT36" s="28"/>
      <c r="QQU36" s="28"/>
      <c r="QQV36" s="28"/>
      <c r="QQW36" s="28"/>
      <c r="QQX36" s="28"/>
      <c r="QQY36" s="28"/>
      <c r="QQZ36" s="28"/>
      <c r="QRA36" s="28"/>
      <c r="QRB36" s="28"/>
      <c r="QRC36" s="28"/>
      <c r="QRD36" s="28"/>
      <c r="QRE36" s="28"/>
      <c r="QRF36" s="28"/>
      <c r="QRG36" s="28"/>
      <c r="QRH36" s="28"/>
      <c r="QRI36" s="28"/>
      <c r="QRJ36" s="28"/>
      <c r="QRK36" s="28"/>
      <c r="QRL36" s="28"/>
      <c r="QRM36" s="28"/>
      <c r="QRN36" s="28"/>
      <c r="QRO36" s="28"/>
      <c r="QRP36" s="28"/>
      <c r="QRQ36" s="28"/>
      <c r="QRR36" s="28"/>
      <c r="QRS36" s="28"/>
      <c r="QRT36" s="28"/>
      <c r="QRU36" s="28"/>
      <c r="QRV36" s="28"/>
      <c r="QRW36" s="28"/>
      <c r="QRX36" s="28"/>
      <c r="QRY36" s="28"/>
      <c r="QRZ36" s="28"/>
      <c r="QSA36" s="28"/>
      <c r="QSB36" s="28"/>
      <c r="QSC36" s="28"/>
      <c r="QSD36" s="28"/>
      <c r="QSE36" s="28"/>
      <c r="QSF36" s="28"/>
      <c r="QSG36" s="28"/>
      <c r="QSH36" s="28"/>
      <c r="QSI36" s="28"/>
      <c r="QSJ36" s="28"/>
      <c r="QSK36" s="28"/>
      <c r="QSL36" s="28"/>
      <c r="QSM36" s="28"/>
      <c r="QSN36" s="28"/>
      <c r="QSO36" s="28"/>
      <c r="QSP36" s="28"/>
      <c r="QSQ36" s="28"/>
      <c r="QSR36" s="28"/>
      <c r="QSS36" s="28"/>
      <c r="QST36" s="28"/>
      <c r="QSU36" s="28"/>
      <c r="QSV36" s="28"/>
      <c r="QSW36" s="28"/>
      <c r="QSX36" s="28"/>
      <c r="QSY36" s="28"/>
      <c r="QSZ36" s="28"/>
      <c r="QTA36" s="28"/>
      <c r="QTB36" s="28"/>
      <c r="QTC36" s="28"/>
      <c r="QTD36" s="28"/>
      <c r="QTE36" s="28"/>
      <c r="QTF36" s="28"/>
      <c r="QTG36" s="28"/>
      <c r="QTH36" s="28"/>
      <c r="QTI36" s="28"/>
      <c r="QTJ36" s="28"/>
      <c r="QTK36" s="28"/>
      <c r="QTL36" s="28"/>
      <c r="QTM36" s="28"/>
      <c r="QTN36" s="28"/>
      <c r="QTO36" s="28"/>
      <c r="QTP36" s="28"/>
      <c r="QTQ36" s="28"/>
      <c r="QTR36" s="28"/>
      <c r="QTS36" s="28"/>
      <c r="QTT36" s="28"/>
      <c r="QTU36" s="28"/>
      <c r="QTV36" s="28"/>
      <c r="QTW36" s="28"/>
      <c r="QTX36" s="28"/>
      <c r="QTY36" s="28"/>
      <c r="QTZ36" s="28"/>
      <c r="QUA36" s="28"/>
      <c r="QUB36" s="28"/>
      <c r="QUC36" s="28"/>
      <c r="QUD36" s="28"/>
      <c r="QUE36" s="28"/>
      <c r="QUF36" s="28"/>
      <c r="QUG36" s="28"/>
      <c r="QUH36" s="28"/>
      <c r="QUI36" s="28"/>
      <c r="QUJ36" s="28"/>
      <c r="QUK36" s="28"/>
      <c r="QUL36" s="28"/>
      <c r="QUM36" s="28"/>
      <c r="QUN36" s="28"/>
      <c r="QUO36" s="28"/>
      <c r="QUP36" s="28"/>
      <c r="QUQ36" s="28"/>
      <c r="QUR36" s="28"/>
      <c r="QUS36" s="28"/>
      <c r="QUT36" s="28"/>
      <c r="QUU36" s="28"/>
      <c r="QUV36" s="28"/>
      <c r="QUW36" s="28"/>
      <c r="QUX36" s="28"/>
      <c r="QUY36" s="28"/>
      <c r="QUZ36" s="28"/>
      <c r="QVA36" s="28"/>
      <c r="QVB36" s="28"/>
      <c r="QVC36" s="28"/>
      <c r="QVD36" s="28"/>
      <c r="QVE36" s="28"/>
      <c r="QVF36" s="28"/>
      <c r="QVG36" s="28"/>
      <c r="QVH36" s="28"/>
      <c r="QVI36" s="28"/>
      <c r="QVJ36" s="28"/>
      <c r="QVK36" s="28"/>
      <c r="QVL36" s="28"/>
      <c r="QVM36" s="28"/>
      <c r="QVN36" s="28"/>
      <c r="QVO36" s="28"/>
      <c r="QVP36" s="28"/>
      <c r="QVQ36" s="28"/>
      <c r="QVR36" s="28"/>
      <c r="QVS36" s="28"/>
      <c r="QVT36" s="28"/>
      <c r="QVU36" s="28"/>
      <c r="QVV36" s="28"/>
      <c r="QVW36" s="28"/>
      <c r="QVX36" s="28"/>
      <c r="QVY36" s="28"/>
      <c r="QVZ36" s="28"/>
      <c r="QWA36" s="28"/>
      <c r="QWB36" s="28"/>
      <c r="QWC36" s="28"/>
      <c r="QWD36" s="28"/>
      <c r="QWE36" s="28"/>
      <c r="QWF36" s="28"/>
      <c r="QWG36" s="28"/>
      <c r="QWH36" s="28"/>
      <c r="QWI36" s="28"/>
      <c r="QWJ36" s="28"/>
      <c r="QWK36" s="28"/>
      <c r="QWL36" s="28"/>
      <c r="QWM36" s="28"/>
      <c r="QWN36" s="28"/>
      <c r="QWO36" s="28"/>
      <c r="QWP36" s="28"/>
      <c r="QWQ36" s="28"/>
      <c r="QWR36" s="28"/>
      <c r="QWS36" s="28"/>
      <c r="QWT36" s="28"/>
      <c r="QWU36" s="28"/>
      <c r="QWV36" s="28"/>
      <c r="QWW36" s="28"/>
      <c r="QWX36" s="28"/>
      <c r="QWY36" s="28"/>
      <c r="QWZ36" s="28"/>
      <c r="QXA36" s="28"/>
      <c r="QXB36" s="28"/>
      <c r="QXC36" s="28"/>
      <c r="QXD36" s="28"/>
      <c r="QXE36" s="28"/>
      <c r="QXF36" s="28"/>
      <c r="QXG36" s="28"/>
      <c r="QXH36" s="28"/>
      <c r="QXI36" s="28"/>
      <c r="QXJ36" s="28"/>
      <c r="QXK36" s="28"/>
      <c r="QXL36" s="28"/>
      <c r="QXM36" s="28"/>
      <c r="QXN36" s="28"/>
      <c r="QXO36" s="28"/>
      <c r="QXP36" s="28"/>
      <c r="QXQ36" s="28"/>
      <c r="QXR36" s="28"/>
      <c r="QXS36" s="28"/>
      <c r="QXT36" s="28"/>
      <c r="QXU36" s="28"/>
      <c r="QXV36" s="28"/>
      <c r="QXW36" s="28"/>
      <c r="QXX36" s="28"/>
      <c r="QXY36" s="28"/>
      <c r="QXZ36" s="28"/>
      <c r="QYA36" s="28"/>
      <c r="QYB36" s="28"/>
      <c r="QYC36" s="28"/>
      <c r="QYD36" s="28"/>
      <c r="QYE36" s="28"/>
      <c r="QYF36" s="28"/>
      <c r="QYG36" s="28"/>
      <c r="QYH36" s="28"/>
      <c r="QYI36" s="28"/>
      <c r="QYJ36" s="28"/>
      <c r="QYK36" s="28"/>
      <c r="QYL36" s="28"/>
      <c r="QYM36" s="28"/>
      <c r="QYN36" s="28"/>
      <c r="QYO36" s="28"/>
      <c r="QYP36" s="28"/>
      <c r="QYQ36" s="28"/>
      <c r="QYR36" s="28"/>
      <c r="QYS36" s="28"/>
      <c r="QYT36" s="28"/>
      <c r="QYU36" s="28"/>
      <c r="QYV36" s="28"/>
      <c r="QYW36" s="28"/>
      <c r="QYX36" s="28"/>
      <c r="QYY36" s="28"/>
      <c r="QYZ36" s="28"/>
      <c r="QZA36" s="28"/>
      <c r="QZB36" s="28"/>
      <c r="QZC36" s="28"/>
      <c r="QZD36" s="28"/>
      <c r="QZE36" s="28"/>
      <c r="QZF36" s="28"/>
      <c r="QZG36" s="28"/>
      <c r="QZH36" s="28"/>
      <c r="QZI36" s="28"/>
      <c r="QZJ36" s="28"/>
      <c r="QZK36" s="28"/>
      <c r="QZL36" s="28"/>
      <c r="QZM36" s="28"/>
      <c r="QZN36" s="28"/>
      <c r="QZO36" s="28"/>
      <c r="QZP36" s="28"/>
      <c r="QZQ36" s="28"/>
      <c r="QZR36" s="28"/>
      <c r="QZS36" s="28"/>
      <c r="QZT36" s="28"/>
      <c r="QZU36" s="28"/>
      <c r="QZV36" s="28"/>
      <c r="QZW36" s="28"/>
      <c r="QZX36" s="28"/>
      <c r="QZY36" s="28"/>
      <c r="QZZ36" s="28"/>
      <c r="RAA36" s="28"/>
      <c r="RAB36" s="28"/>
      <c r="RAC36" s="28"/>
      <c r="RAD36" s="28"/>
      <c r="RAE36" s="28"/>
      <c r="RAF36" s="28"/>
      <c r="RAG36" s="28"/>
      <c r="RAH36" s="28"/>
      <c r="RAI36" s="28"/>
      <c r="RAJ36" s="28"/>
      <c r="RAK36" s="28"/>
      <c r="RAL36" s="28"/>
      <c r="RAM36" s="28"/>
      <c r="RAN36" s="28"/>
      <c r="RAO36" s="28"/>
      <c r="RAP36" s="28"/>
      <c r="RAQ36" s="28"/>
      <c r="RAR36" s="28"/>
      <c r="RAS36" s="28"/>
      <c r="RAT36" s="28"/>
      <c r="RAU36" s="28"/>
      <c r="RAV36" s="28"/>
      <c r="RAW36" s="28"/>
      <c r="RAX36" s="28"/>
      <c r="RAY36" s="28"/>
      <c r="RAZ36" s="28"/>
      <c r="RBA36" s="28"/>
      <c r="RBB36" s="28"/>
      <c r="RBC36" s="28"/>
      <c r="RBD36" s="28"/>
      <c r="RBE36" s="28"/>
      <c r="RBF36" s="28"/>
      <c r="RBG36" s="28"/>
      <c r="RBH36" s="28"/>
      <c r="RBI36" s="28"/>
      <c r="RBJ36" s="28"/>
      <c r="RBK36" s="28"/>
      <c r="RBL36" s="28"/>
      <c r="RBM36" s="28"/>
      <c r="RBN36" s="28"/>
      <c r="RBO36" s="28"/>
      <c r="RBP36" s="28"/>
      <c r="RBQ36" s="28"/>
      <c r="RBR36" s="28"/>
      <c r="RBS36" s="28"/>
      <c r="RBT36" s="28"/>
      <c r="RBU36" s="28"/>
      <c r="RBV36" s="28"/>
      <c r="RBW36" s="28"/>
      <c r="RBX36" s="28"/>
      <c r="RBY36" s="28"/>
      <c r="RBZ36" s="28"/>
      <c r="RCA36" s="28"/>
      <c r="RCB36" s="28"/>
      <c r="RCC36" s="28"/>
      <c r="RCD36" s="28"/>
      <c r="RCE36" s="28"/>
      <c r="RCF36" s="28"/>
      <c r="RCG36" s="28"/>
      <c r="RCH36" s="28"/>
      <c r="RCI36" s="28"/>
      <c r="RCJ36" s="28"/>
      <c r="RCK36" s="28"/>
      <c r="RCL36" s="28"/>
      <c r="RCM36" s="28"/>
      <c r="RCN36" s="28"/>
      <c r="RCO36" s="28"/>
      <c r="RCP36" s="28"/>
      <c r="RCQ36" s="28"/>
      <c r="RCR36" s="28"/>
      <c r="RCS36" s="28"/>
      <c r="RCT36" s="28"/>
      <c r="RCU36" s="28"/>
      <c r="RCV36" s="28"/>
      <c r="RCW36" s="28"/>
      <c r="RCX36" s="28"/>
      <c r="RCY36" s="28"/>
      <c r="RCZ36" s="28"/>
      <c r="RDA36" s="28"/>
      <c r="RDB36" s="28"/>
      <c r="RDC36" s="28"/>
      <c r="RDD36" s="28"/>
      <c r="RDE36" s="28"/>
      <c r="RDF36" s="28"/>
      <c r="RDG36" s="28"/>
      <c r="RDH36" s="28"/>
      <c r="RDI36" s="28"/>
      <c r="RDJ36" s="28"/>
      <c r="RDK36" s="28"/>
      <c r="RDL36" s="28"/>
      <c r="RDM36" s="28"/>
      <c r="RDN36" s="28"/>
      <c r="RDO36" s="28"/>
      <c r="RDP36" s="28"/>
      <c r="RDQ36" s="28"/>
      <c r="RDR36" s="28"/>
      <c r="RDS36" s="28"/>
      <c r="RDT36" s="28"/>
      <c r="RDU36" s="28"/>
      <c r="RDV36" s="28"/>
      <c r="RDW36" s="28"/>
      <c r="RDX36" s="28"/>
      <c r="RDY36" s="28"/>
      <c r="RDZ36" s="28"/>
      <c r="REA36" s="28"/>
      <c r="REB36" s="28"/>
      <c r="REC36" s="28"/>
      <c r="RED36" s="28"/>
      <c r="REE36" s="28"/>
      <c r="REF36" s="28"/>
      <c r="REG36" s="28"/>
      <c r="REH36" s="28"/>
      <c r="REI36" s="28"/>
      <c r="REJ36" s="28"/>
      <c r="REK36" s="28"/>
      <c r="REL36" s="28"/>
      <c r="REM36" s="28"/>
      <c r="REN36" s="28"/>
      <c r="REO36" s="28"/>
      <c r="REP36" s="28"/>
      <c r="REQ36" s="28"/>
      <c r="RER36" s="28"/>
      <c r="RES36" s="28"/>
      <c r="RET36" s="28"/>
      <c r="REU36" s="28"/>
      <c r="REV36" s="28"/>
      <c r="REW36" s="28"/>
      <c r="REX36" s="28"/>
      <c r="REY36" s="28"/>
      <c r="REZ36" s="28"/>
      <c r="RFA36" s="28"/>
      <c r="RFB36" s="28"/>
      <c r="RFC36" s="28"/>
      <c r="RFD36" s="28"/>
      <c r="RFE36" s="28"/>
      <c r="RFF36" s="28"/>
      <c r="RFG36" s="28"/>
      <c r="RFH36" s="28"/>
      <c r="RFI36" s="28"/>
      <c r="RFJ36" s="28"/>
      <c r="RFK36" s="28"/>
      <c r="RFL36" s="28"/>
      <c r="RFM36" s="28"/>
      <c r="RFN36" s="28"/>
      <c r="RFO36" s="28"/>
      <c r="RFP36" s="28"/>
      <c r="RFQ36" s="28"/>
      <c r="RFR36" s="28"/>
      <c r="RFS36" s="28"/>
      <c r="RFT36" s="28"/>
      <c r="RFU36" s="28"/>
      <c r="RFV36" s="28"/>
      <c r="RFW36" s="28"/>
      <c r="RFX36" s="28"/>
      <c r="RFY36" s="28"/>
      <c r="RFZ36" s="28"/>
      <c r="RGA36" s="28"/>
      <c r="RGB36" s="28"/>
      <c r="RGC36" s="28"/>
      <c r="RGD36" s="28"/>
      <c r="RGE36" s="28"/>
      <c r="RGF36" s="28"/>
      <c r="RGG36" s="28"/>
      <c r="RGH36" s="28"/>
      <c r="RGI36" s="28"/>
      <c r="RGJ36" s="28"/>
      <c r="RGK36" s="28"/>
      <c r="RGL36" s="28"/>
      <c r="RGM36" s="28"/>
      <c r="RGN36" s="28"/>
      <c r="RGO36" s="28"/>
      <c r="RGP36" s="28"/>
      <c r="RGQ36" s="28"/>
      <c r="RGR36" s="28"/>
      <c r="RGS36" s="28"/>
      <c r="RGT36" s="28"/>
      <c r="RGU36" s="28"/>
      <c r="RGV36" s="28"/>
      <c r="RGW36" s="28"/>
      <c r="RGX36" s="28"/>
      <c r="RGY36" s="28"/>
      <c r="RGZ36" s="28"/>
      <c r="RHA36" s="28"/>
      <c r="RHB36" s="28"/>
      <c r="RHC36" s="28"/>
      <c r="RHD36" s="28"/>
      <c r="RHE36" s="28"/>
      <c r="RHF36" s="28"/>
      <c r="RHG36" s="28"/>
      <c r="RHH36" s="28"/>
      <c r="RHI36" s="28"/>
      <c r="RHJ36" s="28"/>
      <c r="RHK36" s="28"/>
      <c r="RHL36" s="28"/>
      <c r="RHM36" s="28"/>
      <c r="RHN36" s="28"/>
      <c r="RHO36" s="28"/>
      <c r="RHP36" s="28"/>
      <c r="RHQ36" s="28"/>
      <c r="RHR36" s="28"/>
      <c r="RHS36" s="28"/>
      <c r="RHT36" s="28"/>
      <c r="RHU36" s="28"/>
      <c r="RHV36" s="28"/>
      <c r="RHW36" s="28"/>
      <c r="RHX36" s="28"/>
      <c r="RHY36" s="28"/>
      <c r="RHZ36" s="28"/>
      <c r="RIA36" s="28"/>
      <c r="RIB36" s="28"/>
      <c r="RIC36" s="28"/>
      <c r="RID36" s="28"/>
      <c r="RIE36" s="28"/>
      <c r="RIF36" s="28"/>
      <c r="RIG36" s="28"/>
      <c r="RIH36" s="28"/>
      <c r="RII36" s="28"/>
      <c r="RIJ36" s="28"/>
      <c r="RIK36" s="28"/>
      <c r="RIL36" s="28"/>
      <c r="RIM36" s="28"/>
      <c r="RIN36" s="28"/>
      <c r="RIO36" s="28"/>
      <c r="RIP36" s="28"/>
      <c r="RIQ36" s="28"/>
      <c r="RIR36" s="28"/>
      <c r="RIS36" s="28"/>
      <c r="RIT36" s="28"/>
      <c r="RIU36" s="28"/>
      <c r="RIV36" s="28"/>
      <c r="RIW36" s="28"/>
      <c r="RIX36" s="28"/>
      <c r="RIY36" s="28"/>
      <c r="RIZ36" s="28"/>
      <c r="RJA36" s="28"/>
      <c r="RJB36" s="28"/>
      <c r="RJC36" s="28"/>
      <c r="RJD36" s="28"/>
      <c r="RJE36" s="28"/>
      <c r="RJF36" s="28"/>
      <c r="RJG36" s="28"/>
      <c r="RJH36" s="28"/>
      <c r="RJI36" s="28"/>
      <c r="RJJ36" s="28"/>
      <c r="RJK36" s="28"/>
      <c r="RJL36" s="28"/>
      <c r="RJM36" s="28"/>
      <c r="RJN36" s="28"/>
      <c r="RJO36" s="28"/>
      <c r="RJP36" s="28"/>
      <c r="RJQ36" s="28"/>
      <c r="RJR36" s="28"/>
      <c r="RJS36" s="28"/>
      <c r="RJT36" s="28"/>
      <c r="RJU36" s="28"/>
      <c r="RJV36" s="28"/>
      <c r="RJW36" s="28"/>
      <c r="RJX36" s="28"/>
      <c r="RJY36" s="28"/>
      <c r="RJZ36" s="28"/>
      <c r="RKA36" s="28"/>
      <c r="RKB36" s="28"/>
      <c r="RKC36" s="28"/>
      <c r="RKD36" s="28"/>
      <c r="RKE36" s="28"/>
      <c r="RKF36" s="28"/>
      <c r="RKG36" s="28"/>
      <c r="RKH36" s="28"/>
      <c r="RKI36" s="28"/>
      <c r="RKJ36" s="28"/>
      <c r="RKK36" s="28"/>
      <c r="RKL36" s="28"/>
      <c r="RKM36" s="28"/>
      <c r="RKN36" s="28"/>
      <c r="RKO36" s="28"/>
      <c r="RKP36" s="28"/>
      <c r="RKQ36" s="28"/>
      <c r="RKR36" s="28"/>
      <c r="RKS36" s="28"/>
      <c r="RKT36" s="28"/>
      <c r="RKU36" s="28"/>
      <c r="RKV36" s="28"/>
      <c r="RKW36" s="28"/>
      <c r="RKX36" s="28"/>
      <c r="RKY36" s="28"/>
      <c r="RKZ36" s="28"/>
      <c r="RLA36" s="28"/>
      <c r="RLB36" s="28"/>
      <c r="RLC36" s="28"/>
      <c r="RLD36" s="28"/>
      <c r="RLE36" s="28"/>
      <c r="RLF36" s="28"/>
      <c r="RLG36" s="28"/>
      <c r="RLH36" s="28"/>
      <c r="RLI36" s="28"/>
      <c r="RLJ36" s="28"/>
      <c r="RLK36" s="28"/>
      <c r="RLL36" s="28"/>
      <c r="RLM36" s="28"/>
      <c r="RLN36" s="28"/>
      <c r="RLO36" s="28"/>
      <c r="RLP36" s="28"/>
      <c r="RLQ36" s="28"/>
      <c r="RLR36" s="28"/>
      <c r="RLS36" s="28"/>
      <c r="RLT36" s="28"/>
      <c r="RLU36" s="28"/>
      <c r="RLV36" s="28"/>
      <c r="RLW36" s="28"/>
      <c r="RLX36" s="28"/>
      <c r="RLY36" s="28"/>
      <c r="RLZ36" s="28"/>
      <c r="RMA36" s="28"/>
      <c r="RMB36" s="28"/>
      <c r="RMC36" s="28"/>
      <c r="RMD36" s="28"/>
      <c r="RME36" s="28"/>
      <c r="RMF36" s="28"/>
      <c r="RMG36" s="28"/>
      <c r="RMH36" s="28"/>
      <c r="RMI36" s="28"/>
      <c r="RMJ36" s="28"/>
      <c r="RMK36" s="28"/>
      <c r="RML36" s="28"/>
      <c r="RMM36" s="28"/>
      <c r="RMN36" s="28"/>
      <c r="RMO36" s="28"/>
      <c r="RMP36" s="28"/>
      <c r="RMQ36" s="28"/>
      <c r="RMR36" s="28"/>
      <c r="RMS36" s="28"/>
      <c r="RMT36" s="28"/>
      <c r="RMU36" s="28"/>
      <c r="RMV36" s="28"/>
      <c r="RMW36" s="28"/>
      <c r="RMX36" s="28"/>
      <c r="RMY36" s="28"/>
      <c r="RMZ36" s="28"/>
      <c r="RNA36" s="28"/>
      <c r="RNB36" s="28"/>
      <c r="RNC36" s="28"/>
      <c r="RND36" s="28"/>
      <c r="RNE36" s="28"/>
      <c r="RNF36" s="28"/>
      <c r="RNG36" s="28"/>
      <c r="RNH36" s="28"/>
      <c r="RNI36" s="28"/>
      <c r="RNJ36" s="28"/>
      <c r="RNK36" s="28"/>
      <c r="RNL36" s="28"/>
      <c r="RNM36" s="28"/>
      <c r="RNN36" s="28"/>
      <c r="RNO36" s="28"/>
      <c r="RNP36" s="28"/>
      <c r="RNQ36" s="28"/>
      <c r="RNR36" s="28"/>
      <c r="RNS36" s="28"/>
      <c r="RNT36" s="28"/>
      <c r="RNU36" s="28"/>
      <c r="RNV36" s="28"/>
      <c r="RNW36" s="28"/>
      <c r="RNX36" s="28"/>
      <c r="RNY36" s="28"/>
      <c r="RNZ36" s="28"/>
      <c r="ROA36" s="28"/>
      <c r="ROB36" s="28"/>
      <c r="ROC36" s="28"/>
      <c r="ROD36" s="28"/>
      <c r="ROE36" s="28"/>
      <c r="ROF36" s="28"/>
      <c r="ROG36" s="28"/>
      <c r="ROH36" s="28"/>
      <c r="ROI36" s="28"/>
      <c r="ROJ36" s="28"/>
      <c r="ROK36" s="28"/>
      <c r="ROL36" s="28"/>
      <c r="ROM36" s="28"/>
      <c r="RON36" s="28"/>
      <c r="ROO36" s="28"/>
      <c r="ROP36" s="28"/>
      <c r="ROQ36" s="28"/>
      <c r="ROR36" s="28"/>
      <c r="ROS36" s="28"/>
      <c r="ROT36" s="28"/>
      <c r="ROU36" s="28"/>
      <c r="ROV36" s="28"/>
      <c r="ROW36" s="28"/>
      <c r="ROX36" s="28"/>
      <c r="ROY36" s="28"/>
      <c r="ROZ36" s="28"/>
      <c r="RPA36" s="28"/>
      <c r="RPB36" s="28"/>
      <c r="RPC36" s="28"/>
      <c r="RPD36" s="28"/>
      <c r="RPE36" s="28"/>
      <c r="RPF36" s="28"/>
      <c r="RPG36" s="28"/>
      <c r="RPH36" s="28"/>
      <c r="RPI36" s="28"/>
      <c r="RPJ36" s="28"/>
      <c r="RPK36" s="28"/>
      <c r="RPL36" s="28"/>
      <c r="RPM36" s="28"/>
      <c r="RPN36" s="28"/>
      <c r="RPO36" s="28"/>
      <c r="RPP36" s="28"/>
      <c r="RPQ36" s="28"/>
      <c r="RPR36" s="28"/>
      <c r="RPS36" s="28"/>
      <c r="RPT36" s="28"/>
      <c r="RPU36" s="28"/>
      <c r="RPV36" s="28"/>
      <c r="RPW36" s="28"/>
      <c r="RPX36" s="28"/>
      <c r="RPY36" s="28"/>
      <c r="RPZ36" s="28"/>
      <c r="RQA36" s="28"/>
      <c r="RQB36" s="28"/>
      <c r="RQC36" s="28"/>
      <c r="RQD36" s="28"/>
      <c r="RQE36" s="28"/>
      <c r="RQF36" s="28"/>
      <c r="RQG36" s="28"/>
      <c r="RQH36" s="28"/>
      <c r="RQI36" s="28"/>
      <c r="RQJ36" s="28"/>
      <c r="RQK36" s="28"/>
      <c r="RQL36" s="28"/>
      <c r="RQM36" s="28"/>
      <c r="RQN36" s="28"/>
      <c r="RQO36" s="28"/>
      <c r="RQP36" s="28"/>
      <c r="RQQ36" s="28"/>
      <c r="RQR36" s="28"/>
      <c r="RQS36" s="28"/>
      <c r="RQT36" s="28"/>
      <c r="RQU36" s="28"/>
      <c r="RQV36" s="28"/>
      <c r="RQW36" s="28"/>
      <c r="RQX36" s="28"/>
      <c r="RQY36" s="28"/>
      <c r="RQZ36" s="28"/>
      <c r="RRA36" s="28"/>
      <c r="RRB36" s="28"/>
      <c r="RRC36" s="28"/>
      <c r="RRD36" s="28"/>
      <c r="RRE36" s="28"/>
      <c r="RRF36" s="28"/>
      <c r="RRG36" s="28"/>
      <c r="RRH36" s="28"/>
      <c r="RRI36" s="28"/>
      <c r="RRJ36" s="28"/>
      <c r="RRK36" s="28"/>
      <c r="RRL36" s="28"/>
      <c r="RRM36" s="28"/>
      <c r="RRN36" s="28"/>
      <c r="RRO36" s="28"/>
      <c r="RRP36" s="28"/>
      <c r="RRQ36" s="28"/>
      <c r="RRR36" s="28"/>
      <c r="RRS36" s="28"/>
      <c r="RRT36" s="28"/>
      <c r="RRU36" s="28"/>
      <c r="RRV36" s="28"/>
      <c r="RRW36" s="28"/>
      <c r="RRX36" s="28"/>
      <c r="RRY36" s="28"/>
      <c r="RRZ36" s="28"/>
      <c r="RSA36" s="28"/>
      <c r="RSB36" s="28"/>
      <c r="RSC36" s="28"/>
      <c r="RSD36" s="28"/>
      <c r="RSE36" s="28"/>
      <c r="RSF36" s="28"/>
      <c r="RSG36" s="28"/>
      <c r="RSH36" s="28"/>
      <c r="RSI36" s="28"/>
      <c r="RSJ36" s="28"/>
      <c r="RSK36" s="28"/>
      <c r="RSL36" s="28"/>
      <c r="RSM36" s="28"/>
      <c r="RSN36" s="28"/>
      <c r="RSO36" s="28"/>
      <c r="RSP36" s="28"/>
      <c r="RSQ36" s="28"/>
      <c r="RSR36" s="28"/>
      <c r="RSS36" s="28"/>
      <c r="RST36" s="28"/>
      <c r="RSU36" s="28"/>
      <c r="RSV36" s="28"/>
      <c r="RSW36" s="28"/>
      <c r="RSX36" s="28"/>
      <c r="RSY36" s="28"/>
      <c r="RSZ36" s="28"/>
      <c r="RTA36" s="28"/>
      <c r="RTB36" s="28"/>
      <c r="RTC36" s="28"/>
      <c r="RTD36" s="28"/>
      <c r="RTE36" s="28"/>
      <c r="RTF36" s="28"/>
      <c r="RTG36" s="28"/>
      <c r="RTH36" s="28"/>
      <c r="RTI36" s="28"/>
      <c r="RTJ36" s="28"/>
      <c r="RTK36" s="28"/>
      <c r="RTL36" s="28"/>
      <c r="RTM36" s="28"/>
      <c r="RTN36" s="28"/>
      <c r="RTO36" s="28"/>
      <c r="RTP36" s="28"/>
      <c r="RTQ36" s="28"/>
      <c r="RTR36" s="28"/>
      <c r="RTS36" s="28"/>
      <c r="RTT36" s="28"/>
      <c r="RTU36" s="28"/>
      <c r="RTV36" s="28"/>
      <c r="RTW36" s="28"/>
      <c r="RTX36" s="28"/>
      <c r="RTY36" s="28"/>
      <c r="RTZ36" s="28"/>
      <c r="RUA36" s="28"/>
      <c r="RUB36" s="28"/>
      <c r="RUC36" s="28"/>
      <c r="RUD36" s="28"/>
      <c r="RUE36" s="28"/>
      <c r="RUF36" s="28"/>
      <c r="RUG36" s="28"/>
      <c r="RUH36" s="28"/>
      <c r="RUI36" s="28"/>
      <c r="RUJ36" s="28"/>
      <c r="RUK36" s="28"/>
      <c r="RUL36" s="28"/>
      <c r="RUM36" s="28"/>
      <c r="RUN36" s="28"/>
      <c r="RUO36" s="28"/>
      <c r="RUP36" s="28"/>
      <c r="RUQ36" s="28"/>
      <c r="RUR36" s="28"/>
      <c r="RUS36" s="28"/>
      <c r="RUT36" s="28"/>
      <c r="RUU36" s="28"/>
      <c r="RUV36" s="28"/>
      <c r="RUW36" s="28"/>
      <c r="RUX36" s="28"/>
      <c r="RUY36" s="28"/>
      <c r="RUZ36" s="28"/>
      <c r="RVA36" s="28"/>
      <c r="RVB36" s="28"/>
      <c r="RVC36" s="28"/>
      <c r="RVD36" s="28"/>
      <c r="RVE36" s="28"/>
      <c r="RVF36" s="28"/>
      <c r="RVG36" s="28"/>
      <c r="RVH36" s="28"/>
      <c r="RVI36" s="28"/>
      <c r="RVJ36" s="28"/>
      <c r="RVK36" s="28"/>
      <c r="RVL36" s="28"/>
      <c r="RVM36" s="28"/>
      <c r="RVN36" s="28"/>
      <c r="RVO36" s="28"/>
      <c r="RVP36" s="28"/>
      <c r="RVQ36" s="28"/>
      <c r="RVR36" s="28"/>
      <c r="RVS36" s="28"/>
      <c r="RVT36" s="28"/>
      <c r="RVU36" s="28"/>
      <c r="RVV36" s="28"/>
      <c r="RVW36" s="28"/>
      <c r="RVX36" s="28"/>
      <c r="RVY36" s="28"/>
      <c r="RVZ36" s="28"/>
      <c r="RWA36" s="28"/>
      <c r="RWB36" s="28"/>
      <c r="RWC36" s="28"/>
      <c r="RWD36" s="28"/>
      <c r="RWE36" s="28"/>
      <c r="RWF36" s="28"/>
      <c r="RWG36" s="28"/>
      <c r="RWH36" s="28"/>
      <c r="RWI36" s="28"/>
      <c r="RWJ36" s="28"/>
      <c r="RWK36" s="28"/>
      <c r="RWL36" s="28"/>
      <c r="RWM36" s="28"/>
      <c r="RWN36" s="28"/>
      <c r="RWO36" s="28"/>
      <c r="RWP36" s="28"/>
      <c r="RWQ36" s="28"/>
      <c r="RWR36" s="28"/>
      <c r="RWS36" s="28"/>
      <c r="RWT36" s="28"/>
      <c r="RWU36" s="28"/>
      <c r="RWV36" s="28"/>
      <c r="RWW36" s="28"/>
      <c r="RWX36" s="28"/>
      <c r="RWY36" s="28"/>
      <c r="RWZ36" s="28"/>
      <c r="RXA36" s="28"/>
      <c r="RXB36" s="28"/>
      <c r="RXC36" s="28"/>
      <c r="RXD36" s="28"/>
      <c r="RXE36" s="28"/>
      <c r="RXF36" s="28"/>
      <c r="RXG36" s="28"/>
      <c r="RXH36" s="28"/>
      <c r="RXI36" s="28"/>
      <c r="RXJ36" s="28"/>
      <c r="RXK36" s="28"/>
      <c r="RXL36" s="28"/>
      <c r="RXM36" s="28"/>
      <c r="RXN36" s="28"/>
      <c r="RXO36" s="28"/>
      <c r="RXP36" s="28"/>
      <c r="RXQ36" s="28"/>
      <c r="RXR36" s="28"/>
      <c r="RXS36" s="28"/>
      <c r="RXT36" s="28"/>
      <c r="RXU36" s="28"/>
      <c r="RXV36" s="28"/>
      <c r="RXW36" s="28"/>
      <c r="RXX36" s="28"/>
      <c r="RXY36" s="28"/>
      <c r="RXZ36" s="28"/>
      <c r="RYA36" s="28"/>
      <c r="RYB36" s="28"/>
      <c r="RYC36" s="28"/>
      <c r="RYD36" s="28"/>
      <c r="RYE36" s="28"/>
      <c r="RYF36" s="28"/>
      <c r="RYG36" s="28"/>
      <c r="RYH36" s="28"/>
      <c r="RYI36" s="28"/>
      <c r="RYJ36" s="28"/>
      <c r="RYK36" s="28"/>
      <c r="RYL36" s="28"/>
      <c r="RYM36" s="28"/>
      <c r="RYN36" s="28"/>
      <c r="RYO36" s="28"/>
      <c r="RYP36" s="28"/>
      <c r="RYQ36" s="28"/>
      <c r="RYR36" s="28"/>
      <c r="RYS36" s="28"/>
      <c r="RYT36" s="28"/>
      <c r="RYU36" s="28"/>
      <c r="RYV36" s="28"/>
      <c r="RYW36" s="28"/>
      <c r="RYX36" s="28"/>
      <c r="RYY36" s="28"/>
      <c r="RYZ36" s="28"/>
      <c r="RZA36" s="28"/>
      <c r="RZB36" s="28"/>
      <c r="RZC36" s="28"/>
      <c r="RZD36" s="28"/>
      <c r="RZE36" s="28"/>
      <c r="RZF36" s="28"/>
      <c r="RZG36" s="28"/>
      <c r="RZH36" s="28"/>
      <c r="RZI36" s="28"/>
      <c r="RZJ36" s="28"/>
      <c r="RZK36" s="28"/>
      <c r="RZL36" s="28"/>
      <c r="RZM36" s="28"/>
      <c r="RZN36" s="28"/>
      <c r="RZO36" s="28"/>
      <c r="RZP36" s="28"/>
      <c r="RZQ36" s="28"/>
      <c r="RZR36" s="28"/>
      <c r="RZS36" s="28"/>
      <c r="RZT36" s="28"/>
      <c r="RZU36" s="28"/>
      <c r="RZV36" s="28"/>
      <c r="RZW36" s="28"/>
      <c r="RZX36" s="28"/>
      <c r="RZY36" s="28"/>
      <c r="RZZ36" s="28"/>
      <c r="SAA36" s="28"/>
      <c r="SAB36" s="28"/>
      <c r="SAC36" s="28"/>
      <c r="SAD36" s="28"/>
      <c r="SAE36" s="28"/>
      <c r="SAF36" s="28"/>
      <c r="SAG36" s="28"/>
      <c r="SAH36" s="28"/>
      <c r="SAI36" s="28"/>
      <c r="SAJ36" s="28"/>
      <c r="SAK36" s="28"/>
      <c r="SAL36" s="28"/>
      <c r="SAM36" s="28"/>
      <c r="SAN36" s="28"/>
      <c r="SAO36" s="28"/>
      <c r="SAP36" s="28"/>
      <c r="SAQ36" s="28"/>
      <c r="SAR36" s="28"/>
      <c r="SAS36" s="28"/>
      <c r="SAT36" s="28"/>
      <c r="SAU36" s="28"/>
      <c r="SAV36" s="28"/>
      <c r="SAW36" s="28"/>
      <c r="SAX36" s="28"/>
      <c r="SAY36" s="28"/>
      <c r="SAZ36" s="28"/>
      <c r="SBA36" s="28"/>
      <c r="SBB36" s="28"/>
      <c r="SBC36" s="28"/>
      <c r="SBD36" s="28"/>
      <c r="SBE36" s="28"/>
      <c r="SBF36" s="28"/>
      <c r="SBG36" s="28"/>
      <c r="SBH36" s="28"/>
      <c r="SBI36" s="28"/>
      <c r="SBJ36" s="28"/>
      <c r="SBK36" s="28"/>
      <c r="SBL36" s="28"/>
      <c r="SBM36" s="28"/>
      <c r="SBN36" s="28"/>
      <c r="SBO36" s="28"/>
      <c r="SBP36" s="28"/>
      <c r="SBQ36" s="28"/>
      <c r="SBR36" s="28"/>
      <c r="SBS36" s="28"/>
      <c r="SBT36" s="28"/>
      <c r="SBU36" s="28"/>
      <c r="SBV36" s="28"/>
      <c r="SBW36" s="28"/>
      <c r="SBX36" s="28"/>
      <c r="SBY36" s="28"/>
      <c r="SBZ36" s="28"/>
      <c r="SCA36" s="28"/>
      <c r="SCB36" s="28"/>
      <c r="SCC36" s="28"/>
      <c r="SCD36" s="28"/>
      <c r="SCE36" s="28"/>
      <c r="SCF36" s="28"/>
      <c r="SCG36" s="28"/>
      <c r="SCH36" s="28"/>
      <c r="SCI36" s="28"/>
      <c r="SCJ36" s="28"/>
      <c r="SCK36" s="28"/>
      <c r="SCL36" s="28"/>
      <c r="SCM36" s="28"/>
      <c r="SCN36" s="28"/>
      <c r="SCO36" s="28"/>
      <c r="SCP36" s="28"/>
      <c r="SCQ36" s="28"/>
      <c r="SCR36" s="28"/>
      <c r="SCS36" s="28"/>
      <c r="SCT36" s="28"/>
      <c r="SCU36" s="28"/>
      <c r="SCV36" s="28"/>
      <c r="SCW36" s="28"/>
      <c r="SCX36" s="28"/>
      <c r="SCY36" s="28"/>
      <c r="SCZ36" s="28"/>
      <c r="SDA36" s="28"/>
      <c r="SDB36" s="28"/>
      <c r="SDC36" s="28"/>
      <c r="SDD36" s="28"/>
      <c r="SDE36" s="28"/>
      <c r="SDF36" s="28"/>
      <c r="SDG36" s="28"/>
      <c r="SDH36" s="28"/>
      <c r="SDI36" s="28"/>
      <c r="SDJ36" s="28"/>
      <c r="SDK36" s="28"/>
      <c r="SDL36" s="28"/>
      <c r="SDM36" s="28"/>
      <c r="SDN36" s="28"/>
      <c r="SDO36" s="28"/>
      <c r="SDP36" s="28"/>
      <c r="SDQ36" s="28"/>
      <c r="SDR36" s="28"/>
      <c r="SDS36" s="28"/>
      <c r="SDT36" s="28"/>
      <c r="SDU36" s="28"/>
      <c r="SDV36" s="28"/>
      <c r="SDW36" s="28"/>
      <c r="SDX36" s="28"/>
      <c r="SDY36" s="28"/>
      <c r="SDZ36" s="28"/>
      <c r="SEA36" s="28"/>
      <c r="SEB36" s="28"/>
      <c r="SEC36" s="28"/>
      <c r="SED36" s="28"/>
      <c r="SEE36" s="28"/>
      <c r="SEF36" s="28"/>
      <c r="SEG36" s="28"/>
      <c r="SEH36" s="28"/>
      <c r="SEI36" s="28"/>
      <c r="SEJ36" s="28"/>
      <c r="SEK36" s="28"/>
      <c r="SEL36" s="28"/>
      <c r="SEM36" s="28"/>
      <c r="SEN36" s="28"/>
      <c r="SEO36" s="28"/>
      <c r="SEP36" s="28"/>
      <c r="SEQ36" s="28"/>
      <c r="SER36" s="28"/>
      <c r="SES36" s="28"/>
      <c r="SET36" s="28"/>
      <c r="SEU36" s="28"/>
      <c r="SEV36" s="28"/>
      <c r="SEW36" s="28"/>
      <c r="SEX36" s="28"/>
      <c r="SEY36" s="28"/>
      <c r="SEZ36" s="28"/>
      <c r="SFA36" s="28"/>
      <c r="SFB36" s="28"/>
      <c r="SFC36" s="28"/>
      <c r="SFD36" s="28"/>
      <c r="SFE36" s="28"/>
      <c r="SFF36" s="28"/>
      <c r="SFG36" s="28"/>
      <c r="SFH36" s="28"/>
      <c r="SFI36" s="28"/>
      <c r="SFJ36" s="28"/>
      <c r="SFK36" s="28"/>
      <c r="SFL36" s="28"/>
      <c r="SFM36" s="28"/>
      <c r="SFN36" s="28"/>
      <c r="SFO36" s="28"/>
      <c r="SFP36" s="28"/>
      <c r="SFQ36" s="28"/>
      <c r="SFR36" s="28"/>
      <c r="SFS36" s="28"/>
      <c r="SFT36" s="28"/>
      <c r="SFU36" s="28"/>
      <c r="SFV36" s="28"/>
      <c r="SFW36" s="28"/>
      <c r="SFX36" s="28"/>
      <c r="SFY36" s="28"/>
      <c r="SFZ36" s="28"/>
      <c r="SGA36" s="28"/>
      <c r="SGB36" s="28"/>
      <c r="SGC36" s="28"/>
      <c r="SGD36" s="28"/>
      <c r="SGE36" s="28"/>
      <c r="SGF36" s="28"/>
      <c r="SGG36" s="28"/>
      <c r="SGH36" s="28"/>
      <c r="SGI36" s="28"/>
      <c r="SGJ36" s="28"/>
      <c r="SGK36" s="28"/>
      <c r="SGL36" s="28"/>
      <c r="SGM36" s="28"/>
      <c r="SGN36" s="28"/>
      <c r="SGO36" s="28"/>
      <c r="SGP36" s="28"/>
      <c r="SGQ36" s="28"/>
      <c r="SGR36" s="28"/>
      <c r="SGS36" s="28"/>
      <c r="SGT36" s="28"/>
      <c r="SGU36" s="28"/>
      <c r="SGV36" s="28"/>
      <c r="SGW36" s="28"/>
      <c r="SGX36" s="28"/>
      <c r="SGY36" s="28"/>
      <c r="SGZ36" s="28"/>
      <c r="SHA36" s="28"/>
      <c r="SHB36" s="28"/>
      <c r="SHC36" s="28"/>
      <c r="SHD36" s="28"/>
      <c r="SHE36" s="28"/>
      <c r="SHF36" s="28"/>
      <c r="SHG36" s="28"/>
      <c r="SHH36" s="28"/>
      <c r="SHI36" s="28"/>
      <c r="SHJ36" s="28"/>
      <c r="SHK36" s="28"/>
      <c r="SHL36" s="28"/>
      <c r="SHM36" s="28"/>
      <c r="SHN36" s="28"/>
      <c r="SHO36" s="28"/>
      <c r="SHP36" s="28"/>
      <c r="SHQ36" s="28"/>
      <c r="SHR36" s="28"/>
      <c r="SHS36" s="28"/>
      <c r="SHT36" s="28"/>
      <c r="SHU36" s="28"/>
      <c r="SHV36" s="28"/>
      <c r="SHW36" s="28"/>
      <c r="SHX36" s="28"/>
      <c r="SHY36" s="28"/>
      <c r="SHZ36" s="28"/>
      <c r="SIA36" s="28"/>
      <c r="SIB36" s="28"/>
      <c r="SIC36" s="28"/>
      <c r="SID36" s="28"/>
      <c r="SIE36" s="28"/>
      <c r="SIF36" s="28"/>
      <c r="SIG36" s="28"/>
      <c r="SIH36" s="28"/>
      <c r="SII36" s="28"/>
      <c r="SIJ36" s="28"/>
      <c r="SIK36" s="28"/>
      <c r="SIL36" s="28"/>
      <c r="SIM36" s="28"/>
      <c r="SIN36" s="28"/>
      <c r="SIO36" s="28"/>
      <c r="SIP36" s="28"/>
      <c r="SIQ36" s="28"/>
      <c r="SIR36" s="28"/>
      <c r="SIS36" s="28"/>
      <c r="SIT36" s="28"/>
      <c r="SIU36" s="28"/>
      <c r="SIV36" s="28"/>
      <c r="SIW36" s="28"/>
      <c r="SIX36" s="28"/>
      <c r="SIY36" s="28"/>
      <c r="SIZ36" s="28"/>
      <c r="SJA36" s="28"/>
      <c r="SJB36" s="28"/>
      <c r="SJC36" s="28"/>
      <c r="SJD36" s="28"/>
      <c r="SJE36" s="28"/>
      <c r="SJF36" s="28"/>
      <c r="SJG36" s="28"/>
      <c r="SJH36" s="28"/>
      <c r="SJI36" s="28"/>
      <c r="SJJ36" s="28"/>
      <c r="SJK36" s="28"/>
      <c r="SJL36" s="28"/>
      <c r="SJM36" s="28"/>
      <c r="SJN36" s="28"/>
      <c r="SJO36" s="28"/>
      <c r="SJP36" s="28"/>
      <c r="SJQ36" s="28"/>
      <c r="SJR36" s="28"/>
      <c r="SJS36" s="28"/>
      <c r="SJT36" s="28"/>
      <c r="SJU36" s="28"/>
      <c r="SJV36" s="28"/>
      <c r="SJW36" s="28"/>
      <c r="SJX36" s="28"/>
      <c r="SJY36" s="28"/>
      <c r="SJZ36" s="28"/>
      <c r="SKA36" s="28"/>
      <c r="SKB36" s="28"/>
      <c r="SKC36" s="28"/>
      <c r="SKD36" s="28"/>
      <c r="SKE36" s="28"/>
      <c r="SKF36" s="28"/>
      <c r="SKG36" s="28"/>
      <c r="SKH36" s="28"/>
      <c r="SKI36" s="28"/>
      <c r="SKJ36" s="28"/>
      <c r="SKK36" s="28"/>
      <c r="SKL36" s="28"/>
      <c r="SKM36" s="28"/>
      <c r="SKN36" s="28"/>
      <c r="SKO36" s="28"/>
      <c r="SKP36" s="28"/>
      <c r="SKQ36" s="28"/>
      <c r="SKR36" s="28"/>
      <c r="SKS36" s="28"/>
      <c r="SKT36" s="28"/>
      <c r="SKU36" s="28"/>
      <c r="SKV36" s="28"/>
      <c r="SKW36" s="28"/>
      <c r="SKX36" s="28"/>
      <c r="SKY36" s="28"/>
      <c r="SKZ36" s="28"/>
      <c r="SLA36" s="28"/>
      <c r="SLB36" s="28"/>
      <c r="SLC36" s="28"/>
      <c r="SLD36" s="28"/>
      <c r="SLE36" s="28"/>
      <c r="SLF36" s="28"/>
      <c r="SLG36" s="28"/>
      <c r="SLH36" s="28"/>
      <c r="SLI36" s="28"/>
      <c r="SLJ36" s="28"/>
      <c r="SLK36" s="28"/>
      <c r="SLL36" s="28"/>
      <c r="SLM36" s="28"/>
      <c r="SLN36" s="28"/>
      <c r="SLO36" s="28"/>
      <c r="SLP36" s="28"/>
      <c r="SLQ36" s="28"/>
      <c r="SLR36" s="28"/>
      <c r="SLS36" s="28"/>
      <c r="SLT36" s="28"/>
      <c r="SLU36" s="28"/>
      <c r="SLV36" s="28"/>
      <c r="SLW36" s="28"/>
      <c r="SLX36" s="28"/>
      <c r="SLY36" s="28"/>
      <c r="SLZ36" s="28"/>
      <c r="SMA36" s="28"/>
      <c r="SMB36" s="28"/>
      <c r="SMC36" s="28"/>
      <c r="SMD36" s="28"/>
      <c r="SME36" s="28"/>
      <c r="SMF36" s="28"/>
      <c r="SMG36" s="28"/>
      <c r="SMH36" s="28"/>
      <c r="SMI36" s="28"/>
      <c r="SMJ36" s="28"/>
      <c r="SMK36" s="28"/>
      <c r="SML36" s="28"/>
      <c r="SMM36" s="28"/>
      <c r="SMN36" s="28"/>
      <c r="SMO36" s="28"/>
      <c r="SMP36" s="28"/>
      <c r="SMQ36" s="28"/>
      <c r="SMR36" s="28"/>
      <c r="SMS36" s="28"/>
      <c r="SMT36" s="28"/>
      <c r="SMU36" s="28"/>
      <c r="SMV36" s="28"/>
      <c r="SMW36" s="28"/>
      <c r="SMX36" s="28"/>
      <c r="SMY36" s="28"/>
      <c r="SMZ36" s="28"/>
      <c r="SNA36" s="28"/>
      <c r="SNB36" s="28"/>
      <c r="SNC36" s="28"/>
      <c r="SND36" s="28"/>
      <c r="SNE36" s="28"/>
      <c r="SNF36" s="28"/>
      <c r="SNG36" s="28"/>
      <c r="SNH36" s="28"/>
      <c r="SNI36" s="28"/>
      <c r="SNJ36" s="28"/>
      <c r="SNK36" s="28"/>
      <c r="SNL36" s="28"/>
      <c r="SNM36" s="28"/>
      <c r="SNN36" s="28"/>
      <c r="SNO36" s="28"/>
      <c r="SNP36" s="28"/>
      <c r="SNQ36" s="28"/>
      <c r="SNR36" s="28"/>
      <c r="SNS36" s="28"/>
      <c r="SNT36" s="28"/>
      <c r="SNU36" s="28"/>
      <c r="SNV36" s="28"/>
      <c r="SNW36" s="28"/>
      <c r="SNX36" s="28"/>
      <c r="SNY36" s="28"/>
      <c r="SNZ36" s="28"/>
      <c r="SOA36" s="28"/>
      <c r="SOB36" s="28"/>
      <c r="SOC36" s="28"/>
      <c r="SOD36" s="28"/>
      <c r="SOE36" s="28"/>
      <c r="SOF36" s="28"/>
      <c r="SOG36" s="28"/>
      <c r="SOH36" s="28"/>
      <c r="SOI36" s="28"/>
      <c r="SOJ36" s="28"/>
      <c r="SOK36" s="28"/>
      <c r="SOL36" s="28"/>
      <c r="SOM36" s="28"/>
      <c r="SON36" s="28"/>
      <c r="SOO36" s="28"/>
      <c r="SOP36" s="28"/>
      <c r="SOQ36" s="28"/>
      <c r="SOR36" s="28"/>
      <c r="SOS36" s="28"/>
      <c r="SOT36" s="28"/>
      <c r="SOU36" s="28"/>
      <c r="SOV36" s="28"/>
      <c r="SOW36" s="28"/>
      <c r="SOX36" s="28"/>
      <c r="SOY36" s="28"/>
      <c r="SOZ36" s="28"/>
      <c r="SPA36" s="28"/>
      <c r="SPB36" s="28"/>
      <c r="SPC36" s="28"/>
      <c r="SPD36" s="28"/>
      <c r="SPE36" s="28"/>
      <c r="SPF36" s="28"/>
      <c r="SPG36" s="28"/>
      <c r="SPH36" s="28"/>
      <c r="SPI36" s="28"/>
      <c r="SPJ36" s="28"/>
      <c r="SPK36" s="28"/>
      <c r="SPL36" s="28"/>
      <c r="SPM36" s="28"/>
      <c r="SPN36" s="28"/>
      <c r="SPO36" s="28"/>
      <c r="SPP36" s="28"/>
      <c r="SPQ36" s="28"/>
      <c r="SPR36" s="28"/>
      <c r="SPS36" s="28"/>
      <c r="SPT36" s="28"/>
      <c r="SPU36" s="28"/>
      <c r="SPV36" s="28"/>
      <c r="SPW36" s="28"/>
      <c r="SPX36" s="28"/>
      <c r="SPY36" s="28"/>
      <c r="SPZ36" s="28"/>
      <c r="SQA36" s="28"/>
      <c r="SQB36" s="28"/>
      <c r="SQC36" s="28"/>
      <c r="SQD36" s="28"/>
      <c r="SQE36" s="28"/>
      <c r="SQF36" s="28"/>
      <c r="SQG36" s="28"/>
      <c r="SQH36" s="28"/>
      <c r="SQI36" s="28"/>
      <c r="SQJ36" s="28"/>
      <c r="SQK36" s="28"/>
      <c r="SQL36" s="28"/>
      <c r="SQM36" s="28"/>
      <c r="SQN36" s="28"/>
      <c r="SQO36" s="28"/>
      <c r="SQP36" s="28"/>
      <c r="SQQ36" s="28"/>
      <c r="SQR36" s="28"/>
      <c r="SQS36" s="28"/>
      <c r="SQT36" s="28"/>
      <c r="SQU36" s="28"/>
      <c r="SQV36" s="28"/>
      <c r="SQW36" s="28"/>
      <c r="SQX36" s="28"/>
      <c r="SQY36" s="28"/>
      <c r="SQZ36" s="28"/>
      <c r="SRA36" s="28"/>
      <c r="SRB36" s="28"/>
      <c r="SRC36" s="28"/>
      <c r="SRD36" s="28"/>
      <c r="SRE36" s="28"/>
      <c r="SRF36" s="28"/>
      <c r="SRG36" s="28"/>
      <c r="SRH36" s="28"/>
      <c r="SRI36" s="28"/>
      <c r="SRJ36" s="28"/>
      <c r="SRK36" s="28"/>
      <c r="SRL36" s="28"/>
      <c r="SRM36" s="28"/>
      <c r="SRN36" s="28"/>
      <c r="SRO36" s="28"/>
      <c r="SRP36" s="28"/>
      <c r="SRQ36" s="28"/>
      <c r="SRR36" s="28"/>
      <c r="SRS36" s="28"/>
      <c r="SRT36" s="28"/>
      <c r="SRU36" s="28"/>
      <c r="SRV36" s="28"/>
      <c r="SRW36" s="28"/>
      <c r="SRX36" s="28"/>
      <c r="SRY36" s="28"/>
      <c r="SRZ36" s="28"/>
      <c r="SSA36" s="28"/>
      <c r="SSB36" s="28"/>
      <c r="SSC36" s="28"/>
      <c r="SSD36" s="28"/>
      <c r="SSE36" s="28"/>
      <c r="SSF36" s="28"/>
      <c r="SSG36" s="28"/>
      <c r="SSH36" s="28"/>
      <c r="SSI36" s="28"/>
      <c r="SSJ36" s="28"/>
      <c r="SSK36" s="28"/>
      <c r="SSL36" s="28"/>
      <c r="SSM36" s="28"/>
      <c r="SSN36" s="28"/>
      <c r="SSO36" s="28"/>
      <c r="SSP36" s="28"/>
      <c r="SSQ36" s="28"/>
      <c r="SSR36" s="28"/>
      <c r="SSS36" s="28"/>
      <c r="SST36" s="28"/>
      <c r="SSU36" s="28"/>
      <c r="SSV36" s="28"/>
      <c r="SSW36" s="28"/>
      <c r="SSX36" s="28"/>
      <c r="SSY36" s="28"/>
      <c r="SSZ36" s="28"/>
      <c r="STA36" s="28"/>
      <c r="STB36" s="28"/>
      <c r="STC36" s="28"/>
      <c r="STD36" s="28"/>
      <c r="STE36" s="28"/>
      <c r="STF36" s="28"/>
      <c r="STG36" s="28"/>
      <c r="STH36" s="28"/>
      <c r="STI36" s="28"/>
      <c r="STJ36" s="28"/>
      <c r="STK36" s="28"/>
      <c r="STL36" s="28"/>
      <c r="STM36" s="28"/>
      <c r="STN36" s="28"/>
      <c r="STO36" s="28"/>
      <c r="STP36" s="28"/>
      <c r="STQ36" s="28"/>
      <c r="STR36" s="28"/>
      <c r="STS36" s="28"/>
      <c r="STT36" s="28"/>
      <c r="STU36" s="28"/>
      <c r="STV36" s="28"/>
      <c r="STW36" s="28"/>
      <c r="STX36" s="28"/>
      <c r="STY36" s="28"/>
      <c r="STZ36" s="28"/>
      <c r="SUA36" s="28"/>
      <c r="SUB36" s="28"/>
      <c r="SUC36" s="28"/>
      <c r="SUD36" s="28"/>
      <c r="SUE36" s="28"/>
      <c r="SUF36" s="28"/>
      <c r="SUG36" s="28"/>
      <c r="SUH36" s="28"/>
      <c r="SUI36" s="28"/>
      <c r="SUJ36" s="28"/>
      <c r="SUK36" s="28"/>
      <c r="SUL36" s="28"/>
      <c r="SUM36" s="28"/>
      <c r="SUN36" s="28"/>
      <c r="SUO36" s="28"/>
      <c r="SUP36" s="28"/>
      <c r="SUQ36" s="28"/>
      <c r="SUR36" s="28"/>
      <c r="SUS36" s="28"/>
      <c r="SUT36" s="28"/>
      <c r="SUU36" s="28"/>
      <c r="SUV36" s="28"/>
      <c r="SUW36" s="28"/>
      <c r="SUX36" s="28"/>
      <c r="SUY36" s="28"/>
      <c r="SUZ36" s="28"/>
      <c r="SVA36" s="28"/>
      <c r="SVB36" s="28"/>
      <c r="SVC36" s="28"/>
      <c r="SVD36" s="28"/>
      <c r="SVE36" s="28"/>
      <c r="SVF36" s="28"/>
      <c r="SVG36" s="28"/>
      <c r="SVH36" s="28"/>
      <c r="SVI36" s="28"/>
      <c r="SVJ36" s="28"/>
      <c r="SVK36" s="28"/>
      <c r="SVL36" s="28"/>
      <c r="SVM36" s="28"/>
      <c r="SVN36" s="28"/>
      <c r="SVO36" s="28"/>
      <c r="SVP36" s="28"/>
      <c r="SVQ36" s="28"/>
      <c r="SVR36" s="28"/>
      <c r="SVS36" s="28"/>
      <c r="SVT36" s="28"/>
      <c r="SVU36" s="28"/>
      <c r="SVV36" s="28"/>
      <c r="SVW36" s="28"/>
      <c r="SVX36" s="28"/>
      <c r="SVY36" s="28"/>
      <c r="SVZ36" s="28"/>
      <c r="SWA36" s="28"/>
      <c r="SWB36" s="28"/>
      <c r="SWC36" s="28"/>
      <c r="SWD36" s="28"/>
      <c r="SWE36" s="28"/>
      <c r="SWF36" s="28"/>
      <c r="SWG36" s="28"/>
      <c r="SWH36" s="28"/>
      <c r="SWI36" s="28"/>
      <c r="SWJ36" s="28"/>
      <c r="SWK36" s="28"/>
      <c r="SWL36" s="28"/>
      <c r="SWM36" s="28"/>
      <c r="SWN36" s="28"/>
      <c r="SWO36" s="28"/>
      <c r="SWP36" s="28"/>
      <c r="SWQ36" s="28"/>
      <c r="SWR36" s="28"/>
      <c r="SWS36" s="28"/>
      <c r="SWT36" s="28"/>
      <c r="SWU36" s="28"/>
      <c r="SWV36" s="28"/>
      <c r="SWW36" s="28"/>
      <c r="SWX36" s="28"/>
      <c r="SWY36" s="28"/>
      <c r="SWZ36" s="28"/>
      <c r="SXA36" s="28"/>
      <c r="SXB36" s="28"/>
      <c r="SXC36" s="28"/>
      <c r="SXD36" s="28"/>
      <c r="SXE36" s="28"/>
      <c r="SXF36" s="28"/>
      <c r="SXG36" s="28"/>
      <c r="SXH36" s="28"/>
      <c r="SXI36" s="28"/>
      <c r="SXJ36" s="28"/>
      <c r="SXK36" s="28"/>
      <c r="SXL36" s="28"/>
      <c r="SXM36" s="28"/>
      <c r="SXN36" s="28"/>
      <c r="SXO36" s="28"/>
      <c r="SXP36" s="28"/>
      <c r="SXQ36" s="28"/>
      <c r="SXR36" s="28"/>
      <c r="SXS36" s="28"/>
      <c r="SXT36" s="28"/>
      <c r="SXU36" s="28"/>
      <c r="SXV36" s="28"/>
      <c r="SXW36" s="28"/>
      <c r="SXX36" s="28"/>
      <c r="SXY36" s="28"/>
      <c r="SXZ36" s="28"/>
      <c r="SYA36" s="28"/>
      <c r="SYB36" s="28"/>
      <c r="SYC36" s="28"/>
      <c r="SYD36" s="28"/>
      <c r="SYE36" s="28"/>
      <c r="SYF36" s="28"/>
      <c r="SYG36" s="28"/>
      <c r="SYH36" s="28"/>
      <c r="SYI36" s="28"/>
      <c r="SYJ36" s="28"/>
      <c r="SYK36" s="28"/>
      <c r="SYL36" s="28"/>
      <c r="SYM36" s="28"/>
      <c r="SYN36" s="28"/>
      <c r="SYO36" s="28"/>
      <c r="SYP36" s="28"/>
      <c r="SYQ36" s="28"/>
      <c r="SYR36" s="28"/>
      <c r="SYS36" s="28"/>
      <c r="SYT36" s="28"/>
      <c r="SYU36" s="28"/>
      <c r="SYV36" s="28"/>
      <c r="SYW36" s="28"/>
      <c r="SYX36" s="28"/>
      <c r="SYY36" s="28"/>
      <c r="SYZ36" s="28"/>
      <c r="SZA36" s="28"/>
      <c r="SZB36" s="28"/>
      <c r="SZC36" s="28"/>
      <c r="SZD36" s="28"/>
      <c r="SZE36" s="28"/>
      <c r="SZF36" s="28"/>
      <c r="SZG36" s="28"/>
      <c r="SZH36" s="28"/>
      <c r="SZI36" s="28"/>
      <c r="SZJ36" s="28"/>
      <c r="SZK36" s="28"/>
      <c r="SZL36" s="28"/>
      <c r="SZM36" s="28"/>
      <c r="SZN36" s="28"/>
      <c r="SZO36" s="28"/>
      <c r="SZP36" s="28"/>
      <c r="SZQ36" s="28"/>
      <c r="SZR36" s="28"/>
      <c r="SZS36" s="28"/>
      <c r="SZT36" s="28"/>
      <c r="SZU36" s="28"/>
      <c r="SZV36" s="28"/>
      <c r="SZW36" s="28"/>
      <c r="SZX36" s="28"/>
      <c r="SZY36" s="28"/>
      <c r="SZZ36" s="28"/>
      <c r="TAA36" s="28"/>
      <c r="TAB36" s="28"/>
      <c r="TAC36" s="28"/>
      <c r="TAD36" s="28"/>
      <c r="TAE36" s="28"/>
      <c r="TAF36" s="28"/>
      <c r="TAG36" s="28"/>
      <c r="TAH36" s="28"/>
      <c r="TAI36" s="28"/>
      <c r="TAJ36" s="28"/>
      <c r="TAK36" s="28"/>
      <c r="TAL36" s="28"/>
      <c r="TAM36" s="28"/>
      <c r="TAN36" s="28"/>
      <c r="TAO36" s="28"/>
      <c r="TAP36" s="28"/>
      <c r="TAQ36" s="28"/>
      <c r="TAR36" s="28"/>
      <c r="TAS36" s="28"/>
      <c r="TAT36" s="28"/>
      <c r="TAU36" s="28"/>
      <c r="TAV36" s="28"/>
      <c r="TAW36" s="28"/>
      <c r="TAX36" s="28"/>
      <c r="TAY36" s="28"/>
      <c r="TAZ36" s="28"/>
      <c r="TBA36" s="28"/>
      <c r="TBB36" s="28"/>
      <c r="TBC36" s="28"/>
      <c r="TBD36" s="28"/>
      <c r="TBE36" s="28"/>
      <c r="TBF36" s="28"/>
      <c r="TBG36" s="28"/>
      <c r="TBH36" s="28"/>
      <c r="TBI36" s="28"/>
      <c r="TBJ36" s="28"/>
      <c r="TBK36" s="28"/>
      <c r="TBL36" s="28"/>
      <c r="TBM36" s="28"/>
      <c r="TBN36" s="28"/>
      <c r="TBO36" s="28"/>
      <c r="TBP36" s="28"/>
      <c r="TBQ36" s="28"/>
      <c r="TBR36" s="28"/>
      <c r="TBS36" s="28"/>
      <c r="TBT36" s="28"/>
      <c r="TBU36" s="28"/>
      <c r="TBV36" s="28"/>
      <c r="TBW36" s="28"/>
      <c r="TBX36" s="28"/>
      <c r="TBY36" s="28"/>
      <c r="TBZ36" s="28"/>
      <c r="TCA36" s="28"/>
      <c r="TCB36" s="28"/>
      <c r="TCC36" s="28"/>
      <c r="TCD36" s="28"/>
      <c r="TCE36" s="28"/>
      <c r="TCF36" s="28"/>
      <c r="TCG36" s="28"/>
      <c r="TCH36" s="28"/>
      <c r="TCI36" s="28"/>
      <c r="TCJ36" s="28"/>
      <c r="TCK36" s="28"/>
      <c r="TCL36" s="28"/>
      <c r="TCM36" s="28"/>
      <c r="TCN36" s="28"/>
      <c r="TCO36" s="28"/>
      <c r="TCP36" s="28"/>
      <c r="TCQ36" s="28"/>
      <c r="TCR36" s="28"/>
      <c r="TCS36" s="28"/>
      <c r="TCT36" s="28"/>
      <c r="TCU36" s="28"/>
      <c r="TCV36" s="28"/>
      <c r="TCW36" s="28"/>
      <c r="TCX36" s="28"/>
      <c r="TCY36" s="28"/>
      <c r="TCZ36" s="28"/>
      <c r="TDA36" s="28"/>
      <c r="TDB36" s="28"/>
      <c r="TDC36" s="28"/>
      <c r="TDD36" s="28"/>
      <c r="TDE36" s="28"/>
      <c r="TDF36" s="28"/>
      <c r="TDG36" s="28"/>
      <c r="TDH36" s="28"/>
      <c r="TDI36" s="28"/>
      <c r="TDJ36" s="28"/>
      <c r="TDK36" s="28"/>
      <c r="TDL36" s="28"/>
      <c r="TDM36" s="28"/>
      <c r="TDN36" s="28"/>
      <c r="TDO36" s="28"/>
      <c r="TDP36" s="28"/>
      <c r="TDQ36" s="28"/>
      <c r="TDR36" s="28"/>
      <c r="TDS36" s="28"/>
      <c r="TDT36" s="28"/>
      <c r="TDU36" s="28"/>
      <c r="TDV36" s="28"/>
      <c r="TDW36" s="28"/>
      <c r="TDX36" s="28"/>
      <c r="TDY36" s="28"/>
      <c r="TDZ36" s="28"/>
      <c r="TEA36" s="28"/>
      <c r="TEB36" s="28"/>
      <c r="TEC36" s="28"/>
      <c r="TED36" s="28"/>
      <c r="TEE36" s="28"/>
      <c r="TEF36" s="28"/>
      <c r="TEG36" s="28"/>
      <c r="TEH36" s="28"/>
      <c r="TEI36" s="28"/>
      <c r="TEJ36" s="28"/>
      <c r="TEK36" s="28"/>
      <c r="TEL36" s="28"/>
      <c r="TEM36" s="28"/>
      <c r="TEN36" s="28"/>
      <c r="TEO36" s="28"/>
      <c r="TEP36" s="28"/>
      <c r="TEQ36" s="28"/>
      <c r="TER36" s="28"/>
      <c r="TES36" s="28"/>
      <c r="TET36" s="28"/>
      <c r="TEU36" s="28"/>
      <c r="TEV36" s="28"/>
      <c r="TEW36" s="28"/>
      <c r="TEX36" s="28"/>
      <c r="TEY36" s="28"/>
      <c r="TEZ36" s="28"/>
      <c r="TFA36" s="28"/>
      <c r="TFB36" s="28"/>
      <c r="TFC36" s="28"/>
      <c r="TFD36" s="28"/>
      <c r="TFE36" s="28"/>
      <c r="TFF36" s="28"/>
      <c r="TFG36" s="28"/>
      <c r="TFH36" s="28"/>
      <c r="TFI36" s="28"/>
      <c r="TFJ36" s="28"/>
      <c r="TFK36" s="28"/>
      <c r="TFL36" s="28"/>
      <c r="TFM36" s="28"/>
      <c r="TFN36" s="28"/>
      <c r="TFO36" s="28"/>
      <c r="TFP36" s="28"/>
      <c r="TFQ36" s="28"/>
      <c r="TFR36" s="28"/>
      <c r="TFS36" s="28"/>
      <c r="TFT36" s="28"/>
      <c r="TFU36" s="28"/>
      <c r="TFV36" s="28"/>
      <c r="TFW36" s="28"/>
      <c r="TFX36" s="28"/>
      <c r="TFY36" s="28"/>
      <c r="TFZ36" s="28"/>
      <c r="TGA36" s="28"/>
      <c r="TGB36" s="28"/>
      <c r="TGC36" s="28"/>
      <c r="TGD36" s="28"/>
      <c r="TGE36" s="28"/>
      <c r="TGF36" s="28"/>
      <c r="TGG36" s="28"/>
      <c r="TGH36" s="28"/>
      <c r="TGI36" s="28"/>
      <c r="TGJ36" s="28"/>
      <c r="TGK36" s="28"/>
      <c r="TGL36" s="28"/>
      <c r="TGM36" s="28"/>
      <c r="TGN36" s="28"/>
      <c r="TGO36" s="28"/>
      <c r="TGP36" s="28"/>
      <c r="TGQ36" s="28"/>
      <c r="TGR36" s="28"/>
      <c r="TGS36" s="28"/>
      <c r="TGT36" s="28"/>
      <c r="TGU36" s="28"/>
      <c r="TGV36" s="28"/>
      <c r="TGW36" s="28"/>
      <c r="TGX36" s="28"/>
      <c r="TGY36" s="28"/>
      <c r="TGZ36" s="28"/>
      <c r="THA36" s="28"/>
      <c r="THB36" s="28"/>
      <c r="THC36" s="28"/>
      <c r="THD36" s="28"/>
      <c r="THE36" s="28"/>
      <c r="THF36" s="28"/>
      <c r="THG36" s="28"/>
      <c r="THH36" s="28"/>
      <c r="THI36" s="28"/>
      <c r="THJ36" s="28"/>
      <c r="THK36" s="28"/>
      <c r="THL36" s="28"/>
      <c r="THM36" s="28"/>
      <c r="THN36" s="28"/>
      <c r="THO36" s="28"/>
      <c r="THP36" s="28"/>
      <c r="THQ36" s="28"/>
      <c r="THR36" s="28"/>
      <c r="THS36" s="28"/>
      <c r="THT36" s="28"/>
      <c r="THU36" s="28"/>
      <c r="THV36" s="28"/>
      <c r="THW36" s="28"/>
      <c r="THX36" s="28"/>
      <c r="THY36" s="28"/>
      <c r="THZ36" s="28"/>
      <c r="TIA36" s="28"/>
      <c r="TIB36" s="28"/>
      <c r="TIC36" s="28"/>
      <c r="TID36" s="28"/>
      <c r="TIE36" s="28"/>
      <c r="TIF36" s="28"/>
      <c r="TIG36" s="28"/>
      <c r="TIH36" s="28"/>
      <c r="TII36" s="28"/>
      <c r="TIJ36" s="28"/>
      <c r="TIK36" s="28"/>
      <c r="TIL36" s="28"/>
      <c r="TIM36" s="28"/>
      <c r="TIN36" s="28"/>
      <c r="TIO36" s="28"/>
      <c r="TIP36" s="28"/>
      <c r="TIQ36" s="28"/>
      <c r="TIR36" s="28"/>
      <c r="TIS36" s="28"/>
      <c r="TIT36" s="28"/>
      <c r="TIU36" s="28"/>
      <c r="TIV36" s="28"/>
      <c r="TIW36" s="28"/>
      <c r="TIX36" s="28"/>
      <c r="TIY36" s="28"/>
      <c r="TIZ36" s="28"/>
      <c r="TJA36" s="28"/>
      <c r="TJB36" s="28"/>
      <c r="TJC36" s="28"/>
      <c r="TJD36" s="28"/>
      <c r="TJE36" s="28"/>
      <c r="TJF36" s="28"/>
      <c r="TJG36" s="28"/>
      <c r="TJH36" s="28"/>
      <c r="TJI36" s="28"/>
      <c r="TJJ36" s="28"/>
      <c r="TJK36" s="28"/>
      <c r="TJL36" s="28"/>
      <c r="TJM36" s="28"/>
      <c r="TJN36" s="28"/>
      <c r="TJO36" s="28"/>
      <c r="TJP36" s="28"/>
      <c r="TJQ36" s="28"/>
      <c r="TJR36" s="28"/>
      <c r="TJS36" s="28"/>
      <c r="TJT36" s="28"/>
      <c r="TJU36" s="28"/>
      <c r="TJV36" s="28"/>
      <c r="TJW36" s="28"/>
      <c r="TJX36" s="28"/>
      <c r="TJY36" s="28"/>
      <c r="TJZ36" s="28"/>
      <c r="TKA36" s="28"/>
      <c r="TKB36" s="28"/>
      <c r="TKC36" s="28"/>
      <c r="TKD36" s="28"/>
      <c r="TKE36" s="28"/>
      <c r="TKF36" s="28"/>
      <c r="TKG36" s="28"/>
      <c r="TKH36" s="28"/>
      <c r="TKI36" s="28"/>
      <c r="TKJ36" s="28"/>
      <c r="TKK36" s="28"/>
      <c r="TKL36" s="28"/>
      <c r="TKM36" s="28"/>
      <c r="TKN36" s="28"/>
      <c r="TKO36" s="28"/>
      <c r="TKP36" s="28"/>
      <c r="TKQ36" s="28"/>
      <c r="TKR36" s="28"/>
      <c r="TKS36" s="28"/>
      <c r="TKT36" s="28"/>
      <c r="TKU36" s="28"/>
      <c r="TKV36" s="28"/>
      <c r="TKW36" s="28"/>
      <c r="TKX36" s="28"/>
      <c r="TKY36" s="28"/>
      <c r="TKZ36" s="28"/>
      <c r="TLA36" s="28"/>
      <c r="TLB36" s="28"/>
      <c r="TLC36" s="28"/>
      <c r="TLD36" s="28"/>
      <c r="TLE36" s="28"/>
      <c r="TLF36" s="28"/>
      <c r="TLG36" s="28"/>
      <c r="TLH36" s="28"/>
      <c r="TLI36" s="28"/>
      <c r="TLJ36" s="28"/>
      <c r="TLK36" s="28"/>
      <c r="TLL36" s="28"/>
      <c r="TLM36" s="28"/>
      <c r="TLN36" s="28"/>
      <c r="TLO36" s="28"/>
      <c r="TLP36" s="28"/>
      <c r="TLQ36" s="28"/>
      <c r="TLR36" s="28"/>
      <c r="TLS36" s="28"/>
      <c r="TLT36" s="28"/>
      <c r="TLU36" s="28"/>
      <c r="TLV36" s="28"/>
      <c r="TLW36" s="28"/>
      <c r="TLX36" s="28"/>
      <c r="TLY36" s="28"/>
      <c r="TLZ36" s="28"/>
      <c r="TMA36" s="28"/>
      <c r="TMB36" s="28"/>
      <c r="TMC36" s="28"/>
      <c r="TMD36" s="28"/>
      <c r="TME36" s="28"/>
      <c r="TMF36" s="28"/>
      <c r="TMG36" s="28"/>
      <c r="TMH36" s="28"/>
      <c r="TMI36" s="28"/>
      <c r="TMJ36" s="28"/>
      <c r="TMK36" s="28"/>
      <c r="TML36" s="28"/>
      <c r="TMM36" s="28"/>
      <c r="TMN36" s="28"/>
      <c r="TMO36" s="28"/>
      <c r="TMP36" s="28"/>
      <c r="TMQ36" s="28"/>
      <c r="TMR36" s="28"/>
      <c r="TMS36" s="28"/>
      <c r="TMT36" s="28"/>
      <c r="TMU36" s="28"/>
      <c r="TMV36" s="28"/>
      <c r="TMW36" s="28"/>
      <c r="TMX36" s="28"/>
      <c r="TMY36" s="28"/>
      <c r="TMZ36" s="28"/>
      <c r="TNA36" s="28"/>
      <c r="TNB36" s="28"/>
      <c r="TNC36" s="28"/>
      <c r="TND36" s="28"/>
      <c r="TNE36" s="28"/>
      <c r="TNF36" s="28"/>
      <c r="TNG36" s="28"/>
      <c r="TNH36" s="28"/>
      <c r="TNI36" s="28"/>
      <c r="TNJ36" s="28"/>
      <c r="TNK36" s="28"/>
      <c r="TNL36" s="28"/>
      <c r="TNM36" s="28"/>
      <c r="TNN36" s="28"/>
      <c r="TNO36" s="28"/>
      <c r="TNP36" s="28"/>
      <c r="TNQ36" s="28"/>
      <c r="TNR36" s="28"/>
      <c r="TNS36" s="28"/>
      <c r="TNT36" s="28"/>
      <c r="TNU36" s="28"/>
      <c r="TNV36" s="28"/>
      <c r="TNW36" s="28"/>
      <c r="TNX36" s="28"/>
      <c r="TNY36" s="28"/>
      <c r="TNZ36" s="28"/>
      <c r="TOA36" s="28"/>
      <c r="TOB36" s="28"/>
      <c r="TOC36" s="28"/>
      <c r="TOD36" s="28"/>
      <c r="TOE36" s="28"/>
      <c r="TOF36" s="28"/>
      <c r="TOG36" s="28"/>
      <c r="TOH36" s="28"/>
      <c r="TOI36" s="28"/>
      <c r="TOJ36" s="28"/>
      <c r="TOK36" s="28"/>
      <c r="TOL36" s="28"/>
      <c r="TOM36" s="28"/>
      <c r="TON36" s="28"/>
      <c r="TOO36" s="28"/>
      <c r="TOP36" s="28"/>
      <c r="TOQ36" s="28"/>
      <c r="TOR36" s="28"/>
      <c r="TOS36" s="28"/>
      <c r="TOT36" s="28"/>
      <c r="TOU36" s="28"/>
      <c r="TOV36" s="28"/>
      <c r="TOW36" s="28"/>
      <c r="TOX36" s="28"/>
      <c r="TOY36" s="28"/>
      <c r="TOZ36" s="28"/>
      <c r="TPA36" s="28"/>
      <c r="TPB36" s="28"/>
      <c r="TPC36" s="28"/>
      <c r="TPD36" s="28"/>
      <c r="TPE36" s="28"/>
      <c r="TPF36" s="28"/>
      <c r="TPG36" s="28"/>
      <c r="TPH36" s="28"/>
      <c r="TPI36" s="28"/>
      <c r="TPJ36" s="28"/>
      <c r="TPK36" s="28"/>
      <c r="TPL36" s="28"/>
      <c r="TPM36" s="28"/>
      <c r="TPN36" s="28"/>
      <c r="TPO36" s="28"/>
      <c r="TPP36" s="28"/>
      <c r="TPQ36" s="28"/>
      <c r="TPR36" s="28"/>
      <c r="TPS36" s="28"/>
      <c r="TPT36" s="28"/>
      <c r="TPU36" s="28"/>
      <c r="TPV36" s="28"/>
      <c r="TPW36" s="28"/>
      <c r="TPX36" s="28"/>
      <c r="TPY36" s="28"/>
      <c r="TPZ36" s="28"/>
      <c r="TQA36" s="28"/>
      <c r="TQB36" s="28"/>
      <c r="TQC36" s="28"/>
      <c r="TQD36" s="28"/>
      <c r="TQE36" s="28"/>
      <c r="TQF36" s="28"/>
      <c r="TQG36" s="28"/>
      <c r="TQH36" s="28"/>
      <c r="TQI36" s="28"/>
      <c r="TQJ36" s="28"/>
      <c r="TQK36" s="28"/>
      <c r="TQL36" s="28"/>
      <c r="TQM36" s="28"/>
      <c r="TQN36" s="28"/>
      <c r="TQO36" s="28"/>
      <c r="TQP36" s="28"/>
      <c r="TQQ36" s="28"/>
      <c r="TQR36" s="28"/>
      <c r="TQS36" s="28"/>
      <c r="TQT36" s="28"/>
      <c r="TQU36" s="28"/>
      <c r="TQV36" s="28"/>
      <c r="TQW36" s="28"/>
      <c r="TQX36" s="28"/>
      <c r="TQY36" s="28"/>
      <c r="TQZ36" s="28"/>
      <c r="TRA36" s="28"/>
      <c r="TRB36" s="28"/>
      <c r="TRC36" s="28"/>
      <c r="TRD36" s="28"/>
      <c r="TRE36" s="28"/>
      <c r="TRF36" s="28"/>
      <c r="TRG36" s="28"/>
      <c r="TRH36" s="28"/>
      <c r="TRI36" s="28"/>
      <c r="TRJ36" s="28"/>
      <c r="TRK36" s="28"/>
      <c r="TRL36" s="28"/>
      <c r="TRM36" s="28"/>
      <c r="TRN36" s="28"/>
      <c r="TRO36" s="28"/>
      <c r="TRP36" s="28"/>
      <c r="TRQ36" s="28"/>
      <c r="TRR36" s="28"/>
      <c r="TRS36" s="28"/>
      <c r="TRT36" s="28"/>
      <c r="TRU36" s="28"/>
      <c r="TRV36" s="28"/>
      <c r="TRW36" s="28"/>
      <c r="TRX36" s="28"/>
      <c r="TRY36" s="28"/>
      <c r="TRZ36" s="28"/>
      <c r="TSA36" s="28"/>
      <c r="TSB36" s="28"/>
      <c r="TSC36" s="28"/>
      <c r="TSD36" s="28"/>
      <c r="TSE36" s="28"/>
      <c r="TSF36" s="28"/>
      <c r="TSG36" s="28"/>
      <c r="TSH36" s="28"/>
      <c r="TSI36" s="28"/>
      <c r="TSJ36" s="28"/>
      <c r="TSK36" s="28"/>
      <c r="TSL36" s="28"/>
      <c r="TSM36" s="28"/>
      <c r="TSN36" s="28"/>
      <c r="TSO36" s="28"/>
      <c r="TSP36" s="28"/>
      <c r="TSQ36" s="28"/>
      <c r="TSR36" s="28"/>
      <c r="TSS36" s="28"/>
      <c r="TST36" s="28"/>
      <c r="TSU36" s="28"/>
      <c r="TSV36" s="28"/>
      <c r="TSW36" s="28"/>
      <c r="TSX36" s="28"/>
      <c r="TSY36" s="28"/>
      <c r="TSZ36" s="28"/>
      <c r="TTA36" s="28"/>
      <c r="TTB36" s="28"/>
      <c r="TTC36" s="28"/>
      <c r="TTD36" s="28"/>
      <c r="TTE36" s="28"/>
      <c r="TTF36" s="28"/>
      <c r="TTG36" s="28"/>
      <c r="TTH36" s="28"/>
      <c r="TTI36" s="28"/>
      <c r="TTJ36" s="28"/>
      <c r="TTK36" s="28"/>
      <c r="TTL36" s="28"/>
      <c r="TTM36" s="28"/>
      <c r="TTN36" s="28"/>
      <c r="TTO36" s="28"/>
      <c r="TTP36" s="28"/>
      <c r="TTQ36" s="28"/>
      <c r="TTR36" s="28"/>
      <c r="TTS36" s="28"/>
      <c r="TTT36" s="28"/>
      <c r="TTU36" s="28"/>
      <c r="TTV36" s="28"/>
      <c r="TTW36" s="28"/>
      <c r="TTX36" s="28"/>
      <c r="TTY36" s="28"/>
      <c r="TTZ36" s="28"/>
      <c r="TUA36" s="28"/>
      <c r="TUB36" s="28"/>
      <c r="TUC36" s="28"/>
      <c r="TUD36" s="28"/>
      <c r="TUE36" s="28"/>
      <c r="TUF36" s="28"/>
      <c r="TUG36" s="28"/>
      <c r="TUH36" s="28"/>
      <c r="TUI36" s="28"/>
      <c r="TUJ36" s="28"/>
      <c r="TUK36" s="28"/>
      <c r="TUL36" s="28"/>
      <c r="TUM36" s="28"/>
      <c r="TUN36" s="28"/>
      <c r="TUO36" s="28"/>
      <c r="TUP36" s="28"/>
      <c r="TUQ36" s="28"/>
      <c r="TUR36" s="28"/>
      <c r="TUS36" s="28"/>
      <c r="TUT36" s="28"/>
      <c r="TUU36" s="28"/>
      <c r="TUV36" s="28"/>
      <c r="TUW36" s="28"/>
      <c r="TUX36" s="28"/>
      <c r="TUY36" s="28"/>
      <c r="TUZ36" s="28"/>
      <c r="TVA36" s="28"/>
      <c r="TVB36" s="28"/>
      <c r="TVC36" s="28"/>
      <c r="TVD36" s="28"/>
      <c r="TVE36" s="28"/>
      <c r="TVF36" s="28"/>
      <c r="TVG36" s="28"/>
      <c r="TVH36" s="28"/>
      <c r="TVI36" s="28"/>
      <c r="TVJ36" s="28"/>
      <c r="TVK36" s="28"/>
      <c r="TVL36" s="28"/>
      <c r="TVM36" s="28"/>
      <c r="TVN36" s="28"/>
      <c r="TVO36" s="28"/>
      <c r="TVP36" s="28"/>
      <c r="TVQ36" s="28"/>
      <c r="TVR36" s="28"/>
      <c r="TVS36" s="28"/>
      <c r="TVT36" s="28"/>
      <c r="TVU36" s="28"/>
      <c r="TVV36" s="28"/>
      <c r="TVW36" s="28"/>
      <c r="TVX36" s="28"/>
      <c r="TVY36" s="28"/>
      <c r="TVZ36" s="28"/>
      <c r="TWA36" s="28"/>
      <c r="TWB36" s="28"/>
      <c r="TWC36" s="28"/>
      <c r="TWD36" s="28"/>
      <c r="TWE36" s="28"/>
      <c r="TWF36" s="28"/>
      <c r="TWG36" s="28"/>
      <c r="TWH36" s="28"/>
      <c r="TWI36" s="28"/>
      <c r="TWJ36" s="28"/>
      <c r="TWK36" s="28"/>
      <c r="TWL36" s="28"/>
      <c r="TWM36" s="28"/>
      <c r="TWN36" s="28"/>
      <c r="TWO36" s="28"/>
      <c r="TWP36" s="28"/>
      <c r="TWQ36" s="28"/>
      <c r="TWR36" s="28"/>
      <c r="TWS36" s="28"/>
      <c r="TWT36" s="28"/>
      <c r="TWU36" s="28"/>
      <c r="TWV36" s="28"/>
      <c r="TWW36" s="28"/>
      <c r="TWX36" s="28"/>
      <c r="TWY36" s="28"/>
      <c r="TWZ36" s="28"/>
      <c r="TXA36" s="28"/>
      <c r="TXB36" s="28"/>
      <c r="TXC36" s="28"/>
      <c r="TXD36" s="28"/>
      <c r="TXE36" s="28"/>
      <c r="TXF36" s="28"/>
      <c r="TXG36" s="28"/>
      <c r="TXH36" s="28"/>
      <c r="TXI36" s="28"/>
      <c r="TXJ36" s="28"/>
      <c r="TXK36" s="28"/>
      <c r="TXL36" s="28"/>
      <c r="TXM36" s="28"/>
      <c r="TXN36" s="28"/>
      <c r="TXO36" s="28"/>
      <c r="TXP36" s="28"/>
      <c r="TXQ36" s="28"/>
      <c r="TXR36" s="28"/>
      <c r="TXS36" s="28"/>
      <c r="TXT36" s="28"/>
      <c r="TXU36" s="28"/>
      <c r="TXV36" s="28"/>
      <c r="TXW36" s="28"/>
      <c r="TXX36" s="28"/>
      <c r="TXY36" s="28"/>
      <c r="TXZ36" s="28"/>
      <c r="TYA36" s="28"/>
      <c r="TYB36" s="28"/>
      <c r="TYC36" s="28"/>
      <c r="TYD36" s="28"/>
      <c r="TYE36" s="28"/>
      <c r="TYF36" s="28"/>
      <c r="TYG36" s="28"/>
      <c r="TYH36" s="28"/>
      <c r="TYI36" s="28"/>
      <c r="TYJ36" s="28"/>
      <c r="TYK36" s="28"/>
      <c r="TYL36" s="28"/>
      <c r="TYM36" s="28"/>
      <c r="TYN36" s="28"/>
      <c r="TYO36" s="28"/>
      <c r="TYP36" s="28"/>
      <c r="TYQ36" s="28"/>
      <c r="TYR36" s="28"/>
      <c r="TYS36" s="28"/>
      <c r="TYT36" s="28"/>
      <c r="TYU36" s="28"/>
      <c r="TYV36" s="28"/>
      <c r="TYW36" s="28"/>
      <c r="TYX36" s="28"/>
      <c r="TYY36" s="28"/>
      <c r="TYZ36" s="28"/>
      <c r="TZA36" s="28"/>
      <c r="TZB36" s="28"/>
      <c r="TZC36" s="28"/>
      <c r="TZD36" s="28"/>
      <c r="TZE36" s="28"/>
      <c r="TZF36" s="28"/>
      <c r="TZG36" s="28"/>
      <c r="TZH36" s="28"/>
      <c r="TZI36" s="28"/>
      <c r="TZJ36" s="28"/>
      <c r="TZK36" s="28"/>
      <c r="TZL36" s="28"/>
      <c r="TZM36" s="28"/>
      <c r="TZN36" s="28"/>
      <c r="TZO36" s="28"/>
      <c r="TZP36" s="28"/>
      <c r="TZQ36" s="28"/>
      <c r="TZR36" s="28"/>
      <c r="TZS36" s="28"/>
      <c r="TZT36" s="28"/>
      <c r="TZU36" s="28"/>
      <c r="TZV36" s="28"/>
      <c r="TZW36" s="28"/>
      <c r="TZX36" s="28"/>
      <c r="TZY36" s="28"/>
      <c r="TZZ36" s="28"/>
      <c r="UAA36" s="28"/>
      <c r="UAB36" s="28"/>
      <c r="UAC36" s="28"/>
      <c r="UAD36" s="28"/>
      <c r="UAE36" s="28"/>
      <c r="UAF36" s="28"/>
      <c r="UAG36" s="28"/>
      <c r="UAH36" s="28"/>
      <c r="UAI36" s="28"/>
      <c r="UAJ36" s="28"/>
      <c r="UAK36" s="28"/>
      <c r="UAL36" s="28"/>
      <c r="UAM36" s="28"/>
      <c r="UAN36" s="28"/>
      <c r="UAO36" s="28"/>
      <c r="UAP36" s="28"/>
      <c r="UAQ36" s="28"/>
      <c r="UAR36" s="28"/>
      <c r="UAS36" s="28"/>
      <c r="UAT36" s="28"/>
      <c r="UAU36" s="28"/>
      <c r="UAV36" s="28"/>
      <c r="UAW36" s="28"/>
      <c r="UAX36" s="28"/>
      <c r="UAY36" s="28"/>
      <c r="UAZ36" s="28"/>
      <c r="UBA36" s="28"/>
      <c r="UBB36" s="28"/>
      <c r="UBC36" s="28"/>
      <c r="UBD36" s="28"/>
      <c r="UBE36" s="28"/>
      <c r="UBF36" s="28"/>
      <c r="UBG36" s="28"/>
      <c r="UBH36" s="28"/>
      <c r="UBI36" s="28"/>
      <c r="UBJ36" s="28"/>
      <c r="UBK36" s="28"/>
      <c r="UBL36" s="28"/>
      <c r="UBM36" s="28"/>
      <c r="UBN36" s="28"/>
      <c r="UBO36" s="28"/>
      <c r="UBP36" s="28"/>
      <c r="UBQ36" s="28"/>
      <c r="UBR36" s="28"/>
      <c r="UBS36" s="28"/>
      <c r="UBT36" s="28"/>
      <c r="UBU36" s="28"/>
      <c r="UBV36" s="28"/>
      <c r="UBW36" s="28"/>
      <c r="UBX36" s="28"/>
      <c r="UBY36" s="28"/>
      <c r="UBZ36" s="28"/>
      <c r="UCA36" s="28"/>
      <c r="UCB36" s="28"/>
      <c r="UCC36" s="28"/>
      <c r="UCD36" s="28"/>
      <c r="UCE36" s="28"/>
      <c r="UCF36" s="28"/>
      <c r="UCG36" s="28"/>
      <c r="UCH36" s="28"/>
      <c r="UCI36" s="28"/>
      <c r="UCJ36" s="28"/>
      <c r="UCK36" s="28"/>
      <c r="UCL36" s="28"/>
      <c r="UCM36" s="28"/>
      <c r="UCN36" s="28"/>
      <c r="UCO36" s="28"/>
      <c r="UCP36" s="28"/>
      <c r="UCQ36" s="28"/>
      <c r="UCR36" s="28"/>
      <c r="UCS36" s="28"/>
      <c r="UCT36" s="28"/>
      <c r="UCU36" s="28"/>
      <c r="UCV36" s="28"/>
      <c r="UCW36" s="28"/>
      <c r="UCX36" s="28"/>
      <c r="UCY36" s="28"/>
      <c r="UCZ36" s="28"/>
      <c r="UDA36" s="28"/>
      <c r="UDB36" s="28"/>
      <c r="UDC36" s="28"/>
      <c r="UDD36" s="28"/>
      <c r="UDE36" s="28"/>
      <c r="UDF36" s="28"/>
      <c r="UDG36" s="28"/>
      <c r="UDH36" s="28"/>
      <c r="UDI36" s="28"/>
      <c r="UDJ36" s="28"/>
      <c r="UDK36" s="28"/>
      <c r="UDL36" s="28"/>
      <c r="UDM36" s="28"/>
      <c r="UDN36" s="28"/>
      <c r="UDO36" s="28"/>
      <c r="UDP36" s="28"/>
      <c r="UDQ36" s="28"/>
      <c r="UDR36" s="28"/>
      <c r="UDS36" s="28"/>
      <c r="UDT36" s="28"/>
      <c r="UDU36" s="28"/>
      <c r="UDV36" s="28"/>
      <c r="UDW36" s="28"/>
      <c r="UDX36" s="28"/>
      <c r="UDY36" s="28"/>
      <c r="UDZ36" s="28"/>
      <c r="UEA36" s="28"/>
      <c r="UEB36" s="28"/>
      <c r="UEC36" s="28"/>
      <c r="UED36" s="28"/>
      <c r="UEE36" s="28"/>
      <c r="UEF36" s="28"/>
      <c r="UEG36" s="28"/>
      <c r="UEH36" s="28"/>
      <c r="UEI36" s="28"/>
      <c r="UEJ36" s="28"/>
      <c r="UEK36" s="28"/>
      <c r="UEL36" s="28"/>
      <c r="UEM36" s="28"/>
      <c r="UEN36" s="28"/>
      <c r="UEO36" s="28"/>
      <c r="UEP36" s="28"/>
      <c r="UEQ36" s="28"/>
      <c r="UER36" s="28"/>
      <c r="UES36" s="28"/>
      <c r="UET36" s="28"/>
      <c r="UEU36" s="28"/>
      <c r="UEV36" s="28"/>
      <c r="UEW36" s="28"/>
      <c r="UEX36" s="28"/>
      <c r="UEY36" s="28"/>
      <c r="UEZ36" s="28"/>
      <c r="UFA36" s="28"/>
      <c r="UFB36" s="28"/>
      <c r="UFC36" s="28"/>
      <c r="UFD36" s="28"/>
      <c r="UFE36" s="28"/>
      <c r="UFF36" s="28"/>
      <c r="UFG36" s="28"/>
      <c r="UFH36" s="28"/>
      <c r="UFI36" s="28"/>
      <c r="UFJ36" s="28"/>
      <c r="UFK36" s="28"/>
      <c r="UFL36" s="28"/>
      <c r="UFM36" s="28"/>
      <c r="UFN36" s="28"/>
      <c r="UFO36" s="28"/>
      <c r="UFP36" s="28"/>
      <c r="UFQ36" s="28"/>
      <c r="UFR36" s="28"/>
      <c r="UFS36" s="28"/>
      <c r="UFT36" s="28"/>
      <c r="UFU36" s="28"/>
      <c r="UFV36" s="28"/>
      <c r="UFW36" s="28"/>
      <c r="UFX36" s="28"/>
      <c r="UFY36" s="28"/>
      <c r="UFZ36" s="28"/>
      <c r="UGA36" s="28"/>
      <c r="UGB36" s="28"/>
      <c r="UGC36" s="28"/>
      <c r="UGD36" s="28"/>
      <c r="UGE36" s="28"/>
      <c r="UGF36" s="28"/>
      <c r="UGG36" s="28"/>
      <c r="UGH36" s="28"/>
      <c r="UGI36" s="28"/>
      <c r="UGJ36" s="28"/>
      <c r="UGK36" s="28"/>
      <c r="UGL36" s="28"/>
      <c r="UGM36" s="28"/>
      <c r="UGN36" s="28"/>
      <c r="UGO36" s="28"/>
      <c r="UGP36" s="28"/>
      <c r="UGQ36" s="28"/>
      <c r="UGR36" s="28"/>
      <c r="UGS36" s="28"/>
      <c r="UGT36" s="28"/>
      <c r="UGU36" s="28"/>
      <c r="UGV36" s="28"/>
      <c r="UGW36" s="28"/>
      <c r="UGX36" s="28"/>
      <c r="UGY36" s="28"/>
      <c r="UGZ36" s="28"/>
      <c r="UHA36" s="28"/>
      <c r="UHB36" s="28"/>
      <c r="UHC36" s="28"/>
      <c r="UHD36" s="28"/>
      <c r="UHE36" s="28"/>
      <c r="UHF36" s="28"/>
      <c r="UHG36" s="28"/>
      <c r="UHH36" s="28"/>
      <c r="UHI36" s="28"/>
      <c r="UHJ36" s="28"/>
      <c r="UHK36" s="28"/>
      <c r="UHL36" s="28"/>
      <c r="UHM36" s="28"/>
      <c r="UHN36" s="28"/>
      <c r="UHO36" s="28"/>
      <c r="UHP36" s="28"/>
      <c r="UHQ36" s="28"/>
      <c r="UHR36" s="28"/>
      <c r="UHS36" s="28"/>
      <c r="UHT36" s="28"/>
      <c r="UHU36" s="28"/>
      <c r="UHV36" s="28"/>
      <c r="UHW36" s="28"/>
      <c r="UHX36" s="28"/>
      <c r="UHY36" s="28"/>
      <c r="UHZ36" s="28"/>
      <c r="UIA36" s="28"/>
      <c r="UIB36" s="28"/>
      <c r="UIC36" s="28"/>
      <c r="UID36" s="28"/>
      <c r="UIE36" s="28"/>
      <c r="UIF36" s="28"/>
      <c r="UIG36" s="28"/>
      <c r="UIH36" s="28"/>
      <c r="UII36" s="28"/>
      <c r="UIJ36" s="28"/>
      <c r="UIK36" s="28"/>
      <c r="UIL36" s="28"/>
      <c r="UIM36" s="28"/>
      <c r="UIN36" s="28"/>
      <c r="UIO36" s="28"/>
      <c r="UIP36" s="28"/>
      <c r="UIQ36" s="28"/>
      <c r="UIR36" s="28"/>
      <c r="UIS36" s="28"/>
      <c r="UIT36" s="28"/>
      <c r="UIU36" s="28"/>
      <c r="UIV36" s="28"/>
      <c r="UIW36" s="28"/>
      <c r="UIX36" s="28"/>
      <c r="UIY36" s="28"/>
      <c r="UIZ36" s="28"/>
      <c r="UJA36" s="28"/>
      <c r="UJB36" s="28"/>
      <c r="UJC36" s="28"/>
      <c r="UJD36" s="28"/>
      <c r="UJE36" s="28"/>
      <c r="UJF36" s="28"/>
      <c r="UJG36" s="28"/>
      <c r="UJH36" s="28"/>
      <c r="UJI36" s="28"/>
      <c r="UJJ36" s="28"/>
      <c r="UJK36" s="28"/>
      <c r="UJL36" s="28"/>
      <c r="UJM36" s="28"/>
      <c r="UJN36" s="28"/>
      <c r="UJO36" s="28"/>
      <c r="UJP36" s="28"/>
      <c r="UJQ36" s="28"/>
      <c r="UJR36" s="28"/>
      <c r="UJS36" s="28"/>
      <c r="UJT36" s="28"/>
      <c r="UJU36" s="28"/>
      <c r="UJV36" s="28"/>
      <c r="UJW36" s="28"/>
      <c r="UJX36" s="28"/>
      <c r="UJY36" s="28"/>
      <c r="UJZ36" s="28"/>
      <c r="UKA36" s="28"/>
      <c r="UKB36" s="28"/>
      <c r="UKC36" s="28"/>
      <c r="UKD36" s="28"/>
      <c r="UKE36" s="28"/>
      <c r="UKF36" s="28"/>
      <c r="UKG36" s="28"/>
      <c r="UKH36" s="28"/>
      <c r="UKI36" s="28"/>
      <c r="UKJ36" s="28"/>
      <c r="UKK36" s="28"/>
      <c r="UKL36" s="28"/>
      <c r="UKM36" s="28"/>
      <c r="UKN36" s="28"/>
      <c r="UKO36" s="28"/>
      <c r="UKP36" s="28"/>
      <c r="UKQ36" s="28"/>
      <c r="UKR36" s="28"/>
      <c r="UKS36" s="28"/>
      <c r="UKT36" s="28"/>
      <c r="UKU36" s="28"/>
      <c r="UKV36" s="28"/>
      <c r="UKW36" s="28"/>
      <c r="UKX36" s="28"/>
      <c r="UKY36" s="28"/>
      <c r="UKZ36" s="28"/>
      <c r="ULA36" s="28"/>
      <c r="ULB36" s="28"/>
      <c r="ULC36" s="28"/>
      <c r="ULD36" s="28"/>
      <c r="ULE36" s="28"/>
      <c r="ULF36" s="28"/>
      <c r="ULG36" s="28"/>
      <c r="ULH36" s="28"/>
      <c r="ULI36" s="28"/>
      <c r="ULJ36" s="28"/>
      <c r="ULK36" s="28"/>
      <c r="ULL36" s="28"/>
      <c r="ULM36" s="28"/>
      <c r="ULN36" s="28"/>
      <c r="ULO36" s="28"/>
      <c r="ULP36" s="28"/>
      <c r="ULQ36" s="28"/>
      <c r="ULR36" s="28"/>
      <c r="ULS36" s="28"/>
      <c r="ULT36" s="28"/>
      <c r="ULU36" s="28"/>
      <c r="ULV36" s="28"/>
      <c r="ULW36" s="28"/>
      <c r="ULX36" s="28"/>
      <c r="ULY36" s="28"/>
      <c r="ULZ36" s="28"/>
      <c r="UMA36" s="28"/>
      <c r="UMB36" s="28"/>
      <c r="UMC36" s="28"/>
      <c r="UMD36" s="28"/>
      <c r="UME36" s="28"/>
      <c r="UMF36" s="28"/>
      <c r="UMG36" s="28"/>
      <c r="UMH36" s="28"/>
      <c r="UMI36" s="28"/>
      <c r="UMJ36" s="28"/>
      <c r="UMK36" s="28"/>
      <c r="UML36" s="28"/>
      <c r="UMM36" s="28"/>
      <c r="UMN36" s="28"/>
      <c r="UMO36" s="28"/>
      <c r="UMP36" s="28"/>
      <c r="UMQ36" s="28"/>
      <c r="UMR36" s="28"/>
      <c r="UMS36" s="28"/>
      <c r="UMT36" s="28"/>
      <c r="UMU36" s="28"/>
      <c r="UMV36" s="28"/>
      <c r="UMW36" s="28"/>
      <c r="UMX36" s="28"/>
      <c r="UMY36" s="28"/>
      <c r="UMZ36" s="28"/>
      <c r="UNA36" s="28"/>
      <c r="UNB36" s="28"/>
      <c r="UNC36" s="28"/>
      <c r="UND36" s="28"/>
      <c r="UNE36" s="28"/>
      <c r="UNF36" s="28"/>
      <c r="UNG36" s="28"/>
      <c r="UNH36" s="28"/>
      <c r="UNI36" s="28"/>
      <c r="UNJ36" s="28"/>
      <c r="UNK36" s="28"/>
      <c r="UNL36" s="28"/>
      <c r="UNM36" s="28"/>
      <c r="UNN36" s="28"/>
      <c r="UNO36" s="28"/>
      <c r="UNP36" s="28"/>
      <c r="UNQ36" s="28"/>
      <c r="UNR36" s="28"/>
      <c r="UNS36" s="28"/>
      <c r="UNT36" s="28"/>
      <c r="UNU36" s="28"/>
      <c r="UNV36" s="28"/>
      <c r="UNW36" s="28"/>
      <c r="UNX36" s="28"/>
      <c r="UNY36" s="28"/>
      <c r="UNZ36" s="28"/>
      <c r="UOA36" s="28"/>
      <c r="UOB36" s="28"/>
      <c r="UOC36" s="28"/>
      <c r="UOD36" s="28"/>
      <c r="UOE36" s="28"/>
      <c r="UOF36" s="28"/>
      <c r="UOG36" s="28"/>
      <c r="UOH36" s="28"/>
      <c r="UOI36" s="28"/>
      <c r="UOJ36" s="28"/>
      <c r="UOK36" s="28"/>
      <c r="UOL36" s="28"/>
      <c r="UOM36" s="28"/>
      <c r="UON36" s="28"/>
      <c r="UOO36" s="28"/>
      <c r="UOP36" s="28"/>
      <c r="UOQ36" s="28"/>
      <c r="UOR36" s="28"/>
      <c r="UOS36" s="28"/>
      <c r="UOT36" s="28"/>
      <c r="UOU36" s="28"/>
      <c r="UOV36" s="28"/>
      <c r="UOW36" s="28"/>
      <c r="UOX36" s="28"/>
      <c r="UOY36" s="28"/>
      <c r="UOZ36" s="28"/>
      <c r="UPA36" s="28"/>
      <c r="UPB36" s="28"/>
      <c r="UPC36" s="28"/>
      <c r="UPD36" s="28"/>
      <c r="UPE36" s="28"/>
      <c r="UPF36" s="28"/>
      <c r="UPG36" s="28"/>
      <c r="UPH36" s="28"/>
      <c r="UPI36" s="28"/>
      <c r="UPJ36" s="28"/>
      <c r="UPK36" s="28"/>
      <c r="UPL36" s="28"/>
      <c r="UPM36" s="28"/>
      <c r="UPN36" s="28"/>
      <c r="UPO36" s="28"/>
      <c r="UPP36" s="28"/>
      <c r="UPQ36" s="28"/>
      <c r="UPR36" s="28"/>
      <c r="UPS36" s="28"/>
      <c r="UPT36" s="28"/>
      <c r="UPU36" s="28"/>
      <c r="UPV36" s="28"/>
      <c r="UPW36" s="28"/>
      <c r="UPX36" s="28"/>
      <c r="UPY36" s="28"/>
      <c r="UPZ36" s="28"/>
      <c r="UQA36" s="28"/>
      <c r="UQB36" s="28"/>
      <c r="UQC36" s="28"/>
      <c r="UQD36" s="28"/>
      <c r="UQE36" s="28"/>
      <c r="UQF36" s="28"/>
      <c r="UQG36" s="28"/>
      <c r="UQH36" s="28"/>
      <c r="UQI36" s="28"/>
      <c r="UQJ36" s="28"/>
      <c r="UQK36" s="28"/>
      <c r="UQL36" s="28"/>
      <c r="UQM36" s="28"/>
      <c r="UQN36" s="28"/>
      <c r="UQO36" s="28"/>
      <c r="UQP36" s="28"/>
      <c r="UQQ36" s="28"/>
      <c r="UQR36" s="28"/>
      <c r="UQS36" s="28"/>
      <c r="UQT36" s="28"/>
      <c r="UQU36" s="28"/>
      <c r="UQV36" s="28"/>
      <c r="UQW36" s="28"/>
      <c r="UQX36" s="28"/>
      <c r="UQY36" s="28"/>
      <c r="UQZ36" s="28"/>
      <c r="URA36" s="28"/>
      <c r="URB36" s="28"/>
      <c r="URC36" s="28"/>
      <c r="URD36" s="28"/>
      <c r="URE36" s="28"/>
      <c r="URF36" s="28"/>
      <c r="URG36" s="28"/>
      <c r="URH36" s="28"/>
      <c r="URI36" s="28"/>
      <c r="URJ36" s="28"/>
      <c r="URK36" s="28"/>
      <c r="URL36" s="28"/>
      <c r="URM36" s="28"/>
      <c r="URN36" s="28"/>
      <c r="URO36" s="28"/>
      <c r="URP36" s="28"/>
      <c r="URQ36" s="28"/>
      <c r="URR36" s="28"/>
      <c r="URS36" s="28"/>
      <c r="URT36" s="28"/>
      <c r="URU36" s="28"/>
      <c r="URV36" s="28"/>
      <c r="URW36" s="28"/>
      <c r="URX36" s="28"/>
      <c r="URY36" s="28"/>
      <c r="URZ36" s="28"/>
      <c r="USA36" s="28"/>
      <c r="USB36" s="28"/>
      <c r="USC36" s="28"/>
      <c r="USD36" s="28"/>
      <c r="USE36" s="28"/>
      <c r="USF36" s="28"/>
      <c r="USG36" s="28"/>
      <c r="USH36" s="28"/>
      <c r="USI36" s="28"/>
      <c r="USJ36" s="28"/>
      <c r="USK36" s="28"/>
      <c r="USL36" s="28"/>
      <c r="USM36" s="28"/>
      <c r="USN36" s="28"/>
      <c r="USO36" s="28"/>
      <c r="USP36" s="28"/>
      <c r="USQ36" s="28"/>
      <c r="USR36" s="28"/>
      <c r="USS36" s="28"/>
      <c r="UST36" s="28"/>
      <c r="USU36" s="28"/>
      <c r="USV36" s="28"/>
      <c r="USW36" s="28"/>
      <c r="USX36" s="28"/>
      <c r="USY36" s="28"/>
      <c r="USZ36" s="28"/>
      <c r="UTA36" s="28"/>
      <c r="UTB36" s="28"/>
      <c r="UTC36" s="28"/>
      <c r="UTD36" s="28"/>
      <c r="UTE36" s="28"/>
      <c r="UTF36" s="28"/>
      <c r="UTG36" s="28"/>
      <c r="UTH36" s="28"/>
      <c r="UTI36" s="28"/>
      <c r="UTJ36" s="28"/>
      <c r="UTK36" s="28"/>
      <c r="UTL36" s="28"/>
      <c r="UTM36" s="28"/>
      <c r="UTN36" s="28"/>
      <c r="UTO36" s="28"/>
      <c r="UTP36" s="28"/>
      <c r="UTQ36" s="28"/>
      <c r="UTR36" s="28"/>
      <c r="UTS36" s="28"/>
      <c r="UTT36" s="28"/>
      <c r="UTU36" s="28"/>
      <c r="UTV36" s="28"/>
      <c r="UTW36" s="28"/>
      <c r="UTX36" s="28"/>
      <c r="UTY36" s="28"/>
      <c r="UTZ36" s="28"/>
      <c r="UUA36" s="28"/>
      <c r="UUB36" s="28"/>
      <c r="UUC36" s="28"/>
      <c r="UUD36" s="28"/>
      <c r="UUE36" s="28"/>
      <c r="UUF36" s="28"/>
      <c r="UUG36" s="28"/>
      <c r="UUH36" s="28"/>
      <c r="UUI36" s="28"/>
      <c r="UUJ36" s="28"/>
      <c r="UUK36" s="28"/>
      <c r="UUL36" s="28"/>
      <c r="UUM36" s="28"/>
      <c r="UUN36" s="28"/>
      <c r="UUO36" s="28"/>
      <c r="UUP36" s="28"/>
      <c r="UUQ36" s="28"/>
      <c r="UUR36" s="28"/>
      <c r="UUS36" s="28"/>
      <c r="UUT36" s="28"/>
      <c r="UUU36" s="28"/>
      <c r="UUV36" s="28"/>
      <c r="UUW36" s="28"/>
      <c r="UUX36" s="28"/>
      <c r="UUY36" s="28"/>
      <c r="UUZ36" s="28"/>
      <c r="UVA36" s="28"/>
      <c r="UVB36" s="28"/>
      <c r="UVC36" s="28"/>
      <c r="UVD36" s="28"/>
      <c r="UVE36" s="28"/>
      <c r="UVF36" s="28"/>
      <c r="UVG36" s="28"/>
      <c r="UVH36" s="28"/>
      <c r="UVI36" s="28"/>
      <c r="UVJ36" s="28"/>
      <c r="UVK36" s="28"/>
      <c r="UVL36" s="28"/>
      <c r="UVM36" s="28"/>
      <c r="UVN36" s="28"/>
      <c r="UVO36" s="28"/>
      <c r="UVP36" s="28"/>
      <c r="UVQ36" s="28"/>
      <c r="UVR36" s="28"/>
      <c r="UVS36" s="28"/>
      <c r="UVT36" s="28"/>
      <c r="UVU36" s="28"/>
      <c r="UVV36" s="28"/>
      <c r="UVW36" s="28"/>
      <c r="UVX36" s="28"/>
      <c r="UVY36" s="28"/>
      <c r="UVZ36" s="28"/>
      <c r="UWA36" s="28"/>
      <c r="UWB36" s="28"/>
      <c r="UWC36" s="28"/>
      <c r="UWD36" s="28"/>
      <c r="UWE36" s="28"/>
      <c r="UWF36" s="28"/>
      <c r="UWG36" s="28"/>
      <c r="UWH36" s="28"/>
      <c r="UWI36" s="28"/>
      <c r="UWJ36" s="28"/>
      <c r="UWK36" s="28"/>
      <c r="UWL36" s="28"/>
      <c r="UWM36" s="28"/>
      <c r="UWN36" s="28"/>
      <c r="UWO36" s="28"/>
      <c r="UWP36" s="28"/>
      <c r="UWQ36" s="28"/>
      <c r="UWR36" s="28"/>
      <c r="UWS36" s="28"/>
      <c r="UWT36" s="28"/>
      <c r="UWU36" s="28"/>
      <c r="UWV36" s="28"/>
      <c r="UWW36" s="28"/>
      <c r="UWX36" s="28"/>
      <c r="UWY36" s="28"/>
      <c r="UWZ36" s="28"/>
      <c r="UXA36" s="28"/>
      <c r="UXB36" s="28"/>
      <c r="UXC36" s="28"/>
      <c r="UXD36" s="28"/>
      <c r="UXE36" s="28"/>
      <c r="UXF36" s="28"/>
      <c r="UXG36" s="28"/>
      <c r="UXH36" s="28"/>
      <c r="UXI36" s="28"/>
      <c r="UXJ36" s="28"/>
      <c r="UXK36" s="28"/>
      <c r="UXL36" s="28"/>
      <c r="UXM36" s="28"/>
      <c r="UXN36" s="28"/>
      <c r="UXO36" s="28"/>
      <c r="UXP36" s="28"/>
      <c r="UXQ36" s="28"/>
      <c r="UXR36" s="28"/>
      <c r="UXS36" s="28"/>
      <c r="UXT36" s="28"/>
      <c r="UXU36" s="28"/>
      <c r="UXV36" s="28"/>
      <c r="UXW36" s="28"/>
      <c r="UXX36" s="28"/>
      <c r="UXY36" s="28"/>
      <c r="UXZ36" s="28"/>
      <c r="UYA36" s="28"/>
      <c r="UYB36" s="28"/>
      <c r="UYC36" s="28"/>
      <c r="UYD36" s="28"/>
      <c r="UYE36" s="28"/>
      <c r="UYF36" s="28"/>
      <c r="UYG36" s="28"/>
      <c r="UYH36" s="28"/>
      <c r="UYI36" s="28"/>
      <c r="UYJ36" s="28"/>
      <c r="UYK36" s="28"/>
      <c r="UYL36" s="28"/>
      <c r="UYM36" s="28"/>
      <c r="UYN36" s="28"/>
      <c r="UYO36" s="28"/>
      <c r="UYP36" s="28"/>
      <c r="UYQ36" s="28"/>
      <c r="UYR36" s="28"/>
      <c r="UYS36" s="28"/>
      <c r="UYT36" s="28"/>
      <c r="UYU36" s="28"/>
      <c r="UYV36" s="28"/>
      <c r="UYW36" s="28"/>
      <c r="UYX36" s="28"/>
      <c r="UYY36" s="28"/>
      <c r="UYZ36" s="28"/>
      <c r="UZA36" s="28"/>
      <c r="UZB36" s="28"/>
      <c r="UZC36" s="28"/>
      <c r="UZD36" s="28"/>
      <c r="UZE36" s="28"/>
      <c r="UZF36" s="28"/>
      <c r="UZG36" s="28"/>
      <c r="UZH36" s="28"/>
      <c r="UZI36" s="28"/>
      <c r="UZJ36" s="28"/>
      <c r="UZK36" s="28"/>
      <c r="UZL36" s="28"/>
      <c r="UZM36" s="28"/>
      <c r="UZN36" s="28"/>
      <c r="UZO36" s="28"/>
      <c r="UZP36" s="28"/>
      <c r="UZQ36" s="28"/>
      <c r="UZR36" s="28"/>
      <c r="UZS36" s="28"/>
      <c r="UZT36" s="28"/>
      <c r="UZU36" s="28"/>
      <c r="UZV36" s="28"/>
      <c r="UZW36" s="28"/>
      <c r="UZX36" s="28"/>
      <c r="UZY36" s="28"/>
      <c r="UZZ36" s="28"/>
      <c r="VAA36" s="28"/>
      <c r="VAB36" s="28"/>
      <c r="VAC36" s="28"/>
      <c r="VAD36" s="28"/>
      <c r="VAE36" s="28"/>
      <c r="VAF36" s="28"/>
      <c r="VAG36" s="28"/>
      <c r="VAH36" s="28"/>
      <c r="VAI36" s="28"/>
      <c r="VAJ36" s="28"/>
      <c r="VAK36" s="28"/>
      <c r="VAL36" s="28"/>
      <c r="VAM36" s="28"/>
      <c r="VAN36" s="28"/>
      <c r="VAO36" s="28"/>
      <c r="VAP36" s="28"/>
      <c r="VAQ36" s="28"/>
      <c r="VAR36" s="28"/>
      <c r="VAS36" s="28"/>
      <c r="VAT36" s="28"/>
      <c r="VAU36" s="28"/>
      <c r="VAV36" s="28"/>
      <c r="VAW36" s="28"/>
      <c r="VAX36" s="28"/>
      <c r="VAY36" s="28"/>
      <c r="VAZ36" s="28"/>
      <c r="VBA36" s="28"/>
      <c r="VBB36" s="28"/>
      <c r="VBC36" s="28"/>
      <c r="VBD36" s="28"/>
      <c r="VBE36" s="28"/>
      <c r="VBF36" s="28"/>
      <c r="VBG36" s="28"/>
      <c r="VBH36" s="28"/>
      <c r="VBI36" s="28"/>
      <c r="VBJ36" s="28"/>
      <c r="VBK36" s="28"/>
      <c r="VBL36" s="28"/>
      <c r="VBM36" s="28"/>
      <c r="VBN36" s="28"/>
      <c r="VBO36" s="28"/>
      <c r="VBP36" s="28"/>
      <c r="VBQ36" s="28"/>
      <c r="VBR36" s="28"/>
      <c r="VBS36" s="28"/>
      <c r="VBT36" s="28"/>
      <c r="VBU36" s="28"/>
      <c r="VBV36" s="28"/>
      <c r="VBW36" s="28"/>
      <c r="VBX36" s="28"/>
      <c r="VBY36" s="28"/>
      <c r="VBZ36" s="28"/>
      <c r="VCA36" s="28"/>
      <c r="VCB36" s="28"/>
      <c r="VCC36" s="28"/>
      <c r="VCD36" s="28"/>
      <c r="VCE36" s="28"/>
      <c r="VCF36" s="28"/>
      <c r="VCG36" s="28"/>
      <c r="VCH36" s="28"/>
      <c r="VCI36" s="28"/>
      <c r="VCJ36" s="28"/>
      <c r="VCK36" s="28"/>
      <c r="VCL36" s="28"/>
      <c r="VCM36" s="28"/>
      <c r="VCN36" s="28"/>
      <c r="VCO36" s="28"/>
      <c r="VCP36" s="28"/>
      <c r="VCQ36" s="28"/>
      <c r="VCR36" s="28"/>
      <c r="VCS36" s="28"/>
      <c r="VCT36" s="28"/>
      <c r="VCU36" s="28"/>
      <c r="VCV36" s="28"/>
      <c r="VCW36" s="28"/>
      <c r="VCX36" s="28"/>
      <c r="VCY36" s="28"/>
      <c r="VCZ36" s="28"/>
      <c r="VDA36" s="28"/>
      <c r="VDB36" s="28"/>
      <c r="VDC36" s="28"/>
      <c r="VDD36" s="28"/>
      <c r="VDE36" s="28"/>
      <c r="VDF36" s="28"/>
      <c r="VDG36" s="28"/>
      <c r="VDH36" s="28"/>
      <c r="VDI36" s="28"/>
      <c r="VDJ36" s="28"/>
      <c r="VDK36" s="28"/>
      <c r="VDL36" s="28"/>
      <c r="VDM36" s="28"/>
      <c r="VDN36" s="28"/>
      <c r="VDO36" s="28"/>
      <c r="VDP36" s="28"/>
      <c r="VDQ36" s="28"/>
      <c r="VDR36" s="28"/>
      <c r="VDS36" s="28"/>
      <c r="VDT36" s="28"/>
      <c r="VDU36" s="28"/>
      <c r="VDV36" s="28"/>
      <c r="VDW36" s="28"/>
      <c r="VDX36" s="28"/>
      <c r="VDY36" s="28"/>
      <c r="VDZ36" s="28"/>
      <c r="VEA36" s="28"/>
      <c r="VEB36" s="28"/>
      <c r="VEC36" s="28"/>
      <c r="VED36" s="28"/>
      <c r="VEE36" s="28"/>
      <c r="VEF36" s="28"/>
      <c r="VEG36" s="28"/>
      <c r="VEH36" s="28"/>
      <c r="VEI36" s="28"/>
      <c r="VEJ36" s="28"/>
      <c r="VEK36" s="28"/>
      <c r="VEL36" s="28"/>
      <c r="VEM36" s="28"/>
      <c r="VEN36" s="28"/>
      <c r="VEO36" s="28"/>
      <c r="VEP36" s="28"/>
      <c r="VEQ36" s="28"/>
      <c r="VER36" s="28"/>
      <c r="VES36" s="28"/>
      <c r="VET36" s="28"/>
      <c r="VEU36" s="28"/>
      <c r="VEV36" s="28"/>
      <c r="VEW36" s="28"/>
      <c r="VEX36" s="28"/>
      <c r="VEY36" s="28"/>
      <c r="VEZ36" s="28"/>
      <c r="VFA36" s="28"/>
      <c r="VFB36" s="28"/>
      <c r="VFC36" s="28"/>
      <c r="VFD36" s="28"/>
      <c r="VFE36" s="28"/>
      <c r="VFF36" s="28"/>
      <c r="VFG36" s="28"/>
      <c r="VFH36" s="28"/>
      <c r="VFI36" s="28"/>
      <c r="VFJ36" s="28"/>
      <c r="VFK36" s="28"/>
      <c r="VFL36" s="28"/>
      <c r="VFM36" s="28"/>
      <c r="VFN36" s="28"/>
      <c r="VFO36" s="28"/>
      <c r="VFP36" s="28"/>
      <c r="VFQ36" s="28"/>
      <c r="VFR36" s="28"/>
      <c r="VFS36" s="28"/>
      <c r="VFT36" s="28"/>
      <c r="VFU36" s="28"/>
      <c r="VFV36" s="28"/>
      <c r="VFW36" s="28"/>
      <c r="VFX36" s="28"/>
      <c r="VFY36" s="28"/>
      <c r="VFZ36" s="28"/>
      <c r="VGA36" s="28"/>
      <c r="VGB36" s="28"/>
      <c r="VGC36" s="28"/>
      <c r="VGD36" s="28"/>
      <c r="VGE36" s="28"/>
      <c r="VGF36" s="28"/>
      <c r="VGG36" s="28"/>
      <c r="VGH36" s="28"/>
      <c r="VGI36" s="28"/>
      <c r="VGJ36" s="28"/>
      <c r="VGK36" s="28"/>
      <c r="VGL36" s="28"/>
      <c r="VGM36" s="28"/>
      <c r="VGN36" s="28"/>
      <c r="VGO36" s="28"/>
      <c r="VGP36" s="28"/>
      <c r="VGQ36" s="28"/>
      <c r="VGR36" s="28"/>
      <c r="VGS36" s="28"/>
      <c r="VGT36" s="28"/>
      <c r="VGU36" s="28"/>
      <c r="VGV36" s="28"/>
      <c r="VGW36" s="28"/>
      <c r="VGX36" s="28"/>
      <c r="VGY36" s="28"/>
      <c r="VGZ36" s="28"/>
      <c r="VHA36" s="28"/>
      <c r="VHB36" s="28"/>
      <c r="VHC36" s="28"/>
      <c r="VHD36" s="28"/>
      <c r="VHE36" s="28"/>
      <c r="VHF36" s="28"/>
      <c r="VHG36" s="28"/>
      <c r="VHH36" s="28"/>
      <c r="VHI36" s="28"/>
      <c r="VHJ36" s="28"/>
      <c r="VHK36" s="28"/>
      <c r="VHL36" s="28"/>
      <c r="VHM36" s="28"/>
      <c r="VHN36" s="28"/>
      <c r="VHO36" s="28"/>
      <c r="VHP36" s="28"/>
      <c r="VHQ36" s="28"/>
      <c r="VHR36" s="28"/>
      <c r="VHS36" s="28"/>
      <c r="VHT36" s="28"/>
      <c r="VHU36" s="28"/>
      <c r="VHV36" s="28"/>
      <c r="VHW36" s="28"/>
      <c r="VHX36" s="28"/>
      <c r="VHY36" s="28"/>
      <c r="VHZ36" s="28"/>
      <c r="VIA36" s="28"/>
      <c r="VIB36" s="28"/>
      <c r="VIC36" s="28"/>
      <c r="VID36" s="28"/>
      <c r="VIE36" s="28"/>
      <c r="VIF36" s="28"/>
      <c r="VIG36" s="28"/>
      <c r="VIH36" s="28"/>
      <c r="VII36" s="28"/>
      <c r="VIJ36" s="28"/>
      <c r="VIK36" s="28"/>
      <c r="VIL36" s="28"/>
      <c r="VIM36" s="28"/>
      <c r="VIN36" s="28"/>
      <c r="VIO36" s="28"/>
      <c r="VIP36" s="28"/>
      <c r="VIQ36" s="28"/>
      <c r="VIR36" s="28"/>
      <c r="VIS36" s="28"/>
      <c r="VIT36" s="28"/>
      <c r="VIU36" s="28"/>
      <c r="VIV36" s="28"/>
      <c r="VIW36" s="28"/>
      <c r="VIX36" s="28"/>
      <c r="VIY36" s="28"/>
      <c r="VIZ36" s="28"/>
      <c r="VJA36" s="28"/>
      <c r="VJB36" s="28"/>
      <c r="VJC36" s="28"/>
      <c r="VJD36" s="28"/>
      <c r="VJE36" s="28"/>
      <c r="VJF36" s="28"/>
      <c r="VJG36" s="28"/>
      <c r="VJH36" s="28"/>
      <c r="VJI36" s="28"/>
      <c r="VJJ36" s="28"/>
      <c r="VJK36" s="28"/>
      <c r="VJL36" s="28"/>
      <c r="VJM36" s="28"/>
      <c r="VJN36" s="28"/>
      <c r="VJO36" s="28"/>
      <c r="VJP36" s="28"/>
      <c r="VJQ36" s="28"/>
      <c r="VJR36" s="28"/>
      <c r="VJS36" s="28"/>
      <c r="VJT36" s="28"/>
      <c r="VJU36" s="28"/>
      <c r="VJV36" s="28"/>
      <c r="VJW36" s="28"/>
      <c r="VJX36" s="28"/>
      <c r="VJY36" s="28"/>
      <c r="VJZ36" s="28"/>
      <c r="VKA36" s="28"/>
      <c r="VKB36" s="28"/>
      <c r="VKC36" s="28"/>
      <c r="VKD36" s="28"/>
      <c r="VKE36" s="28"/>
      <c r="VKF36" s="28"/>
      <c r="VKG36" s="28"/>
      <c r="VKH36" s="28"/>
      <c r="VKI36" s="28"/>
      <c r="VKJ36" s="28"/>
      <c r="VKK36" s="28"/>
      <c r="VKL36" s="28"/>
      <c r="VKM36" s="28"/>
      <c r="VKN36" s="28"/>
      <c r="VKO36" s="28"/>
      <c r="VKP36" s="28"/>
      <c r="VKQ36" s="28"/>
      <c r="VKR36" s="28"/>
      <c r="VKS36" s="28"/>
      <c r="VKT36" s="28"/>
      <c r="VKU36" s="28"/>
      <c r="VKV36" s="28"/>
      <c r="VKW36" s="28"/>
      <c r="VKX36" s="28"/>
      <c r="VKY36" s="28"/>
      <c r="VKZ36" s="28"/>
      <c r="VLA36" s="28"/>
      <c r="VLB36" s="28"/>
      <c r="VLC36" s="28"/>
      <c r="VLD36" s="28"/>
      <c r="VLE36" s="28"/>
      <c r="VLF36" s="28"/>
      <c r="VLG36" s="28"/>
      <c r="VLH36" s="28"/>
      <c r="VLI36" s="28"/>
      <c r="VLJ36" s="28"/>
      <c r="VLK36" s="28"/>
      <c r="VLL36" s="28"/>
      <c r="VLM36" s="28"/>
      <c r="VLN36" s="28"/>
      <c r="VLO36" s="28"/>
      <c r="VLP36" s="28"/>
      <c r="VLQ36" s="28"/>
      <c r="VLR36" s="28"/>
      <c r="VLS36" s="28"/>
      <c r="VLT36" s="28"/>
      <c r="VLU36" s="28"/>
      <c r="VLV36" s="28"/>
      <c r="VLW36" s="28"/>
      <c r="VLX36" s="28"/>
      <c r="VLY36" s="28"/>
      <c r="VLZ36" s="28"/>
      <c r="VMA36" s="28"/>
      <c r="VMB36" s="28"/>
      <c r="VMC36" s="28"/>
      <c r="VMD36" s="28"/>
      <c r="VME36" s="28"/>
      <c r="VMF36" s="28"/>
      <c r="VMG36" s="28"/>
      <c r="VMH36" s="28"/>
      <c r="VMI36" s="28"/>
      <c r="VMJ36" s="28"/>
      <c r="VMK36" s="28"/>
      <c r="VML36" s="28"/>
      <c r="VMM36" s="28"/>
      <c r="VMN36" s="28"/>
      <c r="VMO36" s="28"/>
      <c r="VMP36" s="28"/>
      <c r="VMQ36" s="28"/>
      <c r="VMR36" s="28"/>
      <c r="VMS36" s="28"/>
      <c r="VMT36" s="28"/>
      <c r="VMU36" s="28"/>
      <c r="VMV36" s="28"/>
      <c r="VMW36" s="28"/>
      <c r="VMX36" s="28"/>
      <c r="VMY36" s="28"/>
      <c r="VMZ36" s="28"/>
      <c r="VNA36" s="28"/>
      <c r="VNB36" s="28"/>
      <c r="VNC36" s="28"/>
      <c r="VND36" s="28"/>
      <c r="VNE36" s="28"/>
      <c r="VNF36" s="28"/>
      <c r="VNG36" s="28"/>
      <c r="VNH36" s="28"/>
      <c r="VNI36" s="28"/>
      <c r="VNJ36" s="28"/>
      <c r="VNK36" s="28"/>
      <c r="VNL36" s="28"/>
      <c r="VNM36" s="28"/>
      <c r="VNN36" s="28"/>
      <c r="VNO36" s="28"/>
      <c r="VNP36" s="28"/>
      <c r="VNQ36" s="28"/>
      <c r="VNR36" s="28"/>
      <c r="VNS36" s="28"/>
      <c r="VNT36" s="28"/>
      <c r="VNU36" s="28"/>
      <c r="VNV36" s="28"/>
      <c r="VNW36" s="28"/>
      <c r="VNX36" s="28"/>
      <c r="VNY36" s="28"/>
      <c r="VNZ36" s="28"/>
      <c r="VOA36" s="28"/>
      <c r="VOB36" s="28"/>
      <c r="VOC36" s="28"/>
      <c r="VOD36" s="28"/>
      <c r="VOE36" s="28"/>
      <c r="VOF36" s="28"/>
      <c r="VOG36" s="28"/>
      <c r="VOH36" s="28"/>
      <c r="VOI36" s="28"/>
      <c r="VOJ36" s="28"/>
      <c r="VOK36" s="28"/>
      <c r="VOL36" s="28"/>
      <c r="VOM36" s="28"/>
      <c r="VON36" s="28"/>
      <c r="VOO36" s="28"/>
      <c r="VOP36" s="28"/>
      <c r="VOQ36" s="28"/>
      <c r="VOR36" s="28"/>
      <c r="VOS36" s="28"/>
      <c r="VOT36" s="28"/>
      <c r="VOU36" s="28"/>
      <c r="VOV36" s="28"/>
      <c r="VOW36" s="28"/>
      <c r="VOX36" s="28"/>
      <c r="VOY36" s="28"/>
      <c r="VOZ36" s="28"/>
      <c r="VPA36" s="28"/>
      <c r="VPB36" s="28"/>
      <c r="VPC36" s="28"/>
      <c r="VPD36" s="28"/>
      <c r="VPE36" s="28"/>
      <c r="VPF36" s="28"/>
      <c r="VPG36" s="28"/>
      <c r="VPH36" s="28"/>
      <c r="VPI36" s="28"/>
      <c r="VPJ36" s="28"/>
      <c r="VPK36" s="28"/>
      <c r="VPL36" s="28"/>
      <c r="VPM36" s="28"/>
      <c r="VPN36" s="28"/>
      <c r="VPO36" s="28"/>
      <c r="VPP36" s="28"/>
      <c r="VPQ36" s="28"/>
      <c r="VPR36" s="28"/>
      <c r="VPS36" s="28"/>
      <c r="VPT36" s="28"/>
      <c r="VPU36" s="28"/>
      <c r="VPV36" s="28"/>
      <c r="VPW36" s="28"/>
      <c r="VPX36" s="28"/>
      <c r="VPY36" s="28"/>
      <c r="VPZ36" s="28"/>
      <c r="VQA36" s="28"/>
      <c r="VQB36" s="28"/>
      <c r="VQC36" s="28"/>
      <c r="VQD36" s="28"/>
      <c r="VQE36" s="28"/>
      <c r="VQF36" s="28"/>
      <c r="VQG36" s="28"/>
      <c r="VQH36" s="28"/>
      <c r="VQI36" s="28"/>
      <c r="VQJ36" s="28"/>
      <c r="VQK36" s="28"/>
      <c r="VQL36" s="28"/>
      <c r="VQM36" s="28"/>
      <c r="VQN36" s="28"/>
      <c r="VQO36" s="28"/>
      <c r="VQP36" s="28"/>
      <c r="VQQ36" s="28"/>
      <c r="VQR36" s="28"/>
      <c r="VQS36" s="28"/>
      <c r="VQT36" s="28"/>
      <c r="VQU36" s="28"/>
      <c r="VQV36" s="28"/>
      <c r="VQW36" s="28"/>
      <c r="VQX36" s="28"/>
      <c r="VQY36" s="28"/>
      <c r="VQZ36" s="28"/>
      <c r="VRA36" s="28"/>
      <c r="VRB36" s="28"/>
      <c r="VRC36" s="28"/>
      <c r="VRD36" s="28"/>
      <c r="VRE36" s="28"/>
      <c r="VRF36" s="28"/>
      <c r="VRG36" s="28"/>
      <c r="VRH36" s="28"/>
      <c r="VRI36" s="28"/>
      <c r="VRJ36" s="28"/>
      <c r="VRK36" s="28"/>
      <c r="VRL36" s="28"/>
      <c r="VRM36" s="28"/>
      <c r="VRN36" s="28"/>
      <c r="VRO36" s="28"/>
      <c r="VRP36" s="28"/>
      <c r="VRQ36" s="28"/>
      <c r="VRR36" s="28"/>
      <c r="VRS36" s="28"/>
      <c r="VRT36" s="28"/>
      <c r="VRU36" s="28"/>
      <c r="VRV36" s="28"/>
      <c r="VRW36" s="28"/>
      <c r="VRX36" s="28"/>
      <c r="VRY36" s="28"/>
      <c r="VRZ36" s="28"/>
      <c r="VSA36" s="28"/>
      <c r="VSB36" s="28"/>
      <c r="VSC36" s="28"/>
      <c r="VSD36" s="28"/>
      <c r="VSE36" s="28"/>
      <c r="VSF36" s="28"/>
      <c r="VSG36" s="28"/>
      <c r="VSH36" s="28"/>
      <c r="VSI36" s="28"/>
      <c r="VSJ36" s="28"/>
      <c r="VSK36" s="28"/>
      <c r="VSL36" s="28"/>
      <c r="VSM36" s="28"/>
      <c r="VSN36" s="28"/>
      <c r="VSO36" s="28"/>
      <c r="VSP36" s="28"/>
      <c r="VSQ36" s="28"/>
      <c r="VSR36" s="28"/>
      <c r="VSS36" s="28"/>
      <c r="VST36" s="28"/>
      <c r="VSU36" s="28"/>
      <c r="VSV36" s="28"/>
      <c r="VSW36" s="28"/>
      <c r="VSX36" s="28"/>
      <c r="VSY36" s="28"/>
      <c r="VSZ36" s="28"/>
      <c r="VTA36" s="28"/>
      <c r="VTB36" s="28"/>
      <c r="VTC36" s="28"/>
      <c r="VTD36" s="28"/>
      <c r="VTE36" s="28"/>
      <c r="VTF36" s="28"/>
      <c r="VTG36" s="28"/>
      <c r="VTH36" s="28"/>
      <c r="VTI36" s="28"/>
      <c r="VTJ36" s="28"/>
      <c r="VTK36" s="28"/>
      <c r="VTL36" s="28"/>
      <c r="VTM36" s="28"/>
      <c r="VTN36" s="28"/>
      <c r="VTO36" s="28"/>
      <c r="VTP36" s="28"/>
      <c r="VTQ36" s="28"/>
      <c r="VTR36" s="28"/>
      <c r="VTS36" s="28"/>
      <c r="VTT36" s="28"/>
      <c r="VTU36" s="28"/>
      <c r="VTV36" s="28"/>
      <c r="VTW36" s="28"/>
      <c r="VTX36" s="28"/>
      <c r="VTY36" s="28"/>
      <c r="VTZ36" s="28"/>
      <c r="VUA36" s="28"/>
      <c r="VUB36" s="28"/>
      <c r="VUC36" s="28"/>
      <c r="VUD36" s="28"/>
      <c r="VUE36" s="28"/>
      <c r="VUF36" s="28"/>
      <c r="VUG36" s="28"/>
      <c r="VUH36" s="28"/>
      <c r="VUI36" s="28"/>
      <c r="VUJ36" s="28"/>
      <c r="VUK36" s="28"/>
      <c r="VUL36" s="28"/>
      <c r="VUM36" s="28"/>
      <c r="VUN36" s="28"/>
      <c r="VUO36" s="28"/>
      <c r="VUP36" s="28"/>
      <c r="VUQ36" s="28"/>
      <c r="VUR36" s="28"/>
      <c r="VUS36" s="28"/>
      <c r="VUT36" s="28"/>
      <c r="VUU36" s="28"/>
      <c r="VUV36" s="28"/>
      <c r="VUW36" s="28"/>
      <c r="VUX36" s="28"/>
      <c r="VUY36" s="28"/>
      <c r="VUZ36" s="28"/>
      <c r="VVA36" s="28"/>
      <c r="VVB36" s="28"/>
      <c r="VVC36" s="28"/>
      <c r="VVD36" s="28"/>
      <c r="VVE36" s="28"/>
      <c r="VVF36" s="28"/>
      <c r="VVG36" s="28"/>
      <c r="VVH36" s="28"/>
      <c r="VVI36" s="28"/>
      <c r="VVJ36" s="28"/>
      <c r="VVK36" s="28"/>
      <c r="VVL36" s="28"/>
      <c r="VVM36" s="28"/>
      <c r="VVN36" s="28"/>
      <c r="VVO36" s="28"/>
      <c r="VVP36" s="28"/>
      <c r="VVQ36" s="28"/>
      <c r="VVR36" s="28"/>
      <c r="VVS36" s="28"/>
      <c r="VVT36" s="28"/>
      <c r="VVU36" s="28"/>
      <c r="VVV36" s="28"/>
      <c r="VVW36" s="28"/>
      <c r="VVX36" s="28"/>
      <c r="VVY36" s="28"/>
      <c r="VVZ36" s="28"/>
      <c r="VWA36" s="28"/>
      <c r="VWB36" s="28"/>
      <c r="VWC36" s="28"/>
      <c r="VWD36" s="28"/>
      <c r="VWE36" s="28"/>
      <c r="VWF36" s="28"/>
      <c r="VWG36" s="28"/>
      <c r="VWH36" s="28"/>
      <c r="VWI36" s="28"/>
      <c r="VWJ36" s="28"/>
      <c r="VWK36" s="28"/>
      <c r="VWL36" s="28"/>
      <c r="VWM36" s="28"/>
      <c r="VWN36" s="28"/>
      <c r="VWO36" s="28"/>
      <c r="VWP36" s="28"/>
      <c r="VWQ36" s="28"/>
      <c r="VWR36" s="28"/>
      <c r="VWS36" s="28"/>
      <c r="VWT36" s="28"/>
      <c r="VWU36" s="28"/>
      <c r="VWV36" s="28"/>
      <c r="VWW36" s="28"/>
      <c r="VWX36" s="28"/>
      <c r="VWY36" s="28"/>
      <c r="VWZ36" s="28"/>
      <c r="VXA36" s="28"/>
      <c r="VXB36" s="28"/>
      <c r="VXC36" s="28"/>
      <c r="VXD36" s="28"/>
      <c r="VXE36" s="28"/>
      <c r="VXF36" s="28"/>
      <c r="VXG36" s="28"/>
      <c r="VXH36" s="28"/>
      <c r="VXI36" s="28"/>
      <c r="VXJ36" s="28"/>
      <c r="VXK36" s="28"/>
      <c r="VXL36" s="28"/>
      <c r="VXM36" s="28"/>
      <c r="VXN36" s="28"/>
      <c r="VXO36" s="28"/>
      <c r="VXP36" s="28"/>
      <c r="VXQ36" s="28"/>
      <c r="VXR36" s="28"/>
      <c r="VXS36" s="28"/>
      <c r="VXT36" s="28"/>
      <c r="VXU36" s="28"/>
      <c r="VXV36" s="28"/>
      <c r="VXW36" s="28"/>
      <c r="VXX36" s="28"/>
      <c r="VXY36" s="28"/>
      <c r="VXZ36" s="28"/>
      <c r="VYA36" s="28"/>
      <c r="VYB36" s="28"/>
      <c r="VYC36" s="28"/>
      <c r="VYD36" s="28"/>
      <c r="VYE36" s="28"/>
      <c r="VYF36" s="28"/>
      <c r="VYG36" s="28"/>
      <c r="VYH36" s="28"/>
      <c r="VYI36" s="28"/>
      <c r="VYJ36" s="28"/>
      <c r="VYK36" s="28"/>
      <c r="VYL36" s="28"/>
      <c r="VYM36" s="28"/>
      <c r="VYN36" s="28"/>
      <c r="VYO36" s="28"/>
      <c r="VYP36" s="28"/>
      <c r="VYQ36" s="28"/>
      <c r="VYR36" s="28"/>
      <c r="VYS36" s="28"/>
      <c r="VYT36" s="28"/>
      <c r="VYU36" s="28"/>
      <c r="VYV36" s="28"/>
      <c r="VYW36" s="28"/>
      <c r="VYX36" s="28"/>
      <c r="VYY36" s="28"/>
      <c r="VYZ36" s="28"/>
      <c r="VZA36" s="28"/>
      <c r="VZB36" s="28"/>
      <c r="VZC36" s="28"/>
      <c r="VZD36" s="28"/>
      <c r="VZE36" s="28"/>
      <c r="VZF36" s="28"/>
      <c r="VZG36" s="28"/>
      <c r="VZH36" s="28"/>
      <c r="VZI36" s="28"/>
      <c r="VZJ36" s="28"/>
      <c r="VZK36" s="28"/>
      <c r="VZL36" s="28"/>
      <c r="VZM36" s="28"/>
      <c r="VZN36" s="28"/>
      <c r="VZO36" s="28"/>
      <c r="VZP36" s="28"/>
      <c r="VZQ36" s="28"/>
      <c r="VZR36" s="28"/>
      <c r="VZS36" s="28"/>
      <c r="VZT36" s="28"/>
      <c r="VZU36" s="28"/>
      <c r="VZV36" s="28"/>
      <c r="VZW36" s="28"/>
      <c r="VZX36" s="28"/>
      <c r="VZY36" s="28"/>
      <c r="VZZ36" s="28"/>
      <c r="WAA36" s="28"/>
      <c r="WAB36" s="28"/>
      <c r="WAC36" s="28"/>
      <c r="WAD36" s="28"/>
      <c r="WAE36" s="28"/>
      <c r="WAF36" s="28"/>
      <c r="WAG36" s="28"/>
      <c r="WAH36" s="28"/>
      <c r="WAI36" s="28"/>
      <c r="WAJ36" s="28"/>
      <c r="WAK36" s="28"/>
      <c r="WAL36" s="28"/>
      <c r="WAM36" s="28"/>
      <c r="WAN36" s="28"/>
      <c r="WAO36" s="28"/>
      <c r="WAP36" s="28"/>
      <c r="WAQ36" s="28"/>
      <c r="WAR36" s="28"/>
      <c r="WAS36" s="28"/>
      <c r="WAT36" s="28"/>
      <c r="WAU36" s="28"/>
      <c r="WAV36" s="28"/>
      <c r="WAW36" s="28"/>
      <c r="WAX36" s="28"/>
      <c r="WAY36" s="28"/>
      <c r="WAZ36" s="28"/>
      <c r="WBA36" s="28"/>
      <c r="WBB36" s="28"/>
      <c r="WBC36" s="28"/>
      <c r="WBD36" s="28"/>
      <c r="WBE36" s="28"/>
      <c r="WBF36" s="28"/>
      <c r="WBG36" s="28"/>
      <c r="WBH36" s="28"/>
      <c r="WBI36" s="28"/>
      <c r="WBJ36" s="28"/>
      <c r="WBK36" s="28"/>
      <c r="WBL36" s="28"/>
      <c r="WBM36" s="28"/>
      <c r="WBN36" s="28"/>
      <c r="WBO36" s="28"/>
      <c r="WBP36" s="28"/>
      <c r="WBQ36" s="28"/>
      <c r="WBR36" s="28"/>
      <c r="WBS36" s="28"/>
      <c r="WBT36" s="28"/>
      <c r="WBU36" s="28"/>
      <c r="WBV36" s="28"/>
      <c r="WBW36" s="28"/>
      <c r="WBX36" s="28"/>
      <c r="WBY36" s="28"/>
      <c r="WBZ36" s="28"/>
      <c r="WCA36" s="28"/>
      <c r="WCB36" s="28"/>
      <c r="WCC36" s="28"/>
      <c r="WCD36" s="28"/>
      <c r="WCE36" s="28"/>
      <c r="WCF36" s="28"/>
      <c r="WCG36" s="28"/>
      <c r="WCH36" s="28"/>
      <c r="WCI36" s="28"/>
      <c r="WCJ36" s="28"/>
      <c r="WCK36" s="28"/>
      <c r="WCL36" s="28"/>
      <c r="WCM36" s="28"/>
      <c r="WCN36" s="28"/>
      <c r="WCO36" s="28"/>
      <c r="WCP36" s="28"/>
      <c r="WCQ36" s="28"/>
      <c r="WCR36" s="28"/>
      <c r="WCS36" s="28"/>
      <c r="WCT36" s="28"/>
      <c r="WCU36" s="28"/>
      <c r="WCV36" s="28"/>
      <c r="WCW36" s="28"/>
      <c r="WCX36" s="28"/>
      <c r="WCY36" s="28"/>
      <c r="WCZ36" s="28"/>
      <c r="WDA36" s="28"/>
      <c r="WDB36" s="28"/>
      <c r="WDC36" s="28"/>
      <c r="WDD36" s="28"/>
      <c r="WDE36" s="28"/>
      <c r="WDF36" s="28"/>
      <c r="WDG36" s="28"/>
      <c r="WDH36" s="28"/>
      <c r="WDI36" s="28"/>
      <c r="WDJ36" s="28"/>
      <c r="WDK36" s="28"/>
      <c r="WDL36" s="28"/>
      <c r="WDM36" s="28"/>
      <c r="WDN36" s="28"/>
      <c r="WDO36" s="28"/>
      <c r="WDP36" s="28"/>
      <c r="WDQ36" s="28"/>
      <c r="WDR36" s="28"/>
      <c r="WDS36" s="28"/>
      <c r="WDT36" s="28"/>
      <c r="WDU36" s="28"/>
      <c r="WDV36" s="28"/>
      <c r="WDW36" s="28"/>
      <c r="WDX36" s="28"/>
      <c r="WDY36" s="28"/>
      <c r="WDZ36" s="28"/>
      <c r="WEA36" s="28"/>
      <c r="WEB36" s="28"/>
      <c r="WEC36" s="28"/>
      <c r="WED36" s="28"/>
      <c r="WEE36" s="28"/>
      <c r="WEF36" s="28"/>
      <c r="WEG36" s="28"/>
      <c r="WEH36" s="28"/>
      <c r="WEI36" s="28"/>
      <c r="WEJ36" s="28"/>
      <c r="WEK36" s="28"/>
      <c r="WEL36" s="28"/>
      <c r="WEM36" s="28"/>
      <c r="WEN36" s="28"/>
      <c r="WEO36" s="28"/>
      <c r="WEP36" s="28"/>
      <c r="WEQ36" s="28"/>
      <c r="WER36" s="28"/>
      <c r="WES36" s="28"/>
      <c r="WET36" s="28"/>
      <c r="WEU36" s="28"/>
      <c r="WEV36" s="28"/>
      <c r="WEW36" s="28"/>
      <c r="WEX36" s="28"/>
      <c r="WEY36" s="28"/>
      <c r="WEZ36" s="28"/>
      <c r="WFA36" s="28"/>
      <c r="WFB36" s="28"/>
      <c r="WFC36" s="28"/>
      <c r="WFD36" s="28"/>
      <c r="WFE36" s="28"/>
      <c r="WFF36" s="28"/>
      <c r="WFG36" s="28"/>
      <c r="WFH36" s="28"/>
      <c r="WFI36" s="28"/>
      <c r="WFJ36" s="28"/>
      <c r="WFK36" s="28"/>
      <c r="WFL36" s="28"/>
      <c r="WFM36" s="28"/>
      <c r="WFN36" s="28"/>
      <c r="WFO36" s="28"/>
      <c r="WFP36" s="28"/>
      <c r="WFQ36" s="28"/>
      <c r="WFR36" s="28"/>
      <c r="WFS36" s="28"/>
      <c r="WFT36" s="28"/>
      <c r="WFU36" s="28"/>
      <c r="WFV36" s="28"/>
      <c r="WFW36" s="28"/>
      <c r="WFX36" s="28"/>
      <c r="WFY36" s="28"/>
      <c r="WFZ36" s="28"/>
      <c r="WGA36" s="28"/>
      <c r="WGB36" s="28"/>
      <c r="WGC36" s="28"/>
      <c r="WGD36" s="28"/>
      <c r="WGE36" s="28"/>
      <c r="WGF36" s="28"/>
      <c r="WGG36" s="28"/>
      <c r="WGH36" s="28"/>
      <c r="WGI36" s="28"/>
      <c r="WGJ36" s="28"/>
      <c r="WGK36" s="28"/>
      <c r="WGL36" s="28"/>
      <c r="WGM36" s="28"/>
      <c r="WGN36" s="28"/>
      <c r="WGO36" s="28"/>
      <c r="WGP36" s="28"/>
      <c r="WGQ36" s="28"/>
      <c r="WGR36" s="28"/>
      <c r="WGS36" s="28"/>
      <c r="WGT36" s="28"/>
      <c r="WGU36" s="28"/>
      <c r="WGV36" s="28"/>
      <c r="WGW36" s="28"/>
      <c r="WGX36" s="28"/>
      <c r="WGY36" s="28"/>
      <c r="WGZ36" s="28"/>
      <c r="WHA36" s="28"/>
      <c r="WHB36" s="28"/>
      <c r="WHC36" s="28"/>
      <c r="WHD36" s="28"/>
      <c r="WHE36" s="28"/>
      <c r="WHF36" s="28"/>
      <c r="WHG36" s="28"/>
      <c r="WHH36" s="28"/>
      <c r="WHI36" s="28"/>
      <c r="WHJ36" s="28"/>
      <c r="WHK36" s="28"/>
      <c r="WHL36" s="28"/>
      <c r="WHM36" s="28"/>
      <c r="WHN36" s="28"/>
      <c r="WHO36" s="28"/>
      <c r="WHP36" s="28"/>
      <c r="WHQ36" s="28"/>
      <c r="WHR36" s="28"/>
      <c r="WHS36" s="28"/>
      <c r="WHT36" s="28"/>
      <c r="WHU36" s="28"/>
      <c r="WHV36" s="28"/>
      <c r="WHW36" s="28"/>
      <c r="WHX36" s="28"/>
      <c r="WHY36" s="28"/>
      <c r="WHZ36" s="28"/>
      <c r="WIA36" s="28"/>
      <c r="WIB36" s="28"/>
      <c r="WIC36" s="28"/>
      <c r="WID36" s="28"/>
      <c r="WIE36" s="28"/>
      <c r="WIF36" s="28"/>
      <c r="WIG36" s="28"/>
      <c r="WIH36" s="28"/>
      <c r="WII36" s="28"/>
      <c r="WIJ36" s="28"/>
      <c r="WIK36" s="28"/>
      <c r="WIL36" s="28"/>
      <c r="WIM36" s="28"/>
      <c r="WIN36" s="28"/>
      <c r="WIO36" s="28"/>
      <c r="WIP36" s="28"/>
      <c r="WIQ36" s="28"/>
      <c r="WIR36" s="28"/>
      <c r="WIS36" s="28"/>
      <c r="WIT36" s="28"/>
      <c r="WIU36" s="28"/>
      <c r="WIV36" s="28"/>
      <c r="WIW36" s="28"/>
      <c r="WIX36" s="28"/>
      <c r="WIY36" s="28"/>
      <c r="WIZ36" s="28"/>
      <c r="WJA36" s="28"/>
      <c r="WJB36" s="28"/>
      <c r="WJC36" s="28"/>
      <c r="WJD36" s="28"/>
      <c r="WJE36" s="28"/>
      <c r="WJF36" s="28"/>
      <c r="WJG36" s="28"/>
      <c r="WJH36" s="28"/>
      <c r="WJI36" s="28"/>
      <c r="WJJ36" s="28"/>
      <c r="WJK36" s="28"/>
      <c r="WJL36" s="28"/>
      <c r="WJM36" s="28"/>
      <c r="WJN36" s="28"/>
      <c r="WJO36" s="28"/>
      <c r="WJP36" s="28"/>
      <c r="WJQ36" s="28"/>
      <c r="WJR36" s="28"/>
      <c r="WJS36" s="28"/>
      <c r="WJT36" s="28"/>
      <c r="WJU36" s="28"/>
      <c r="WJV36" s="28"/>
      <c r="WJW36" s="28"/>
      <c r="WJX36" s="28"/>
      <c r="WJY36" s="28"/>
      <c r="WJZ36" s="28"/>
      <c r="WKA36" s="28"/>
      <c r="WKB36" s="28"/>
      <c r="WKC36" s="28"/>
      <c r="WKD36" s="28"/>
      <c r="WKE36" s="28"/>
      <c r="WKF36" s="28"/>
      <c r="WKG36" s="28"/>
      <c r="WKH36" s="28"/>
      <c r="WKI36" s="28"/>
      <c r="WKJ36" s="28"/>
      <c r="WKK36" s="28"/>
      <c r="WKL36" s="28"/>
      <c r="WKM36" s="28"/>
      <c r="WKN36" s="28"/>
      <c r="WKO36" s="28"/>
      <c r="WKP36" s="28"/>
      <c r="WKQ36" s="28"/>
      <c r="WKR36" s="28"/>
      <c r="WKS36" s="28"/>
      <c r="WKT36" s="28"/>
      <c r="WKU36" s="28"/>
      <c r="WKV36" s="28"/>
      <c r="WKW36" s="28"/>
      <c r="WKX36" s="28"/>
      <c r="WKY36" s="28"/>
      <c r="WKZ36" s="28"/>
      <c r="WLA36" s="28"/>
      <c r="WLB36" s="28"/>
      <c r="WLC36" s="28"/>
      <c r="WLD36" s="28"/>
      <c r="WLE36" s="28"/>
      <c r="WLF36" s="28"/>
      <c r="WLG36" s="28"/>
      <c r="WLH36" s="28"/>
      <c r="WLI36" s="28"/>
      <c r="WLJ36" s="28"/>
      <c r="WLK36" s="28"/>
      <c r="WLL36" s="28"/>
      <c r="WLM36" s="28"/>
      <c r="WLN36" s="28"/>
      <c r="WLO36" s="28"/>
      <c r="WLP36" s="28"/>
      <c r="WLQ36" s="28"/>
      <c r="WLR36" s="28"/>
      <c r="WLS36" s="28"/>
      <c r="WLT36" s="28"/>
      <c r="WLU36" s="28"/>
      <c r="WLV36" s="28"/>
      <c r="WLW36" s="28"/>
      <c r="WLX36" s="28"/>
      <c r="WLY36" s="28"/>
      <c r="WLZ36" s="28"/>
      <c r="WMA36" s="28"/>
      <c r="WMB36" s="28"/>
      <c r="WMC36" s="28"/>
      <c r="WMD36" s="28"/>
      <c r="WME36" s="28"/>
      <c r="WMF36" s="28"/>
      <c r="WMG36" s="28"/>
      <c r="WMH36" s="28"/>
      <c r="WMI36" s="28"/>
      <c r="WMJ36" s="28"/>
      <c r="WMK36" s="28"/>
      <c r="WML36" s="28"/>
      <c r="WMM36" s="28"/>
      <c r="WMN36" s="28"/>
      <c r="WMO36" s="28"/>
      <c r="WMP36" s="28"/>
      <c r="WMQ36" s="28"/>
      <c r="WMR36" s="28"/>
      <c r="WMS36" s="28"/>
      <c r="WMT36" s="28"/>
      <c r="WMU36" s="28"/>
      <c r="WMV36" s="28"/>
      <c r="WMW36" s="28"/>
      <c r="WMX36" s="28"/>
      <c r="WMY36" s="28"/>
      <c r="WMZ36" s="28"/>
      <c r="WNA36" s="28"/>
      <c r="WNB36" s="28"/>
      <c r="WNC36" s="28"/>
      <c r="WND36" s="28"/>
      <c r="WNE36" s="28"/>
      <c r="WNF36" s="28"/>
      <c r="WNG36" s="28"/>
      <c r="WNH36" s="28"/>
      <c r="WNI36" s="28"/>
      <c r="WNJ36" s="28"/>
      <c r="WNK36" s="28"/>
      <c r="WNL36" s="28"/>
      <c r="WNM36" s="28"/>
      <c r="WNN36" s="28"/>
      <c r="WNO36" s="28"/>
      <c r="WNP36" s="28"/>
      <c r="WNQ36" s="28"/>
      <c r="WNR36" s="28"/>
      <c r="WNS36" s="28"/>
      <c r="WNT36" s="28"/>
      <c r="WNU36" s="28"/>
      <c r="WNV36" s="28"/>
      <c r="WNW36" s="28"/>
      <c r="WNX36" s="28"/>
      <c r="WNY36" s="28"/>
      <c r="WNZ36" s="28"/>
      <c r="WOA36" s="28"/>
      <c r="WOB36" s="28"/>
      <c r="WOC36" s="28"/>
      <c r="WOD36" s="28"/>
      <c r="WOE36" s="28"/>
      <c r="WOF36" s="28"/>
      <c r="WOG36" s="28"/>
      <c r="WOH36" s="28"/>
      <c r="WOI36" s="28"/>
      <c r="WOJ36" s="28"/>
      <c r="WOK36" s="28"/>
      <c r="WOL36" s="28"/>
      <c r="WOM36" s="28"/>
      <c r="WON36" s="28"/>
      <c r="WOO36" s="28"/>
      <c r="WOP36" s="28"/>
      <c r="WOQ36" s="28"/>
      <c r="WOR36" s="28"/>
      <c r="WOS36" s="28"/>
      <c r="WOT36" s="28"/>
      <c r="WOU36" s="28"/>
      <c r="WOV36" s="28"/>
      <c r="WOW36" s="28"/>
      <c r="WOX36" s="28"/>
      <c r="WOY36" s="28"/>
      <c r="WOZ36" s="28"/>
      <c r="WPA36" s="28"/>
      <c r="WPB36" s="28"/>
      <c r="WPC36" s="28"/>
      <c r="WPD36" s="28"/>
      <c r="WPE36" s="28"/>
      <c r="WPF36" s="28"/>
      <c r="WPG36" s="28"/>
      <c r="WPH36" s="28"/>
      <c r="WPI36" s="28"/>
      <c r="WPJ36" s="28"/>
      <c r="WPK36" s="28"/>
      <c r="WPL36" s="28"/>
      <c r="WPM36" s="28"/>
      <c r="WPN36" s="28"/>
      <c r="WPO36" s="28"/>
      <c r="WPP36" s="28"/>
      <c r="WPQ36" s="28"/>
      <c r="WPR36" s="28"/>
      <c r="WPS36" s="28"/>
      <c r="WPT36" s="28"/>
      <c r="WPU36" s="28"/>
      <c r="WPV36" s="28"/>
      <c r="WPW36" s="28"/>
      <c r="WPX36" s="28"/>
      <c r="WPY36" s="28"/>
      <c r="WPZ36" s="28"/>
      <c r="WQA36" s="28"/>
      <c r="WQB36" s="28"/>
      <c r="WQC36" s="28"/>
      <c r="WQD36" s="28"/>
      <c r="WQE36" s="28"/>
      <c r="WQF36" s="28"/>
      <c r="WQG36" s="28"/>
      <c r="WQH36" s="28"/>
      <c r="WQI36" s="28"/>
      <c r="WQJ36" s="28"/>
      <c r="WQK36" s="28"/>
      <c r="WQL36" s="28"/>
      <c r="WQM36" s="28"/>
      <c r="WQN36" s="28"/>
      <c r="WQO36" s="28"/>
      <c r="WQP36" s="28"/>
      <c r="WQQ36" s="28"/>
      <c r="WQR36" s="28"/>
      <c r="WQS36" s="28"/>
      <c r="WQT36" s="28"/>
      <c r="WQU36" s="28"/>
      <c r="WQV36" s="28"/>
      <c r="WQW36" s="28"/>
      <c r="WQX36" s="28"/>
      <c r="WQY36" s="28"/>
      <c r="WQZ36" s="28"/>
      <c r="WRA36" s="28"/>
      <c r="WRB36" s="28"/>
      <c r="WRC36" s="28"/>
      <c r="WRD36" s="28"/>
      <c r="WRE36" s="28"/>
      <c r="WRF36" s="28"/>
      <c r="WRG36" s="28"/>
      <c r="WRH36" s="28"/>
      <c r="WRI36" s="28"/>
      <c r="WRJ36" s="28"/>
      <c r="WRK36" s="28"/>
      <c r="WRL36" s="28"/>
      <c r="WRM36" s="28"/>
      <c r="WRN36" s="28"/>
      <c r="WRO36" s="28"/>
      <c r="WRP36" s="28"/>
      <c r="WRQ36" s="28"/>
      <c r="WRR36" s="28"/>
      <c r="WRS36" s="28"/>
      <c r="WRT36" s="28"/>
      <c r="WRU36" s="28"/>
      <c r="WRV36" s="28"/>
      <c r="WRW36" s="28"/>
      <c r="WRX36" s="28"/>
      <c r="WRY36" s="28"/>
      <c r="WRZ36" s="28"/>
      <c r="WSA36" s="28"/>
      <c r="WSB36" s="28"/>
      <c r="WSC36" s="28"/>
      <c r="WSD36" s="28"/>
      <c r="WSE36" s="28"/>
      <c r="WSF36" s="28"/>
      <c r="WSG36" s="28"/>
      <c r="WSH36" s="28"/>
      <c r="WSI36" s="28"/>
      <c r="WSJ36" s="28"/>
      <c r="WSK36" s="28"/>
      <c r="WSL36" s="28"/>
      <c r="WSM36" s="28"/>
      <c r="WSN36" s="28"/>
      <c r="WSO36" s="28"/>
      <c r="WSP36" s="28"/>
      <c r="WSQ36" s="28"/>
      <c r="WSR36" s="28"/>
      <c r="WSS36" s="28"/>
      <c r="WST36" s="28"/>
      <c r="WSU36" s="28"/>
      <c r="WSV36" s="28"/>
      <c r="WSW36" s="28"/>
      <c r="WSX36" s="28"/>
      <c r="WSY36" s="28"/>
      <c r="WSZ36" s="28"/>
      <c r="WTA36" s="28"/>
      <c r="WTB36" s="28"/>
      <c r="WTC36" s="28"/>
      <c r="WTD36" s="28"/>
      <c r="WTE36" s="28"/>
      <c r="WTF36" s="28"/>
      <c r="WTG36" s="28"/>
      <c r="WTH36" s="28"/>
      <c r="WTI36" s="28"/>
      <c r="WTJ36" s="28"/>
      <c r="WTK36" s="28"/>
      <c r="WTL36" s="28"/>
      <c r="WTM36" s="28"/>
      <c r="WTN36" s="28"/>
      <c r="WTO36" s="28"/>
      <c r="WTP36" s="28"/>
      <c r="WTQ36" s="28"/>
      <c r="WTR36" s="28"/>
      <c r="WTS36" s="28"/>
      <c r="WTT36" s="28"/>
      <c r="WTU36" s="28"/>
      <c r="WTV36" s="28"/>
      <c r="WTW36" s="28"/>
      <c r="WTX36" s="28"/>
      <c r="WTY36" s="28"/>
      <c r="WTZ36" s="28"/>
      <c r="WUA36" s="28"/>
      <c r="WUB36" s="28"/>
      <c r="WUC36" s="28"/>
      <c r="WUD36" s="28"/>
      <c r="WUE36" s="28"/>
      <c r="WUF36" s="28"/>
      <c r="WUG36" s="28"/>
      <c r="WUH36" s="28"/>
      <c r="WUI36" s="28"/>
      <c r="WUJ36" s="28"/>
      <c r="WUK36" s="28"/>
      <c r="WUL36" s="28"/>
      <c r="WUM36" s="28"/>
      <c r="WUN36" s="28"/>
      <c r="WUO36" s="28"/>
      <c r="WUP36" s="28"/>
      <c r="WUQ36" s="28"/>
      <c r="WUR36" s="28"/>
      <c r="WUS36" s="28"/>
      <c r="WUT36" s="28"/>
      <c r="WUU36" s="28"/>
      <c r="WUV36" s="28"/>
      <c r="WUW36" s="28"/>
      <c r="WUX36" s="28"/>
      <c r="WUY36" s="28"/>
      <c r="WUZ36" s="28"/>
      <c r="WVA36" s="28"/>
      <c r="WVB36" s="28"/>
      <c r="WVC36" s="28"/>
      <c r="WVD36" s="28"/>
      <c r="WVE36" s="28"/>
      <c r="WVF36" s="28"/>
      <c r="WVG36" s="28"/>
      <c r="WVH36" s="28"/>
      <c r="WVI36" s="28"/>
      <c r="WVJ36" s="28"/>
      <c r="WVK36" s="28"/>
      <c r="WVL36" s="28"/>
      <c r="WVM36" s="28"/>
      <c r="WVN36" s="28"/>
      <c r="WVO36" s="28"/>
      <c r="WVP36" s="28"/>
      <c r="WVQ36" s="28"/>
      <c r="WVR36" s="28"/>
      <c r="WVS36" s="28"/>
      <c r="WVT36" s="28"/>
      <c r="WVU36" s="28"/>
      <c r="WVV36" s="28"/>
      <c r="WVW36" s="28"/>
      <c r="WVX36" s="28"/>
      <c r="WVY36" s="28"/>
      <c r="WVZ36" s="28"/>
      <c r="WWA36" s="28"/>
      <c r="WWB36" s="28"/>
      <c r="WWC36" s="28"/>
      <c r="WWD36" s="28"/>
      <c r="WWE36" s="28"/>
      <c r="WWF36" s="28"/>
      <c r="WWG36" s="28"/>
      <c r="WWH36" s="28"/>
      <c r="WWI36" s="28"/>
      <c r="WWJ36" s="28"/>
      <c r="WWK36" s="28"/>
      <c r="WWL36" s="28"/>
      <c r="WWM36" s="28"/>
      <c r="WWN36" s="28"/>
      <c r="WWO36" s="28"/>
      <c r="WWP36" s="28"/>
      <c r="WWQ36" s="28"/>
      <c r="WWR36" s="28"/>
      <c r="WWS36" s="28"/>
      <c r="WWT36" s="28"/>
      <c r="WWU36" s="28"/>
      <c r="WWV36" s="28"/>
      <c r="WWW36" s="28"/>
      <c r="WWX36" s="28"/>
      <c r="WWY36" s="28"/>
      <c r="WWZ36" s="28"/>
      <c r="WXA36" s="28"/>
      <c r="WXB36" s="28"/>
      <c r="WXC36" s="28"/>
      <c r="WXD36" s="28"/>
      <c r="WXE36" s="28"/>
      <c r="WXF36" s="28"/>
      <c r="WXG36" s="28"/>
      <c r="WXH36" s="28"/>
      <c r="WXI36" s="28"/>
      <c r="WXJ36" s="28"/>
      <c r="WXK36" s="28"/>
      <c r="WXL36" s="28"/>
      <c r="WXM36" s="28"/>
      <c r="WXN36" s="28"/>
      <c r="WXO36" s="28"/>
      <c r="WXP36" s="28"/>
      <c r="WXQ36" s="28"/>
      <c r="WXR36" s="28"/>
      <c r="WXS36" s="28"/>
      <c r="WXT36" s="28"/>
      <c r="WXU36" s="28"/>
      <c r="WXV36" s="28"/>
      <c r="WXW36" s="28"/>
      <c r="WXX36" s="28"/>
      <c r="WXY36" s="28"/>
      <c r="WXZ36" s="28"/>
      <c r="WYA36" s="28"/>
      <c r="WYB36" s="28"/>
      <c r="WYC36" s="28"/>
      <c r="WYD36" s="28"/>
      <c r="WYE36" s="28"/>
      <c r="WYF36" s="28"/>
      <c r="WYG36" s="28"/>
      <c r="WYH36" s="28"/>
      <c r="WYI36" s="28"/>
      <c r="WYJ36" s="28"/>
      <c r="WYK36" s="28"/>
      <c r="WYL36" s="28"/>
      <c r="WYM36" s="28"/>
      <c r="WYN36" s="28"/>
      <c r="WYO36" s="28"/>
      <c r="WYP36" s="28"/>
      <c r="WYQ36" s="28"/>
      <c r="WYR36" s="28"/>
      <c r="WYS36" s="28"/>
      <c r="WYT36" s="28"/>
      <c r="WYU36" s="28"/>
      <c r="WYV36" s="28"/>
      <c r="WYW36" s="28"/>
      <c r="WYX36" s="28"/>
      <c r="WYY36" s="28"/>
      <c r="WYZ36" s="28"/>
      <c r="WZA36" s="28"/>
      <c r="WZB36" s="28"/>
      <c r="WZC36" s="28"/>
      <c r="WZD36" s="28"/>
      <c r="WZE36" s="28"/>
      <c r="WZF36" s="28"/>
      <c r="WZG36" s="28"/>
      <c r="WZH36" s="28"/>
      <c r="WZI36" s="28"/>
      <c r="WZJ36" s="28"/>
      <c r="WZK36" s="28"/>
      <c r="WZL36" s="28"/>
      <c r="WZM36" s="28"/>
      <c r="WZN36" s="28"/>
      <c r="WZO36" s="28"/>
      <c r="WZP36" s="28"/>
      <c r="WZQ36" s="28"/>
      <c r="WZR36" s="28"/>
      <c r="WZS36" s="28"/>
      <c r="WZT36" s="28"/>
      <c r="WZU36" s="28"/>
      <c r="WZV36" s="28"/>
      <c r="WZW36" s="28"/>
      <c r="WZX36" s="28"/>
      <c r="WZY36" s="28"/>
      <c r="WZZ36" s="28"/>
      <c r="XAA36" s="28"/>
      <c r="XAB36" s="28"/>
      <c r="XAC36" s="28"/>
      <c r="XAD36" s="28"/>
      <c r="XAE36" s="28"/>
      <c r="XAF36" s="28"/>
      <c r="XAG36" s="28"/>
      <c r="XAH36" s="28"/>
      <c r="XAI36" s="28"/>
      <c r="XAJ36" s="28"/>
      <c r="XAK36" s="28"/>
      <c r="XAL36" s="28"/>
      <c r="XAM36" s="28"/>
      <c r="XAN36" s="28"/>
      <c r="XAO36" s="28"/>
      <c r="XAP36" s="28"/>
      <c r="XAQ36" s="28"/>
      <c r="XAR36" s="28"/>
      <c r="XAS36" s="28"/>
      <c r="XAT36" s="28"/>
      <c r="XAU36" s="28"/>
      <c r="XAV36" s="28"/>
      <c r="XAW36" s="28"/>
      <c r="XAX36" s="28"/>
      <c r="XAY36" s="28"/>
      <c r="XAZ36" s="28"/>
      <c r="XBA36" s="28"/>
      <c r="XBB36" s="28"/>
      <c r="XBC36" s="28"/>
      <c r="XBD36" s="28"/>
      <c r="XBE36" s="28"/>
      <c r="XBF36" s="28"/>
      <c r="XBG36" s="28"/>
      <c r="XBH36" s="28"/>
      <c r="XBI36" s="28"/>
      <c r="XBJ36" s="28"/>
      <c r="XBK36" s="28"/>
      <c r="XBL36" s="28"/>
      <c r="XBM36" s="28"/>
      <c r="XBN36" s="28"/>
      <c r="XBO36" s="28"/>
      <c r="XBP36" s="28"/>
      <c r="XBQ36" s="28"/>
      <c r="XBR36" s="28"/>
      <c r="XBS36" s="28"/>
      <c r="XBT36" s="28"/>
      <c r="XBU36" s="28"/>
      <c r="XBV36" s="28"/>
      <c r="XBW36" s="28"/>
      <c r="XBX36" s="28"/>
      <c r="XBY36" s="28"/>
      <c r="XBZ36" s="28"/>
      <c r="XCA36" s="28"/>
      <c r="XCB36" s="28"/>
      <c r="XCC36" s="28"/>
      <c r="XCD36" s="28"/>
      <c r="XCE36" s="28"/>
      <c r="XCF36" s="28"/>
      <c r="XCG36" s="28"/>
      <c r="XCH36" s="28"/>
      <c r="XCI36" s="28"/>
      <c r="XCJ36" s="28"/>
      <c r="XCK36" s="28"/>
      <c r="XCL36" s="28"/>
      <c r="XCM36" s="28"/>
      <c r="XCN36" s="28"/>
      <c r="XCO36" s="28"/>
      <c r="XCP36" s="28"/>
      <c r="XCQ36" s="28"/>
      <c r="XCR36" s="28"/>
      <c r="XCS36" s="28"/>
      <c r="XCT36" s="28"/>
      <c r="XCU36" s="28"/>
      <c r="XCV36" s="28"/>
      <c r="XCW36" s="28"/>
      <c r="XCX36" s="28"/>
      <c r="XCY36" s="28"/>
      <c r="XCZ36" s="28"/>
      <c r="XDA36" s="28"/>
      <c r="XDB36" s="28"/>
      <c r="XDC36" s="28"/>
      <c r="XDD36" s="28"/>
      <c r="XDE36" s="28"/>
      <c r="XDF36" s="28"/>
      <c r="XDG36" s="28"/>
      <c r="XDH36" s="28"/>
      <c r="XDI36" s="28"/>
      <c r="XDJ36" s="28"/>
      <c r="XDK36" s="28"/>
      <c r="XDL36" s="28"/>
      <c r="XDM36" s="28"/>
      <c r="XDN36" s="28"/>
      <c r="XDO36" s="28"/>
      <c r="XDP36" s="28"/>
      <c r="XDQ36" s="28"/>
      <c r="XDR36" s="28"/>
      <c r="XDS36" s="28"/>
      <c r="XDT36" s="28"/>
      <c r="XDU36" s="28"/>
      <c r="XDV36" s="28"/>
      <c r="XDW36" s="28"/>
      <c r="XDX36" s="28"/>
      <c r="XDY36" s="28"/>
      <c r="XDZ36" s="28"/>
      <c r="XEA36" s="28"/>
      <c r="XEB36" s="28"/>
      <c r="XEC36" s="28"/>
      <c r="XED36" s="28"/>
      <c r="XEE36" s="28"/>
      <c r="XEF36" s="28"/>
      <c r="XEG36" s="28"/>
      <c r="XEH36" s="28"/>
      <c r="XEI36" s="28"/>
      <c r="XEJ36" s="28"/>
      <c r="XEK36" s="28"/>
      <c r="XEL36" s="28"/>
      <c r="XEM36" s="28"/>
      <c r="XEN36" s="28"/>
      <c r="XEO36" s="28"/>
      <c r="XEP36" s="28"/>
      <c r="XEQ36" s="28"/>
      <c r="XER36" s="28"/>
      <c r="XES36" s="28"/>
      <c r="XET36" s="28"/>
      <c r="XEU36" s="28"/>
      <c r="XEV36" s="28"/>
      <c r="XEW36" s="28"/>
      <c r="XEX36" s="28"/>
      <c r="XEY36" s="28"/>
      <c r="XEZ36" s="28"/>
      <c r="XFA36" s="28"/>
      <c r="XFB36" s="28"/>
      <c r="XFC36" s="28"/>
    </row>
    <row r="37" spans="1:16383" ht="75" customHeight="1" x14ac:dyDescent="0.35">
      <c r="A37" s="14" t="s">
        <v>89</v>
      </c>
      <c r="B37" s="14" t="s">
        <v>187</v>
      </c>
      <c r="C37" s="14" t="s">
        <v>188</v>
      </c>
      <c r="D37" s="16" t="s">
        <v>144</v>
      </c>
      <c r="E37" s="14" t="s">
        <v>2128</v>
      </c>
      <c r="F37" s="16" t="s">
        <v>2129</v>
      </c>
      <c r="G37" s="14" t="s">
        <v>2130</v>
      </c>
      <c r="H37" s="56">
        <v>0</v>
      </c>
      <c r="I37" s="56">
        <v>0</v>
      </c>
      <c r="J37" s="18">
        <v>0</v>
      </c>
      <c r="K37" s="758" t="e">
        <v>#DIV/0!</v>
      </c>
      <c r="L37" s="356" t="s">
        <v>2131</v>
      </c>
      <c r="M37" s="14" t="s">
        <v>149</v>
      </c>
      <c r="N37" s="321" t="s">
        <v>2132</v>
      </c>
      <c r="O37" s="15" t="s">
        <v>170</v>
      </c>
      <c r="P37" s="15">
        <v>349.66</v>
      </c>
      <c r="Q37" s="50">
        <v>12087872.0776</v>
      </c>
      <c r="R37" s="401">
        <v>582.77</v>
      </c>
      <c r="S37" s="51">
        <v>20146568.6972</v>
      </c>
      <c r="T37" s="42">
        <v>42950</v>
      </c>
      <c r="U37" s="16"/>
      <c r="V37" s="16"/>
      <c r="W37" s="16" t="s">
        <v>2133</v>
      </c>
      <c r="X37" s="47">
        <v>1</v>
      </c>
      <c r="Y37" s="25"/>
      <c r="Z37" s="27"/>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28"/>
      <c r="PA37" s="28"/>
      <c r="PB37" s="28"/>
      <c r="PC37" s="28"/>
      <c r="PD37" s="28"/>
      <c r="PE37" s="28"/>
      <c r="PF37" s="28"/>
      <c r="PG37" s="28"/>
      <c r="PH37" s="28"/>
      <c r="PI37" s="28"/>
      <c r="PJ37" s="28"/>
      <c r="PK37" s="28"/>
      <c r="PL37" s="28"/>
      <c r="PM37" s="28"/>
      <c r="PN37" s="28"/>
      <c r="PO37" s="28"/>
      <c r="PP37" s="28"/>
      <c r="PQ37" s="28"/>
      <c r="PR37" s="28"/>
      <c r="PS37" s="28"/>
      <c r="PT37" s="28"/>
      <c r="PU37" s="28"/>
      <c r="PV37" s="28"/>
      <c r="PW37" s="28"/>
      <c r="PX37" s="28"/>
      <c r="PY37" s="28"/>
      <c r="PZ37" s="28"/>
      <c r="QA37" s="28"/>
      <c r="QB37" s="28"/>
      <c r="QC37" s="28"/>
      <c r="QD37" s="28"/>
      <c r="QE37" s="28"/>
      <c r="QF37" s="28"/>
      <c r="QG37" s="28"/>
      <c r="QH37" s="28"/>
      <c r="QI37" s="28"/>
      <c r="QJ37" s="28"/>
      <c r="QK37" s="28"/>
      <c r="QL37" s="28"/>
      <c r="QM37" s="28"/>
      <c r="QN37" s="28"/>
      <c r="QO37" s="28"/>
      <c r="QP37" s="28"/>
      <c r="QQ37" s="28"/>
      <c r="QR37" s="28"/>
      <c r="QS37" s="28"/>
      <c r="QT37" s="28"/>
      <c r="QU37" s="28"/>
      <c r="QV37" s="28"/>
      <c r="QW37" s="28"/>
      <c r="QX37" s="28"/>
      <c r="QY37" s="28"/>
      <c r="QZ37" s="28"/>
      <c r="RA37" s="28"/>
      <c r="RB37" s="28"/>
      <c r="RC37" s="28"/>
      <c r="RD37" s="28"/>
      <c r="RE37" s="28"/>
      <c r="RF37" s="28"/>
      <c r="RG37" s="28"/>
      <c r="RH37" s="28"/>
      <c r="RI37" s="28"/>
      <c r="RJ37" s="28"/>
      <c r="RK37" s="28"/>
      <c r="RL37" s="28"/>
      <c r="RM37" s="28"/>
      <c r="RN37" s="28"/>
      <c r="RO37" s="28"/>
      <c r="RP37" s="28"/>
      <c r="RQ37" s="28"/>
      <c r="RR37" s="28"/>
      <c r="RS37" s="28"/>
      <c r="RT37" s="28"/>
      <c r="RU37" s="28"/>
      <c r="RV37" s="28"/>
      <c r="RW37" s="28"/>
      <c r="RX37" s="28"/>
      <c r="RY37" s="28"/>
      <c r="RZ37" s="28"/>
      <c r="SA37" s="28"/>
      <c r="SB37" s="28"/>
      <c r="SC37" s="28"/>
      <c r="SD37" s="28"/>
      <c r="SE37" s="28"/>
      <c r="SF37" s="28"/>
      <c r="SG37" s="28"/>
      <c r="SH37" s="28"/>
      <c r="SI37" s="28"/>
      <c r="SJ37" s="28"/>
      <c r="SK37" s="28"/>
      <c r="SL37" s="28"/>
      <c r="SM37" s="28"/>
      <c r="SN37" s="28"/>
      <c r="SO37" s="28"/>
      <c r="SP37" s="28"/>
      <c r="SQ37" s="28"/>
      <c r="SR37" s="28"/>
      <c r="SS37" s="28"/>
      <c r="ST37" s="28"/>
      <c r="SU37" s="28"/>
      <c r="SV37" s="28"/>
      <c r="SW37" s="28"/>
      <c r="SX37" s="28"/>
      <c r="SY37" s="28"/>
      <c r="SZ37" s="28"/>
      <c r="TA37" s="28"/>
      <c r="TB37" s="28"/>
      <c r="TC37" s="28"/>
      <c r="TD37" s="28"/>
      <c r="TE37" s="28"/>
      <c r="TF37" s="28"/>
      <c r="TG37" s="28"/>
      <c r="TH37" s="28"/>
      <c r="TI37" s="28"/>
      <c r="TJ37" s="28"/>
      <c r="TK37" s="28"/>
      <c r="TL37" s="28"/>
      <c r="TM37" s="28"/>
      <c r="TN37" s="28"/>
      <c r="TO37" s="28"/>
      <c r="TP37" s="28"/>
      <c r="TQ37" s="28"/>
      <c r="TR37" s="28"/>
      <c r="TS37" s="28"/>
      <c r="TT37" s="28"/>
      <c r="TU37" s="28"/>
      <c r="TV37" s="28"/>
      <c r="TW37" s="28"/>
      <c r="TX37" s="28"/>
      <c r="TY37" s="28"/>
      <c r="TZ37" s="28"/>
      <c r="UA37" s="28"/>
      <c r="UB37" s="28"/>
      <c r="UC37" s="28"/>
      <c r="UD37" s="28"/>
      <c r="UE37" s="28"/>
      <c r="UF37" s="28"/>
      <c r="UG37" s="28"/>
      <c r="UH37" s="28"/>
      <c r="UI37" s="28"/>
      <c r="UJ37" s="28"/>
      <c r="UK37" s="28"/>
      <c r="UL37" s="28"/>
      <c r="UM37" s="28"/>
      <c r="UN37" s="28"/>
      <c r="UO37" s="28"/>
      <c r="UP37" s="28"/>
      <c r="UQ37" s="28"/>
      <c r="UR37" s="28"/>
      <c r="US37" s="28"/>
      <c r="UT37" s="28"/>
      <c r="UU37" s="28"/>
      <c r="UV37" s="28"/>
      <c r="UW37" s="28"/>
      <c r="UX37" s="28"/>
      <c r="UY37" s="28"/>
      <c r="UZ37" s="28"/>
      <c r="VA37" s="28"/>
      <c r="VB37" s="28"/>
      <c r="VC37" s="28"/>
      <c r="VD37" s="28"/>
      <c r="VE37" s="28"/>
      <c r="VF37" s="28"/>
      <c r="VG37" s="28"/>
      <c r="VH37" s="28"/>
      <c r="VI37" s="28"/>
      <c r="VJ37" s="28"/>
      <c r="VK37" s="28"/>
      <c r="VL37" s="28"/>
      <c r="VM37" s="28"/>
      <c r="VN37" s="28"/>
      <c r="VO37" s="28"/>
      <c r="VP37" s="28"/>
      <c r="VQ37" s="28"/>
      <c r="VR37" s="28"/>
      <c r="VS37" s="28"/>
      <c r="VT37" s="28"/>
      <c r="VU37" s="28"/>
      <c r="VV37" s="28"/>
      <c r="VW37" s="28"/>
      <c r="VX37" s="28"/>
      <c r="VY37" s="28"/>
      <c r="VZ37" s="28"/>
      <c r="WA37" s="28"/>
      <c r="WB37" s="28"/>
      <c r="WC37" s="28"/>
      <c r="WD37" s="28"/>
      <c r="WE37" s="28"/>
      <c r="WF37" s="28"/>
      <c r="WG37" s="28"/>
      <c r="WH37" s="28"/>
      <c r="WI37" s="28"/>
      <c r="WJ37" s="28"/>
      <c r="WK37" s="28"/>
      <c r="WL37" s="28"/>
      <c r="WM37" s="28"/>
      <c r="WN37" s="28"/>
      <c r="WO37" s="28"/>
      <c r="WP37" s="28"/>
      <c r="WQ37" s="28"/>
      <c r="WR37" s="28"/>
      <c r="WS37" s="28"/>
      <c r="WT37" s="28"/>
      <c r="WU37" s="28"/>
      <c r="WV37" s="28"/>
      <c r="WW37" s="28"/>
      <c r="WX37" s="28"/>
      <c r="WY37" s="28"/>
      <c r="WZ37" s="28"/>
      <c r="XA37" s="28"/>
      <c r="XB37" s="28"/>
      <c r="XC37" s="28"/>
      <c r="XD37" s="28"/>
      <c r="XE37" s="28"/>
      <c r="XF37" s="28"/>
      <c r="XG37" s="28"/>
      <c r="XH37" s="28"/>
      <c r="XI37" s="28"/>
      <c r="XJ37" s="28"/>
      <c r="XK37" s="28"/>
      <c r="XL37" s="28"/>
      <c r="XM37" s="28"/>
      <c r="XN37" s="28"/>
      <c r="XO37" s="28"/>
      <c r="XP37" s="28"/>
      <c r="XQ37" s="28"/>
      <c r="XR37" s="28"/>
      <c r="XS37" s="28"/>
      <c r="XT37" s="28"/>
      <c r="XU37" s="28"/>
      <c r="XV37" s="28"/>
      <c r="XW37" s="28"/>
      <c r="XX37" s="28"/>
      <c r="XY37" s="28"/>
      <c r="XZ37" s="28"/>
      <c r="YA37" s="28"/>
      <c r="YB37" s="28"/>
      <c r="YC37" s="28"/>
      <c r="YD37" s="28"/>
      <c r="YE37" s="28"/>
      <c r="YF37" s="28"/>
      <c r="YG37" s="28"/>
      <c r="YH37" s="28"/>
      <c r="YI37" s="28"/>
      <c r="YJ37" s="28"/>
      <c r="YK37" s="28"/>
      <c r="YL37" s="28"/>
      <c r="YM37" s="28"/>
      <c r="YN37" s="28"/>
      <c r="YO37" s="28"/>
      <c r="YP37" s="28"/>
      <c r="YQ37" s="28"/>
      <c r="YR37" s="28"/>
      <c r="YS37" s="28"/>
      <c r="YT37" s="28"/>
      <c r="YU37" s="28"/>
      <c r="YV37" s="28"/>
      <c r="YW37" s="28"/>
      <c r="YX37" s="28"/>
      <c r="YY37" s="28"/>
      <c r="YZ37" s="28"/>
      <c r="ZA37" s="28"/>
      <c r="ZB37" s="28"/>
      <c r="ZC37" s="28"/>
      <c r="ZD37" s="28"/>
      <c r="ZE37" s="28"/>
      <c r="ZF37" s="28"/>
      <c r="ZG37" s="28"/>
      <c r="ZH37" s="28"/>
      <c r="ZI37" s="28"/>
      <c r="ZJ37" s="28"/>
      <c r="ZK37" s="28"/>
      <c r="ZL37" s="28"/>
      <c r="ZM37" s="28"/>
      <c r="ZN37" s="28"/>
      <c r="ZO37" s="28"/>
      <c r="ZP37" s="28"/>
      <c r="ZQ37" s="28"/>
      <c r="ZR37" s="28"/>
      <c r="ZS37" s="28"/>
      <c r="ZT37" s="28"/>
      <c r="ZU37" s="28"/>
      <c r="ZV37" s="28"/>
      <c r="ZW37" s="28"/>
      <c r="ZX37" s="28"/>
      <c r="ZY37" s="28"/>
      <c r="ZZ37" s="28"/>
      <c r="AAA37" s="28"/>
      <c r="AAB37" s="28"/>
      <c r="AAC37" s="28"/>
      <c r="AAD37" s="28"/>
      <c r="AAE37" s="28"/>
      <c r="AAF37" s="28"/>
      <c r="AAG37" s="28"/>
      <c r="AAH37" s="28"/>
      <c r="AAI37" s="28"/>
      <c r="AAJ37" s="28"/>
      <c r="AAK37" s="28"/>
      <c r="AAL37" s="28"/>
      <c r="AAM37" s="28"/>
      <c r="AAN37" s="28"/>
      <c r="AAO37" s="28"/>
      <c r="AAP37" s="28"/>
      <c r="AAQ37" s="28"/>
      <c r="AAR37" s="28"/>
      <c r="AAS37" s="28"/>
      <c r="AAT37" s="28"/>
      <c r="AAU37" s="28"/>
      <c r="AAV37" s="28"/>
      <c r="AAW37" s="28"/>
      <c r="AAX37" s="28"/>
      <c r="AAY37" s="28"/>
      <c r="AAZ37" s="28"/>
      <c r="ABA37" s="28"/>
      <c r="ABB37" s="28"/>
      <c r="ABC37" s="28"/>
      <c r="ABD37" s="28"/>
      <c r="ABE37" s="28"/>
      <c r="ABF37" s="28"/>
      <c r="ABG37" s="28"/>
      <c r="ABH37" s="28"/>
      <c r="ABI37" s="28"/>
      <c r="ABJ37" s="28"/>
      <c r="ABK37" s="28"/>
      <c r="ABL37" s="28"/>
      <c r="ABM37" s="28"/>
      <c r="ABN37" s="28"/>
      <c r="ABO37" s="28"/>
      <c r="ABP37" s="28"/>
      <c r="ABQ37" s="28"/>
      <c r="ABR37" s="28"/>
      <c r="ABS37" s="28"/>
      <c r="ABT37" s="28"/>
      <c r="ABU37" s="28"/>
      <c r="ABV37" s="28"/>
      <c r="ABW37" s="28"/>
      <c r="ABX37" s="28"/>
      <c r="ABY37" s="28"/>
      <c r="ABZ37" s="28"/>
      <c r="ACA37" s="28"/>
      <c r="ACB37" s="28"/>
      <c r="ACC37" s="28"/>
      <c r="ACD37" s="28"/>
      <c r="ACE37" s="28"/>
      <c r="ACF37" s="28"/>
      <c r="ACG37" s="28"/>
      <c r="ACH37" s="28"/>
      <c r="ACI37" s="28"/>
      <c r="ACJ37" s="28"/>
      <c r="ACK37" s="28"/>
      <c r="ACL37" s="28"/>
      <c r="ACM37" s="28"/>
      <c r="ACN37" s="28"/>
      <c r="ACO37" s="28"/>
      <c r="ACP37" s="28"/>
      <c r="ACQ37" s="28"/>
      <c r="ACR37" s="28"/>
      <c r="ACS37" s="28"/>
      <c r="ACT37" s="28"/>
      <c r="ACU37" s="28"/>
      <c r="ACV37" s="28"/>
      <c r="ACW37" s="28"/>
      <c r="ACX37" s="28"/>
      <c r="ACY37" s="28"/>
      <c r="ACZ37" s="28"/>
      <c r="ADA37" s="28"/>
      <c r="ADB37" s="28"/>
      <c r="ADC37" s="28"/>
      <c r="ADD37" s="28"/>
      <c r="ADE37" s="28"/>
      <c r="ADF37" s="28"/>
      <c r="ADG37" s="28"/>
      <c r="ADH37" s="28"/>
      <c r="ADI37" s="28"/>
      <c r="ADJ37" s="28"/>
      <c r="ADK37" s="28"/>
      <c r="ADL37" s="28"/>
      <c r="ADM37" s="28"/>
      <c r="ADN37" s="28"/>
      <c r="ADO37" s="28"/>
      <c r="ADP37" s="28"/>
      <c r="ADQ37" s="28"/>
      <c r="ADR37" s="28"/>
      <c r="ADS37" s="28"/>
      <c r="ADT37" s="28"/>
      <c r="ADU37" s="28"/>
      <c r="ADV37" s="28"/>
      <c r="ADW37" s="28"/>
      <c r="ADX37" s="28"/>
      <c r="ADY37" s="28"/>
      <c r="ADZ37" s="28"/>
      <c r="AEA37" s="28"/>
      <c r="AEB37" s="28"/>
      <c r="AEC37" s="28"/>
      <c r="AED37" s="28"/>
      <c r="AEE37" s="28"/>
      <c r="AEF37" s="28"/>
      <c r="AEG37" s="28"/>
      <c r="AEH37" s="28"/>
      <c r="AEI37" s="28"/>
      <c r="AEJ37" s="28"/>
      <c r="AEK37" s="28"/>
      <c r="AEL37" s="28"/>
      <c r="AEM37" s="28"/>
      <c r="AEN37" s="28"/>
      <c r="AEO37" s="28"/>
      <c r="AEP37" s="28"/>
      <c r="AEQ37" s="28"/>
      <c r="AER37" s="28"/>
      <c r="AES37" s="28"/>
      <c r="AET37" s="28"/>
      <c r="AEU37" s="28"/>
      <c r="AEV37" s="28"/>
      <c r="AEW37" s="28"/>
      <c r="AEX37" s="28"/>
      <c r="AEY37" s="28"/>
      <c r="AEZ37" s="28"/>
      <c r="AFA37" s="28"/>
      <c r="AFB37" s="28"/>
      <c r="AFC37" s="28"/>
      <c r="AFD37" s="28"/>
      <c r="AFE37" s="28"/>
      <c r="AFF37" s="28"/>
      <c r="AFG37" s="28"/>
      <c r="AFH37" s="28"/>
      <c r="AFI37" s="28"/>
      <c r="AFJ37" s="28"/>
      <c r="AFK37" s="28"/>
      <c r="AFL37" s="28"/>
      <c r="AFM37" s="28"/>
      <c r="AFN37" s="28"/>
      <c r="AFO37" s="28"/>
      <c r="AFP37" s="28"/>
      <c r="AFQ37" s="28"/>
      <c r="AFR37" s="28"/>
      <c r="AFS37" s="28"/>
      <c r="AFT37" s="28"/>
      <c r="AFU37" s="28"/>
      <c r="AFV37" s="28"/>
      <c r="AFW37" s="28"/>
      <c r="AFX37" s="28"/>
      <c r="AFY37" s="28"/>
      <c r="AFZ37" s="28"/>
      <c r="AGA37" s="28"/>
      <c r="AGB37" s="28"/>
      <c r="AGC37" s="28"/>
      <c r="AGD37" s="28"/>
      <c r="AGE37" s="28"/>
      <c r="AGF37" s="28"/>
      <c r="AGG37" s="28"/>
      <c r="AGH37" s="28"/>
      <c r="AGI37" s="28"/>
      <c r="AGJ37" s="28"/>
      <c r="AGK37" s="28"/>
      <c r="AGL37" s="28"/>
      <c r="AGM37" s="28"/>
      <c r="AGN37" s="28"/>
      <c r="AGO37" s="28"/>
      <c r="AGP37" s="28"/>
      <c r="AGQ37" s="28"/>
      <c r="AGR37" s="28"/>
      <c r="AGS37" s="28"/>
      <c r="AGT37" s="28"/>
      <c r="AGU37" s="28"/>
      <c r="AGV37" s="28"/>
      <c r="AGW37" s="28"/>
      <c r="AGX37" s="28"/>
      <c r="AGY37" s="28"/>
      <c r="AGZ37" s="28"/>
      <c r="AHA37" s="28"/>
      <c r="AHB37" s="28"/>
      <c r="AHC37" s="28"/>
      <c r="AHD37" s="28"/>
      <c r="AHE37" s="28"/>
      <c r="AHF37" s="28"/>
      <c r="AHG37" s="28"/>
      <c r="AHH37" s="28"/>
      <c r="AHI37" s="28"/>
      <c r="AHJ37" s="28"/>
      <c r="AHK37" s="28"/>
      <c r="AHL37" s="28"/>
      <c r="AHM37" s="28"/>
      <c r="AHN37" s="28"/>
      <c r="AHO37" s="28"/>
      <c r="AHP37" s="28"/>
      <c r="AHQ37" s="28"/>
      <c r="AHR37" s="28"/>
      <c r="AHS37" s="28"/>
      <c r="AHT37" s="28"/>
      <c r="AHU37" s="28"/>
      <c r="AHV37" s="28"/>
      <c r="AHW37" s="28"/>
      <c r="AHX37" s="28"/>
      <c r="AHY37" s="28"/>
      <c r="AHZ37" s="28"/>
      <c r="AIA37" s="28"/>
      <c r="AIB37" s="28"/>
      <c r="AIC37" s="28"/>
      <c r="AID37" s="28"/>
      <c r="AIE37" s="28"/>
      <c r="AIF37" s="28"/>
      <c r="AIG37" s="28"/>
      <c r="AIH37" s="28"/>
      <c r="AII37" s="28"/>
      <c r="AIJ37" s="28"/>
      <c r="AIK37" s="28"/>
      <c r="AIL37" s="28"/>
      <c r="AIM37" s="28"/>
      <c r="AIN37" s="28"/>
      <c r="AIO37" s="28"/>
      <c r="AIP37" s="28"/>
      <c r="AIQ37" s="28"/>
      <c r="AIR37" s="28"/>
      <c r="AIS37" s="28"/>
      <c r="AIT37" s="28"/>
      <c r="AIU37" s="28"/>
      <c r="AIV37" s="28"/>
      <c r="AIW37" s="28"/>
      <c r="AIX37" s="28"/>
      <c r="AIY37" s="28"/>
      <c r="AIZ37" s="28"/>
      <c r="AJA37" s="28"/>
      <c r="AJB37" s="28"/>
      <c r="AJC37" s="28"/>
      <c r="AJD37" s="28"/>
      <c r="AJE37" s="28"/>
      <c r="AJF37" s="28"/>
      <c r="AJG37" s="28"/>
      <c r="AJH37" s="28"/>
      <c r="AJI37" s="28"/>
      <c r="AJJ37" s="28"/>
      <c r="AJK37" s="28"/>
      <c r="AJL37" s="28"/>
      <c r="AJM37" s="28"/>
      <c r="AJN37" s="28"/>
      <c r="AJO37" s="28"/>
      <c r="AJP37" s="28"/>
      <c r="AJQ37" s="28"/>
      <c r="AJR37" s="28"/>
      <c r="AJS37" s="28"/>
      <c r="AJT37" s="28"/>
      <c r="AJU37" s="28"/>
      <c r="AJV37" s="28"/>
      <c r="AJW37" s="28"/>
      <c r="AJX37" s="28"/>
      <c r="AJY37" s="28"/>
      <c r="AJZ37" s="28"/>
      <c r="AKA37" s="28"/>
      <c r="AKB37" s="28"/>
      <c r="AKC37" s="28"/>
      <c r="AKD37" s="28"/>
      <c r="AKE37" s="28"/>
      <c r="AKF37" s="28"/>
      <c r="AKG37" s="28"/>
      <c r="AKH37" s="28"/>
      <c r="AKI37" s="28"/>
      <c r="AKJ37" s="28"/>
      <c r="AKK37" s="28"/>
      <c r="AKL37" s="28"/>
      <c r="AKM37" s="28"/>
      <c r="AKN37" s="28"/>
      <c r="AKO37" s="28"/>
      <c r="AKP37" s="28"/>
      <c r="AKQ37" s="28"/>
      <c r="AKR37" s="28"/>
      <c r="AKS37" s="28"/>
      <c r="AKT37" s="28"/>
      <c r="AKU37" s="28"/>
      <c r="AKV37" s="28"/>
      <c r="AKW37" s="28"/>
      <c r="AKX37" s="28"/>
      <c r="AKY37" s="28"/>
      <c r="AKZ37" s="28"/>
      <c r="ALA37" s="28"/>
      <c r="ALB37" s="28"/>
      <c r="ALC37" s="28"/>
      <c r="ALD37" s="28"/>
      <c r="ALE37" s="28"/>
      <c r="ALF37" s="28"/>
      <c r="ALG37" s="28"/>
      <c r="ALH37" s="28"/>
      <c r="ALI37" s="28"/>
      <c r="ALJ37" s="28"/>
      <c r="ALK37" s="28"/>
      <c r="ALL37" s="28"/>
      <c r="ALM37" s="28"/>
      <c r="ALN37" s="28"/>
      <c r="ALO37" s="28"/>
      <c r="ALP37" s="28"/>
      <c r="ALQ37" s="28"/>
      <c r="ALR37" s="28"/>
      <c r="ALS37" s="28"/>
      <c r="ALT37" s="28"/>
      <c r="ALU37" s="28"/>
      <c r="ALV37" s="28"/>
      <c r="ALW37" s="28"/>
      <c r="ALX37" s="28"/>
      <c r="ALY37" s="28"/>
      <c r="ALZ37" s="28"/>
      <c r="AMA37" s="28"/>
      <c r="AMB37" s="28"/>
      <c r="AMC37" s="28"/>
      <c r="AMD37" s="28"/>
      <c r="AME37" s="28"/>
      <c r="AMF37" s="28"/>
      <c r="AMG37" s="28"/>
      <c r="AMH37" s="28"/>
      <c r="AMI37" s="28"/>
      <c r="AMJ37" s="28"/>
      <c r="AMK37" s="28"/>
      <c r="AML37" s="28"/>
      <c r="AMM37" s="28"/>
      <c r="AMN37" s="28"/>
      <c r="AMO37" s="28"/>
      <c r="AMP37" s="28"/>
      <c r="AMQ37" s="28"/>
      <c r="AMR37" s="28"/>
      <c r="AMS37" s="28"/>
      <c r="AMT37" s="28"/>
      <c r="AMU37" s="28"/>
      <c r="AMV37" s="28"/>
      <c r="AMW37" s="28"/>
      <c r="AMX37" s="28"/>
      <c r="AMY37" s="28"/>
      <c r="AMZ37" s="28"/>
      <c r="ANA37" s="28"/>
      <c r="ANB37" s="28"/>
      <c r="ANC37" s="28"/>
      <c r="AND37" s="28"/>
      <c r="ANE37" s="28"/>
      <c r="ANF37" s="28"/>
      <c r="ANG37" s="28"/>
      <c r="ANH37" s="28"/>
      <c r="ANI37" s="28"/>
      <c r="ANJ37" s="28"/>
      <c r="ANK37" s="28"/>
      <c r="ANL37" s="28"/>
      <c r="ANM37" s="28"/>
      <c r="ANN37" s="28"/>
      <c r="ANO37" s="28"/>
      <c r="ANP37" s="28"/>
      <c r="ANQ37" s="28"/>
      <c r="ANR37" s="28"/>
      <c r="ANS37" s="28"/>
      <c r="ANT37" s="28"/>
      <c r="ANU37" s="28"/>
      <c r="ANV37" s="28"/>
      <c r="ANW37" s="28"/>
      <c r="ANX37" s="28"/>
      <c r="ANY37" s="28"/>
      <c r="ANZ37" s="28"/>
      <c r="AOA37" s="28"/>
      <c r="AOB37" s="28"/>
      <c r="AOC37" s="28"/>
      <c r="AOD37" s="28"/>
      <c r="AOE37" s="28"/>
      <c r="AOF37" s="28"/>
      <c r="AOG37" s="28"/>
      <c r="AOH37" s="28"/>
      <c r="AOI37" s="28"/>
      <c r="AOJ37" s="28"/>
      <c r="AOK37" s="28"/>
      <c r="AOL37" s="28"/>
      <c r="AOM37" s="28"/>
      <c r="AON37" s="28"/>
      <c r="AOO37" s="28"/>
      <c r="AOP37" s="28"/>
      <c r="AOQ37" s="28"/>
      <c r="AOR37" s="28"/>
      <c r="AOS37" s="28"/>
      <c r="AOT37" s="28"/>
      <c r="AOU37" s="28"/>
      <c r="AOV37" s="28"/>
      <c r="AOW37" s="28"/>
      <c r="AOX37" s="28"/>
      <c r="AOY37" s="28"/>
      <c r="AOZ37" s="28"/>
      <c r="APA37" s="28"/>
      <c r="APB37" s="28"/>
      <c r="APC37" s="28"/>
      <c r="APD37" s="28"/>
      <c r="APE37" s="28"/>
      <c r="APF37" s="28"/>
      <c r="APG37" s="28"/>
      <c r="APH37" s="28"/>
      <c r="API37" s="28"/>
      <c r="APJ37" s="28"/>
      <c r="APK37" s="28"/>
      <c r="APL37" s="28"/>
      <c r="APM37" s="28"/>
      <c r="APN37" s="28"/>
      <c r="APO37" s="28"/>
      <c r="APP37" s="28"/>
      <c r="APQ37" s="28"/>
      <c r="APR37" s="28"/>
      <c r="APS37" s="28"/>
      <c r="APT37" s="28"/>
      <c r="APU37" s="28"/>
      <c r="APV37" s="28"/>
      <c r="APW37" s="28"/>
      <c r="APX37" s="28"/>
      <c r="APY37" s="28"/>
      <c r="APZ37" s="28"/>
      <c r="AQA37" s="28"/>
      <c r="AQB37" s="28"/>
      <c r="AQC37" s="28"/>
      <c r="AQD37" s="28"/>
      <c r="AQE37" s="28"/>
      <c r="AQF37" s="28"/>
      <c r="AQG37" s="28"/>
      <c r="AQH37" s="28"/>
      <c r="AQI37" s="28"/>
      <c r="AQJ37" s="28"/>
      <c r="AQK37" s="28"/>
      <c r="AQL37" s="28"/>
      <c r="AQM37" s="28"/>
      <c r="AQN37" s="28"/>
      <c r="AQO37" s="28"/>
      <c r="AQP37" s="28"/>
      <c r="AQQ37" s="28"/>
      <c r="AQR37" s="28"/>
      <c r="AQS37" s="28"/>
      <c r="AQT37" s="28"/>
      <c r="AQU37" s="28"/>
      <c r="AQV37" s="28"/>
      <c r="AQW37" s="28"/>
      <c r="AQX37" s="28"/>
      <c r="AQY37" s="28"/>
      <c r="AQZ37" s="28"/>
      <c r="ARA37" s="28"/>
      <c r="ARB37" s="28"/>
      <c r="ARC37" s="28"/>
      <c r="ARD37" s="28"/>
      <c r="ARE37" s="28"/>
      <c r="ARF37" s="28"/>
      <c r="ARG37" s="28"/>
      <c r="ARH37" s="28"/>
      <c r="ARI37" s="28"/>
      <c r="ARJ37" s="28"/>
      <c r="ARK37" s="28"/>
      <c r="ARL37" s="28"/>
      <c r="ARM37" s="28"/>
      <c r="ARN37" s="28"/>
      <c r="ARO37" s="28"/>
      <c r="ARP37" s="28"/>
      <c r="ARQ37" s="28"/>
      <c r="ARR37" s="28"/>
      <c r="ARS37" s="28"/>
      <c r="ART37" s="28"/>
      <c r="ARU37" s="28"/>
      <c r="ARV37" s="28"/>
      <c r="ARW37" s="28"/>
      <c r="ARX37" s="28"/>
      <c r="ARY37" s="28"/>
      <c r="ARZ37" s="28"/>
      <c r="ASA37" s="28"/>
      <c r="ASB37" s="28"/>
      <c r="ASC37" s="28"/>
      <c r="ASD37" s="28"/>
      <c r="ASE37" s="28"/>
      <c r="ASF37" s="28"/>
      <c r="ASG37" s="28"/>
      <c r="ASH37" s="28"/>
      <c r="ASI37" s="28"/>
      <c r="ASJ37" s="28"/>
      <c r="ASK37" s="28"/>
      <c r="ASL37" s="28"/>
      <c r="ASM37" s="28"/>
      <c r="ASN37" s="28"/>
      <c r="ASO37" s="28"/>
      <c r="ASP37" s="28"/>
      <c r="ASQ37" s="28"/>
      <c r="ASR37" s="28"/>
      <c r="ASS37" s="28"/>
      <c r="AST37" s="28"/>
      <c r="ASU37" s="28"/>
      <c r="ASV37" s="28"/>
      <c r="ASW37" s="28"/>
      <c r="ASX37" s="28"/>
      <c r="ASY37" s="28"/>
      <c r="ASZ37" s="28"/>
      <c r="ATA37" s="28"/>
      <c r="ATB37" s="28"/>
      <c r="ATC37" s="28"/>
      <c r="ATD37" s="28"/>
      <c r="ATE37" s="28"/>
      <c r="ATF37" s="28"/>
      <c r="ATG37" s="28"/>
      <c r="ATH37" s="28"/>
      <c r="ATI37" s="28"/>
      <c r="ATJ37" s="28"/>
      <c r="ATK37" s="28"/>
      <c r="ATL37" s="28"/>
      <c r="ATM37" s="28"/>
      <c r="ATN37" s="28"/>
      <c r="ATO37" s="28"/>
      <c r="ATP37" s="28"/>
      <c r="ATQ37" s="28"/>
      <c r="ATR37" s="28"/>
      <c r="ATS37" s="28"/>
      <c r="ATT37" s="28"/>
      <c r="ATU37" s="28"/>
      <c r="ATV37" s="28"/>
      <c r="ATW37" s="28"/>
      <c r="ATX37" s="28"/>
      <c r="ATY37" s="28"/>
      <c r="ATZ37" s="28"/>
      <c r="AUA37" s="28"/>
      <c r="AUB37" s="28"/>
      <c r="AUC37" s="28"/>
      <c r="AUD37" s="28"/>
      <c r="AUE37" s="28"/>
      <c r="AUF37" s="28"/>
      <c r="AUG37" s="28"/>
      <c r="AUH37" s="28"/>
      <c r="AUI37" s="28"/>
      <c r="AUJ37" s="28"/>
      <c r="AUK37" s="28"/>
      <c r="AUL37" s="28"/>
      <c r="AUM37" s="28"/>
      <c r="AUN37" s="28"/>
      <c r="AUO37" s="28"/>
      <c r="AUP37" s="28"/>
      <c r="AUQ37" s="28"/>
      <c r="AUR37" s="28"/>
      <c r="AUS37" s="28"/>
      <c r="AUT37" s="28"/>
      <c r="AUU37" s="28"/>
      <c r="AUV37" s="28"/>
      <c r="AUW37" s="28"/>
      <c r="AUX37" s="28"/>
      <c r="AUY37" s="28"/>
      <c r="AUZ37" s="28"/>
      <c r="AVA37" s="28"/>
      <c r="AVB37" s="28"/>
      <c r="AVC37" s="28"/>
      <c r="AVD37" s="28"/>
      <c r="AVE37" s="28"/>
      <c r="AVF37" s="28"/>
      <c r="AVG37" s="28"/>
      <c r="AVH37" s="28"/>
      <c r="AVI37" s="28"/>
      <c r="AVJ37" s="28"/>
      <c r="AVK37" s="28"/>
      <c r="AVL37" s="28"/>
      <c r="AVM37" s="28"/>
      <c r="AVN37" s="28"/>
      <c r="AVO37" s="28"/>
      <c r="AVP37" s="28"/>
      <c r="AVQ37" s="28"/>
      <c r="AVR37" s="28"/>
      <c r="AVS37" s="28"/>
      <c r="AVT37" s="28"/>
      <c r="AVU37" s="28"/>
      <c r="AVV37" s="28"/>
      <c r="AVW37" s="28"/>
      <c r="AVX37" s="28"/>
      <c r="AVY37" s="28"/>
      <c r="AVZ37" s="28"/>
      <c r="AWA37" s="28"/>
      <c r="AWB37" s="28"/>
      <c r="AWC37" s="28"/>
      <c r="AWD37" s="28"/>
      <c r="AWE37" s="28"/>
      <c r="AWF37" s="28"/>
      <c r="AWG37" s="28"/>
      <c r="AWH37" s="28"/>
      <c r="AWI37" s="28"/>
      <c r="AWJ37" s="28"/>
      <c r="AWK37" s="28"/>
      <c r="AWL37" s="28"/>
      <c r="AWM37" s="28"/>
      <c r="AWN37" s="28"/>
      <c r="AWO37" s="28"/>
      <c r="AWP37" s="28"/>
      <c r="AWQ37" s="28"/>
      <c r="AWR37" s="28"/>
      <c r="AWS37" s="28"/>
      <c r="AWT37" s="28"/>
      <c r="AWU37" s="28"/>
      <c r="AWV37" s="28"/>
      <c r="AWW37" s="28"/>
      <c r="AWX37" s="28"/>
      <c r="AWY37" s="28"/>
      <c r="AWZ37" s="28"/>
      <c r="AXA37" s="28"/>
      <c r="AXB37" s="28"/>
      <c r="AXC37" s="28"/>
      <c r="AXD37" s="28"/>
      <c r="AXE37" s="28"/>
      <c r="AXF37" s="28"/>
      <c r="AXG37" s="28"/>
      <c r="AXH37" s="28"/>
      <c r="AXI37" s="28"/>
      <c r="AXJ37" s="28"/>
      <c r="AXK37" s="28"/>
      <c r="AXL37" s="28"/>
      <c r="AXM37" s="28"/>
      <c r="AXN37" s="28"/>
      <c r="AXO37" s="28"/>
      <c r="AXP37" s="28"/>
      <c r="AXQ37" s="28"/>
      <c r="AXR37" s="28"/>
      <c r="AXS37" s="28"/>
      <c r="AXT37" s="28"/>
      <c r="AXU37" s="28"/>
      <c r="AXV37" s="28"/>
      <c r="AXW37" s="28"/>
      <c r="AXX37" s="28"/>
      <c r="AXY37" s="28"/>
      <c r="AXZ37" s="28"/>
      <c r="AYA37" s="28"/>
      <c r="AYB37" s="28"/>
      <c r="AYC37" s="28"/>
      <c r="AYD37" s="28"/>
      <c r="AYE37" s="28"/>
      <c r="AYF37" s="28"/>
      <c r="AYG37" s="28"/>
      <c r="AYH37" s="28"/>
      <c r="AYI37" s="28"/>
      <c r="AYJ37" s="28"/>
      <c r="AYK37" s="28"/>
      <c r="AYL37" s="28"/>
      <c r="AYM37" s="28"/>
      <c r="AYN37" s="28"/>
      <c r="AYO37" s="28"/>
      <c r="AYP37" s="28"/>
      <c r="AYQ37" s="28"/>
      <c r="AYR37" s="28"/>
      <c r="AYS37" s="28"/>
      <c r="AYT37" s="28"/>
      <c r="AYU37" s="28"/>
      <c r="AYV37" s="28"/>
      <c r="AYW37" s="28"/>
      <c r="AYX37" s="28"/>
      <c r="AYY37" s="28"/>
      <c r="AYZ37" s="28"/>
      <c r="AZA37" s="28"/>
      <c r="AZB37" s="28"/>
      <c r="AZC37" s="28"/>
      <c r="AZD37" s="28"/>
      <c r="AZE37" s="28"/>
      <c r="AZF37" s="28"/>
      <c r="AZG37" s="28"/>
      <c r="AZH37" s="28"/>
      <c r="AZI37" s="28"/>
      <c r="AZJ37" s="28"/>
      <c r="AZK37" s="28"/>
      <c r="AZL37" s="28"/>
      <c r="AZM37" s="28"/>
      <c r="AZN37" s="28"/>
      <c r="AZO37" s="28"/>
      <c r="AZP37" s="28"/>
      <c r="AZQ37" s="28"/>
      <c r="AZR37" s="28"/>
      <c r="AZS37" s="28"/>
      <c r="AZT37" s="28"/>
      <c r="AZU37" s="28"/>
      <c r="AZV37" s="28"/>
      <c r="AZW37" s="28"/>
      <c r="AZX37" s="28"/>
      <c r="AZY37" s="28"/>
      <c r="AZZ37" s="28"/>
      <c r="BAA37" s="28"/>
      <c r="BAB37" s="28"/>
      <c r="BAC37" s="28"/>
      <c r="BAD37" s="28"/>
      <c r="BAE37" s="28"/>
      <c r="BAF37" s="28"/>
      <c r="BAG37" s="28"/>
      <c r="BAH37" s="28"/>
      <c r="BAI37" s="28"/>
      <c r="BAJ37" s="28"/>
      <c r="BAK37" s="28"/>
      <c r="BAL37" s="28"/>
      <c r="BAM37" s="28"/>
      <c r="BAN37" s="28"/>
      <c r="BAO37" s="28"/>
      <c r="BAP37" s="28"/>
      <c r="BAQ37" s="28"/>
      <c r="BAR37" s="28"/>
      <c r="BAS37" s="28"/>
      <c r="BAT37" s="28"/>
      <c r="BAU37" s="28"/>
      <c r="BAV37" s="28"/>
      <c r="BAW37" s="28"/>
      <c r="BAX37" s="28"/>
      <c r="BAY37" s="28"/>
      <c r="BAZ37" s="28"/>
      <c r="BBA37" s="28"/>
      <c r="BBB37" s="28"/>
      <c r="BBC37" s="28"/>
      <c r="BBD37" s="28"/>
      <c r="BBE37" s="28"/>
      <c r="BBF37" s="28"/>
      <c r="BBG37" s="28"/>
      <c r="BBH37" s="28"/>
      <c r="BBI37" s="28"/>
      <c r="BBJ37" s="28"/>
      <c r="BBK37" s="28"/>
      <c r="BBL37" s="28"/>
      <c r="BBM37" s="28"/>
      <c r="BBN37" s="28"/>
      <c r="BBO37" s="28"/>
      <c r="BBP37" s="28"/>
      <c r="BBQ37" s="28"/>
      <c r="BBR37" s="28"/>
      <c r="BBS37" s="28"/>
      <c r="BBT37" s="28"/>
      <c r="BBU37" s="28"/>
      <c r="BBV37" s="28"/>
      <c r="BBW37" s="28"/>
      <c r="BBX37" s="28"/>
      <c r="BBY37" s="28"/>
      <c r="BBZ37" s="28"/>
      <c r="BCA37" s="28"/>
      <c r="BCB37" s="28"/>
      <c r="BCC37" s="28"/>
      <c r="BCD37" s="28"/>
      <c r="BCE37" s="28"/>
      <c r="BCF37" s="28"/>
      <c r="BCG37" s="28"/>
      <c r="BCH37" s="28"/>
      <c r="BCI37" s="28"/>
      <c r="BCJ37" s="28"/>
      <c r="BCK37" s="28"/>
      <c r="BCL37" s="28"/>
      <c r="BCM37" s="28"/>
      <c r="BCN37" s="28"/>
      <c r="BCO37" s="28"/>
      <c r="BCP37" s="28"/>
      <c r="BCQ37" s="28"/>
      <c r="BCR37" s="28"/>
      <c r="BCS37" s="28"/>
      <c r="BCT37" s="28"/>
      <c r="BCU37" s="28"/>
      <c r="BCV37" s="28"/>
      <c r="BCW37" s="28"/>
      <c r="BCX37" s="28"/>
      <c r="BCY37" s="28"/>
      <c r="BCZ37" s="28"/>
      <c r="BDA37" s="28"/>
      <c r="BDB37" s="28"/>
      <c r="BDC37" s="28"/>
      <c r="BDD37" s="28"/>
      <c r="BDE37" s="28"/>
      <c r="BDF37" s="28"/>
      <c r="BDG37" s="28"/>
      <c r="BDH37" s="28"/>
      <c r="BDI37" s="28"/>
      <c r="BDJ37" s="28"/>
      <c r="BDK37" s="28"/>
      <c r="BDL37" s="28"/>
      <c r="BDM37" s="28"/>
      <c r="BDN37" s="28"/>
      <c r="BDO37" s="28"/>
      <c r="BDP37" s="28"/>
      <c r="BDQ37" s="28"/>
      <c r="BDR37" s="28"/>
      <c r="BDS37" s="28"/>
      <c r="BDT37" s="28"/>
      <c r="BDU37" s="28"/>
      <c r="BDV37" s="28"/>
      <c r="BDW37" s="28"/>
      <c r="BDX37" s="28"/>
      <c r="BDY37" s="28"/>
      <c r="BDZ37" s="28"/>
      <c r="BEA37" s="28"/>
      <c r="BEB37" s="28"/>
      <c r="BEC37" s="28"/>
      <c r="BED37" s="28"/>
      <c r="BEE37" s="28"/>
      <c r="BEF37" s="28"/>
      <c r="BEG37" s="28"/>
      <c r="BEH37" s="28"/>
      <c r="BEI37" s="28"/>
      <c r="BEJ37" s="28"/>
      <c r="BEK37" s="28"/>
      <c r="BEL37" s="28"/>
      <c r="BEM37" s="28"/>
      <c r="BEN37" s="28"/>
      <c r="BEO37" s="28"/>
      <c r="BEP37" s="28"/>
      <c r="BEQ37" s="28"/>
      <c r="BER37" s="28"/>
      <c r="BES37" s="28"/>
      <c r="BET37" s="28"/>
      <c r="BEU37" s="28"/>
      <c r="BEV37" s="28"/>
      <c r="BEW37" s="28"/>
      <c r="BEX37" s="28"/>
      <c r="BEY37" s="28"/>
      <c r="BEZ37" s="28"/>
      <c r="BFA37" s="28"/>
      <c r="BFB37" s="28"/>
      <c r="BFC37" s="28"/>
      <c r="BFD37" s="28"/>
      <c r="BFE37" s="28"/>
      <c r="BFF37" s="28"/>
      <c r="BFG37" s="28"/>
      <c r="BFH37" s="28"/>
      <c r="BFI37" s="28"/>
      <c r="BFJ37" s="28"/>
      <c r="BFK37" s="28"/>
      <c r="BFL37" s="28"/>
      <c r="BFM37" s="28"/>
      <c r="BFN37" s="28"/>
      <c r="BFO37" s="28"/>
      <c r="BFP37" s="28"/>
      <c r="BFQ37" s="28"/>
      <c r="BFR37" s="28"/>
      <c r="BFS37" s="28"/>
      <c r="BFT37" s="28"/>
      <c r="BFU37" s="28"/>
      <c r="BFV37" s="28"/>
      <c r="BFW37" s="28"/>
      <c r="BFX37" s="28"/>
      <c r="BFY37" s="28"/>
      <c r="BFZ37" s="28"/>
      <c r="BGA37" s="28"/>
      <c r="BGB37" s="28"/>
      <c r="BGC37" s="28"/>
      <c r="BGD37" s="28"/>
      <c r="BGE37" s="28"/>
      <c r="BGF37" s="28"/>
      <c r="BGG37" s="28"/>
      <c r="BGH37" s="28"/>
      <c r="BGI37" s="28"/>
      <c r="BGJ37" s="28"/>
      <c r="BGK37" s="28"/>
      <c r="BGL37" s="28"/>
      <c r="BGM37" s="28"/>
      <c r="BGN37" s="28"/>
      <c r="BGO37" s="28"/>
      <c r="BGP37" s="28"/>
      <c r="BGQ37" s="28"/>
      <c r="BGR37" s="28"/>
      <c r="BGS37" s="28"/>
      <c r="BGT37" s="28"/>
      <c r="BGU37" s="28"/>
      <c r="BGV37" s="28"/>
      <c r="BGW37" s="28"/>
      <c r="BGX37" s="28"/>
      <c r="BGY37" s="28"/>
      <c r="BGZ37" s="28"/>
      <c r="BHA37" s="28"/>
      <c r="BHB37" s="28"/>
      <c r="BHC37" s="28"/>
      <c r="BHD37" s="28"/>
      <c r="BHE37" s="28"/>
      <c r="BHF37" s="28"/>
      <c r="BHG37" s="28"/>
      <c r="BHH37" s="28"/>
      <c r="BHI37" s="28"/>
      <c r="BHJ37" s="28"/>
      <c r="BHK37" s="28"/>
      <c r="BHL37" s="28"/>
      <c r="BHM37" s="28"/>
      <c r="BHN37" s="28"/>
      <c r="BHO37" s="28"/>
      <c r="BHP37" s="28"/>
      <c r="BHQ37" s="28"/>
      <c r="BHR37" s="28"/>
      <c r="BHS37" s="28"/>
      <c r="BHT37" s="28"/>
      <c r="BHU37" s="28"/>
      <c r="BHV37" s="28"/>
      <c r="BHW37" s="28"/>
      <c r="BHX37" s="28"/>
      <c r="BHY37" s="28"/>
      <c r="BHZ37" s="28"/>
      <c r="BIA37" s="28"/>
      <c r="BIB37" s="28"/>
      <c r="BIC37" s="28"/>
      <c r="BID37" s="28"/>
      <c r="BIE37" s="28"/>
      <c r="BIF37" s="28"/>
      <c r="BIG37" s="28"/>
      <c r="BIH37" s="28"/>
      <c r="BII37" s="28"/>
      <c r="BIJ37" s="28"/>
      <c r="BIK37" s="28"/>
      <c r="BIL37" s="28"/>
      <c r="BIM37" s="28"/>
      <c r="BIN37" s="28"/>
      <c r="BIO37" s="28"/>
      <c r="BIP37" s="28"/>
      <c r="BIQ37" s="28"/>
      <c r="BIR37" s="28"/>
      <c r="BIS37" s="28"/>
      <c r="BIT37" s="28"/>
      <c r="BIU37" s="28"/>
      <c r="BIV37" s="28"/>
      <c r="BIW37" s="28"/>
      <c r="BIX37" s="28"/>
      <c r="BIY37" s="28"/>
      <c r="BIZ37" s="28"/>
      <c r="BJA37" s="28"/>
      <c r="BJB37" s="28"/>
      <c r="BJC37" s="28"/>
      <c r="BJD37" s="28"/>
      <c r="BJE37" s="28"/>
      <c r="BJF37" s="28"/>
      <c r="BJG37" s="28"/>
      <c r="BJH37" s="28"/>
      <c r="BJI37" s="28"/>
      <c r="BJJ37" s="28"/>
      <c r="BJK37" s="28"/>
      <c r="BJL37" s="28"/>
      <c r="BJM37" s="28"/>
      <c r="BJN37" s="28"/>
      <c r="BJO37" s="28"/>
      <c r="BJP37" s="28"/>
      <c r="BJQ37" s="28"/>
      <c r="BJR37" s="28"/>
      <c r="BJS37" s="28"/>
      <c r="BJT37" s="28"/>
      <c r="BJU37" s="28"/>
      <c r="BJV37" s="28"/>
      <c r="BJW37" s="28"/>
      <c r="BJX37" s="28"/>
      <c r="BJY37" s="28"/>
      <c r="BJZ37" s="28"/>
      <c r="BKA37" s="28"/>
      <c r="BKB37" s="28"/>
      <c r="BKC37" s="28"/>
      <c r="BKD37" s="28"/>
      <c r="BKE37" s="28"/>
      <c r="BKF37" s="28"/>
      <c r="BKG37" s="28"/>
      <c r="BKH37" s="28"/>
      <c r="BKI37" s="28"/>
      <c r="BKJ37" s="28"/>
      <c r="BKK37" s="28"/>
      <c r="BKL37" s="28"/>
      <c r="BKM37" s="28"/>
      <c r="BKN37" s="28"/>
      <c r="BKO37" s="28"/>
      <c r="BKP37" s="28"/>
      <c r="BKQ37" s="28"/>
      <c r="BKR37" s="28"/>
      <c r="BKS37" s="28"/>
      <c r="BKT37" s="28"/>
      <c r="BKU37" s="28"/>
      <c r="BKV37" s="28"/>
      <c r="BKW37" s="28"/>
      <c r="BKX37" s="28"/>
      <c r="BKY37" s="28"/>
      <c r="BKZ37" s="28"/>
      <c r="BLA37" s="28"/>
      <c r="BLB37" s="28"/>
      <c r="BLC37" s="28"/>
      <c r="BLD37" s="28"/>
      <c r="BLE37" s="28"/>
      <c r="BLF37" s="28"/>
      <c r="BLG37" s="28"/>
      <c r="BLH37" s="28"/>
      <c r="BLI37" s="28"/>
      <c r="BLJ37" s="28"/>
      <c r="BLK37" s="28"/>
      <c r="BLL37" s="28"/>
      <c r="BLM37" s="28"/>
      <c r="BLN37" s="28"/>
      <c r="BLO37" s="28"/>
      <c r="BLP37" s="28"/>
      <c r="BLQ37" s="28"/>
      <c r="BLR37" s="28"/>
      <c r="BLS37" s="28"/>
      <c r="BLT37" s="28"/>
      <c r="BLU37" s="28"/>
      <c r="BLV37" s="28"/>
      <c r="BLW37" s="28"/>
      <c r="BLX37" s="28"/>
      <c r="BLY37" s="28"/>
      <c r="BLZ37" s="28"/>
      <c r="BMA37" s="28"/>
      <c r="BMB37" s="28"/>
      <c r="BMC37" s="28"/>
      <c r="BMD37" s="28"/>
      <c r="BME37" s="28"/>
      <c r="BMF37" s="28"/>
      <c r="BMG37" s="28"/>
      <c r="BMH37" s="28"/>
      <c r="BMI37" s="28"/>
      <c r="BMJ37" s="28"/>
      <c r="BMK37" s="28"/>
      <c r="BML37" s="28"/>
      <c r="BMM37" s="28"/>
      <c r="BMN37" s="28"/>
      <c r="BMO37" s="28"/>
      <c r="BMP37" s="28"/>
      <c r="BMQ37" s="28"/>
      <c r="BMR37" s="28"/>
      <c r="BMS37" s="28"/>
      <c r="BMT37" s="28"/>
      <c r="BMU37" s="28"/>
      <c r="BMV37" s="28"/>
      <c r="BMW37" s="28"/>
      <c r="BMX37" s="28"/>
      <c r="BMY37" s="28"/>
      <c r="BMZ37" s="28"/>
      <c r="BNA37" s="28"/>
      <c r="BNB37" s="28"/>
      <c r="BNC37" s="28"/>
      <c r="BND37" s="28"/>
      <c r="BNE37" s="28"/>
      <c r="BNF37" s="28"/>
      <c r="BNG37" s="28"/>
      <c r="BNH37" s="28"/>
      <c r="BNI37" s="28"/>
      <c r="BNJ37" s="28"/>
      <c r="BNK37" s="28"/>
      <c r="BNL37" s="28"/>
      <c r="BNM37" s="28"/>
      <c r="BNN37" s="28"/>
      <c r="BNO37" s="28"/>
      <c r="BNP37" s="28"/>
      <c r="BNQ37" s="28"/>
      <c r="BNR37" s="28"/>
      <c r="BNS37" s="28"/>
      <c r="BNT37" s="28"/>
      <c r="BNU37" s="28"/>
      <c r="BNV37" s="28"/>
      <c r="BNW37" s="28"/>
      <c r="BNX37" s="28"/>
      <c r="BNY37" s="28"/>
      <c r="BNZ37" s="28"/>
      <c r="BOA37" s="28"/>
      <c r="BOB37" s="28"/>
      <c r="BOC37" s="28"/>
      <c r="BOD37" s="28"/>
      <c r="BOE37" s="28"/>
      <c r="BOF37" s="28"/>
      <c r="BOG37" s="28"/>
      <c r="BOH37" s="28"/>
      <c r="BOI37" s="28"/>
      <c r="BOJ37" s="28"/>
      <c r="BOK37" s="28"/>
      <c r="BOL37" s="28"/>
      <c r="BOM37" s="28"/>
      <c r="BON37" s="28"/>
      <c r="BOO37" s="28"/>
      <c r="BOP37" s="28"/>
      <c r="BOQ37" s="28"/>
      <c r="BOR37" s="28"/>
      <c r="BOS37" s="28"/>
      <c r="BOT37" s="28"/>
      <c r="BOU37" s="28"/>
      <c r="BOV37" s="28"/>
      <c r="BOW37" s="28"/>
      <c r="BOX37" s="28"/>
      <c r="BOY37" s="28"/>
      <c r="BOZ37" s="28"/>
      <c r="BPA37" s="28"/>
      <c r="BPB37" s="28"/>
      <c r="BPC37" s="28"/>
      <c r="BPD37" s="28"/>
      <c r="BPE37" s="28"/>
      <c r="BPF37" s="28"/>
      <c r="BPG37" s="28"/>
      <c r="BPH37" s="28"/>
      <c r="BPI37" s="28"/>
      <c r="BPJ37" s="28"/>
      <c r="BPK37" s="28"/>
      <c r="BPL37" s="28"/>
      <c r="BPM37" s="28"/>
      <c r="BPN37" s="28"/>
      <c r="BPO37" s="28"/>
      <c r="BPP37" s="28"/>
      <c r="BPQ37" s="28"/>
      <c r="BPR37" s="28"/>
      <c r="BPS37" s="28"/>
      <c r="BPT37" s="28"/>
      <c r="BPU37" s="28"/>
      <c r="BPV37" s="28"/>
      <c r="BPW37" s="28"/>
      <c r="BPX37" s="28"/>
      <c r="BPY37" s="28"/>
      <c r="BPZ37" s="28"/>
      <c r="BQA37" s="28"/>
      <c r="BQB37" s="28"/>
      <c r="BQC37" s="28"/>
      <c r="BQD37" s="28"/>
      <c r="BQE37" s="28"/>
      <c r="BQF37" s="28"/>
      <c r="BQG37" s="28"/>
      <c r="BQH37" s="28"/>
      <c r="BQI37" s="28"/>
      <c r="BQJ37" s="28"/>
      <c r="BQK37" s="28"/>
      <c r="BQL37" s="28"/>
      <c r="BQM37" s="28"/>
      <c r="BQN37" s="28"/>
      <c r="BQO37" s="28"/>
      <c r="BQP37" s="28"/>
      <c r="BQQ37" s="28"/>
      <c r="BQR37" s="28"/>
      <c r="BQS37" s="28"/>
      <c r="BQT37" s="28"/>
      <c r="BQU37" s="28"/>
      <c r="BQV37" s="28"/>
      <c r="BQW37" s="28"/>
      <c r="BQX37" s="28"/>
      <c r="BQY37" s="28"/>
      <c r="BQZ37" s="28"/>
      <c r="BRA37" s="28"/>
      <c r="BRB37" s="28"/>
      <c r="BRC37" s="28"/>
      <c r="BRD37" s="28"/>
      <c r="BRE37" s="28"/>
      <c r="BRF37" s="28"/>
      <c r="BRG37" s="28"/>
      <c r="BRH37" s="28"/>
      <c r="BRI37" s="28"/>
      <c r="BRJ37" s="28"/>
      <c r="BRK37" s="28"/>
      <c r="BRL37" s="28"/>
      <c r="BRM37" s="28"/>
      <c r="BRN37" s="28"/>
      <c r="BRO37" s="28"/>
      <c r="BRP37" s="28"/>
      <c r="BRQ37" s="28"/>
      <c r="BRR37" s="28"/>
      <c r="BRS37" s="28"/>
      <c r="BRT37" s="28"/>
      <c r="BRU37" s="28"/>
      <c r="BRV37" s="28"/>
      <c r="BRW37" s="28"/>
      <c r="BRX37" s="28"/>
      <c r="BRY37" s="28"/>
      <c r="BRZ37" s="28"/>
      <c r="BSA37" s="28"/>
      <c r="BSB37" s="28"/>
      <c r="BSC37" s="28"/>
      <c r="BSD37" s="28"/>
      <c r="BSE37" s="28"/>
      <c r="BSF37" s="28"/>
      <c r="BSG37" s="28"/>
      <c r="BSH37" s="28"/>
      <c r="BSI37" s="28"/>
      <c r="BSJ37" s="28"/>
      <c r="BSK37" s="28"/>
      <c r="BSL37" s="28"/>
      <c r="BSM37" s="28"/>
      <c r="BSN37" s="28"/>
      <c r="BSO37" s="28"/>
      <c r="BSP37" s="28"/>
      <c r="BSQ37" s="28"/>
      <c r="BSR37" s="28"/>
      <c r="BSS37" s="28"/>
      <c r="BST37" s="28"/>
      <c r="BSU37" s="28"/>
      <c r="BSV37" s="28"/>
      <c r="BSW37" s="28"/>
      <c r="BSX37" s="28"/>
      <c r="BSY37" s="28"/>
      <c r="BSZ37" s="28"/>
      <c r="BTA37" s="28"/>
      <c r="BTB37" s="28"/>
      <c r="BTC37" s="28"/>
      <c r="BTD37" s="28"/>
      <c r="BTE37" s="28"/>
      <c r="BTF37" s="28"/>
      <c r="BTG37" s="28"/>
      <c r="BTH37" s="28"/>
      <c r="BTI37" s="28"/>
      <c r="BTJ37" s="28"/>
      <c r="BTK37" s="28"/>
      <c r="BTL37" s="28"/>
      <c r="BTM37" s="28"/>
      <c r="BTN37" s="28"/>
      <c r="BTO37" s="28"/>
      <c r="BTP37" s="28"/>
      <c r="BTQ37" s="28"/>
      <c r="BTR37" s="28"/>
      <c r="BTS37" s="28"/>
      <c r="BTT37" s="28"/>
      <c r="BTU37" s="28"/>
      <c r="BTV37" s="28"/>
      <c r="BTW37" s="28"/>
      <c r="BTX37" s="28"/>
      <c r="BTY37" s="28"/>
      <c r="BTZ37" s="28"/>
      <c r="BUA37" s="28"/>
      <c r="BUB37" s="28"/>
      <c r="BUC37" s="28"/>
      <c r="BUD37" s="28"/>
      <c r="BUE37" s="28"/>
      <c r="BUF37" s="28"/>
      <c r="BUG37" s="28"/>
      <c r="BUH37" s="28"/>
      <c r="BUI37" s="28"/>
      <c r="BUJ37" s="28"/>
      <c r="BUK37" s="28"/>
      <c r="BUL37" s="28"/>
      <c r="BUM37" s="28"/>
      <c r="BUN37" s="28"/>
      <c r="BUO37" s="28"/>
      <c r="BUP37" s="28"/>
      <c r="BUQ37" s="28"/>
      <c r="BUR37" s="28"/>
      <c r="BUS37" s="28"/>
      <c r="BUT37" s="28"/>
      <c r="BUU37" s="28"/>
      <c r="BUV37" s="28"/>
      <c r="BUW37" s="28"/>
      <c r="BUX37" s="28"/>
      <c r="BUY37" s="28"/>
      <c r="BUZ37" s="28"/>
      <c r="BVA37" s="28"/>
      <c r="BVB37" s="28"/>
      <c r="BVC37" s="28"/>
      <c r="BVD37" s="28"/>
      <c r="BVE37" s="28"/>
      <c r="BVF37" s="28"/>
      <c r="BVG37" s="28"/>
      <c r="BVH37" s="28"/>
      <c r="BVI37" s="28"/>
      <c r="BVJ37" s="28"/>
      <c r="BVK37" s="28"/>
      <c r="BVL37" s="28"/>
      <c r="BVM37" s="28"/>
      <c r="BVN37" s="28"/>
      <c r="BVO37" s="28"/>
      <c r="BVP37" s="28"/>
      <c r="BVQ37" s="28"/>
      <c r="BVR37" s="28"/>
      <c r="BVS37" s="28"/>
      <c r="BVT37" s="28"/>
      <c r="BVU37" s="28"/>
      <c r="BVV37" s="28"/>
      <c r="BVW37" s="28"/>
      <c r="BVX37" s="28"/>
      <c r="BVY37" s="28"/>
      <c r="BVZ37" s="28"/>
      <c r="BWA37" s="28"/>
      <c r="BWB37" s="28"/>
      <c r="BWC37" s="28"/>
      <c r="BWD37" s="28"/>
      <c r="BWE37" s="28"/>
      <c r="BWF37" s="28"/>
      <c r="BWG37" s="28"/>
      <c r="BWH37" s="28"/>
      <c r="BWI37" s="28"/>
      <c r="BWJ37" s="28"/>
      <c r="BWK37" s="28"/>
      <c r="BWL37" s="28"/>
      <c r="BWM37" s="28"/>
      <c r="BWN37" s="28"/>
      <c r="BWO37" s="28"/>
      <c r="BWP37" s="28"/>
      <c r="BWQ37" s="28"/>
      <c r="BWR37" s="28"/>
      <c r="BWS37" s="28"/>
      <c r="BWT37" s="28"/>
      <c r="BWU37" s="28"/>
      <c r="BWV37" s="28"/>
      <c r="BWW37" s="28"/>
      <c r="BWX37" s="28"/>
      <c r="BWY37" s="28"/>
      <c r="BWZ37" s="28"/>
      <c r="BXA37" s="28"/>
      <c r="BXB37" s="28"/>
      <c r="BXC37" s="28"/>
      <c r="BXD37" s="28"/>
      <c r="BXE37" s="28"/>
      <c r="BXF37" s="28"/>
      <c r="BXG37" s="28"/>
      <c r="BXH37" s="28"/>
      <c r="BXI37" s="28"/>
      <c r="BXJ37" s="28"/>
      <c r="BXK37" s="28"/>
      <c r="BXL37" s="28"/>
      <c r="BXM37" s="28"/>
      <c r="BXN37" s="28"/>
      <c r="BXO37" s="28"/>
      <c r="BXP37" s="28"/>
      <c r="BXQ37" s="28"/>
      <c r="BXR37" s="28"/>
      <c r="BXS37" s="28"/>
      <c r="BXT37" s="28"/>
      <c r="BXU37" s="28"/>
      <c r="BXV37" s="28"/>
      <c r="BXW37" s="28"/>
      <c r="BXX37" s="28"/>
      <c r="BXY37" s="28"/>
      <c r="BXZ37" s="28"/>
      <c r="BYA37" s="28"/>
      <c r="BYB37" s="28"/>
      <c r="BYC37" s="28"/>
      <c r="BYD37" s="28"/>
      <c r="BYE37" s="28"/>
      <c r="BYF37" s="28"/>
      <c r="BYG37" s="28"/>
      <c r="BYH37" s="28"/>
      <c r="BYI37" s="28"/>
      <c r="BYJ37" s="28"/>
      <c r="BYK37" s="28"/>
      <c r="BYL37" s="28"/>
      <c r="BYM37" s="28"/>
      <c r="BYN37" s="28"/>
      <c r="BYO37" s="28"/>
      <c r="BYP37" s="28"/>
      <c r="BYQ37" s="28"/>
      <c r="BYR37" s="28"/>
      <c r="BYS37" s="28"/>
      <c r="BYT37" s="28"/>
      <c r="BYU37" s="28"/>
      <c r="BYV37" s="28"/>
      <c r="BYW37" s="28"/>
      <c r="BYX37" s="28"/>
      <c r="BYY37" s="28"/>
      <c r="BYZ37" s="28"/>
      <c r="BZA37" s="28"/>
      <c r="BZB37" s="28"/>
      <c r="BZC37" s="28"/>
      <c r="BZD37" s="28"/>
      <c r="BZE37" s="28"/>
      <c r="BZF37" s="28"/>
      <c r="BZG37" s="28"/>
      <c r="BZH37" s="28"/>
      <c r="BZI37" s="28"/>
      <c r="BZJ37" s="28"/>
      <c r="BZK37" s="28"/>
      <c r="BZL37" s="28"/>
      <c r="BZM37" s="28"/>
      <c r="BZN37" s="28"/>
      <c r="BZO37" s="28"/>
      <c r="BZP37" s="28"/>
      <c r="BZQ37" s="28"/>
      <c r="BZR37" s="28"/>
      <c r="BZS37" s="28"/>
      <c r="BZT37" s="28"/>
      <c r="BZU37" s="28"/>
      <c r="BZV37" s="28"/>
      <c r="BZW37" s="28"/>
      <c r="BZX37" s="28"/>
      <c r="BZY37" s="28"/>
      <c r="BZZ37" s="28"/>
      <c r="CAA37" s="28"/>
      <c r="CAB37" s="28"/>
      <c r="CAC37" s="28"/>
      <c r="CAD37" s="28"/>
      <c r="CAE37" s="28"/>
      <c r="CAF37" s="28"/>
      <c r="CAG37" s="28"/>
      <c r="CAH37" s="28"/>
      <c r="CAI37" s="28"/>
      <c r="CAJ37" s="28"/>
      <c r="CAK37" s="28"/>
      <c r="CAL37" s="28"/>
      <c r="CAM37" s="28"/>
      <c r="CAN37" s="28"/>
      <c r="CAO37" s="28"/>
      <c r="CAP37" s="28"/>
      <c r="CAQ37" s="28"/>
      <c r="CAR37" s="28"/>
      <c r="CAS37" s="28"/>
      <c r="CAT37" s="28"/>
      <c r="CAU37" s="28"/>
      <c r="CAV37" s="28"/>
      <c r="CAW37" s="28"/>
      <c r="CAX37" s="28"/>
      <c r="CAY37" s="28"/>
      <c r="CAZ37" s="28"/>
      <c r="CBA37" s="28"/>
      <c r="CBB37" s="28"/>
      <c r="CBC37" s="28"/>
      <c r="CBD37" s="28"/>
      <c r="CBE37" s="28"/>
      <c r="CBF37" s="28"/>
      <c r="CBG37" s="28"/>
      <c r="CBH37" s="28"/>
      <c r="CBI37" s="28"/>
      <c r="CBJ37" s="28"/>
      <c r="CBK37" s="28"/>
      <c r="CBL37" s="28"/>
      <c r="CBM37" s="28"/>
      <c r="CBN37" s="28"/>
      <c r="CBO37" s="28"/>
      <c r="CBP37" s="28"/>
      <c r="CBQ37" s="28"/>
      <c r="CBR37" s="28"/>
      <c r="CBS37" s="28"/>
      <c r="CBT37" s="28"/>
      <c r="CBU37" s="28"/>
      <c r="CBV37" s="28"/>
      <c r="CBW37" s="28"/>
      <c r="CBX37" s="28"/>
      <c r="CBY37" s="28"/>
      <c r="CBZ37" s="28"/>
      <c r="CCA37" s="28"/>
      <c r="CCB37" s="28"/>
      <c r="CCC37" s="28"/>
      <c r="CCD37" s="28"/>
      <c r="CCE37" s="28"/>
      <c r="CCF37" s="28"/>
      <c r="CCG37" s="28"/>
      <c r="CCH37" s="28"/>
      <c r="CCI37" s="28"/>
      <c r="CCJ37" s="28"/>
      <c r="CCK37" s="28"/>
      <c r="CCL37" s="28"/>
      <c r="CCM37" s="28"/>
      <c r="CCN37" s="28"/>
      <c r="CCO37" s="28"/>
      <c r="CCP37" s="28"/>
      <c r="CCQ37" s="28"/>
      <c r="CCR37" s="28"/>
      <c r="CCS37" s="28"/>
      <c r="CCT37" s="28"/>
      <c r="CCU37" s="28"/>
      <c r="CCV37" s="28"/>
      <c r="CCW37" s="28"/>
      <c r="CCX37" s="28"/>
      <c r="CCY37" s="28"/>
      <c r="CCZ37" s="28"/>
      <c r="CDA37" s="28"/>
      <c r="CDB37" s="28"/>
      <c r="CDC37" s="28"/>
      <c r="CDD37" s="28"/>
      <c r="CDE37" s="28"/>
      <c r="CDF37" s="28"/>
      <c r="CDG37" s="28"/>
      <c r="CDH37" s="28"/>
      <c r="CDI37" s="28"/>
      <c r="CDJ37" s="28"/>
      <c r="CDK37" s="28"/>
      <c r="CDL37" s="28"/>
      <c r="CDM37" s="28"/>
      <c r="CDN37" s="28"/>
      <c r="CDO37" s="28"/>
      <c r="CDP37" s="28"/>
      <c r="CDQ37" s="28"/>
      <c r="CDR37" s="28"/>
      <c r="CDS37" s="28"/>
      <c r="CDT37" s="28"/>
      <c r="CDU37" s="28"/>
      <c r="CDV37" s="28"/>
      <c r="CDW37" s="28"/>
      <c r="CDX37" s="28"/>
      <c r="CDY37" s="28"/>
      <c r="CDZ37" s="28"/>
      <c r="CEA37" s="28"/>
      <c r="CEB37" s="28"/>
      <c r="CEC37" s="28"/>
      <c r="CED37" s="28"/>
      <c r="CEE37" s="28"/>
      <c r="CEF37" s="28"/>
      <c r="CEG37" s="28"/>
      <c r="CEH37" s="28"/>
      <c r="CEI37" s="28"/>
      <c r="CEJ37" s="28"/>
      <c r="CEK37" s="28"/>
      <c r="CEL37" s="28"/>
      <c r="CEM37" s="28"/>
      <c r="CEN37" s="28"/>
      <c r="CEO37" s="28"/>
      <c r="CEP37" s="28"/>
      <c r="CEQ37" s="28"/>
      <c r="CER37" s="28"/>
      <c r="CES37" s="28"/>
      <c r="CET37" s="28"/>
      <c r="CEU37" s="28"/>
      <c r="CEV37" s="28"/>
      <c r="CEW37" s="28"/>
      <c r="CEX37" s="28"/>
      <c r="CEY37" s="28"/>
      <c r="CEZ37" s="28"/>
      <c r="CFA37" s="28"/>
      <c r="CFB37" s="28"/>
      <c r="CFC37" s="28"/>
      <c r="CFD37" s="28"/>
      <c r="CFE37" s="28"/>
      <c r="CFF37" s="28"/>
      <c r="CFG37" s="28"/>
      <c r="CFH37" s="28"/>
      <c r="CFI37" s="28"/>
      <c r="CFJ37" s="28"/>
      <c r="CFK37" s="28"/>
      <c r="CFL37" s="28"/>
      <c r="CFM37" s="28"/>
      <c r="CFN37" s="28"/>
      <c r="CFO37" s="28"/>
      <c r="CFP37" s="28"/>
      <c r="CFQ37" s="28"/>
      <c r="CFR37" s="28"/>
      <c r="CFS37" s="28"/>
      <c r="CFT37" s="28"/>
      <c r="CFU37" s="28"/>
      <c r="CFV37" s="28"/>
      <c r="CFW37" s="28"/>
      <c r="CFX37" s="28"/>
      <c r="CFY37" s="28"/>
      <c r="CFZ37" s="28"/>
      <c r="CGA37" s="28"/>
      <c r="CGB37" s="28"/>
      <c r="CGC37" s="28"/>
      <c r="CGD37" s="28"/>
      <c r="CGE37" s="28"/>
      <c r="CGF37" s="28"/>
      <c r="CGG37" s="28"/>
      <c r="CGH37" s="28"/>
      <c r="CGI37" s="28"/>
      <c r="CGJ37" s="28"/>
      <c r="CGK37" s="28"/>
      <c r="CGL37" s="28"/>
      <c r="CGM37" s="28"/>
      <c r="CGN37" s="28"/>
      <c r="CGO37" s="28"/>
      <c r="CGP37" s="28"/>
      <c r="CGQ37" s="28"/>
      <c r="CGR37" s="28"/>
      <c r="CGS37" s="28"/>
      <c r="CGT37" s="28"/>
      <c r="CGU37" s="28"/>
      <c r="CGV37" s="28"/>
      <c r="CGW37" s="28"/>
      <c r="CGX37" s="28"/>
      <c r="CGY37" s="28"/>
      <c r="CGZ37" s="28"/>
      <c r="CHA37" s="28"/>
      <c r="CHB37" s="28"/>
      <c r="CHC37" s="28"/>
      <c r="CHD37" s="28"/>
      <c r="CHE37" s="28"/>
      <c r="CHF37" s="28"/>
      <c r="CHG37" s="28"/>
      <c r="CHH37" s="28"/>
      <c r="CHI37" s="28"/>
      <c r="CHJ37" s="28"/>
      <c r="CHK37" s="28"/>
      <c r="CHL37" s="28"/>
      <c r="CHM37" s="28"/>
      <c r="CHN37" s="28"/>
      <c r="CHO37" s="28"/>
      <c r="CHP37" s="28"/>
      <c r="CHQ37" s="28"/>
      <c r="CHR37" s="28"/>
      <c r="CHS37" s="28"/>
      <c r="CHT37" s="28"/>
      <c r="CHU37" s="28"/>
      <c r="CHV37" s="28"/>
      <c r="CHW37" s="28"/>
      <c r="CHX37" s="28"/>
      <c r="CHY37" s="28"/>
      <c r="CHZ37" s="28"/>
      <c r="CIA37" s="28"/>
      <c r="CIB37" s="28"/>
      <c r="CIC37" s="28"/>
      <c r="CID37" s="28"/>
      <c r="CIE37" s="28"/>
      <c r="CIF37" s="28"/>
      <c r="CIG37" s="28"/>
      <c r="CIH37" s="28"/>
      <c r="CII37" s="28"/>
      <c r="CIJ37" s="28"/>
      <c r="CIK37" s="28"/>
      <c r="CIL37" s="28"/>
      <c r="CIM37" s="28"/>
      <c r="CIN37" s="28"/>
      <c r="CIO37" s="28"/>
      <c r="CIP37" s="28"/>
      <c r="CIQ37" s="28"/>
      <c r="CIR37" s="28"/>
      <c r="CIS37" s="28"/>
      <c r="CIT37" s="28"/>
      <c r="CIU37" s="28"/>
      <c r="CIV37" s="28"/>
      <c r="CIW37" s="28"/>
      <c r="CIX37" s="28"/>
      <c r="CIY37" s="28"/>
      <c r="CIZ37" s="28"/>
      <c r="CJA37" s="28"/>
      <c r="CJB37" s="28"/>
      <c r="CJC37" s="28"/>
      <c r="CJD37" s="28"/>
      <c r="CJE37" s="28"/>
      <c r="CJF37" s="28"/>
      <c r="CJG37" s="28"/>
      <c r="CJH37" s="28"/>
      <c r="CJI37" s="28"/>
      <c r="CJJ37" s="28"/>
      <c r="CJK37" s="28"/>
      <c r="CJL37" s="28"/>
      <c r="CJM37" s="28"/>
      <c r="CJN37" s="28"/>
      <c r="CJO37" s="28"/>
      <c r="CJP37" s="28"/>
      <c r="CJQ37" s="28"/>
      <c r="CJR37" s="28"/>
      <c r="CJS37" s="28"/>
      <c r="CJT37" s="28"/>
      <c r="CJU37" s="28"/>
      <c r="CJV37" s="28"/>
      <c r="CJW37" s="28"/>
      <c r="CJX37" s="28"/>
      <c r="CJY37" s="28"/>
      <c r="CJZ37" s="28"/>
      <c r="CKA37" s="28"/>
      <c r="CKB37" s="28"/>
      <c r="CKC37" s="28"/>
      <c r="CKD37" s="28"/>
      <c r="CKE37" s="28"/>
      <c r="CKF37" s="28"/>
      <c r="CKG37" s="28"/>
      <c r="CKH37" s="28"/>
      <c r="CKI37" s="28"/>
      <c r="CKJ37" s="28"/>
      <c r="CKK37" s="28"/>
      <c r="CKL37" s="28"/>
      <c r="CKM37" s="28"/>
      <c r="CKN37" s="28"/>
      <c r="CKO37" s="28"/>
      <c r="CKP37" s="28"/>
      <c r="CKQ37" s="28"/>
      <c r="CKR37" s="28"/>
      <c r="CKS37" s="28"/>
      <c r="CKT37" s="28"/>
      <c r="CKU37" s="28"/>
      <c r="CKV37" s="28"/>
      <c r="CKW37" s="28"/>
      <c r="CKX37" s="28"/>
      <c r="CKY37" s="28"/>
      <c r="CKZ37" s="28"/>
      <c r="CLA37" s="28"/>
      <c r="CLB37" s="28"/>
      <c r="CLC37" s="28"/>
      <c r="CLD37" s="28"/>
      <c r="CLE37" s="28"/>
      <c r="CLF37" s="28"/>
      <c r="CLG37" s="28"/>
      <c r="CLH37" s="28"/>
      <c r="CLI37" s="28"/>
      <c r="CLJ37" s="28"/>
      <c r="CLK37" s="28"/>
      <c r="CLL37" s="28"/>
      <c r="CLM37" s="28"/>
      <c r="CLN37" s="28"/>
      <c r="CLO37" s="28"/>
      <c r="CLP37" s="28"/>
      <c r="CLQ37" s="28"/>
      <c r="CLR37" s="28"/>
      <c r="CLS37" s="28"/>
      <c r="CLT37" s="28"/>
      <c r="CLU37" s="28"/>
      <c r="CLV37" s="28"/>
      <c r="CLW37" s="28"/>
      <c r="CLX37" s="28"/>
      <c r="CLY37" s="28"/>
      <c r="CLZ37" s="28"/>
      <c r="CMA37" s="28"/>
      <c r="CMB37" s="28"/>
      <c r="CMC37" s="28"/>
      <c r="CMD37" s="28"/>
      <c r="CME37" s="28"/>
      <c r="CMF37" s="28"/>
      <c r="CMG37" s="28"/>
      <c r="CMH37" s="28"/>
      <c r="CMI37" s="28"/>
      <c r="CMJ37" s="28"/>
      <c r="CMK37" s="28"/>
      <c r="CML37" s="28"/>
      <c r="CMM37" s="28"/>
      <c r="CMN37" s="28"/>
      <c r="CMO37" s="28"/>
      <c r="CMP37" s="28"/>
      <c r="CMQ37" s="28"/>
      <c r="CMR37" s="28"/>
      <c r="CMS37" s="28"/>
      <c r="CMT37" s="28"/>
      <c r="CMU37" s="28"/>
      <c r="CMV37" s="28"/>
      <c r="CMW37" s="28"/>
      <c r="CMX37" s="28"/>
      <c r="CMY37" s="28"/>
      <c r="CMZ37" s="28"/>
      <c r="CNA37" s="28"/>
      <c r="CNB37" s="28"/>
      <c r="CNC37" s="28"/>
      <c r="CND37" s="28"/>
      <c r="CNE37" s="28"/>
      <c r="CNF37" s="28"/>
      <c r="CNG37" s="28"/>
      <c r="CNH37" s="28"/>
      <c r="CNI37" s="28"/>
      <c r="CNJ37" s="28"/>
      <c r="CNK37" s="28"/>
      <c r="CNL37" s="28"/>
      <c r="CNM37" s="28"/>
      <c r="CNN37" s="28"/>
      <c r="CNO37" s="28"/>
      <c r="CNP37" s="28"/>
      <c r="CNQ37" s="28"/>
      <c r="CNR37" s="28"/>
      <c r="CNS37" s="28"/>
      <c r="CNT37" s="28"/>
      <c r="CNU37" s="28"/>
      <c r="CNV37" s="28"/>
      <c r="CNW37" s="28"/>
      <c r="CNX37" s="28"/>
      <c r="CNY37" s="28"/>
      <c r="CNZ37" s="28"/>
      <c r="COA37" s="28"/>
      <c r="COB37" s="28"/>
      <c r="COC37" s="28"/>
      <c r="COD37" s="28"/>
      <c r="COE37" s="28"/>
      <c r="COF37" s="28"/>
      <c r="COG37" s="28"/>
      <c r="COH37" s="28"/>
      <c r="COI37" s="28"/>
      <c r="COJ37" s="28"/>
      <c r="COK37" s="28"/>
      <c r="COL37" s="28"/>
      <c r="COM37" s="28"/>
      <c r="CON37" s="28"/>
      <c r="COO37" s="28"/>
      <c r="COP37" s="28"/>
      <c r="COQ37" s="28"/>
      <c r="COR37" s="28"/>
      <c r="COS37" s="28"/>
      <c r="COT37" s="28"/>
      <c r="COU37" s="28"/>
      <c r="COV37" s="28"/>
      <c r="COW37" s="28"/>
      <c r="COX37" s="28"/>
      <c r="COY37" s="28"/>
      <c r="COZ37" s="28"/>
      <c r="CPA37" s="28"/>
      <c r="CPB37" s="28"/>
      <c r="CPC37" s="28"/>
      <c r="CPD37" s="28"/>
      <c r="CPE37" s="28"/>
      <c r="CPF37" s="28"/>
      <c r="CPG37" s="28"/>
      <c r="CPH37" s="28"/>
      <c r="CPI37" s="28"/>
      <c r="CPJ37" s="28"/>
      <c r="CPK37" s="28"/>
      <c r="CPL37" s="28"/>
      <c r="CPM37" s="28"/>
      <c r="CPN37" s="28"/>
      <c r="CPO37" s="28"/>
      <c r="CPP37" s="28"/>
      <c r="CPQ37" s="28"/>
      <c r="CPR37" s="28"/>
      <c r="CPS37" s="28"/>
      <c r="CPT37" s="28"/>
      <c r="CPU37" s="28"/>
      <c r="CPV37" s="28"/>
      <c r="CPW37" s="28"/>
      <c r="CPX37" s="28"/>
      <c r="CPY37" s="28"/>
      <c r="CPZ37" s="28"/>
      <c r="CQA37" s="28"/>
      <c r="CQB37" s="28"/>
      <c r="CQC37" s="28"/>
      <c r="CQD37" s="28"/>
      <c r="CQE37" s="28"/>
      <c r="CQF37" s="28"/>
      <c r="CQG37" s="28"/>
      <c r="CQH37" s="28"/>
      <c r="CQI37" s="28"/>
      <c r="CQJ37" s="28"/>
      <c r="CQK37" s="28"/>
      <c r="CQL37" s="28"/>
      <c r="CQM37" s="28"/>
      <c r="CQN37" s="28"/>
      <c r="CQO37" s="28"/>
      <c r="CQP37" s="28"/>
      <c r="CQQ37" s="28"/>
      <c r="CQR37" s="28"/>
      <c r="CQS37" s="28"/>
      <c r="CQT37" s="28"/>
      <c r="CQU37" s="28"/>
      <c r="CQV37" s="28"/>
      <c r="CQW37" s="28"/>
      <c r="CQX37" s="28"/>
      <c r="CQY37" s="28"/>
      <c r="CQZ37" s="28"/>
      <c r="CRA37" s="28"/>
      <c r="CRB37" s="28"/>
      <c r="CRC37" s="28"/>
      <c r="CRD37" s="28"/>
      <c r="CRE37" s="28"/>
      <c r="CRF37" s="28"/>
      <c r="CRG37" s="28"/>
      <c r="CRH37" s="28"/>
      <c r="CRI37" s="28"/>
      <c r="CRJ37" s="28"/>
      <c r="CRK37" s="28"/>
      <c r="CRL37" s="28"/>
      <c r="CRM37" s="28"/>
      <c r="CRN37" s="28"/>
      <c r="CRO37" s="28"/>
      <c r="CRP37" s="28"/>
      <c r="CRQ37" s="28"/>
      <c r="CRR37" s="28"/>
      <c r="CRS37" s="28"/>
      <c r="CRT37" s="28"/>
      <c r="CRU37" s="28"/>
      <c r="CRV37" s="28"/>
      <c r="CRW37" s="28"/>
      <c r="CRX37" s="28"/>
      <c r="CRY37" s="28"/>
      <c r="CRZ37" s="28"/>
      <c r="CSA37" s="28"/>
      <c r="CSB37" s="28"/>
      <c r="CSC37" s="28"/>
      <c r="CSD37" s="28"/>
      <c r="CSE37" s="28"/>
      <c r="CSF37" s="28"/>
      <c r="CSG37" s="28"/>
      <c r="CSH37" s="28"/>
      <c r="CSI37" s="28"/>
      <c r="CSJ37" s="28"/>
      <c r="CSK37" s="28"/>
      <c r="CSL37" s="28"/>
      <c r="CSM37" s="28"/>
      <c r="CSN37" s="28"/>
      <c r="CSO37" s="28"/>
      <c r="CSP37" s="28"/>
      <c r="CSQ37" s="28"/>
      <c r="CSR37" s="28"/>
      <c r="CSS37" s="28"/>
      <c r="CST37" s="28"/>
      <c r="CSU37" s="28"/>
      <c r="CSV37" s="28"/>
      <c r="CSW37" s="28"/>
      <c r="CSX37" s="28"/>
      <c r="CSY37" s="28"/>
      <c r="CSZ37" s="28"/>
      <c r="CTA37" s="28"/>
      <c r="CTB37" s="28"/>
      <c r="CTC37" s="28"/>
      <c r="CTD37" s="28"/>
      <c r="CTE37" s="28"/>
      <c r="CTF37" s="28"/>
      <c r="CTG37" s="28"/>
      <c r="CTH37" s="28"/>
      <c r="CTI37" s="28"/>
      <c r="CTJ37" s="28"/>
      <c r="CTK37" s="28"/>
      <c r="CTL37" s="28"/>
      <c r="CTM37" s="28"/>
      <c r="CTN37" s="28"/>
      <c r="CTO37" s="28"/>
      <c r="CTP37" s="28"/>
      <c r="CTQ37" s="28"/>
      <c r="CTR37" s="28"/>
      <c r="CTS37" s="28"/>
      <c r="CTT37" s="28"/>
      <c r="CTU37" s="28"/>
      <c r="CTV37" s="28"/>
      <c r="CTW37" s="28"/>
      <c r="CTX37" s="28"/>
      <c r="CTY37" s="28"/>
      <c r="CTZ37" s="28"/>
      <c r="CUA37" s="28"/>
      <c r="CUB37" s="28"/>
      <c r="CUC37" s="28"/>
      <c r="CUD37" s="28"/>
      <c r="CUE37" s="28"/>
      <c r="CUF37" s="28"/>
      <c r="CUG37" s="28"/>
      <c r="CUH37" s="28"/>
      <c r="CUI37" s="28"/>
      <c r="CUJ37" s="28"/>
      <c r="CUK37" s="28"/>
      <c r="CUL37" s="28"/>
      <c r="CUM37" s="28"/>
      <c r="CUN37" s="28"/>
      <c r="CUO37" s="28"/>
      <c r="CUP37" s="28"/>
      <c r="CUQ37" s="28"/>
      <c r="CUR37" s="28"/>
      <c r="CUS37" s="28"/>
      <c r="CUT37" s="28"/>
      <c r="CUU37" s="28"/>
      <c r="CUV37" s="28"/>
      <c r="CUW37" s="28"/>
      <c r="CUX37" s="28"/>
      <c r="CUY37" s="28"/>
      <c r="CUZ37" s="28"/>
      <c r="CVA37" s="28"/>
      <c r="CVB37" s="28"/>
      <c r="CVC37" s="28"/>
      <c r="CVD37" s="28"/>
      <c r="CVE37" s="28"/>
      <c r="CVF37" s="28"/>
      <c r="CVG37" s="28"/>
      <c r="CVH37" s="28"/>
      <c r="CVI37" s="28"/>
      <c r="CVJ37" s="28"/>
      <c r="CVK37" s="28"/>
      <c r="CVL37" s="28"/>
      <c r="CVM37" s="28"/>
      <c r="CVN37" s="28"/>
      <c r="CVO37" s="28"/>
      <c r="CVP37" s="28"/>
      <c r="CVQ37" s="28"/>
      <c r="CVR37" s="28"/>
      <c r="CVS37" s="28"/>
      <c r="CVT37" s="28"/>
      <c r="CVU37" s="28"/>
      <c r="CVV37" s="28"/>
      <c r="CVW37" s="28"/>
      <c r="CVX37" s="28"/>
      <c r="CVY37" s="28"/>
      <c r="CVZ37" s="28"/>
      <c r="CWA37" s="28"/>
      <c r="CWB37" s="28"/>
      <c r="CWC37" s="28"/>
      <c r="CWD37" s="28"/>
      <c r="CWE37" s="28"/>
      <c r="CWF37" s="28"/>
      <c r="CWG37" s="28"/>
      <c r="CWH37" s="28"/>
      <c r="CWI37" s="28"/>
      <c r="CWJ37" s="28"/>
      <c r="CWK37" s="28"/>
      <c r="CWL37" s="28"/>
      <c r="CWM37" s="28"/>
      <c r="CWN37" s="28"/>
      <c r="CWO37" s="28"/>
      <c r="CWP37" s="28"/>
      <c r="CWQ37" s="28"/>
      <c r="CWR37" s="28"/>
      <c r="CWS37" s="28"/>
      <c r="CWT37" s="28"/>
      <c r="CWU37" s="28"/>
      <c r="CWV37" s="28"/>
      <c r="CWW37" s="28"/>
      <c r="CWX37" s="28"/>
      <c r="CWY37" s="28"/>
      <c r="CWZ37" s="28"/>
      <c r="CXA37" s="28"/>
      <c r="CXB37" s="28"/>
      <c r="CXC37" s="28"/>
      <c r="CXD37" s="28"/>
      <c r="CXE37" s="28"/>
      <c r="CXF37" s="28"/>
      <c r="CXG37" s="28"/>
      <c r="CXH37" s="28"/>
      <c r="CXI37" s="28"/>
      <c r="CXJ37" s="28"/>
      <c r="CXK37" s="28"/>
      <c r="CXL37" s="28"/>
      <c r="CXM37" s="28"/>
      <c r="CXN37" s="28"/>
      <c r="CXO37" s="28"/>
      <c r="CXP37" s="28"/>
      <c r="CXQ37" s="28"/>
      <c r="CXR37" s="28"/>
      <c r="CXS37" s="28"/>
      <c r="CXT37" s="28"/>
      <c r="CXU37" s="28"/>
      <c r="CXV37" s="28"/>
      <c r="CXW37" s="28"/>
      <c r="CXX37" s="28"/>
      <c r="CXY37" s="28"/>
      <c r="CXZ37" s="28"/>
      <c r="CYA37" s="28"/>
      <c r="CYB37" s="28"/>
      <c r="CYC37" s="28"/>
      <c r="CYD37" s="28"/>
      <c r="CYE37" s="28"/>
      <c r="CYF37" s="28"/>
      <c r="CYG37" s="28"/>
      <c r="CYH37" s="28"/>
      <c r="CYI37" s="28"/>
      <c r="CYJ37" s="28"/>
      <c r="CYK37" s="28"/>
      <c r="CYL37" s="28"/>
      <c r="CYM37" s="28"/>
      <c r="CYN37" s="28"/>
      <c r="CYO37" s="28"/>
      <c r="CYP37" s="28"/>
      <c r="CYQ37" s="28"/>
      <c r="CYR37" s="28"/>
      <c r="CYS37" s="28"/>
      <c r="CYT37" s="28"/>
      <c r="CYU37" s="28"/>
      <c r="CYV37" s="28"/>
      <c r="CYW37" s="28"/>
      <c r="CYX37" s="28"/>
      <c r="CYY37" s="28"/>
      <c r="CYZ37" s="28"/>
      <c r="CZA37" s="28"/>
      <c r="CZB37" s="28"/>
      <c r="CZC37" s="28"/>
      <c r="CZD37" s="28"/>
      <c r="CZE37" s="28"/>
      <c r="CZF37" s="28"/>
      <c r="CZG37" s="28"/>
      <c r="CZH37" s="28"/>
      <c r="CZI37" s="28"/>
      <c r="CZJ37" s="28"/>
      <c r="CZK37" s="28"/>
      <c r="CZL37" s="28"/>
      <c r="CZM37" s="28"/>
      <c r="CZN37" s="28"/>
      <c r="CZO37" s="28"/>
      <c r="CZP37" s="28"/>
      <c r="CZQ37" s="28"/>
      <c r="CZR37" s="28"/>
      <c r="CZS37" s="28"/>
      <c r="CZT37" s="28"/>
      <c r="CZU37" s="28"/>
      <c r="CZV37" s="28"/>
      <c r="CZW37" s="28"/>
      <c r="CZX37" s="28"/>
      <c r="CZY37" s="28"/>
      <c r="CZZ37" s="28"/>
      <c r="DAA37" s="28"/>
      <c r="DAB37" s="28"/>
      <c r="DAC37" s="28"/>
      <c r="DAD37" s="28"/>
      <c r="DAE37" s="28"/>
      <c r="DAF37" s="28"/>
      <c r="DAG37" s="28"/>
      <c r="DAH37" s="28"/>
      <c r="DAI37" s="28"/>
      <c r="DAJ37" s="28"/>
      <c r="DAK37" s="28"/>
      <c r="DAL37" s="28"/>
      <c r="DAM37" s="28"/>
      <c r="DAN37" s="28"/>
      <c r="DAO37" s="28"/>
      <c r="DAP37" s="28"/>
      <c r="DAQ37" s="28"/>
      <c r="DAR37" s="28"/>
      <c r="DAS37" s="28"/>
      <c r="DAT37" s="28"/>
      <c r="DAU37" s="28"/>
      <c r="DAV37" s="28"/>
      <c r="DAW37" s="28"/>
      <c r="DAX37" s="28"/>
      <c r="DAY37" s="28"/>
      <c r="DAZ37" s="28"/>
      <c r="DBA37" s="28"/>
      <c r="DBB37" s="28"/>
      <c r="DBC37" s="28"/>
      <c r="DBD37" s="28"/>
      <c r="DBE37" s="28"/>
      <c r="DBF37" s="28"/>
      <c r="DBG37" s="28"/>
      <c r="DBH37" s="28"/>
      <c r="DBI37" s="28"/>
      <c r="DBJ37" s="28"/>
      <c r="DBK37" s="28"/>
      <c r="DBL37" s="28"/>
      <c r="DBM37" s="28"/>
      <c r="DBN37" s="28"/>
      <c r="DBO37" s="28"/>
      <c r="DBP37" s="28"/>
      <c r="DBQ37" s="28"/>
      <c r="DBR37" s="28"/>
      <c r="DBS37" s="28"/>
      <c r="DBT37" s="28"/>
      <c r="DBU37" s="28"/>
      <c r="DBV37" s="28"/>
      <c r="DBW37" s="28"/>
      <c r="DBX37" s="28"/>
      <c r="DBY37" s="28"/>
      <c r="DBZ37" s="28"/>
      <c r="DCA37" s="28"/>
      <c r="DCB37" s="28"/>
      <c r="DCC37" s="28"/>
      <c r="DCD37" s="28"/>
      <c r="DCE37" s="28"/>
      <c r="DCF37" s="28"/>
      <c r="DCG37" s="28"/>
      <c r="DCH37" s="28"/>
      <c r="DCI37" s="28"/>
      <c r="DCJ37" s="28"/>
      <c r="DCK37" s="28"/>
      <c r="DCL37" s="28"/>
      <c r="DCM37" s="28"/>
      <c r="DCN37" s="28"/>
      <c r="DCO37" s="28"/>
      <c r="DCP37" s="28"/>
      <c r="DCQ37" s="28"/>
      <c r="DCR37" s="28"/>
      <c r="DCS37" s="28"/>
      <c r="DCT37" s="28"/>
      <c r="DCU37" s="28"/>
      <c r="DCV37" s="28"/>
      <c r="DCW37" s="28"/>
      <c r="DCX37" s="28"/>
      <c r="DCY37" s="28"/>
      <c r="DCZ37" s="28"/>
      <c r="DDA37" s="28"/>
      <c r="DDB37" s="28"/>
      <c r="DDC37" s="28"/>
      <c r="DDD37" s="28"/>
      <c r="DDE37" s="28"/>
      <c r="DDF37" s="28"/>
      <c r="DDG37" s="28"/>
      <c r="DDH37" s="28"/>
      <c r="DDI37" s="28"/>
      <c r="DDJ37" s="28"/>
      <c r="DDK37" s="28"/>
      <c r="DDL37" s="28"/>
      <c r="DDM37" s="28"/>
      <c r="DDN37" s="28"/>
      <c r="DDO37" s="28"/>
      <c r="DDP37" s="28"/>
      <c r="DDQ37" s="28"/>
      <c r="DDR37" s="28"/>
      <c r="DDS37" s="28"/>
      <c r="DDT37" s="28"/>
      <c r="DDU37" s="28"/>
      <c r="DDV37" s="28"/>
      <c r="DDW37" s="28"/>
      <c r="DDX37" s="28"/>
      <c r="DDY37" s="28"/>
      <c r="DDZ37" s="28"/>
      <c r="DEA37" s="28"/>
      <c r="DEB37" s="28"/>
      <c r="DEC37" s="28"/>
      <c r="DED37" s="28"/>
      <c r="DEE37" s="28"/>
      <c r="DEF37" s="28"/>
      <c r="DEG37" s="28"/>
      <c r="DEH37" s="28"/>
      <c r="DEI37" s="28"/>
      <c r="DEJ37" s="28"/>
      <c r="DEK37" s="28"/>
      <c r="DEL37" s="28"/>
      <c r="DEM37" s="28"/>
      <c r="DEN37" s="28"/>
      <c r="DEO37" s="28"/>
      <c r="DEP37" s="28"/>
      <c r="DEQ37" s="28"/>
      <c r="DER37" s="28"/>
      <c r="DES37" s="28"/>
      <c r="DET37" s="28"/>
      <c r="DEU37" s="28"/>
      <c r="DEV37" s="28"/>
      <c r="DEW37" s="28"/>
      <c r="DEX37" s="28"/>
      <c r="DEY37" s="28"/>
      <c r="DEZ37" s="28"/>
      <c r="DFA37" s="28"/>
      <c r="DFB37" s="28"/>
      <c r="DFC37" s="28"/>
      <c r="DFD37" s="28"/>
      <c r="DFE37" s="28"/>
      <c r="DFF37" s="28"/>
      <c r="DFG37" s="28"/>
      <c r="DFH37" s="28"/>
      <c r="DFI37" s="28"/>
      <c r="DFJ37" s="28"/>
      <c r="DFK37" s="28"/>
      <c r="DFL37" s="28"/>
      <c r="DFM37" s="28"/>
      <c r="DFN37" s="28"/>
      <c r="DFO37" s="28"/>
      <c r="DFP37" s="28"/>
      <c r="DFQ37" s="28"/>
      <c r="DFR37" s="28"/>
      <c r="DFS37" s="28"/>
      <c r="DFT37" s="28"/>
      <c r="DFU37" s="28"/>
      <c r="DFV37" s="28"/>
      <c r="DFW37" s="28"/>
      <c r="DFX37" s="28"/>
      <c r="DFY37" s="28"/>
      <c r="DFZ37" s="28"/>
      <c r="DGA37" s="28"/>
      <c r="DGB37" s="28"/>
      <c r="DGC37" s="28"/>
      <c r="DGD37" s="28"/>
      <c r="DGE37" s="28"/>
      <c r="DGF37" s="28"/>
      <c r="DGG37" s="28"/>
      <c r="DGH37" s="28"/>
      <c r="DGI37" s="28"/>
      <c r="DGJ37" s="28"/>
      <c r="DGK37" s="28"/>
      <c r="DGL37" s="28"/>
      <c r="DGM37" s="28"/>
      <c r="DGN37" s="28"/>
      <c r="DGO37" s="28"/>
      <c r="DGP37" s="28"/>
      <c r="DGQ37" s="28"/>
      <c r="DGR37" s="28"/>
      <c r="DGS37" s="28"/>
      <c r="DGT37" s="28"/>
      <c r="DGU37" s="28"/>
      <c r="DGV37" s="28"/>
      <c r="DGW37" s="28"/>
      <c r="DGX37" s="28"/>
      <c r="DGY37" s="28"/>
      <c r="DGZ37" s="28"/>
      <c r="DHA37" s="28"/>
      <c r="DHB37" s="28"/>
      <c r="DHC37" s="28"/>
      <c r="DHD37" s="28"/>
      <c r="DHE37" s="28"/>
      <c r="DHF37" s="28"/>
      <c r="DHG37" s="28"/>
      <c r="DHH37" s="28"/>
      <c r="DHI37" s="28"/>
      <c r="DHJ37" s="28"/>
      <c r="DHK37" s="28"/>
      <c r="DHL37" s="28"/>
      <c r="DHM37" s="28"/>
      <c r="DHN37" s="28"/>
      <c r="DHO37" s="28"/>
      <c r="DHP37" s="28"/>
      <c r="DHQ37" s="28"/>
      <c r="DHR37" s="28"/>
      <c r="DHS37" s="28"/>
      <c r="DHT37" s="28"/>
      <c r="DHU37" s="28"/>
      <c r="DHV37" s="28"/>
      <c r="DHW37" s="28"/>
      <c r="DHX37" s="28"/>
      <c r="DHY37" s="28"/>
      <c r="DHZ37" s="28"/>
      <c r="DIA37" s="28"/>
      <c r="DIB37" s="28"/>
      <c r="DIC37" s="28"/>
      <c r="DID37" s="28"/>
      <c r="DIE37" s="28"/>
      <c r="DIF37" s="28"/>
      <c r="DIG37" s="28"/>
      <c r="DIH37" s="28"/>
      <c r="DII37" s="28"/>
      <c r="DIJ37" s="28"/>
      <c r="DIK37" s="28"/>
      <c r="DIL37" s="28"/>
      <c r="DIM37" s="28"/>
      <c r="DIN37" s="28"/>
      <c r="DIO37" s="28"/>
      <c r="DIP37" s="28"/>
      <c r="DIQ37" s="28"/>
      <c r="DIR37" s="28"/>
      <c r="DIS37" s="28"/>
      <c r="DIT37" s="28"/>
      <c r="DIU37" s="28"/>
      <c r="DIV37" s="28"/>
      <c r="DIW37" s="28"/>
      <c r="DIX37" s="28"/>
      <c r="DIY37" s="28"/>
      <c r="DIZ37" s="28"/>
      <c r="DJA37" s="28"/>
      <c r="DJB37" s="28"/>
      <c r="DJC37" s="28"/>
      <c r="DJD37" s="28"/>
      <c r="DJE37" s="28"/>
      <c r="DJF37" s="28"/>
      <c r="DJG37" s="28"/>
      <c r="DJH37" s="28"/>
      <c r="DJI37" s="28"/>
      <c r="DJJ37" s="28"/>
      <c r="DJK37" s="28"/>
      <c r="DJL37" s="28"/>
      <c r="DJM37" s="28"/>
      <c r="DJN37" s="28"/>
      <c r="DJO37" s="28"/>
      <c r="DJP37" s="28"/>
      <c r="DJQ37" s="28"/>
      <c r="DJR37" s="28"/>
      <c r="DJS37" s="28"/>
      <c r="DJT37" s="28"/>
      <c r="DJU37" s="28"/>
      <c r="DJV37" s="28"/>
      <c r="DJW37" s="28"/>
      <c r="DJX37" s="28"/>
      <c r="DJY37" s="28"/>
      <c r="DJZ37" s="28"/>
      <c r="DKA37" s="28"/>
      <c r="DKB37" s="28"/>
      <c r="DKC37" s="28"/>
      <c r="DKD37" s="28"/>
      <c r="DKE37" s="28"/>
      <c r="DKF37" s="28"/>
      <c r="DKG37" s="28"/>
      <c r="DKH37" s="28"/>
      <c r="DKI37" s="28"/>
      <c r="DKJ37" s="28"/>
      <c r="DKK37" s="28"/>
      <c r="DKL37" s="28"/>
      <c r="DKM37" s="28"/>
      <c r="DKN37" s="28"/>
      <c r="DKO37" s="28"/>
      <c r="DKP37" s="28"/>
      <c r="DKQ37" s="28"/>
      <c r="DKR37" s="28"/>
      <c r="DKS37" s="28"/>
      <c r="DKT37" s="28"/>
      <c r="DKU37" s="28"/>
      <c r="DKV37" s="28"/>
      <c r="DKW37" s="28"/>
      <c r="DKX37" s="28"/>
      <c r="DKY37" s="28"/>
      <c r="DKZ37" s="28"/>
      <c r="DLA37" s="28"/>
      <c r="DLB37" s="28"/>
      <c r="DLC37" s="28"/>
      <c r="DLD37" s="28"/>
      <c r="DLE37" s="28"/>
      <c r="DLF37" s="28"/>
      <c r="DLG37" s="28"/>
      <c r="DLH37" s="28"/>
      <c r="DLI37" s="28"/>
      <c r="DLJ37" s="28"/>
      <c r="DLK37" s="28"/>
      <c r="DLL37" s="28"/>
      <c r="DLM37" s="28"/>
      <c r="DLN37" s="28"/>
      <c r="DLO37" s="28"/>
      <c r="DLP37" s="28"/>
      <c r="DLQ37" s="28"/>
      <c r="DLR37" s="28"/>
      <c r="DLS37" s="28"/>
      <c r="DLT37" s="28"/>
      <c r="DLU37" s="28"/>
      <c r="DLV37" s="28"/>
      <c r="DLW37" s="28"/>
      <c r="DLX37" s="28"/>
      <c r="DLY37" s="28"/>
      <c r="DLZ37" s="28"/>
      <c r="DMA37" s="28"/>
      <c r="DMB37" s="28"/>
      <c r="DMC37" s="28"/>
      <c r="DMD37" s="28"/>
      <c r="DME37" s="28"/>
      <c r="DMF37" s="28"/>
      <c r="DMG37" s="28"/>
      <c r="DMH37" s="28"/>
      <c r="DMI37" s="28"/>
      <c r="DMJ37" s="28"/>
      <c r="DMK37" s="28"/>
      <c r="DML37" s="28"/>
      <c r="DMM37" s="28"/>
      <c r="DMN37" s="28"/>
      <c r="DMO37" s="28"/>
      <c r="DMP37" s="28"/>
      <c r="DMQ37" s="28"/>
      <c r="DMR37" s="28"/>
      <c r="DMS37" s="28"/>
      <c r="DMT37" s="28"/>
      <c r="DMU37" s="28"/>
      <c r="DMV37" s="28"/>
      <c r="DMW37" s="28"/>
      <c r="DMX37" s="28"/>
      <c r="DMY37" s="28"/>
      <c r="DMZ37" s="28"/>
      <c r="DNA37" s="28"/>
      <c r="DNB37" s="28"/>
      <c r="DNC37" s="28"/>
      <c r="DND37" s="28"/>
      <c r="DNE37" s="28"/>
      <c r="DNF37" s="28"/>
      <c r="DNG37" s="28"/>
      <c r="DNH37" s="28"/>
      <c r="DNI37" s="28"/>
      <c r="DNJ37" s="28"/>
      <c r="DNK37" s="28"/>
      <c r="DNL37" s="28"/>
      <c r="DNM37" s="28"/>
      <c r="DNN37" s="28"/>
      <c r="DNO37" s="28"/>
      <c r="DNP37" s="28"/>
      <c r="DNQ37" s="28"/>
      <c r="DNR37" s="28"/>
      <c r="DNS37" s="28"/>
      <c r="DNT37" s="28"/>
      <c r="DNU37" s="28"/>
      <c r="DNV37" s="28"/>
      <c r="DNW37" s="28"/>
      <c r="DNX37" s="28"/>
      <c r="DNY37" s="28"/>
      <c r="DNZ37" s="28"/>
      <c r="DOA37" s="28"/>
      <c r="DOB37" s="28"/>
      <c r="DOC37" s="28"/>
      <c r="DOD37" s="28"/>
      <c r="DOE37" s="28"/>
      <c r="DOF37" s="28"/>
      <c r="DOG37" s="28"/>
      <c r="DOH37" s="28"/>
      <c r="DOI37" s="28"/>
      <c r="DOJ37" s="28"/>
      <c r="DOK37" s="28"/>
      <c r="DOL37" s="28"/>
      <c r="DOM37" s="28"/>
      <c r="DON37" s="28"/>
      <c r="DOO37" s="28"/>
      <c r="DOP37" s="28"/>
      <c r="DOQ37" s="28"/>
      <c r="DOR37" s="28"/>
      <c r="DOS37" s="28"/>
      <c r="DOT37" s="28"/>
      <c r="DOU37" s="28"/>
      <c r="DOV37" s="28"/>
      <c r="DOW37" s="28"/>
      <c r="DOX37" s="28"/>
      <c r="DOY37" s="28"/>
      <c r="DOZ37" s="28"/>
      <c r="DPA37" s="28"/>
      <c r="DPB37" s="28"/>
      <c r="DPC37" s="28"/>
      <c r="DPD37" s="28"/>
      <c r="DPE37" s="28"/>
      <c r="DPF37" s="28"/>
      <c r="DPG37" s="28"/>
      <c r="DPH37" s="28"/>
      <c r="DPI37" s="28"/>
      <c r="DPJ37" s="28"/>
      <c r="DPK37" s="28"/>
      <c r="DPL37" s="28"/>
      <c r="DPM37" s="28"/>
      <c r="DPN37" s="28"/>
      <c r="DPO37" s="28"/>
      <c r="DPP37" s="28"/>
      <c r="DPQ37" s="28"/>
      <c r="DPR37" s="28"/>
      <c r="DPS37" s="28"/>
      <c r="DPT37" s="28"/>
      <c r="DPU37" s="28"/>
      <c r="DPV37" s="28"/>
      <c r="DPW37" s="28"/>
      <c r="DPX37" s="28"/>
      <c r="DPY37" s="28"/>
      <c r="DPZ37" s="28"/>
      <c r="DQA37" s="28"/>
      <c r="DQB37" s="28"/>
      <c r="DQC37" s="28"/>
      <c r="DQD37" s="28"/>
      <c r="DQE37" s="28"/>
      <c r="DQF37" s="28"/>
      <c r="DQG37" s="28"/>
      <c r="DQH37" s="28"/>
      <c r="DQI37" s="28"/>
      <c r="DQJ37" s="28"/>
      <c r="DQK37" s="28"/>
      <c r="DQL37" s="28"/>
      <c r="DQM37" s="28"/>
      <c r="DQN37" s="28"/>
      <c r="DQO37" s="28"/>
      <c r="DQP37" s="28"/>
      <c r="DQQ37" s="28"/>
      <c r="DQR37" s="28"/>
      <c r="DQS37" s="28"/>
      <c r="DQT37" s="28"/>
      <c r="DQU37" s="28"/>
      <c r="DQV37" s="28"/>
      <c r="DQW37" s="28"/>
      <c r="DQX37" s="28"/>
      <c r="DQY37" s="28"/>
      <c r="DQZ37" s="28"/>
      <c r="DRA37" s="28"/>
      <c r="DRB37" s="28"/>
      <c r="DRC37" s="28"/>
      <c r="DRD37" s="28"/>
      <c r="DRE37" s="28"/>
      <c r="DRF37" s="28"/>
      <c r="DRG37" s="28"/>
      <c r="DRH37" s="28"/>
      <c r="DRI37" s="28"/>
      <c r="DRJ37" s="28"/>
      <c r="DRK37" s="28"/>
      <c r="DRL37" s="28"/>
      <c r="DRM37" s="28"/>
      <c r="DRN37" s="28"/>
      <c r="DRO37" s="28"/>
      <c r="DRP37" s="28"/>
      <c r="DRQ37" s="28"/>
      <c r="DRR37" s="28"/>
      <c r="DRS37" s="28"/>
      <c r="DRT37" s="28"/>
      <c r="DRU37" s="28"/>
      <c r="DRV37" s="28"/>
      <c r="DRW37" s="28"/>
      <c r="DRX37" s="28"/>
      <c r="DRY37" s="28"/>
      <c r="DRZ37" s="28"/>
      <c r="DSA37" s="28"/>
      <c r="DSB37" s="28"/>
      <c r="DSC37" s="28"/>
      <c r="DSD37" s="28"/>
      <c r="DSE37" s="28"/>
      <c r="DSF37" s="28"/>
      <c r="DSG37" s="28"/>
      <c r="DSH37" s="28"/>
      <c r="DSI37" s="28"/>
      <c r="DSJ37" s="28"/>
      <c r="DSK37" s="28"/>
      <c r="DSL37" s="28"/>
      <c r="DSM37" s="28"/>
      <c r="DSN37" s="28"/>
      <c r="DSO37" s="28"/>
      <c r="DSP37" s="28"/>
      <c r="DSQ37" s="28"/>
      <c r="DSR37" s="28"/>
      <c r="DSS37" s="28"/>
      <c r="DST37" s="28"/>
      <c r="DSU37" s="28"/>
      <c r="DSV37" s="28"/>
      <c r="DSW37" s="28"/>
      <c r="DSX37" s="28"/>
      <c r="DSY37" s="28"/>
      <c r="DSZ37" s="28"/>
      <c r="DTA37" s="28"/>
      <c r="DTB37" s="28"/>
      <c r="DTC37" s="28"/>
      <c r="DTD37" s="28"/>
      <c r="DTE37" s="28"/>
      <c r="DTF37" s="28"/>
      <c r="DTG37" s="28"/>
      <c r="DTH37" s="28"/>
      <c r="DTI37" s="28"/>
      <c r="DTJ37" s="28"/>
      <c r="DTK37" s="28"/>
      <c r="DTL37" s="28"/>
      <c r="DTM37" s="28"/>
      <c r="DTN37" s="28"/>
      <c r="DTO37" s="28"/>
      <c r="DTP37" s="28"/>
      <c r="DTQ37" s="28"/>
      <c r="DTR37" s="28"/>
      <c r="DTS37" s="28"/>
      <c r="DTT37" s="28"/>
      <c r="DTU37" s="28"/>
      <c r="DTV37" s="28"/>
      <c r="DTW37" s="28"/>
      <c r="DTX37" s="28"/>
      <c r="DTY37" s="28"/>
      <c r="DTZ37" s="28"/>
      <c r="DUA37" s="28"/>
      <c r="DUB37" s="28"/>
      <c r="DUC37" s="28"/>
      <c r="DUD37" s="28"/>
      <c r="DUE37" s="28"/>
      <c r="DUF37" s="28"/>
      <c r="DUG37" s="28"/>
      <c r="DUH37" s="28"/>
      <c r="DUI37" s="28"/>
      <c r="DUJ37" s="28"/>
      <c r="DUK37" s="28"/>
      <c r="DUL37" s="28"/>
      <c r="DUM37" s="28"/>
      <c r="DUN37" s="28"/>
      <c r="DUO37" s="28"/>
      <c r="DUP37" s="28"/>
      <c r="DUQ37" s="28"/>
      <c r="DUR37" s="28"/>
      <c r="DUS37" s="28"/>
      <c r="DUT37" s="28"/>
      <c r="DUU37" s="28"/>
      <c r="DUV37" s="28"/>
      <c r="DUW37" s="28"/>
      <c r="DUX37" s="28"/>
      <c r="DUY37" s="28"/>
      <c r="DUZ37" s="28"/>
      <c r="DVA37" s="28"/>
      <c r="DVB37" s="28"/>
      <c r="DVC37" s="28"/>
      <c r="DVD37" s="28"/>
      <c r="DVE37" s="28"/>
      <c r="DVF37" s="28"/>
      <c r="DVG37" s="28"/>
      <c r="DVH37" s="28"/>
      <c r="DVI37" s="28"/>
      <c r="DVJ37" s="28"/>
      <c r="DVK37" s="28"/>
      <c r="DVL37" s="28"/>
      <c r="DVM37" s="28"/>
      <c r="DVN37" s="28"/>
      <c r="DVO37" s="28"/>
      <c r="DVP37" s="28"/>
      <c r="DVQ37" s="28"/>
      <c r="DVR37" s="28"/>
      <c r="DVS37" s="28"/>
      <c r="DVT37" s="28"/>
      <c r="DVU37" s="28"/>
      <c r="DVV37" s="28"/>
      <c r="DVW37" s="28"/>
      <c r="DVX37" s="28"/>
      <c r="DVY37" s="28"/>
      <c r="DVZ37" s="28"/>
      <c r="DWA37" s="28"/>
      <c r="DWB37" s="28"/>
      <c r="DWC37" s="28"/>
      <c r="DWD37" s="28"/>
      <c r="DWE37" s="28"/>
      <c r="DWF37" s="28"/>
      <c r="DWG37" s="28"/>
      <c r="DWH37" s="28"/>
      <c r="DWI37" s="28"/>
      <c r="DWJ37" s="28"/>
      <c r="DWK37" s="28"/>
      <c r="DWL37" s="28"/>
      <c r="DWM37" s="28"/>
      <c r="DWN37" s="28"/>
      <c r="DWO37" s="28"/>
      <c r="DWP37" s="28"/>
      <c r="DWQ37" s="28"/>
      <c r="DWR37" s="28"/>
      <c r="DWS37" s="28"/>
      <c r="DWT37" s="28"/>
      <c r="DWU37" s="28"/>
      <c r="DWV37" s="28"/>
      <c r="DWW37" s="28"/>
      <c r="DWX37" s="28"/>
      <c r="DWY37" s="28"/>
      <c r="DWZ37" s="28"/>
      <c r="DXA37" s="28"/>
      <c r="DXB37" s="28"/>
      <c r="DXC37" s="28"/>
      <c r="DXD37" s="28"/>
      <c r="DXE37" s="28"/>
      <c r="DXF37" s="28"/>
      <c r="DXG37" s="28"/>
      <c r="DXH37" s="28"/>
      <c r="DXI37" s="28"/>
      <c r="DXJ37" s="28"/>
      <c r="DXK37" s="28"/>
      <c r="DXL37" s="28"/>
      <c r="DXM37" s="28"/>
      <c r="DXN37" s="28"/>
      <c r="DXO37" s="28"/>
      <c r="DXP37" s="28"/>
      <c r="DXQ37" s="28"/>
      <c r="DXR37" s="28"/>
      <c r="DXS37" s="28"/>
      <c r="DXT37" s="28"/>
      <c r="DXU37" s="28"/>
      <c r="DXV37" s="28"/>
      <c r="DXW37" s="28"/>
      <c r="DXX37" s="28"/>
      <c r="DXY37" s="28"/>
      <c r="DXZ37" s="28"/>
      <c r="DYA37" s="28"/>
      <c r="DYB37" s="28"/>
      <c r="DYC37" s="28"/>
      <c r="DYD37" s="28"/>
      <c r="DYE37" s="28"/>
      <c r="DYF37" s="28"/>
      <c r="DYG37" s="28"/>
      <c r="DYH37" s="28"/>
      <c r="DYI37" s="28"/>
      <c r="DYJ37" s="28"/>
      <c r="DYK37" s="28"/>
      <c r="DYL37" s="28"/>
      <c r="DYM37" s="28"/>
      <c r="DYN37" s="28"/>
      <c r="DYO37" s="28"/>
      <c r="DYP37" s="28"/>
      <c r="DYQ37" s="28"/>
      <c r="DYR37" s="28"/>
      <c r="DYS37" s="28"/>
      <c r="DYT37" s="28"/>
      <c r="DYU37" s="28"/>
      <c r="DYV37" s="28"/>
      <c r="DYW37" s="28"/>
      <c r="DYX37" s="28"/>
      <c r="DYY37" s="28"/>
      <c r="DYZ37" s="28"/>
      <c r="DZA37" s="28"/>
      <c r="DZB37" s="28"/>
      <c r="DZC37" s="28"/>
      <c r="DZD37" s="28"/>
      <c r="DZE37" s="28"/>
      <c r="DZF37" s="28"/>
      <c r="DZG37" s="28"/>
      <c r="DZH37" s="28"/>
      <c r="DZI37" s="28"/>
      <c r="DZJ37" s="28"/>
      <c r="DZK37" s="28"/>
      <c r="DZL37" s="28"/>
      <c r="DZM37" s="28"/>
      <c r="DZN37" s="28"/>
      <c r="DZO37" s="28"/>
      <c r="DZP37" s="28"/>
      <c r="DZQ37" s="28"/>
      <c r="DZR37" s="28"/>
      <c r="DZS37" s="28"/>
      <c r="DZT37" s="28"/>
      <c r="DZU37" s="28"/>
      <c r="DZV37" s="28"/>
      <c r="DZW37" s="28"/>
      <c r="DZX37" s="28"/>
      <c r="DZY37" s="28"/>
      <c r="DZZ37" s="28"/>
      <c r="EAA37" s="28"/>
      <c r="EAB37" s="28"/>
      <c r="EAC37" s="28"/>
      <c r="EAD37" s="28"/>
      <c r="EAE37" s="28"/>
      <c r="EAF37" s="28"/>
      <c r="EAG37" s="28"/>
      <c r="EAH37" s="28"/>
      <c r="EAI37" s="28"/>
      <c r="EAJ37" s="28"/>
      <c r="EAK37" s="28"/>
      <c r="EAL37" s="28"/>
      <c r="EAM37" s="28"/>
      <c r="EAN37" s="28"/>
      <c r="EAO37" s="28"/>
      <c r="EAP37" s="28"/>
      <c r="EAQ37" s="28"/>
      <c r="EAR37" s="28"/>
      <c r="EAS37" s="28"/>
      <c r="EAT37" s="28"/>
      <c r="EAU37" s="28"/>
      <c r="EAV37" s="28"/>
      <c r="EAW37" s="28"/>
      <c r="EAX37" s="28"/>
      <c r="EAY37" s="28"/>
      <c r="EAZ37" s="28"/>
      <c r="EBA37" s="28"/>
      <c r="EBB37" s="28"/>
      <c r="EBC37" s="28"/>
      <c r="EBD37" s="28"/>
      <c r="EBE37" s="28"/>
      <c r="EBF37" s="28"/>
      <c r="EBG37" s="28"/>
      <c r="EBH37" s="28"/>
      <c r="EBI37" s="28"/>
      <c r="EBJ37" s="28"/>
      <c r="EBK37" s="28"/>
      <c r="EBL37" s="28"/>
      <c r="EBM37" s="28"/>
      <c r="EBN37" s="28"/>
      <c r="EBO37" s="28"/>
      <c r="EBP37" s="28"/>
      <c r="EBQ37" s="28"/>
      <c r="EBR37" s="28"/>
      <c r="EBS37" s="28"/>
      <c r="EBT37" s="28"/>
      <c r="EBU37" s="28"/>
      <c r="EBV37" s="28"/>
      <c r="EBW37" s="28"/>
      <c r="EBX37" s="28"/>
      <c r="EBY37" s="28"/>
      <c r="EBZ37" s="28"/>
      <c r="ECA37" s="28"/>
      <c r="ECB37" s="28"/>
      <c r="ECC37" s="28"/>
      <c r="ECD37" s="28"/>
      <c r="ECE37" s="28"/>
      <c r="ECF37" s="28"/>
      <c r="ECG37" s="28"/>
      <c r="ECH37" s="28"/>
      <c r="ECI37" s="28"/>
      <c r="ECJ37" s="28"/>
      <c r="ECK37" s="28"/>
      <c r="ECL37" s="28"/>
      <c r="ECM37" s="28"/>
      <c r="ECN37" s="28"/>
      <c r="ECO37" s="28"/>
      <c r="ECP37" s="28"/>
      <c r="ECQ37" s="28"/>
      <c r="ECR37" s="28"/>
      <c r="ECS37" s="28"/>
      <c r="ECT37" s="28"/>
      <c r="ECU37" s="28"/>
      <c r="ECV37" s="28"/>
      <c r="ECW37" s="28"/>
      <c r="ECX37" s="28"/>
      <c r="ECY37" s="28"/>
      <c r="ECZ37" s="28"/>
      <c r="EDA37" s="28"/>
      <c r="EDB37" s="28"/>
      <c r="EDC37" s="28"/>
      <c r="EDD37" s="28"/>
      <c r="EDE37" s="28"/>
      <c r="EDF37" s="28"/>
      <c r="EDG37" s="28"/>
      <c r="EDH37" s="28"/>
      <c r="EDI37" s="28"/>
      <c r="EDJ37" s="28"/>
      <c r="EDK37" s="28"/>
      <c r="EDL37" s="28"/>
      <c r="EDM37" s="28"/>
      <c r="EDN37" s="28"/>
      <c r="EDO37" s="28"/>
      <c r="EDP37" s="28"/>
      <c r="EDQ37" s="28"/>
      <c r="EDR37" s="28"/>
      <c r="EDS37" s="28"/>
      <c r="EDT37" s="28"/>
      <c r="EDU37" s="28"/>
      <c r="EDV37" s="28"/>
      <c r="EDW37" s="28"/>
      <c r="EDX37" s="28"/>
      <c r="EDY37" s="28"/>
      <c r="EDZ37" s="28"/>
      <c r="EEA37" s="28"/>
      <c r="EEB37" s="28"/>
      <c r="EEC37" s="28"/>
      <c r="EED37" s="28"/>
      <c r="EEE37" s="28"/>
      <c r="EEF37" s="28"/>
      <c r="EEG37" s="28"/>
      <c r="EEH37" s="28"/>
      <c r="EEI37" s="28"/>
      <c r="EEJ37" s="28"/>
      <c r="EEK37" s="28"/>
      <c r="EEL37" s="28"/>
      <c r="EEM37" s="28"/>
      <c r="EEN37" s="28"/>
      <c r="EEO37" s="28"/>
      <c r="EEP37" s="28"/>
      <c r="EEQ37" s="28"/>
      <c r="EER37" s="28"/>
      <c r="EES37" s="28"/>
      <c r="EET37" s="28"/>
      <c r="EEU37" s="28"/>
      <c r="EEV37" s="28"/>
      <c r="EEW37" s="28"/>
      <c r="EEX37" s="28"/>
      <c r="EEY37" s="28"/>
      <c r="EEZ37" s="28"/>
      <c r="EFA37" s="28"/>
      <c r="EFB37" s="28"/>
      <c r="EFC37" s="28"/>
      <c r="EFD37" s="28"/>
      <c r="EFE37" s="28"/>
      <c r="EFF37" s="28"/>
      <c r="EFG37" s="28"/>
      <c r="EFH37" s="28"/>
      <c r="EFI37" s="28"/>
      <c r="EFJ37" s="28"/>
      <c r="EFK37" s="28"/>
      <c r="EFL37" s="28"/>
      <c r="EFM37" s="28"/>
      <c r="EFN37" s="28"/>
      <c r="EFO37" s="28"/>
      <c r="EFP37" s="28"/>
      <c r="EFQ37" s="28"/>
      <c r="EFR37" s="28"/>
      <c r="EFS37" s="28"/>
      <c r="EFT37" s="28"/>
      <c r="EFU37" s="28"/>
      <c r="EFV37" s="28"/>
      <c r="EFW37" s="28"/>
      <c r="EFX37" s="28"/>
      <c r="EFY37" s="28"/>
      <c r="EFZ37" s="28"/>
      <c r="EGA37" s="28"/>
      <c r="EGB37" s="28"/>
      <c r="EGC37" s="28"/>
      <c r="EGD37" s="28"/>
      <c r="EGE37" s="28"/>
      <c r="EGF37" s="28"/>
      <c r="EGG37" s="28"/>
      <c r="EGH37" s="28"/>
      <c r="EGI37" s="28"/>
      <c r="EGJ37" s="28"/>
      <c r="EGK37" s="28"/>
      <c r="EGL37" s="28"/>
      <c r="EGM37" s="28"/>
      <c r="EGN37" s="28"/>
      <c r="EGO37" s="28"/>
      <c r="EGP37" s="28"/>
      <c r="EGQ37" s="28"/>
      <c r="EGR37" s="28"/>
      <c r="EGS37" s="28"/>
      <c r="EGT37" s="28"/>
      <c r="EGU37" s="28"/>
      <c r="EGV37" s="28"/>
      <c r="EGW37" s="28"/>
      <c r="EGX37" s="28"/>
      <c r="EGY37" s="28"/>
      <c r="EGZ37" s="28"/>
      <c r="EHA37" s="28"/>
      <c r="EHB37" s="28"/>
      <c r="EHC37" s="28"/>
      <c r="EHD37" s="28"/>
      <c r="EHE37" s="28"/>
      <c r="EHF37" s="28"/>
      <c r="EHG37" s="28"/>
      <c r="EHH37" s="28"/>
      <c r="EHI37" s="28"/>
      <c r="EHJ37" s="28"/>
      <c r="EHK37" s="28"/>
      <c r="EHL37" s="28"/>
      <c r="EHM37" s="28"/>
      <c r="EHN37" s="28"/>
      <c r="EHO37" s="28"/>
      <c r="EHP37" s="28"/>
      <c r="EHQ37" s="28"/>
      <c r="EHR37" s="28"/>
      <c r="EHS37" s="28"/>
      <c r="EHT37" s="28"/>
      <c r="EHU37" s="28"/>
      <c r="EHV37" s="28"/>
      <c r="EHW37" s="28"/>
      <c r="EHX37" s="28"/>
      <c r="EHY37" s="28"/>
      <c r="EHZ37" s="28"/>
      <c r="EIA37" s="28"/>
      <c r="EIB37" s="28"/>
      <c r="EIC37" s="28"/>
      <c r="EID37" s="28"/>
      <c r="EIE37" s="28"/>
      <c r="EIF37" s="28"/>
      <c r="EIG37" s="28"/>
      <c r="EIH37" s="28"/>
      <c r="EII37" s="28"/>
      <c r="EIJ37" s="28"/>
      <c r="EIK37" s="28"/>
      <c r="EIL37" s="28"/>
      <c r="EIM37" s="28"/>
      <c r="EIN37" s="28"/>
      <c r="EIO37" s="28"/>
      <c r="EIP37" s="28"/>
      <c r="EIQ37" s="28"/>
      <c r="EIR37" s="28"/>
      <c r="EIS37" s="28"/>
      <c r="EIT37" s="28"/>
      <c r="EIU37" s="28"/>
      <c r="EIV37" s="28"/>
      <c r="EIW37" s="28"/>
      <c r="EIX37" s="28"/>
      <c r="EIY37" s="28"/>
      <c r="EIZ37" s="28"/>
      <c r="EJA37" s="28"/>
      <c r="EJB37" s="28"/>
      <c r="EJC37" s="28"/>
      <c r="EJD37" s="28"/>
      <c r="EJE37" s="28"/>
      <c r="EJF37" s="28"/>
      <c r="EJG37" s="28"/>
      <c r="EJH37" s="28"/>
      <c r="EJI37" s="28"/>
      <c r="EJJ37" s="28"/>
      <c r="EJK37" s="28"/>
      <c r="EJL37" s="28"/>
      <c r="EJM37" s="28"/>
      <c r="EJN37" s="28"/>
      <c r="EJO37" s="28"/>
      <c r="EJP37" s="28"/>
      <c r="EJQ37" s="28"/>
      <c r="EJR37" s="28"/>
      <c r="EJS37" s="28"/>
      <c r="EJT37" s="28"/>
      <c r="EJU37" s="28"/>
      <c r="EJV37" s="28"/>
      <c r="EJW37" s="28"/>
      <c r="EJX37" s="28"/>
      <c r="EJY37" s="28"/>
      <c r="EJZ37" s="28"/>
      <c r="EKA37" s="28"/>
      <c r="EKB37" s="28"/>
      <c r="EKC37" s="28"/>
      <c r="EKD37" s="28"/>
      <c r="EKE37" s="28"/>
      <c r="EKF37" s="28"/>
      <c r="EKG37" s="28"/>
      <c r="EKH37" s="28"/>
      <c r="EKI37" s="28"/>
      <c r="EKJ37" s="28"/>
      <c r="EKK37" s="28"/>
      <c r="EKL37" s="28"/>
      <c r="EKM37" s="28"/>
      <c r="EKN37" s="28"/>
      <c r="EKO37" s="28"/>
      <c r="EKP37" s="28"/>
      <c r="EKQ37" s="28"/>
      <c r="EKR37" s="28"/>
      <c r="EKS37" s="28"/>
      <c r="EKT37" s="28"/>
      <c r="EKU37" s="28"/>
      <c r="EKV37" s="28"/>
      <c r="EKW37" s="28"/>
      <c r="EKX37" s="28"/>
      <c r="EKY37" s="28"/>
      <c r="EKZ37" s="28"/>
      <c r="ELA37" s="28"/>
      <c r="ELB37" s="28"/>
      <c r="ELC37" s="28"/>
      <c r="ELD37" s="28"/>
      <c r="ELE37" s="28"/>
      <c r="ELF37" s="28"/>
      <c r="ELG37" s="28"/>
      <c r="ELH37" s="28"/>
      <c r="ELI37" s="28"/>
      <c r="ELJ37" s="28"/>
      <c r="ELK37" s="28"/>
      <c r="ELL37" s="28"/>
      <c r="ELM37" s="28"/>
      <c r="ELN37" s="28"/>
      <c r="ELO37" s="28"/>
      <c r="ELP37" s="28"/>
      <c r="ELQ37" s="28"/>
      <c r="ELR37" s="28"/>
      <c r="ELS37" s="28"/>
      <c r="ELT37" s="28"/>
      <c r="ELU37" s="28"/>
      <c r="ELV37" s="28"/>
      <c r="ELW37" s="28"/>
      <c r="ELX37" s="28"/>
      <c r="ELY37" s="28"/>
      <c r="ELZ37" s="28"/>
      <c r="EMA37" s="28"/>
      <c r="EMB37" s="28"/>
      <c r="EMC37" s="28"/>
      <c r="EMD37" s="28"/>
      <c r="EME37" s="28"/>
      <c r="EMF37" s="28"/>
      <c r="EMG37" s="28"/>
      <c r="EMH37" s="28"/>
      <c r="EMI37" s="28"/>
      <c r="EMJ37" s="28"/>
      <c r="EMK37" s="28"/>
      <c r="EML37" s="28"/>
      <c r="EMM37" s="28"/>
      <c r="EMN37" s="28"/>
      <c r="EMO37" s="28"/>
      <c r="EMP37" s="28"/>
      <c r="EMQ37" s="28"/>
      <c r="EMR37" s="28"/>
      <c r="EMS37" s="28"/>
      <c r="EMT37" s="28"/>
      <c r="EMU37" s="28"/>
      <c r="EMV37" s="28"/>
      <c r="EMW37" s="28"/>
      <c r="EMX37" s="28"/>
      <c r="EMY37" s="28"/>
      <c r="EMZ37" s="28"/>
      <c r="ENA37" s="28"/>
      <c r="ENB37" s="28"/>
      <c r="ENC37" s="28"/>
      <c r="END37" s="28"/>
      <c r="ENE37" s="28"/>
      <c r="ENF37" s="28"/>
      <c r="ENG37" s="28"/>
      <c r="ENH37" s="28"/>
      <c r="ENI37" s="28"/>
      <c r="ENJ37" s="28"/>
      <c r="ENK37" s="28"/>
      <c r="ENL37" s="28"/>
      <c r="ENM37" s="28"/>
      <c r="ENN37" s="28"/>
      <c r="ENO37" s="28"/>
      <c r="ENP37" s="28"/>
      <c r="ENQ37" s="28"/>
      <c r="ENR37" s="28"/>
      <c r="ENS37" s="28"/>
      <c r="ENT37" s="28"/>
      <c r="ENU37" s="28"/>
      <c r="ENV37" s="28"/>
      <c r="ENW37" s="28"/>
      <c r="ENX37" s="28"/>
      <c r="ENY37" s="28"/>
      <c r="ENZ37" s="28"/>
      <c r="EOA37" s="28"/>
      <c r="EOB37" s="28"/>
      <c r="EOC37" s="28"/>
      <c r="EOD37" s="28"/>
      <c r="EOE37" s="28"/>
      <c r="EOF37" s="28"/>
      <c r="EOG37" s="28"/>
      <c r="EOH37" s="28"/>
      <c r="EOI37" s="28"/>
      <c r="EOJ37" s="28"/>
      <c r="EOK37" s="28"/>
      <c r="EOL37" s="28"/>
      <c r="EOM37" s="28"/>
      <c r="EON37" s="28"/>
      <c r="EOO37" s="28"/>
      <c r="EOP37" s="28"/>
      <c r="EOQ37" s="28"/>
      <c r="EOR37" s="28"/>
      <c r="EOS37" s="28"/>
      <c r="EOT37" s="28"/>
      <c r="EOU37" s="28"/>
      <c r="EOV37" s="28"/>
      <c r="EOW37" s="28"/>
      <c r="EOX37" s="28"/>
      <c r="EOY37" s="28"/>
      <c r="EOZ37" s="28"/>
      <c r="EPA37" s="28"/>
      <c r="EPB37" s="28"/>
      <c r="EPC37" s="28"/>
      <c r="EPD37" s="28"/>
      <c r="EPE37" s="28"/>
      <c r="EPF37" s="28"/>
      <c r="EPG37" s="28"/>
      <c r="EPH37" s="28"/>
      <c r="EPI37" s="28"/>
      <c r="EPJ37" s="28"/>
      <c r="EPK37" s="28"/>
      <c r="EPL37" s="28"/>
      <c r="EPM37" s="28"/>
      <c r="EPN37" s="28"/>
      <c r="EPO37" s="28"/>
      <c r="EPP37" s="28"/>
      <c r="EPQ37" s="28"/>
      <c r="EPR37" s="28"/>
      <c r="EPS37" s="28"/>
      <c r="EPT37" s="28"/>
      <c r="EPU37" s="28"/>
      <c r="EPV37" s="28"/>
      <c r="EPW37" s="28"/>
      <c r="EPX37" s="28"/>
      <c r="EPY37" s="28"/>
      <c r="EPZ37" s="28"/>
      <c r="EQA37" s="28"/>
      <c r="EQB37" s="28"/>
      <c r="EQC37" s="28"/>
      <c r="EQD37" s="28"/>
      <c r="EQE37" s="28"/>
      <c r="EQF37" s="28"/>
      <c r="EQG37" s="28"/>
      <c r="EQH37" s="28"/>
      <c r="EQI37" s="28"/>
      <c r="EQJ37" s="28"/>
      <c r="EQK37" s="28"/>
      <c r="EQL37" s="28"/>
      <c r="EQM37" s="28"/>
      <c r="EQN37" s="28"/>
      <c r="EQO37" s="28"/>
      <c r="EQP37" s="28"/>
      <c r="EQQ37" s="28"/>
      <c r="EQR37" s="28"/>
      <c r="EQS37" s="28"/>
      <c r="EQT37" s="28"/>
      <c r="EQU37" s="28"/>
      <c r="EQV37" s="28"/>
      <c r="EQW37" s="28"/>
      <c r="EQX37" s="28"/>
      <c r="EQY37" s="28"/>
      <c r="EQZ37" s="28"/>
      <c r="ERA37" s="28"/>
      <c r="ERB37" s="28"/>
      <c r="ERC37" s="28"/>
      <c r="ERD37" s="28"/>
      <c r="ERE37" s="28"/>
      <c r="ERF37" s="28"/>
      <c r="ERG37" s="28"/>
      <c r="ERH37" s="28"/>
      <c r="ERI37" s="28"/>
      <c r="ERJ37" s="28"/>
      <c r="ERK37" s="28"/>
      <c r="ERL37" s="28"/>
      <c r="ERM37" s="28"/>
      <c r="ERN37" s="28"/>
      <c r="ERO37" s="28"/>
      <c r="ERP37" s="28"/>
      <c r="ERQ37" s="28"/>
      <c r="ERR37" s="28"/>
      <c r="ERS37" s="28"/>
      <c r="ERT37" s="28"/>
      <c r="ERU37" s="28"/>
      <c r="ERV37" s="28"/>
      <c r="ERW37" s="28"/>
      <c r="ERX37" s="28"/>
      <c r="ERY37" s="28"/>
      <c r="ERZ37" s="28"/>
      <c r="ESA37" s="28"/>
      <c r="ESB37" s="28"/>
      <c r="ESC37" s="28"/>
      <c r="ESD37" s="28"/>
      <c r="ESE37" s="28"/>
      <c r="ESF37" s="28"/>
      <c r="ESG37" s="28"/>
      <c r="ESH37" s="28"/>
      <c r="ESI37" s="28"/>
      <c r="ESJ37" s="28"/>
      <c r="ESK37" s="28"/>
      <c r="ESL37" s="28"/>
      <c r="ESM37" s="28"/>
      <c r="ESN37" s="28"/>
      <c r="ESO37" s="28"/>
      <c r="ESP37" s="28"/>
      <c r="ESQ37" s="28"/>
      <c r="ESR37" s="28"/>
      <c r="ESS37" s="28"/>
      <c r="EST37" s="28"/>
      <c r="ESU37" s="28"/>
      <c r="ESV37" s="28"/>
      <c r="ESW37" s="28"/>
      <c r="ESX37" s="28"/>
      <c r="ESY37" s="28"/>
      <c r="ESZ37" s="28"/>
      <c r="ETA37" s="28"/>
      <c r="ETB37" s="28"/>
      <c r="ETC37" s="28"/>
      <c r="ETD37" s="28"/>
      <c r="ETE37" s="28"/>
      <c r="ETF37" s="28"/>
      <c r="ETG37" s="28"/>
      <c r="ETH37" s="28"/>
      <c r="ETI37" s="28"/>
      <c r="ETJ37" s="28"/>
      <c r="ETK37" s="28"/>
      <c r="ETL37" s="28"/>
      <c r="ETM37" s="28"/>
      <c r="ETN37" s="28"/>
      <c r="ETO37" s="28"/>
      <c r="ETP37" s="28"/>
      <c r="ETQ37" s="28"/>
      <c r="ETR37" s="28"/>
      <c r="ETS37" s="28"/>
      <c r="ETT37" s="28"/>
      <c r="ETU37" s="28"/>
      <c r="ETV37" s="28"/>
      <c r="ETW37" s="28"/>
      <c r="ETX37" s="28"/>
      <c r="ETY37" s="28"/>
      <c r="ETZ37" s="28"/>
      <c r="EUA37" s="28"/>
      <c r="EUB37" s="28"/>
      <c r="EUC37" s="28"/>
      <c r="EUD37" s="28"/>
      <c r="EUE37" s="28"/>
      <c r="EUF37" s="28"/>
      <c r="EUG37" s="28"/>
      <c r="EUH37" s="28"/>
      <c r="EUI37" s="28"/>
      <c r="EUJ37" s="28"/>
      <c r="EUK37" s="28"/>
      <c r="EUL37" s="28"/>
      <c r="EUM37" s="28"/>
      <c r="EUN37" s="28"/>
      <c r="EUO37" s="28"/>
      <c r="EUP37" s="28"/>
      <c r="EUQ37" s="28"/>
      <c r="EUR37" s="28"/>
      <c r="EUS37" s="28"/>
      <c r="EUT37" s="28"/>
      <c r="EUU37" s="28"/>
      <c r="EUV37" s="28"/>
      <c r="EUW37" s="28"/>
      <c r="EUX37" s="28"/>
      <c r="EUY37" s="28"/>
      <c r="EUZ37" s="28"/>
      <c r="EVA37" s="28"/>
      <c r="EVB37" s="28"/>
      <c r="EVC37" s="28"/>
      <c r="EVD37" s="28"/>
      <c r="EVE37" s="28"/>
      <c r="EVF37" s="28"/>
      <c r="EVG37" s="28"/>
      <c r="EVH37" s="28"/>
      <c r="EVI37" s="28"/>
      <c r="EVJ37" s="28"/>
      <c r="EVK37" s="28"/>
      <c r="EVL37" s="28"/>
      <c r="EVM37" s="28"/>
      <c r="EVN37" s="28"/>
      <c r="EVO37" s="28"/>
      <c r="EVP37" s="28"/>
      <c r="EVQ37" s="28"/>
      <c r="EVR37" s="28"/>
      <c r="EVS37" s="28"/>
      <c r="EVT37" s="28"/>
      <c r="EVU37" s="28"/>
      <c r="EVV37" s="28"/>
      <c r="EVW37" s="28"/>
      <c r="EVX37" s="28"/>
      <c r="EVY37" s="28"/>
      <c r="EVZ37" s="28"/>
      <c r="EWA37" s="28"/>
      <c r="EWB37" s="28"/>
      <c r="EWC37" s="28"/>
      <c r="EWD37" s="28"/>
      <c r="EWE37" s="28"/>
      <c r="EWF37" s="28"/>
      <c r="EWG37" s="28"/>
      <c r="EWH37" s="28"/>
      <c r="EWI37" s="28"/>
      <c r="EWJ37" s="28"/>
      <c r="EWK37" s="28"/>
      <c r="EWL37" s="28"/>
      <c r="EWM37" s="28"/>
      <c r="EWN37" s="28"/>
      <c r="EWO37" s="28"/>
      <c r="EWP37" s="28"/>
      <c r="EWQ37" s="28"/>
      <c r="EWR37" s="28"/>
      <c r="EWS37" s="28"/>
      <c r="EWT37" s="28"/>
      <c r="EWU37" s="28"/>
      <c r="EWV37" s="28"/>
      <c r="EWW37" s="28"/>
      <c r="EWX37" s="28"/>
      <c r="EWY37" s="28"/>
      <c r="EWZ37" s="28"/>
      <c r="EXA37" s="28"/>
      <c r="EXB37" s="28"/>
      <c r="EXC37" s="28"/>
      <c r="EXD37" s="28"/>
      <c r="EXE37" s="28"/>
      <c r="EXF37" s="28"/>
      <c r="EXG37" s="28"/>
      <c r="EXH37" s="28"/>
      <c r="EXI37" s="28"/>
      <c r="EXJ37" s="28"/>
      <c r="EXK37" s="28"/>
      <c r="EXL37" s="28"/>
      <c r="EXM37" s="28"/>
      <c r="EXN37" s="28"/>
      <c r="EXO37" s="28"/>
      <c r="EXP37" s="28"/>
      <c r="EXQ37" s="28"/>
      <c r="EXR37" s="28"/>
      <c r="EXS37" s="28"/>
      <c r="EXT37" s="28"/>
      <c r="EXU37" s="28"/>
      <c r="EXV37" s="28"/>
      <c r="EXW37" s="28"/>
      <c r="EXX37" s="28"/>
      <c r="EXY37" s="28"/>
      <c r="EXZ37" s="28"/>
      <c r="EYA37" s="28"/>
      <c r="EYB37" s="28"/>
      <c r="EYC37" s="28"/>
      <c r="EYD37" s="28"/>
      <c r="EYE37" s="28"/>
      <c r="EYF37" s="28"/>
      <c r="EYG37" s="28"/>
      <c r="EYH37" s="28"/>
      <c r="EYI37" s="28"/>
      <c r="EYJ37" s="28"/>
      <c r="EYK37" s="28"/>
      <c r="EYL37" s="28"/>
      <c r="EYM37" s="28"/>
      <c r="EYN37" s="28"/>
      <c r="EYO37" s="28"/>
      <c r="EYP37" s="28"/>
      <c r="EYQ37" s="28"/>
      <c r="EYR37" s="28"/>
      <c r="EYS37" s="28"/>
      <c r="EYT37" s="28"/>
      <c r="EYU37" s="28"/>
      <c r="EYV37" s="28"/>
      <c r="EYW37" s="28"/>
      <c r="EYX37" s="28"/>
      <c r="EYY37" s="28"/>
      <c r="EYZ37" s="28"/>
      <c r="EZA37" s="28"/>
      <c r="EZB37" s="28"/>
      <c r="EZC37" s="28"/>
      <c r="EZD37" s="28"/>
      <c r="EZE37" s="28"/>
      <c r="EZF37" s="28"/>
      <c r="EZG37" s="28"/>
      <c r="EZH37" s="28"/>
      <c r="EZI37" s="28"/>
      <c r="EZJ37" s="28"/>
      <c r="EZK37" s="28"/>
      <c r="EZL37" s="28"/>
      <c r="EZM37" s="28"/>
      <c r="EZN37" s="28"/>
      <c r="EZO37" s="28"/>
      <c r="EZP37" s="28"/>
      <c r="EZQ37" s="28"/>
      <c r="EZR37" s="28"/>
      <c r="EZS37" s="28"/>
      <c r="EZT37" s="28"/>
      <c r="EZU37" s="28"/>
      <c r="EZV37" s="28"/>
      <c r="EZW37" s="28"/>
      <c r="EZX37" s="28"/>
      <c r="EZY37" s="28"/>
      <c r="EZZ37" s="28"/>
      <c r="FAA37" s="28"/>
      <c r="FAB37" s="28"/>
      <c r="FAC37" s="28"/>
      <c r="FAD37" s="28"/>
      <c r="FAE37" s="28"/>
      <c r="FAF37" s="28"/>
      <c r="FAG37" s="28"/>
      <c r="FAH37" s="28"/>
      <c r="FAI37" s="28"/>
      <c r="FAJ37" s="28"/>
      <c r="FAK37" s="28"/>
      <c r="FAL37" s="28"/>
      <c r="FAM37" s="28"/>
      <c r="FAN37" s="28"/>
      <c r="FAO37" s="28"/>
      <c r="FAP37" s="28"/>
      <c r="FAQ37" s="28"/>
      <c r="FAR37" s="28"/>
      <c r="FAS37" s="28"/>
      <c r="FAT37" s="28"/>
      <c r="FAU37" s="28"/>
      <c r="FAV37" s="28"/>
      <c r="FAW37" s="28"/>
      <c r="FAX37" s="28"/>
      <c r="FAY37" s="28"/>
      <c r="FAZ37" s="28"/>
      <c r="FBA37" s="28"/>
      <c r="FBB37" s="28"/>
      <c r="FBC37" s="28"/>
      <c r="FBD37" s="28"/>
      <c r="FBE37" s="28"/>
      <c r="FBF37" s="28"/>
      <c r="FBG37" s="28"/>
      <c r="FBH37" s="28"/>
      <c r="FBI37" s="28"/>
      <c r="FBJ37" s="28"/>
      <c r="FBK37" s="28"/>
      <c r="FBL37" s="28"/>
      <c r="FBM37" s="28"/>
      <c r="FBN37" s="28"/>
      <c r="FBO37" s="28"/>
      <c r="FBP37" s="28"/>
      <c r="FBQ37" s="28"/>
      <c r="FBR37" s="28"/>
      <c r="FBS37" s="28"/>
      <c r="FBT37" s="28"/>
      <c r="FBU37" s="28"/>
      <c r="FBV37" s="28"/>
      <c r="FBW37" s="28"/>
      <c r="FBX37" s="28"/>
      <c r="FBY37" s="28"/>
      <c r="FBZ37" s="28"/>
      <c r="FCA37" s="28"/>
      <c r="FCB37" s="28"/>
      <c r="FCC37" s="28"/>
      <c r="FCD37" s="28"/>
      <c r="FCE37" s="28"/>
      <c r="FCF37" s="28"/>
      <c r="FCG37" s="28"/>
      <c r="FCH37" s="28"/>
      <c r="FCI37" s="28"/>
      <c r="FCJ37" s="28"/>
      <c r="FCK37" s="28"/>
      <c r="FCL37" s="28"/>
      <c r="FCM37" s="28"/>
      <c r="FCN37" s="28"/>
      <c r="FCO37" s="28"/>
      <c r="FCP37" s="28"/>
      <c r="FCQ37" s="28"/>
      <c r="FCR37" s="28"/>
      <c r="FCS37" s="28"/>
      <c r="FCT37" s="28"/>
      <c r="FCU37" s="28"/>
      <c r="FCV37" s="28"/>
      <c r="FCW37" s="28"/>
      <c r="FCX37" s="28"/>
      <c r="FCY37" s="28"/>
      <c r="FCZ37" s="28"/>
      <c r="FDA37" s="28"/>
      <c r="FDB37" s="28"/>
      <c r="FDC37" s="28"/>
      <c r="FDD37" s="28"/>
      <c r="FDE37" s="28"/>
      <c r="FDF37" s="28"/>
      <c r="FDG37" s="28"/>
      <c r="FDH37" s="28"/>
      <c r="FDI37" s="28"/>
      <c r="FDJ37" s="28"/>
      <c r="FDK37" s="28"/>
      <c r="FDL37" s="28"/>
      <c r="FDM37" s="28"/>
      <c r="FDN37" s="28"/>
      <c r="FDO37" s="28"/>
      <c r="FDP37" s="28"/>
      <c r="FDQ37" s="28"/>
      <c r="FDR37" s="28"/>
      <c r="FDS37" s="28"/>
      <c r="FDT37" s="28"/>
      <c r="FDU37" s="28"/>
      <c r="FDV37" s="28"/>
      <c r="FDW37" s="28"/>
      <c r="FDX37" s="28"/>
      <c r="FDY37" s="28"/>
      <c r="FDZ37" s="28"/>
      <c r="FEA37" s="28"/>
      <c r="FEB37" s="28"/>
      <c r="FEC37" s="28"/>
      <c r="FED37" s="28"/>
      <c r="FEE37" s="28"/>
      <c r="FEF37" s="28"/>
      <c r="FEG37" s="28"/>
      <c r="FEH37" s="28"/>
      <c r="FEI37" s="28"/>
      <c r="FEJ37" s="28"/>
      <c r="FEK37" s="28"/>
      <c r="FEL37" s="28"/>
      <c r="FEM37" s="28"/>
      <c r="FEN37" s="28"/>
      <c r="FEO37" s="28"/>
      <c r="FEP37" s="28"/>
      <c r="FEQ37" s="28"/>
      <c r="FER37" s="28"/>
      <c r="FES37" s="28"/>
      <c r="FET37" s="28"/>
      <c r="FEU37" s="28"/>
      <c r="FEV37" s="28"/>
      <c r="FEW37" s="28"/>
      <c r="FEX37" s="28"/>
      <c r="FEY37" s="28"/>
      <c r="FEZ37" s="28"/>
      <c r="FFA37" s="28"/>
      <c r="FFB37" s="28"/>
      <c r="FFC37" s="28"/>
      <c r="FFD37" s="28"/>
      <c r="FFE37" s="28"/>
      <c r="FFF37" s="28"/>
      <c r="FFG37" s="28"/>
      <c r="FFH37" s="28"/>
      <c r="FFI37" s="28"/>
      <c r="FFJ37" s="28"/>
      <c r="FFK37" s="28"/>
      <c r="FFL37" s="28"/>
      <c r="FFM37" s="28"/>
      <c r="FFN37" s="28"/>
      <c r="FFO37" s="28"/>
      <c r="FFP37" s="28"/>
      <c r="FFQ37" s="28"/>
      <c r="FFR37" s="28"/>
      <c r="FFS37" s="28"/>
      <c r="FFT37" s="28"/>
      <c r="FFU37" s="28"/>
      <c r="FFV37" s="28"/>
      <c r="FFW37" s="28"/>
      <c r="FFX37" s="28"/>
      <c r="FFY37" s="28"/>
      <c r="FFZ37" s="28"/>
      <c r="FGA37" s="28"/>
      <c r="FGB37" s="28"/>
      <c r="FGC37" s="28"/>
      <c r="FGD37" s="28"/>
      <c r="FGE37" s="28"/>
      <c r="FGF37" s="28"/>
      <c r="FGG37" s="28"/>
      <c r="FGH37" s="28"/>
      <c r="FGI37" s="28"/>
      <c r="FGJ37" s="28"/>
      <c r="FGK37" s="28"/>
      <c r="FGL37" s="28"/>
      <c r="FGM37" s="28"/>
      <c r="FGN37" s="28"/>
      <c r="FGO37" s="28"/>
      <c r="FGP37" s="28"/>
      <c r="FGQ37" s="28"/>
      <c r="FGR37" s="28"/>
      <c r="FGS37" s="28"/>
      <c r="FGT37" s="28"/>
      <c r="FGU37" s="28"/>
      <c r="FGV37" s="28"/>
      <c r="FGW37" s="28"/>
      <c r="FGX37" s="28"/>
      <c r="FGY37" s="28"/>
      <c r="FGZ37" s="28"/>
      <c r="FHA37" s="28"/>
      <c r="FHB37" s="28"/>
      <c r="FHC37" s="28"/>
      <c r="FHD37" s="28"/>
      <c r="FHE37" s="28"/>
      <c r="FHF37" s="28"/>
      <c r="FHG37" s="28"/>
      <c r="FHH37" s="28"/>
      <c r="FHI37" s="28"/>
      <c r="FHJ37" s="28"/>
      <c r="FHK37" s="28"/>
      <c r="FHL37" s="28"/>
      <c r="FHM37" s="28"/>
      <c r="FHN37" s="28"/>
      <c r="FHO37" s="28"/>
      <c r="FHP37" s="28"/>
      <c r="FHQ37" s="28"/>
      <c r="FHR37" s="28"/>
      <c r="FHS37" s="28"/>
      <c r="FHT37" s="28"/>
      <c r="FHU37" s="28"/>
      <c r="FHV37" s="28"/>
      <c r="FHW37" s="28"/>
      <c r="FHX37" s="28"/>
      <c r="FHY37" s="28"/>
      <c r="FHZ37" s="28"/>
      <c r="FIA37" s="28"/>
      <c r="FIB37" s="28"/>
      <c r="FIC37" s="28"/>
      <c r="FID37" s="28"/>
      <c r="FIE37" s="28"/>
      <c r="FIF37" s="28"/>
      <c r="FIG37" s="28"/>
      <c r="FIH37" s="28"/>
      <c r="FII37" s="28"/>
      <c r="FIJ37" s="28"/>
      <c r="FIK37" s="28"/>
      <c r="FIL37" s="28"/>
      <c r="FIM37" s="28"/>
      <c r="FIN37" s="28"/>
      <c r="FIO37" s="28"/>
      <c r="FIP37" s="28"/>
      <c r="FIQ37" s="28"/>
      <c r="FIR37" s="28"/>
      <c r="FIS37" s="28"/>
      <c r="FIT37" s="28"/>
      <c r="FIU37" s="28"/>
      <c r="FIV37" s="28"/>
      <c r="FIW37" s="28"/>
      <c r="FIX37" s="28"/>
      <c r="FIY37" s="28"/>
      <c r="FIZ37" s="28"/>
      <c r="FJA37" s="28"/>
      <c r="FJB37" s="28"/>
      <c r="FJC37" s="28"/>
      <c r="FJD37" s="28"/>
      <c r="FJE37" s="28"/>
      <c r="FJF37" s="28"/>
      <c r="FJG37" s="28"/>
      <c r="FJH37" s="28"/>
      <c r="FJI37" s="28"/>
      <c r="FJJ37" s="28"/>
      <c r="FJK37" s="28"/>
      <c r="FJL37" s="28"/>
      <c r="FJM37" s="28"/>
      <c r="FJN37" s="28"/>
      <c r="FJO37" s="28"/>
      <c r="FJP37" s="28"/>
      <c r="FJQ37" s="28"/>
      <c r="FJR37" s="28"/>
      <c r="FJS37" s="28"/>
      <c r="FJT37" s="28"/>
      <c r="FJU37" s="28"/>
      <c r="FJV37" s="28"/>
      <c r="FJW37" s="28"/>
      <c r="FJX37" s="28"/>
      <c r="FJY37" s="28"/>
      <c r="FJZ37" s="28"/>
      <c r="FKA37" s="28"/>
      <c r="FKB37" s="28"/>
      <c r="FKC37" s="28"/>
      <c r="FKD37" s="28"/>
      <c r="FKE37" s="28"/>
      <c r="FKF37" s="28"/>
      <c r="FKG37" s="28"/>
      <c r="FKH37" s="28"/>
      <c r="FKI37" s="28"/>
      <c r="FKJ37" s="28"/>
      <c r="FKK37" s="28"/>
      <c r="FKL37" s="28"/>
      <c r="FKM37" s="28"/>
      <c r="FKN37" s="28"/>
      <c r="FKO37" s="28"/>
      <c r="FKP37" s="28"/>
      <c r="FKQ37" s="28"/>
      <c r="FKR37" s="28"/>
      <c r="FKS37" s="28"/>
      <c r="FKT37" s="28"/>
      <c r="FKU37" s="28"/>
      <c r="FKV37" s="28"/>
      <c r="FKW37" s="28"/>
      <c r="FKX37" s="28"/>
      <c r="FKY37" s="28"/>
      <c r="FKZ37" s="28"/>
      <c r="FLA37" s="28"/>
      <c r="FLB37" s="28"/>
      <c r="FLC37" s="28"/>
      <c r="FLD37" s="28"/>
      <c r="FLE37" s="28"/>
      <c r="FLF37" s="28"/>
      <c r="FLG37" s="28"/>
      <c r="FLH37" s="28"/>
      <c r="FLI37" s="28"/>
      <c r="FLJ37" s="28"/>
      <c r="FLK37" s="28"/>
      <c r="FLL37" s="28"/>
      <c r="FLM37" s="28"/>
      <c r="FLN37" s="28"/>
      <c r="FLO37" s="28"/>
      <c r="FLP37" s="28"/>
      <c r="FLQ37" s="28"/>
      <c r="FLR37" s="28"/>
      <c r="FLS37" s="28"/>
      <c r="FLT37" s="28"/>
      <c r="FLU37" s="28"/>
      <c r="FLV37" s="28"/>
      <c r="FLW37" s="28"/>
      <c r="FLX37" s="28"/>
      <c r="FLY37" s="28"/>
      <c r="FLZ37" s="28"/>
      <c r="FMA37" s="28"/>
      <c r="FMB37" s="28"/>
      <c r="FMC37" s="28"/>
      <c r="FMD37" s="28"/>
      <c r="FME37" s="28"/>
      <c r="FMF37" s="28"/>
      <c r="FMG37" s="28"/>
      <c r="FMH37" s="28"/>
      <c r="FMI37" s="28"/>
      <c r="FMJ37" s="28"/>
      <c r="FMK37" s="28"/>
      <c r="FML37" s="28"/>
      <c r="FMM37" s="28"/>
      <c r="FMN37" s="28"/>
      <c r="FMO37" s="28"/>
      <c r="FMP37" s="28"/>
      <c r="FMQ37" s="28"/>
      <c r="FMR37" s="28"/>
      <c r="FMS37" s="28"/>
      <c r="FMT37" s="28"/>
      <c r="FMU37" s="28"/>
      <c r="FMV37" s="28"/>
      <c r="FMW37" s="28"/>
      <c r="FMX37" s="28"/>
      <c r="FMY37" s="28"/>
      <c r="FMZ37" s="28"/>
      <c r="FNA37" s="28"/>
      <c r="FNB37" s="28"/>
      <c r="FNC37" s="28"/>
      <c r="FND37" s="28"/>
      <c r="FNE37" s="28"/>
      <c r="FNF37" s="28"/>
      <c r="FNG37" s="28"/>
      <c r="FNH37" s="28"/>
      <c r="FNI37" s="28"/>
      <c r="FNJ37" s="28"/>
      <c r="FNK37" s="28"/>
      <c r="FNL37" s="28"/>
      <c r="FNM37" s="28"/>
      <c r="FNN37" s="28"/>
      <c r="FNO37" s="28"/>
      <c r="FNP37" s="28"/>
      <c r="FNQ37" s="28"/>
      <c r="FNR37" s="28"/>
      <c r="FNS37" s="28"/>
      <c r="FNT37" s="28"/>
      <c r="FNU37" s="28"/>
      <c r="FNV37" s="28"/>
      <c r="FNW37" s="28"/>
      <c r="FNX37" s="28"/>
      <c r="FNY37" s="28"/>
      <c r="FNZ37" s="28"/>
      <c r="FOA37" s="28"/>
      <c r="FOB37" s="28"/>
      <c r="FOC37" s="28"/>
      <c r="FOD37" s="28"/>
      <c r="FOE37" s="28"/>
      <c r="FOF37" s="28"/>
      <c r="FOG37" s="28"/>
      <c r="FOH37" s="28"/>
      <c r="FOI37" s="28"/>
      <c r="FOJ37" s="28"/>
      <c r="FOK37" s="28"/>
      <c r="FOL37" s="28"/>
      <c r="FOM37" s="28"/>
      <c r="FON37" s="28"/>
      <c r="FOO37" s="28"/>
      <c r="FOP37" s="28"/>
      <c r="FOQ37" s="28"/>
      <c r="FOR37" s="28"/>
      <c r="FOS37" s="28"/>
      <c r="FOT37" s="28"/>
      <c r="FOU37" s="28"/>
      <c r="FOV37" s="28"/>
      <c r="FOW37" s="28"/>
      <c r="FOX37" s="28"/>
      <c r="FOY37" s="28"/>
      <c r="FOZ37" s="28"/>
      <c r="FPA37" s="28"/>
      <c r="FPB37" s="28"/>
      <c r="FPC37" s="28"/>
      <c r="FPD37" s="28"/>
      <c r="FPE37" s="28"/>
      <c r="FPF37" s="28"/>
      <c r="FPG37" s="28"/>
      <c r="FPH37" s="28"/>
      <c r="FPI37" s="28"/>
      <c r="FPJ37" s="28"/>
      <c r="FPK37" s="28"/>
      <c r="FPL37" s="28"/>
      <c r="FPM37" s="28"/>
      <c r="FPN37" s="28"/>
      <c r="FPO37" s="28"/>
      <c r="FPP37" s="28"/>
      <c r="FPQ37" s="28"/>
      <c r="FPR37" s="28"/>
      <c r="FPS37" s="28"/>
      <c r="FPT37" s="28"/>
      <c r="FPU37" s="28"/>
      <c r="FPV37" s="28"/>
      <c r="FPW37" s="28"/>
      <c r="FPX37" s="28"/>
      <c r="FPY37" s="28"/>
      <c r="FPZ37" s="28"/>
      <c r="FQA37" s="28"/>
      <c r="FQB37" s="28"/>
      <c r="FQC37" s="28"/>
      <c r="FQD37" s="28"/>
      <c r="FQE37" s="28"/>
      <c r="FQF37" s="28"/>
      <c r="FQG37" s="28"/>
      <c r="FQH37" s="28"/>
      <c r="FQI37" s="28"/>
      <c r="FQJ37" s="28"/>
      <c r="FQK37" s="28"/>
      <c r="FQL37" s="28"/>
      <c r="FQM37" s="28"/>
      <c r="FQN37" s="28"/>
      <c r="FQO37" s="28"/>
      <c r="FQP37" s="28"/>
      <c r="FQQ37" s="28"/>
      <c r="FQR37" s="28"/>
      <c r="FQS37" s="28"/>
      <c r="FQT37" s="28"/>
      <c r="FQU37" s="28"/>
      <c r="FQV37" s="28"/>
      <c r="FQW37" s="28"/>
      <c r="FQX37" s="28"/>
      <c r="FQY37" s="28"/>
      <c r="FQZ37" s="28"/>
      <c r="FRA37" s="28"/>
      <c r="FRB37" s="28"/>
      <c r="FRC37" s="28"/>
      <c r="FRD37" s="28"/>
      <c r="FRE37" s="28"/>
      <c r="FRF37" s="28"/>
      <c r="FRG37" s="28"/>
      <c r="FRH37" s="28"/>
      <c r="FRI37" s="28"/>
      <c r="FRJ37" s="28"/>
      <c r="FRK37" s="28"/>
      <c r="FRL37" s="28"/>
      <c r="FRM37" s="28"/>
      <c r="FRN37" s="28"/>
      <c r="FRO37" s="28"/>
      <c r="FRP37" s="28"/>
      <c r="FRQ37" s="28"/>
      <c r="FRR37" s="28"/>
      <c r="FRS37" s="28"/>
      <c r="FRT37" s="28"/>
      <c r="FRU37" s="28"/>
      <c r="FRV37" s="28"/>
      <c r="FRW37" s="28"/>
      <c r="FRX37" s="28"/>
      <c r="FRY37" s="28"/>
      <c r="FRZ37" s="28"/>
      <c r="FSA37" s="28"/>
      <c r="FSB37" s="28"/>
      <c r="FSC37" s="28"/>
      <c r="FSD37" s="28"/>
      <c r="FSE37" s="28"/>
      <c r="FSF37" s="28"/>
      <c r="FSG37" s="28"/>
      <c r="FSH37" s="28"/>
      <c r="FSI37" s="28"/>
      <c r="FSJ37" s="28"/>
      <c r="FSK37" s="28"/>
      <c r="FSL37" s="28"/>
      <c r="FSM37" s="28"/>
      <c r="FSN37" s="28"/>
      <c r="FSO37" s="28"/>
      <c r="FSP37" s="28"/>
      <c r="FSQ37" s="28"/>
      <c r="FSR37" s="28"/>
      <c r="FSS37" s="28"/>
      <c r="FST37" s="28"/>
      <c r="FSU37" s="28"/>
      <c r="FSV37" s="28"/>
      <c r="FSW37" s="28"/>
      <c r="FSX37" s="28"/>
      <c r="FSY37" s="28"/>
      <c r="FSZ37" s="28"/>
      <c r="FTA37" s="28"/>
      <c r="FTB37" s="28"/>
      <c r="FTC37" s="28"/>
      <c r="FTD37" s="28"/>
      <c r="FTE37" s="28"/>
      <c r="FTF37" s="28"/>
      <c r="FTG37" s="28"/>
      <c r="FTH37" s="28"/>
      <c r="FTI37" s="28"/>
      <c r="FTJ37" s="28"/>
      <c r="FTK37" s="28"/>
      <c r="FTL37" s="28"/>
      <c r="FTM37" s="28"/>
      <c r="FTN37" s="28"/>
      <c r="FTO37" s="28"/>
      <c r="FTP37" s="28"/>
      <c r="FTQ37" s="28"/>
      <c r="FTR37" s="28"/>
      <c r="FTS37" s="28"/>
      <c r="FTT37" s="28"/>
      <c r="FTU37" s="28"/>
      <c r="FTV37" s="28"/>
      <c r="FTW37" s="28"/>
      <c r="FTX37" s="28"/>
      <c r="FTY37" s="28"/>
      <c r="FTZ37" s="28"/>
      <c r="FUA37" s="28"/>
      <c r="FUB37" s="28"/>
      <c r="FUC37" s="28"/>
      <c r="FUD37" s="28"/>
      <c r="FUE37" s="28"/>
      <c r="FUF37" s="28"/>
      <c r="FUG37" s="28"/>
      <c r="FUH37" s="28"/>
      <c r="FUI37" s="28"/>
      <c r="FUJ37" s="28"/>
      <c r="FUK37" s="28"/>
      <c r="FUL37" s="28"/>
      <c r="FUM37" s="28"/>
      <c r="FUN37" s="28"/>
      <c r="FUO37" s="28"/>
      <c r="FUP37" s="28"/>
      <c r="FUQ37" s="28"/>
      <c r="FUR37" s="28"/>
      <c r="FUS37" s="28"/>
      <c r="FUT37" s="28"/>
      <c r="FUU37" s="28"/>
      <c r="FUV37" s="28"/>
      <c r="FUW37" s="28"/>
      <c r="FUX37" s="28"/>
      <c r="FUY37" s="28"/>
      <c r="FUZ37" s="28"/>
      <c r="FVA37" s="28"/>
      <c r="FVB37" s="28"/>
      <c r="FVC37" s="28"/>
      <c r="FVD37" s="28"/>
      <c r="FVE37" s="28"/>
      <c r="FVF37" s="28"/>
      <c r="FVG37" s="28"/>
      <c r="FVH37" s="28"/>
      <c r="FVI37" s="28"/>
      <c r="FVJ37" s="28"/>
      <c r="FVK37" s="28"/>
      <c r="FVL37" s="28"/>
      <c r="FVM37" s="28"/>
      <c r="FVN37" s="28"/>
      <c r="FVO37" s="28"/>
      <c r="FVP37" s="28"/>
      <c r="FVQ37" s="28"/>
      <c r="FVR37" s="28"/>
      <c r="FVS37" s="28"/>
      <c r="FVT37" s="28"/>
      <c r="FVU37" s="28"/>
      <c r="FVV37" s="28"/>
      <c r="FVW37" s="28"/>
      <c r="FVX37" s="28"/>
      <c r="FVY37" s="28"/>
      <c r="FVZ37" s="28"/>
      <c r="FWA37" s="28"/>
      <c r="FWB37" s="28"/>
      <c r="FWC37" s="28"/>
      <c r="FWD37" s="28"/>
      <c r="FWE37" s="28"/>
      <c r="FWF37" s="28"/>
      <c r="FWG37" s="28"/>
      <c r="FWH37" s="28"/>
      <c r="FWI37" s="28"/>
      <c r="FWJ37" s="28"/>
      <c r="FWK37" s="28"/>
      <c r="FWL37" s="28"/>
      <c r="FWM37" s="28"/>
      <c r="FWN37" s="28"/>
      <c r="FWO37" s="28"/>
      <c r="FWP37" s="28"/>
      <c r="FWQ37" s="28"/>
      <c r="FWR37" s="28"/>
      <c r="FWS37" s="28"/>
      <c r="FWT37" s="28"/>
      <c r="FWU37" s="28"/>
      <c r="FWV37" s="28"/>
      <c r="FWW37" s="28"/>
      <c r="FWX37" s="28"/>
      <c r="FWY37" s="28"/>
      <c r="FWZ37" s="28"/>
      <c r="FXA37" s="28"/>
      <c r="FXB37" s="28"/>
      <c r="FXC37" s="28"/>
      <c r="FXD37" s="28"/>
      <c r="FXE37" s="28"/>
      <c r="FXF37" s="28"/>
      <c r="FXG37" s="28"/>
      <c r="FXH37" s="28"/>
      <c r="FXI37" s="28"/>
      <c r="FXJ37" s="28"/>
      <c r="FXK37" s="28"/>
      <c r="FXL37" s="28"/>
      <c r="FXM37" s="28"/>
      <c r="FXN37" s="28"/>
      <c r="FXO37" s="28"/>
      <c r="FXP37" s="28"/>
      <c r="FXQ37" s="28"/>
      <c r="FXR37" s="28"/>
      <c r="FXS37" s="28"/>
      <c r="FXT37" s="28"/>
      <c r="FXU37" s="28"/>
      <c r="FXV37" s="28"/>
      <c r="FXW37" s="28"/>
      <c r="FXX37" s="28"/>
      <c r="FXY37" s="28"/>
      <c r="FXZ37" s="28"/>
      <c r="FYA37" s="28"/>
      <c r="FYB37" s="28"/>
      <c r="FYC37" s="28"/>
      <c r="FYD37" s="28"/>
      <c r="FYE37" s="28"/>
      <c r="FYF37" s="28"/>
      <c r="FYG37" s="28"/>
      <c r="FYH37" s="28"/>
      <c r="FYI37" s="28"/>
      <c r="FYJ37" s="28"/>
      <c r="FYK37" s="28"/>
      <c r="FYL37" s="28"/>
      <c r="FYM37" s="28"/>
      <c r="FYN37" s="28"/>
      <c r="FYO37" s="28"/>
      <c r="FYP37" s="28"/>
      <c r="FYQ37" s="28"/>
      <c r="FYR37" s="28"/>
      <c r="FYS37" s="28"/>
      <c r="FYT37" s="28"/>
      <c r="FYU37" s="28"/>
      <c r="FYV37" s="28"/>
      <c r="FYW37" s="28"/>
      <c r="FYX37" s="28"/>
      <c r="FYY37" s="28"/>
      <c r="FYZ37" s="28"/>
      <c r="FZA37" s="28"/>
      <c r="FZB37" s="28"/>
      <c r="FZC37" s="28"/>
      <c r="FZD37" s="28"/>
      <c r="FZE37" s="28"/>
      <c r="FZF37" s="28"/>
      <c r="FZG37" s="28"/>
      <c r="FZH37" s="28"/>
      <c r="FZI37" s="28"/>
      <c r="FZJ37" s="28"/>
      <c r="FZK37" s="28"/>
      <c r="FZL37" s="28"/>
      <c r="FZM37" s="28"/>
      <c r="FZN37" s="28"/>
      <c r="FZO37" s="28"/>
      <c r="FZP37" s="28"/>
      <c r="FZQ37" s="28"/>
      <c r="FZR37" s="28"/>
      <c r="FZS37" s="28"/>
      <c r="FZT37" s="28"/>
      <c r="FZU37" s="28"/>
      <c r="FZV37" s="28"/>
      <c r="FZW37" s="28"/>
      <c r="FZX37" s="28"/>
      <c r="FZY37" s="28"/>
      <c r="FZZ37" s="28"/>
      <c r="GAA37" s="28"/>
      <c r="GAB37" s="28"/>
      <c r="GAC37" s="28"/>
      <c r="GAD37" s="28"/>
      <c r="GAE37" s="28"/>
      <c r="GAF37" s="28"/>
      <c r="GAG37" s="28"/>
      <c r="GAH37" s="28"/>
      <c r="GAI37" s="28"/>
      <c r="GAJ37" s="28"/>
      <c r="GAK37" s="28"/>
      <c r="GAL37" s="28"/>
      <c r="GAM37" s="28"/>
      <c r="GAN37" s="28"/>
      <c r="GAO37" s="28"/>
      <c r="GAP37" s="28"/>
      <c r="GAQ37" s="28"/>
      <c r="GAR37" s="28"/>
      <c r="GAS37" s="28"/>
      <c r="GAT37" s="28"/>
      <c r="GAU37" s="28"/>
      <c r="GAV37" s="28"/>
      <c r="GAW37" s="28"/>
      <c r="GAX37" s="28"/>
      <c r="GAY37" s="28"/>
      <c r="GAZ37" s="28"/>
      <c r="GBA37" s="28"/>
      <c r="GBB37" s="28"/>
      <c r="GBC37" s="28"/>
      <c r="GBD37" s="28"/>
      <c r="GBE37" s="28"/>
      <c r="GBF37" s="28"/>
      <c r="GBG37" s="28"/>
      <c r="GBH37" s="28"/>
      <c r="GBI37" s="28"/>
      <c r="GBJ37" s="28"/>
      <c r="GBK37" s="28"/>
      <c r="GBL37" s="28"/>
      <c r="GBM37" s="28"/>
      <c r="GBN37" s="28"/>
      <c r="GBO37" s="28"/>
      <c r="GBP37" s="28"/>
      <c r="GBQ37" s="28"/>
      <c r="GBR37" s="28"/>
      <c r="GBS37" s="28"/>
      <c r="GBT37" s="28"/>
      <c r="GBU37" s="28"/>
      <c r="GBV37" s="28"/>
      <c r="GBW37" s="28"/>
      <c r="GBX37" s="28"/>
      <c r="GBY37" s="28"/>
      <c r="GBZ37" s="28"/>
      <c r="GCA37" s="28"/>
      <c r="GCB37" s="28"/>
      <c r="GCC37" s="28"/>
      <c r="GCD37" s="28"/>
      <c r="GCE37" s="28"/>
      <c r="GCF37" s="28"/>
      <c r="GCG37" s="28"/>
      <c r="GCH37" s="28"/>
      <c r="GCI37" s="28"/>
      <c r="GCJ37" s="28"/>
      <c r="GCK37" s="28"/>
      <c r="GCL37" s="28"/>
      <c r="GCM37" s="28"/>
      <c r="GCN37" s="28"/>
      <c r="GCO37" s="28"/>
      <c r="GCP37" s="28"/>
      <c r="GCQ37" s="28"/>
      <c r="GCR37" s="28"/>
      <c r="GCS37" s="28"/>
      <c r="GCT37" s="28"/>
      <c r="GCU37" s="28"/>
      <c r="GCV37" s="28"/>
      <c r="GCW37" s="28"/>
      <c r="GCX37" s="28"/>
      <c r="GCY37" s="28"/>
      <c r="GCZ37" s="28"/>
      <c r="GDA37" s="28"/>
      <c r="GDB37" s="28"/>
      <c r="GDC37" s="28"/>
      <c r="GDD37" s="28"/>
      <c r="GDE37" s="28"/>
      <c r="GDF37" s="28"/>
      <c r="GDG37" s="28"/>
      <c r="GDH37" s="28"/>
      <c r="GDI37" s="28"/>
      <c r="GDJ37" s="28"/>
      <c r="GDK37" s="28"/>
      <c r="GDL37" s="28"/>
      <c r="GDM37" s="28"/>
      <c r="GDN37" s="28"/>
      <c r="GDO37" s="28"/>
      <c r="GDP37" s="28"/>
      <c r="GDQ37" s="28"/>
      <c r="GDR37" s="28"/>
      <c r="GDS37" s="28"/>
      <c r="GDT37" s="28"/>
      <c r="GDU37" s="28"/>
      <c r="GDV37" s="28"/>
      <c r="GDW37" s="28"/>
      <c r="GDX37" s="28"/>
      <c r="GDY37" s="28"/>
      <c r="GDZ37" s="28"/>
      <c r="GEA37" s="28"/>
      <c r="GEB37" s="28"/>
      <c r="GEC37" s="28"/>
      <c r="GED37" s="28"/>
      <c r="GEE37" s="28"/>
      <c r="GEF37" s="28"/>
      <c r="GEG37" s="28"/>
      <c r="GEH37" s="28"/>
      <c r="GEI37" s="28"/>
      <c r="GEJ37" s="28"/>
      <c r="GEK37" s="28"/>
      <c r="GEL37" s="28"/>
      <c r="GEM37" s="28"/>
      <c r="GEN37" s="28"/>
      <c r="GEO37" s="28"/>
      <c r="GEP37" s="28"/>
      <c r="GEQ37" s="28"/>
      <c r="GER37" s="28"/>
      <c r="GES37" s="28"/>
      <c r="GET37" s="28"/>
      <c r="GEU37" s="28"/>
      <c r="GEV37" s="28"/>
      <c r="GEW37" s="28"/>
      <c r="GEX37" s="28"/>
      <c r="GEY37" s="28"/>
      <c r="GEZ37" s="28"/>
      <c r="GFA37" s="28"/>
      <c r="GFB37" s="28"/>
      <c r="GFC37" s="28"/>
      <c r="GFD37" s="28"/>
      <c r="GFE37" s="28"/>
      <c r="GFF37" s="28"/>
      <c r="GFG37" s="28"/>
      <c r="GFH37" s="28"/>
      <c r="GFI37" s="28"/>
      <c r="GFJ37" s="28"/>
      <c r="GFK37" s="28"/>
      <c r="GFL37" s="28"/>
      <c r="GFM37" s="28"/>
      <c r="GFN37" s="28"/>
      <c r="GFO37" s="28"/>
      <c r="GFP37" s="28"/>
      <c r="GFQ37" s="28"/>
      <c r="GFR37" s="28"/>
      <c r="GFS37" s="28"/>
      <c r="GFT37" s="28"/>
      <c r="GFU37" s="28"/>
      <c r="GFV37" s="28"/>
      <c r="GFW37" s="28"/>
      <c r="GFX37" s="28"/>
      <c r="GFY37" s="28"/>
      <c r="GFZ37" s="28"/>
      <c r="GGA37" s="28"/>
      <c r="GGB37" s="28"/>
      <c r="GGC37" s="28"/>
      <c r="GGD37" s="28"/>
      <c r="GGE37" s="28"/>
      <c r="GGF37" s="28"/>
      <c r="GGG37" s="28"/>
      <c r="GGH37" s="28"/>
      <c r="GGI37" s="28"/>
      <c r="GGJ37" s="28"/>
      <c r="GGK37" s="28"/>
      <c r="GGL37" s="28"/>
      <c r="GGM37" s="28"/>
      <c r="GGN37" s="28"/>
      <c r="GGO37" s="28"/>
      <c r="GGP37" s="28"/>
      <c r="GGQ37" s="28"/>
      <c r="GGR37" s="28"/>
      <c r="GGS37" s="28"/>
      <c r="GGT37" s="28"/>
      <c r="GGU37" s="28"/>
      <c r="GGV37" s="28"/>
      <c r="GGW37" s="28"/>
      <c r="GGX37" s="28"/>
      <c r="GGY37" s="28"/>
      <c r="GGZ37" s="28"/>
      <c r="GHA37" s="28"/>
      <c r="GHB37" s="28"/>
      <c r="GHC37" s="28"/>
      <c r="GHD37" s="28"/>
      <c r="GHE37" s="28"/>
      <c r="GHF37" s="28"/>
      <c r="GHG37" s="28"/>
      <c r="GHH37" s="28"/>
      <c r="GHI37" s="28"/>
      <c r="GHJ37" s="28"/>
      <c r="GHK37" s="28"/>
      <c r="GHL37" s="28"/>
      <c r="GHM37" s="28"/>
      <c r="GHN37" s="28"/>
      <c r="GHO37" s="28"/>
      <c r="GHP37" s="28"/>
      <c r="GHQ37" s="28"/>
      <c r="GHR37" s="28"/>
      <c r="GHS37" s="28"/>
      <c r="GHT37" s="28"/>
      <c r="GHU37" s="28"/>
      <c r="GHV37" s="28"/>
      <c r="GHW37" s="28"/>
      <c r="GHX37" s="28"/>
      <c r="GHY37" s="28"/>
      <c r="GHZ37" s="28"/>
      <c r="GIA37" s="28"/>
      <c r="GIB37" s="28"/>
      <c r="GIC37" s="28"/>
      <c r="GID37" s="28"/>
      <c r="GIE37" s="28"/>
      <c r="GIF37" s="28"/>
      <c r="GIG37" s="28"/>
      <c r="GIH37" s="28"/>
      <c r="GII37" s="28"/>
      <c r="GIJ37" s="28"/>
      <c r="GIK37" s="28"/>
      <c r="GIL37" s="28"/>
      <c r="GIM37" s="28"/>
      <c r="GIN37" s="28"/>
      <c r="GIO37" s="28"/>
      <c r="GIP37" s="28"/>
      <c r="GIQ37" s="28"/>
      <c r="GIR37" s="28"/>
      <c r="GIS37" s="28"/>
      <c r="GIT37" s="28"/>
      <c r="GIU37" s="28"/>
      <c r="GIV37" s="28"/>
      <c r="GIW37" s="28"/>
      <c r="GIX37" s="28"/>
      <c r="GIY37" s="28"/>
      <c r="GIZ37" s="28"/>
      <c r="GJA37" s="28"/>
      <c r="GJB37" s="28"/>
      <c r="GJC37" s="28"/>
      <c r="GJD37" s="28"/>
      <c r="GJE37" s="28"/>
      <c r="GJF37" s="28"/>
      <c r="GJG37" s="28"/>
      <c r="GJH37" s="28"/>
      <c r="GJI37" s="28"/>
      <c r="GJJ37" s="28"/>
      <c r="GJK37" s="28"/>
      <c r="GJL37" s="28"/>
      <c r="GJM37" s="28"/>
      <c r="GJN37" s="28"/>
      <c r="GJO37" s="28"/>
      <c r="GJP37" s="28"/>
      <c r="GJQ37" s="28"/>
      <c r="GJR37" s="28"/>
      <c r="GJS37" s="28"/>
      <c r="GJT37" s="28"/>
      <c r="GJU37" s="28"/>
      <c r="GJV37" s="28"/>
      <c r="GJW37" s="28"/>
      <c r="GJX37" s="28"/>
      <c r="GJY37" s="28"/>
      <c r="GJZ37" s="28"/>
      <c r="GKA37" s="28"/>
      <c r="GKB37" s="28"/>
      <c r="GKC37" s="28"/>
      <c r="GKD37" s="28"/>
      <c r="GKE37" s="28"/>
      <c r="GKF37" s="28"/>
      <c r="GKG37" s="28"/>
      <c r="GKH37" s="28"/>
      <c r="GKI37" s="28"/>
      <c r="GKJ37" s="28"/>
      <c r="GKK37" s="28"/>
      <c r="GKL37" s="28"/>
      <c r="GKM37" s="28"/>
      <c r="GKN37" s="28"/>
      <c r="GKO37" s="28"/>
      <c r="GKP37" s="28"/>
      <c r="GKQ37" s="28"/>
      <c r="GKR37" s="28"/>
      <c r="GKS37" s="28"/>
      <c r="GKT37" s="28"/>
      <c r="GKU37" s="28"/>
      <c r="GKV37" s="28"/>
      <c r="GKW37" s="28"/>
      <c r="GKX37" s="28"/>
      <c r="GKY37" s="28"/>
      <c r="GKZ37" s="28"/>
      <c r="GLA37" s="28"/>
      <c r="GLB37" s="28"/>
      <c r="GLC37" s="28"/>
      <c r="GLD37" s="28"/>
      <c r="GLE37" s="28"/>
      <c r="GLF37" s="28"/>
      <c r="GLG37" s="28"/>
      <c r="GLH37" s="28"/>
      <c r="GLI37" s="28"/>
      <c r="GLJ37" s="28"/>
      <c r="GLK37" s="28"/>
      <c r="GLL37" s="28"/>
      <c r="GLM37" s="28"/>
      <c r="GLN37" s="28"/>
      <c r="GLO37" s="28"/>
      <c r="GLP37" s="28"/>
      <c r="GLQ37" s="28"/>
      <c r="GLR37" s="28"/>
      <c r="GLS37" s="28"/>
      <c r="GLT37" s="28"/>
      <c r="GLU37" s="28"/>
      <c r="GLV37" s="28"/>
      <c r="GLW37" s="28"/>
      <c r="GLX37" s="28"/>
      <c r="GLY37" s="28"/>
      <c r="GLZ37" s="28"/>
      <c r="GMA37" s="28"/>
      <c r="GMB37" s="28"/>
      <c r="GMC37" s="28"/>
      <c r="GMD37" s="28"/>
      <c r="GME37" s="28"/>
      <c r="GMF37" s="28"/>
      <c r="GMG37" s="28"/>
      <c r="GMH37" s="28"/>
      <c r="GMI37" s="28"/>
      <c r="GMJ37" s="28"/>
      <c r="GMK37" s="28"/>
      <c r="GML37" s="28"/>
      <c r="GMM37" s="28"/>
      <c r="GMN37" s="28"/>
      <c r="GMO37" s="28"/>
      <c r="GMP37" s="28"/>
      <c r="GMQ37" s="28"/>
      <c r="GMR37" s="28"/>
      <c r="GMS37" s="28"/>
      <c r="GMT37" s="28"/>
      <c r="GMU37" s="28"/>
      <c r="GMV37" s="28"/>
      <c r="GMW37" s="28"/>
      <c r="GMX37" s="28"/>
      <c r="GMY37" s="28"/>
      <c r="GMZ37" s="28"/>
      <c r="GNA37" s="28"/>
      <c r="GNB37" s="28"/>
      <c r="GNC37" s="28"/>
      <c r="GND37" s="28"/>
      <c r="GNE37" s="28"/>
      <c r="GNF37" s="28"/>
      <c r="GNG37" s="28"/>
      <c r="GNH37" s="28"/>
      <c r="GNI37" s="28"/>
      <c r="GNJ37" s="28"/>
      <c r="GNK37" s="28"/>
      <c r="GNL37" s="28"/>
      <c r="GNM37" s="28"/>
      <c r="GNN37" s="28"/>
      <c r="GNO37" s="28"/>
      <c r="GNP37" s="28"/>
      <c r="GNQ37" s="28"/>
      <c r="GNR37" s="28"/>
      <c r="GNS37" s="28"/>
      <c r="GNT37" s="28"/>
      <c r="GNU37" s="28"/>
      <c r="GNV37" s="28"/>
      <c r="GNW37" s="28"/>
      <c r="GNX37" s="28"/>
      <c r="GNY37" s="28"/>
      <c r="GNZ37" s="28"/>
      <c r="GOA37" s="28"/>
      <c r="GOB37" s="28"/>
      <c r="GOC37" s="28"/>
      <c r="GOD37" s="28"/>
      <c r="GOE37" s="28"/>
      <c r="GOF37" s="28"/>
      <c r="GOG37" s="28"/>
      <c r="GOH37" s="28"/>
      <c r="GOI37" s="28"/>
      <c r="GOJ37" s="28"/>
      <c r="GOK37" s="28"/>
      <c r="GOL37" s="28"/>
      <c r="GOM37" s="28"/>
      <c r="GON37" s="28"/>
      <c r="GOO37" s="28"/>
      <c r="GOP37" s="28"/>
      <c r="GOQ37" s="28"/>
      <c r="GOR37" s="28"/>
      <c r="GOS37" s="28"/>
      <c r="GOT37" s="28"/>
      <c r="GOU37" s="28"/>
      <c r="GOV37" s="28"/>
      <c r="GOW37" s="28"/>
      <c r="GOX37" s="28"/>
      <c r="GOY37" s="28"/>
      <c r="GOZ37" s="28"/>
      <c r="GPA37" s="28"/>
      <c r="GPB37" s="28"/>
      <c r="GPC37" s="28"/>
      <c r="GPD37" s="28"/>
      <c r="GPE37" s="28"/>
      <c r="GPF37" s="28"/>
      <c r="GPG37" s="28"/>
      <c r="GPH37" s="28"/>
      <c r="GPI37" s="28"/>
      <c r="GPJ37" s="28"/>
      <c r="GPK37" s="28"/>
      <c r="GPL37" s="28"/>
      <c r="GPM37" s="28"/>
      <c r="GPN37" s="28"/>
      <c r="GPO37" s="28"/>
      <c r="GPP37" s="28"/>
      <c r="GPQ37" s="28"/>
      <c r="GPR37" s="28"/>
      <c r="GPS37" s="28"/>
      <c r="GPT37" s="28"/>
      <c r="GPU37" s="28"/>
      <c r="GPV37" s="28"/>
      <c r="GPW37" s="28"/>
      <c r="GPX37" s="28"/>
      <c r="GPY37" s="28"/>
      <c r="GPZ37" s="28"/>
      <c r="GQA37" s="28"/>
      <c r="GQB37" s="28"/>
      <c r="GQC37" s="28"/>
      <c r="GQD37" s="28"/>
      <c r="GQE37" s="28"/>
      <c r="GQF37" s="28"/>
      <c r="GQG37" s="28"/>
      <c r="GQH37" s="28"/>
      <c r="GQI37" s="28"/>
      <c r="GQJ37" s="28"/>
      <c r="GQK37" s="28"/>
      <c r="GQL37" s="28"/>
      <c r="GQM37" s="28"/>
      <c r="GQN37" s="28"/>
      <c r="GQO37" s="28"/>
      <c r="GQP37" s="28"/>
      <c r="GQQ37" s="28"/>
      <c r="GQR37" s="28"/>
      <c r="GQS37" s="28"/>
      <c r="GQT37" s="28"/>
      <c r="GQU37" s="28"/>
      <c r="GQV37" s="28"/>
      <c r="GQW37" s="28"/>
      <c r="GQX37" s="28"/>
      <c r="GQY37" s="28"/>
      <c r="GQZ37" s="28"/>
      <c r="GRA37" s="28"/>
      <c r="GRB37" s="28"/>
      <c r="GRC37" s="28"/>
      <c r="GRD37" s="28"/>
      <c r="GRE37" s="28"/>
      <c r="GRF37" s="28"/>
      <c r="GRG37" s="28"/>
      <c r="GRH37" s="28"/>
      <c r="GRI37" s="28"/>
      <c r="GRJ37" s="28"/>
      <c r="GRK37" s="28"/>
      <c r="GRL37" s="28"/>
      <c r="GRM37" s="28"/>
      <c r="GRN37" s="28"/>
      <c r="GRO37" s="28"/>
      <c r="GRP37" s="28"/>
      <c r="GRQ37" s="28"/>
      <c r="GRR37" s="28"/>
      <c r="GRS37" s="28"/>
      <c r="GRT37" s="28"/>
      <c r="GRU37" s="28"/>
      <c r="GRV37" s="28"/>
      <c r="GRW37" s="28"/>
      <c r="GRX37" s="28"/>
      <c r="GRY37" s="28"/>
      <c r="GRZ37" s="28"/>
      <c r="GSA37" s="28"/>
      <c r="GSB37" s="28"/>
      <c r="GSC37" s="28"/>
      <c r="GSD37" s="28"/>
      <c r="GSE37" s="28"/>
      <c r="GSF37" s="28"/>
      <c r="GSG37" s="28"/>
      <c r="GSH37" s="28"/>
      <c r="GSI37" s="28"/>
      <c r="GSJ37" s="28"/>
      <c r="GSK37" s="28"/>
      <c r="GSL37" s="28"/>
      <c r="GSM37" s="28"/>
      <c r="GSN37" s="28"/>
      <c r="GSO37" s="28"/>
      <c r="GSP37" s="28"/>
      <c r="GSQ37" s="28"/>
      <c r="GSR37" s="28"/>
      <c r="GSS37" s="28"/>
      <c r="GST37" s="28"/>
      <c r="GSU37" s="28"/>
      <c r="GSV37" s="28"/>
      <c r="GSW37" s="28"/>
      <c r="GSX37" s="28"/>
      <c r="GSY37" s="28"/>
      <c r="GSZ37" s="28"/>
      <c r="GTA37" s="28"/>
      <c r="GTB37" s="28"/>
      <c r="GTC37" s="28"/>
      <c r="GTD37" s="28"/>
      <c r="GTE37" s="28"/>
      <c r="GTF37" s="28"/>
      <c r="GTG37" s="28"/>
      <c r="GTH37" s="28"/>
      <c r="GTI37" s="28"/>
      <c r="GTJ37" s="28"/>
      <c r="GTK37" s="28"/>
      <c r="GTL37" s="28"/>
      <c r="GTM37" s="28"/>
      <c r="GTN37" s="28"/>
      <c r="GTO37" s="28"/>
      <c r="GTP37" s="28"/>
      <c r="GTQ37" s="28"/>
      <c r="GTR37" s="28"/>
      <c r="GTS37" s="28"/>
      <c r="GTT37" s="28"/>
      <c r="GTU37" s="28"/>
      <c r="GTV37" s="28"/>
      <c r="GTW37" s="28"/>
      <c r="GTX37" s="28"/>
      <c r="GTY37" s="28"/>
      <c r="GTZ37" s="28"/>
      <c r="GUA37" s="28"/>
      <c r="GUB37" s="28"/>
      <c r="GUC37" s="28"/>
      <c r="GUD37" s="28"/>
      <c r="GUE37" s="28"/>
      <c r="GUF37" s="28"/>
      <c r="GUG37" s="28"/>
      <c r="GUH37" s="28"/>
      <c r="GUI37" s="28"/>
      <c r="GUJ37" s="28"/>
      <c r="GUK37" s="28"/>
      <c r="GUL37" s="28"/>
      <c r="GUM37" s="28"/>
      <c r="GUN37" s="28"/>
      <c r="GUO37" s="28"/>
      <c r="GUP37" s="28"/>
      <c r="GUQ37" s="28"/>
      <c r="GUR37" s="28"/>
      <c r="GUS37" s="28"/>
      <c r="GUT37" s="28"/>
      <c r="GUU37" s="28"/>
      <c r="GUV37" s="28"/>
      <c r="GUW37" s="28"/>
      <c r="GUX37" s="28"/>
      <c r="GUY37" s="28"/>
      <c r="GUZ37" s="28"/>
      <c r="GVA37" s="28"/>
      <c r="GVB37" s="28"/>
      <c r="GVC37" s="28"/>
      <c r="GVD37" s="28"/>
      <c r="GVE37" s="28"/>
      <c r="GVF37" s="28"/>
      <c r="GVG37" s="28"/>
      <c r="GVH37" s="28"/>
      <c r="GVI37" s="28"/>
      <c r="GVJ37" s="28"/>
      <c r="GVK37" s="28"/>
      <c r="GVL37" s="28"/>
      <c r="GVM37" s="28"/>
      <c r="GVN37" s="28"/>
      <c r="GVO37" s="28"/>
      <c r="GVP37" s="28"/>
      <c r="GVQ37" s="28"/>
      <c r="GVR37" s="28"/>
      <c r="GVS37" s="28"/>
      <c r="GVT37" s="28"/>
      <c r="GVU37" s="28"/>
      <c r="GVV37" s="28"/>
      <c r="GVW37" s="28"/>
      <c r="GVX37" s="28"/>
      <c r="GVY37" s="28"/>
      <c r="GVZ37" s="28"/>
      <c r="GWA37" s="28"/>
      <c r="GWB37" s="28"/>
      <c r="GWC37" s="28"/>
      <c r="GWD37" s="28"/>
      <c r="GWE37" s="28"/>
      <c r="GWF37" s="28"/>
      <c r="GWG37" s="28"/>
      <c r="GWH37" s="28"/>
      <c r="GWI37" s="28"/>
      <c r="GWJ37" s="28"/>
      <c r="GWK37" s="28"/>
      <c r="GWL37" s="28"/>
      <c r="GWM37" s="28"/>
      <c r="GWN37" s="28"/>
      <c r="GWO37" s="28"/>
      <c r="GWP37" s="28"/>
      <c r="GWQ37" s="28"/>
      <c r="GWR37" s="28"/>
      <c r="GWS37" s="28"/>
      <c r="GWT37" s="28"/>
      <c r="GWU37" s="28"/>
      <c r="GWV37" s="28"/>
      <c r="GWW37" s="28"/>
      <c r="GWX37" s="28"/>
      <c r="GWY37" s="28"/>
      <c r="GWZ37" s="28"/>
      <c r="GXA37" s="28"/>
      <c r="GXB37" s="28"/>
      <c r="GXC37" s="28"/>
      <c r="GXD37" s="28"/>
      <c r="GXE37" s="28"/>
      <c r="GXF37" s="28"/>
      <c r="GXG37" s="28"/>
      <c r="GXH37" s="28"/>
      <c r="GXI37" s="28"/>
      <c r="GXJ37" s="28"/>
      <c r="GXK37" s="28"/>
      <c r="GXL37" s="28"/>
      <c r="GXM37" s="28"/>
      <c r="GXN37" s="28"/>
      <c r="GXO37" s="28"/>
      <c r="GXP37" s="28"/>
      <c r="GXQ37" s="28"/>
      <c r="GXR37" s="28"/>
      <c r="GXS37" s="28"/>
      <c r="GXT37" s="28"/>
      <c r="GXU37" s="28"/>
      <c r="GXV37" s="28"/>
      <c r="GXW37" s="28"/>
      <c r="GXX37" s="28"/>
      <c r="GXY37" s="28"/>
      <c r="GXZ37" s="28"/>
      <c r="GYA37" s="28"/>
      <c r="GYB37" s="28"/>
      <c r="GYC37" s="28"/>
      <c r="GYD37" s="28"/>
      <c r="GYE37" s="28"/>
      <c r="GYF37" s="28"/>
      <c r="GYG37" s="28"/>
      <c r="GYH37" s="28"/>
      <c r="GYI37" s="28"/>
      <c r="GYJ37" s="28"/>
      <c r="GYK37" s="28"/>
      <c r="GYL37" s="28"/>
      <c r="GYM37" s="28"/>
      <c r="GYN37" s="28"/>
      <c r="GYO37" s="28"/>
      <c r="GYP37" s="28"/>
      <c r="GYQ37" s="28"/>
      <c r="GYR37" s="28"/>
      <c r="GYS37" s="28"/>
      <c r="GYT37" s="28"/>
      <c r="GYU37" s="28"/>
      <c r="GYV37" s="28"/>
      <c r="GYW37" s="28"/>
      <c r="GYX37" s="28"/>
      <c r="GYY37" s="28"/>
      <c r="GYZ37" s="28"/>
      <c r="GZA37" s="28"/>
      <c r="GZB37" s="28"/>
      <c r="GZC37" s="28"/>
      <c r="GZD37" s="28"/>
      <c r="GZE37" s="28"/>
      <c r="GZF37" s="28"/>
      <c r="GZG37" s="28"/>
      <c r="GZH37" s="28"/>
      <c r="GZI37" s="28"/>
      <c r="GZJ37" s="28"/>
      <c r="GZK37" s="28"/>
      <c r="GZL37" s="28"/>
      <c r="GZM37" s="28"/>
      <c r="GZN37" s="28"/>
      <c r="GZO37" s="28"/>
      <c r="GZP37" s="28"/>
      <c r="GZQ37" s="28"/>
      <c r="GZR37" s="28"/>
      <c r="GZS37" s="28"/>
      <c r="GZT37" s="28"/>
      <c r="GZU37" s="28"/>
      <c r="GZV37" s="28"/>
      <c r="GZW37" s="28"/>
      <c r="GZX37" s="28"/>
      <c r="GZY37" s="28"/>
      <c r="GZZ37" s="28"/>
      <c r="HAA37" s="28"/>
      <c r="HAB37" s="28"/>
      <c r="HAC37" s="28"/>
      <c r="HAD37" s="28"/>
      <c r="HAE37" s="28"/>
      <c r="HAF37" s="28"/>
      <c r="HAG37" s="28"/>
      <c r="HAH37" s="28"/>
      <c r="HAI37" s="28"/>
      <c r="HAJ37" s="28"/>
      <c r="HAK37" s="28"/>
      <c r="HAL37" s="28"/>
      <c r="HAM37" s="28"/>
      <c r="HAN37" s="28"/>
      <c r="HAO37" s="28"/>
      <c r="HAP37" s="28"/>
      <c r="HAQ37" s="28"/>
      <c r="HAR37" s="28"/>
      <c r="HAS37" s="28"/>
      <c r="HAT37" s="28"/>
      <c r="HAU37" s="28"/>
      <c r="HAV37" s="28"/>
      <c r="HAW37" s="28"/>
      <c r="HAX37" s="28"/>
      <c r="HAY37" s="28"/>
      <c r="HAZ37" s="28"/>
      <c r="HBA37" s="28"/>
      <c r="HBB37" s="28"/>
      <c r="HBC37" s="28"/>
      <c r="HBD37" s="28"/>
      <c r="HBE37" s="28"/>
      <c r="HBF37" s="28"/>
      <c r="HBG37" s="28"/>
      <c r="HBH37" s="28"/>
      <c r="HBI37" s="28"/>
      <c r="HBJ37" s="28"/>
      <c r="HBK37" s="28"/>
      <c r="HBL37" s="28"/>
      <c r="HBM37" s="28"/>
      <c r="HBN37" s="28"/>
      <c r="HBO37" s="28"/>
      <c r="HBP37" s="28"/>
      <c r="HBQ37" s="28"/>
      <c r="HBR37" s="28"/>
      <c r="HBS37" s="28"/>
      <c r="HBT37" s="28"/>
      <c r="HBU37" s="28"/>
      <c r="HBV37" s="28"/>
      <c r="HBW37" s="28"/>
      <c r="HBX37" s="28"/>
      <c r="HBY37" s="28"/>
      <c r="HBZ37" s="28"/>
      <c r="HCA37" s="28"/>
      <c r="HCB37" s="28"/>
      <c r="HCC37" s="28"/>
      <c r="HCD37" s="28"/>
      <c r="HCE37" s="28"/>
      <c r="HCF37" s="28"/>
      <c r="HCG37" s="28"/>
      <c r="HCH37" s="28"/>
      <c r="HCI37" s="28"/>
      <c r="HCJ37" s="28"/>
      <c r="HCK37" s="28"/>
      <c r="HCL37" s="28"/>
      <c r="HCM37" s="28"/>
      <c r="HCN37" s="28"/>
      <c r="HCO37" s="28"/>
      <c r="HCP37" s="28"/>
      <c r="HCQ37" s="28"/>
      <c r="HCR37" s="28"/>
      <c r="HCS37" s="28"/>
      <c r="HCT37" s="28"/>
      <c r="HCU37" s="28"/>
      <c r="HCV37" s="28"/>
      <c r="HCW37" s="28"/>
      <c r="HCX37" s="28"/>
      <c r="HCY37" s="28"/>
      <c r="HCZ37" s="28"/>
      <c r="HDA37" s="28"/>
      <c r="HDB37" s="28"/>
      <c r="HDC37" s="28"/>
      <c r="HDD37" s="28"/>
      <c r="HDE37" s="28"/>
      <c r="HDF37" s="28"/>
      <c r="HDG37" s="28"/>
      <c r="HDH37" s="28"/>
      <c r="HDI37" s="28"/>
      <c r="HDJ37" s="28"/>
      <c r="HDK37" s="28"/>
      <c r="HDL37" s="28"/>
      <c r="HDM37" s="28"/>
      <c r="HDN37" s="28"/>
      <c r="HDO37" s="28"/>
      <c r="HDP37" s="28"/>
      <c r="HDQ37" s="28"/>
      <c r="HDR37" s="28"/>
      <c r="HDS37" s="28"/>
      <c r="HDT37" s="28"/>
      <c r="HDU37" s="28"/>
      <c r="HDV37" s="28"/>
      <c r="HDW37" s="28"/>
      <c r="HDX37" s="28"/>
      <c r="HDY37" s="28"/>
      <c r="HDZ37" s="28"/>
      <c r="HEA37" s="28"/>
      <c r="HEB37" s="28"/>
      <c r="HEC37" s="28"/>
      <c r="HED37" s="28"/>
      <c r="HEE37" s="28"/>
      <c r="HEF37" s="28"/>
      <c r="HEG37" s="28"/>
      <c r="HEH37" s="28"/>
      <c r="HEI37" s="28"/>
      <c r="HEJ37" s="28"/>
      <c r="HEK37" s="28"/>
      <c r="HEL37" s="28"/>
      <c r="HEM37" s="28"/>
      <c r="HEN37" s="28"/>
      <c r="HEO37" s="28"/>
      <c r="HEP37" s="28"/>
      <c r="HEQ37" s="28"/>
      <c r="HER37" s="28"/>
      <c r="HES37" s="28"/>
      <c r="HET37" s="28"/>
      <c r="HEU37" s="28"/>
      <c r="HEV37" s="28"/>
      <c r="HEW37" s="28"/>
      <c r="HEX37" s="28"/>
      <c r="HEY37" s="28"/>
      <c r="HEZ37" s="28"/>
      <c r="HFA37" s="28"/>
      <c r="HFB37" s="28"/>
      <c r="HFC37" s="28"/>
      <c r="HFD37" s="28"/>
      <c r="HFE37" s="28"/>
      <c r="HFF37" s="28"/>
      <c r="HFG37" s="28"/>
      <c r="HFH37" s="28"/>
      <c r="HFI37" s="28"/>
      <c r="HFJ37" s="28"/>
      <c r="HFK37" s="28"/>
      <c r="HFL37" s="28"/>
      <c r="HFM37" s="28"/>
      <c r="HFN37" s="28"/>
      <c r="HFO37" s="28"/>
      <c r="HFP37" s="28"/>
      <c r="HFQ37" s="28"/>
      <c r="HFR37" s="28"/>
      <c r="HFS37" s="28"/>
      <c r="HFT37" s="28"/>
      <c r="HFU37" s="28"/>
      <c r="HFV37" s="28"/>
      <c r="HFW37" s="28"/>
      <c r="HFX37" s="28"/>
      <c r="HFY37" s="28"/>
      <c r="HFZ37" s="28"/>
      <c r="HGA37" s="28"/>
      <c r="HGB37" s="28"/>
      <c r="HGC37" s="28"/>
      <c r="HGD37" s="28"/>
      <c r="HGE37" s="28"/>
      <c r="HGF37" s="28"/>
      <c r="HGG37" s="28"/>
      <c r="HGH37" s="28"/>
      <c r="HGI37" s="28"/>
      <c r="HGJ37" s="28"/>
      <c r="HGK37" s="28"/>
      <c r="HGL37" s="28"/>
      <c r="HGM37" s="28"/>
      <c r="HGN37" s="28"/>
      <c r="HGO37" s="28"/>
      <c r="HGP37" s="28"/>
      <c r="HGQ37" s="28"/>
      <c r="HGR37" s="28"/>
      <c r="HGS37" s="28"/>
      <c r="HGT37" s="28"/>
      <c r="HGU37" s="28"/>
      <c r="HGV37" s="28"/>
      <c r="HGW37" s="28"/>
      <c r="HGX37" s="28"/>
      <c r="HGY37" s="28"/>
      <c r="HGZ37" s="28"/>
      <c r="HHA37" s="28"/>
      <c r="HHB37" s="28"/>
      <c r="HHC37" s="28"/>
      <c r="HHD37" s="28"/>
      <c r="HHE37" s="28"/>
      <c r="HHF37" s="28"/>
      <c r="HHG37" s="28"/>
      <c r="HHH37" s="28"/>
      <c r="HHI37" s="28"/>
      <c r="HHJ37" s="28"/>
      <c r="HHK37" s="28"/>
      <c r="HHL37" s="28"/>
      <c r="HHM37" s="28"/>
      <c r="HHN37" s="28"/>
      <c r="HHO37" s="28"/>
      <c r="HHP37" s="28"/>
      <c r="HHQ37" s="28"/>
      <c r="HHR37" s="28"/>
      <c r="HHS37" s="28"/>
      <c r="HHT37" s="28"/>
      <c r="HHU37" s="28"/>
      <c r="HHV37" s="28"/>
      <c r="HHW37" s="28"/>
      <c r="HHX37" s="28"/>
      <c r="HHY37" s="28"/>
      <c r="HHZ37" s="28"/>
      <c r="HIA37" s="28"/>
      <c r="HIB37" s="28"/>
      <c r="HIC37" s="28"/>
      <c r="HID37" s="28"/>
      <c r="HIE37" s="28"/>
      <c r="HIF37" s="28"/>
      <c r="HIG37" s="28"/>
      <c r="HIH37" s="28"/>
      <c r="HII37" s="28"/>
      <c r="HIJ37" s="28"/>
      <c r="HIK37" s="28"/>
      <c r="HIL37" s="28"/>
      <c r="HIM37" s="28"/>
      <c r="HIN37" s="28"/>
      <c r="HIO37" s="28"/>
      <c r="HIP37" s="28"/>
      <c r="HIQ37" s="28"/>
      <c r="HIR37" s="28"/>
      <c r="HIS37" s="28"/>
      <c r="HIT37" s="28"/>
      <c r="HIU37" s="28"/>
      <c r="HIV37" s="28"/>
      <c r="HIW37" s="28"/>
      <c r="HIX37" s="28"/>
      <c r="HIY37" s="28"/>
      <c r="HIZ37" s="28"/>
      <c r="HJA37" s="28"/>
      <c r="HJB37" s="28"/>
      <c r="HJC37" s="28"/>
      <c r="HJD37" s="28"/>
      <c r="HJE37" s="28"/>
      <c r="HJF37" s="28"/>
      <c r="HJG37" s="28"/>
      <c r="HJH37" s="28"/>
      <c r="HJI37" s="28"/>
      <c r="HJJ37" s="28"/>
      <c r="HJK37" s="28"/>
      <c r="HJL37" s="28"/>
      <c r="HJM37" s="28"/>
      <c r="HJN37" s="28"/>
      <c r="HJO37" s="28"/>
      <c r="HJP37" s="28"/>
      <c r="HJQ37" s="28"/>
      <c r="HJR37" s="28"/>
      <c r="HJS37" s="28"/>
      <c r="HJT37" s="28"/>
      <c r="HJU37" s="28"/>
      <c r="HJV37" s="28"/>
      <c r="HJW37" s="28"/>
      <c r="HJX37" s="28"/>
      <c r="HJY37" s="28"/>
      <c r="HJZ37" s="28"/>
      <c r="HKA37" s="28"/>
      <c r="HKB37" s="28"/>
      <c r="HKC37" s="28"/>
      <c r="HKD37" s="28"/>
      <c r="HKE37" s="28"/>
      <c r="HKF37" s="28"/>
      <c r="HKG37" s="28"/>
      <c r="HKH37" s="28"/>
      <c r="HKI37" s="28"/>
      <c r="HKJ37" s="28"/>
      <c r="HKK37" s="28"/>
      <c r="HKL37" s="28"/>
      <c r="HKM37" s="28"/>
      <c r="HKN37" s="28"/>
      <c r="HKO37" s="28"/>
      <c r="HKP37" s="28"/>
      <c r="HKQ37" s="28"/>
      <c r="HKR37" s="28"/>
      <c r="HKS37" s="28"/>
      <c r="HKT37" s="28"/>
      <c r="HKU37" s="28"/>
      <c r="HKV37" s="28"/>
      <c r="HKW37" s="28"/>
      <c r="HKX37" s="28"/>
      <c r="HKY37" s="28"/>
      <c r="HKZ37" s="28"/>
      <c r="HLA37" s="28"/>
      <c r="HLB37" s="28"/>
      <c r="HLC37" s="28"/>
      <c r="HLD37" s="28"/>
      <c r="HLE37" s="28"/>
      <c r="HLF37" s="28"/>
      <c r="HLG37" s="28"/>
      <c r="HLH37" s="28"/>
      <c r="HLI37" s="28"/>
      <c r="HLJ37" s="28"/>
      <c r="HLK37" s="28"/>
      <c r="HLL37" s="28"/>
      <c r="HLM37" s="28"/>
      <c r="HLN37" s="28"/>
      <c r="HLO37" s="28"/>
      <c r="HLP37" s="28"/>
      <c r="HLQ37" s="28"/>
      <c r="HLR37" s="28"/>
      <c r="HLS37" s="28"/>
      <c r="HLT37" s="28"/>
      <c r="HLU37" s="28"/>
      <c r="HLV37" s="28"/>
      <c r="HLW37" s="28"/>
      <c r="HLX37" s="28"/>
      <c r="HLY37" s="28"/>
      <c r="HLZ37" s="28"/>
      <c r="HMA37" s="28"/>
      <c r="HMB37" s="28"/>
      <c r="HMC37" s="28"/>
      <c r="HMD37" s="28"/>
      <c r="HME37" s="28"/>
      <c r="HMF37" s="28"/>
      <c r="HMG37" s="28"/>
      <c r="HMH37" s="28"/>
      <c r="HMI37" s="28"/>
      <c r="HMJ37" s="28"/>
      <c r="HMK37" s="28"/>
      <c r="HML37" s="28"/>
      <c r="HMM37" s="28"/>
      <c r="HMN37" s="28"/>
      <c r="HMO37" s="28"/>
      <c r="HMP37" s="28"/>
      <c r="HMQ37" s="28"/>
      <c r="HMR37" s="28"/>
      <c r="HMS37" s="28"/>
      <c r="HMT37" s="28"/>
      <c r="HMU37" s="28"/>
      <c r="HMV37" s="28"/>
      <c r="HMW37" s="28"/>
      <c r="HMX37" s="28"/>
      <c r="HMY37" s="28"/>
      <c r="HMZ37" s="28"/>
      <c r="HNA37" s="28"/>
      <c r="HNB37" s="28"/>
      <c r="HNC37" s="28"/>
      <c r="HND37" s="28"/>
      <c r="HNE37" s="28"/>
      <c r="HNF37" s="28"/>
      <c r="HNG37" s="28"/>
      <c r="HNH37" s="28"/>
      <c r="HNI37" s="28"/>
      <c r="HNJ37" s="28"/>
      <c r="HNK37" s="28"/>
      <c r="HNL37" s="28"/>
      <c r="HNM37" s="28"/>
      <c r="HNN37" s="28"/>
      <c r="HNO37" s="28"/>
      <c r="HNP37" s="28"/>
      <c r="HNQ37" s="28"/>
      <c r="HNR37" s="28"/>
      <c r="HNS37" s="28"/>
      <c r="HNT37" s="28"/>
      <c r="HNU37" s="28"/>
      <c r="HNV37" s="28"/>
      <c r="HNW37" s="28"/>
      <c r="HNX37" s="28"/>
      <c r="HNY37" s="28"/>
      <c r="HNZ37" s="28"/>
      <c r="HOA37" s="28"/>
      <c r="HOB37" s="28"/>
      <c r="HOC37" s="28"/>
      <c r="HOD37" s="28"/>
      <c r="HOE37" s="28"/>
      <c r="HOF37" s="28"/>
      <c r="HOG37" s="28"/>
      <c r="HOH37" s="28"/>
      <c r="HOI37" s="28"/>
      <c r="HOJ37" s="28"/>
      <c r="HOK37" s="28"/>
      <c r="HOL37" s="28"/>
      <c r="HOM37" s="28"/>
      <c r="HON37" s="28"/>
      <c r="HOO37" s="28"/>
      <c r="HOP37" s="28"/>
      <c r="HOQ37" s="28"/>
      <c r="HOR37" s="28"/>
      <c r="HOS37" s="28"/>
      <c r="HOT37" s="28"/>
      <c r="HOU37" s="28"/>
      <c r="HOV37" s="28"/>
      <c r="HOW37" s="28"/>
      <c r="HOX37" s="28"/>
      <c r="HOY37" s="28"/>
      <c r="HOZ37" s="28"/>
      <c r="HPA37" s="28"/>
      <c r="HPB37" s="28"/>
      <c r="HPC37" s="28"/>
      <c r="HPD37" s="28"/>
      <c r="HPE37" s="28"/>
      <c r="HPF37" s="28"/>
      <c r="HPG37" s="28"/>
      <c r="HPH37" s="28"/>
      <c r="HPI37" s="28"/>
      <c r="HPJ37" s="28"/>
      <c r="HPK37" s="28"/>
      <c r="HPL37" s="28"/>
      <c r="HPM37" s="28"/>
      <c r="HPN37" s="28"/>
      <c r="HPO37" s="28"/>
      <c r="HPP37" s="28"/>
      <c r="HPQ37" s="28"/>
      <c r="HPR37" s="28"/>
      <c r="HPS37" s="28"/>
      <c r="HPT37" s="28"/>
      <c r="HPU37" s="28"/>
      <c r="HPV37" s="28"/>
      <c r="HPW37" s="28"/>
      <c r="HPX37" s="28"/>
      <c r="HPY37" s="28"/>
      <c r="HPZ37" s="28"/>
      <c r="HQA37" s="28"/>
      <c r="HQB37" s="28"/>
      <c r="HQC37" s="28"/>
      <c r="HQD37" s="28"/>
      <c r="HQE37" s="28"/>
      <c r="HQF37" s="28"/>
      <c r="HQG37" s="28"/>
      <c r="HQH37" s="28"/>
      <c r="HQI37" s="28"/>
      <c r="HQJ37" s="28"/>
      <c r="HQK37" s="28"/>
      <c r="HQL37" s="28"/>
      <c r="HQM37" s="28"/>
      <c r="HQN37" s="28"/>
      <c r="HQO37" s="28"/>
      <c r="HQP37" s="28"/>
      <c r="HQQ37" s="28"/>
      <c r="HQR37" s="28"/>
      <c r="HQS37" s="28"/>
      <c r="HQT37" s="28"/>
      <c r="HQU37" s="28"/>
      <c r="HQV37" s="28"/>
      <c r="HQW37" s="28"/>
      <c r="HQX37" s="28"/>
      <c r="HQY37" s="28"/>
      <c r="HQZ37" s="28"/>
      <c r="HRA37" s="28"/>
      <c r="HRB37" s="28"/>
      <c r="HRC37" s="28"/>
      <c r="HRD37" s="28"/>
      <c r="HRE37" s="28"/>
      <c r="HRF37" s="28"/>
      <c r="HRG37" s="28"/>
      <c r="HRH37" s="28"/>
      <c r="HRI37" s="28"/>
      <c r="HRJ37" s="28"/>
      <c r="HRK37" s="28"/>
      <c r="HRL37" s="28"/>
      <c r="HRM37" s="28"/>
      <c r="HRN37" s="28"/>
      <c r="HRO37" s="28"/>
      <c r="HRP37" s="28"/>
      <c r="HRQ37" s="28"/>
      <c r="HRR37" s="28"/>
      <c r="HRS37" s="28"/>
      <c r="HRT37" s="28"/>
      <c r="HRU37" s="28"/>
      <c r="HRV37" s="28"/>
      <c r="HRW37" s="28"/>
      <c r="HRX37" s="28"/>
      <c r="HRY37" s="28"/>
      <c r="HRZ37" s="28"/>
      <c r="HSA37" s="28"/>
      <c r="HSB37" s="28"/>
      <c r="HSC37" s="28"/>
      <c r="HSD37" s="28"/>
      <c r="HSE37" s="28"/>
      <c r="HSF37" s="28"/>
      <c r="HSG37" s="28"/>
      <c r="HSH37" s="28"/>
      <c r="HSI37" s="28"/>
      <c r="HSJ37" s="28"/>
      <c r="HSK37" s="28"/>
      <c r="HSL37" s="28"/>
      <c r="HSM37" s="28"/>
      <c r="HSN37" s="28"/>
      <c r="HSO37" s="28"/>
      <c r="HSP37" s="28"/>
      <c r="HSQ37" s="28"/>
      <c r="HSR37" s="28"/>
      <c r="HSS37" s="28"/>
      <c r="HST37" s="28"/>
      <c r="HSU37" s="28"/>
      <c r="HSV37" s="28"/>
      <c r="HSW37" s="28"/>
      <c r="HSX37" s="28"/>
      <c r="HSY37" s="28"/>
      <c r="HSZ37" s="28"/>
      <c r="HTA37" s="28"/>
      <c r="HTB37" s="28"/>
      <c r="HTC37" s="28"/>
      <c r="HTD37" s="28"/>
      <c r="HTE37" s="28"/>
      <c r="HTF37" s="28"/>
      <c r="HTG37" s="28"/>
      <c r="HTH37" s="28"/>
      <c r="HTI37" s="28"/>
      <c r="HTJ37" s="28"/>
      <c r="HTK37" s="28"/>
      <c r="HTL37" s="28"/>
      <c r="HTM37" s="28"/>
      <c r="HTN37" s="28"/>
      <c r="HTO37" s="28"/>
      <c r="HTP37" s="28"/>
      <c r="HTQ37" s="28"/>
      <c r="HTR37" s="28"/>
      <c r="HTS37" s="28"/>
      <c r="HTT37" s="28"/>
      <c r="HTU37" s="28"/>
      <c r="HTV37" s="28"/>
      <c r="HTW37" s="28"/>
      <c r="HTX37" s="28"/>
      <c r="HTY37" s="28"/>
      <c r="HTZ37" s="28"/>
      <c r="HUA37" s="28"/>
      <c r="HUB37" s="28"/>
      <c r="HUC37" s="28"/>
      <c r="HUD37" s="28"/>
      <c r="HUE37" s="28"/>
      <c r="HUF37" s="28"/>
      <c r="HUG37" s="28"/>
      <c r="HUH37" s="28"/>
      <c r="HUI37" s="28"/>
      <c r="HUJ37" s="28"/>
      <c r="HUK37" s="28"/>
      <c r="HUL37" s="28"/>
      <c r="HUM37" s="28"/>
      <c r="HUN37" s="28"/>
      <c r="HUO37" s="28"/>
      <c r="HUP37" s="28"/>
      <c r="HUQ37" s="28"/>
      <c r="HUR37" s="28"/>
      <c r="HUS37" s="28"/>
      <c r="HUT37" s="28"/>
      <c r="HUU37" s="28"/>
      <c r="HUV37" s="28"/>
      <c r="HUW37" s="28"/>
      <c r="HUX37" s="28"/>
      <c r="HUY37" s="28"/>
      <c r="HUZ37" s="28"/>
      <c r="HVA37" s="28"/>
      <c r="HVB37" s="28"/>
      <c r="HVC37" s="28"/>
      <c r="HVD37" s="28"/>
      <c r="HVE37" s="28"/>
      <c r="HVF37" s="28"/>
      <c r="HVG37" s="28"/>
      <c r="HVH37" s="28"/>
      <c r="HVI37" s="28"/>
      <c r="HVJ37" s="28"/>
      <c r="HVK37" s="28"/>
      <c r="HVL37" s="28"/>
      <c r="HVM37" s="28"/>
      <c r="HVN37" s="28"/>
      <c r="HVO37" s="28"/>
      <c r="HVP37" s="28"/>
      <c r="HVQ37" s="28"/>
      <c r="HVR37" s="28"/>
      <c r="HVS37" s="28"/>
      <c r="HVT37" s="28"/>
      <c r="HVU37" s="28"/>
      <c r="HVV37" s="28"/>
      <c r="HVW37" s="28"/>
      <c r="HVX37" s="28"/>
      <c r="HVY37" s="28"/>
      <c r="HVZ37" s="28"/>
      <c r="HWA37" s="28"/>
      <c r="HWB37" s="28"/>
      <c r="HWC37" s="28"/>
      <c r="HWD37" s="28"/>
      <c r="HWE37" s="28"/>
      <c r="HWF37" s="28"/>
      <c r="HWG37" s="28"/>
      <c r="HWH37" s="28"/>
      <c r="HWI37" s="28"/>
      <c r="HWJ37" s="28"/>
      <c r="HWK37" s="28"/>
      <c r="HWL37" s="28"/>
      <c r="HWM37" s="28"/>
      <c r="HWN37" s="28"/>
      <c r="HWO37" s="28"/>
      <c r="HWP37" s="28"/>
      <c r="HWQ37" s="28"/>
      <c r="HWR37" s="28"/>
      <c r="HWS37" s="28"/>
      <c r="HWT37" s="28"/>
      <c r="HWU37" s="28"/>
      <c r="HWV37" s="28"/>
      <c r="HWW37" s="28"/>
      <c r="HWX37" s="28"/>
      <c r="HWY37" s="28"/>
      <c r="HWZ37" s="28"/>
      <c r="HXA37" s="28"/>
      <c r="HXB37" s="28"/>
      <c r="HXC37" s="28"/>
      <c r="HXD37" s="28"/>
      <c r="HXE37" s="28"/>
      <c r="HXF37" s="28"/>
      <c r="HXG37" s="28"/>
      <c r="HXH37" s="28"/>
      <c r="HXI37" s="28"/>
      <c r="HXJ37" s="28"/>
      <c r="HXK37" s="28"/>
      <c r="HXL37" s="28"/>
      <c r="HXM37" s="28"/>
      <c r="HXN37" s="28"/>
      <c r="HXO37" s="28"/>
      <c r="HXP37" s="28"/>
      <c r="HXQ37" s="28"/>
      <c r="HXR37" s="28"/>
      <c r="HXS37" s="28"/>
      <c r="HXT37" s="28"/>
      <c r="HXU37" s="28"/>
      <c r="HXV37" s="28"/>
      <c r="HXW37" s="28"/>
      <c r="HXX37" s="28"/>
      <c r="HXY37" s="28"/>
      <c r="HXZ37" s="28"/>
      <c r="HYA37" s="28"/>
      <c r="HYB37" s="28"/>
      <c r="HYC37" s="28"/>
      <c r="HYD37" s="28"/>
      <c r="HYE37" s="28"/>
      <c r="HYF37" s="28"/>
      <c r="HYG37" s="28"/>
      <c r="HYH37" s="28"/>
      <c r="HYI37" s="28"/>
      <c r="HYJ37" s="28"/>
      <c r="HYK37" s="28"/>
      <c r="HYL37" s="28"/>
      <c r="HYM37" s="28"/>
      <c r="HYN37" s="28"/>
      <c r="HYO37" s="28"/>
      <c r="HYP37" s="28"/>
      <c r="HYQ37" s="28"/>
      <c r="HYR37" s="28"/>
      <c r="HYS37" s="28"/>
      <c r="HYT37" s="28"/>
      <c r="HYU37" s="28"/>
      <c r="HYV37" s="28"/>
      <c r="HYW37" s="28"/>
      <c r="HYX37" s="28"/>
      <c r="HYY37" s="28"/>
      <c r="HYZ37" s="28"/>
      <c r="HZA37" s="28"/>
      <c r="HZB37" s="28"/>
      <c r="HZC37" s="28"/>
      <c r="HZD37" s="28"/>
      <c r="HZE37" s="28"/>
      <c r="HZF37" s="28"/>
      <c r="HZG37" s="28"/>
      <c r="HZH37" s="28"/>
      <c r="HZI37" s="28"/>
      <c r="HZJ37" s="28"/>
      <c r="HZK37" s="28"/>
      <c r="HZL37" s="28"/>
      <c r="HZM37" s="28"/>
      <c r="HZN37" s="28"/>
      <c r="HZO37" s="28"/>
      <c r="HZP37" s="28"/>
      <c r="HZQ37" s="28"/>
      <c r="HZR37" s="28"/>
      <c r="HZS37" s="28"/>
      <c r="HZT37" s="28"/>
      <c r="HZU37" s="28"/>
      <c r="HZV37" s="28"/>
      <c r="HZW37" s="28"/>
      <c r="HZX37" s="28"/>
      <c r="HZY37" s="28"/>
      <c r="HZZ37" s="28"/>
      <c r="IAA37" s="28"/>
      <c r="IAB37" s="28"/>
      <c r="IAC37" s="28"/>
      <c r="IAD37" s="28"/>
      <c r="IAE37" s="28"/>
      <c r="IAF37" s="28"/>
      <c r="IAG37" s="28"/>
      <c r="IAH37" s="28"/>
      <c r="IAI37" s="28"/>
      <c r="IAJ37" s="28"/>
      <c r="IAK37" s="28"/>
      <c r="IAL37" s="28"/>
      <c r="IAM37" s="28"/>
      <c r="IAN37" s="28"/>
      <c r="IAO37" s="28"/>
      <c r="IAP37" s="28"/>
      <c r="IAQ37" s="28"/>
      <c r="IAR37" s="28"/>
      <c r="IAS37" s="28"/>
      <c r="IAT37" s="28"/>
      <c r="IAU37" s="28"/>
      <c r="IAV37" s="28"/>
      <c r="IAW37" s="28"/>
      <c r="IAX37" s="28"/>
      <c r="IAY37" s="28"/>
      <c r="IAZ37" s="28"/>
      <c r="IBA37" s="28"/>
      <c r="IBB37" s="28"/>
      <c r="IBC37" s="28"/>
      <c r="IBD37" s="28"/>
      <c r="IBE37" s="28"/>
      <c r="IBF37" s="28"/>
      <c r="IBG37" s="28"/>
      <c r="IBH37" s="28"/>
      <c r="IBI37" s="28"/>
      <c r="IBJ37" s="28"/>
      <c r="IBK37" s="28"/>
      <c r="IBL37" s="28"/>
      <c r="IBM37" s="28"/>
      <c r="IBN37" s="28"/>
      <c r="IBO37" s="28"/>
      <c r="IBP37" s="28"/>
      <c r="IBQ37" s="28"/>
      <c r="IBR37" s="28"/>
      <c r="IBS37" s="28"/>
      <c r="IBT37" s="28"/>
      <c r="IBU37" s="28"/>
      <c r="IBV37" s="28"/>
      <c r="IBW37" s="28"/>
      <c r="IBX37" s="28"/>
      <c r="IBY37" s="28"/>
      <c r="IBZ37" s="28"/>
      <c r="ICA37" s="28"/>
      <c r="ICB37" s="28"/>
      <c r="ICC37" s="28"/>
      <c r="ICD37" s="28"/>
      <c r="ICE37" s="28"/>
      <c r="ICF37" s="28"/>
      <c r="ICG37" s="28"/>
      <c r="ICH37" s="28"/>
      <c r="ICI37" s="28"/>
      <c r="ICJ37" s="28"/>
      <c r="ICK37" s="28"/>
      <c r="ICL37" s="28"/>
      <c r="ICM37" s="28"/>
      <c r="ICN37" s="28"/>
      <c r="ICO37" s="28"/>
      <c r="ICP37" s="28"/>
      <c r="ICQ37" s="28"/>
      <c r="ICR37" s="28"/>
      <c r="ICS37" s="28"/>
      <c r="ICT37" s="28"/>
      <c r="ICU37" s="28"/>
      <c r="ICV37" s="28"/>
      <c r="ICW37" s="28"/>
      <c r="ICX37" s="28"/>
      <c r="ICY37" s="28"/>
      <c r="ICZ37" s="28"/>
      <c r="IDA37" s="28"/>
      <c r="IDB37" s="28"/>
      <c r="IDC37" s="28"/>
      <c r="IDD37" s="28"/>
      <c r="IDE37" s="28"/>
      <c r="IDF37" s="28"/>
      <c r="IDG37" s="28"/>
      <c r="IDH37" s="28"/>
      <c r="IDI37" s="28"/>
      <c r="IDJ37" s="28"/>
      <c r="IDK37" s="28"/>
      <c r="IDL37" s="28"/>
      <c r="IDM37" s="28"/>
      <c r="IDN37" s="28"/>
      <c r="IDO37" s="28"/>
      <c r="IDP37" s="28"/>
      <c r="IDQ37" s="28"/>
      <c r="IDR37" s="28"/>
      <c r="IDS37" s="28"/>
      <c r="IDT37" s="28"/>
      <c r="IDU37" s="28"/>
      <c r="IDV37" s="28"/>
      <c r="IDW37" s="28"/>
      <c r="IDX37" s="28"/>
      <c r="IDY37" s="28"/>
      <c r="IDZ37" s="28"/>
      <c r="IEA37" s="28"/>
      <c r="IEB37" s="28"/>
      <c r="IEC37" s="28"/>
      <c r="IED37" s="28"/>
      <c r="IEE37" s="28"/>
      <c r="IEF37" s="28"/>
      <c r="IEG37" s="28"/>
      <c r="IEH37" s="28"/>
      <c r="IEI37" s="28"/>
      <c r="IEJ37" s="28"/>
      <c r="IEK37" s="28"/>
      <c r="IEL37" s="28"/>
      <c r="IEM37" s="28"/>
      <c r="IEN37" s="28"/>
      <c r="IEO37" s="28"/>
      <c r="IEP37" s="28"/>
      <c r="IEQ37" s="28"/>
      <c r="IER37" s="28"/>
      <c r="IES37" s="28"/>
      <c r="IET37" s="28"/>
      <c r="IEU37" s="28"/>
      <c r="IEV37" s="28"/>
      <c r="IEW37" s="28"/>
      <c r="IEX37" s="28"/>
      <c r="IEY37" s="28"/>
      <c r="IEZ37" s="28"/>
      <c r="IFA37" s="28"/>
      <c r="IFB37" s="28"/>
      <c r="IFC37" s="28"/>
      <c r="IFD37" s="28"/>
      <c r="IFE37" s="28"/>
      <c r="IFF37" s="28"/>
      <c r="IFG37" s="28"/>
      <c r="IFH37" s="28"/>
      <c r="IFI37" s="28"/>
      <c r="IFJ37" s="28"/>
      <c r="IFK37" s="28"/>
      <c r="IFL37" s="28"/>
      <c r="IFM37" s="28"/>
      <c r="IFN37" s="28"/>
      <c r="IFO37" s="28"/>
      <c r="IFP37" s="28"/>
      <c r="IFQ37" s="28"/>
      <c r="IFR37" s="28"/>
      <c r="IFS37" s="28"/>
      <c r="IFT37" s="28"/>
      <c r="IFU37" s="28"/>
      <c r="IFV37" s="28"/>
      <c r="IFW37" s="28"/>
      <c r="IFX37" s="28"/>
      <c r="IFY37" s="28"/>
      <c r="IFZ37" s="28"/>
      <c r="IGA37" s="28"/>
      <c r="IGB37" s="28"/>
      <c r="IGC37" s="28"/>
      <c r="IGD37" s="28"/>
      <c r="IGE37" s="28"/>
      <c r="IGF37" s="28"/>
      <c r="IGG37" s="28"/>
      <c r="IGH37" s="28"/>
      <c r="IGI37" s="28"/>
      <c r="IGJ37" s="28"/>
      <c r="IGK37" s="28"/>
      <c r="IGL37" s="28"/>
      <c r="IGM37" s="28"/>
      <c r="IGN37" s="28"/>
      <c r="IGO37" s="28"/>
      <c r="IGP37" s="28"/>
      <c r="IGQ37" s="28"/>
      <c r="IGR37" s="28"/>
      <c r="IGS37" s="28"/>
      <c r="IGT37" s="28"/>
      <c r="IGU37" s="28"/>
      <c r="IGV37" s="28"/>
      <c r="IGW37" s="28"/>
      <c r="IGX37" s="28"/>
      <c r="IGY37" s="28"/>
      <c r="IGZ37" s="28"/>
      <c r="IHA37" s="28"/>
      <c r="IHB37" s="28"/>
      <c r="IHC37" s="28"/>
      <c r="IHD37" s="28"/>
      <c r="IHE37" s="28"/>
      <c r="IHF37" s="28"/>
      <c r="IHG37" s="28"/>
      <c r="IHH37" s="28"/>
      <c r="IHI37" s="28"/>
      <c r="IHJ37" s="28"/>
      <c r="IHK37" s="28"/>
      <c r="IHL37" s="28"/>
      <c r="IHM37" s="28"/>
      <c r="IHN37" s="28"/>
      <c r="IHO37" s="28"/>
      <c r="IHP37" s="28"/>
      <c r="IHQ37" s="28"/>
      <c r="IHR37" s="28"/>
      <c r="IHS37" s="28"/>
      <c r="IHT37" s="28"/>
      <c r="IHU37" s="28"/>
      <c r="IHV37" s="28"/>
      <c r="IHW37" s="28"/>
      <c r="IHX37" s="28"/>
      <c r="IHY37" s="28"/>
      <c r="IHZ37" s="28"/>
      <c r="IIA37" s="28"/>
      <c r="IIB37" s="28"/>
      <c r="IIC37" s="28"/>
      <c r="IID37" s="28"/>
      <c r="IIE37" s="28"/>
      <c r="IIF37" s="28"/>
      <c r="IIG37" s="28"/>
      <c r="IIH37" s="28"/>
      <c r="III37" s="28"/>
      <c r="IIJ37" s="28"/>
      <c r="IIK37" s="28"/>
      <c r="IIL37" s="28"/>
      <c r="IIM37" s="28"/>
      <c r="IIN37" s="28"/>
      <c r="IIO37" s="28"/>
      <c r="IIP37" s="28"/>
      <c r="IIQ37" s="28"/>
      <c r="IIR37" s="28"/>
      <c r="IIS37" s="28"/>
      <c r="IIT37" s="28"/>
      <c r="IIU37" s="28"/>
      <c r="IIV37" s="28"/>
      <c r="IIW37" s="28"/>
      <c r="IIX37" s="28"/>
      <c r="IIY37" s="28"/>
      <c r="IIZ37" s="28"/>
      <c r="IJA37" s="28"/>
      <c r="IJB37" s="28"/>
      <c r="IJC37" s="28"/>
      <c r="IJD37" s="28"/>
      <c r="IJE37" s="28"/>
      <c r="IJF37" s="28"/>
      <c r="IJG37" s="28"/>
      <c r="IJH37" s="28"/>
      <c r="IJI37" s="28"/>
      <c r="IJJ37" s="28"/>
      <c r="IJK37" s="28"/>
      <c r="IJL37" s="28"/>
      <c r="IJM37" s="28"/>
      <c r="IJN37" s="28"/>
      <c r="IJO37" s="28"/>
      <c r="IJP37" s="28"/>
      <c r="IJQ37" s="28"/>
      <c r="IJR37" s="28"/>
      <c r="IJS37" s="28"/>
      <c r="IJT37" s="28"/>
      <c r="IJU37" s="28"/>
      <c r="IJV37" s="28"/>
      <c r="IJW37" s="28"/>
      <c r="IJX37" s="28"/>
      <c r="IJY37" s="28"/>
      <c r="IJZ37" s="28"/>
      <c r="IKA37" s="28"/>
      <c r="IKB37" s="28"/>
      <c r="IKC37" s="28"/>
      <c r="IKD37" s="28"/>
      <c r="IKE37" s="28"/>
      <c r="IKF37" s="28"/>
      <c r="IKG37" s="28"/>
      <c r="IKH37" s="28"/>
      <c r="IKI37" s="28"/>
      <c r="IKJ37" s="28"/>
      <c r="IKK37" s="28"/>
      <c r="IKL37" s="28"/>
      <c r="IKM37" s="28"/>
      <c r="IKN37" s="28"/>
      <c r="IKO37" s="28"/>
      <c r="IKP37" s="28"/>
      <c r="IKQ37" s="28"/>
      <c r="IKR37" s="28"/>
      <c r="IKS37" s="28"/>
      <c r="IKT37" s="28"/>
      <c r="IKU37" s="28"/>
      <c r="IKV37" s="28"/>
      <c r="IKW37" s="28"/>
      <c r="IKX37" s="28"/>
      <c r="IKY37" s="28"/>
      <c r="IKZ37" s="28"/>
      <c r="ILA37" s="28"/>
      <c r="ILB37" s="28"/>
      <c r="ILC37" s="28"/>
      <c r="ILD37" s="28"/>
      <c r="ILE37" s="28"/>
      <c r="ILF37" s="28"/>
      <c r="ILG37" s="28"/>
      <c r="ILH37" s="28"/>
      <c r="ILI37" s="28"/>
      <c r="ILJ37" s="28"/>
      <c r="ILK37" s="28"/>
      <c r="ILL37" s="28"/>
      <c r="ILM37" s="28"/>
      <c r="ILN37" s="28"/>
      <c r="ILO37" s="28"/>
      <c r="ILP37" s="28"/>
      <c r="ILQ37" s="28"/>
      <c r="ILR37" s="28"/>
      <c r="ILS37" s="28"/>
      <c r="ILT37" s="28"/>
      <c r="ILU37" s="28"/>
      <c r="ILV37" s="28"/>
      <c r="ILW37" s="28"/>
      <c r="ILX37" s="28"/>
      <c r="ILY37" s="28"/>
      <c r="ILZ37" s="28"/>
      <c r="IMA37" s="28"/>
      <c r="IMB37" s="28"/>
      <c r="IMC37" s="28"/>
      <c r="IMD37" s="28"/>
      <c r="IME37" s="28"/>
      <c r="IMF37" s="28"/>
      <c r="IMG37" s="28"/>
      <c r="IMH37" s="28"/>
      <c r="IMI37" s="28"/>
      <c r="IMJ37" s="28"/>
      <c r="IMK37" s="28"/>
      <c r="IML37" s="28"/>
      <c r="IMM37" s="28"/>
      <c r="IMN37" s="28"/>
      <c r="IMO37" s="28"/>
      <c r="IMP37" s="28"/>
      <c r="IMQ37" s="28"/>
      <c r="IMR37" s="28"/>
      <c r="IMS37" s="28"/>
      <c r="IMT37" s="28"/>
      <c r="IMU37" s="28"/>
      <c r="IMV37" s="28"/>
      <c r="IMW37" s="28"/>
      <c r="IMX37" s="28"/>
      <c r="IMY37" s="28"/>
      <c r="IMZ37" s="28"/>
      <c r="INA37" s="28"/>
      <c r="INB37" s="28"/>
      <c r="INC37" s="28"/>
      <c r="IND37" s="28"/>
      <c r="INE37" s="28"/>
      <c r="INF37" s="28"/>
      <c r="ING37" s="28"/>
      <c r="INH37" s="28"/>
      <c r="INI37" s="28"/>
      <c r="INJ37" s="28"/>
      <c r="INK37" s="28"/>
      <c r="INL37" s="28"/>
      <c r="INM37" s="28"/>
      <c r="INN37" s="28"/>
      <c r="INO37" s="28"/>
      <c r="INP37" s="28"/>
      <c r="INQ37" s="28"/>
      <c r="INR37" s="28"/>
      <c r="INS37" s="28"/>
      <c r="INT37" s="28"/>
      <c r="INU37" s="28"/>
      <c r="INV37" s="28"/>
      <c r="INW37" s="28"/>
      <c r="INX37" s="28"/>
      <c r="INY37" s="28"/>
      <c r="INZ37" s="28"/>
      <c r="IOA37" s="28"/>
      <c r="IOB37" s="28"/>
      <c r="IOC37" s="28"/>
      <c r="IOD37" s="28"/>
      <c r="IOE37" s="28"/>
      <c r="IOF37" s="28"/>
      <c r="IOG37" s="28"/>
      <c r="IOH37" s="28"/>
      <c r="IOI37" s="28"/>
      <c r="IOJ37" s="28"/>
      <c r="IOK37" s="28"/>
      <c r="IOL37" s="28"/>
      <c r="IOM37" s="28"/>
      <c r="ION37" s="28"/>
      <c r="IOO37" s="28"/>
      <c r="IOP37" s="28"/>
      <c r="IOQ37" s="28"/>
      <c r="IOR37" s="28"/>
      <c r="IOS37" s="28"/>
      <c r="IOT37" s="28"/>
      <c r="IOU37" s="28"/>
      <c r="IOV37" s="28"/>
      <c r="IOW37" s="28"/>
      <c r="IOX37" s="28"/>
      <c r="IOY37" s="28"/>
      <c r="IOZ37" s="28"/>
      <c r="IPA37" s="28"/>
      <c r="IPB37" s="28"/>
      <c r="IPC37" s="28"/>
      <c r="IPD37" s="28"/>
      <c r="IPE37" s="28"/>
      <c r="IPF37" s="28"/>
      <c r="IPG37" s="28"/>
      <c r="IPH37" s="28"/>
      <c r="IPI37" s="28"/>
      <c r="IPJ37" s="28"/>
      <c r="IPK37" s="28"/>
      <c r="IPL37" s="28"/>
      <c r="IPM37" s="28"/>
      <c r="IPN37" s="28"/>
      <c r="IPO37" s="28"/>
      <c r="IPP37" s="28"/>
      <c r="IPQ37" s="28"/>
      <c r="IPR37" s="28"/>
      <c r="IPS37" s="28"/>
      <c r="IPT37" s="28"/>
      <c r="IPU37" s="28"/>
      <c r="IPV37" s="28"/>
      <c r="IPW37" s="28"/>
      <c r="IPX37" s="28"/>
      <c r="IPY37" s="28"/>
      <c r="IPZ37" s="28"/>
      <c r="IQA37" s="28"/>
      <c r="IQB37" s="28"/>
      <c r="IQC37" s="28"/>
      <c r="IQD37" s="28"/>
      <c r="IQE37" s="28"/>
      <c r="IQF37" s="28"/>
      <c r="IQG37" s="28"/>
      <c r="IQH37" s="28"/>
      <c r="IQI37" s="28"/>
      <c r="IQJ37" s="28"/>
      <c r="IQK37" s="28"/>
      <c r="IQL37" s="28"/>
      <c r="IQM37" s="28"/>
      <c r="IQN37" s="28"/>
      <c r="IQO37" s="28"/>
      <c r="IQP37" s="28"/>
      <c r="IQQ37" s="28"/>
      <c r="IQR37" s="28"/>
      <c r="IQS37" s="28"/>
      <c r="IQT37" s="28"/>
      <c r="IQU37" s="28"/>
      <c r="IQV37" s="28"/>
      <c r="IQW37" s="28"/>
      <c r="IQX37" s="28"/>
      <c r="IQY37" s="28"/>
      <c r="IQZ37" s="28"/>
      <c r="IRA37" s="28"/>
      <c r="IRB37" s="28"/>
      <c r="IRC37" s="28"/>
      <c r="IRD37" s="28"/>
      <c r="IRE37" s="28"/>
      <c r="IRF37" s="28"/>
      <c r="IRG37" s="28"/>
      <c r="IRH37" s="28"/>
      <c r="IRI37" s="28"/>
      <c r="IRJ37" s="28"/>
      <c r="IRK37" s="28"/>
      <c r="IRL37" s="28"/>
      <c r="IRM37" s="28"/>
      <c r="IRN37" s="28"/>
      <c r="IRO37" s="28"/>
      <c r="IRP37" s="28"/>
      <c r="IRQ37" s="28"/>
      <c r="IRR37" s="28"/>
      <c r="IRS37" s="28"/>
      <c r="IRT37" s="28"/>
      <c r="IRU37" s="28"/>
      <c r="IRV37" s="28"/>
      <c r="IRW37" s="28"/>
      <c r="IRX37" s="28"/>
      <c r="IRY37" s="28"/>
      <c r="IRZ37" s="28"/>
      <c r="ISA37" s="28"/>
      <c r="ISB37" s="28"/>
      <c r="ISC37" s="28"/>
      <c r="ISD37" s="28"/>
      <c r="ISE37" s="28"/>
      <c r="ISF37" s="28"/>
      <c r="ISG37" s="28"/>
      <c r="ISH37" s="28"/>
      <c r="ISI37" s="28"/>
      <c r="ISJ37" s="28"/>
      <c r="ISK37" s="28"/>
      <c r="ISL37" s="28"/>
      <c r="ISM37" s="28"/>
      <c r="ISN37" s="28"/>
      <c r="ISO37" s="28"/>
      <c r="ISP37" s="28"/>
      <c r="ISQ37" s="28"/>
      <c r="ISR37" s="28"/>
      <c r="ISS37" s="28"/>
      <c r="IST37" s="28"/>
      <c r="ISU37" s="28"/>
      <c r="ISV37" s="28"/>
      <c r="ISW37" s="28"/>
      <c r="ISX37" s="28"/>
      <c r="ISY37" s="28"/>
      <c r="ISZ37" s="28"/>
      <c r="ITA37" s="28"/>
      <c r="ITB37" s="28"/>
      <c r="ITC37" s="28"/>
      <c r="ITD37" s="28"/>
      <c r="ITE37" s="28"/>
      <c r="ITF37" s="28"/>
      <c r="ITG37" s="28"/>
      <c r="ITH37" s="28"/>
      <c r="ITI37" s="28"/>
      <c r="ITJ37" s="28"/>
      <c r="ITK37" s="28"/>
      <c r="ITL37" s="28"/>
      <c r="ITM37" s="28"/>
      <c r="ITN37" s="28"/>
      <c r="ITO37" s="28"/>
      <c r="ITP37" s="28"/>
      <c r="ITQ37" s="28"/>
      <c r="ITR37" s="28"/>
      <c r="ITS37" s="28"/>
      <c r="ITT37" s="28"/>
      <c r="ITU37" s="28"/>
      <c r="ITV37" s="28"/>
      <c r="ITW37" s="28"/>
      <c r="ITX37" s="28"/>
      <c r="ITY37" s="28"/>
      <c r="ITZ37" s="28"/>
      <c r="IUA37" s="28"/>
      <c r="IUB37" s="28"/>
      <c r="IUC37" s="28"/>
      <c r="IUD37" s="28"/>
      <c r="IUE37" s="28"/>
      <c r="IUF37" s="28"/>
      <c r="IUG37" s="28"/>
      <c r="IUH37" s="28"/>
      <c r="IUI37" s="28"/>
      <c r="IUJ37" s="28"/>
      <c r="IUK37" s="28"/>
      <c r="IUL37" s="28"/>
      <c r="IUM37" s="28"/>
      <c r="IUN37" s="28"/>
      <c r="IUO37" s="28"/>
      <c r="IUP37" s="28"/>
      <c r="IUQ37" s="28"/>
      <c r="IUR37" s="28"/>
      <c r="IUS37" s="28"/>
      <c r="IUT37" s="28"/>
      <c r="IUU37" s="28"/>
      <c r="IUV37" s="28"/>
      <c r="IUW37" s="28"/>
      <c r="IUX37" s="28"/>
      <c r="IUY37" s="28"/>
      <c r="IUZ37" s="28"/>
      <c r="IVA37" s="28"/>
      <c r="IVB37" s="28"/>
      <c r="IVC37" s="28"/>
      <c r="IVD37" s="28"/>
      <c r="IVE37" s="28"/>
      <c r="IVF37" s="28"/>
      <c r="IVG37" s="28"/>
      <c r="IVH37" s="28"/>
      <c r="IVI37" s="28"/>
      <c r="IVJ37" s="28"/>
      <c r="IVK37" s="28"/>
      <c r="IVL37" s="28"/>
      <c r="IVM37" s="28"/>
      <c r="IVN37" s="28"/>
      <c r="IVO37" s="28"/>
      <c r="IVP37" s="28"/>
      <c r="IVQ37" s="28"/>
      <c r="IVR37" s="28"/>
      <c r="IVS37" s="28"/>
      <c r="IVT37" s="28"/>
      <c r="IVU37" s="28"/>
      <c r="IVV37" s="28"/>
      <c r="IVW37" s="28"/>
      <c r="IVX37" s="28"/>
      <c r="IVY37" s="28"/>
      <c r="IVZ37" s="28"/>
      <c r="IWA37" s="28"/>
      <c r="IWB37" s="28"/>
      <c r="IWC37" s="28"/>
      <c r="IWD37" s="28"/>
      <c r="IWE37" s="28"/>
      <c r="IWF37" s="28"/>
      <c r="IWG37" s="28"/>
      <c r="IWH37" s="28"/>
      <c r="IWI37" s="28"/>
      <c r="IWJ37" s="28"/>
      <c r="IWK37" s="28"/>
      <c r="IWL37" s="28"/>
      <c r="IWM37" s="28"/>
      <c r="IWN37" s="28"/>
      <c r="IWO37" s="28"/>
      <c r="IWP37" s="28"/>
      <c r="IWQ37" s="28"/>
      <c r="IWR37" s="28"/>
      <c r="IWS37" s="28"/>
      <c r="IWT37" s="28"/>
      <c r="IWU37" s="28"/>
      <c r="IWV37" s="28"/>
      <c r="IWW37" s="28"/>
      <c r="IWX37" s="28"/>
      <c r="IWY37" s="28"/>
      <c r="IWZ37" s="28"/>
      <c r="IXA37" s="28"/>
      <c r="IXB37" s="28"/>
      <c r="IXC37" s="28"/>
      <c r="IXD37" s="28"/>
      <c r="IXE37" s="28"/>
      <c r="IXF37" s="28"/>
      <c r="IXG37" s="28"/>
      <c r="IXH37" s="28"/>
      <c r="IXI37" s="28"/>
      <c r="IXJ37" s="28"/>
      <c r="IXK37" s="28"/>
      <c r="IXL37" s="28"/>
      <c r="IXM37" s="28"/>
      <c r="IXN37" s="28"/>
      <c r="IXO37" s="28"/>
      <c r="IXP37" s="28"/>
      <c r="IXQ37" s="28"/>
      <c r="IXR37" s="28"/>
      <c r="IXS37" s="28"/>
      <c r="IXT37" s="28"/>
      <c r="IXU37" s="28"/>
      <c r="IXV37" s="28"/>
      <c r="IXW37" s="28"/>
      <c r="IXX37" s="28"/>
      <c r="IXY37" s="28"/>
      <c r="IXZ37" s="28"/>
      <c r="IYA37" s="28"/>
      <c r="IYB37" s="28"/>
      <c r="IYC37" s="28"/>
      <c r="IYD37" s="28"/>
      <c r="IYE37" s="28"/>
      <c r="IYF37" s="28"/>
      <c r="IYG37" s="28"/>
      <c r="IYH37" s="28"/>
      <c r="IYI37" s="28"/>
      <c r="IYJ37" s="28"/>
      <c r="IYK37" s="28"/>
      <c r="IYL37" s="28"/>
      <c r="IYM37" s="28"/>
      <c r="IYN37" s="28"/>
      <c r="IYO37" s="28"/>
      <c r="IYP37" s="28"/>
      <c r="IYQ37" s="28"/>
      <c r="IYR37" s="28"/>
      <c r="IYS37" s="28"/>
      <c r="IYT37" s="28"/>
      <c r="IYU37" s="28"/>
      <c r="IYV37" s="28"/>
      <c r="IYW37" s="28"/>
      <c r="IYX37" s="28"/>
      <c r="IYY37" s="28"/>
      <c r="IYZ37" s="28"/>
      <c r="IZA37" s="28"/>
      <c r="IZB37" s="28"/>
      <c r="IZC37" s="28"/>
      <c r="IZD37" s="28"/>
      <c r="IZE37" s="28"/>
      <c r="IZF37" s="28"/>
      <c r="IZG37" s="28"/>
      <c r="IZH37" s="28"/>
      <c r="IZI37" s="28"/>
      <c r="IZJ37" s="28"/>
      <c r="IZK37" s="28"/>
      <c r="IZL37" s="28"/>
      <c r="IZM37" s="28"/>
      <c r="IZN37" s="28"/>
      <c r="IZO37" s="28"/>
      <c r="IZP37" s="28"/>
      <c r="IZQ37" s="28"/>
      <c r="IZR37" s="28"/>
      <c r="IZS37" s="28"/>
      <c r="IZT37" s="28"/>
      <c r="IZU37" s="28"/>
      <c r="IZV37" s="28"/>
      <c r="IZW37" s="28"/>
      <c r="IZX37" s="28"/>
      <c r="IZY37" s="28"/>
      <c r="IZZ37" s="28"/>
      <c r="JAA37" s="28"/>
      <c r="JAB37" s="28"/>
      <c r="JAC37" s="28"/>
      <c r="JAD37" s="28"/>
      <c r="JAE37" s="28"/>
      <c r="JAF37" s="28"/>
      <c r="JAG37" s="28"/>
      <c r="JAH37" s="28"/>
      <c r="JAI37" s="28"/>
      <c r="JAJ37" s="28"/>
      <c r="JAK37" s="28"/>
      <c r="JAL37" s="28"/>
      <c r="JAM37" s="28"/>
      <c r="JAN37" s="28"/>
      <c r="JAO37" s="28"/>
      <c r="JAP37" s="28"/>
      <c r="JAQ37" s="28"/>
      <c r="JAR37" s="28"/>
      <c r="JAS37" s="28"/>
      <c r="JAT37" s="28"/>
      <c r="JAU37" s="28"/>
      <c r="JAV37" s="28"/>
      <c r="JAW37" s="28"/>
      <c r="JAX37" s="28"/>
      <c r="JAY37" s="28"/>
      <c r="JAZ37" s="28"/>
      <c r="JBA37" s="28"/>
      <c r="JBB37" s="28"/>
      <c r="JBC37" s="28"/>
      <c r="JBD37" s="28"/>
      <c r="JBE37" s="28"/>
      <c r="JBF37" s="28"/>
      <c r="JBG37" s="28"/>
      <c r="JBH37" s="28"/>
      <c r="JBI37" s="28"/>
      <c r="JBJ37" s="28"/>
      <c r="JBK37" s="28"/>
      <c r="JBL37" s="28"/>
      <c r="JBM37" s="28"/>
      <c r="JBN37" s="28"/>
      <c r="JBO37" s="28"/>
      <c r="JBP37" s="28"/>
      <c r="JBQ37" s="28"/>
      <c r="JBR37" s="28"/>
      <c r="JBS37" s="28"/>
      <c r="JBT37" s="28"/>
      <c r="JBU37" s="28"/>
      <c r="JBV37" s="28"/>
      <c r="JBW37" s="28"/>
      <c r="JBX37" s="28"/>
      <c r="JBY37" s="28"/>
      <c r="JBZ37" s="28"/>
      <c r="JCA37" s="28"/>
      <c r="JCB37" s="28"/>
      <c r="JCC37" s="28"/>
      <c r="JCD37" s="28"/>
      <c r="JCE37" s="28"/>
      <c r="JCF37" s="28"/>
      <c r="JCG37" s="28"/>
      <c r="JCH37" s="28"/>
      <c r="JCI37" s="28"/>
      <c r="JCJ37" s="28"/>
      <c r="JCK37" s="28"/>
      <c r="JCL37" s="28"/>
      <c r="JCM37" s="28"/>
      <c r="JCN37" s="28"/>
      <c r="JCO37" s="28"/>
      <c r="JCP37" s="28"/>
      <c r="JCQ37" s="28"/>
      <c r="JCR37" s="28"/>
      <c r="JCS37" s="28"/>
      <c r="JCT37" s="28"/>
      <c r="JCU37" s="28"/>
      <c r="JCV37" s="28"/>
      <c r="JCW37" s="28"/>
      <c r="JCX37" s="28"/>
      <c r="JCY37" s="28"/>
      <c r="JCZ37" s="28"/>
      <c r="JDA37" s="28"/>
      <c r="JDB37" s="28"/>
      <c r="JDC37" s="28"/>
      <c r="JDD37" s="28"/>
      <c r="JDE37" s="28"/>
      <c r="JDF37" s="28"/>
      <c r="JDG37" s="28"/>
      <c r="JDH37" s="28"/>
      <c r="JDI37" s="28"/>
      <c r="JDJ37" s="28"/>
      <c r="JDK37" s="28"/>
      <c r="JDL37" s="28"/>
      <c r="JDM37" s="28"/>
      <c r="JDN37" s="28"/>
      <c r="JDO37" s="28"/>
      <c r="JDP37" s="28"/>
      <c r="JDQ37" s="28"/>
      <c r="JDR37" s="28"/>
      <c r="JDS37" s="28"/>
      <c r="JDT37" s="28"/>
      <c r="JDU37" s="28"/>
      <c r="JDV37" s="28"/>
      <c r="JDW37" s="28"/>
      <c r="JDX37" s="28"/>
      <c r="JDY37" s="28"/>
      <c r="JDZ37" s="28"/>
      <c r="JEA37" s="28"/>
      <c r="JEB37" s="28"/>
      <c r="JEC37" s="28"/>
      <c r="JED37" s="28"/>
      <c r="JEE37" s="28"/>
      <c r="JEF37" s="28"/>
      <c r="JEG37" s="28"/>
      <c r="JEH37" s="28"/>
      <c r="JEI37" s="28"/>
      <c r="JEJ37" s="28"/>
      <c r="JEK37" s="28"/>
      <c r="JEL37" s="28"/>
      <c r="JEM37" s="28"/>
      <c r="JEN37" s="28"/>
      <c r="JEO37" s="28"/>
      <c r="JEP37" s="28"/>
      <c r="JEQ37" s="28"/>
      <c r="JER37" s="28"/>
      <c r="JES37" s="28"/>
      <c r="JET37" s="28"/>
      <c r="JEU37" s="28"/>
      <c r="JEV37" s="28"/>
      <c r="JEW37" s="28"/>
      <c r="JEX37" s="28"/>
      <c r="JEY37" s="28"/>
      <c r="JEZ37" s="28"/>
      <c r="JFA37" s="28"/>
      <c r="JFB37" s="28"/>
      <c r="JFC37" s="28"/>
      <c r="JFD37" s="28"/>
      <c r="JFE37" s="28"/>
      <c r="JFF37" s="28"/>
      <c r="JFG37" s="28"/>
      <c r="JFH37" s="28"/>
      <c r="JFI37" s="28"/>
      <c r="JFJ37" s="28"/>
      <c r="JFK37" s="28"/>
      <c r="JFL37" s="28"/>
      <c r="JFM37" s="28"/>
      <c r="JFN37" s="28"/>
      <c r="JFO37" s="28"/>
      <c r="JFP37" s="28"/>
      <c r="JFQ37" s="28"/>
      <c r="JFR37" s="28"/>
      <c r="JFS37" s="28"/>
      <c r="JFT37" s="28"/>
      <c r="JFU37" s="28"/>
      <c r="JFV37" s="28"/>
      <c r="JFW37" s="28"/>
      <c r="JFX37" s="28"/>
      <c r="JFY37" s="28"/>
      <c r="JFZ37" s="28"/>
      <c r="JGA37" s="28"/>
      <c r="JGB37" s="28"/>
      <c r="JGC37" s="28"/>
      <c r="JGD37" s="28"/>
      <c r="JGE37" s="28"/>
      <c r="JGF37" s="28"/>
      <c r="JGG37" s="28"/>
      <c r="JGH37" s="28"/>
      <c r="JGI37" s="28"/>
      <c r="JGJ37" s="28"/>
      <c r="JGK37" s="28"/>
      <c r="JGL37" s="28"/>
      <c r="JGM37" s="28"/>
      <c r="JGN37" s="28"/>
      <c r="JGO37" s="28"/>
      <c r="JGP37" s="28"/>
      <c r="JGQ37" s="28"/>
      <c r="JGR37" s="28"/>
      <c r="JGS37" s="28"/>
      <c r="JGT37" s="28"/>
      <c r="JGU37" s="28"/>
      <c r="JGV37" s="28"/>
      <c r="JGW37" s="28"/>
      <c r="JGX37" s="28"/>
      <c r="JGY37" s="28"/>
      <c r="JGZ37" s="28"/>
      <c r="JHA37" s="28"/>
      <c r="JHB37" s="28"/>
      <c r="JHC37" s="28"/>
      <c r="JHD37" s="28"/>
      <c r="JHE37" s="28"/>
      <c r="JHF37" s="28"/>
      <c r="JHG37" s="28"/>
      <c r="JHH37" s="28"/>
      <c r="JHI37" s="28"/>
      <c r="JHJ37" s="28"/>
      <c r="JHK37" s="28"/>
      <c r="JHL37" s="28"/>
      <c r="JHM37" s="28"/>
      <c r="JHN37" s="28"/>
      <c r="JHO37" s="28"/>
      <c r="JHP37" s="28"/>
      <c r="JHQ37" s="28"/>
      <c r="JHR37" s="28"/>
      <c r="JHS37" s="28"/>
      <c r="JHT37" s="28"/>
      <c r="JHU37" s="28"/>
      <c r="JHV37" s="28"/>
      <c r="JHW37" s="28"/>
      <c r="JHX37" s="28"/>
      <c r="JHY37" s="28"/>
      <c r="JHZ37" s="28"/>
      <c r="JIA37" s="28"/>
      <c r="JIB37" s="28"/>
      <c r="JIC37" s="28"/>
      <c r="JID37" s="28"/>
      <c r="JIE37" s="28"/>
      <c r="JIF37" s="28"/>
      <c r="JIG37" s="28"/>
      <c r="JIH37" s="28"/>
      <c r="JII37" s="28"/>
      <c r="JIJ37" s="28"/>
      <c r="JIK37" s="28"/>
      <c r="JIL37" s="28"/>
      <c r="JIM37" s="28"/>
      <c r="JIN37" s="28"/>
      <c r="JIO37" s="28"/>
      <c r="JIP37" s="28"/>
      <c r="JIQ37" s="28"/>
      <c r="JIR37" s="28"/>
      <c r="JIS37" s="28"/>
      <c r="JIT37" s="28"/>
      <c r="JIU37" s="28"/>
      <c r="JIV37" s="28"/>
      <c r="JIW37" s="28"/>
      <c r="JIX37" s="28"/>
      <c r="JIY37" s="28"/>
      <c r="JIZ37" s="28"/>
      <c r="JJA37" s="28"/>
      <c r="JJB37" s="28"/>
      <c r="JJC37" s="28"/>
      <c r="JJD37" s="28"/>
      <c r="JJE37" s="28"/>
      <c r="JJF37" s="28"/>
      <c r="JJG37" s="28"/>
      <c r="JJH37" s="28"/>
      <c r="JJI37" s="28"/>
      <c r="JJJ37" s="28"/>
      <c r="JJK37" s="28"/>
      <c r="JJL37" s="28"/>
      <c r="JJM37" s="28"/>
      <c r="JJN37" s="28"/>
      <c r="JJO37" s="28"/>
      <c r="JJP37" s="28"/>
      <c r="JJQ37" s="28"/>
      <c r="JJR37" s="28"/>
      <c r="JJS37" s="28"/>
      <c r="JJT37" s="28"/>
      <c r="JJU37" s="28"/>
      <c r="JJV37" s="28"/>
      <c r="JJW37" s="28"/>
      <c r="JJX37" s="28"/>
      <c r="JJY37" s="28"/>
      <c r="JJZ37" s="28"/>
      <c r="JKA37" s="28"/>
      <c r="JKB37" s="28"/>
      <c r="JKC37" s="28"/>
      <c r="JKD37" s="28"/>
      <c r="JKE37" s="28"/>
      <c r="JKF37" s="28"/>
      <c r="JKG37" s="28"/>
      <c r="JKH37" s="28"/>
      <c r="JKI37" s="28"/>
      <c r="JKJ37" s="28"/>
      <c r="JKK37" s="28"/>
      <c r="JKL37" s="28"/>
      <c r="JKM37" s="28"/>
      <c r="JKN37" s="28"/>
      <c r="JKO37" s="28"/>
      <c r="JKP37" s="28"/>
      <c r="JKQ37" s="28"/>
      <c r="JKR37" s="28"/>
      <c r="JKS37" s="28"/>
      <c r="JKT37" s="28"/>
      <c r="JKU37" s="28"/>
      <c r="JKV37" s="28"/>
      <c r="JKW37" s="28"/>
      <c r="JKX37" s="28"/>
      <c r="JKY37" s="28"/>
      <c r="JKZ37" s="28"/>
      <c r="JLA37" s="28"/>
      <c r="JLB37" s="28"/>
      <c r="JLC37" s="28"/>
      <c r="JLD37" s="28"/>
      <c r="JLE37" s="28"/>
      <c r="JLF37" s="28"/>
      <c r="JLG37" s="28"/>
      <c r="JLH37" s="28"/>
      <c r="JLI37" s="28"/>
      <c r="JLJ37" s="28"/>
      <c r="JLK37" s="28"/>
      <c r="JLL37" s="28"/>
      <c r="JLM37" s="28"/>
      <c r="JLN37" s="28"/>
      <c r="JLO37" s="28"/>
      <c r="JLP37" s="28"/>
      <c r="JLQ37" s="28"/>
      <c r="JLR37" s="28"/>
      <c r="JLS37" s="28"/>
      <c r="JLT37" s="28"/>
      <c r="JLU37" s="28"/>
      <c r="JLV37" s="28"/>
      <c r="JLW37" s="28"/>
      <c r="JLX37" s="28"/>
      <c r="JLY37" s="28"/>
      <c r="JLZ37" s="28"/>
      <c r="JMA37" s="28"/>
      <c r="JMB37" s="28"/>
      <c r="JMC37" s="28"/>
      <c r="JMD37" s="28"/>
      <c r="JME37" s="28"/>
      <c r="JMF37" s="28"/>
      <c r="JMG37" s="28"/>
      <c r="JMH37" s="28"/>
      <c r="JMI37" s="28"/>
      <c r="JMJ37" s="28"/>
      <c r="JMK37" s="28"/>
      <c r="JML37" s="28"/>
      <c r="JMM37" s="28"/>
      <c r="JMN37" s="28"/>
      <c r="JMO37" s="28"/>
      <c r="JMP37" s="28"/>
      <c r="JMQ37" s="28"/>
      <c r="JMR37" s="28"/>
      <c r="JMS37" s="28"/>
      <c r="JMT37" s="28"/>
      <c r="JMU37" s="28"/>
      <c r="JMV37" s="28"/>
      <c r="JMW37" s="28"/>
      <c r="JMX37" s="28"/>
      <c r="JMY37" s="28"/>
      <c r="JMZ37" s="28"/>
      <c r="JNA37" s="28"/>
      <c r="JNB37" s="28"/>
      <c r="JNC37" s="28"/>
      <c r="JND37" s="28"/>
      <c r="JNE37" s="28"/>
      <c r="JNF37" s="28"/>
      <c r="JNG37" s="28"/>
      <c r="JNH37" s="28"/>
      <c r="JNI37" s="28"/>
      <c r="JNJ37" s="28"/>
      <c r="JNK37" s="28"/>
      <c r="JNL37" s="28"/>
      <c r="JNM37" s="28"/>
      <c r="JNN37" s="28"/>
      <c r="JNO37" s="28"/>
      <c r="JNP37" s="28"/>
      <c r="JNQ37" s="28"/>
      <c r="JNR37" s="28"/>
      <c r="JNS37" s="28"/>
      <c r="JNT37" s="28"/>
      <c r="JNU37" s="28"/>
      <c r="JNV37" s="28"/>
      <c r="JNW37" s="28"/>
      <c r="JNX37" s="28"/>
      <c r="JNY37" s="28"/>
      <c r="JNZ37" s="28"/>
      <c r="JOA37" s="28"/>
      <c r="JOB37" s="28"/>
      <c r="JOC37" s="28"/>
      <c r="JOD37" s="28"/>
      <c r="JOE37" s="28"/>
      <c r="JOF37" s="28"/>
      <c r="JOG37" s="28"/>
      <c r="JOH37" s="28"/>
      <c r="JOI37" s="28"/>
      <c r="JOJ37" s="28"/>
      <c r="JOK37" s="28"/>
      <c r="JOL37" s="28"/>
      <c r="JOM37" s="28"/>
      <c r="JON37" s="28"/>
      <c r="JOO37" s="28"/>
      <c r="JOP37" s="28"/>
      <c r="JOQ37" s="28"/>
      <c r="JOR37" s="28"/>
      <c r="JOS37" s="28"/>
      <c r="JOT37" s="28"/>
      <c r="JOU37" s="28"/>
      <c r="JOV37" s="28"/>
      <c r="JOW37" s="28"/>
      <c r="JOX37" s="28"/>
      <c r="JOY37" s="28"/>
      <c r="JOZ37" s="28"/>
      <c r="JPA37" s="28"/>
      <c r="JPB37" s="28"/>
      <c r="JPC37" s="28"/>
      <c r="JPD37" s="28"/>
      <c r="JPE37" s="28"/>
      <c r="JPF37" s="28"/>
      <c r="JPG37" s="28"/>
      <c r="JPH37" s="28"/>
      <c r="JPI37" s="28"/>
      <c r="JPJ37" s="28"/>
      <c r="JPK37" s="28"/>
      <c r="JPL37" s="28"/>
      <c r="JPM37" s="28"/>
      <c r="JPN37" s="28"/>
      <c r="JPO37" s="28"/>
      <c r="JPP37" s="28"/>
      <c r="JPQ37" s="28"/>
      <c r="JPR37" s="28"/>
      <c r="JPS37" s="28"/>
      <c r="JPT37" s="28"/>
      <c r="JPU37" s="28"/>
      <c r="JPV37" s="28"/>
      <c r="JPW37" s="28"/>
      <c r="JPX37" s="28"/>
      <c r="JPY37" s="28"/>
      <c r="JPZ37" s="28"/>
      <c r="JQA37" s="28"/>
      <c r="JQB37" s="28"/>
      <c r="JQC37" s="28"/>
      <c r="JQD37" s="28"/>
      <c r="JQE37" s="28"/>
      <c r="JQF37" s="28"/>
      <c r="JQG37" s="28"/>
      <c r="JQH37" s="28"/>
      <c r="JQI37" s="28"/>
      <c r="JQJ37" s="28"/>
      <c r="JQK37" s="28"/>
      <c r="JQL37" s="28"/>
      <c r="JQM37" s="28"/>
      <c r="JQN37" s="28"/>
      <c r="JQO37" s="28"/>
      <c r="JQP37" s="28"/>
      <c r="JQQ37" s="28"/>
      <c r="JQR37" s="28"/>
      <c r="JQS37" s="28"/>
      <c r="JQT37" s="28"/>
      <c r="JQU37" s="28"/>
      <c r="JQV37" s="28"/>
      <c r="JQW37" s="28"/>
      <c r="JQX37" s="28"/>
      <c r="JQY37" s="28"/>
      <c r="JQZ37" s="28"/>
      <c r="JRA37" s="28"/>
      <c r="JRB37" s="28"/>
      <c r="JRC37" s="28"/>
      <c r="JRD37" s="28"/>
      <c r="JRE37" s="28"/>
      <c r="JRF37" s="28"/>
      <c r="JRG37" s="28"/>
      <c r="JRH37" s="28"/>
      <c r="JRI37" s="28"/>
      <c r="JRJ37" s="28"/>
      <c r="JRK37" s="28"/>
      <c r="JRL37" s="28"/>
      <c r="JRM37" s="28"/>
      <c r="JRN37" s="28"/>
      <c r="JRO37" s="28"/>
      <c r="JRP37" s="28"/>
      <c r="JRQ37" s="28"/>
      <c r="JRR37" s="28"/>
      <c r="JRS37" s="28"/>
      <c r="JRT37" s="28"/>
      <c r="JRU37" s="28"/>
      <c r="JRV37" s="28"/>
      <c r="JRW37" s="28"/>
      <c r="JRX37" s="28"/>
      <c r="JRY37" s="28"/>
      <c r="JRZ37" s="28"/>
      <c r="JSA37" s="28"/>
      <c r="JSB37" s="28"/>
      <c r="JSC37" s="28"/>
      <c r="JSD37" s="28"/>
      <c r="JSE37" s="28"/>
      <c r="JSF37" s="28"/>
      <c r="JSG37" s="28"/>
      <c r="JSH37" s="28"/>
      <c r="JSI37" s="28"/>
      <c r="JSJ37" s="28"/>
      <c r="JSK37" s="28"/>
      <c r="JSL37" s="28"/>
      <c r="JSM37" s="28"/>
      <c r="JSN37" s="28"/>
      <c r="JSO37" s="28"/>
      <c r="JSP37" s="28"/>
      <c r="JSQ37" s="28"/>
      <c r="JSR37" s="28"/>
      <c r="JSS37" s="28"/>
      <c r="JST37" s="28"/>
      <c r="JSU37" s="28"/>
      <c r="JSV37" s="28"/>
      <c r="JSW37" s="28"/>
      <c r="JSX37" s="28"/>
      <c r="JSY37" s="28"/>
      <c r="JSZ37" s="28"/>
      <c r="JTA37" s="28"/>
      <c r="JTB37" s="28"/>
      <c r="JTC37" s="28"/>
      <c r="JTD37" s="28"/>
      <c r="JTE37" s="28"/>
      <c r="JTF37" s="28"/>
      <c r="JTG37" s="28"/>
      <c r="JTH37" s="28"/>
      <c r="JTI37" s="28"/>
      <c r="JTJ37" s="28"/>
      <c r="JTK37" s="28"/>
      <c r="JTL37" s="28"/>
      <c r="JTM37" s="28"/>
      <c r="JTN37" s="28"/>
      <c r="JTO37" s="28"/>
      <c r="JTP37" s="28"/>
      <c r="JTQ37" s="28"/>
      <c r="JTR37" s="28"/>
      <c r="JTS37" s="28"/>
      <c r="JTT37" s="28"/>
      <c r="JTU37" s="28"/>
      <c r="JTV37" s="28"/>
      <c r="JTW37" s="28"/>
      <c r="JTX37" s="28"/>
      <c r="JTY37" s="28"/>
      <c r="JTZ37" s="28"/>
      <c r="JUA37" s="28"/>
      <c r="JUB37" s="28"/>
      <c r="JUC37" s="28"/>
      <c r="JUD37" s="28"/>
      <c r="JUE37" s="28"/>
      <c r="JUF37" s="28"/>
      <c r="JUG37" s="28"/>
      <c r="JUH37" s="28"/>
      <c r="JUI37" s="28"/>
      <c r="JUJ37" s="28"/>
      <c r="JUK37" s="28"/>
      <c r="JUL37" s="28"/>
      <c r="JUM37" s="28"/>
      <c r="JUN37" s="28"/>
      <c r="JUO37" s="28"/>
      <c r="JUP37" s="28"/>
      <c r="JUQ37" s="28"/>
      <c r="JUR37" s="28"/>
      <c r="JUS37" s="28"/>
      <c r="JUT37" s="28"/>
      <c r="JUU37" s="28"/>
      <c r="JUV37" s="28"/>
      <c r="JUW37" s="28"/>
      <c r="JUX37" s="28"/>
      <c r="JUY37" s="28"/>
      <c r="JUZ37" s="28"/>
      <c r="JVA37" s="28"/>
      <c r="JVB37" s="28"/>
      <c r="JVC37" s="28"/>
      <c r="JVD37" s="28"/>
      <c r="JVE37" s="28"/>
      <c r="JVF37" s="28"/>
      <c r="JVG37" s="28"/>
      <c r="JVH37" s="28"/>
      <c r="JVI37" s="28"/>
      <c r="JVJ37" s="28"/>
      <c r="JVK37" s="28"/>
      <c r="JVL37" s="28"/>
      <c r="JVM37" s="28"/>
      <c r="JVN37" s="28"/>
      <c r="JVO37" s="28"/>
      <c r="JVP37" s="28"/>
      <c r="JVQ37" s="28"/>
      <c r="JVR37" s="28"/>
      <c r="JVS37" s="28"/>
      <c r="JVT37" s="28"/>
      <c r="JVU37" s="28"/>
      <c r="JVV37" s="28"/>
      <c r="JVW37" s="28"/>
      <c r="JVX37" s="28"/>
      <c r="JVY37" s="28"/>
      <c r="JVZ37" s="28"/>
      <c r="JWA37" s="28"/>
      <c r="JWB37" s="28"/>
      <c r="JWC37" s="28"/>
      <c r="JWD37" s="28"/>
      <c r="JWE37" s="28"/>
      <c r="JWF37" s="28"/>
      <c r="JWG37" s="28"/>
      <c r="JWH37" s="28"/>
      <c r="JWI37" s="28"/>
      <c r="JWJ37" s="28"/>
      <c r="JWK37" s="28"/>
      <c r="JWL37" s="28"/>
      <c r="JWM37" s="28"/>
      <c r="JWN37" s="28"/>
      <c r="JWO37" s="28"/>
      <c r="JWP37" s="28"/>
      <c r="JWQ37" s="28"/>
      <c r="JWR37" s="28"/>
      <c r="JWS37" s="28"/>
      <c r="JWT37" s="28"/>
      <c r="JWU37" s="28"/>
      <c r="JWV37" s="28"/>
      <c r="JWW37" s="28"/>
      <c r="JWX37" s="28"/>
      <c r="JWY37" s="28"/>
      <c r="JWZ37" s="28"/>
      <c r="JXA37" s="28"/>
      <c r="JXB37" s="28"/>
      <c r="JXC37" s="28"/>
      <c r="JXD37" s="28"/>
      <c r="JXE37" s="28"/>
      <c r="JXF37" s="28"/>
      <c r="JXG37" s="28"/>
      <c r="JXH37" s="28"/>
      <c r="JXI37" s="28"/>
      <c r="JXJ37" s="28"/>
      <c r="JXK37" s="28"/>
      <c r="JXL37" s="28"/>
      <c r="JXM37" s="28"/>
      <c r="JXN37" s="28"/>
      <c r="JXO37" s="28"/>
      <c r="JXP37" s="28"/>
      <c r="JXQ37" s="28"/>
      <c r="JXR37" s="28"/>
      <c r="JXS37" s="28"/>
      <c r="JXT37" s="28"/>
      <c r="JXU37" s="28"/>
      <c r="JXV37" s="28"/>
      <c r="JXW37" s="28"/>
      <c r="JXX37" s="28"/>
      <c r="JXY37" s="28"/>
      <c r="JXZ37" s="28"/>
      <c r="JYA37" s="28"/>
      <c r="JYB37" s="28"/>
      <c r="JYC37" s="28"/>
      <c r="JYD37" s="28"/>
      <c r="JYE37" s="28"/>
      <c r="JYF37" s="28"/>
      <c r="JYG37" s="28"/>
      <c r="JYH37" s="28"/>
      <c r="JYI37" s="28"/>
      <c r="JYJ37" s="28"/>
      <c r="JYK37" s="28"/>
      <c r="JYL37" s="28"/>
      <c r="JYM37" s="28"/>
      <c r="JYN37" s="28"/>
      <c r="JYO37" s="28"/>
      <c r="JYP37" s="28"/>
      <c r="JYQ37" s="28"/>
      <c r="JYR37" s="28"/>
      <c r="JYS37" s="28"/>
      <c r="JYT37" s="28"/>
      <c r="JYU37" s="28"/>
      <c r="JYV37" s="28"/>
      <c r="JYW37" s="28"/>
      <c r="JYX37" s="28"/>
      <c r="JYY37" s="28"/>
      <c r="JYZ37" s="28"/>
      <c r="JZA37" s="28"/>
      <c r="JZB37" s="28"/>
      <c r="JZC37" s="28"/>
      <c r="JZD37" s="28"/>
      <c r="JZE37" s="28"/>
      <c r="JZF37" s="28"/>
      <c r="JZG37" s="28"/>
      <c r="JZH37" s="28"/>
      <c r="JZI37" s="28"/>
      <c r="JZJ37" s="28"/>
      <c r="JZK37" s="28"/>
      <c r="JZL37" s="28"/>
      <c r="JZM37" s="28"/>
      <c r="JZN37" s="28"/>
      <c r="JZO37" s="28"/>
      <c r="JZP37" s="28"/>
      <c r="JZQ37" s="28"/>
      <c r="JZR37" s="28"/>
      <c r="JZS37" s="28"/>
      <c r="JZT37" s="28"/>
      <c r="JZU37" s="28"/>
      <c r="JZV37" s="28"/>
      <c r="JZW37" s="28"/>
      <c r="JZX37" s="28"/>
      <c r="JZY37" s="28"/>
      <c r="JZZ37" s="28"/>
      <c r="KAA37" s="28"/>
      <c r="KAB37" s="28"/>
      <c r="KAC37" s="28"/>
      <c r="KAD37" s="28"/>
      <c r="KAE37" s="28"/>
      <c r="KAF37" s="28"/>
      <c r="KAG37" s="28"/>
      <c r="KAH37" s="28"/>
      <c r="KAI37" s="28"/>
      <c r="KAJ37" s="28"/>
      <c r="KAK37" s="28"/>
      <c r="KAL37" s="28"/>
      <c r="KAM37" s="28"/>
      <c r="KAN37" s="28"/>
      <c r="KAO37" s="28"/>
      <c r="KAP37" s="28"/>
      <c r="KAQ37" s="28"/>
      <c r="KAR37" s="28"/>
      <c r="KAS37" s="28"/>
      <c r="KAT37" s="28"/>
      <c r="KAU37" s="28"/>
      <c r="KAV37" s="28"/>
      <c r="KAW37" s="28"/>
      <c r="KAX37" s="28"/>
      <c r="KAY37" s="28"/>
      <c r="KAZ37" s="28"/>
      <c r="KBA37" s="28"/>
      <c r="KBB37" s="28"/>
      <c r="KBC37" s="28"/>
      <c r="KBD37" s="28"/>
      <c r="KBE37" s="28"/>
      <c r="KBF37" s="28"/>
      <c r="KBG37" s="28"/>
      <c r="KBH37" s="28"/>
      <c r="KBI37" s="28"/>
      <c r="KBJ37" s="28"/>
      <c r="KBK37" s="28"/>
      <c r="KBL37" s="28"/>
      <c r="KBM37" s="28"/>
      <c r="KBN37" s="28"/>
      <c r="KBO37" s="28"/>
      <c r="KBP37" s="28"/>
      <c r="KBQ37" s="28"/>
      <c r="KBR37" s="28"/>
      <c r="KBS37" s="28"/>
      <c r="KBT37" s="28"/>
      <c r="KBU37" s="28"/>
      <c r="KBV37" s="28"/>
      <c r="KBW37" s="28"/>
      <c r="KBX37" s="28"/>
      <c r="KBY37" s="28"/>
      <c r="KBZ37" s="28"/>
      <c r="KCA37" s="28"/>
      <c r="KCB37" s="28"/>
      <c r="KCC37" s="28"/>
      <c r="KCD37" s="28"/>
      <c r="KCE37" s="28"/>
      <c r="KCF37" s="28"/>
      <c r="KCG37" s="28"/>
      <c r="KCH37" s="28"/>
      <c r="KCI37" s="28"/>
      <c r="KCJ37" s="28"/>
      <c r="KCK37" s="28"/>
      <c r="KCL37" s="28"/>
      <c r="KCM37" s="28"/>
      <c r="KCN37" s="28"/>
      <c r="KCO37" s="28"/>
      <c r="KCP37" s="28"/>
      <c r="KCQ37" s="28"/>
      <c r="KCR37" s="28"/>
      <c r="KCS37" s="28"/>
      <c r="KCT37" s="28"/>
      <c r="KCU37" s="28"/>
      <c r="KCV37" s="28"/>
      <c r="KCW37" s="28"/>
      <c r="KCX37" s="28"/>
      <c r="KCY37" s="28"/>
      <c r="KCZ37" s="28"/>
      <c r="KDA37" s="28"/>
      <c r="KDB37" s="28"/>
      <c r="KDC37" s="28"/>
      <c r="KDD37" s="28"/>
      <c r="KDE37" s="28"/>
      <c r="KDF37" s="28"/>
      <c r="KDG37" s="28"/>
      <c r="KDH37" s="28"/>
      <c r="KDI37" s="28"/>
      <c r="KDJ37" s="28"/>
      <c r="KDK37" s="28"/>
      <c r="KDL37" s="28"/>
      <c r="KDM37" s="28"/>
      <c r="KDN37" s="28"/>
      <c r="KDO37" s="28"/>
      <c r="KDP37" s="28"/>
      <c r="KDQ37" s="28"/>
      <c r="KDR37" s="28"/>
      <c r="KDS37" s="28"/>
      <c r="KDT37" s="28"/>
      <c r="KDU37" s="28"/>
      <c r="KDV37" s="28"/>
      <c r="KDW37" s="28"/>
      <c r="KDX37" s="28"/>
      <c r="KDY37" s="28"/>
      <c r="KDZ37" s="28"/>
      <c r="KEA37" s="28"/>
      <c r="KEB37" s="28"/>
      <c r="KEC37" s="28"/>
      <c r="KED37" s="28"/>
      <c r="KEE37" s="28"/>
      <c r="KEF37" s="28"/>
      <c r="KEG37" s="28"/>
      <c r="KEH37" s="28"/>
      <c r="KEI37" s="28"/>
      <c r="KEJ37" s="28"/>
      <c r="KEK37" s="28"/>
      <c r="KEL37" s="28"/>
      <c r="KEM37" s="28"/>
      <c r="KEN37" s="28"/>
      <c r="KEO37" s="28"/>
      <c r="KEP37" s="28"/>
      <c r="KEQ37" s="28"/>
      <c r="KER37" s="28"/>
      <c r="KES37" s="28"/>
      <c r="KET37" s="28"/>
      <c r="KEU37" s="28"/>
      <c r="KEV37" s="28"/>
      <c r="KEW37" s="28"/>
      <c r="KEX37" s="28"/>
      <c r="KEY37" s="28"/>
      <c r="KEZ37" s="28"/>
      <c r="KFA37" s="28"/>
      <c r="KFB37" s="28"/>
      <c r="KFC37" s="28"/>
      <c r="KFD37" s="28"/>
      <c r="KFE37" s="28"/>
      <c r="KFF37" s="28"/>
      <c r="KFG37" s="28"/>
      <c r="KFH37" s="28"/>
      <c r="KFI37" s="28"/>
      <c r="KFJ37" s="28"/>
      <c r="KFK37" s="28"/>
      <c r="KFL37" s="28"/>
      <c r="KFM37" s="28"/>
      <c r="KFN37" s="28"/>
      <c r="KFO37" s="28"/>
      <c r="KFP37" s="28"/>
      <c r="KFQ37" s="28"/>
      <c r="KFR37" s="28"/>
      <c r="KFS37" s="28"/>
      <c r="KFT37" s="28"/>
      <c r="KFU37" s="28"/>
      <c r="KFV37" s="28"/>
      <c r="KFW37" s="28"/>
      <c r="KFX37" s="28"/>
      <c r="KFY37" s="28"/>
      <c r="KFZ37" s="28"/>
      <c r="KGA37" s="28"/>
      <c r="KGB37" s="28"/>
      <c r="KGC37" s="28"/>
      <c r="KGD37" s="28"/>
      <c r="KGE37" s="28"/>
      <c r="KGF37" s="28"/>
      <c r="KGG37" s="28"/>
      <c r="KGH37" s="28"/>
      <c r="KGI37" s="28"/>
      <c r="KGJ37" s="28"/>
      <c r="KGK37" s="28"/>
      <c r="KGL37" s="28"/>
      <c r="KGM37" s="28"/>
      <c r="KGN37" s="28"/>
      <c r="KGO37" s="28"/>
      <c r="KGP37" s="28"/>
      <c r="KGQ37" s="28"/>
      <c r="KGR37" s="28"/>
      <c r="KGS37" s="28"/>
      <c r="KGT37" s="28"/>
      <c r="KGU37" s="28"/>
      <c r="KGV37" s="28"/>
      <c r="KGW37" s="28"/>
      <c r="KGX37" s="28"/>
      <c r="KGY37" s="28"/>
      <c r="KGZ37" s="28"/>
      <c r="KHA37" s="28"/>
      <c r="KHB37" s="28"/>
      <c r="KHC37" s="28"/>
      <c r="KHD37" s="28"/>
      <c r="KHE37" s="28"/>
      <c r="KHF37" s="28"/>
      <c r="KHG37" s="28"/>
      <c r="KHH37" s="28"/>
      <c r="KHI37" s="28"/>
      <c r="KHJ37" s="28"/>
      <c r="KHK37" s="28"/>
      <c r="KHL37" s="28"/>
      <c r="KHM37" s="28"/>
      <c r="KHN37" s="28"/>
      <c r="KHO37" s="28"/>
      <c r="KHP37" s="28"/>
      <c r="KHQ37" s="28"/>
      <c r="KHR37" s="28"/>
      <c r="KHS37" s="28"/>
      <c r="KHT37" s="28"/>
      <c r="KHU37" s="28"/>
      <c r="KHV37" s="28"/>
      <c r="KHW37" s="28"/>
      <c r="KHX37" s="28"/>
      <c r="KHY37" s="28"/>
      <c r="KHZ37" s="28"/>
      <c r="KIA37" s="28"/>
      <c r="KIB37" s="28"/>
      <c r="KIC37" s="28"/>
      <c r="KID37" s="28"/>
      <c r="KIE37" s="28"/>
      <c r="KIF37" s="28"/>
      <c r="KIG37" s="28"/>
      <c r="KIH37" s="28"/>
      <c r="KII37" s="28"/>
      <c r="KIJ37" s="28"/>
      <c r="KIK37" s="28"/>
      <c r="KIL37" s="28"/>
      <c r="KIM37" s="28"/>
      <c r="KIN37" s="28"/>
      <c r="KIO37" s="28"/>
      <c r="KIP37" s="28"/>
      <c r="KIQ37" s="28"/>
      <c r="KIR37" s="28"/>
      <c r="KIS37" s="28"/>
      <c r="KIT37" s="28"/>
      <c r="KIU37" s="28"/>
      <c r="KIV37" s="28"/>
      <c r="KIW37" s="28"/>
      <c r="KIX37" s="28"/>
      <c r="KIY37" s="28"/>
      <c r="KIZ37" s="28"/>
      <c r="KJA37" s="28"/>
      <c r="KJB37" s="28"/>
      <c r="KJC37" s="28"/>
      <c r="KJD37" s="28"/>
      <c r="KJE37" s="28"/>
      <c r="KJF37" s="28"/>
      <c r="KJG37" s="28"/>
      <c r="KJH37" s="28"/>
      <c r="KJI37" s="28"/>
      <c r="KJJ37" s="28"/>
      <c r="KJK37" s="28"/>
      <c r="KJL37" s="28"/>
      <c r="KJM37" s="28"/>
      <c r="KJN37" s="28"/>
      <c r="KJO37" s="28"/>
      <c r="KJP37" s="28"/>
      <c r="KJQ37" s="28"/>
      <c r="KJR37" s="28"/>
      <c r="KJS37" s="28"/>
      <c r="KJT37" s="28"/>
      <c r="KJU37" s="28"/>
      <c r="KJV37" s="28"/>
      <c r="KJW37" s="28"/>
      <c r="KJX37" s="28"/>
      <c r="KJY37" s="28"/>
      <c r="KJZ37" s="28"/>
      <c r="KKA37" s="28"/>
      <c r="KKB37" s="28"/>
      <c r="KKC37" s="28"/>
      <c r="KKD37" s="28"/>
      <c r="KKE37" s="28"/>
      <c r="KKF37" s="28"/>
      <c r="KKG37" s="28"/>
      <c r="KKH37" s="28"/>
      <c r="KKI37" s="28"/>
      <c r="KKJ37" s="28"/>
      <c r="KKK37" s="28"/>
      <c r="KKL37" s="28"/>
      <c r="KKM37" s="28"/>
      <c r="KKN37" s="28"/>
      <c r="KKO37" s="28"/>
      <c r="KKP37" s="28"/>
      <c r="KKQ37" s="28"/>
      <c r="KKR37" s="28"/>
      <c r="KKS37" s="28"/>
      <c r="KKT37" s="28"/>
      <c r="KKU37" s="28"/>
      <c r="KKV37" s="28"/>
      <c r="KKW37" s="28"/>
      <c r="KKX37" s="28"/>
      <c r="KKY37" s="28"/>
      <c r="KKZ37" s="28"/>
      <c r="KLA37" s="28"/>
      <c r="KLB37" s="28"/>
      <c r="KLC37" s="28"/>
      <c r="KLD37" s="28"/>
      <c r="KLE37" s="28"/>
      <c r="KLF37" s="28"/>
      <c r="KLG37" s="28"/>
      <c r="KLH37" s="28"/>
      <c r="KLI37" s="28"/>
      <c r="KLJ37" s="28"/>
      <c r="KLK37" s="28"/>
      <c r="KLL37" s="28"/>
      <c r="KLM37" s="28"/>
      <c r="KLN37" s="28"/>
      <c r="KLO37" s="28"/>
      <c r="KLP37" s="28"/>
      <c r="KLQ37" s="28"/>
      <c r="KLR37" s="28"/>
      <c r="KLS37" s="28"/>
      <c r="KLT37" s="28"/>
      <c r="KLU37" s="28"/>
      <c r="KLV37" s="28"/>
      <c r="KLW37" s="28"/>
      <c r="KLX37" s="28"/>
      <c r="KLY37" s="28"/>
      <c r="KLZ37" s="28"/>
      <c r="KMA37" s="28"/>
      <c r="KMB37" s="28"/>
      <c r="KMC37" s="28"/>
      <c r="KMD37" s="28"/>
      <c r="KME37" s="28"/>
      <c r="KMF37" s="28"/>
      <c r="KMG37" s="28"/>
      <c r="KMH37" s="28"/>
      <c r="KMI37" s="28"/>
      <c r="KMJ37" s="28"/>
      <c r="KMK37" s="28"/>
      <c r="KML37" s="28"/>
      <c r="KMM37" s="28"/>
      <c r="KMN37" s="28"/>
      <c r="KMO37" s="28"/>
      <c r="KMP37" s="28"/>
      <c r="KMQ37" s="28"/>
      <c r="KMR37" s="28"/>
      <c r="KMS37" s="28"/>
      <c r="KMT37" s="28"/>
      <c r="KMU37" s="28"/>
      <c r="KMV37" s="28"/>
      <c r="KMW37" s="28"/>
      <c r="KMX37" s="28"/>
      <c r="KMY37" s="28"/>
      <c r="KMZ37" s="28"/>
      <c r="KNA37" s="28"/>
      <c r="KNB37" s="28"/>
      <c r="KNC37" s="28"/>
      <c r="KND37" s="28"/>
      <c r="KNE37" s="28"/>
      <c r="KNF37" s="28"/>
      <c r="KNG37" s="28"/>
      <c r="KNH37" s="28"/>
      <c r="KNI37" s="28"/>
      <c r="KNJ37" s="28"/>
      <c r="KNK37" s="28"/>
      <c r="KNL37" s="28"/>
      <c r="KNM37" s="28"/>
      <c r="KNN37" s="28"/>
      <c r="KNO37" s="28"/>
      <c r="KNP37" s="28"/>
      <c r="KNQ37" s="28"/>
      <c r="KNR37" s="28"/>
      <c r="KNS37" s="28"/>
      <c r="KNT37" s="28"/>
      <c r="KNU37" s="28"/>
      <c r="KNV37" s="28"/>
      <c r="KNW37" s="28"/>
      <c r="KNX37" s="28"/>
      <c r="KNY37" s="28"/>
      <c r="KNZ37" s="28"/>
      <c r="KOA37" s="28"/>
      <c r="KOB37" s="28"/>
      <c r="KOC37" s="28"/>
      <c r="KOD37" s="28"/>
      <c r="KOE37" s="28"/>
      <c r="KOF37" s="28"/>
      <c r="KOG37" s="28"/>
      <c r="KOH37" s="28"/>
      <c r="KOI37" s="28"/>
      <c r="KOJ37" s="28"/>
      <c r="KOK37" s="28"/>
      <c r="KOL37" s="28"/>
      <c r="KOM37" s="28"/>
      <c r="KON37" s="28"/>
      <c r="KOO37" s="28"/>
      <c r="KOP37" s="28"/>
      <c r="KOQ37" s="28"/>
      <c r="KOR37" s="28"/>
      <c r="KOS37" s="28"/>
      <c r="KOT37" s="28"/>
      <c r="KOU37" s="28"/>
      <c r="KOV37" s="28"/>
      <c r="KOW37" s="28"/>
      <c r="KOX37" s="28"/>
      <c r="KOY37" s="28"/>
      <c r="KOZ37" s="28"/>
      <c r="KPA37" s="28"/>
      <c r="KPB37" s="28"/>
      <c r="KPC37" s="28"/>
      <c r="KPD37" s="28"/>
      <c r="KPE37" s="28"/>
      <c r="KPF37" s="28"/>
      <c r="KPG37" s="28"/>
      <c r="KPH37" s="28"/>
      <c r="KPI37" s="28"/>
      <c r="KPJ37" s="28"/>
      <c r="KPK37" s="28"/>
      <c r="KPL37" s="28"/>
      <c r="KPM37" s="28"/>
      <c r="KPN37" s="28"/>
      <c r="KPO37" s="28"/>
      <c r="KPP37" s="28"/>
      <c r="KPQ37" s="28"/>
      <c r="KPR37" s="28"/>
      <c r="KPS37" s="28"/>
      <c r="KPT37" s="28"/>
      <c r="KPU37" s="28"/>
      <c r="KPV37" s="28"/>
      <c r="KPW37" s="28"/>
      <c r="KPX37" s="28"/>
      <c r="KPY37" s="28"/>
      <c r="KPZ37" s="28"/>
      <c r="KQA37" s="28"/>
      <c r="KQB37" s="28"/>
      <c r="KQC37" s="28"/>
      <c r="KQD37" s="28"/>
      <c r="KQE37" s="28"/>
      <c r="KQF37" s="28"/>
      <c r="KQG37" s="28"/>
      <c r="KQH37" s="28"/>
      <c r="KQI37" s="28"/>
      <c r="KQJ37" s="28"/>
      <c r="KQK37" s="28"/>
      <c r="KQL37" s="28"/>
      <c r="KQM37" s="28"/>
      <c r="KQN37" s="28"/>
      <c r="KQO37" s="28"/>
      <c r="KQP37" s="28"/>
      <c r="KQQ37" s="28"/>
      <c r="KQR37" s="28"/>
      <c r="KQS37" s="28"/>
      <c r="KQT37" s="28"/>
      <c r="KQU37" s="28"/>
      <c r="KQV37" s="28"/>
      <c r="KQW37" s="28"/>
      <c r="KQX37" s="28"/>
      <c r="KQY37" s="28"/>
      <c r="KQZ37" s="28"/>
      <c r="KRA37" s="28"/>
      <c r="KRB37" s="28"/>
      <c r="KRC37" s="28"/>
      <c r="KRD37" s="28"/>
      <c r="KRE37" s="28"/>
      <c r="KRF37" s="28"/>
      <c r="KRG37" s="28"/>
      <c r="KRH37" s="28"/>
      <c r="KRI37" s="28"/>
      <c r="KRJ37" s="28"/>
      <c r="KRK37" s="28"/>
      <c r="KRL37" s="28"/>
      <c r="KRM37" s="28"/>
      <c r="KRN37" s="28"/>
      <c r="KRO37" s="28"/>
      <c r="KRP37" s="28"/>
      <c r="KRQ37" s="28"/>
      <c r="KRR37" s="28"/>
      <c r="KRS37" s="28"/>
      <c r="KRT37" s="28"/>
      <c r="KRU37" s="28"/>
      <c r="KRV37" s="28"/>
      <c r="KRW37" s="28"/>
      <c r="KRX37" s="28"/>
      <c r="KRY37" s="28"/>
      <c r="KRZ37" s="28"/>
      <c r="KSA37" s="28"/>
      <c r="KSB37" s="28"/>
      <c r="KSC37" s="28"/>
      <c r="KSD37" s="28"/>
      <c r="KSE37" s="28"/>
      <c r="KSF37" s="28"/>
      <c r="KSG37" s="28"/>
      <c r="KSH37" s="28"/>
      <c r="KSI37" s="28"/>
      <c r="KSJ37" s="28"/>
      <c r="KSK37" s="28"/>
      <c r="KSL37" s="28"/>
      <c r="KSM37" s="28"/>
      <c r="KSN37" s="28"/>
      <c r="KSO37" s="28"/>
      <c r="KSP37" s="28"/>
      <c r="KSQ37" s="28"/>
      <c r="KSR37" s="28"/>
      <c r="KSS37" s="28"/>
      <c r="KST37" s="28"/>
      <c r="KSU37" s="28"/>
      <c r="KSV37" s="28"/>
      <c r="KSW37" s="28"/>
      <c r="KSX37" s="28"/>
      <c r="KSY37" s="28"/>
      <c r="KSZ37" s="28"/>
      <c r="KTA37" s="28"/>
      <c r="KTB37" s="28"/>
      <c r="KTC37" s="28"/>
      <c r="KTD37" s="28"/>
      <c r="KTE37" s="28"/>
      <c r="KTF37" s="28"/>
      <c r="KTG37" s="28"/>
      <c r="KTH37" s="28"/>
      <c r="KTI37" s="28"/>
      <c r="KTJ37" s="28"/>
      <c r="KTK37" s="28"/>
      <c r="KTL37" s="28"/>
      <c r="KTM37" s="28"/>
      <c r="KTN37" s="28"/>
      <c r="KTO37" s="28"/>
      <c r="KTP37" s="28"/>
      <c r="KTQ37" s="28"/>
      <c r="KTR37" s="28"/>
      <c r="KTS37" s="28"/>
      <c r="KTT37" s="28"/>
      <c r="KTU37" s="28"/>
      <c r="KTV37" s="28"/>
      <c r="KTW37" s="28"/>
      <c r="KTX37" s="28"/>
      <c r="KTY37" s="28"/>
      <c r="KTZ37" s="28"/>
      <c r="KUA37" s="28"/>
      <c r="KUB37" s="28"/>
      <c r="KUC37" s="28"/>
      <c r="KUD37" s="28"/>
      <c r="KUE37" s="28"/>
      <c r="KUF37" s="28"/>
      <c r="KUG37" s="28"/>
      <c r="KUH37" s="28"/>
      <c r="KUI37" s="28"/>
      <c r="KUJ37" s="28"/>
      <c r="KUK37" s="28"/>
      <c r="KUL37" s="28"/>
      <c r="KUM37" s="28"/>
      <c r="KUN37" s="28"/>
      <c r="KUO37" s="28"/>
      <c r="KUP37" s="28"/>
      <c r="KUQ37" s="28"/>
      <c r="KUR37" s="28"/>
      <c r="KUS37" s="28"/>
      <c r="KUT37" s="28"/>
      <c r="KUU37" s="28"/>
      <c r="KUV37" s="28"/>
      <c r="KUW37" s="28"/>
      <c r="KUX37" s="28"/>
      <c r="KUY37" s="28"/>
      <c r="KUZ37" s="28"/>
      <c r="KVA37" s="28"/>
      <c r="KVB37" s="28"/>
      <c r="KVC37" s="28"/>
      <c r="KVD37" s="28"/>
      <c r="KVE37" s="28"/>
      <c r="KVF37" s="28"/>
      <c r="KVG37" s="28"/>
      <c r="KVH37" s="28"/>
      <c r="KVI37" s="28"/>
      <c r="KVJ37" s="28"/>
      <c r="KVK37" s="28"/>
      <c r="KVL37" s="28"/>
      <c r="KVM37" s="28"/>
      <c r="KVN37" s="28"/>
      <c r="KVO37" s="28"/>
      <c r="KVP37" s="28"/>
      <c r="KVQ37" s="28"/>
      <c r="KVR37" s="28"/>
      <c r="KVS37" s="28"/>
      <c r="KVT37" s="28"/>
      <c r="KVU37" s="28"/>
      <c r="KVV37" s="28"/>
      <c r="KVW37" s="28"/>
      <c r="KVX37" s="28"/>
      <c r="KVY37" s="28"/>
      <c r="KVZ37" s="28"/>
      <c r="KWA37" s="28"/>
      <c r="KWB37" s="28"/>
      <c r="KWC37" s="28"/>
      <c r="KWD37" s="28"/>
      <c r="KWE37" s="28"/>
      <c r="KWF37" s="28"/>
      <c r="KWG37" s="28"/>
      <c r="KWH37" s="28"/>
      <c r="KWI37" s="28"/>
      <c r="KWJ37" s="28"/>
      <c r="KWK37" s="28"/>
      <c r="KWL37" s="28"/>
      <c r="KWM37" s="28"/>
      <c r="KWN37" s="28"/>
      <c r="KWO37" s="28"/>
      <c r="KWP37" s="28"/>
      <c r="KWQ37" s="28"/>
      <c r="KWR37" s="28"/>
      <c r="KWS37" s="28"/>
      <c r="KWT37" s="28"/>
      <c r="KWU37" s="28"/>
      <c r="KWV37" s="28"/>
      <c r="KWW37" s="28"/>
      <c r="KWX37" s="28"/>
      <c r="KWY37" s="28"/>
      <c r="KWZ37" s="28"/>
      <c r="KXA37" s="28"/>
      <c r="KXB37" s="28"/>
      <c r="KXC37" s="28"/>
      <c r="KXD37" s="28"/>
      <c r="KXE37" s="28"/>
      <c r="KXF37" s="28"/>
      <c r="KXG37" s="28"/>
      <c r="KXH37" s="28"/>
      <c r="KXI37" s="28"/>
      <c r="KXJ37" s="28"/>
      <c r="KXK37" s="28"/>
      <c r="KXL37" s="28"/>
      <c r="KXM37" s="28"/>
      <c r="KXN37" s="28"/>
      <c r="KXO37" s="28"/>
      <c r="KXP37" s="28"/>
      <c r="KXQ37" s="28"/>
      <c r="KXR37" s="28"/>
      <c r="KXS37" s="28"/>
      <c r="KXT37" s="28"/>
      <c r="KXU37" s="28"/>
      <c r="KXV37" s="28"/>
      <c r="KXW37" s="28"/>
      <c r="KXX37" s="28"/>
      <c r="KXY37" s="28"/>
      <c r="KXZ37" s="28"/>
      <c r="KYA37" s="28"/>
      <c r="KYB37" s="28"/>
      <c r="KYC37" s="28"/>
      <c r="KYD37" s="28"/>
      <c r="KYE37" s="28"/>
      <c r="KYF37" s="28"/>
      <c r="KYG37" s="28"/>
      <c r="KYH37" s="28"/>
      <c r="KYI37" s="28"/>
      <c r="KYJ37" s="28"/>
      <c r="KYK37" s="28"/>
      <c r="KYL37" s="28"/>
      <c r="KYM37" s="28"/>
      <c r="KYN37" s="28"/>
      <c r="KYO37" s="28"/>
      <c r="KYP37" s="28"/>
      <c r="KYQ37" s="28"/>
      <c r="KYR37" s="28"/>
      <c r="KYS37" s="28"/>
      <c r="KYT37" s="28"/>
      <c r="KYU37" s="28"/>
      <c r="KYV37" s="28"/>
      <c r="KYW37" s="28"/>
      <c r="KYX37" s="28"/>
      <c r="KYY37" s="28"/>
      <c r="KYZ37" s="28"/>
      <c r="KZA37" s="28"/>
      <c r="KZB37" s="28"/>
      <c r="KZC37" s="28"/>
      <c r="KZD37" s="28"/>
      <c r="KZE37" s="28"/>
      <c r="KZF37" s="28"/>
      <c r="KZG37" s="28"/>
      <c r="KZH37" s="28"/>
      <c r="KZI37" s="28"/>
      <c r="KZJ37" s="28"/>
      <c r="KZK37" s="28"/>
      <c r="KZL37" s="28"/>
      <c r="KZM37" s="28"/>
      <c r="KZN37" s="28"/>
      <c r="KZO37" s="28"/>
      <c r="KZP37" s="28"/>
      <c r="KZQ37" s="28"/>
      <c r="KZR37" s="28"/>
      <c r="KZS37" s="28"/>
      <c r="KZT37" s="28"/>
      <c r="KZU37" s="28"/>
      <c r="KZV37" s="28"/>
      <c r="KZW37" s="28"/>
      <c r="KZX37" s="28"/>
      <c r="KZY37" s="28"/>
      <c r="KZZ37" s="28"/>
      <c r="LAA37" s="28"/>
      <c r="LAB37" s="28"/>
      <c r="LAC37" s="28"/>
      <c r="LAD37" s="28"/>
      <c r="LAE37" s="28"/>
      <c r="LAF37" s="28"/>
      <c r="LAG37" s="28"/>
      <c r="LAH37" s="28"/>
      <c r="LAI37" s="28"/>
      <c r="LAJ37" s="28"/>
      <c r="LAK37" s="28"/>
      <c r="LAL37" s="28"/>
      <c r="LAM37" s="28"/>
      <c r="LAN37" s="28"/>
      <c r="LAO37" s="28"/>
      <c r="LAP37" s="28"/>
      <c r="LAQ37" s="28"/>
      <c r="LAR37" s="28"/>
      <c r="LAS37" s="28"/>
      <c r="LAT37" s="28"/>
      <c r="LAU37" s="28"/>
      <c r="LAV37" s="28"/>
      <c r="LAW37" s="28"/>
      <c r="LAX37" s="28"/>
      <c r="LAY37" s="28"/>
      <c r="LAZ37" s="28"/>
      <c r="LBA37" s="28"/>
      <c r="LBB37" s="28"/>
      <c r="LBC37" s="28"/>
      <c r="LBD37" s="28"/>
      <c r="LBE37" s="28"/>
      <c r="LBF37" s="28"/>
      <c r="LBG37" s="28"/>
      <c r="LBH37" s="28"/>
      <c r="LBI37" s="28"/>
      <c r="LBJ37" s="28"/>
      <c r="LBK37" s="28"/>
      <c r="LBL37" s="28"/>
      <c r="LBM37" s="28"/>
      <c r="LBN37" s="28"/>
      <c r="LBO37" s="28"/>
      <c r="LBP37" s="28"/>
      <c r="LBQ37" s="28"/>
      <c r="LBR37" s="28"/>
      <c r="LBS37" s="28"/>
      <c r="LBT37" s="28"/>
      <c r="LBU37" s="28"/>
      <c r="LBV37" s="28"/>
      <c r="LBW37" s="28"/>
      <c r="LBX37" s="28"/>
      <c r="LBY37" s="28"/>
      <c r="LBZ37" s="28"/>
      <c r="LCA37" s="28"/>
      <c r="LCB37" s="28"/>
      <c r="LCC37" s="28"/>
      <c r="LCD37" s="28"/>
      <c r="LCE37" s="28"/>
      <c r="LCF37" s="28"/>
      <c r="LCG37" s="28"/>
      <c r="LCH37" s="28"/>
      <c r="LCI37" s="28"/>
      <c r="LCJ37" s="28"/>
      <c r="LCK37" s="28"/>
      <c r="LCL37" s="28"/>
      <c r="LCM37" s="28"/>
      <c r="LCN37" s="28"/>
      <c r="LCO37" s="28"/>
      <c r="LCP37" s="28"/>
      <c r="LCQ37" s="28"/>
      <c r="LCR37" s="28"/>
      <c r="LCS37" s="28"/>
      <c r="LCT37" s="28"/>
      <c r="LCU37" s="28"/>
      <c r="LCV37" s="28"/>
      <c r="LCW37" s="28"/>
      <c r="LCX37" s="28"/>
      <c r="LCY37" s="28"/>
      <c r="LCZ37" s="28"/>
      <c r="LDA37" s="28"/>
      <c r="LDB37" s="28"/>
      <c r="LDC37" s="28"/>
      <c r="LDD37" s="28"/>
      <c r="LDE37" s="28"/>
      <c r="LDF37" s="28"/>
      <c r="LDG37" s="28"/>
      <c r="LDH37" s="28"/>
      <c r="LDI37" s="28"/>
      <c r="LDJ37" s="28"/>
      <c r="LDK37" s="28"/>
      <c r="LDL37" s="28"/>
      <c r="LDM37" s="28"/>
      <c r="LDN37" s="28"/>
      <c r="LDO37" s="28"/>
      <c r="LDP37" s="28"/>
      <c r="LDQ37" s="28"/>
      <c r="LDR37" s="28"/>
      <c r="LDS37" s="28"/>
      <c r="LDT37" s="28"/>
      <c r="LDU37" s="28"/>
      <c r="LDV37" s="28"/>
      <c r="LDW37" s="28"/>
      <c r="LDX37" s="28"/>
      <c r="LDY37" s="28"/>
      <c r="LDZ37" s="28"/>
      <c r="LEA37" s="28"/>
      <c r="LEB37" s="28"/>
      <c r="LEC37" s="28"/>
      <c r="LED37" s="28"/>
      <c r="LEE37" s="28"/>
      <c r="LEF37" s="28"/>
      <c r="LEG37" s="28"/>
      <c r="LEH37" s="28"/>
      <c r="LEI37" s="28"/>
      <c r="LEJ37" s="28"/>
      <c r="LEK37" s="28"/>
      <c r="LEL37" s="28"/>
      <c r="LEM37" s="28"/>
      <c r="LEN37" s="28"/>
      <c r="LEO37" s="28"/>
      <c r="LEP37" s="28"/>
      <c r="LEQ37" s="28"/>
      <c r="LER37" s="28"/>
      <c r="LES37" s="28"/>
      <c r="LET37" s="28"/>
      <c r="LEU37" s="28"/>
      <c r="LEV37" s="28"/>
      <c r="LEW37" s="28"/>
      <c r="LEX37" s="28"/>
      <c r="LEY37" s="28"/>
      <c r="LEZ37" s="28"/>
      <c r="LFA37" s="28"/>
      <c r="LFB37" s="28"/>
      <c r="LFC37" s="28"/>
      <c r="LFD37" s="28"/>
      <c r="LFE37" s="28"/>
      <c r="LFF37" s="28"/>
      <c r="LFG37" s="28"/>
      <c r="LFH37" s="28"/>
      <c r="LFI37" s="28"/>
      <c r="LFJ37" s="28"/>
      <c r="LFK37" s="28"/>
      <c r="LFL37" s="28"/>
      <c r="LFM37" s="28"/>
      <c r="LFN37" s="28"/>
      <c r="LFO37" s="28"/>
      <c r="LFP37" s="28"/>
      <c r="LFQ37" s="28"/>
      <c r="LFR37" s="28"/>
      <c r="LFS37" s="28"/>
      <c r="LFT37" s="28"/>
      <c r="LFU37" s="28"/>
      <c r="LFV37" s="28"/>
      <c r="LFW37" s="28"/>
      <c r="LFX37" s="28"/>
      <c r="LFY37" s="28"/>
      <c r="LFZ37" s="28"/>
      <c r="LGA37" s="28"/>
      <c r="LGB37" s="28"/>
      <c r="LGC37" s="28"/>
      <c r="LGD37" s="28"/>
      <c r="LGE37" s="28"/>
      <c r="LGF37" s="28"/>
      <c r="LGG37" s="28"/>
      <c r="LGH37" s="28"/>
      <c r="LGI37" s="28"/>
      <c r="LGJ37" s="28"/>
      <c r="LGK37" s="28"/>
      <c r="LGL37" s="28"/>
      <c r="LGM37" s="28"/>
      <c r="LGN37" s="28"/>
      <c r="LGO37" s="28"/>
      <c r="LGP37" s="28"/>
      <c r="LGQ37" s="28"/>
      <c r="LGR37" s="28"/>
      <c r="LGS37" s="28"/>
      <c r="LGT37" s="28"/>
      <c r="LGU37" s="28"/>
      <c r="LGV37" s="28"/>
      <c r="LGW37" s="28"/>
      <c r="LGX37" s="28"/>
      <c r="LGY37" s="28"/>
      <c r="LGZ37" s="28"/>
      <c r="LHA37" s="28"/>
      <c r="LHB37" s="28"/>
      <c r="LHC37" s="28"/>
      <c r="LHD37" s="28"/>
      <c r="LHE37" s="28"/>
      <c r="LHF37" s="28"/>
      <c r="LHG37" s="28"/>
      <c r="LHH37" s="28"/>
      <c r="LHI37" s="28"/>
      <c r="LHJ37" s="28"/>
      <c r="LHK37" s="28"/>
      <c r="LHL37" s="28"/>
      <c r="LHM37" s="28"/>
      <c r="LHN37" s="28"/>
      <c r="LHO37" s="28"/>
      <c r="LHP37" s="28"/>
      <c r="LHQ37" s="28"/>
      <c r="LHR37" s="28"/>
      <c r="LHS37" s="28"/>
      <c r="LHT37" s="28"/>
      <c r="LHU37" s="28"/>
      <c r="LHV37" s="28"/>
      <c r="LHW37" s="28"/>
      <c r="LHX37" s="28"/>
      <c r="LHY37" s="28"/>
      <c r="LHZ37" s="28"/>
      <c r="LIA37" s="28"/>
      <c r="LIB37" s="28"/>
      <c r="LIC37" s="28"/>
      <c r="LID37" s="28"/>
      <c r="LIE37" s="28"/>
      <c r="LIF37" s="28"/>
      <c r="LIG37" s="28"/>
      <c r="LIH37" s="28"/>
      <c r="LII37" s="28"/>
      <c r="LIJ37" s="28"/>
      <c r="LIK37" s="28"/>
      <c r="LIL37" s="28"/>
      <c r="LIM37" s="28"/>
      <c r="LIN37" s="28"/>
      <c r="LIO37" s="28"/>
      <c r="LIP37" s="28"/>
      <c r="LIQ37" s="28"/>
      <c r="LIR37" s="28"/>
      <c r="LIS37" s="28"/>
      <c r="LIT37" s="28"/>
      <c r="LIU37" s="28"/>
      <c r="LIV37" s="28"/>
      <c r="LIW37" s="28"/>
      <c r="LIX37" s="28"/>
      <c r="LIY37" s="28"/>
      <c r="LIZ37" s="28"/>
      <c r="LJA37" s="28"/>
      <c r="LJB37" s="28"/>
      <c r="LJC37" s="28"/>
      <c r="LJD37" s="28"/>
      <c r="LJE37" s="28"/>
      <c r="LJF37" s="28"/>
      <c r="LJG37" s="28"/>
      <c r="LJH37" s="28"/>
      <c r="LJI37" s="28"/>
      <c r="LJJ37" s="28"/>
      <c r="LJK37" s="28"/>
      <c r="LJL37" s="28"/>
      <c r="LJM37" s="28"/>
      <c r="LJN37" s="28"/>
      <c r="LJO37" s="28"/>
      <c r="LJP37" s="28"/>
      <c r="LJQ37" s="28"/>
      <c r="LJR37" s="28"/>
      <c r="LJS37" s="28"/>
      <c r="LJT37" s="28"/>
      <c r="LJU37" s="28"/>
      <c r="LJV37" s="28"/>
      <c r="LJW37" s="28"/>
      <c r="LJX37" s="28"/>
      <c r="LJY37" s="28"/>
      <c r="LJZ37" s="28"/>
      <c r="LKA37" s="28"/>
      <c r="LKB37" s="28"/>
      <c r="LKC37" s="28"/>
      <c r="LKD37" s="28"/>
      <c r="LKE37" s="28"/>
      <c r="LKF37" s="28"/>
      <c r="LKG37" s="28"/>
      <c r="LKH37" s="28"/>
      <c r="LKI37" s="28"/>
      <c r="LKJ37" s="28"/>
      <c r="LKK37" s="28"/>
      <c r="LKL37" s="28"/>
      <c r="LKM37" s="28"/>
      <c r="LKN37" s="28"/>
      <c r="LKO37" s="28"/>
      <c r="LKP37" s="28"/>
      <c r="LKQ37" s="28"/>
      <c r="LKR37" s="28"/>
      <c r="LKS37" s="28"/>
      <c r="LKT37" s="28"/>
      <c r="LKU37" s="28"/>
      <c r="LKV37" s="28"/>
      <c r="LKW37" s="28"/>
      <c r="LKX37" s="28"/>
      <c r="LKY37" s="28"/>
      <c r="LKZ37" s="28"/>
      <c r="LLA37" s="28"/>
      <c r="LLB37" s="28"/>
      <c r="LLC37" s="28"/>
      <c r="LLD37" s="28"/>
      <c r="LLE37" s="28"/>
      <c r="LLF37" s="28"/>
      <c r="LLG37" s="28"/>
      <c r="LLH37" s="28"/>
      <c r="LLI37" s="28"/>
      <c r="LLJ37" s="28"/>
      <c r="LLK37" s="28"/>
      <c r="LLL37" s="28"/>
      <c r="LLM37" s="28"/>
      <c r="LLN37" s="28"/>
      <c r="LLO37" s="28"/>
      <c r="LLP37" s="28"/>
      <c r="LLQ37" s="28"/>
      <c r="LLR37" s="28"/>
      <c r="LLS37" s="28"/>
      <c r="LLT37" s="28"/>
      <c r="LLU37" s="28"/>
      <c r="LLV37" s="28"/>
      <c r="LLW37" s="28"/>
      <c r="LLX37" s="28"/>
      <c r="LLY37" s="28"/>
      <c r="LLZ37" s="28"/>
      <c r="LMA37" s="28"/>
      <c r="LMB37" s="28"/>
      <c r="LMC37" s="28"/>
      <c r="LMD37" s="28"/>
      <c r="LME37" s="28"/>
      <c r="LMF37" s="28"/>
      <c r="LMG37" s="28"/>
      <c r="LMH37" s="28"/>
      <c r="LMI37" s="28"/>
      <c r="LMJ37" s="28"/>
      <c r="LMK37" s="28"/>
      <c r="LML37" s="28"/>
      <c r="LMM37" s="28"/>
      <c r="LMN37" s="28"/>
      <c r="LMO37" s="28"/>
      <c r="LMP37" s="28"/>
      <c r="LMQ37" s="28"/>
      <c r="LMR37" s="28"/>
      <c r="LMS37" s="28"/>
      <c r="LMT37" s="28"/>
      <c r="LMU37" s="28"/>
      <c r="LMV37" s="28"/>
      <c r="LMW37" s="28"/>
      <c r="LMX37" s="28"/>
      <c r="LMY37" s="28"/>
      <c r="LMZ37" s="28"/>
      <c r="LNA37" s="28"/>
      <c r="LNB37" s="28"/>
      <c r="LNC37" s="28"/>
      <c r="LND37" s="28"/>
      <c r="LNE37" s="28"/>
      <c r="LNF37" s="28"/>
      <c r="LNG37" s="28"/>
      <c r="LNH37" s="28"/>
      <c r="LNI37" s="28"/>
      <c r="LNJ37" s="28"/>
      <c r="LNK37" s="28"/>
      <c r="LNL37" s="28"/>
      <c r="LNM37" s="28"/>
      <c r="LNN37" s="28"/>
      <c r="LNO37" s="28"/>
      <c r="LNP37" s="28"/>
      <c r="LNQ37" s="28"/>
      <c r="LNR37" s="28"/>
      <c r="LNS37" s="28"/>
      <c r="LNT37" s="28"/>
      <c r="LNU37" s="28"/>
      <c r="LNV37" s="28"/>
      <c r="LNW37" s="28"/>
      <c r="LNX37" s="28"/>
      <c r="LNY37" s="28"/>
      <c r="LNZ37" s="28"/>
      <c r="LOA37" s="28"/>
      <c r="LOB37" s="28"/>
      <c r="LOC37" s="28"/>
      <c r="LOD37" s="28"/>
      <c r="LOE37" s="28"/>
      <c r="LOF37" s="28"/>
      <c r="LOG37" s="28"/>
      <c r="LOH37" s="28"/>
      <c r="LOI37" s="28"/>
      <c r="LOJ37" s="28"/>
      <c r="LOK37" s="28"/>
      <c r="LOL37" s="28"/>
      <c r="LOM37" s="28"/>
      <c r="LON37" s="28"/>
      <c r="LOO37" s="28"/>
      <c r="LOP37" s="28"/>
      <c r="LOQ37" s="28"/>
      <c r="LOR37" s="28"/>
      <c r="LOS37" s="28"/>
      <c r="LOT37" s="28"/>
      <c r="LOU37" s="28"/>
      <c r="LOV37" s="28"/>
      <c r="LOW37" s="28"/>
      <c r="LOX37" s="28"/>
      <c r="LOY37" s="28"/>
      <c r="LOZ37" s="28"/>
      <c r="LPA37" s="28"/>
      <c r="LPB37" s="28"/>
      <c r="LPC37" s="28"/>
      <c r="LPD37" s="28"/>
      <c r="LPE37" s="28"/>
      <c r="LPF37" s="28"/>
      <c r="LPG37" s="28"/>
      <c r="LPH37" s="28"/>
      <c r="LPI37" s="28"/>
      <c r="LPJ37" s="28"/>
      <c r="LPK37" s="28"/>
      <c r="LPL37" s="28"/>
      <c r="LPM37" s="28"/>
      <c r="LPN37" s="28"/>
      <c r="LPO37" s="28"/>
      <c r="LPP37" s="28"/>
      <c r="LPQ37" s="28"/>
      <c r="LPR37" s="28"/>
      <c r="LPS37" s="28"/>
      <c r="LPT37" s="28"/>
      <c r="LPU37" s="28"/>
      <c r="LPV37" s="28"/>
      <c r="LPW37" s="28"/>
      <c r="LPX37" s="28"/>
      <c r="LPY37" s="28"/>
      <c r="LPZ37" s="28"/>
      <c r="LQA37" s="28"/>
      <c r="LQB37" s="28"/>
      <c r="LQC37" s="28"/>
      <c r="LQD37" s="28"/>
      <c r="LQE37" s="28"/>
      <c r="LQF37" s="28"/>
      <c r="LQG37" s="28"/>
      <c r="LQH37" s="28"/>
      <c r="LQI37" s="28"/>
      <c r="LQJ37" s="28"/>
      <c r="LQK37" s="28"/>
      <c r="LQL37" s="28"/>
      <c r="LQM37" s="28"/>
      <c r="LQN37" s="28"/>
      <c r="LQO37" s="28"/>
      <c r="LQP37" s="28"/>
      <c r="LQQ37" s="28"/>
      <c r="LQR37" s="28"/>
      <c r="LQS37" s="28"/>
      <c r="LQT37" s="28"/>
      <c r="LQU37" s="28"/>
      <c r="LQV37" s="28"/>
      <c r="LQW37" s="28"/>
      <c r="LQX37" s="28"/>
      <c r="LQY37" s="28"/>
      <c r="LQZ37" s="28"/>
      <c r="LRA37" s="28"/>
      <c r="LRB37" s="28"/>
      <c r="LRC37" s="28"/>
      <c r="LRD37" s="28"/>
      <c r="LRE37" s="28"/>
      <c r="LRF37" s="28"/>
      <c r="LRG37" s="28"/>
      <c r="LRH37" s="28"/>
      <c r="LRI37" s="28"/>
      <c r="LRJ37" s="28"/>
      <c r="LRK37" s="28"/>
      <c r="LRL37" s="28"/>
      <c r="LRM37" s="28"/>
      <c r="LRN37" s="28"/>
      <c r="LRO37" s="28"/>
      <c r="LRP37" s="28"/>
      <c r="LRQ37" s="28"/>
      <c r="LRR37" s="28"/>
      <c r="LRS37" s="28"/>
      <c r="LRT37" s="28"/>
      <c r="LRU37" s="28"/>
      <c r="LRV37" s="28"/>
      <c r="LRW37" s="28"/>
      <c r="LRX37" s="28"/>
      <c r="LRY37" s="28"/>
      <c r="LRZ37" s="28"/>
      <c r="LSA37" s="28"/>
      <c r="LSB37" s="28"/>
      <c r="LSC37" s="28"/>
      <c r="LSD37" s="28"/>
      <c r="LSE37" s="28"/>
      <c r="LSF37" s="28"/>
      <c r="LSG37" s="28"/>
      <c r="LSH37" s="28"/>
      <c r="LSI37" s="28"/>
      <c r="LSJ37" s="28"/>
      <c r="LSK37" s="28"/>
      <c r="LSL37" s="28"/>
      <c r="LSM37" s="28"/>
      <c r="LSN37" s="28"/>
      <c r="LSO37" s="28"/>
      <c r="LSP37" s="28"/>
      <c r="LSQ37" s="28"/>
      <c r="LSR37" s="28"/>
      <c r="LSS37" s="28"/>
      <c r="LST37" s="28"/>
      <c r="LSU37" s="28"/>
      <c r="LSV37" s="28"/>
      <c r="LSW37" s="28"/>
      <c r="LSX37" s="28"/>
      <c r="LSY37" s="28"/>
      <c r="LSZ37" s="28"/>
      <c r="LTA37" s="28"/>
      <c r="LTB37" s="28"/>
      <c r="LTC37" s="28"/>
      <c r="LTD37" s="28"/>
      <c r="LTE37" s="28"/>
      <c r="LTF37" s="28"/>
      <c r="LTG37" s="28"/>
      <c r="LTH37" s="28"/>
      <c r="LTI37" s="28"/>
      <c r="LTJ37" s="28"/>
      <c r="LTK37" s="28"/>
      <c r="LTL37" s="28"/>
      <c r="LTM37" s="28"/>
      <c r="LTN37" s="28"/>
      <c r="LTO37" s="28"/>
      <c r="LTP37" s="28"/>
      <c r="LTQ37" s="28"/>
      <c r="LTR37" s="28"/>
      <c r="LTS37" s="28"/>
      <c r="LTT37" s="28"/>
      <c r="LTU37" s="28"/>
      <c r="LTV37" s="28"/>
      <c r="LTW37" s="28"/>
      <c r="LTX37" s="28"/>
      <c r="LTY37" s="28"/>
      <c r="LTZ37" s="28"/>
      <c r="LUA37" s="28"/>
      <c r="LUB37" s="28"/>
      <c r="LUC37" s="28"/>
      <c r="LUD37" s="28"/>
      <c r="LUE37" s="28"/>
      <c r="LUF37" s="28"/>
      <c r="LUG37" s="28"/>
      <c r="LUH37" s="28"/>
      <c r="LUI37" s="28"/>
      <c r="LUJ37" s="28"/>
      <c r="LUK37" s="28"/>
      <c r="LUL37" s="28"/>
      <c r="LUM37" s="28"/>
      <c r="LUN37" s="28"/>
      <c r="LUO37" s="28"/>
      <c r="LUP37" s="28"/>
      <c r="LUQ37" s="28"/>
      <c r="LUR37" s="28"/>
      <c r="LUS37" s="28"/>
      <c r="LUT37" s="28"/>
      <c r="LUU37" s="28"/>
      <c r="LUV37" s="28"/>
      <c r="LUW37" s="28"/>
      <c r="LUX37" s="28"/>
      <c r="LUY37" s="28"/>
      <c r="LUZ37" s="28"/>
      <c r="LVA37" s="28"/>
      <c r="LVB37" s="28"/>
      <c r="LVC37" s="28"/>
      <c r="LVD37" s="28"/>
      <c r="LVE37" s="28"/>
      <c r="LVF37" s="28"/>
      <c r="LVG37" s="28"/>
      <c r="LVH37" s="28"/>
      <c r="LVI37" s="28"/>
      <c r="LVJ37" s="28"/>
      <c r="LVK37" s="28"/>
      <c r="LVL37" s="28"/>
      <c r="LVM37" s="28"/>
      <c r="LVN37" s="28"/>
      <c r="LVO37" s="28"/>
      <c r="LVP37" s="28"/>
      <c r="LVQ37" s="28"/>
      <c r="LVR37" s="28"/>
      <c r="LVS37" s="28"/>
      <c r="LVT37" s="28"/>
      <c r="LVU37" s="28"/>
      <c r="LVV37" s="28"/>
      <c r="LVW37" s="28"/>
      <c r="LVX37" s="28"/>
      <c r="LVY37" s="28"/>
      <c r="LVZ37" s="28"/>
      <c r="LWA37" s="28"/>
      <c r="LWB37" s="28"/>
      <c r="LWC37" s="28"/>
      <c r="LWD37" s="28"/>
      <c r="LWE37" s="28"/>
      <c r="LWF37" s="28"/>
      <c r="LWG37" s="28"/>
      <c r="LWH37" s="28"/>
      <c r="LWI37" s="28"/>
      <c r="LWJ37" s="28"/>
      <c r="LWK37" s="28"/>
      <c r="LWL37" s="28"/>
      <c r="LWM37" s="28"/>
      <c r="LWN37" s="28"/>
      <c r="LWO37" s="28"/>
      <c r="LWP37" s="28"/>
      <c r="LWQ37" s="28"/>
      <c r="LWR37" s="28"/>
      <c r="LWS37" s="28"/>
      <c r="LWT37" s="28"/>
      <c r="LWU37" s="28"/>
      <c r="LWV37" s="28"/>
      <c r="LWW37" s="28"/>
      <c r="LWX37" s="28"/>
      <c r="LWY37" s="28"/>
      <c r="LWZ37" s="28"/>
      <c r="LXA37" s="28"/>
      <c r="LXB37" s="28"/>
      <c r="LXC37" s="28"/>
      <c r="LXD37" s="28"/>
      <c r="LXE37" s="28"/>
      <c r="LXF37" s="28"/>
      <c r="LXG37" s="28"/>
      <c r="LXH37" s="28"/>
      <c r="LXI37" s="28"/>
      <c r="LXJ37" s="28"/>
      <c r="LXK37" s="28"/>
      <c r="LXL37" s="28"/>
      <c r="LXM37" s="28"/>
      <c r="LXN37" s="28"/>
      <c r="LXO37" s="28"/>
      <c r="LXP37" s="28"/>
      <c r="LXQ37" s="28"/>
      <c r="LXR37" s="28"/>
      <c r="LXS37" s="28"/>
      <c r="LXT37" s="28"/>
      <c r="LXU37" s="28"/>
      <c r="LXV37" s="28"/>
      <c r="LXW37" s="28"/>
      <c r="LXX37" s="28"/>
      <c r="LXY37" s="28"/>
      <c r="LXZ37" s="28"/>
      <c r="LYA37" s="28"/>
      <c r="LYB37" s="28"/>
      <c r="LYC37" s="28"/>
      <c r="LYD37" s="28"/>
      <c r="LYE37" s="28"/>
      <c r="LYF37" s="28"/>
      <c r="LYG37" s="28"/>
      <c r="LYH37" s="28"/>
      <c r="LYI37" s="28"/>
      <c r="LYJ37" s="28"/>
      <c r="LYK37" s="28"/>
      <c r="LYL37" s="28"/>
      <c r="LYM37" s="28"/>
      <c r="LYN37" s="28"/>
      <c r="LYO37" s="28"/>
      <c r="LYP37" s="28"/>
      <c r="LYQ37" s="28"/>
      <c r="LYR37" s="28"/>
      <c r="LYS37" s="28"/>
      <c r="LYT37" s="28"/>
      <c r="LYU37" s="28"/>
      <c r="LYV37" s="28"/>
      <c r="LYW37" s="28"/>
      <c r="LYX37" s="28"/>
      <c r="LYY37" s="28"/>
      <c r="LYZ37" s="28"/>
      <c r="LZA37" s="28"/>
      <c r="LZB37" s="28"/>
      <c r="LZC37" s="28"/>
      <c r="LZD37" s="28"/>
      <c r="LZE37" s="28"/>
      <c r="LZF37" s="28"/>
      <c r="LZG37" s="28"/>
      <c r="LZH37" s="28"/>
      <c r="LZI37" s="28"/>
      <c r="LZJ37" s="28"/>
      <c r="LZK37" s="28"/>
      <c r="LZL37" s="28"/>
      <c r="LZM37" s="28"/>
      <c r="LZN37" s="28"/>
      <c r="LZO37" s="28"/>
      <c r="LZP37" s="28"/>
      <c r="LZQ37" s="28"/>
      <c r="LZR37" s="28"/>
      <c r="LZS37" s="28"/>
      <c r="LZT37" s="28"/>
      <c r="LZU37" s="28"/>
      <c r="LZV37" s="28"/>
      <c r="LZW37" s="28"/>
      <c r="LZX37" s="28"/>
      <c r="LZY37" s="28"/>
      <c r="LZZ37" s="28"/>
      <c r="MAA37" s="28"/>
      <c r="MAB37" s="28"/>
      <c r="MAC37" s="28"/>
      <c r="MAD37" s="28"/>
      <c r="MAE37" s="28"/>
      <c r="MAF37" s="28"/>
      <c r="MAG37" s="28"/>
      <c r="MAH37" s="28"/>
      <c r="MAI37" s="28"/>
      <c r="MAJ37" s="28"/>
      <c r="MAK37" s="28"/>
      <c r="MAL37" s="28"/>
      <c r="MAM37" s="28"/>
      <c r="MAN37" s="28"/>
      <c r="MAO37" s="28"/>
      <c r="MAP37" s="28"/>
      <c r="MAQ37" s="28"/>
      <c r="MAR37" s="28"/>
      <c r="MAS37" s="28"/>
      <c r="MAT37" s="28"/>
      <c r="MAU37" s="28"/>
      <c r="MAV37" s="28"/>
      <c r="MAW37" s="28"/>
      <c r="MAX37" s="28"/>
      <c r="MAY37" s="28"/>
      <c r="MAZ37" s="28"/>
      <c r="MBA37" s="28"/>
      <c r="MBB37" s="28"/>
      <c r="MBC37" s="28"/>
      <c r="MBD37" s="28"/>
      <c r="MBE37" s="28"/>
      <c r="MBF37" s="28"/>
      <c r="MBG37" s="28"/>
      <c r="MBH37" s="28"/>
      <c r="MBI37" s="28"/>
      <c r="MBJ37" s="28"/>
      <c r="MBK37" s="28"/>
      <c r="MBL37" s="28"/>
      <c r="MBM37" s="28"/>
      <c r="MBN37" s="28"/>
      <c r="MBO37" s="28"/>
      <c r="MBP37" s="28"/>
      <c r="MBQ37" s="28"/>
      <c r="MBR37" s="28"/>
      <c r="MBS37" s="28"/>
      <c r="MBT37" s="28"/>
      <c r="MBU37" s="28"/>
      <c r="MBV37" s="28"/>
      <c r="MBW37" s="28"/>
      <c r="MBX37" s="28"/>
      <c r="MBY37" s="28"/>
      <c r="MBZ37" s="28"/>
      <c r="MCA37" s="28"/>
      <c r="MCB37" s="28"/>
      <c r="MCC37" s="28"/>
      <c r="MCD37" s="28"/>
      <c r="MCE37" s="28"/>
      <c r="MCF37" s="28"/>
      <c r="MCG37" s="28"/>
      <c r="MCH37" s="28"/>
      <c r="MCI37" s="28"/>
      <c r="MCJ37" s="28"/>
      <c r="MCK37" s="28"/>
      <c r="MCL37" s="28"/>
      <c r="MCM37" s="28"/>
      <c r="MCN37" s="28"/>
      <c r="MCO37" s="28"/>
      <c r="MCP37" s="28"/>
      <c r="MCQ37" s="28"/>
      <c r="MCR37" s="28"/>
      <c r="MCS37" s="28"/>
      <c r="MCT37" s="28"/>
      <c r="MCU37" s="28"/>
      <c r="MCV37" s="28"/>
      <c r="MCW37" s="28"/>
      <c r="MCX37" s="28"/>
      <c r="MCY37" s="28"/>
      <c r="MCZ37" s="28"/>
      <c r="MDA37" s="28"/>
      <c r="MDB37" s="28"/>
      <c r="MDC37" s="28"/>
      <c r="MDD37" s="28"/>
      <c r="MDE37" s="28"/>
      <c r="MDF37" s="28"/>
      <c r="MDG37" s="28"/>
      <c r="MDH37" s="28"/>
      <c r="MDI37" s="28"/>
      <c r="MDJ37" s="28"/>
      <c r="MDK37" s="28"/>
      <c r="MDL37" s="28"/>
      <c r="MDM37" s="28"/>
      <c r="MDN37" s="28"/>
      <c r="MDO37" s="28"/>
      <c r="MDP37" s="28"/>
      <c r="MDQ37" s="28"/>
      <c r="MDR37" s="28"/>
      <c r="MDS37" s="28"/>
      <c r="MDT37" s="28"/>
      <c r="MDU37" s="28"/>
      <c r="MDV37" s="28"/>
      <c r="MDW37" s="28"/>
      <c r="MDX37" s="28"/>
      <c r="MDY37" s="28"/>
      <c r="MDZ37" s="28"/>
      <c r="MEA37" s="28"/>
      <c r="MEB37" s="28"/>
      <c r="MEC37" s="28"/>
      <c r="MED37" s="28"/>
      <c r="MEE37" s="28"/>
      <c r="MEF37" s="28"/>
      <c r="MEG37" s="28"/>
      <c r="MEH37" s="28"/>
      <c r="MEI37" s="28"/>
      <c r="MEJ37" s="28"/>
      <c r="MEK37" s="28"/>
      <c r="MEL37" s="28"/>
      <c r="MEM37" s="28"/>
      <c r="MEN37" s="28"/>
      <c r="MEO37" s="28"/>
      <c r="MEP37" s="28"/>
      <c r="MEQ37" s="28"/>
      <c r="MER37" s="28"/>
      <c r="MES37" s="28"/>
      <c r="MET37" s="28"/>
      <c r="MEU37" s="28"/>
      <c r="MEV37" s="28"/>
      <c r="MEW37" s="28"/>
      <c r="MEX37" s="28"/>
      <c r="MEY37" s="28"/>
      <c r="MEZ37" s="28"/>
      <c r="MFA37" s="28"/>
      <c r="MFB37" s="28"/>
      <c r="MFC37" s="28"/>
      <c r="MFD37" s="28"/>
      <c r="MFE37" s="28"/>
      <c r="MFF37" s="28"/>
      <c r="MFG37" s="28"/>
      <c r="MFH37" s="28"/>
      <c r="MFI37" s="28"/>
      <c r="MFJ37" s="28"/>
      <c r="MFK37" s="28"/>
      <c r="MFL37" s="28"/>
      <c r="MFM37" s="28"/>
      <c r="MFN37" s="28"/>
      <c r="MFO37" s="28"/>
      <c r="MFP37" s="28"/>
      <c r="MFQ37" s="28"/>
      <c r="MFR37" s="28"/>
      <c r="MFS37" s="28"/>
      <c r="MFT37" s="28"/>
      <c r="MFU37" s="28"/>
      <c r="MFV37" s="28"/>
      <c r="MFW37" s="28"/>
      <c r="MFX37" s="28"/>
      <c r="MFY37" s="28"/>
      <c r="MFZ37" s="28"/>
      <c r="MGA37" s="28"/>
      <c r="MGB37" s="28"/>
      <c r="MGC37" s="28"/>
      <c r="MGD37" s="28"/>
      <c r="MGE37" s="28"/>
      <c r="MGF37" s="28"/>
      <c r="MGG37" s="28"/>
      <c r="MGH37" s="28"/>
      <c r="MGI37" s="28"/>
      <c r="MGJ37" s="28"/>
      <c r="MGK37" s="28"/>
      <c r="MGL37" s="28"/>
      <c r="MGM37" s="28"/>
      <c r="MGN37" s="28"/>
      <c r="MGO37" s="28"/>
      <c r="MGP37" s="28"/>
      <c r="MGQ37" s="28"/>
      <c r="MGR37" s="28"/>
      <c r="MGS37" s="28"/>
      <c r="MGT37" s="28"/>
      <c r="MGU37" s="28"/>
      <c r="MGV37" s="28"/>
      <c r="MGW37" s="28"/>
      <c r="MGX37" s="28"/>
      <c r="MGY37" s="28"/>
      <c r="MGZ37" s="28"/>
      <c r="MHA37" s="28"/>
      <c r="MHB37" s="28"/>
      <c r="MHC37" s="28"/>
      <c r="MHD37" s="28"/>
      <c r="MHE37" s="28"/>
      <c r="MHF37" s="28"/>
      <c r="MHG37" s="28"/>
      <c r="MHH37" s="28"/>
      <c r="MHI37" s="28"/>
      <c r="MHJ37" s="28"/>
      <c r="MHK37" s="28"/>
      <c r="MHL37" s="28"/>
      <c r="MHM37" s="28"/>
      <c r="MHN37" s="28"/>
      <c r="MHO37" s="28"/>
      <c r="MHP37" s="28"/>
      <c r="MHQ37" s="28"/>
      <c r="MHR37" s="28"/>
      <c r="MHS37" s="28"/>
      <c r="MHT37" s="28"/>
      <c r="MHU37" s="28"/>
      <c r="MHV37" s="28"/>
      <c r="MHW37" s="28"/>
      <c r="MHX37" s="28"/>
      <c r="MHY37" s="28"/>
      <c r="MHZ37" s="28"/>
      <c r="MIA37" s="28"/>
      <c r="MIB37" s="28"/>
      <c r="MIC37" s="28"/>
      <c r="MID37" s="28"/>
      <c r="MIE37" s="28"/>
      <c r="MIF37" s="28"/>
      <c r="MIG37" s="28"/>
      <c r="MIH37" s="28"/>
      <c r="MII37" s="28"/>
      <c r="MIJ37" s="28"/>
      <c r="MIK37" s="28"/>
      <c r="MIL37" s="28"/>
      <c r="MIM37" s="28"/>
      <c r="MIN37" s="28"/>
      <c r="MIO37" s="28"/>
      <c r="MIP37" s="28"/>
      <c r="MIQ37" s="28"/>
      <c r="MIR37" s="28"/>
      <c r="MIS37" s="28"/>
      <c r="MIT37" s="28"/>
      <c r="MIU37" s="28"/>
      <c r="MIV37" s="28"/>
      <c r="MIW37" s="28"/>
      <c r="MIX37" s="28"/>
      <c r="MIY37" s="28"/>
      <c r="MIZ37" s="28"/>
      <c r="MJA37" s="28"/>
      <c r="MJB37" s="28"/>
      <c r="MJC37" s="28"/>
      <c r="MJD37" s="28"/>
      <c r="MJE37" s="28"/>
      <c r="MJF37" s="28"/>
      <c r="MJG37" s="28"/>
      <c r="MJH37" s="28"/>
      <c r="MJI37" s="28"/>
      <c r="MJJ37" s="28"/>
      <c r="MJK37" s="28"/>
      <c r="MJL37" s="28"/>
      <c r="MJM37" s="28"/>
      <c r="MJN37" s="28"/>
      <c r="MJO37" s="28"/>
      <c r="MJP37" s="28"/>
      <c r="MJQ37" s="28"/>
      <c r="MJR37" s="28"/>
      <c r="MJS37" s="28"/>
      <c r="MJT37" s="28"/>
      <c r="MJU37" s="28"/>
      <c r="MJV37" s="28"/>
      <c r="MJW37" s="28"/>
      <c r="MJX37" s="28"/>
      <c r="MJY37" s="28"/>
      <c r="MJZ37" s="28"/>
      <c r="MKA37" s="28"/>
      <c r="MKB37" s="28"/>
      <c r="MKC37" s="28"/>
      <c r="MKD37" s="28"/>
      <c r="MKE37" s="28"/>
      <c r="MKF37" s="28"/>
      <c r="MKG37" s="28"/>
      <c r="MKH37" s="28"/>
      <c r="MKI37" s="28"/>
      <c r="MKJ37" s="28"/>
      <c r="MKK37" s="28"/>
      <c r="MKL37" s="28"/>
      <c r="MKM37" s="28"/>
      <c r="MKN37" s="28"/>
      <c r="MKO37" s="28"/>
      <c r="MKP37" s="28"/>
      <c r="MKQ37" s="28"/>
      <c r="MKR37" s="28"/>
      <c r="MKS37" s="28"/>
      <c r="MKT37" s="28"/>
      <c r="MKU37" s="28"/>
      <c r="MKV37" s="28"/>
      <c r="MKW37" s="28"/>
      <c r="MKX37" s="28"/>
      <c r="MKY37" s="28"/>
      <c r="MKZ37" s="28"/>
      <c r="MLA37" s="28"/>
      <c r="MLB37" s="28"/>
      <c r="MLC37" s="28"/>
      <c r="MLD37" s="28"/>
      <c r="MLE37" s="28"/>
      <c r="MLF37" s="28"/>
      <c r="MLG37" s="28"/>
      <c r="MLH37" s="28"/>
      <c r="MLI37" s="28"/>
      <c r="MLJ37" s="28"/>
      <c r="MLK37" s="28"/>
      <c r="MLL37" s="28"/>
      <c r="MLM37" s="28"/>
      <c r="MLN37" s="28"/>
      <c r="MLO37" s="28"/>
      <c r="MLP37" s="28"/>
      <c r="MLQ37" s="28"/>
      <c r="MLR37" s="28"/>
      <c r="MLS37" s="28"/>
      <c r="MLT37" s="28"/>
      <c r="MLU37" s="28"/>
      <c r="MLV37" s="28"/>
      <c r="MLW37" s="28"/>
      <c r="MLX37" s="28"/>
      <c r="MLY37" s="28"/>
      <c r="MLZ37" s="28"/>
      <c r="MMA37" s="28"/>
      <c r="MMB37" s="28"/>
      <c r="MMC37" s="28"/>
      <c r="MMD37" s="28"/>
      <c r="MME37" s="28"/>
      <c r="MMF37" s="28"/>
      <c r="MMG37" s="28"/>
      <c r="MMH37" s="28"/>
      <c r="MMI37" s="28"/>
      <c r="MMJ37" s="28"/>
      <c r="MMK37" s="28"/>
      <c r="MML37" s="28"/>
      <c r="MMM37" s="28"/>
      <c r="MMN37" s="28"/>
      <c r="MMO37" s="28"/>
      <c r="MMP37" s="28"/>
      <c r="MMQ37" s="28"/>
      <c r="MMR37" s="28"/>
      <c r="MMS37" s="28"/>
      <c r="MMT37" s="28"/>
      <c r="MMU37" s="28"/>
      <c r="MMV37" s="28"/>
      <c r="MMW37" s="28"/>
      <c r="MMX37" s="28"/>
      <c r="MMY37" s="28"/>
      <c r="MMZ37" s="28"/>
      <c r="MNA37" s="28"/>
      <c r="MNB37" s="28"/>
      <c r="MNC37" s="28"/>
      <c r="MND37" s="28"/>
      <c r="MNE37" s="28"/>
      <c r="MNF37" s="28"/>
      <c r="MNG37" s="28"/>
      <c r="MNH37" s="28"/>
      <c r="MNI37" s="28"/>
      <c r="MNJ37" s="28"/>
      <c r="MNK37" s="28"/>
      <c r="MNL37" s="28"/>
      <c r="MNM37" s="28"/>
      <c r="MNN37" s="28"/>
      <c r="MNO37" s="28"/>
      <c r="MNP37" s="28"/>
      <c r="MNQ37" s="28"/>
      <c r="MNR37" s="28"/>
      <c r="MNS37" s="28"/>
      <c r="MNT37" s="28"/>
      <c r="MNU37" s="28"/>
      <c r="MNV37" s="28"/>
      <c r="MNW37" s="28"/>
      <c r="MNX37" s="28"/>
      <c r="MNY37" s="28"/>
      <c r="MNZ37" s="28"/>
      <c r="MOA37" s="28"/>
      <c r="MOB37" s="28"/>
      <c r="MOC37" s="28"/>
      <c r="MOD37" s="28"/>
      <c r="MOE37" s="28"/>
      <c r="MOF37" s="28"/>
      <c r="MOG37" s="28"/>
      <c r="MOH37" s="28"/>
      <c r="MOI37" s="28"/>
      <c r="MOJ37" s="28"/>
      <c r="MOK37" s="28"/>
      <c r="MOL37" s="28"/>
      <c r="MOM37" s="28"/>
      <c r="MON37" s="28"/>
      <c r="MOO37" s="28"/>
      <c r="MOP37" s="28"/>
      <c r="MOQ37" s="28"/>
      <c r="MOR37" s="28"/>
      <c r="MOS37" s="28"/>
      <c r="MOT37" s="28"/>
      <c r="MOU37" s="28"/>
      <c r="MOV37" s="28"/>
      <c r="MOW37" s="28"/>
      <c r="MOX37" s="28"/>
      <c r="MOY37" s="28"/>
      <c r="MOZ37" s="28"/>
      <c r="MPA37" s="28"/>
      <c r="MPB37" s="28"/>
      <c r="MPC37" s="28"/>
      <c r="MPD37" s="28"/>
      <c r="MPE37" s="28"/>
      <c r="MPF37" s="28"/>
      <c r="MPG37" s="28"/>
      <c r="MPH37" s="28"/>
      <c r="MPI37" s="28"/>
      <c r="MPJ37" s="28"/>
      <c r="MPK37" s="28"/>
      <c r="MPL37" s="28"/>
      <c r="MPM37" s="28"/>
      <c r="MPN37" s="28"/>
      <c r="MPO37" s="28"/>
      <c r="MPP37" s="28"/>
      <c r="MPQ37" s="28"/>
      <c r="MPR37" s="28"/>
      <c r="MPS37" s="28"/>
      <c r="MPT37" s="28"/>
      <c r="MPU37" s="28"/>
      <c r="MPV37" s="28"/>
      <c r="MPW37" s="28"/>
      <c r="MPX37" s="28"/>
      <c r="MPY37" s="28"/>
      <c r="MPZ37" s="28"/>
      <c r="MQA37" s="28"/>
      <c r="MQB37" s="28"/>
      <c r="MQC37" s="28"/>
      <c r="MQD37" s="28"/>
      <c r="MQE37" s="28"/>
      <c r="MQF37" s="28"/>
      <c r="MQG37" s="28"/>
      <c r="MQH37" s="28"/>
      <c r="MQI37" s="28"/>
      <c r="MQJ37" s="28"/>
      <c r="MQK37" s="28"/>
      <c r="MQL37" s="28"/>
      <c r="MQM37" s="28"/>
      <c r="MQN37" s="28"/>
      <c r="MQO37" s="28"/>
      <c r="MQP37" s="28"/>
      <c r="MQQ37" s="28"/>
      <c r="MQR37" s="28"/>
      <c r="MQS37" s="28"/>
      <c r="MQT37" s="28"/>
      <c r="MQU37" s="28"/>
      <c r="MQV37" s="28"/>
      <c r="MQW37" s="28"/>
      <c r="MQX37" s="28"/>
      <c r="MQY37" s="28"/>
      <c r="MQZ37" s="28"/>
      <c r="MRA37" s="28"/>
      <c r="MRB37" s="28"/>
      <c r="MRC37" s="28"/>
      <c r="MRD37" s="28"/>
      <c r="MRE37" s="28"/>
      <c r="MRF37" s="28"/>
      <c r="MRG37" s="28"/>
      <c r="MRH37" s="28"/>
      <c r="MRI37" s="28"/>
      <c r="MRJ37" s="28"/>
      <c r="MRK37" s="28"/>
      <c r="MRL37" s="28"/>
      <c r="MRM37" s="28"/>
      <c r="MRN37" s="28"/>
      <c r="MRO37" s="28"/>
      <c r="MRP37" s="28"/>
      <c r="MRQ37" s="28"/>
      <c r="MRR37" s="28"/>
      <c r="MRS37" s="28"/>
      <c r="MRT37" s="28"/>
      <c r="MRU37" s="28"/>
      <c r="MRV37" s="28"/>
      <c r="MRW37" s="28"/>
      <c r="MRX37" s="28"/>
      <c r="MRY37" s="28"/>
      <c r="MRZ37" s="28"/>
      <c r="MSA37" s="28"/>
      <c r="MSB37" s="28"/>
      <c r="MSC37" s="28"/>
      <c r="MSD37" s="28"/>
      <c r="MSE37" s="28"/>
      <c r="MSF37" s="28"/>
      <c r="MSG37" s="28"/>
      <c r="MSH37" s="28"/>
      <c r="MSI37" s="28"/>
      <c r="MSJ37" s="28"/>
      <c r="MSK37" s="28"/>
      <c r="MSL37" s="28"/>
      <c r="MSM37" s="28"/>
      <c r="MSN37" s="28"/>
      <c r="MSO37" s="28"/>
      <c r="MSP37" s="28"/>
      <c r="MSQ37" s="28"/>
      <c r="MSR37" s="28"/>
      <c r="MSS37" s="28"/>
      <c r="MST37" s="28"/>
      <c r="MSU37" s="28"/>
      <c r="MSV37" s="28"/>
      <c r="MSW37" s="28"/>
      <c r="MSX37" s="28"/>
      <c r="MSY37" s="28"/>
      <c r="MSZ37" s="28"/>
      <c r="MTA37" s="28"/>
      <c r="MTB37" s="28"/>
      <c r="MTC37" s="28"/>
      <c r="MTD37" s="28"/>
      <c r="MTE37" s="28"/>
      <c r="MTF37" s="28"/>
      <c r="MTG37" s="28"/>
      <c r="MTH37" s="28"/>
      <c r="MTI37" s="28"/>
      <c r="MTJ37" s="28"/>
      <c r="MTK37" s="28"/>
      <c r="MTL37" s="28"/>
      <c r="MTM37" s="28"/>
      <c r="MTN37" s="28"/>
      <c r="MTO37" s="28"/>
      <c r="MTP37" s="28"/>
      <c r="MTQ37" s="28"/>
      <c r="MTR37" s="28"/>
      <c r="MTS37" s="28"/>
      <c r="MTT37" s="28"/>
      <c r="MTU37" s="28"/>
      <c r="MTV37" s="28"/>
      <c r="MTW37" s="28"/>
      <c r="MTX37" s="28"/>
      <c r="MTY37" s="28"/>
      <c r="MTZ37" s="28"/>
      <c r="MUA37" s="28"/>
      <c r="MUB37" s="28"/>
      <c r="MUC37" s="28"/>
      <c r="MUD37" s="28"/>
      <c r="MUE37" s="28"/>
      <c r="MUF37" s="28"/>
      <c r="MUG37" s="28"/>
      <c r="MUH37" s="28"/>
      <c r="MUI37" s="28"/>
      <c r="MUJ37" s="28"/>
      <c r="MUK37" s="28"/>
      <c r="MUL37" s="28"/>
      <c r="MUM37" s="28"/>
      <c r="MUN37" s="28"/>
      <c r="MUO37" s="28"/>
      <c r="MUP37" s="28"/>
      <c r="MUQ37" s="28"/>
      <c r="MUR37" s="28"/>
      <c r="MUS37" s="28"/>
      <c r="MUT37" s="28"/>
      <c r="MUU37" s="28"/>
      <c r="MUV37" s="28"/>
      <c r="MUW37" s="28"/>
      <c r="MUX37" s="28"/>
      <c r="MUY37" s="28"/>
      <c r="MUZ37" s="28"/>
      <c r="MVA37" s="28"/>
      <c r="MVB37" s="28"/>
      <c r="MVC37" s="28"/>
      <c r="MVD37" s="28"/>
      <c r="MVE37" s="28"/>
      <c r="MVF37" s="28"/>
      <c r="MVG37" s="28"/>
      <c r="MVH37" s="28"/>
      <c r="MVI37" s="28"/>
      <c r="MVJ37" s="28"/>
      <c r="MVK37" s="28"/>
      <c r="MVL37" s="28"/>
      <c r="MVM37" s="28"/>
      <c r="MVN37" s="28"/>
      <c r="MVO37" s="28"/>
      <c r="MVP37" s="28"/>
      <c r="MVQ37" s="28"/>
      <c r="MVR37" s="28"/>
      <c r="MVS37" s="28"/>
      <c r="MVT37" s="28"/>
      <c r="MVU37" s="28"/>
      <c r="MVV37" s="28"/>
      <c r="MVW37" s="28"/>
      <c r="MVX37" s="28"/>
      <c r="MVY37" s="28"/>
      <c r="MVZ37" s="28"/>
      <c r="MWA37" s="28"/>
      <c r="MWB37" s="28"/>
      <c r="MWC37" s="28"/>
      <c r="MWD37" s="28"/>
      <c r="MWE37" s="28"/>
      <c r="MWF37" s="28"/>
      <c r="MWG37" s="28"/>
      <c r="MWH37" s="28"/>
      <c r="MWI37" s="28"/>
      <c r="MWJ37" s="28"/>
      <c r="MWK37" s="28"/>
      <c r="MWL37" s="28"/>
      <c r="MWM37" s="28"/>
      <c r="MWN37" s="28"/>
      <c r="MWO37" s="28"/>
      <c r="MWP37" s="28"/>
      <c r="MWQ37" s="28"/>
      <c r="MWR37" s="28"/>
      <c r="MWS37" s="28"/>
      <c r="MWT37" s="28"/>
      <c r="MWU37" s="28"/>
      <c r="MWV37" s="28"/>
      <c r="MWW37" s="28"/>
      <c r="MWX37" s="28"/>
      <c r="MWY37" s="28"/>
      <c r="MWZ37" s="28"/>
      <c r="MXA37" s="28"/>
      <c r="MXB37" s="28"/>
      <c r="MXC37" s="28"/>
      <c r="MXD37" s="28"/>
      <c r="MXE37" s="28"/>
      <c r="MXF37" s="28"/>
      <c r="MXG37" s="28"/>
      <c r="MXH37" s="28"/>
      <c r="MXI37" s="28"/>
      <c r="MXJ37" s="28"/>
      <c r="MXK37" s="28"/>
      <c r="MXL37" s="28"/>
      <c r="MXM37" s="28"/>
      <c r="MXN37" s="28"/>
      <c r="MXO37" s="28"/>
      <c r="MXP37" s="28"/>
      <c r="MXQ37" s="28"/>
      <c r="MXR37" s="28"/>
      <c r="MXS37" s="28"/>
      <c r="MXT37" s="28"/>
      <c r="MXU37" s="28"/>
      <c r="MXV37" s="28"/>
      <c r="MXW37" s="28"/>
      <c r="MXX37" s="28"/>
      <c r="MXY37" s="28"/>
      <c r="MXZ37" s="28"/>
      <c r="MYA37" s="28"/>
      <c r="MYB37" s="28"/>
      <c r="MYC37" s="28"/>
      <c r="MYD37" s="28"/>
      <c r="MYE37" s="28"/>
      <c r="MYF37" s="28"/>
      <c r="MYG37" s="28"/>
      <c r="MYH37" s="28"/>
      <c r="MYI37" s="28"/>
      <c r="MYJ37" s="28"/>
      <c r="MYK37" s="28"/>
      <c r="MYL37" s="28"/>
      <c r="MYM37" s="28"/>
      <c r="MYN37" s="28"/>
      <c r="MYO37" s="28"/>
      <c r="MYP37" s="28"/>
      <c r="MYQ37" s="28"/>
      <c r="MYR37" s="28"/>
      <c r="MYS37" s="28"/>
      <c r="MYT37" s="28"/>
      <c r="MYU37" s="28"/>
      <c r="MYV37" s="28"/>
      <c r="MYW37" s="28"/>
      <c r="MYX37" s="28"/>
      <c r="MYY37" s="28"/>
      <c r="MYZ37" s="28"/>
      <c r="MZA37" s="28"/>
      <c r="MZB37" s="28"/>
      <c r="MZC37" s="28"/>
      <c r="MZD37" s="28"/>
      <c r="MZE37" s="28"/>
      <c r="MZF37" s="28"/>
      <c r="MZG37" s="28"/>
      <c r="MZH37" s="28"/>
      <c r="MZI37" s="28"/>
      <c r="MZJ37" s="28"/>
      <c r="MZK37" s="28"/>
      <c r="MZL37" s="28"/>
      <c r="MZM37" s="28"/>
      <c r="MZN37" s="28"/>
      <c r="MZO37" s="28"/>
      <c r="MZP37" s="28"/>
      <c r="MZQ37" s="28"/>
      <c r="MZR37" s="28"/>
      <c r="MZS37" s="28"/>
      <c r="MZT37" s="28"/>
      <c r="MZU37" s="28"/>
      <c r="MZV37" s="28"/>
      <c r="MZW37" s="28"/>
      <c r="MZX37" s="28"/>
      <c r="MZY37" s="28"/>
      <c r="MZZ37" s="28"/>
      <c r="NAA37" s="28"/>
      <c r="NAB37" s="28"/>
      <c r="NAC37" s="28"/>
      <c r="NAD37" s="28"/>
      <c r="NAE37" s="28"/>
      <c r="NAF37" s="28"/>
      <c r="NAG37" s="28"/>
      <c r="NAH37" s="28"/>
      <c r="NAI37" s="28"/>
      <c r="NAJ37" s="28"/>
      <c r="NAK37" s="28"/>
      <c r="NAL37" s="28"/>
      <c r="NAM37" s="28"/>
      <c r="NAN37" s="28"/>
      <c r="NAO37" s="28"/>
      <c r="NAP37" s="28"/>
      <c r="NAQ37" s="28"/>
      <c r="NAR37" s="28"/>
      <c r="NAS37" s="28"/>
      <c r="NAT37" s="28"/>
      <c r="NAU37" s="28"/>
      <c r="NAV37" s="28"/>
      <c r="NAW37" s="28"/>
      <c r="NAX37" s="28"/>
      <c r="NAY37" s="28"/>
      <c r="NAZ37" s="28"/>
      <c r="NBA37" s="28"/>
      <c r="NBB37" s="28"/>
      <c r="NBC37" s="28"/>
      <c r="NBD37" s="28"/>
      <c r="NBE37" s="28"/>
      <c r="NBF37" s="28"/>
      <c r="NBG37" s="28"/>
      <c r="NBH37" s="28"/>
      <c r="NBI37" s="28"/>
      <c r="NBJ37" s="28"/>
      <c r="NBK37" s="28"/>
      <c r="NBL37" s="28"/>
      <c r="NBM37" s="28"/>
      <c r="NBN37" s="28"/>
      <c r="NBO37" s="28"/>
      <c r="NBP37" s="28"/>
      <c r="NBQ37" s="28"/>
      <c r="NBR37" s="28"/>
      <c r="NBS37" s="28"/>
      <c r="NBT37" s="28"/>
      <c r="NBU37" s="28"/>
      <c r="NBV37" s="28"/>
      <c r="NBW37" s="28"/>
      <c r="NBX37" s="28"/>
      <c r="NBY37" s="28"/>
      <c r="NBZ37" s="28"/>
      <c r="NCA37" s="28"/>
      <c r="NCB37" s="28"/>
      <c r="NCC37" s="28"/>
      <c r="NCD37" s="28"/>
      <c r="NCE37" s="28"/>
      <c r="NCF37" s="28"/>
      <c r="NCG37" s="28"/>
      <c r="NCH37" s="28"/>
      <c r="NCI37" s="28"/>
      <c r="NCJ37" s="28"/>
      <c r="NCK37" s="28"/>
      <c r="NCL37" s="28"/>
      <c r="NCM37" s="28"/>
      <c r="NCN37" s="28"/>
      <c r="NCO37" s="28"/>
      <c r="NCP37" s="28"/>
      <c r="NCQ37" s="28"/>
      <c r="NCR37" s="28"/>
      <c r="NCS37" s="28"/>
      <c r="NCT37" s="28"/>
      <c r="NCU37" s="28"/>
      <c r="NCV37" s="28"/>
      <c r="NCW37" s="28"/>
      <c r="NCX37" s="28"/>
      <c r="NCY37" s="28"/>
      <c r="NCZ37" s="28"/>
      <c r="NDA37" s="28"/>
      <c r="NDB37" s="28"/>
      <c r="NDC37" s="28"/>
      <c r="NDD37" s="28"/>
      <c r="NDE37" s="28"/>
      <c r="NDF37" s="28"/>
      <c r="NDG37" s="28"/>
      <c r="NDH37" s="28"/>
      <c r="NDI37" s="28"/>
      <c r="NDJ37" s="28"/>
      <c r="NDK37" s="28"/>
      <c r="NDL37" s="28"/>
      <c r="NDM37" s="28"/>
      <c r="NDN37" s="28"/>
      <c r="NDO37" s="28"/>
      <c r="NDP37" s="28"/>
      <c r="NDQ37" s="28"/>
      <c r="NDR37" s="28"/>
      <c r="NDS37" s="28"/>
      <c r="NDT37" s="28"/>
      <c r="NDU37" s="28"/>
      <c r="NDV37" s="28"/>
      <c r="NDW37" s="28"/>
      <c r="NDX37" s="28"/>
      <c r="NDY37" s="28"/>
      <c r="NDZ37" s="28"/>
      <c r="NEA37" s="28"/>
      <c r="NEB37" s="28"/>
      <c r="NEC37" s="28"/>
      <c r="NED37" s="28"/>
      <c r="NEE37" s="28"/>
      <c r="NEF37" s="28"/>
      <c r="NEG37" s="28"/>
      <c r="NEH37" s="28"/>
      <c r="NEI37" s="28"/>
      <c r="NEJ37" s="28"/>
      <c r="NEK37" s="28"/>
      <c r="NEL37" s="28"/>
      <c r="NEM37" s="28"/>
      <c r="NEN37" s="28"/>
      <c r="NEO37" s="28"/>
      <c r="NEP37" s="28"/>
      <c r="NEQ37" s="28"/>
      <c r="NER37" s="28"/>
      <c r="NES37" s="28"/>
      <c r="NET37" s="28"/>
      <c r="NEU37" s="28"/>
      <c r="NEV37" s="28"/>
      <c r="NEW37" s="28"/>
      <c r="NEX37" s="28"/>
      <c r="NEY37" s="28"/>
      <c r="NEZ37" s="28"/>
      <c r="NFA37" s="28"/>
      <c r="NFB37" s="28"/>
      <c r="NFC37" s="28"/>
      <c r="NFD37" s="28"/>
      <c r="NFE37" s="28"/>
      <c r="NFF37" s="28"/>
      <c r="NFG37" s="28"/>
      <c r="NFH37" s="28"/>
      <c r="NFI37" s="28"/>
      <c r="NFJ37" s="28"/>
      <c r="NFK37" s="28"/>
      <c r="NFL37" s="28"/>
      <c r="NFM37" s="28"/>
      <c r="NFN37" s="28"/>
      <c r="NFO37" s="28"/>
      <c r="NFP37" s="28"/>
      <c r="NFQ37" s="28"/>
      <c r="NFR37" s="28"/>
      <c r="NFS37" s="28"/>
      <c r="NFT37" s="28"/>
      <c r="NFU37" s="28"/>
      <c r="NFV37" s="28"/>
      <c r="NFW37" s="28"/>
      <c r="NFX37" s="28"/>
      <c r="NFY37" s="28"/>
      <c r="NFZ37" s="28"/>
      <c r="NGA37" s="28"/>
      <c r="NGB37" s="28"/>
      <c r="NGC37" s="28"/>
      <c r="NGD37" s="28"/>
      <c r="NGE37" s="28"/>
      <c r="NGF37" s="28"/>
      <c r="NGG37" s="28"/>
      <c r="NGH37" s="28"/>
      <c r="NGI37" s="28"/>
      <c r="NGJ37" s="28"/>
      <c r="NGK37" s="28"/>
      <c r="NGL37" s="28"/>
      <c r="NGM37" s="28"/>
      <c r="NGN37" s="28"/>
      <c r="NGO37" s="28"/>
      <c r="NGP37" s="28"/>
      <c r="NGQ37" s="28"/>
      <c r="NGR37" s="28"/>
      <c r="NGS37" s="28"/>
      <c r="NGT37" s="28"/>
      <c r="NGU37" s="28"/>
      <c r="NGV37" s="28"/>
      <c r="NGW37" s="28"/>
      <c r="NGX37" s="28"/>
      <c r="NGY37" s="28"/>
      <c r="NGZ37" s="28"/>
      <c r="NHA37" s="28"/>
      <c r="NHB37" s="28"/>
      <c r="NHC37" s="28"/>
      <c r="NHD37" s="28"/>
      <c r="NHE37" s="28"/>
      <c r="NHF37" s="28"/>
      <c r="NHG37" s="28"/>
      <c r="NHH37" s="28"/>
      <c r="NHI37" s="28"/>
      <c r="NHJ37" s="28"/>
      <c r="NHK37" s="28"/>
      <c r="NHL37" s="28"/>
      <c r="NHM37" s="28"/>
      <c r="NHN37" s="28"/>
      <c r="NHO37" s="28"/>
      <c r="NHP37" s="28"/>
      <c r="NHQ37" s="28"/>
      <c r="NHR37" s="28"/>
      <c r="NHS37" s="28"/>
      <c r="NHT37" s="28"/>
      <c r="NHU37" s="28"/>
      <c r="NHV37" s="28"/>
      <c r="NHW37" s="28"/>
      <c r="NHX37" s="28"/>
      <c r="NHY37" s="28"/>
      <c r="NHZ37" s="28"/>
      <c r="NIA37" s="28"/>
      <c r="NIB37" s="28"/>
      <c r="NIC37" s="28"/>
      <c r="NID37" s="28"/>
      <c r="NIE37" s="28"/>
      <c r="NIF37" s="28"/>
      <c r="NIG37" s="28"/>
      <c r="NIH37" s="28"/>
      <c r="NII37" s="28"/>
      <c r="NIJ37" s="28"/>
      <c r="NIK37" s="28"/>
      <c r="NIL37" s="28"/>
      <c r="NIM37" s="28"/>
      <c r="NIN37" s="28"/>
      <c r="NIO37" s="28"/>
      <c r="NIP37" s="28"/>
      <c r="NIQ37" s="28"/>
      <c r="NIR37" s="28"/>
      <c r="NIS37" s="28"/>
      <c r="NIT37" s="28"/>
      <c r="NIU37" s="28"/>
      <c r="NIV37" s="28"/>
      <c r="NIW37" s="28"/>
      <c r="NIX37" s="28"/>
      <c r="NIY37" s="28"/>
      <c r="NIZ37" s="28"/>
      <c r="NJA37" s="28"/>
      <c r="NJB37" s="28"/>
      <c r="NJC37" s="28"/>
      <c r="NJD37" s="28"/>
      <c r="NJE37" s="28"/>
      <c r="NJF37" s="28"/>
      <c r="NJG37" s="28"/>
      <c r="NJH37" s="28"/>
      <c r="NJI37" s="28"/>
      <c r="NJJ37" s="28"/>
      <c r="NJK37" s="28"/>
      <c r="NJL37" s="28"/>
      <c r="NJM37" s="28"/>
      <c r="NJN37" s="28"/>
      <c r="NJO37" s="28"/>
      <c r="NJP37" s="28"/>
      <c r="NJQ37" s="28"/>
      <c r="NJR37" s="28"/>
      <c r="NJS37" s="28"/>
      <c r="NJT37" s="28"/>
      <c r="NJU37" s="28"/>
      <c r="NJV37" s="28"/>
      <c r="NJW37" s="28"/>
      <c r="NJX37" s="28"/>
      <c r="NJY37" s="28"/>
      <c r="NJZ37" s="28"/>
      <c r="NKA37" s="28"/>
      <c r="NKB37" s="28"/>
      <c r="NKC37" s="28"/>
      <c r="NKD37" s="28"/>
      <c r="NKE37" s="28"/>
      <c r="NKF37" s="28"/>
      <c r="NKG37" s="28"/>
      <c r="NKH37" s="28"/>
      <c r="NKI37" s="28"/>
      <c r="NKJ37" s="28"/>
      <c r="NKK37" s="28"/>
      <c r="NKL37" s="28"/>
      <c r="NKM37" s="28"/>
      <c r="NKN37" s="28"/>
      <c r="NKO37" s="28"/>
      <c r="NKP37" s="28"/>
      <c r="NKQ37" s="28"/>
      <c r="NKR37" s="28"/>
      <c r="NKS37" s="28"/>
      <c r="NKT37" s="28"/>
      <c r="NKU37" s="28"/>
      <c r="NKV37" s="28"/>
      <c r="NKW37" s="28"/>
      <c r="NKX37" s="28"/>
      <c r="NKY37" s="28"/>
      <c r="NKZ37" s="28"/>
      <c r="NLA37" s="28"/>
      <c r="NLB37" s="28"/>
      <c r="NLC37" s="28"/>
      <c r="NLD37" s="28"/>
      <c r="NLE37" s="28"/>
      <c r="NLF37" s="28"/>
      <c r="NLG37" s="28"/>
      <c r="NLH37" s="28"/>
      <c r="NLI37" s="28"/>
      <c r="NLJ37" s="28"/>
      <c r="NLK37" s="28"/>
      <c r="NLL37" s="28"/>
      <c r="NLM37" s="28"/>
      <c r="NLN37" s="28"/>
      <c r="NLO37" s="28"/>
      <c r="NLP37" s="28"/>
      <c r="NLQ37" s="28"/>
      <c r="NLR37" s="28"/>
      <c r="NLS37" s="28"/>
      <c r="NLT37" s="28"/>
      <c r="NLU37" s="28"/>
      <c r="NLV37" s="28"/>
      <c r="NLW37" s="28"/>
      <c r="NLX37" s="28"/>
      <c r="NLY37" s="28"/>
      <c r="NLZ37" s="28"/>
      <c r="NMA37" s="28"/>
      <c r="NMB37" s="28"/>
      <c r="NMC37" s="28"/>
      <c r="NMD37" s="28"/>
      <c r="NME37" s="28"/>
      <c r="NMF37" s="28"/>
      <c r="NMG37" s="28"/>
      <c r="NMH37" s="28"/>
      <c r="NMI37" s="28"/>
      <c r="NMJ37" s="28"/>
      <c r="NMK37" s="28"/>
      <c r="NML37" s="28"/>
      <c r="NMM37" s="28"/>
      <c r="NMN37" s="28"/>
      <c r="NMO37" s="28"/>
      <c r="NMP37" s="28"/>
      <c r="NMQ37" s="28"/>
      <c r="NMR37" s="28"/>
      <c r="NMS37" s="28"/>
      <c r="NMT37" s="28"/>
      <c r="NMU37" s="28"/>
      <c r="NMV37" s="28"/>
      <c r="NMW37" s="28"/>
      <c r="NMX37" s="28"/>
      <c r="NMY37" s="28"/>
      <c r="NMZ37" s="28"/>
      <c r="NNA37" s="28"/>
      <c r="NNB37" s="28"/>
      <c r="NNC37" s="28"/>
      <c r="NND37" s="28"/>
      <c r="NNE37" s="28"/>
      <c r="NNF37" s="28"/>
      <c r="NNG37" s="28"/>
      <c r="NNH37" s="28"/>
      <c r="NNI37" s="28"/>
      <c r="NNJ37" s="28"/>
      <c r="NNK37" s="28"/>
      <c r="NNL37" s="28"/>
      <c r="NNM37" s="28"/>
      <c r="NNN37" s="28"/>
      <c r="NNO37" s="28"/>
      <c r="NNP37" s="28"/>
      <c r="NNQ37" s="28"/>
      <c r="NNR37" s="28"/>
      <c r="NNS37" s="28"/>
      <c r="NNT37" s="28"/>
      <c r="NNU37" s="28"/>
      <c r="NNV37" s="28"/>
      <c r="NNW37" s="28"/>
      <c r="NNX37" s="28"/>
      <c r="NNY37" s="28"/>
      <c r="NNZ37" s="28"/>
      <c r="NOA37" s="28"/>
      <c r="NOB37" s="28"/>
      <c r="NOC37" s="28"/>
      <c r="NOD37" s="28"/>
      <c r="NOE37" s="28"/>
      <c r="NOF37" s="28"/>
      <c r="NOG37" s="28"/>
      <c r="NOH37" s="28"/>
      <c r="NOI37" s="28"/>
      <c r="NOJ37" s="28"/>
      <c r="NOK37" s="28"/>
      <c r="NOL37" s="28"/>
      <c r="NOM37" s="28"/>
      <c r="NON37" s="28"/>
      <c r="NOO37" s="28"/>
      <c r="NOP37" s="28"/>
      <c r="NOQ37" s="28"/>
      <c r="NOR37" s="28"/>
      <c r="NOS37" s="28"/>
      <c r="NOT37" s="28"/>
      <c r="NOU37" s="28"/>
      <c r="NOV37" s="28"/>
      <c r="NOW37" s="28"/>
      <c r="NOX37" s="28"/>
      <c r="NOY37" s="28"/>
      <c r="NOZ37" s="28"/>
      <c r="NPA37" s="28"/>
      <c r="NPB37" s="28"/>
      <c r="NPC37" s="28"/>
      <c r="NPD37" s="28"/>
      <c r="NPE37" s="28"/>
      <c r="NPF37" s="28"/>
      <c r="NPG37" s="28"/>
      <c r="NPH37" s="28"/>
      <c r="NPI37" s="28"/>
      <c r="NPJ37" s="28"/>
      <c r="NPK37" s="28"/>
      <c r="NPL37" s="28"/>
      <c r="NPM37" s="28"/>
      <c r="NPN37" s="28"/>
      <c r="NPO37" s="28"/>
      <c r="NPP37" s="28"/>
      <c r="NPQ37" s="28"/>
      <c r="NPR37" s="28"/>
      <c r="NPS37" s="28"/>
      <c r="NPT37" s="28"/>
      <c r="NPU37" s="28"/>
      <c r="NPV37" s="28"/>
      <c r="NPW37" s="28"/>
      <c r="NPX37" s="28"/>
      <c r="NPY37" s="28"/>
      <c r="NPZ37" s="28"/>
      <c r="NQA37" s="28"/>
      <c r="NQB37" s="28"/>
      <c r="NQC37" s="28"/>
      <c r="NQD37" s="28"/>
      <c r="NQE37" s="28"/>
      <c r="NQF37" s="28"/>
      <c r="NQG37" s="28"/>
      <c r="NQH37" s="28"/>
      <c r="NQI37" s="28"/>
      <c r="NQJ37" s="28"/>
      <c r="NQK37" s="28"/>
      <c r="NQL37" s="28"/>
      <c r="NQM37" s="28"/>
      <c r="NQN37" s="28"/>
      <c r="NQO37" s="28"/>
      <c r="NQP37" s="28"/>
      <c r="NQQ37" s="28"/>
      <c r="NQR37" s="28"/>
      <c r="NQS37" s="28"/>
      <c r="NQT37" s="28"/>
      <c r="NQU37" s="28"/>
      <c r="NQV37" s="28"/>
      <c r="NQW37" s="28"/>
      <c r="NQX37" s="28"/>
      <c r="NQY37" s="28"/>
      <c r="NQZ37" s="28"/>
      <c r="NRA37" s="28"/>
      <c r="NRB37" s="28"/>
      <c r="NRC37" s="28"/>
      <c r="NRD37" s="28"/>
      <c r="NRE37" s="28"/>
      <c r="NRF37" s="28"/>
      <c r="NRG37" s="28"/>
      <c r="NRH37" s="28"/>
      <c r="NRI37" s="28"/>
      <c r="NRJ37" s="28"/>
      <c r="NRK37" s="28"/>
      <c r="NRL37" s="28"/>
      <c r="NRM37" s="28"/>
      <c r="NRN37" s="28"/>
      <c r="NRO37" s="28"/>
      <c r="NRP37" s="28"/>
      <c r="NRQ37" s="28"/>
      <c r="NRR37" s="28"/>
      <c r="NRS37" s="28"/>
      <c r="NRT37" s="28"/>
      <c r="NRU37" s="28"/>
      <c r="NRV37" s="28"/>
      <c r="NRW37" s="28"/>
      <c r="NRX37" s="28"/>
      <c r="NRY37" s="28"/>
      <c r="NRZ37" s="28"/>
      <c r="NSA37" s="28"/>
      <c r="NSB37" s="28"/>
      <c r="NSC37" s="28"/>
      <c r="NSD37" s="28"/>
      <c r="NSE37" s="28"/>
      <c r="NSF37" s="28"/>
      <c r="NSG37" s="28"/>
      <c r="NSH37" s="28"/>
      <c r="NSI37" s="28"/>
      <c r="NSJ37" s="28"/>
      <c r="NSK37" s="28"/>
      <c r="NSL37" s="28"/>
      <c r="NSM37" s="28"/>
      <c r="NSN37" s="28"/>
      <c r="NSO37" s="28"/>
      <c r="NSP37" s="28"/>
      <c r="NSQ37" s="28"/>
      <c r="NSR37" s="28"/>
      <c r="NSS37" s="28"/>
      <c r="NST37" s="28"/>
      <c r="NSU37" s="28"/>
      <c r="NSV37" s="28"/>
      <c r="NSW37" s="28"/>
      <c r="NSX37" s="28"/>
      <c r="NSY37" s="28"/>
      <c r="NSZ37" s="28"/>
      <c r="NTA37" s="28"/>
      <c r="NTB37" s="28"/>
      <c r="NTC37" s="28"/>
      <c r="NTD37" s="28"/>
      <c r="NTE37" s="28"/>
      <c r="NTF37" s="28"/>
      <c r="NTG37" s="28"/>
      <c r="NTH37" s="28"/>
      <c r="NTI37" s="28"/>
      <c r="NTJ37" s="28"/>
      <c r="NTK37" s="28"/>
      <c r="NTL37" s="28"/>
      <c r="NTM37" s="28"/>
      <c r="NTN37" s="28"/>
      <c r="NTO37" s="28"/>
      <c r="NTP37" s="28"/>
      <c r="NTQ37" s="28"/>
      <c r="NTR37" s="28"/>
      <c r="NTS37" s="28"/>
      <c r="NTT37" s="28"/>
      <c r="NTU37" s="28"/>
      <c r="NTV37" s="28"/>
      <c r="NTW37" s="28"/>
      <c r="NTX37" s="28"/>
      <c r="NTY37" s="28"/>
      <c r="NTZ37" s="28"/>
      <c r="NUA37" s="28"/>
      <c r="NUB37" s="28"/>
      <c r="NUC37" s="28"/>
      <c r="NUD37" s="28"/>
      <c r="NUE37" s="28"/>
      <c r="NUF37" s="28"/>
      <c r="NUG37" s="28"/>
      <c r="NUH37" s="28"/>
      <c r="NUI37" s="28"/>
      <c r="NUJ37" s="28"/>
      <c r="NUK37" s="28"/>
      <c r="NUL37" s="28"/>
      <c r="NUM37" s="28"/>
      <c r="NUN37" s="28"/>
      <c r="NUO37" s="28"/>
      <c r="NUP37" s="28"/>
      <c r="NUQ37" s="28"/>
      <c r="NUR37" s="28"/>
      <c r="NUS37" s="28"/>
      <c r="NUT37" s="28"/>
      <c r="NUU37" s="28"/>
      <c r="NUV37" s="28"/>
      <c r="NUW37" s="28"/>
      <c r="NUX37" s="28"/>
      <c r="NUY37" s="28"/>
      <c r="NUZ37" s="28"/>
      <c r="NVA37" s="28"/>
      <c r="NVB37" s="28"/>
      <c r="NVC37" s="28"/>
      <c r="NVD37" s="28"/>
      <c r="NVE37" s="28"/>
      <c r="NVF37" s="28"/>
      <c r="NVG37" s="28"/>
      <c r="NVH37" s="28"/>
      <c r="NVI37" s="28"/>
      <c r="NVJ37" s="28"/>
      <c r="NVK37" s="28"/>
      <c r="NVL37" s="28"/>
      <c r="NVM37" s="28"/>
      <c r="NVN37" s="28"/>
      <c r="NVO37" s="28"/>
      <c r="NVP37" s="28"/>
      <c r="NVQ37" s="28"/>
      <c r="NVR37" s="28"/>
      <c r="NVS37" s="28"/>
      <c r="NVT37" s="28"/>
      <c r="NVU37" s="28"/>
      <c r="NVV37" s="28"/>
      <c r="NVW37" s="28"/>
      <c r="NVX37" s="28"/>
      <c r="NVY37" s="28"/>
      <c r="NVZ37" s="28"/>
      <c r="NWA37" s="28"/>
      <c r="NWB37" s="28"/>
      <c r="NWC37" s="28"/>
      <c r="NWD37" s="28"/>
      <c r="NWE37" s="28"/>
      <c r="NWF37" s="28"/>
      <c r="NWG37" s="28"/>
      <c r="NWH37" s="28"/>
      <c r="NWI37" s="28"/>
      <c r="NWJ37" s="28"/>
      <c r="NWK37" s="28"/>
      <c r="NWL37" s="28"/>
      <c r="NWM37" s="28"/>
      <c r="NWN37" s="28"/>
      <c r="NWO37" s="28"/>
      <c r="NWP37" s="28"/>
      <c r="NWQ37" s="28"/>
      <c r="NWR37" s="28"/>
      <c r="NWS37" s="28"/>
      <c r="NWT37" s="28"/>
      <c r="NWU37" s="28"/>
      <c r="NWV37" s="28"/>
      <c r="NWW37" s="28"/>
      <c r="NWX37" s="28"/>
      <c r="NWY37" s="28"/>
      <c r="NWZ37" s="28"/>
      <c r="NXA37" s="28"/>
      <c r="NXB37" s="28"/>
      <c r="NXC37" s="28"/>
      <c r="NXD37" s="28"/>
      <c r="NXE37" s="28"/>
      <c r="NXF37" s="28"/>
      <c r="NXG37" s="28"/>
      <c r="NXH37" s="28"/>
      <c r="NXI37" s="28"/>
      <c r="NXJ37" s="28"/>
      <c r="NXK37" s="28"/>
      <c r="NXL37" s="28"/>
      <c r="NXM37" s="28"/>
      <c r="NXN37" s="28"/>
      <c r="NXO37" s="28"/>
      <c r="NXP37" s="28"/>
      <c r="NXQ37" s="28"/>
      <c r="NXR37" s="28"/>
      <c r="NXS37" s="28"/>
      <c r="NXT37" s="28"/>
      <c r="NXU37" s="28"/>
      <c r="NXV37" s="28"/>
      <c r="NXW37" s="28"/>
      <c r="NXX37" s="28"/>
      <c r="NXY37" s="28"/>
      <c r="NXZ37" s="28"/>
      <c r="NYA37" s="28"/>
      <c r="NYB37" s="28"/>
      <c r="NYC37" s="28"/>
      <c r="NYD37" s="28"/>
      <c r="NYE37" s="28"/>
      <c r="NYF37" s="28"/>
      <c r="NYG37" s="28"/>
      <c r="NYH37" s="28"/>
      <c r="NYI37" s="28"/>
      <c r="NYJ37" s="28"/>
      <c r="NYK37" s="28"/>
      <c r="NYL37" s="28"/>
      <c r="NYM37" s="28"/>
      <c r="NYN37" s="28"/>
      <c r="NYO37" s="28"/>
      <c r="NYP37" s="28"/>
      <c r="NYQ37" s="28"/>
      <c r="NYR37" s="28"/>
      <c r="NYS37" s="28"/>
      <c r="NYT37" s="28"/>
      <c r="NYU37" s="28"/>
      <c r="NYV37" s="28"/>
      <c r="NYW37" s="28"/>
      <c r="NYX37" s="28"/>
      <c r="NYY37" s="28"/>
      <c r="NYZ37" s="28"/>
      <c r="NZA37" s="28"/>
      <c r="NZB37" s="28"/>
      <c r="NZC37" s="28"/>
      <c r="NZD37" s="28"/>
      <c r="NZE37" s="28"/>
      <c r="NZF37" s="28"/>
      <c r="NZG37" s="28"/>
      <c r="NZH37" s="28"/>
      <c r="NZI37" s="28"/>
      <c r="NZJ37" s="28"/>
      <c r="NZK37" s="28"/>
      <c r="NZL37" s="28"/>
      <c r="NZM37" s="28"/>
      <c r="NZN37" s="28"/>
      <c r="NZO37" s="28"/>
      <c r="NZP37" s="28"/>
      <c r="NZQ37" s="28"/>
      <c r="NZR37" s="28"/>
      <c r="NZS37" s="28"/>
      <c r="NZT37" s="28"/>
      <c r="NZU37" s="28"/>
      <c r="NZV37" s="28"/>
      <c r="NZW37" s="28"/>
      <c r="NZX37" s="28"/>
      <c r="NZY37" s="28"/>
      <c r="NZZ37" s="28"/>
      <c r="OAA37" s="28"/>
      <c r="OAB37" s="28"/>
      <c r="OAC37" s="28"/>
      <c r="OAD37" s="28"/>
      <c r="OAE37" s="28"/>
      <c r="OAF37" s="28"/>
      <c r="OAG37" s="28"/>
      <c r="OAH37" s="28"/>
      <c r="OAI37" s="28"/>
      <c r="OAJ37" s="28"/>
      <c r="OAK37" s="28"/>
      <c r="OAL37" s="28"/>
      <c r="OAM37" s="28"/>
      <c r="OAN37" s="28"/>
      <c r="OAO37" s="28"/>
      <c r="OAP37" s="28"/>
      <c r="OAQ37" s="28"/>
      <c r="OAR37" s="28"/>
      <c r="OAS37" s="28"/>
      <c r="OAT37" s="28"/>
      <c r="OAU37" s="28"/>
      <c r="OAV37" s="28"/>
      <c r="OAW37" s="28"/>
      <c r="OAX37" s="28"/>
      <c r="OAY37" s="28"/>
      <c r="OAZ37" s="28"/>
      <c r="OBA37" s="28"/>
      <c r="OBB37" s="28"/>
      <c r="OBC37" s="28"/>
      <c r="OBD37" s="28"/>
      <c r="OBE37" s="28"/>
      <c r="OBF37" s="28"/>
      <c r="OBG37" s="28"/>
      <c r="OBH37" s="28"/>
      <c r="OBI37" s="28"/>
      <c r="OBJ37" s="28"/>
      <c r="OBK37" s="28"/>
      <c r="OBL37" s="28"/>
      <c r="OBM37" s="28"/>
      <c r="OBN37" s="28"/>
      <c r="OBO37" s="28"/>
      <c r="OBP37" s="28"/>
      <c r="OBQ37" s="28"/>
      <c r="OBR37" s="28"/>
      <c r="OBS37" s="28"/>
      <c r="OBT37" s="28"/>
      <c r="OBU37" s="28"/>
      <c r="OBV37" s="28"/>
      <c r="OBW37" s="28"/>
      <c r="OBX37" s="28"/>
      <c r="OBY37" s="28"/>
      <c r="OBZ37" s="28"/>
      <c r="OCA37" s="28"/>
      <c r="OCB37" s="28"/>
      <c r="OCC37" s="28"/>
      <c r="OCD37" s="28"/>
      <c r="OCE37" s="28"/>
      <c r="OCF37" s="28"/>
      <c r="OCG37" s="28"/>
      <c r="OCH37" s="28"/>
      <c r="OCI37" s="28"/>
      <c r="OCJ37" s="28"/>
      <c r="OCK37" s="28"/>
      <c r="OCL37" s="28"/>
      <c r="OCM37" s="28"/>
      <c r="OCN37" s="28"/>
      <c r="OCO37" s="28"/>
      <c r="OCP37" s="28"/>
      <c r="OCQ37" s="28"/>
      <c r="OCR37" s="28"/>
      <c r="OCS37" s="28"/>
      <c r="OCT37" s="28"/>
      <c r="OCU37" s="28"/>
      <c r="OCV37" s="28"/>
      <c r="OCW37" s="28"/>
      <c r="OCX37" s="28"/>
      <c r="OCY37" s="28"/>
      <c r="OCZ37" s="28"/>
      <c r="ODA37" s="28"/>
      <c r="ODB37" s="28"/>
      <c r="ODC37" s="28"/>
      <c r="ODD37" s="28"/>
      <c r="ODE37" s="28"/>
      <c r="ODF37" s="28"/>
      <c r="ODG37" s="28"/>
      <c r="ODH37" s="28"/>
      <c r="ODI37" s="28"/>
      <c r="ODJ37" s="28"/>
      <c r="ODK37" s="28"/>
      <c r="ODL37" s="28"/>
      <c r="ODM37" s="28"/>
      <c r="ODN37" s="28"/>
      <c r="ODO37" s="28"/>
      <c r="ODP37" s="28"/>
      <c r="ODQ37" s="28"/>
      <c r="ODR37" s="28"/>
      <c r="ODS37" s="28"/>
      <c r="ODT37" s="28"/>
      <c r="ODU37" s="28"/>
      <c r="ODV37" s="28"/>
      <c r="ODW37" s="28"/>
      <c r="ODX37" s="28"/>
      <c r="ODY37" s="28"/>
      <c r="ODZ37" s="28"/>
      <c r="OEA37" s="28"/>
      <c r="OEB37" s="28"/>
      <c r="OEC37" s="28"/>
      <c r="OED37" s="28"/>
      <c r="OEE37" s="28"/>
      <c r="OEF37" s="28"/>
      <c r="OEG37" s="28"/>
      <c r="OEH37" s="28"/>
      <c r="OEI37" s="28"/>
      <c r="OEJ37" s="28"/>
      <c r="OEK37" s="28"/>
      <c r="OEL37" s="28"/>
      <c r="OEM37" s="28"/>
      <c r="OEN37" s="28"/>
      <c r="OEO37" s="28"/>
      <c r="OEP37" s="28"/>
      <c r="OEQ37" s="28"/>
      <c r="OER37" s="28"/>
      <c r="OES37" s="28"/>
      <c r="OET37" s="28"/>
      <c r="OEU37" s="28"/>
      <c r="OEV37" s="28"/>
      <c r="OEW37" s="28"/>
      <c r="OEX37" s="28"/>
      <c r="OEY37" s="28"/>
      <c r="OEZ37" s="28"/>
      <c r="OFA37" s="28"/>
      <c r="OFB37" s="28"/>
      <c r="OFC37" s="28"/>
      <c r="OFD37" s="28"/>
      <c r="OFE37" s="28"/>
      <c r="OFF37" s="28"/>
      <c r="OFG37" s="28"/>
      <c r="OFH37" s="28"/>
      <c r="OFI37" s="28"/>
      <c r="OFJ37" s="28"/>
      <c r="OFK37" s="28"/>
      <c r="OFL37" s="28"/>
      <c r="OFM37" s="28"/>
      <c r="OFN37" s="28"/>
      <c r="OFO37" s="28"/>
      <c r="OFP37" s="28"/>
      <c r="OFQ37" s="28"/>
      <c r="OFR37" s="28"/>
      <c r="OFS37" s="28"/>
      <c r="OFT37" s="28"/>
      <c r="OFU37" s="28"/>
      <c r="OFV37" s="28"/>
      <c r="OFW37" s="28"/>
      <c r="OFX37" s="28"/>
      <c r="OFY37" s="28"/>
      <c r="OFZ37" s="28"/>
      <c r="OGA37" s="28"/>
      <c r="OGB37" s="28"/>
      <c r="OGC37" s="28"/>
      <c r="OGD37" s="28"/>
      <c r="OGE37" s="28"/>
      <c r="OGF37" s="28"/>
      <c r="OGG37" s="28"/>
      <c r="OGH37" s="28"/>
      <c r="OGI37" s="28"/>
      <c r="OGJ37" s="28"/>
      <c r="OGK37" s="28"/>
      <c r="OGL37" s="28"/>
      <c r="OGM37" s="28"/>
      <c r="OGN37" s="28"/>
      <c r="OGO37" s="28"/>
      <c r="OGP37" s="28"/>
      <c r="OGQ37" s="28"/>
      <c r="OGR37" s="28"/>
      <c r="OGS37" s="28"/>
      <c r="OGT37" s="28"/>
      <c r="OGU37" s="28"/>
      <c r="OGV37" s="28"/>
      <c r="OGW37" s="28"/>
      <c r="OGX37" s="28"/>
      <c r="OGY37" s="28"/>
      <c r="OGZ37" s="28"/>
      <c r="OHA37" s="28"/>
      <c r="OHB37" s="28"/>
      <c r="OHC37" s="28"/>
      <c r="OHD37" s="28"/>
      <c r="OHE37" s="28"/>
      <c r="OHF37" s="28"/>
      <c r="OHG37" s="28"/>
      <c r="OHH37" s="28"/>
      <c r="OHI37" s="28"/>
      <c r="OHJ37" s="28"/>
      <c r="OHK37" s="28"/>
      <c r="OHL37" s="28"/>
      <c r="OHM37" s="28"/>
      <c r="OHN37" s="28"/>
      <c r="OHO37" s="28"/>
      <c r="OHP37" s="28"/>
      <c r="OHQ37" s="28"/>
      <c r="OHR37" s="28"/>
      <c r="OHS37" s="28"/>
      <c r="OHT37" s="28"/>
      <c r="OHU37" s="28"/>
      <c r="OHV37" s="28"/>
      <c r="OHW37" s="28"/>
      <c r="OHX37" s="28"/>
      <c r="OHY37" s="28"/>
      <c r="OHZ37" s="28"/>
      <c r="OIA37" s="28"/>
      <c r="OIB37" s="28"/>
      <c r="OIC37" s="28"/>
      <c r="OID37" s="28"/>
      <c r="OIE37" s="28"/>
      <c r="OIF37" s="28"/>
      <c r="OIG37" s="28"/>
      <c r="OIH37" s="28"/>
      <c r="OII37" s="28"/>
      <c r="OIJ37" s="28"/>
      <c r="OIK37" s="28"/>
      <c r="OIL37" s="28"/>
      <c r="OIM37" s="28"/>
      <c r="OIN37" s="28"/>
      <c r="OIO37" s="28"/>
      <c r="OIP37" s="28"/>
      <c r="OIQ37" s="28"/>
      <c r="OIR37" s="28"/>
      <c r="OIS37" s="28"/>
      <c r="OIT37" s="28"/>
      <c r="OIU37" s="28"/>
      <c r="OIV37" s="28"/>
      <c r="OIW37" s="28"/>
      <c r="OIX37" s="28"/>
      <c r="OIY37" s="28"/>
      <c r="OIZ37" s="28"/>
      <c r="OJA37" s="28"/>
      <c r="OJB37" s="28"/>
      <c r="OJC37" s="28"/>
      <c r="OJD37" s="28"/>
      <c r="OJE37" s="28"/>
      <c r="OJF37" s="28"/>
      <c r="OJG37" s="28"/>
      <c r="OJH37" s="28"/>
      <c r="OJI37" s="28"/>
      <c r="OJJ37" s="28"/>
      <c r="OJK37" s="28"/>
      <c r="OJL37" s="28"/>
      <c r="OJM37" s="28"/>
      <c r="OJN37" s="28"/>
      <c r="OJO37" s="28"/>
      <c r="OJP37" s="28"/>
      <c r="OJQ37" s="28"/>
      <c r="OJR37" s="28"/>
      <c r="OJS37" s="28"/>
      <c r="OJT37" s="28"/>
      <c r="OJU37" s="28"/>
      <c r="OJV37" s="28"/>
      <c r="OJW37" s="28"/>
      <c r="OJX37" s="28"/>
      <c r="OJY37" s="28"/>
      <c r="OJZ37" s="28"/>
      <c r="OKA37" s="28"/>
      <c r="OKB37" s="28"/>
      <c r="OKC37" s="28"/>
      <c r="OKD37" s="28"/>
      <c r="OKE37" s="28"/>
      <c r="OKF37" s="28"/>
      <c r="OKG37" s="28"/>
      <c r="OKH37" s="28"/>
      <c r="OKI37" s="28"/>
      <c r="OKJ37" s="28"/>
      <c r="OKK37" s="28"/>
      <c r="OKL37" s="28"/>
      <c r="OKM37" s="28"/>
      <c r="OKN37" s="28"/>
      <c r="OKO37" s="28"/>
      <c r="OKP37" s="28"/>
      <c r="OKQ37" s="28"/>
      <c r="OKR37" s="28"/>
      <c r="OKS37" s="28"/>
      <c r="OKT37" s="28"/>
      <c r="OKU37" s="28"/>
      <c r="OKV37" s="28"/>
      <c r="OKW37" s="28"/>
      <c r="OKX37" s="28"/>
      <c r="OKY37" s="28"/>
      <c r="OKZ37" s="28"/>
      <c r="OLA37" s="28"/>
      <c r="OLB37" s="28"/>
      <c r="OLC37" s="28"/>
      <c r="OLD37" s="28"/>
      <c r="OLE37" s="28"/>
      <c r="OLF37" s="28"/>
      <c r="OLG37" s="28"/>
      <c r="OLH37" s="28"/>
      <c r="OLI37" s="28"/>
      <c r="OLJ37" s="28"/>
      <c r="OLK37" s="28"/>
      <c r="OLL37" s="28"/>
      <c r="OLM37" s="28"/>
      <c r="OLN37" s="28"/>
      <c r="OLO37" s="28"/>
      <c r="OLP37" s="28"/>
      <c r="OLQ37" s="28"/>
      <c r="OLR37" s="28"/>
      <c r="OLS37" s="28"/>
      <c r="OLT37" s="28"/>
      <c r="OLU37" s="28"/>
      <c r="OLV37" s="28"/>
      <c r="OLW37" s="28"/>
      <c r="OLX37" s="28"/>
      <c r="OLY37" s="28"/>
      <c r="OLZ37" s="28"/>
      <c r="OMA37" s="28"/>
      <c r="OMB37" s="28"/>
      <c r="OMC37" s="28"/>
      <c r="OMD37" s="28"/>
      <c r="OME37" s="28"/>
      <c r="OMF37" s="28"/>
      <c r="OMG37" s="28"/>
      <c r="OMH37" s="28"/>
      <c r="OMI37" s="28"/>
      <c r="OMJ37" s="28"/>
      <c r="OMK37" s="28"/>
      <c r="OML37" s="28"/>
      <c r="OMM37" s="28"/>
      <c r="OMN37" s="28"/>
      <c r="OMO37" s="28"/>
      <c r="OMP37" s="28"/>
      <c r="OMQ37" s="28"/>
      <c r="OMR37" s="28"/>
      <c r="OMS37" s="28"/>
      <c r="OMT37" s="28"/>
      <c r="OMU37" s="28"/>
      <c r="OMV37" s="28"/>
      <c r="OMW37" s="28"/>
      <c r="OMX37" s="28"/>
      <c r="OMY37" s="28"/>
      <c r="OMZ37" s="28"/>
      <c r="ONA37" s="28"/>
      <c r="ONB37" s="28"/>
      <c r="ONC37" s="28"/>
      <c r="OND37" s="28"/>
      <c r="ONE37" s="28"/>
      <c r="ONF37" s="28"/>
      <c r="ONG37" s="28"/>
      <c r="ONH37" s="28"/>
      <c r="ONI37" s="28"/>
      <c r="ONJ37" s="28"/>
      <c r="ONK37" s="28"/>
      <c r="ONL37" s="28"/>
      <c r="ONM37" s="28"/>
      <c r="ONN37" s="28"/>
      <c r="ONO37" s="28"/>
      <c r="ONP37" s="28"/>
      <c r="ONQ37" s="28"/>
      <c r="ONR37" s="28"/>
      <c r="ONS37" s="28"/>
      <c r="ONT37" s="28"/>
      <c r="ONU37" s="28"/>
      <c r="ONV37" s="28"/>
      <c r="ONW37" s="28"/>
      <c r="ONX37" s="28"/>
      <c r="ONY37" s="28"/>
      <c r="ONZ37" s="28"/>
      <c r="OOA37" s="28"/>
      <c r="OOB37" s="28"/>
      <c r="OOC37" s="28"/>
      <c r="OOD37" s="28"/>
      <c r="OOE37" s="28"/>
      <c r="OOF37" s="28"/>
      <c r="OOG37" s="28"/>
      <c r="OOH37" s="28"/>
      <c r="OOI37" s="28"/>
      <c r="OOJ37" s="28"/>
      <c r="OOK37" s="28"/>
      <c r="OOL37" s="28"/>
      <c r="OOM37" s="28"/>
      <c r="OON37" s="28"/>
      <c r="OOO37" s="28"/>
      <c r="OOP37" s="28"/>
      <c r="OOQ37" s="28"/>
      <c r="OOR37" s="28"/>
      <c r="OOS37" s="28"/>
      <c r="OOT37" s="28"/>
      <c r="OOU37" s="28"/>
      <c r="OOV37" s="28"/>
      <c r="OOW37" s="28"/>
      <c r="OOX37" s="28"/>
      <c r="OOY37" s="28"/>
      <c r="OOZ37" s="28"/>
      <c r="OPA37" s="28"/>
      <c r="OPB37" s="28"/>
      <c r="OPC37" s="28"/>
      <c r="OPD37" s="28"/>
      <c r="OPE37" s="28"/>
      <c r="OPF37" s="28"/>
      <c r="OPG37" s="28"/>
      <c r="OPH37" s="28"/>
      <c r="OPI37" s="28"/>
      <c r="OPJ37" s="28"/>
      <c r="OPK37" s="28"/>
      <c r="OPL37" s="28"/>
      <c r="OPM37" s="28"/>
      <c r="OPN37" s="28"/>
      <c r="OPO37" s="28"/>
      <c r="OPP37" s="28"/>
      <c r="OPQ37" s="28"/>
      <c r="OPR37" s="28"/>
      <c r="OPS37" s="28"/>
      <c r="OPT37" s="28"/>
      <c r="OPU37" s="28"/>
      <c r="OPV37" s="28"/>
      <c r="OPW37" s="28"/>
      <c r="OPX37" s="28"/>
      <c r="OPY37" s="28"/>
      <c r="OPZ37" s="28"/>
      <c r="OQA37" s="28"/>
      <c r="OQB37" s="28"/>
      <c r="OQC37" s="28"/>
      <c r="OQD37" s="28"/>
      <c r="OQE37" s="28"/>
      <c r="OQF37" s="28"/>
      <c r="OQG37" s="28"/>
      <c r="OQH37" s="28"/>
      <c r="OQI37" s="28"/>
      <c r="OQJ37" s="28"/>
      <c r="OQK37" s="28"/>
      <c r="OQL37" s="28"/>
      <c r="OQM37" s="28"/>
      <c r="OQN37" s="28"/>
      <c r="OQO37" s="28"/>
      <c r="OQP37" s="28"/>
      <c r="OQQ37" s="28"/>
      <c r="OQR37" s="28"/>
      <c r="OQS37" s="28"/>
      <c r="OQT37" s="28"/>
      <c r="OQU37" s="28"/>
      <c r="OQV37" s="28"/>
      <c r="OQW37" s="28"/>
      <c r="OQX37" s="28"/>
      <c r="OQY37" s="28"/>
      <c r="OQZ37" s="28"/>
      <c r="ORA37" s="28"/>
      <c r="ORB37" s="28"/>
      <c r="ORC37" s="28"/>
      <c r="ORD37" s="28"/>
      <c r="ORE37" s="28"/>
      <c r="ORF37" s="28"/>
      <c r="ORG37" s="28"/>
      <c r="ORH37" s="28"/>
      <c r="ORI37" s="28"/>
      <c r="ORJ37" s="28"/>
      <c r="ORK37" s="28"/>
      <c r="ORL37" s="28"/>
      <c r="ORM37" s="28"/>
      <c r="ORN37" s="28"/>
      <c r="ORO37" s="28"/>
      <c r="ORP37" s="28"/>
      <c r="ORQ37" s="28"/>
      <c r="ORR37" s="28"/>
      <c r="ORS37" s="28"/>
      <c r="ORT37" s="28"/>
      <c r="ORU37" s="28"/>
      <c r="ORV37" s="28"/>
      <c r="ORW37" s="28"/>
      <c r="ORX37" s="28"/>
      <c r="ORY37" s="28"/>
      <c r="ORZ37" s="28"/>
      <c r="OSA37" s="28"/>
      <c r="OSB37" s="28"/>
      <c r="OSC37" s="28"/>
      <c r="OSD37" s="28"/>
      <c r="OSE37" s="28"/>
      <c r="OSF37" s="28"/>
      <c r="OSG37" s="28"/>
      <c r="OSH37" s="28"/>
      <c r="OSI37" s="28"/>
      <c r="OSJ37" s="28"/>
      <c r="OSK37" s="28"/>
      <c r="OSL37" s="28"/>
      <c r="OSM37" s="28"/>
      <c r="OSN37" s="28"/>
      <c r="OSO37" s="28"/>
      <c r="OSP37" s="28"/>
      <c r="OSQ37" s="28"/>
      <c r="OSR37" s="28"/>
      <c r="OSS37" s="28"/>
      <c r="OST37" s="28"/>
      <c r="OSU37" s="28"/>
      <c r="OSV37" s="28"/>
      <c r="OSW37" s="28"/>
      <c r="OSX37" s="28"/>
      <c r="OSY37" s="28"/>
      <c r="OSZ37" s="28"/>
      <c r="OTA37" s="28"/>
      <c r="OTB37" s="28"/>
      <c r="OTC37" s="28"/>
      <c r="OTD37" s="28"/>
      <c r="OTE37" s="28"/>
      <c r="OTF37" s="28"/>
      <c r="OTG37" s="28"/>
      <c r="OTH37" s="28"/>
      <c r="OTI37" s="28"/>
      <c r="OTJ37" s="28"/>
      <c r="OTK37" s="28"/>
      <c r="OTL37" s="28"/>
      <c r="OTM37" s="28"/>
      <c r="OTN37" s="28"/>
      <c r="OTO37" s="28"/>
      <c r="OTP37" s="28"/>
      <c r="OTQ37" s="28"/>
      <c r="OTR37" s="28"/>
      <c r="OTS37" s="28"/>
      <c r="OTT37" s="28"/>
      <c r="OTU37" s="28"/>
      <c r="OTV37" s="28"/>
      <c r="OTW37" s="28"/>
      <c r="OTX37" s="28"/>
      <c r="OTY37" s="28"/>
      <c r="OTZ37" s="28"/>
      <c r="OUA37" s="28"/>
      <c r="OUB37" s="28"/>
      <c r="OUC37" s="28"/>
      <c r="OUD37" s="28"/>
      <c r="OUE37" s="28"/>
      <c r="OUF37" s="28"/>
      <c r="OUG37" s="28"/>
      <c r="OUH37" s="28"/>
      <c r="OUI37" s="28"/>
      <c r="OUJ37" s="28"/>
      <c r="OUK37" s="28"/>
      <c r="OUL37" s="28"/>
      <c r="OUM37" s="28"/>
      <c r="OUN37" s="28"/>
      <c r="OUO37" s="28"/>
      <c r="OUP37" s="28"/>
      <c r="OUQ37" s="28"/>
      <c r="OUR37" s="28"/>
      <c r="OUS37" s="28"/>
      <c r="OUT37" s="28"/>
      <c r="OUU37" s="28"/>
      <c r="OUV37" s="28"/>
      <c r="OUW37" s="28"/>
      <c r="OUX37" s="28"/>
      <c r="OUY37" s="28"/>
      <c r="OUZ37" s="28"/>
      <c r="OVA37" s="28"/>
      <c r="OVB37" s="28"/>
      <c r="OVC37" s="28"/>
      <c r="OVD37" s="28"/>
      <c r="OVE37" s="28"/>
      <c r="OVF37" s="28"/>
      <c r="OVG37" s="28"/>
      <c r="OVH37" s="28"/>
      <c r="OVI37" s="28"/>
      <c r="OVJ37" s="28"/>
      <c r="OVK37" s="28"/>
      <c r="OVL37" s="28"/>
      <c r="OVM37" s="28"/>
      <c r="OVN37" s="28"/>
      <c r="OVO37" s="28"/>
      <c r="OVP37" s="28"/>
      <c r="OVQ37" s="28"/>
      <c r="OVR37" s="28"/>
      <c r="OVS37" s="28"/>
      <c r="OVT37" s="28"/>
      <c r="OVU37" s="28"/>
      <c r="OVV37" s="28"/>
      <c r="OVW37" s="28"/>
      <c r="OVX37" s="28"/>
      <c r="OVY37" s="28"/>
      <c r="OVZ37" s="28"/>
      <c r="OWA37" s="28"/>
      <c r="OWB37" s="28"/>
      <c r="OWC37" s="28"/>
      <c r="OWD37" s="28"/>
      <c r="OWE37" s="28"/>
      <c r="OWF37" s="28"/>
      <c r="OWG37" s="28"/>
      <c r="OWH37" s="28"/>
      <c r="OWI37" s="28"/>
      <c r="OWJ37" s="28"/>
      <c r="OWK37" s="28"/>
      <c r="OWL37" s="28"/>
      <c r="OWM37" s="28"/>
      <c r="OWN37" s="28"/>
      <c r="OWO37" s="28"/>
      <c r="OWP37" s="28"/>
      <c r="OWQ37" s="28"/>
      <c r="OWR37" s="28"/>
      <c r="OWS37" s="28"/>
      <c r="OWT37" s="28"/>
      <c r="OWU37" s="28"/>
      <c r="OWV37" s="28"/>
      <c r="OWW37" s="28"/>
      <c r="OWX37" s="28"/>
      <c r="OWY37" s="28"/>
      <c r="OWZ37" s="28"/>
      <c r="OXA37" s="28"/>
      <c r="OXB37" s="28"/>
      <c r="OXC37" s="28"/>
      <c r="OXD37" s="28"/>
      <c r="OXE37" s="28"/>
      <c r="OXF37" s="28"/>
      <c r="OXG37" s="28"/>
      <c r="OXH37" s="28"/>
      <c r="OXI37" s="28"/>
      <c r="OXJ37" s="28"/>
      <c r="OXK37" s="28"/>
      <c r="OXL37" s="28"/>
      <c r="OXM37" s="28"/>
      <c r="OXN37" s="28"/>
      <c r="OXO37" s="28"/>
      <c r="OXP37" s="28"/>
      <c r="OXQ37" s="28"/>
      <c r="OXR37" s="28"/>
      <c r="OXS37" s="28"/>
      <c r="OXT37" s="28"/>
      <c r="OXU37" s="28"/>
      <c r="OXV37" s="28"/>
      <c r="OXW37" s="28"/>
      <c r="OXX37" s="28"/>
      <c r="OXY37" s="28"/>
      <c r="OXZ37" s="28"/>
      <c r="OYA37" s="28"/>
      <c r="OYB37" s="28"/>
      <c r="OYC37" s="28"/>
      <c r="OYD37" s="28"/>
      <c r="OYE37" s="28"/>
      <c r="OYF37" s="28"/>
      <c r="OYG37" s="28"/>
      <c r="OYH37" s="28"/>
      <c r="OYI37" s="28"/>
      <c r="OYJ37" s="28"/>
      <c r="OYK37" s="28"/>
      <c r="OYL37" s="28"/>
      <c r="OYM37" s="28"/>
      <c r="OYN37" s="28"/>
      <c r="OYO37" s="28"/>
      <c r="OYP37" s="28"/>
      <c r="OYQ37" s="28"/>
      <c r="OYR37" s="28"/>
      <c r="OYS37" s="28"/>
      <c r="OYT37" s="28"/>
      <c r="OYU37" s="28"/>
      <c r="OYV37" s="28"/>
      <c r="OYW37" s="28"/>
      <c r="OYX37" s="28"/>
      <c r="OYY37" s="28"/>
      <c r="OYZ37" s="28"/>
      <c r="OZA37" s="28"/>
      <c r="OZB37" s="28"/>
      <c r="OZC37" s="28"/>
      <c r="OZD37" s="28"/>
      <c r="OZE37" s="28"/>
      <c r="OZF37" s="28"/>
      <c r="OZG37" s="28"/>
      <c r="OZH37" s="28"/>
      <c r="OZI37" s="28"/>
      <c r="OZJ37" s="28"/>
      <c r="OZK37" s="28"/>
      <c r="OZL37" s="28"/>
      <c r="OZM37" s="28"/>
      <c r="OZN37" s="28"/>
      <c r="OZO37" s="28"/>
      <c r="OZP37" s="28"/>
      <c r="OZQ37" s="28"/>
      <c r="OZR37" s="28"/>
      <c r="OZS37" s="28"/>
      <c r="OZT37" s="28"/>
      <c r="OZU37" s="28"/>
      <c r="OZV37" s="28"/>
      <c r="OZW37" s="28"/>
      <c r="OZX37" s="28"/>
      <c r="OZY37" s="28"/>
      <c r="OZZ37" s="28"/>
      <c r="PAA37" s="28"/>
      <c r="PAB37" s="28"/>
      <c r="PAC37" s="28"/>
      <c r="PAD37" s="28"/>
      <c r="PAE37" s="28"/>
      <c r="PAF37" s="28"/>
      <c r="PAG37" s="28"/>
      <c r="PAH37" s="28"/>
      <c r="PAI37" s="28"/>
      <c r="PAJ37" s="28"/>
      <c r="PAK37" s="28"/>
      <c r="PAL37" s="28"/>
      <c r="PAM37" s="28"/>
      <c r="PAN37" s="28"/>
      <c r="PAO37" s="28"/>
      <c r="PAP37" s="28"/>
      <c r="PAQ37" s="28"/>
      <c r="PAR37" s="28"/>
      <c r="PAS37" s="28"/>
      <c r="PAT37" s="28"/>
      <c r="PAU37" s="28"/>
      <c r="PAV37" s="28"/>
      <c r="PAW37" s="28"/>
      <c r="PAX37" s="28"/>
      <c r="PAY37" s="28"/>
      <c r="PAZ37" s="28"/>
      <c r="PBA37" s="28"/>
      <c r="PBB37" s="28"/>
      <c r="PBC37" s="28"/>
      <c r="PBD37" s="28"/>
      <c r="PBE37" s="28"/>
      <c r="PBF37" s="28"/>
      <c r="PBG37" s="28"/>
      <c r="PBH37" s="28"/>
      <c r="PBI37" s="28"/>
      <c r="PBJ37" s="28"/>
      <c r="PBK37" s="28"/>
      <c r="PBL37" s="28"/>
      <c r="PBM37" s="28"/>
      <c r="PBN37" s="28"/>
      <c r="PBO37" s="28"/>
      <c r="PBP37" s="28"/>
      <c r="PBQ37" s="28"/>
      <c r="PBR37" s="28"/>
      <c r="PBS37" s="28"/>
      <c r="PBT37" s="28"/>
      <c r="PBU37" s="28"/>
      <c r="PBV37" s="28"/>
      <c r="PBW37" s="28"/>
      <c r="PBX37" s="28"/>
      <c r="PBY37" s="28"/>
      <c r="PBZ37" s="28"/>
      <c r="PCA37" s="28"/>
      <c r="PCB37" s="28"/>
      <c r="PCC37" s="28"/>
      <c r="PCD37" s="28"/>
      <c r="PCE37" s="28"/>
      <c r="PCF37" s="28"/>
      <c r="PCG37" s="28"/>
      <c r="PCH37" s="28"/>
      <c r="PCI37" s="28"/>
      <c r="PCJ37" s="28"/>
      <c r="PCK37" s="28"/>
      <c r="PCL37" s="28"/>
      <c r="PCM37" s="28"/>
      <c r="PCN37" s="28"/>
      <c r="PCO37" s="28"/>
      <c r="PCP37" s="28"/>
      <c r="PCQ37" s="28"/>
      <c r="PCR37" s="28"/>
      <c r="PCS37" s="28"/>
      <c r="PCT37" s="28"/>
      <c r="PCU37" s="28"/>
      <c r="PCV37" s="28"/>
      <c r="PCW37" s="28"/>
      <c r="PCX37" s="28"/>
      <c r="PCY37" s="28"/>
      <c r="PCZ37" s="28"/>
      <c r="PDA37" s="28"/>
      <c r="PDB37" s="28"/>
      <c r="PDC37" s="28"/>
      <c r="PDD37" s="28"/>
      <c r="PDE37" s="28"/>
      <c r="PDF37" s="28"/>
      <c r="PDG37" s="28"/>
      <c r="PDH37" s="28"/>
      <c r="PDI37" s="28"/>
      <c r="PDJ37" s="28"/>
      <c r="PDK37" s="28"/>
      <c r="PDL37" s="28"/>
      <c r="PDM37" s="28"/>
      <c r="PDN37" s="28"/>
      <c r="PDO37" s="28"/>
      <c r="PDP37" s="28"/>
      <c r="PDQ37" s="28"/>
      <c r="PDR37" s="28"/>
      <c r="PDS37" s="28"/>
      <c r="PDT37" s="28"/>
      <c r="PDU37" s="28"/>
      <c r="PDV37" s="28"/>
      <c r="PDW37" s="28"/>
      <c r="PDX37" s="28"/>
      <c r="PDY37" s="28"/>
      <c r="PDZ37" s="28"/>
      <c r="PEA37" s="28"/>
      <c r="PEB37" s="28"/>
      <c r="PEC37" s="28"/>
      <c r="PED37" s="28"/>
      <c r="PEE37" s="28"/>
      <c r="PEF37" s="28"/>
      <c r="PEG37" s="28"/>
      <c r="PEH37" s="28"/>
      <c r="PEI37" s="28"/>
      <c r="PEJ37" s="28"/>
      <c r="PEK37" s="28"/>
      <c r="PEL37" s="28"/>
      <c r="PEM37" s="28"/>
      <c r="PEN37" s="28"/>
      <c r="PEO37" s="28"/>
      <c r="PEP37" s="28"/>
      <c r="PEQ37" s="28"/>
      <c r="PER37" s="28"/>
      <c r="PES37" s="28"/>
      <c r="PET37" s="28"/>
      <c r="PEU37" s="28"/>
      <c r="PEV37" s="28"/>
      <c r="PEW37" s="28"/>
      <c r="PEX37" s="28"/>
      <c r="PEY37" s="28"/>
      <c r="PEZ37" s="28"/>
      <c r="PFA37" s="28"/>
      <c r="PFB37" s="28"/>
      <c r="PFC37" s="28"/>
      <c r="PFD37" s="28"/>
      <c r="PFE37" s="28"/>
      <c r="PFF37" s="28"/>
      <c r="PFG37" s="28"/>
      <c r="PFH37" s="28"/>
      <c r="PFI37" s="28"/>
      <c r="PFJ37" s="28"/>
      <c r="PFK37" s="28"/>
      <c r="PFL37" s="28"/>
      <c r="PFM37" s="28"/>
      <c r="PFN37" s="28"/>
      <c r="PFO37" s="28"/>
      <c r="PFP37" s="28"/>
      <c r="PFQ37" s="28"/>
      <c r="PFR37" s="28"/>
      <c r="PFS37" s="28"/>
      <c r="PFT37" s="28"/>
      <c r="PFU37" s="28"/>
      <c r="PFV37" s="28"/>
      <c r="PFW37" s="28"/>
      <c r="PFX37" s="28"/>
      <c r="PFY37" s="28"/>
      <c r="PFZ37" s="28"/>
      <c r="PGA37" s="28"/>
      <c r="PGB37" s="28"/>
      <c r="PGC37" s="28"/>
      <c r="PGD37" s="28"/>
      <c r="PGE37" s="28"/>
      <c r="PGF37" s="28"/>
      <c r="PGG37" s="28"/>
      <c r="PGH37" s="28"/>
      <c r="PGI37" s="28"/>
      <c r="PGJ37" s="28"/>
      <c r="PGK37" s="28"/>
      <c r="PGL37" s="28"/>
      <c r="PGM37" s="28"/>
      <c r="PGN37" s="28"/>
      <c r="PGO37" s="28"/>
      <c r="PGP37" s="28"/>
      <c r="PGQ37" s="28"/>
      <c r="PGR37" s="28"/>
      <c r="PGS37" s="28"/>
      <c r="PGT37" s="28"/>
      <c r="PGU37" s="28"/>
      <c r="PGV37" s="28"/>
      <c r="PGW37" s="28"/>
      <c r="PGX37" s="28"/>
      <c r="PGY37" s="28"/>
      <c r="PGZ37" s="28"/>
      <c r="PHA37" s="28"/>
      <c r="PHB37" s="28"/>
      <c r="PHC37" s="28"/>
      <c r="PHD37" s="28"/>
      <c r="PHE37" s="28"/>
      <c r="PHF37" s="28"/>
      <c r="PHG37" s="28"/>
      <c r="PHH37" s="28"/>
      <c r="PHI37" s="28"/>
      <c r="PHJ37" s="28"/>
      <c r="PHK37" s="28"/>
      <c r="PHL37" s="28"/>
      <c r="PHM37" s="28"/>
      <c r="PHN37" s="28"/>
      <c r="PHO37" s="28"/>
      <c r="PHP37" s="28"/>
      <c r="PHQ37" s="28"/>
      <c r="PHR37" s="28"/>
      <c r="PHS37" s="28"/>
      <c r="PHT37" s="28"/>
      <c r="PHU37" s="28"/>
      <c r="PHV37" s="28"/>
      <c r="PHW37" s="28"/>
      <c r="PHX37" s="28"/>
      <c r="PHY37" s="28"/>
      <c r="PHZ37" s="28"/>
      <c r="PIA37" s="28"/>
      <c r="PIB37" s="28"/>
      <c r="PIC37" s="28"/>
      <c r="PID37" s="28"/>
      <c r="PIE37" s="28"/>
      <c r="PIF37" s="28"/>
      <c r="PIG37" s="28"/>
      <c r="PIH37" s="28"/>
      <c r="PII37" s="28"/>
      <c r="PIJ37" s="28"/>
      <c r="PIK37" s="28"/>
      <c r="PIL37" s="28"/>
      <c r="PIM37" s="28"/>
      <c r="PIN37" s="28"/>
      <c r="PIO37" s="28"/>
      <c r="PIP37" s="28"/>
      <c r="PIQ37" s="28"/>
      <c r="PIR37" s="28"/>
      <c r="PIS37" s="28"/>
      <c r="PIT37" s="28"/>
      <c r="PIU37" s="28"/>
      <c r="PIV37" s="28"/>
      <c r="PIW37" s="28"/>
      <c r="PIX37" s="28"/>
      <c r="PIY37" s="28"/>
      <c r="PIZ37" s="28"/>
      <c r="PJA37" s="28"/>
      <c r="PJB37" s="28"/>
      <c r="PJC37" s="28"/>
      <c r="PJD37" s="28"/>
      <c r="PJE37" s="28"/>
      <c r="PJF37" s="28"/>
      <c r="PJG37" s="28"/>
      <c r="PJH37" s="28"/>
      <c r="PJI37" s="28"/>
      <c r="PJJ37" s="28"/>
      <c r="PJK37" s="28"/>
      <c r="PJL37" s="28"/>
      <c r="PJM37" s="28"/>
      <c r="PJN37" s="28"/>
      <c r="PJO37" s="28"/>
      <c r="PJP37" s="28"/>
      <c r="PJQ37" s="28"/>
      <c r="PJR37" s="28"/>
      <c r="PJS37" s="28"/>
      <c r="PJT37" s="28"/>
      <c r="PJU37" s="28"/>
      <c r="PJV37" s="28"/>
      <c r="PJW37" s="28"/>
      <c r="PJX37" s="28"/>
      <c r="PJY37" s="28"/>
      <c r="PJZ37" s="28"/>
      <c r="PKA37" s="28"/>
      <c r="PKB37" s="28"/>
      <c r="PKC37" s="28"/>
      <c r="PKD37" s="28"/>
      <c r="PKE37" s="28"/>
      <c r="PKF37" s="28"/>
      <c r="PKG37" s="28"/>
      <c r="PKH37" s="28"/>
      <c r="PKI37" s="28"/>
      <c r="PKJ37" s="28"/>
      <c r="PKK37" s="28"/>
      <c r="PKL37" s="28"/>
      <c r="PKM37" s="28"/>
      <c r="PKN37" s="28"/>
      <c r="PKO37" s="28"/>
      <c r="PKP37" s="28"/>
      <c r="PKQ37" s="28"/>
      <c r="PKR37" s="28"/>
      <c r="PKS37" s="28"/>
      <c r="PKT37" s="28"/>
      <c r="PKU37" s="28"/>
      <c r="PKV37" s="28"/>
      <c r="PKW37" s="28"/>
      <c r="PKX37" s="28"/>
      <c r="PKY37" s="28"/>
      <c r="PKZ37" s="28"/>
      <c r="PLA37" s="28"/>
      <c r="PLB37" s="28"/>
      <c r="PLC37" s="28"/>
      <c r="PLD37" s="28"/>
      <c r="PLE37" s="28"/>
      <c r="PLF37" s="28"/>
      <c r="PLG37" s="28"/>
      <c r="PLH37" s="28"/>
      <c r="PLI37" s="28"/>
      <c r="PLJ37" s="28"/>
      <c r="PLK37" s="28"/>
      <c r="PLL37" s="28"/>
      <c r="PLM37" s="28"/>
      <c r="PLN37" s="28"/>
      <c r="PLO37" s="28"/>
      <c r="PLP37" s="28"/>
      <c r="PLQ37" s="28"/>
      <c r="PLR37" s="28"/>
      <c r="PLS37" s="28"/>
      <c r="PLT37" s="28"/>
      <c r="PLU37" s="28"/>
      <c r="PLV37" s="28"/>
      <c r="PLW37" s="28"/>
      <c r="PLX37" s="28"/>
      <c r="PLY37" s="28"/>
      <c r="PLZ37" s="28"/>
      <c r="PMA37" s="28"/>
      <c r="PMB37" s="28"/>
      <c r="PMC37" s="28"/>
      <c r="PMD37" s="28"/>
      <c r="PME37" s="28"/>
      <c r="PMF37" s="28"/>
      <c r="PMG37" s="28"/>
      <c r="PMH37" s="28"/>
      <c r="PMI37" s="28"/>
      <c r="PMJ37" s="28"/>
      <c r="PMK37" s="28"/>
      <c r="PML37" s="28"/>
      <c r="PMM37" s="28"/>
      <c r="PMN37" s="28"/>
      <c r="PMO37" s="28"/>
      <c r="PMP37" s="28"/>
      <c r="PMQ37" s="28"/>
      <c r="PMR37" s="28"/>
      <c r="PMS37" s="28"/>
      <c r="PMT37" s="28"/>
      <c r="PMU37" s="28"/>
      <c r="PMV37" s="28"/>
      <c r="PMW37" s="28"/>
      <c r="PMX37" s="28"/>
      <c r="PMY37" s="28"/>
      <c r="PMZ37" s="28"/>
      <c r="PNA37" s="28"/>
      <c r="PNB37" s="28"/>
      <c r="PNC37" s="28"/>
      <c r="PND37" s="28"/>
      <c r="PNE37" s="28"/>
      <c r="PNF37" s="28"/>
      <c r="PNG37" s="28"/>
      <c r="PNH37" s="28"/>
      <c r="PNI37" s="28"/>
      <c r="PNJ37" s="28"/>
      <c r="PNK37" s="28"/>
      <c r="PNL37" s="28"/>
      <c r="PNM37" s="28"/>
      <c r="PNN37" s="28"/>
      <c r="PNO37" s="28"/>
      <c r="PNP37" s="28"/>
      <c r="PNQ37" s="28"/>
      <c r="PNR37" s="28"/>
      <c r="PNS37" s="28"/>
      <c r="PNT37" s="28"/>
      <c r="PNU37" s="28"/>
      <c r="PNV37" s="28"/>
      <c r="PNW37" s="28"/>
      <c r="PNX37" s="28"/>
      <c r="PNY37" s="28"/>
      <c r="PNZ37" s="28"/>
      <c r="POA37" s="28"/>
      <c r="POB37" s="28"/>
      <c r="POC37" s="28"/>
      <c r="POD37" s="28"/>
      <c r="POE37" s="28"/>
      <c r="POF37" s="28"/>
      <c r="POG37" s="28"/>
      <c r="POH37" s="28"/>
      <c r="POI37" s="28"/>
      <c r="POJ37" s="28"/>
      <c r="POK37" s="28"/>
      <c r="POL37" s="28"/>
      <c r="POM37" s="28"/>
      <c r="PON37" s="28"/>
      <c r="POO37" s="28"/>
      <c r="POP37" s="28"/>
      <c r="POQ37" s="28"/>
      <c r="POR37" s="28"/>
      <c r="POS37" s="28"/>
      <c r="POT37" s="28"/>
      <c r="POU37" s="28"/>
      <c r="POV37" s="28"/>
      <c r="POW37" s="28"/>
      <c r="POX37" s="28"/>
      <c r="POY37" s="28"/>
      <c r="POZ37" s="28"/>
      <c r="PPA37" s="28"/>
      <c r="PPB37" s="28"/>
      <c r="PPC37" s="28"/>
      <c r="PPD37" s="28"/>
      <c r="PPE37" s="28"/>
      <c r="PPF37" s="28"/>
      <c r="PPG37" s="28"/>
      <c r="PPH37" s="28"/>
      <c r="PPI37" s="28"/>
      <c r="PPJ37" s="28"/>
      <c r="PPK37" s="28"/>
      <c r="PPL37" s="28"/>
      <c r="PPM37" s="28"/>
      <c r="PPN37" s="28"/>
      <c r="PPO37" s="28"/>
      <c r="PPP37" s="28"/>
      <c r="PPQ37" s="28"/>
      <c r="PPR37" s="28"/>
      <c r="PPS37" s="28"/>
      <c r="PPT37" s="28"/>
      <c r="PPU37" s="28"/>
      <c r="PPV37" s="28"/>
      <c r="PPW37" s="28"/>
      <c r="PPX37" s="28"/>
      <c r="PPY37" s="28"/>
      <c r="PPZ37" s="28"/>
      <c r="PQA37" s="28"/>
      <c r="PQB37" s="28"/>
      <c r="PQC37" s="28"/>
      <c r="PQD37" s="28"/>
      <c r="PQE37" s="28"/>
      <c r="PQF37" s="28"/>
      <c r="PQG37" s="28"/>
      <c r="PQH37" s="28"/>
      <c r="PQI37" s="28"/>
      <c r="PQJ37" s="28"/>
      <c r="PQK37" s="28"/>
      <c r="PQL37" s="28"/>
      <c r="PQM37" s="28"/>
      <c r="PQN37" s="28"/>
      <c r="PQO37" s="28"/>
      <c r="PQP37" s="28"/>
      <c r="PQQ37" s="28"/>
      <c r="PQR37" s="28"/>
      <c r="PQS37" s="28"/>
      <c r="PQT37" s="28"/>
      <c r="PQU37" s="28"/>
      <c r="PQV37" s="28"/>
      <c r="PQW37" s="28"/>
      <c r="PQX37" s="28"/>
      <c r="PQY37" s="28"/>
      <c r="PQZ37" s="28"/>
      <c r="PRA37" s="28"/>
      <c r="PRB37" s="28"/>
      <c r="PRC37" s="28"/>
      <c r="PRD37" s="28"/>
      <c r="PRE37" s="28"/>
      <c r="PRF37" s="28"/>
      <c r="PRG37" s="28"/>
      <c r="PRH37" s="28"/>
      <c r="PRI37" s="28"/>
      <c r="PRJ37" s="28"/>
      <c r="PRK37" s="28"/>
      <c r="PRL37" s="28"/>
      <c r="PRM37" s="28"/>
      <c r="PRN37" s="28"/>
      <c r="PRO37" s="28"/>
      <c r="PRP37" s="28"/>
      <c r="PRQ37" s="28"/>
      <c r="PRR37" s="28"/>
      <c r="PRS37" s="28"/>
      <c r="PRT37" s="28"/>
      <c r="PRU37" s="28"/>
      <c r="PRV37" s="28"/>
      <c r="PRW37" s="28"/>
      <c r="PRX37" s="28"/>
      <c r="PRY37" s="28"/>
      <c r="PRZ37" s="28"/>
      <c r="PSA37" s="28"/>
      <c r="PSB37" s="28"/>
      <c r="PSC37" s="28"/>
      <c r="PSD37" s="28"/>
      <c r="PSE37" s="28"/>
      <c r="PSF37" s="28"/>
      <c r="PSG37" s="28"/>
      <c r="PSH37" s="28"/>
      <c r="PSI37" s="28"/>
      <c r="PSJ37" s="28"/>
      <c r="PSK37" s="28"/>
      <c r="PSL37" s="28"/>
      <c r="PSM37" s="28"/>
      <c r="PSN37" s="28"/>
      <c r="PSO37" s="28"/>
      <c r="PSP37" s="28"/>
      <c r="PSQ37" s="28"/>
      <c r="PSR37" s="28"/>
      <c r="PSS37" s="28"/>
      <c r="PST37" s="28"/>
      <c r="PSU37" s="28"/>
      <c r="PSV37" s="28"/>
      <c r="PSW37" s="28"/>
      <c r="PSX37" s="28"/>
      <c r="PSY37" s="28"/>
      <c r="PSZ37" s="28"/>
      <c r="PTA37" s="28"/>
      <c r="PTB37" s="28"/>
      <c r="PTC37" s="28"/>
      <c r="PTD37" s="28"/>
      <c r="PTE37" s="28"/>
      <c r="PTF37" s="28"/>
      <c r="PTG37" s="28"/>
      <c r="PTH37" s="28"/>
      <c r="PTI37" s="28"/>
      <c r="PTJ37" s="28"/>
      <c r="PTK37" s="28"/>
      <c r="PTL37" s="28"/>
      <c r="PTM37" s="28"/>
      <c r="PTN37" s="28"/>
      <c r="PTO37" s="28"/>
      <c r="PTP37" s="28"/>
      <c r="PTQ37" s="28"/>
      <c r="PTR37" s="28"/>
      <c r="PTS37" s="28"/>
      <c r="PTT37" s="28"/>
      <c r="PTU37" s="28"/>
      <c r="PTV37" s="28"/>
      <c r="PTW37" s="28"/>
      <c r="PTX37" s="28"/>
      <c r="PTY37" s="28"/>
      <c r="PTZ37" s="28"/>
      <c r="PUA37" s="28"/>
      <c r="PUB37" s="28"/>
      <c r="PUC37" s="28"/>
      <c r="PUD37" s="28"/>
      <c r="PUE37" s="28"/>
      <c r="PUF37" s="28"/>
      <c r="PUG37" s="28"/>
      <c r="PUH37" s="28"/>
      <c r="PUI37" s="28"/>
      <c r="PUJ37" s="28"/>
      <c r="PUK37" s="28"/>
      <c r="PUL37" s="28"/>
      <c r="PUM37" s="28"/>
      <c r="PUN37" s="28"/>
      <c r="PUO37" s="28"/>
      <c r="PUP37" s="28"/>
      <c r="PUQ37" s="28"/>
      <c r="PUR37" s="28"/>
      <c r="PUS37" s="28"/>
      <c r="PUT37" s="28"/>
      <c r="PUU37" s="28"/>
      <c r="PUV37" s="28"/>
      <c r="PUW37" s="28"/>
      <c r="PUX37" s="28"/>
      <c r="PUY37" s="28"/>
      <c r="PUZ37" s="28"/>
      <c r="PVA37" s="28"/>
      <c r="PVB37" s="28"/>
      <c r="PVC37" s="28"/>
      <c r="PVD37" s="28"/>
      <c r="PVE37" s="28"/>
      <c r="PVF37" s="28"/>
      <c r="PVG37" s="28"/>
      <c r="PVH37" s="28"/>
      <c r="PVI37" s="28"/>
      <c r="PVJ37" s="28"/>
      <c r="PVK37" s="28"/>
      <c r="PVL37" s="28"/>
      <c r="PVM37" s="28"/>
      <c r="PVN37" s="28"/>
      <c r="PVO37" s="28"/>
      <c r="PVP37" s="28"/>
      <c r="PVQ37" s="28"/>
      <c r="PVR37" s="28"/>
      <c r="PVS37" s="28"/>
      <c r="PVT37" s="28"/>
      <c r="PVU37" s="28"/>
      <c r="PVV37" s="28"/>
      <c r="PVW37" s="28"/>
      <c r="PVX37" s="28"/>
      <c r="PVY37" s="28"/>
      <c r="PVZ37" s="28"/>
      <c r="PWA37" s="28"/>
      <c r="PWB37" s="28"/>
      <c r="PWC37" s="28"/>
      <c r="PWD37" s="28"/>
      <c r="PWE37" s="28"/>
      <c r="PWF37" s="28"/>
      <c r="PWG37" s="28"/>
      <c r="PWH37" s="28"/>
      <c r="PWI37" s="28"/>
      <c r="PWJ37" s="28"/>
      <c r="PWK37" s="28"/>
      <c r="PWL37" s="28"/>
      <c r="PWM37" s="28"/>
      <c r="PWN37" s="28"/>
      <c r="PWO37" s="28"/>
      <c r="PWP37" s="28"/>
      <c r="PWQ37" s="28"/>
      <c r="PWR37" s="28"/>
      <c r="PWS37" s="28"/>
      <c r="PWT37" s="28"/>
      <c r="PWU37" s="28"/>
      <c r="PWV37" s="28"/>
      <c r="PWW37" s="28"/>
      <c r="PWX37" s="28"/>
      <c r="PWY37" s="28"/>
      <c r="PWZ37" s="28"/>
      <c r="PXA37" s="28"/>
      <c r="PXB37" s="28"/>
      <c r="PXC37" s="28"/>
      <c r="PXD37" s="28"/>
      <c r="PXE37" s="28"/>
      <c r="PXF37" s="28"/>
      <c r="PXG37" s="28"/>
      <c r="PXH37" s="28"/>
      <c r="PXI37" s="28"/>
      <c r="PXJ37" s="28"/>
      <c r="PXK37" s="28"/>
      <c r="PXL37" s="28"/>
      <c r="PXM37" s="28"/>
      <c r="PXN37" s="28"/>
      <c r="PXO37" s="28"/>
      <c r="PXP37" s="28"/>
      <c r="PXQ37" s="28"/>
      <c r="PXR37" s="28"/>
      <c r="PXS37" s="28"/>
      <c r="PXT37" s="28"/>
      <c r="PXU37" s="28"/>
      <c r="PXV37" s="28"/>
      <c r="PXW37" s="28"/>
      <c r="PXX37" s="28"/>
      <c r="PXY37" s="28"/>
      <c r="PXZ37" s="28"/>
      <c r="PYA37" s="28"/>
      <c r="PYB37" s="28"/>
      <c r="PYC37" s="28"/>
      <c r="PYD37" s="28"/>
      <c r="PYE37" s="28"/>
      <c r="PYF37" s="28"/>
      <c r="PYG37" s="28"/>
      <c r="PYH37" s="28"/>
      <c r="PYI37" s="28"/>
      <c r="PYJ37" s="28"/>
      <c r="PYK37" s="28"/>
      <c r="PYL37" s="28"/>
      <c r="PYM37" s="28"/>
      <c r="PYN37" s="28"/>
      <c r="PYO37" s="28"/>
      <c r="PYP37" s="28"/>
      <c r="PYQ37" s="28"/>
      <c r="PYR37" s="28"/>
      <c r="PYS37" s="28"/>
      <c r="PYT37" s="28"/>
      <c r="PYU37" s="28"/>
      <c r="PYV37" s="28"/>
      <c r="PYW37" s="28"/>
      <c r="PYX37" s="28"/>
      <c r="PYY37" s="28"/>
      <c r="PYZ37" s="28"/>
      <c r="PZA37" s="28"/>
      <c r="PZB37" s="28"/>
      <c r="PZC37" s="28"/>
      <c r="PZD37" s="28"/>
      <c r="PZE37" s="28"/>
      <c r="PZF37" s="28"/>
      <c r="PZG37" s="28"/>
      <c r="PZH37" s="28"/>
      <c r="PZI37" s="28"/>
      <c r="PZJ37" s="28"/>
      <c r="PZK37" s="28"/>
      <c r="PZL37" s="28"/>
      <c r="PZM37" s="28"/>
      <c r="PZN37" s="28"/>
      <c r="PZO37" s="28"/>
      <c r="PZP37" s="28"/>
      <c r="PZQ37" s="28"/>
      <c r="PZR37" s="28"/>
      <c r="PZS37" s="28"/>
      <c r="PZT37" s="28"/>
      <c r="PZU37" s="28"/>
      <c r="PZV37" s="28"/>
      <c r="PZW37" s="28"/>
      <c r="PZX37" s="28"/>
      <c r="PZY37" s="28"/>
      <c r="PZZ37" s="28"/>
      <c r="QAA37" s="28"/>
      <c r="QAB37" s="28"/>
      <c r="QAC37" s="28"/>
      <c r="QAD37" s="28"/>
      <c r="QAE37" s="28"/>
      <c r="QAF37" s="28"/>
      <c r="QAG37" s="28"/>
      <c r="QAH37" s="28"/>
      <c r="QAI37" s="28"/>
      <c r="QAJ37" s="28"/>
      <c r="QAK37" s="28"/>
      <c r="QAL37" s="28"/>
      <c r="QAM37" s="28"/>
      <c r="QAN37" s="28"/>
      <c r="QAO37" s="28"/>
      <c r="QAP37" s="28"/>
      <c r="QAQ37" s="28"/>
      <c r="QAR37" s="28"/>
      <c r="QAS37" s="28"/>
      <c r="QAT37" s="28"/>
      <c r="QAU37" s="28"/>
      <c r="QAV37" s="28"/>
      <c r="QAW37" s="28"/>
      <c r="QAX37" s="28"/>
      <c r="QAY37" s="28"/>
      <c r="QAZ37" s="28"/>
      <c r="QBA37" s="28"/>
      <c r="QBB37" s="28"/>
      <c r="QBC37" s="28"/>
      <c r="QBD37" s="28"/>
      <c r="QBE37" s="28"/>
      <c r="QBF37" s="28"/>
      <c r="QBG37" s="28"/>
      <c r="QBH37" s="28"/>
      <c r="QBI37" s="28"/>
      <c r="QBJ37" s="28"/>
      <c r="QBK37" s="28"/>
      <c r="QBL37" s="28"/>
      <c r="QBM37" s="28"/>
      <c r="QBN37" s="28"/>
      <c r="QBO37" s="28"/>
      <c r="QBP37" s="28"/>
      <c r="QBQ37" s="28"/>
      <c r="QBR37" s="28"/>
      <c r="QBS37" s="28"/>
      <c r="QBT37" s="28"/>
      <c r="QBU37" s="28"/>
      <c r="QBV37" s="28"/>
      <c r="QBW37" s="28"/>
      <c r="QBX37" s="28"/>
      <c r="QBY37" s="28"/>
      <c r="QBZ37" s="28"/>
      <c r="QCA37" s="28"/>
      <c r="QCB37" s="28"/>
      <c r="QCC37" s="28"/>
      <c r="QCD37" s="28"/>
      <c r="QCE37" s="28"/>
      <c r="QCF37" s="28"/>
      <c r="QCG37" s="28"/>
      <c r="QCH37" s="28"/>
      <c r="QCI37" s="28"/>
      <c r="QCJ37" s="28"/>
      <c r="QCK37" s="28"/>
      <c r="QCL37" s="28"/>
      <c r="QCM37" s="28"/>
      <c r="QCN37" s="28"/>
      <c r="QCO37" s="28"/>
      <c r="QCP37" s="28"/>
      <c r="QCQ37" s="28"/>
      <c r="QCR37" s="28"/>
      <c r="QCS37" s="28"/>
      <c r="QCT37" s="28"/>
      <c r="QCU37" s="28"/>
      <c r="QCV37" s="28"/>
      <c r="QCW37" s="28"/>
      <c r="QCX37" s="28"/>
      <c r="QCY37" s="28"/>
      <c r="QCZ37" s="28"/>
      <c r="QDA37" s="28"/>
      <c r="QDB37" s="28"/>
      <c r="QDC37" s="28"/>
      <c r="QDD37" s="28"/>
      <c r="QDE37" s="28"/>
      <c r="QDF37" s="28"/>
      <c r="QDG37" s="28"/>
      <c r="QDH37" s="28"/>
      <c r="QDI37" s="28"/>
      <c r="QDJ37" s="28"/>
      <c r="QDK37" s="28"/>
      <c r="QDL37" s="28"/>
      <c r="QDM37" s="28"/>
      <c r="QDN37" s="28"/>
      <c r="QDO37" s="28"/>
      <c r="QDP37" s="28"/>
      <c r="QDQ37" s="28"/>
      <c r="QDR37" s="28"/>
      <c r="QDS37" s="28"/>
      <c r="QDT37" s="28"/>
      <c r="QDU37" s="28"/>
      <c r="QDV37" s="28"/>
      <c r="QDW37" s="28"/>
      <c r="QDX37" s="28"/>
      <c r="QDY37" s="28"/>
      <c r="QDZ37" s="28"/>
      <c r="QEA37" s="28"/>
      <c r="QEB37" s="28"/>
      <c r="QEC37" s="28"/>
      <c r="QED37" s="28"/>
      <c r="QEE37" s="28"/>
      <c r="QEF37" s="28"/>
      <c r="QEG37" s="28"/>
      <c r="QEH37" s="28"/>
      <c r="QEI37" s="28"/>
      <c r="QEJ37" s="28"/>
      <c r="QEK37" s="28"/>
      <c r="QEL37" s="28"/>
      <c r="QEM37" s="28"/>
      <c r="QEN37" s="28"/>
      <c r="QEO37" s="28"/>
      <c r="QEP37" s="28"/>
      <c r="QEQ37" s="28"/>
      <c r="QER37" s="28"/>
      <c r="QES37" s="28"/>
      <c r="QET37" s="28"/>
      <c r="QEU37" s="28"/>
      <c r="QEV37" s="28"/>
      <c r="QEW37" s="28"/>
      <c r="QEX37" s="28"/>
      <c r="QEY37" s="28"/>
      <c r="QEZ37" s="28"/>
      <c r="QFA37" s="28"/>
      <c r="QFB37" s="28"/>
      <c r="QFC37" s="28"/>
      <c r="QFD37" s="28"/>
      <c r="QFE37" s="28"/>
      <c r="QFF37" s="28"/>
      <c r="QFG37" s="28"/>
      <c r="QFH37" s="28"/>
      <c r="QFI37" s="28"/>
      <c r="QFJ37" s="28"/>
      <c r="QFK37" s="28"/>
      <c r="QFL37" s="28"/>
      <c r="QFM37" s="28"/>
      <c r="QFN37" s="28"/>
      <c r="QFO37" s="28"/>
      <c r="QFP37" s="28"/>
      <c r="QFQ37" s="28"/>
      <c r="QFR37" s="28"/>
      <c r="QFS37" s="28"/>
      <c r="QFT37" s="28"/>
      <c r="QFU37" s="28"/>
      <c r="QFV37" s="28"/>
      <c r="QFW37" s="28"/>
      <c r="QFX37" s="28"/>
      <c r="QFY37" s="28"/>
      <c r="QFZ37" s="28"/>
      <c r="QGA37" s="28"/>
      <c r="QGB37" s="28"/>
      <c r="QGC37" s="28"/>
      <c r="QGD37" s="28"/>
      <c r="QGE37" s="28"/>
      <c r="QGF37" s="28"/>
      <c r="QGG37" s="28"/>
      <c r="QGH37" s="28"/>
      <c r="QGI37" s="28"/>
      <c r="QGJ37" s="28"/>
      <c r="QGK37" s="28"/>
      <c r="QGL37" s="28"/>
      <c r="QGM37" s="28"/>
      <c r="QGN37" s="28"/>
      <c r="QGO37" s="28"/>
      <c r="QGP37" s="28"/>
      <c r="QGQ37" s="28"/>
      <c r="QGR37" s="28"/>
      <c r="QGS37" s="28"/>
      <c r="QGT37" s="28"/>
      <c r="QGU37" s="28"/>
      <c r="QGV37" s="28"/>
      <c r="QGW37" s="28"/>
      <c r="QGX37" s="28"/>
      <c r="QGY37" s="28"/>
      <c r="QGZ37" s="28"/>
      <c r="QHA37" s="28"/>
      <c r="QHB37" s="28"/>
      <c r="QHC37" s="28"/>
      <c r="QHD37" s="28"/>
      <c r="QHE37" s="28"/>
      <c r="QHF37" s="28"/>
      <c r="QHG37" s="28"/>
      <c r="QHH37" s="28"/>
      <c r="QHI37" s="28"/>
      <c r="QHJ37" s="28"/>
      <c r="QHK37" s="28"/>
      <c r="QHL37" s="28"/>
      <c r="QHM37" s="28"/>
      <c r="QHN37" s="28"/>
      <c r="QHO37" s="28"/>
      <c r="QHP37" s="28"/>
      <c r="QHQ37" s="28"/>
      <c r="QHR37" s="28"/>
      <c r="QHS37" s="28"/>
      <c r="QHT37" s="28"/>
      <c r="QHU37" s="28"/>
      <c r="QHV37" s="28"/>
      <c r="QHW37" s="28"/>
      <c r="QHX37" s="28"/>
      <c r="QHY37" s="28"/>
      <c r="QHZ37" s="28"/>
      <c r="QIA37" s="28"/>
      <c r="QIB37" s="28"/>
      <c r="QIC37" s="28"/>
      <c r="QID37" s="28"/>
      <c r="QIE37" s="28"/>
      <c r="QIF37" s="28"/>
      <c r="QIG37" s="28"/>
      <c r="QIH37" s="28"/>
      <c r="QII37" s="28"/>
      <c r="QIJ37" s="28"/>
      <c r="QIK37" s="28"/>
      <c r="QIL37" s="28"/>
      <c r="QIM37" s="28"/>
      <c r="QIN37" s="28"/>
      <c r="QIO37" s="28"/>
      <c r="QIP37" s="28"/>
      <c r="QIQ37" s="28"/>
      <c r="QIR37" s="28"/>
      <c r="QIS37" s="28"/>
      <c r="QIT37" s="28"/>
      <c r="QIU37" s="28"/>
      <c r="QIV37" s="28"/>
      <c r="QIW37" s="28"/>
      <c r="QIX37" s="28"/>
      <c r="QIY37" s="28"/>
      <c r="QIZ37" s="28"/>
      <c r="QJA37" s="28"/>
      <c r="QJB37" s="28"/>
      <c r="QJC37" s="28"/>
      <c r="QJD37" s="28"/>
      <c r="QJE37" s="28"/>
      <c r="QJF37" s="28"/>
      <c r="QJG37" s="28"/>
      <c r="QJH37" s="28"/>
      <c r="QJI37" s="28"/>
      <c r="QJJ37" s="28"/>
      <c r="QJK37" s="28"/>
      <c r="QJL37" s="28"/>
      <c r="QJM37" s="28"/>
      <c r="QJN37" s="28"/>
      <c r="QJO37" s="28"/>
      <c r="QJP37" s="28"/>
      <c r="QJQ37" s="28"/>
      <c r="QJR37" s="28"/>
      <c r="QJS37" s="28"/>
      <c r="QJT37" s="28"/>
      <c r="QJU37" s="28"/>
      <c r="QJV37" s="28"/>
      <c r="QJW37" s="28"/>
      <c r="QJX37" s="28"/>
      <c r="QJY37" s="28"/>
      <c r="QJZ37" s="28"/>
      <c r="QKA37" s="28"/>
      <c r="QKB37" s="28"/>
      <c r="QKC37" s="28"/>
      <c r="QKD37" s="28"/>
      <c r="QKE37" s="28"/>
      <c r="QKF37" s="28"/>
      <c r="QKG37" s="28"/>
      <c r="QKH37" s="28"/>
      <c r="QKI37" s="28"/>
      <c r="QKJ37" s="28"/>
      <c r="QKK37" s="28"/>
      <c r="QKL37" s="28"/>
      <c r="QKM37" s="28"/>
      <c r="QKN37" s="28"/>
      <c r="QKO37" s="28"/>
      <c r="QKP37" s="28"/>
      <c r="QKQ37" s="28"/>
      <c r="QKR37" s="28"/>
      <c r="QKS37" s="28"/>
      <c r="QKT37" s="28"/>
      <c r="QKU37" s="28"/>
      <c r="QKV37" s="28"/>
      <c r="QKW37" s="28"/>
      <c r="QKX37" s="28"/>
      <c r="QKY37" s="28"/>
      <c r="QKZ37" s="28"/>
      <c r="QLA37" s="28"/>
      <c r="QLB37" s="28"/>
      <c r="QLC37" s="28"/>
      <c r="QLD37" s="28"/>
      <c r="QLE37" s="28"/>
      <c r="QLF37" s="28"/>
      <c r="QLG37" s="28"/>
      <c r="QLH37" s="28"/>
      <c r="QLI37" s="28"/>
      <c r="QLJ37" s="28"/>
      <c r="QLK37" s="28"/>
      <c r="QLL37" s="28"/>
      <c r="QLM37" s="28"/>
      <c r="QLN37" s="28"/>
      <c r="QLO37" s="28"/>
      <c r="QLP37" s="28"/>
      <c r="QLQ37" s="28"/>
      <c r="QLR37" s="28"/>
      <c r="QLS37" s="28"/>
      <c r="QLT37" s="28"/>
      <c r="QLU37" s="28"/>
      <c r="QLV37" s="28"/>
      <c r="QLW37" s="28"/>
      <c r="QLX37" s="28"/>
      <c r="QLY37" s="28"/>
      <c r="QLZ37" s="28"/>
      <c r="QMA37" s="28"/>
      <c r="QMB37" s="28"/>
      <c r="QMC37" s="28"/>
      <c r="QMD37" s="28"/>
      <c r="QME37" s="28"/>
      <c r="QMF37" s="28"/>
      <c r="QMG37" s="28"/>
      <c r="QMH37" s="28"/>
      <c r="QMI37" s="28"/>
      <c r="QMJ37" s="28"/>
      <c r="QMK37" s="28"/>
      <c r="QML37" s="28"/>
      <c r="QMM37" s="28"/>
      <c r="QMN37" s="28"/>
      <c r="QMO37" s="28"/>
      <c r="QMP37" s="28"/>
      <c r="QMQ37" s="28"/>
      <c r="QMR37" s="28"/>
      <c r="QMS37" s="28"/>
      <c r="QMT37" s="28"/>
      <c r="QMU37" s="28"/>
      <c r="QMV37" s="28"/>
      <c r="QMW37" s="28"/>
      <c r="QMX37" s="28"/>
      <c r="QMY37" s="28"/>
      <c r="QMZ37" s="28"/>
      <c r="QNA37" s="28"/>
      <c r="QNB37" s="28"/>
      <c r="QNC37" s="28"/>
      <c r="QND37" s="28"/>
      <c r="QNE37" s="28"/>
      <c r="QNF37" s="28"/>
      <c r="QNG37" s="28"/>
      <c r="QNH37" s="28"/>
      <c r="QNI37" s="28"/>
      <c r="QNJ37" s="28"/>
      <c r="QNK37" s="28"/>
      <c r="QNL37" s="28"/>
      <c r="QNM37" s="28"/>
      <c r="QNN37" s="28"/>
      <c r="QNO37" s="28"/>
      <c r="QNP37" s="28"/>
      <c r="QNQ37" s="28"/>
      <c r="QNR37" s="28"/>
      <c r="QNS37" s="28"/>
      <c r="QNT37" s="28"/>
      <c r="QNU37" s="28"/>
      <c r="QNV37" s="28"/>
      <c r="QNW37" s="28"/>
      <c r="QNX37" s="28"/>
      <c r="QNY37" s="28"/>
      <c r="QNZ37" s="28"/>
      <c r="QOA37" s="28"/>
      <c r="QOB37" s="28"/>
      <c r="QOC37" s="28"/>
      <c r="QOD37" s="28"/>
      <c r="QOE37" s="28"/>
      <c r="QOF37" s="28"/>
      <c r="QOG37" s="28"/>
      <c r="QOH37" s="28"/>
      <c r="QOI37" s="28"/>
      <c r="QOJ37" s="28"/>
      <c r="QOK37" s="28"/>
      <c r="QOL37" s="28"/>
      <c r="QOM37" s="28"/>
      <c r="QON37" s="28"/>
      <c r="QOO37" s="28"/>
      <c r="QOP37" s="28"/>
      <c r="QOQ37" s="28"/>
      <c r="QOR37" s="28"/>
      <c r="QOS37" s="28"/>
      <c r="QOT37" s="28"/>
      <c r="QOU37" s="28"/>
      <c r="QOV37" s="28"/>
      <c r="QOW37" s="28"/>
      <c r="QOX37" s="28"/>
      <c r="QOY37" s="28"/>
      <c r="QOZ37" s="28"/>
      <c r="QPA37" s="28"/>
      <c r="QPB37" s="28"/>
      <c r="QPC37" s="28"/>
      <c r="QPD37" s="28"/>
      <c r="QPE37" s="28"/>
      <c r="QPF37" s="28"/>
      <c r="QPG37" s="28"/>
      <c r="QPH37" s="28"/>
      <c r="QPI37" s="28"/>
      <c r="QPJ37" s="28"/>
      <c r="QPK37" s="28"/>
      <c r="QPL37" s="28"/>
      <c r="QPM37" s="28"/>
      <c r="QPN37" s="28"/>
      <c r="QPO37" s="28"/>
      <c r="QPP37" s="28"/>
      <c r="QPQ37" s="28"/>
      <c r="QPR37" s="28"/>
      <c r="QPS37" s="28"/>
      <c r="QPT37" s="28"/>
      <c r="QPU37" s="28"/>
      <c r="QPV37" s="28"/>
      <c r="QPW37" s="28"/>
      <c r="QPX37" s="28"/>
      <c r="QPY37" s="28"/>
      <c r="QPZ37" s="28"/>
      <c r="QQA37" s="28"/>
      <c r="QQB37" s="28"/>
      <c r="QQC37" s="28"/>
      <c r="QQD37" s="28"/>
      <c r="QQE37" s="28"/>
      <c r="QQF37" s="28"/>
      <c r="QQG37" s="28"/>
      <c r="QQH37" s="28"/>
      <c r="QQI37" s="28"/>
      <c r="QQJ37" s="28"/>
      <c r="QQK37" s="28"/>
      <c r="QQL37" s="28"/>
      <c r="QQM37" s="28"/>
      <c r="QQN37" s="28"/>
      <c r="QQO37" s="28"/>
      <c r="QQP37" s="28"/>
      <c r="QQQ37" s="28"/>
      <c r="QQR37" s="28"/>
      <c r="QQS37" s="28"/>
      <c r="QQT37" s="28"/>
      <c r="QQU37" s="28"/>
      <c r="QQV37" s="28"/>
      <c r="QQW37" s="28"/>
      <c r="QQX37" s="28"/>
      <c r="QQY37" s="28"/>
      <c r="QQZ37" s="28"/>
      <c r="QRA37" s="28"/>
      <c r="QRB37" s="28"/>
      <c r="QRC37" s="28"/>
      <c r="QRD37" s="28"/>
      <c r="QRE37" s="28"/>
      <c r="QRF37" s="28"/>
      <c r="QRG37" s="28"/>
      <c r="QRH37" s="28"/>
      <c r="QRI37" s="28"/>
      <c r="QRJ37" s="28"/>
      <c r="QRK37" s="28"/>
      <c r="QRL37" s="28"/>
      <c r="QRM37" s="28"/>
      <c r="QRN37" s="28"/>
      <c r="QRO37" s="28"/>
      <c r="QRP37" s="28"/>
      <c r="QRQ37" s="28"/>
      <c r="QRR37" s="28"/>
      <c r="QRS37" s="28"/>
      <c r="QRT37" s="28"/>
      <c r="QRU37" s="28"/>
      <c r="QRV37" s="28"/>
      <c r="QRW37" s="28"/>
      <c r="QRX37" s="28"/>
      <c r="QRY37" s="28"/>
      <c r="QRZ37" s="28"/>
      <c r="QSA37" s="28"/>
      <c r="QSB37" s="28"/>
      <c r="QSC37" s="28"/>
      <c r="QSD37" s="28"/>
      <c r="QSE37" s="28"/>
      <c r="QSF37" s="28"/>
      <c r="QSG37" s="28"/>
      <c r="QSH37" s="28"/>
      <c r="QSI37" s="28"/>
      <c r="QSJ37" s="28"/>
      <c r="QSK37" s="28"/>
      <c r="QSL37" s="28"/>
      <c r="QSM37" s="28"/>
      <c r="QSN37" s="28"/>
      <c r="QSO37" s="28"/>
      <c r="QSP37" s="28"/>
      <c r="QSQ37" s="28"/>
      <c r="QSR37" s="28"/>
      <c r="QSS37" s="28"/>
      <c r="QST37" s="28"/>
      <c r="QSU37" s="28"/>
      <c r="QSV37" s="28"/>
      <c r="QSW37" s="28"/>
      <c r="QSX37" s="28"/>
      <c r="QSY37" s="28"/>
      <c r="QSZ37" s="28"/>
      <c r="QTA37" s="28"/>
      <c r="QTB37" s="28"/>
      <c r="QTC37" s="28"/>
      <c r="QTD37" s="28"/>
      <c r="QTE37" s="28"/>
      <c r="QTF37" s="28"/>
      <c r="QTG37" s="28"/>
      <c r="QTH37" s="28"/>
      <c r="QTI37" s="28"/>
      <c r="QTJ37" s="28"/>
      <c r="QTK37" s="28"/>
      <c r="QTL37" s="28"/>
      <c r="QTM37" s="28"/>
      <c r="QTN37" s="28"/>
      <c r="QTO37" s="28"/>
      <c r="QTP37" s="28"/>
      <c r="QTQ37" s="28"/>
      <c r="QTR37" s="28"/>
      <c r="QTS37" s="28"/>
      <c r="QTT37" s="28"/>
      <c r="QTU37" s="28"/>
      <c r="QTV37" s="28"/>
      <c r="QTW37" s="28"/>
      <c r="QTX37" s="28"/>
      <c r="QTY37" s="28"/>
      <c r="QTZ37" s="28"/>
      <c r="QUA37" s="28"/>
      <c r="QUB37" s="28"/>
      <c r="QUC37" s="28"/>
      <c r="QUD37" s="28"/>
      <c r="QUE37" s="28"/>
      <c r="QUF37" s="28"/>
      <c r="QUG37" s="28"/>
      <c r="QUH37" s="28"/>
      <c r="QUI37" s="28"/>
      <c r="QUJ37" s="28"/>
      <c r="QUK37" s="28"/>
      <c r="QUL37" s="28"/>
      <c r="QUM37" s="28"/>
      <c r="QUN37" s="28"/>
      <c r="QUO37" s="28"/>
      <c r="QUP37" s="28"/>
      <c r="QUQ37" s="28"/>
      <c r="QUR37" s="28"/>
      <c r="QUS37" s="28"/>
      <c r="QUT37" s="28"/>
      <c r="QUU37" s="28"/>
      <c r="QUV37" s="28"/>
      <c r="QUW37" s="28"/>
      <c r="QUX37" s="28"/>
      <c r="QUY37" s="28"/>
      <c r="QUZ37" s="28"/>
      <c r="QVA37" s="28"/>
      <c r="QVB37" s="28"/>
      <c r="QVC37" s="28"/>
      <c r="QVD37" s="28"/>
      <c r="QVE37" s="28"/>
      <c r="QVF37" s="28"/>
      <c r="QVG37" s="28"/>
      <c r="QVH37" s="28"/>
      <c r="QVI37" s="28"/>
      <c r="QVJ37" s="28"/>
      <c r="QVK37" s="28"/>
      <c r="QVL37" s="28"/>
      <c r="QVM37" s="28"/>
      <c r="QVN37" s="28"/>
      <c r="QVO37" s="28"/>
      <c r="QVP37" s="28"/>
      <c r="QVQ37" s="28"/>
      <c r="QVR37" s="28"/>
      <c r="QVS37" s="28"/>
      <c r="QVT37" s="28"/>
      <c r="QVU37" s="28"/>
      <c r="QVV37" s="28"/>
      <c r="QVW37" s="28"/>
      <c r="QVX37" s="28"/>
      <c r="QVY37" s="28"/>
      <c r="QVZ37" s="28"/>
      <c r="QWA37" s="28"/>
      <c r="QWB37" s="28"/>
      <c r="QWC37" s="28"/>
      <c r="QWD37" s="28"/>
      <c r="QWE37" s="28"/>
      <c r="QWF37" s="28"/>
      <c r="QWG37" s="28"/>
      <c r="QWH37" s="28"/>
      <c r="QWI37" s="28"/>
      <c r="QWJ37" s="28"/>
      <c r="QWK37" s="28"/>
      <c r="QWL37" s="28"/>
      <c r="QWM37" s="28"/>
      <c r="QWN37" s="28"/>
      <c r="QWO37" s="28"/>
      <c r="QWP37" s="28"/>
      <c r="QWQ37" s="28"/>
      <c r="QWR37" s="28"/>
      <c r="QWS37" s="28"/>
      <c r="QWT37" s="28"/>
      <c r="QWU37" s="28"/>
      <c r="QWV37" s="28"/>
      <c r="QWW37" s="28"/>
      <c r="QWX37" s="28"/>
      <c r="QWY37" s="28"/>
      <c r="QWZ37" s="28"/>
      <c r="QXA37" s="28"/>
      <c r="QXB37" s="28"/>
      <c r="QXC37" s="28"/>
      <c r="QXD37" s="28"/>
      <c r="QXE37" s="28"/>
      <c r="QXF37" s="28"/>
      <c r="QXG37" s="28"/>
      <c r="QXH37" s="28"/>
      <c r="QXI37" s="28"/>
      <c r="QXJ37" s="28"/>
      <c r="QXK37" s="28"/>
      <c r="QXL37" s="28"/>
      <c r="QXM37" s="28"/>
      <c r="QXN37" s="28"/>
      <c r="QXO37" s="28"/>
      <c r="QXP37" s="28"/>
      <c r="QXQ37" s="28"/>
      <c r="QXR37" s="28"/>
      <c r="QXS37" s="28"/>
      <c r="QXT37" s="28"/>
      <c r="QXU37" s="28"/>
      <c r="QXV37" s="28"/>
      <c r="QXW37" s="28"/>
      <c r="QXX37" s="28"/>
      <c r="QXY37" s="28"/>
      <c r="QXZ37" s="28"/>
      <c r="QYA37" s="28"/>
      <c r="QYB37" s="28"/>
      <c r="QYC37" s="28"/>
      <c r="QYD37" s="28"/>
      <c r="QYE37" s="28"/>
      <c r="QYF37" s="28"/>
      <c r="QYG37" s="28"/>
      <c r="QYH37" s="28"/>
      <c r="QYI37" s="28"/>
      <c r="QYJ37" s="28"/>
      <c r="QYK37" s="28"/>
      <c r="QYL37" s="28"/>
      <c r="QYM37" s="28"/>
      <c r="QYN37" s="28"/>
      <c r="QYO37" s="28"/>
      <c r="QYP37" s="28"/>
      <c r="QYQ37" s="28"/>
      <c r="QYR37" s="28"/>
      <c r="QYS37" s="28"/>
      <c r="QYT37" s="28"/>
      <c r="QYU37" s="28"/>
      <c r="QYV37" s="28"/>
      <c r="QYW37" s="28"/>
      <c r="QYX37" s="28"/>
      <c r="QYY37" s="28"/>
      <c r="QYZ37" s="28"/>
      <c r="QZA37" s="28"/>
      <c r="QZB37" s="28"/>
      <c r="QZC37" s="28"/>
      <c r="QZD37" s="28"/>
      <c r="QZE37" s="28"/>
      <c r="QZF37" s="28"/>
      <c r="QZG37" s="28"/>
      <c r="QZH37" s="28"/>
      <c r="QZI37" s="28"/>
      <c r="QZJ37" s="28"/>
      <c r="QZK37" s="28"/>
      <c r="QZL37" s="28"/>
      <c r="QZM37" s="28"/>
      <c r="QZN37" s="28"/>
      <c r="QZO37" s="28"/>
      <c r="QZP37" s="28"/>
      <c r="QZQ37" s="28"/>
      <c r="QZR37" s="28"/>
      <c r="QZS37" s="28"/>
      <c r="QZT37" s="28"/>
      <c r="QZU37" s="28"/>
      <c r="QZV37" s="28"/>
      <c r="QZW37" s="28"/>
      <c r="QZX37" s="28"/>
      <c r="QZY37" s="28"/>
      <c r="QZZ37" s="28"/>
      <c r="RAA37" s="28"/>
      <c r="RAB37" s="28"/>
      <c r="RAC37" s="28"/>
      <c r="RAD37" s="28"/>
      <c r="RAE37" s="28"/>
      <c r="RAF37" s="28"/>
      <c r="RAG37" s="28"/>
      <c r="RAH37" s="28"/>
      <c r="RAI37" s="28"/>
      <c r="RAJ37" s="28"/>
      <c r="RAK37" s="28"/>
      <c r="RAL37" s="28"/>
      <c r="RAM37" s="28"/>
      <c r="RAN37" s="28"/>
      <c r="RAO37" s="28"/>
      <c r="RAP37" s="28"/>
      <c r="RAQ37" s="28"/>
      <c r="RAR37" s="28"/>
      <c r="RAS37" s="28"/>
      <c r="RAT37" s="28"/>
      <c r="RAU37" s="28"/>
      <c r="RAV37" s="28"/>
      <c r="RAW37" s="28"/>
      <c r="RAX37" s="28"/>
      <c r="RAY37" s="28"/>
      <c r="RAZ37" s="28"/>
      <c r="RBA37" s="28"/>
      <c r="RBB37" s="28"/>
      <c r="RBC37" s="28"/>
      <c r="RBD37" s="28"/>
      <c r="RBE37" s="28"/>
      <c r="RBF37" s="28"/>
      <c r="RBG37" s="28"/>
      <c r="RBH37" s="28"/>
      <c r="RBI37" s="28"/>
      <c r="RBJ37" s="28"/>
      <c r="RBK37" s="28"/>
      <c r="RBL37" s="28"/>
      <c r="RBM37" s="28"/>
      <c r="RBN37" s="28"/>
      <c r="RBO37" s="28"/>
      <c r="RBP37" s="28"/>
      <c r="RBQ37" s="28"/>
      <c r="RBR37" s="28"/>
      <c r="RBS37" s="28"/>
      <c r="RBT37" s="28"/>
      <c r="RBU37" s="28"/>
      <c r="RBV37" s="28"/>
      <c r="RBW37" s="28"/>
      <c r="RBX37" s="28"/>
      <c r="RBY37" s="28"/>
      <c r="RBZ37" s="28"/>
      <c r="RCA37" s="28"/>
      <c r="RCB37" s="28"/>
      <c r="RCC37" s="28"/>
      <c r="RCD37" s="28"/>
      <c r="RCE37" s="28"/>
      <c r="RCF37" s="28"/>
      <c r="RCG37" s="28"/>
      <c r="RCH37" s="28"/>
      <c r="RCI37" s="28"/>
      <c r="RCJ37" s="28"/>
      <c r="RCK37" s="28"/>
      <c r="RCL37" s="28"/>
      <c r="RCM37" s="28"/>
      <c r="RCN37" s="28"/>
      <c r="RCO37" s="28"/>
      <c r="RCP37" s="28"/>
      <c r="RCQ37" s="28"/>
      <c r="RCR37" s="28"/>
      <c r="RCS37" s="28"/>
      <c r="RCT37" s="28"/>
      <c r="RCU37" s="28"/>
      <c r="RCV37" s="28"/>
      <c r="RCW37" s="28"/>
      <c r="RCX37" s="28"/>
      <c r="RCY37" s="28"/>
      <c r="RCZ37" s="28"/>
      <c r="RDA37" s="28"/>
      <c r="RDB37" s="28"/>
      <c r="RDC37" s="28"/>
      <c r="RDD37" s="28"/>
      <c r="RDE37" s="28"/>
      <c r="RDF37" s="28"/>
      <c r="RDG37" s="28"/>
      <c r="RDH37" s="28"/>
      <c r="RDI37" s="28"/>
      <c r="RDJ37" s="28"/>
      <c r="RDK37" s="28"/>
      <c r="RDL37" s="28"/>
      <c r="RDM37" s="28"/>
      <c r="RDN37" s="28"/>
      <c r="RDO37" s="28"/>
      <c r="RDP37" s="28"/>
      <c r="RDQ37" s="28"/>
      <c r="RDR37" s="28"/>
      <c r="RDS37" s="28"/>
      <c r="RDT37" s="28"/>
      <c r="RDU37" s="28"/>
      <c r="RDV37" s="28"/>
      <c r="RDW37" s="28"/>
      <c r="RDX37" s="28"/>
      <c r="RDY37" s="28"/>
      <c r="RDZ37" s="28"/>
      <c r="REA37" s="28"/>
      <c r="REB37" s="28"/>
      <c r="REC37" s="28"/>
      <c r="RED37" s="28"/>
      <c r="REE37" s="28"/>
      <c r="REF37" s="28"/>
      <c r="REG37" s="28"/>
      <c r="REH37" s="28"/>
      <c r="REI37" s="28"/>
      <c r="REJ37" s="28"/>
      <c r="REK37" s="28"/>
      <c r="REL37" s="28"/>
      <c r="REM37" s="28"/>
      <c r="REN37" s="28"/>
      <c r="REO37" s="28"/>
      <c r="REP37" s="28"/>
      <c r="REQ37" s="28"/>
      <c r="RER37" s="28"/>
      <c r="RES37" s="28"/>
      <c r="RET37" s="28"/>
      <c r="REU37" s="28"/>
      <c r="REV37" s="28"/>
      <c r="REW37" s="28"/>
      <c r="REX37" s="28"/>
      <c r="REY37" s="28"/>
      <c r="REZ37" s="28"/>
      <c r="RFA37" s="28"/>
      <c r="RFB37" s="28"/>
      <c r="RFC37" s="28"/>
      <c r="RFD37" s="28"/>
      <c r="RFE37" s="28"/>
      <c r="RFF37" s="28"/>
      <c r="RFG37" s="28"/>
      <c r="RFH37" s="28"/>
      <c r="RFI37" s="28"/>
      <c r="RFJ37" s="28"/>
      <c r="RFK37" s="28"/>
      <c r="RFL37" s="28"/>
      <c r="RFM37" s="28"/>
      <c r="RFN37" s="28"/>
      <c r="RFO37" s="28"/>
      <c r="RFP37" s="28"/>
      <c r="RFQ37" s="28"/>
      <c r="RFR37" s="28"/>
      <c r="RFS37" s="28"/>
      <c r="RFT37" s="28"/>
      <c r="RFU37" s="28"/>
      <c r="RFV37" s="28"/>
      <c r="RFW37" s="28"/>
      <c r="RFX37" s="28"/>
      <c r="RFY37" s="28"/>
      <c r="RFZ37" s="28"/>
      <c r="RGA37" s="28"/>
      <c r="RGB37" s="28"/>
      <c r="RGC37" s="28"/>
      <c r="RGD37" s="28"/>
      <c r="RGE37" s="28"/>
      <c r="RGF37" s="28"/>
      <c r="RGG37" s="28"/>
      <c r="RGH37" s="28"/>
      <c r="RGI37" s="28"/>
      <c r="RGJ37" s="28"/>
      <c r="RGK37" s="28"/>
      <c r="RGL37" s="28"/>
      <c r="RGM37" s="28"/>
      <c r="RGN37" s="28"/>
      <c r="RGO37" s="28"/>
      <c r="RGP37" s="28"/>
      <c r="RGQ37" s="28"/>
      <c r="RGR37" s="28"/>
      <c r="RGS37" s="28"/>
      <c r="RGT37" s="28"/>
      <c r="RGU37" s="28"/>
      <c r="RGV37" s="28"/>
      <c r="RGW37" s="28"/>
      <c r="RGX37" s="28"/>
      <c r="RGY37" s="28"/>
      <c r="RGZ37" s="28"/>
      <c r="RHA37" s="28"/>
      <c r="RHB37" s="28"/>
      <c r="RHC37" s="28"/>
      <c r="RHD37" s="28"/>
      <c r="RHE37" s="28"/>
      <c r="RHF37" s="28"/>
      <c r="RHG37" s="28"/>
      <c r="RHH37" s="28"/>
      <c r="RHI37" s="28"/>
      <c r="RHJ37" s="28"/>
      <c r="RHK37" s="28"/>
      <c r="RHL37" s="28"/>
      <c r="RHM37" s="28"/>
      <c r="RHN37" s="28"/>
      <c r="RHO37" s="28"/>
      <c r="RHP37" s="28"/>
      <c r="RHQ37" s="28"/>
      <c r="RHR37" s="28"/>
      <c r="RHS37" s="28"/>
      <c r="RHT37" s="28"/>
      <c r="RHU37" s="28"/>
      <c r="RHV37" s="28"/>
      <c r="RHW37" s="28"/>
      <c r="RHX37" s="28"/>
      <c r="RHY37" s="28"/>
      <c r="RHZ37" s="28"/>
      <c r="RIA37" s="28"/>
      <c r="RIB37" s="28"/>
      <c r="RIC37" s="28"/>
      <c r="RID37" s="28"/>
      <c r="RIE37" s="28"/>
      <c r="RIF37" s="28"/>
      <c r="RIG37" s="28"/>
      <c r="RIH37" s="28"/>
      <c r="RII37" s="28"/>
      <c r="RIJ37" s="28"/>
      <c r="RIK37" s="28"/>
      <c r="RIL37" s="28"/>
      <c r="RIM37" s="28"/>
      <c r="RIN37" s="28"/>
      <c r="RIO37" s="28"/>
      <c r="RIP37" s="28"/>
      <c r="RIQ37" s="28"/>
      <c r="RIR37" s="28"/>
      <c r="RIS37" s="28"/>
      <c r="RIT37" s="28"/>
      <c r="RIU37" s="28"/>
      <c r="RIV37" s="28"/>
      <c r="RIW37" s="28"/>
      <c r="RIX37" s="28"/>
      <c r="RIY37" s="28"/>
      <c r="RIZ37" s="28"/>
      <c r="RJA37" s="28"/>
      <c r="RJB37" s="28"/>
      <c r="RJC37" s="28"/>
      <c r="RJD37" s="28"/>
      <c r="RJE37" s="28"/>
      <c r="RJF37" s="28"/>
      <c r="RJG37" s="28"/>
      <c r="RJH37" s="28"/>
      <c r="RJI37" s="28"/>
      <c r="RJJ37" s="28"/>
      <c r="RJK37" s="28"/>
      <c r="RJL37" s="28"/>
      <c r="RJM37" s="28"/>
      <c r="RJN37" s="28"/>
      <c r="RJO37" s="28"/>
      <c r="RJP37" s="28"/>
      <c r="RJQ37" s="28"/>
      <c r="RJR37" s="28"/>
      <c r="RJS37" s="28"/>
      <c r="RJT37" s="28"/>
      <c r="RJU37" s="28"/>
      <c r="RJV37" s="28"/>
      <c r="RJW37" s="28"/>
      <c r="RJX37" s="28"/>
      <c r="RJY37" s="28"/>
      <c r="RJZ37" s="28"/>
      <c r="RKA37" s="28"/>
      <c r="RKB37" s="28"/>
      <c r="RKC37" s="28"/>
      <c r="RKD37" s="28"/>
      <c r="RKE37" s="28"/>
      <c r="RKF37" s="28"/>
      <c r="RKG37" s="28"/>
      <c r="RKH37" s="28"/>
      <c r="RKI37" s="28"/>
      <c r="RKJ37" s="28"/>
      <c r="RKK37" s="28"/>
      <c r="RKL37" s="28"/>
      <c r="RKM37" s="28"/>
      <c r="RKN37" s="28"/>
      <c r="RKO37" s="28"/>
      <c r="RKP37" s="28"/>
      <c r="RKQ37" s="28"/>
      <c r="RKR37" s="28"/>
      <c r="RKS37" s="28"/>
      <c r="RKT37" s="28"/>
      <c r="RKU37" s="28"/>
      <c r="RKV37" s="28"/>
      <c r="RKW37" s="28"/>
      <c r="RKX37" s="28"/>
      <c r="RKY37" s="28"/>
      <c r="RKZ37" s="28"/>
      <c r="RLA37" s="28"/>
      <c r="RLB37" s="28"/>
      <c r="RLC37" s="28"/>
      <c r="RLD37" s="28"/>
      <c r="RLE37" s="28"/>
      <c r="RLF37" s="28"/>
      <c r="RLG37" s="28"/>
      <c r="RLH37" s="28"/>
      <c r="RLI37" s="28"/>
      <c r="RLJ37" s="28"/>
      <c r="RLK37" s="28"/>
      <c r="RLL37" s="28"/>
      <c r="RLM37" s="28"/>
      <c r="RLN37" s="28"/>
      <c r="RLO37" s="28"/>
      <c r="RLP37" s="28"/>
      <c r="RLQ37" s="28"/>
      <c r="RLR37" s="28"/>
      <c r="RLS37" s="28"/>
      <c r="RLT37" s="28"/>
      <c r="RLU37" s="28"/>
      <c r="RLV37" s="28"/>
      <c r="RLW37" s="28"/>
      <c r="RLX37" s="28"/>
      <c r="RLY37" s="28"/>
      <c r="RLZ37" s="28"/>
      <c r="RMA37" s="28"/>
      <c r="RMB37" s="28"/>
      <c r="RMC37" s="28"/>
      <c r="RMD37" s="28"/>
      <c r="RME37" s="28"/>
      <c r="RMF37" s="28"/>
      <c r="RMG37" s="28"/>
      <c r="RMH37" s="28"/>
      <c r="RMI37" s="28"/>
      <c r="RMJ37" s="28"/>
      <c r="RMK37" s="28"/>
      <c r="RML37" s="28"/>
      <c r="RMM37" s="28"/>
      <c r="RMN37" s="28"/>
      <c r="RMO37" s="28"/>
      <c r="RMP37" s="28"/>
      <c r="RMQ37" s="28"/>
      <c r="RMR37" s="28"/>
      <c r="RMS37" s="28"/>
      <c r="RMT37" s="28"/>
      <c r="RMU37" s="28"/>
      <c r="RMV37" s="28"/>
      <c r="RMW37" s="28"/>
      <c r="RMX37" s="28"/>
      <c r="RMY37" s="28"/>
      <c r="RMZ37" s="28"/>
      <c r="RNA37" s="28"/>
      <c r="RNB37" s="28"/>
      <c r="RNC37" s="28"/>
      <c r="RND37" s="28"/>
      <c r="RNE37" s="28"/>
      <c r="RNF37" s="28"/>
      <c r="RNG37" s="28"/>
      <c r="RNH37" s="28"/>
      <c r="RNI37" s="28"/>
      <c r="RNJ37" s="28"/>
      <c r="RNK37" s="28"/>
      <c r="RNL37" s="28"/>
      <c r="RNM37" s="28"/>
      <c r="RNN37" s="28"/>
      <c r="RNO37" s="28"/>
      <c r="RNP37" s="28"/>
      <c r="RNQ37" s="28"/>
      <c r="RNR37" s="28"/>
      <c r="RNS37" s="28"/>
      <c r="RNT37" s="28"/>
      <c r="RNU37" s="28"/>
      <c r="RNV37" s="28"/>
      <c r="RNW37" s="28"/>
      <c r="RNX37" s="28"/>
      <c r="RNY37" s="28"/>
      <c r="RNZ37" s="28"/>
      <c r="ROA37" s="28"/>
      <c r="ROB37" s="28"/>
      <c r="ROC37" s="28"/>
      <c r="ROD37" s="28"/>
      <c r="ROE37" s="28"/>
      <c r="ROF37" s="28"/>
      <c r="ROG37" s="28"/>
      <c r="ROH37" s="28"/>
      <c r="ROI37" s="28"/>
      <c r="ROJ37" s="28"/>
      <c r="ROK37" s="28"/>
      <c r="ROL37" s="28"/>
      <c r="ROM37" s="28"/>
      <c r="RON37" s="28"/>
      <c r="ROO37" s="28"/>
      <c r="ROP37" s="28"/>
      <c r="ROQ37" s="28"/>
      <c r="ROR37" s="28"/>
      <c r="ROS37" s="28"/>
      <c r="ROT37" s="28"/>
      <c r="ROU37" s="28"/>
      <c r="ROV37" s="28"/>
      <c r="ROW37" s="28"/>
      <c r="ROX37" s="28"/>
      <c r="ROY37" s="28"/>
      <c r="ROZ37" s="28"/>
      <c r="RPA37" s="28"/>
      <c r="RPB37" s="28"/>
      <c r="RPC37" s="28"/>
      <c r="RPD37" s="28"/>
      <c r="RPE37" s="28"/>
      <c r="RPF37" s="28"/>
      <c r="RPG37" s="28"/>
      <c r="RPH37" s="28"/>
      <c r="RPI37" s="28"/>
      <c r="RPJ37" s="28"/>
      <c r="RPK37" s="28"/>
      <c r="RPL37" s="28"/>
      <c r="RPM37" s="28"/>
      <c r="RPN37" s="28"/>
      <c r="RPO37" s="28"/>
      <c r="RPP37" s="28"/>
      <c r="RPQ37" s="28"/>
      <c r="RPR37" s="28"/>
      <c r="RPS37" s="28"/>
      <c r="RPT37" s="28"/>
      <c r="RPU37" s="28"/>
      <c r="RPV37" s="28"/>
      <c r="RPW37" s="28"/>
      <c r="RPX37" s="28"/>
      <c r="RPY37" s="28"/>
      <c r="RPZ37" s="28"/>
      <c r="RQA37" s="28"/>
      <c r="RQB37" s="28"/>
      <c r="RQC37" s="28"/>
      <c r="RQD37" s="28"/>
      <c r="RQE37" s="28"/>
      <c r="RQF37" s="28"/>
      <c r="RQG37" s="28"/>
      <c r="RQH37" s="28"/>
      <c r="RQI37" s="28"/>
      <c r="RQJ37" s="28"/>
      <c r="RQK37" s="28"/>
      <c r="RQL37" s="28"/>
      <c r="RQM37" s="28"/>
      <c r="RQN37" s="28"/>
      <c r="RQO37" s="28"/>
      <c r="RQP37" s="28"/>
      <c r="RQQ37" s="28"/>
      <c r="RQR37" s="28"/>
      <c r="RQS37" s="28"/>
      <c r="RQT37" s="28"/>
      <c r="RQU37" s="28"/>
      <c r="RQV37" s="28"/>
      <c r="RQW37" s="28"/>
      <c r="RQX37" s="28"/>
      <c r="RQY37" s="28"/>
      <c r="RQZ37" s="28"/>
      <c r="RRA37" s="28"/>
      <c r="RRB37" s="28"/>
      <c r="RRC37" s="28"/>
      <c r="RRD37" s="28"/>
      <c r="RRE37" s="28"/>
      <c r="RRF37" s="28"/>
      <c r="RRG37" s="28"/>
      <c r="RRH37" s="28"/>
      <c r="RRI37" s="28"/>
      <c r="RRJ37" s="28"/>
      <c r="RRK37" s="28"/>
      <c r="RRL37" s="28"/>
      <c r="RRM37" s="28"/>
      <c r="RRN37" s="28"/>
      <c r="RRO37" s="28"/>
      <c r="RRP37" s="28"/>
      <c r="RRQ37" s="28"/>
      <c r="RRR37" s="28"/>
      <c r="RRS37" s="28"/>
      <c r="RRT37" s="28"/>
      <c r="RRU37" s="28"/>
      <c r="RRV37" s="28"/>
      <c r="RRW37" s="28"/>
      <c r="RRX37" s="28"/>
      <c r="RRY37" s="28"/>
      <c r="RRZ37" s="28"/>
      <c r="RSA37" s="28"/>
      <c r="RSB37" s="28"/>
      <c r="RSC37" s="28"/>
      <c r="RSD37" s="28"/>
      <c r="RSE37" s="28"/>
      <c r="RSF37" s="28"/>
      <c r="RSG37" s="28"/>
      <c r="RSH37" s="28"/>
      <c r="RSI37" s="28"/>
      <c r="RSJ37" s="28"/>
      <c r="RSK37" s="28"/>
      <c r="RSL37" s="28"/>
      <c r="RSM37" s="28"/>
      <c r="RSN37" s="28"/>
      <c r="RSO37" s="28"/>
      <c r="RSP37" s="28"/>
      <c r="RSQ37" s="28"/>
      <c r="RSR37" s="28"/>
      <c r="RSS37" s="28"/>
      <c r="RST37" s="28"/>
      <c r="RSU37" s="28"/>
      <c r="RSV37" s="28"/>
      <c r="RSW37" s="28"/>
      <c r="RSX37" s="28"/>
      <c r="RSY37" s="28"/>
      <c r="RSZ37" s="28"/>
      <c r="RTA37" s="28"/>
      <c r="RTB37" s="28"/>
      <c r="RTC37" s="28"/>
      <c r="RTD37" s="28"/>
      <c r="RTE37" s="28"/>
      <c r="RTF37" s="28"/>
      <c r="RTG37" s="28"/>
      <c r="RTH37" s="28"/>
      <c r="RTI37" s="28"/>
      <c r="RTJ37" s="28"/>
      <c r="RTK37" s="28"/>
      <c r="RTL37" s="28"/>
      <c r="RTM37" s="28"/>
      <c r="RTN37" s="28"/>
      <c r="RTO37" s="28"/>
      <c r="RTP37" s="28"/>
      <c r="RTQ37" s="28"/>
      <c r="RTR37" s="28"/>
      <c r="RTS37" s="28"/>
      <c r="RTT37" s="28"/>
      <c r="RTU37" s="28"/>
      <c r="RTV37" s="28"/>
      <c r="RTW37" s="28"/>
      <c r="RTX37" s="28"/>
      <c r="RTY37" s="28"/>
      <c r="RTZ37" s="28"/>
      <c r="RUA37" s="28"/>
      <c r="RUB37" s="28"/>
      <c r="RUC37" s="28"/>
      <c r="RUD37" s="28"/>
      <c r="RUE37" s="28"/>
      <c r="RUF37" s="28"/>
      <c r="RUG37" s="28"/>
      <c r="RUH37" s="28"/>
      <c r="RUI37" s="28"/>
      <c r="RUJ37" s="28"/>
      <c r="RUK37" s="28"/>
      <c r="RUL37" s="28"/>
      <c r="RUM37" s="28"/>
      <c r="RUN37" s="28"/>
      <c r="RUO37" s="28"/>
      <c r="RUP37" s="28"/>
      <c r="RUQ37" s="28"/>
      <c r="RUR37" s="28"/>
      <c r="RUS37" s="28"/>
      <c r="RUT37" s="28"/>
      <c r="RUU37" s="28"/>
      <c r="RUV37" s="28"/>
      <c r="RUW37" s="28"/>
      <c r="RUX37" s="28"/>
      <c r="RUY37" s="28"/>
      <c r="RUZ37" s="28"/>
      <c r="RVA37" s="28"/>
      <c r="RVB37" s="28"/>
      <c r="RVC37" s="28"/>
      <c r="RVD37" s="28"/>
      <c r="RVE37" s="28"/>
      <c r="RVF37" s="28"/>
      <c r="RVG37" s="28"/>
      <c r="RVH37" s="28"/>
      <c r="RVI37" s="28"/>
      <c r="RVJ37" s="28"/>
      <c r="RVK37" s="28"/>
      <c r="RVL37" s="28"/>
      <c r="RVM37" s="28"/>
      <c r="RVN37" s="28"/>
      <c r="RVO37" s="28"/>
      <c r="RVP37" s="28"/>
      <c r="RVQ37" s="28"/>
      <c r="RVR37" s="28"/>
      <c r="RVS37" s="28"/>
      <c r="RVT37" s="28"/>
      <c r="RVU37" s="28"/>
      <c r="RVV37" s="28"/>
      <c r="RVW37" s="28"/>
      <c r="RVX37" s="28"/>
      <c r="RVY37" s="28"/>
      <c r="RVZ37" s="28"/>
      <c r="RWA37" s="28"/>
      <c r="RWB37" s="28"/>
      <c r="RWC37" s="28"/>
      <c r="RWD37" s="28"/>
      <c r="RWE37" s="28"/>
      <c r="RWF37" s="28"/>
      <c r="RWG37" s="28"/>
      <c r="RWH37" s="28"/>
      <c r="RWI37" s="28"/>
      <c r="RWJ37" s="28"/>
      <c r="RWK37" s="28"/>
      <c r="RWL37" s="28"/>
      <c r="RWM37" s="28"/>
      <c r="RWN37" s="28"/>
      <c r="RWO37" s="28"/>
      <c r="RWP37" s="28"/>
      <c r="RWQ37" s="28"/>
      <c r="RWR37" s="28"/>
      <c r="RWS37" s="28"/>
      <c r="RWT37" s="28"/>
      <c r="RWU37" s="28"/>
      <c r="RWV37" s="28"/>
      <c r="RWW37" s="28"/>
      <c r="RWX37" s="28"/>
      <c r="RWY37" s="28"/>
      <c r="RWZ37" s="28"/>
      <c r="RXA37" s="28"/>
      <c r="RXB37" s="28"/>
      <c r="RXC37" s="28"/>
      <c r="RXD37" s="28"/>
      <c r="RXE37" s="28"/>
      <c r="RXF37" s="28"/>
      <c r="RXG37" s="28"/>
      <c r="RXH37" s="28"/>
      <c r="RXI37" s="28"/>
      <c r="RXJ37" s="28"/>
      <c r="RXK37" s="28"/>
      <c r="RXL37" s="28"/>
      <c r="RXM37" s="28"/>
      <c r="RXN37" s="28"/>
      <c r="RXO37" s="28"/>
      <c r="RXP37" s="28"/>
      <c r="RXQ37" s="28"/>
      <c r="RXR37" s="28"/>
      <c r="RXS37" s="28"/>
      <c r="RXT37" s="28"/>
      <c r="RXU37" s="28"/>
      <c r="RXV37" s="28"/>
      <c r="RXW37" s="28"/>
      <c r="RXX37" s="28"/>
      <c r="RXY37" s="28"/>
      <c r="RXZ37" s="28"/>
      <c r="RYA37" s="28"/>
      <c r="RYB37" s="28"/>
      <c r="RYC37" s="28"/>
      <c r="RYD37" s="28"/>
      <c r="RYE37" s="28"/>
      <c r="RYF37" s="28"/>
      <c r="RYG37" s="28"/>
      <c r="RYH37" s="28"/>
      <c r="RYI37" s="28"/>
      <c r="RYJ37" s="28"/>
      <c r="RYK37" s="28"/>
      <c r="RYL37" s="28"/>
      <c r="RYM37" s="28"/>
      <c r="RYN37" s="28"/>
      <c r="RYO37" s="28"/>
      <c r="RYP37" s="28"/>
      <c r="RYQ37" s="28"/>
      <c r="RYR37" s="28"/>
      <c r="RYS37" s="28"/>
      <c r="RYT37" s="28"/>
      <c r="RYU37" s="28"/>
      <c r="RYV37" s="28"/>
      <c r="RYW37" s="28"/>
      <c r="RYX37" s="28"/>
      <c r="RYY37" s="28"/>
      <c r="RYZ37" s="28"/>
      <c r="RZA37" s="28"/>
      <c r="RZB37" s="28"/>
      <c r="RZC37" s="28"/>
      <c r="RZD37" s="28"/>
      <c r="RZE37" s="28"/>
      <c r="RZF37" s="28"/>
      <c r="RZG37" s="28"/>
      <c r="RZH37" s="28"/>
      <c r="RZI37" s="28"/>
      <c r="RZJ37" s="28"/>
      <c r="RZK37" s="28"/>
      <c r="RZL37" s="28"/>
      <c r="RZM37" s="28"/>
      <c r="RZN37" s="28"/>
      <c r="RZO37" s="28"/>
      <c r="RZP37" s="28"/>
      <c r="RZQ37" s="28"/>
      <c r="RZR37" s="28"/>
      <c r="RZS37" s="28"/>
      <c r="RZT37" s="28"/>
      <c r="RZU37" s="28"/>
      <c r="RZV37" s="28"/>
      <c r="RZW37" s="28"/>
      <c r="RZX37" s="28"/>
      <c r="RZY37" s="28"/>
      <c r="RZZ37" s="28"/>
      <c r="SAA37" s="28"/>
      <c r="SAB37" s="28"/>
      <c r="SAC37" s="28"/>
      <c r="SAD37" s="28"/>
      <c r="SAE37" s="28"/>
      <c r="SAF37" s="28"/>
      <c r="SAG37" s="28"/>
      <c r="SAH37" s="28"/>
      <c r="SAI37" s="28"/>
      <c r="SAJ37" s="28"/>
      <c r="SAK37" s="28"/>
      <c r="SAL37" s="28"/>
      <c r="SAM37" s="28"/>
      <c r="SAN37" s="28"/>
      <c r="SAO37" s="28"/>
      <c r="SAP37" s="28"/>
      <c r="SAQ37" s="28"/>
      <c r="SAR37" s="28"/>
      <c r="SAS37" s="28"/>
      <c r="SAT37" s="28"/>
      <c r="SAU37" s="28"/>
      <c r="SAV37" s="28"/>
      <c r="SAW37" s="28"/>
      <c r="SAX37" s="28"/>
      <c r="SAY37" s="28"/>
      <c r="SAZ37" s="28"/>
      <c r="SBA37" s="28"/>
      <c r="SBB37" s="28"/>
      <c r="SBC37" s="28"/>
      <c r="SBD37" s="28"/>
      <c r="SBE37" s="28"/>
      <c r="SBF37" s="28"/>
      <c r="SBG37" s="28"/>
      <c r="SBH37" s="28"/>
      <c r="SBI37" s="28"/>
      <c r="SBJ37" s="28"/>
      <c r="SBK37" s="28"/>
      <c r="SBL37" s="28"/>
      <c r="SBM37" s="28"/>
      <c r="SBN37" s="28"/>
      <c r="SBO37" s="28"/>
      <c r="SBP37" s="28"/>
      <c r="SBQ37" s="28"/>
      <c r="SBR37" s="28"/>
      <c r="SBS37" s="28"/>
      <c r="SBT37" s="28"/>
      <c r="SBU37" s="28"/>
      <c r="SBV37" s="28"/>
      <c r="SBW37" s="28"/>
      <c r="SBX37" s="28"/>
      <c r="SBY37" s="28"/>
      <c r="SBZ37" s="28"/>
      <c r="SCA37" s="28"/>
      <c r="SCB37" s="28"/>
      <c r="SCC37" s="28"/>
      <c r="SCD37" s="28"/>
      <c r="SCE37" s="28"/>
      <c r="SCF37" s="28"/>
      <c r="SCG37" s="28"/>
      <c r="SCH37" s="28"/>
      <c r="SCI37" s="28"/>
      <c r="SCJ37" s="28"/>
      <c r="SCK37" s="28"/>
      <c r="SCL37" s="28"/>
      <c r="SCM37" s="28"/>
      <c r="SCN37" s="28"/>
      <c r="SCO37" s="28"/>
      <c r="SCP37" s="28"/>
      <c r="SCQ37" s="28"/>
      <c r="SCR37" s="28"/>
      <c r="SCS37" s="28"/>
      <c r="SCT37" s="28"/>
      <c r="SCU37" s="28"/>
      <c r="SCV37" s="28"/>
      <c r="SCW37" s="28"/>
      <c r="SCX37" s="28"/>
      <c r="SCY37" s="28"/>
      <c r="SCZ37" s="28"/>
      <c r="SDA37" s="28"/>
      <c r="SDB37" s="28"/>
      <c r="SDC37" s="28"/>
      <c r="SDD37" s="28"/>
      <c r="SDE37" s="28"/>
      <c r="SDF37" s="28"/>
      <c r="SDG37" s="28"/>
      <c r="SDH37" s="28"/>
      <c r="SDI37" s="28"/>
      <c r="SDJ37" s="28"/>
      <c r="SDK37" s="28"/>
      <c r="SDL37" s="28"/>
      <c r="SDM37" s="28"/>
      <c r="SDN37" s="28"/>
      <c r="SDO37" s="28"/>
      <c r="SDP37" s="28"/>
      <c r="SDQ37" s="28"/>
      <c r="SDR37" s="28"/>
      <c r="SDS37" s="28"/>
      <c r="SDT37" s="28"/>
      <c r="SDU37" s="28"/>
      <c r="SDV37" s="28"/>
      <c r="SDW37" s="28"/>
      <c r="SDX37" s="28"/>
      <c r="SDY37" s="28"/>
      <c r="SDZ37" s="28"/>
      <c r="SEA37" s="28"/>
      <c r="SEB37" s="28"/>
      <c r="SEC37" s="28"/>
      <c r="SED37" s="28"/>
      <c r="SEE37" s="28"/>
      <c r="SEF37" s="28"/>
      <c r="SEG37" s="28"/>
      <c r="SEH37" s="28"/>
      <c r="SEI37" s="28"/>
      <c r="SEJ37" s="28"/>
      <c r="SEK37" s="28"/>
      <c r="SEL37" s="28"/>
      <c r="SEM37" s="28"/>
      <c r="SEN37" s="28"/>
      <c r="SEO37" s="28"/>
      <c r="SEP37" s="28"/>
      <c r="SEQ37" s="28"/>
      <c r="SER37" s="28"/>
      <c r="SES37" s="28"/>
      <c r="SET37" s="28"/>
      <c r="SEU37" s="28"/>
      <c r="SEV37" s="28"/>
      <c r="SEW37" s="28"/>
      <c r="SEX37" s="28"/>
      <c r="SEY37" s="28"/>
      <c r="SEZ37" s="28"/>
      <c r="SFA37" s="28"/>
      <c r="SFB37" s="28"/>
      <c r="SFC37" s="28"/>
      <c r="SFD37" s="28"/>
      <c r="SFE37" s="28"/>
      <c r="SFF37" s="28"/>
      <c r="SFG37" s="28"/>
      <c r="SFH37" s="28"/>
      <c r="SFI37" s="28"/>
      <c r="SFJ37" s="28"/>
      <c r="SFK37" s="28"/>
      <c r="SFL37" s="28"/>
      <c r="SFM37" s="28"/>
      <c r="SFN37" s="28"/>
      <c r="SFO37" s="28"/>
      <c r="SFP37" s="28"/>
      <c r="SFQ37" s="28"/>
      <c r="SFR37" s="28"/>
      <c r="SFS37" s="28"/>
      <c r="SFT37" s="28"/>
      <c r="SFU37" s="28"/>
      <c r="SFV37" s="28"/>
      <c r="SFW37" s="28"/>
      <c r="SFX37" s="28"/>
      <c r="SFY37" s="28"/>
      <c r="SFZ37" s="28"/>
      <c r="SGA37" s="28"/>
      <c r="SGB37" s="28"/>
      <c r="SGC37" s="28"/>
      <c r="SGD37" s="28"/>
      <c r="SGE37" s="28"/>
      <c r="SGF37" s="28"/>
      <c r="SGG37" s="28"/>
      <c r="SGH37" s="28"/>
      <c r="SGI37" s="28"/>
      <c r="SGJ37" s="28"/>
      <c r="SGK37" s="28"/>
      <c r="SGL37" s="28"/>
      <c r="SGM37" s="28"/>
      <c r="SGN37" s="28"/>
      <c r="SGO37" s="28"/>
      <c r="SGP37" s="28"/>
      <c r="SGQ37" s="28"/>
      <c r="SGR37" s="28"/>
      <c r="SGS37" s="28"/>
      <c r="SGT37" s="28"/>
      <c r="SGU37" s="28"/>
      <c r="SGV37" s="28"/>
      <c r="SGW37" s="28"/>
      <c r="SGX37" s="28"/>
      <c r="SGY37" s="28"/>
      <c r="SGZ37" s="28"/>
      <c r="SHA37" s="28"/>
      <c r="SHB37" s="28"/>
      <c r="SHC37" s="28"/>
      <c r="SHD37" s="28"/>
      <c r="SHE37" s="28"/>
      <c r="SHF37" s="28"/>
      <c r="SHG37" s="28"/>
      <c r="SHH37" s="28"/>
      <c r="SHI37" s="28"/>
      <c r="SHJ37" s="28"/>
      <c r="SHK37" s="28"/>
      <c r="SHL37" s="28"/>
      <c r="SHM37" s="28"/>
      <c r="SHN37" s="28"/>
      <c r="SHO37" s="28"/>
      <c r="SHP37" s="28"/>
      <c r="SHQ37" s="28"/>
      <c r="SHR37" s="28"/>
      <c r="SHS37" s="28"/>
      <c r="SHT37" s="28"/>
      <c r="SHU37" s="28"/>
      <c r="SHV37" s="28"/>
      <c r="SHW37" s="28"/>
      <c r="SHX37" s="28"/>
      <c r="SHY37" s="28"/>
      <c r="SHZ37" s="28"/>
      <c r="SIA37" s="28"/>
      <c r="SIB37" s="28"/>
      <c r="SIC37" s="28"/>
      <c r="SID37" s="28"/>
      <c r="SIE37" s="28"/>
      <c r="SIF37" s="28"/>
      <c r="SIG37" s="28"/>
      <c r="SIH37" s="28"/>
      <c r="SII37" s="28"/>
      <c r="SIJ37" s="28"/>
      <c r="SIK37" s="28"/>
      <c r="SIL37" s="28"/>
      <c r="SIM37" s="28"/>
      <c r="SIN37" s="28"/>
      <c r="SIO37" s="28"/>
      <c r="SIP37" s="28"/>
      <c r="SIQ37" s="28"/>
      <c r="SIR37" s="28"/>
      <c r="SIS37" s="28"/>
      <c r="SIT37" s="28"/>
      <c r="SIU37" s="28"/>
      <c r="SIV37" s="28"/>
      <c r="SIW37" s="28"/>
      <c r="SIX37" s="28"/>
      <c r="SIY37" s="28"/>
      <c r="SIZ37" s="28"/>
      <c r="SJA37" s="28"/>
      <c r="SJB37" s="28"/>
      <c r="SJC37" s="28"/>
      <c r="SJD37" s="28"/>
      <c r="SJE37" s="28"/>
      <c r="SJF37" s="28"/>
      <c r="SJG37" s="28"/>
      <c r="SJH37" s="28"/>
      <c r="SJI37" s="28"/>
      <c r="SJJ37" s="28"/>
      <c r="SJK37" s="28"/>
      <c r="SJL37" s="28"/>
      <c r="SJM37" s="28"/>
      <c r="SJN37" s="28"/>
      <c r="SJO37" s="28"/>
      <c r="SJP37" s="28"/>
      <c r="SJQ37" s="28"/>
      <c r="SJR37" s="28"/>
      <c r="SJS37" s="28"/>
      <c r="SJT37" s="28"/>
      <c r="SJU37" s="28"/>
      <c r="SJV37" s="28"/>
      <c r="SJW37" s="28"/>
      <c r="SJX37" s="28"/>
      <c r="SJY37" s="28"/>
      <c r="SJZ37" s="28"/>
      <c r="SKA37" s="28"/>
      <c r="SKB37" s="28"/>
      <c r="SKC37" s="28"/>
      <c r="SKD37" s="28"/>
      <c r="SKE37" s="28"/>
      <c r="SKF37" s="28"/>
      <c r="SKG37" s="28"/>
      <c r="SKH37" s="28"/>
      <c r="SKI37" s="28"/>
      <c r="SKJ37" s="28"/>
      <c r="SKK37" s="28"/>
      <c r="SKL37" s="28"/>
      <c r="SKM37" s="28"/>
      <c r="SKN37" s="28"/>
      <c r="SKO37" s="28"/>
      <c r="SKP37" s="28"/>
      <c r="SKQ37" s="28"/>
      <c r="SKR37" s="28"/>
      <c r="SKS37" s="28"/>
      <c r="SKT37" s="28"/>
      <c r="SKU37" s="28"/>
      <c r="SKV37" s="28"/>
      <c r="SKW37" s="28"/>
      <c r="SKX37" s="28"/>
      <c r="SKY37" s="28"/>
      <c r="SKZ37" s="28"/>
      <c r="SLA37" s="28"/>
      <c r="SLB37" s="28"/>
      <c r="SLC37" s="28"/>
      <c r="SLD37" s="28"/>
      <c r="SLE37" s="28"/>
      <c r="SLF37" s="28"/>
      <c r="SLG37" s="28"/>
      <c r="SLH37" s="28"/>
      <c r="SLI37" s="28"/>
      <c r="SLJ37" s="28"/>
      <c r="SLK37" s="28"/>
      <c r="SLL37" s="28"/>
      <c r="SLM37" s="28"/>
      <c r="SLN37" s="28"/>
      <c r="SLO37" s="28"/>
      <c r="SLP37" s="28"/>
      <c r="SLQ37" s="28"/>
      <c r="SLR37" s="28"/>
      <c r="SLS37" s="28"/>
      <c r="SLT37" s="28"/>
      <c r="SLU37" s="28"/>
      <c r="SLV37" s="28"/>
      <c r="SLW37" s="28"/>
      <c r="SLX37" s="28"/>
      <c r="SLY37" s="28"/>
      <c r="SLZ37" s="28"/>
      <c r="SMA37" s="28"/>
      <c r="SMB37" s="28"/>
      <c r="SMC37" s="28"/>
      <c r="SMD37" s="28"/>
      <c r="SME37" s="28"/>
      <c r="SMF37" s="28"/>
      <c r="SMG37" s="28"/>
      <c r="SMH37" s="28"/>
      <c r="SMI37" s="28"/>
      <c r="SMJ37" s="28"/>
      <c r="SMK37" s="28"/>
      <c r="SML37" s="28"/>
      <c r="SMM37" s="28"/>
      <c r="SMN37" s="28"/>
      <c r="SMO37" s="28"/>
      <c r="SMP37" s="28"/>
      <c r="SMQ37" s="28"/>
      <c r="SMR37" s="28"/>
      <c r="SMS37" s="28"/>
      <c r="SMT37" s="28"/>
      <c r="SMU37" s="28"/>
      <c r="SMV37" s="28"/>
      <c r="SMW37" s="28"/>
      <c r="SMX37" s="28"/>
      <c r="SMY37" s="28"/>
      <c r="SMZ37" s="28"/>
      <c r="SNA37" s="28"/>
      <c r="SNB37" s="28"/>
      <c r="SNC37" s="28"/>
      <c r="SND37" s="28"/>
      <c r="SNE37" s="28"/>
      <c r="SNF37" s="28"/>
      <c r="SNG37" s="28"/>
      <c r="SNH37" s="28"/>
      <c r="SNI37" s="28"/>
      <c r="SNJ37" s="28"/>
      <c r="SNK37" s="28"/>
      <c r="SNL37" s="28"/>
      <c r="SNM37" s="28"/>
      <c r="SNN37" s="28"/>
      <c r="SNO37" s="28"/>
      <c r="SNP37" s="28"/>
      <c r="SNQ37" s="28"/>
      <c r="SNR37" s="28"/>
      <c r="SNS37" s="28"/>
      <c r="SNT37" s="28"/>
      <c r="SNU37" s="28"/>
      <c r="SNV37" s="28"/>
      <c r="SNW37" s="28"/>
      <c r="SNX37" s="28"/>
      <c r="SNY37" s="28"/>
      <c r="SNZ37" s="28"/>
      <c r="SOA37" s="28"/>
      <c r="SOB37" s="28"/>
      <c r="SOC37" s="28"/>
      <c r="SOD37" s="28"/>
      <c r="SOE37" s="28"/>
      <c r="SOF37" s="28"/>
      <c r="SOG37" s="28"/>
      <c r="SOH37" s="28"/>
      <c r="SOI37" s="28"/>
      <c r="SOJ37" s="28"/>
      <c r="SOK37" s="28"/>
      <c r="SOL37" s="28"/>
      <c r="SOM37" s="28"/>
      <c r="SON37" s="28"/>
      <c r="SOO37" s="28"/>
      <c r="SOP37" s="28"/>
      <c r="SOQ37" s="28"/>
      <c r="SOR37" s="28"/>
      <c r="SOS37" s="28"/>
      <c r="SOT37" s="28"/>
      <c r="SOU37" s="28"/>
      <c r="SOV37" s="28"/>
      <c r="SOW37" s="28"/>
      <c r="SOX37" s="28"/>
      <c r="SOY37" s="28"/>
      <c r="SOZ37" s="28"/>
      <c r="SPA37" s="28"/>
      <c r="SPB37" s="28"/>
      <c r="SPC37" s="28"/>
      <c r="SPD37" s="28"/>
      <c r="SPE37" s="28"/>
      <c r="SPF37" s="28"/>
      <c r="SPG37" s="28"/>
      <c r="SPH37" s="28"/>
      <c r="SPI37" s="28"/>
      <c r="SPJ37" s="28"/>
      <c r="SPK37" s="28"/>
      <c r="SPL37" s="28"/>
      <c r="SPM37" s="28"/>
      <c r="SPN37" s="28"/>
      <c r="SPO37" s="28"/>
      <c r="SPP37" s="28"/>
      <c r="SPQ37" s="28"/>
      <c r="SPR37" s="28"/>
      <c r="SPS37" s="28"/>
      <c r="SPT37" s="28"/>
      <c r="SPU37" s="28"/>
      <c r="SPV37" s="28"/>
      <c r="SPW37" s="28"/>
      <c r="SPX37" s="28"/>
      <c r="SPY37" s="28"/>
      <c r="SPZ37" s="28"/>
      <c r="SQA37" s="28"/>
      <c r="SQB37" s="28"/>
      <c r="SQC37" s="28"/>
      <c r="SQD37" s="28"/>
      <c r="SQE37" s="28"/>
      <c r="SQF37" s="28"/>
      <c r="SQG37" s="28"/>
      <c r="SQH37" s="28"/>
      <c r="SQI37" s="28"/>
      <c r="SQJ37" s="28"/>
      <c r="SQK37" s="28"/>
      <c r="SQL37" s="28"/>
      <c r="SQM37" s="28"/>
      <c r="SQN37" s="28"/>
      <c r="SQO37" s="28"/>
      <c r="SQP37" s="28"/>
      <c r="SQQ37" s="28"/>
      <c r="SQR37" s="28"/>
      <c r="SQS37" s="28"/>
      <c r="SQT37" s="28"/>
      <c r="SQU37" s="28"/>
      <c r="SQV37" s="28"/>
      <c r="SQW37" s="28"/>
      <c r="SQX37" s="28"/>
      <c r="SQY37" s="28"/>
      <c r="SQZ37" s="28"/>
      <c r="SRA37" s="28"/>
      <c r="SRB37" s="28"/>
      <c r="SRC37" s="28"/>
      <c r="SRD37" s="28"/>
      <c r="SRE37" s="28"/>
      <c r="SRF37" s="28"/>
      <c r="SRG37" s="28"/>
      <c r="SRH37" s="28"/>
      <c r="SRI37" s="28"/>
      <c r="SRJ37" s="28"/>
      <c r="SRK37" s="28"/>
      <c r="SRL37" s="28"/>
      <c r="SRM37" s="28"/>
      <c r="SRN37" s="28"/>
      <c r="SRO37" s="28"/>
      <c r="SRP37" s="28"/>
      <c r="SRQ37" s="28"/>
      <c r="SRR37" s="28"/>
      <c r="SRS37" s="28"/>
      <c r="SRT37" s="28"/>
      <c r="SRU37" s="28"/>
      <c r="SRV37" s="28"/>
      <c r="SRW37" s="28"/>
      <c r="SRX37" s="28"/>
      <c r="SRY37" s="28"/>
      <c r="SRZ37" s="28"/>
      <c r="SSA37" s="28"/>
      <c r="SSB37" s="28"/>
      <c r="SSC37" s="28"/>
      <c r="SSD37" s="28"/>
      <c r="SSE37" s="28"/>
      <c r="SSF37" s="28"/>
      <c r="SSG37" s="28"/>
      <c r="SSH37" s="28"/>
      <c r="SSI37" s="28"/>
      <c r="SSJ37" s="28"/>
      <c r="SSK37" s="28"/>
      <c r="SSL37" s="28"/>
      <c r="SSM37" s="28"/>
      <c r="SSN37" s="28"/>
      <c r="SSO37" s="28"/>
      <c r="SSP37" s="28"/>
      <c r="SSQ37" s="28"/>
      <c r="SSR37" s="28"/>
      <c r="SSS37" s="28"/>
      <c r="SST37" s="28"/>
      <c r="SSU37" s="28"/>
      <c r="SSV37" s="28"/>
      <c r="SSW37" s="28"/>
      <c r="SSX37" s="28"/>
      <c r="SSY37" s="28"/>
      <c r="SSZ37" s="28"/>
      <c r="STA37" s="28"/>
      <c r="STB37" s="28"/>
      <c r="STC37" s="28"/>
      <c r="STD37" s="28"/>
      <c r="STE37" s="28"/>
      <c r="STF37" s="28"/>
      <c r="STG37" s="28"/>
      <c r="STH37" s="28"/>
      <c r="STI37" s="28"/>
      <c r="STJ37" s="28"/>
      <c r="STK37" s="28"/>
      <c r="STL37" s="28"/>
      <c r="STM37" s="28"/>
      <c r="STN37" s="28"/>
      <c r="STO37" s="28"/>
      <c r="STP37" s="28"/>
      <c r="STQ37" s="28"/>
      <c r="STR37" s="28"/>
      <c r="STS37" s="28"/>
      <c r="STT37" s="28"/>
      <c r="STU37" s="28"/>
      <c r="STV37" s="28"/>
      <c r="STW37" s="28"/>
      <c r="STX37" s="28"/>
      <c r="STY37" s="28"/>
      <c r="STZ37" s="28"/>
      <c r="SUA37" s="28"/>
      <c r="SUB37" s="28"/>
      <c r="SUC37" s="28"/>
      <c r="SUD37" s="28"/>
      <c r="SUE37" s="28"/>
      <c r="SUF37" s="28"/>
      <c r="SUG37" s="28"/>
      <c r="SUH37" s="28"/>
      <c r="SUI37" s="28"/>
      <c r="SUJ37" s="28"/>
      <c r="SUK37" s="28"/>
      <c r="SUL37" s="28"/>
      <c r="SUM37" s="28"/>
      <c r="SUN37" s="28"/>
      <c r="SUO37" s="28"/>
      <c r="SUP37" s="28"/>
      <c r="SUQ37" s="28"/>
      <c r="SUR37" s="28"/>
      <c r="SUS37" s="28"/>
      <c r="SUT37" s="28"/>
      <c r="SUU37" s="28"/>
      <c r="SUV37" s="28"/>
      <c r="SUW37" s="28"/>
      <c r="SUX37" s="28"/>
      <c r="SUY37" s="28"/>
      <c r="SUZ37" s="28"/>
      <c r="SVA37" s="28"/>
      <c r="SVB37" s="28"/>
      <c r="SVC37" s="28"/>
      <c r="SVD37" s="28"/>
      <c r="SVE37" s="28"/>
      <c r="SVF37" s="28"/>
      <c r="SVG37" s="28"/>
      <c r="SVH37" s="28"/>
      <c r="SVI37" s="28"/>
      <c r="SVJ37" s="28"/>
      <c r="SVK37" s="28"/>
      <c r="SVL37" s="28"/>
      <c r="SVM37" s="28"/>
      <c r="SVN37" s="28"/>
      <c r="SVO37" s="28"/>
      <c r="SVP37" s="28"/>
      <c r="SVQ37" s="28"/>
      <c r="SVR37" s="28"/>
      <c r="SVS37" s="28"/>
      <c r="SVT37" s="28"/>
      <c r="SVU37" s="28"/>
      <c r="SVV37" s="28"/>
      <c r="SVW37" s="28"/>
      <c r="SVX37" s="28"/>
      <c r="SVY37" s="28"/>
      <c r="SVZ37" s="28"/>
      <c r="SWA37" s="28"/>
      <c r="SWB37" s="28"/>
      <c r="SWC37" s="28"/>
      <c r="SWD37" s="28"/>
      <c r="SWE37" s="28"/>
      <c r="SWF37" s="28"/>
      <c r="SWG37" s="28"/>
      <c r="SWH37" s="28"/>
      <c r="SWI37" s="28"/>
      <c r="SWJ37" s="28"/>
      <c r="SWK37" s="28"/>
      <c r="SWL37" s="28"/>
      <c r="SWM37" s="28"/>
      <c r="SWN37" s="28"/>
      <c r="SWO37" s="28"/>
      <c r="SWP37" s="28"/>
      <c r="SWQ37" s="28"/>
      <c r="SWR37" s="28"/>
      <c r="SWS37" s="28"/>
      <c r="SWT37" s="28"/>
      <c r="SWU37" s="28"/>
      <c r="SWV37" s="28"/>
      <c r="SWW37" s="28"/>
      <c r="SWX37" s="28"/>
      <c r="SWY37" s="28"/>
      <c r="SWZ37" s="28"/>
      <c r="SXA37" s="28"/>
      <c r="SXB37" s="28"/>
      <c r="SXC37" s="28"/>
      <c r="SXD37" s="28"/>
      <c r="SXE37" s="28"/>
      <c r="SXF37" s="28"/>
      <c r="SXG37" s="28"/>
      <c r="SXH37" s="28"/>
      <c r="SXI37" s="28"/>
      <c r="SXJ37" s="28"/>
      <c r="SXK37" s="28"/>
      <c r="SXL37" s="28"/>
      <c r="SXM37" s="28"/>
      <c r="SXN37" s="28"/>
      <c r="SXO37" s="28"/>
      <c r="SXP37" s="28"/>
      <c r="SXQ37" s="28"/>
      <c r="SXR37" s="28"/>
      <c r="SXS37" s="28"/>
      <c r="SXT37" s="28"/>
      <c r="SXU37" s="28"/>
      <c r="SXV37" s="28"/>
      <c r="SXW37" s="28"/>
      <c r="SXX37" s="28"/>
      <c r="SXY37" s="28"/>
      <c r="SXZ37" s="28"/>
      <c r="SYA37" s="28"/>
      <c r="SYB37" s="28"/>
      <c r="SYC37" s="28"/>
      <c r="SYD37" s="28"/>
      <c r="SYE37" s="28"/>
      <c r="SYF37" s="28"/>
      <c r="SYG37" s="28"/>
      <c r="SYH37" s="28"/>
      <c r="SYI37" s="28"/>
      <c r="SYJ37" s="28"/>
      <c r="SYK37" s="28"/>
      <c r="SYL37" s="28"/>
      <c r="SYM37" s="28"/>
      <c r="SYN37" s="28"/>
      <c r="SYO37" s="28"/>
      <c r="SYP37" s="28"/>
      <c r="SYQ37" s="28"/>
      <c r="SYR37" s="28"/>
      <c r="SYS37" s="28"/>
      <c r="SYT37" s="28"/>
      <c r="SYU37" s="28"/>
      <c r="SYV37" s="28"/>
      <c r="SYW37" s="28"/>
      <c r="SYX37" s="28"/>
      <c r="SYY37" s="28"/>
      <c r="SYZ37" s="28"/>
      <c r="SZA37" s="28"/>
      <c r="SZB37" s="28"/>
      <c r="SZC37" s="28"/>
      <c r="SZD37" s="28"/>
      <c r="SZE37" s="28"/>
      <c r="SZF37" s="28"/>
      <c r="SZG37" s="28"/>
      <c r="SZH37" s="28"/>
      <c r="SZI37" s="28"/>
      <c r="SZJ37" s="28"/>
      <c r="SZK37" s="28"/>
      <c r="SZL37" s="28"/>
      <c r="SZM37" s="28"/>
      <c r="SZN37" s="28"/>
      <c r="SZO37" s="28"/>
      <c r="SZP37" s="28"/>
      <c r="SZQ37" s="28"/>
      <c r="SZR37" s="28"/>
      <c r="SZS37" s="28"/>
      <c r="SZT37" s="28"/>
      <c r="SZU37" s="28"/>
      <c r="SZV37" s="28"/>
      <c r="SZW37" s="28"/>
      <c r="SZX37" s="28"/>
      <c r="SZY37" s="28"/>
      <c r="SZZ37" s="28"/>
      <c r="TAA37" s="28"/>
      <c r="TAB37" s="28"/>
      <c r="TAC37" s="28"/>
      <c r="TAD37" s="28"/>
      <c r="TAE37" s="28"/>
      <c r="TAF37" s="28"/>
      <c r="TAG37" s="28"/>
      <c r="TAH37" s="28"/>
      <c r="TAI37" s="28"/>
      <c r="TAJ37" s="28"/>
      <c r="TAK37" s="28"/>
      <c r="TAL37" s="28"/>
      <c r="TAM37" s="28"/>
      <c r="TAN37" s="28"/>
      <c r="TAO37" s="28"/>
      <c r="TAP37" s="28"/>
      <c r="TAQ37" s="28"/>
      <c r="TAR37" s="28"/>
      <c r="TAS37" s="28"/>
      <c r="TAT37" s="28"/>
      <c r="TAU37" s="28"/>
      <c r="TAV37" s="28"/>
      <c r="TAW37" s="28"/>
      <c r="TAX37" s="28"/>
      <c r="TAY37" s="28"/>
      <c r="TAZ37" s="28"/>
      <c r="TBA37" s="28"/>
      <c r="TBB37" s="28"/>
      <c r="TBC37" s="28"/>
      <c r="TBD37" s="28"/>
      <c r="TBE37" s="28"/>
      <c r="TBF37" s="28"/>
      <c r="TBG37" s="28"/>
      <c r="TBH37" s="28"/>
      <c r="TBI37" s="28"/>
      <c r="TBJ37" s="28"/>
      <c r="TBK37" s="28"/>
      <c r="TBL37" s="28"/>
      <c r="TBM37" s="28"/>
      <c r="TBN37" s="28"/>
      <c r="TBO37" s="28"/>
      <c r="TBP37" s="28"/>
      <c r="TBQ37" s="28"/>
      <c r="TBR37" s="28"/>
      <c r="TBS37" s="28"/>
      <c r="TBT37" s="28"/>
      <c r="TBU37" s="28"/>
      <c r="TBV37" s="28"/>
      <c r="TBW37" s="28"/>
      <c r="TBX37" s="28"/>
      <c r="TBY37" s="28"/>
      <c r="TBZ37" s="28"/>
      <c r="TCA37" s="28"/>
      <c r="TCB37" s="28"/>
      <c r="TCC37" s="28"/>
      <c r="TCD37" s="28"/>
      <c r="TCE37" s="28"/>
      <c r="TCF37" s="28"/>
      <c r="TCG37" s="28"/>
      <c r="TCH37" s="28"/>
      <c r="TCI37" s="28"/>
      <c r="TCJ37" s="28"/>
      <c r="TCK37" s="28"/>
      <c r="TCL37" s="28"/>
      <c r="TCM37" s="28"/>
      <c r="TCN37" s="28"/>
      <c r="TCO37" s="28"/>
      <c r="TCP37" s="28"/>
      <c r="TCQ37" s="28"/>
      <c r="TCR37" s="28"/>
      <c r="TCS37" s="28"/>
      <c r="TCT37" s="28"/>
      <c r="TCU37" s="28"/>
      <c r="TCV37" s="28"/>
      <c r="TCW37" s="28"/>
      <c r="TCX37" s="28"/>
      <c r="TCY37" s="28"/>
      <c r="TCZ37" s="28"/>
      <c r="TDA37" s="28"/>
      <c r="TDB37" s="28"/>
      <c r="TDC37" s="28"/>
      <c r="TDD37" s="28"/>
      <c r="TDE37" s="28"/>
      <c r="TDF37" s="28"/>
      <c r="TDG37" s="28"/>
      <c r="TDH37" s="28"/>
      <c r="TDI37" s="28"/>
      <c r="TDJ37" s="28"/>
      <c r="TDK37" s="28"/>
      <c r="TDL37" s="28"/>
      <c r="TDM37" s="28"/>
      <c r="TDN37" s="28"/>
      <c r="TDO37" s="28"/>
      <c r="TDP37" s="28"/>
      <c r="TDQ37" s="28"/>
      <c r="TDR37" s="28"/>
      <c r="TDS37" s="28"/>
      <c r="TDT37" s="28"/>
      <c r="TDU37" s="28"/>
      <c r="TDV37" s="28"/>
      <c r="TDW37" s="28"/>
      <c r="TDX37" s="28"/>
      <c r="TDY37" s="28"/>
      <c r="TDZ37" s="28"/>
      <c r="TEA37" s="28"/>
      <c r="TEB37" s="28"/>
      <c r="TEC37" s="28"/>
      <c r="TED37" s="28"/>
      <c r="TEE37" s="28"/>
      <c r="TEF37" s="28"/>
      <c r="TEG37" s="28"/>
      <c r="TEH37" s="28"/>
      <c r="TEI37" s="28"/>
      <c r="TEJ37" s="28"/>
      <c r="TEK37" s="28"/>
      <c r="TEL37" s="28"/>
      <c r="TEM37" s="28"/>
      <c r="TEN37" s="28"/>
      <c r="TEO37" s="28"/>
      <c r="TEP37" s="28"/>
      <c r="TEQ37" s="28"/>
      <c r="TER37" s="28"/>
      <c r="TES37" s="28"/>
      <c r="TET37" s="28"/>
      <c r="TEU37" s="28"/>
      <c r="TEV37" s="28"/>
      <c r="TEW37" s="28"/>
      <c r="TEX37" s="28"/>
      <c r="TEY37" s="28"/>
      <c r="TEZ37" s="28"/>
      <c r="TFA37" s="28"/>
      <c r="TFB37" s="28"/>
      <c r="TFC37" s="28"/>
      <c r="TFD37" s="28"/>
      <c r="TFE37" s="28"/>
      <c r="TFF37" s="28"/>
      <c r="TFG37" s="28"/>
      <c r="TFH37" s="28"/>
      <c r="TFI37" s="28"/>
      <c r="TFJ37" s="28"/>
      <c r="TFK37" s="28"/>
      <c r="TFL37" s="28"/>
      <c r="TFM37" s="28"/>
      <c r="TFN37" s="28"/>
      <c r="TFO37" s="28"/>
      <c r="TFP37" s="28"/>
      <c r="TFQ37" s="28"/>
      <c r="TFR37" s="28"/>
      <c r="TFS37" s="28"/>
      <c r="TFT37" s="28"/>
      <c r="TFU37" s="28"/>
      <c r="TFV37" s="28"/>
      <c r="TFW37" s="28"/>
      <c r="TFX37" s="28"/>
      <c r="TFY37" s="28"/>
      <c r="TFZ37" s="28"/>
      <c r="TGA37" s="28"/>
      <c r="TGB37" s="28"/>
      <c r="TGC37" s="28"/>
      <c r="TGD37" s="28"/>
      <c r="TGE37" s="28"/>
      <c r="TGF37" s="28"/>
      <c r="TGG37" s="28"/>
      <c r="TGH37" s="28"/>
      <c r="TGI37" s="28"/>
      <c r="TGJ37" s="28"/>
      <c r="TGK37" s="28"/>
      <c r="TGL37" s="28"/>
      <c r="TGM37" s="28"/>
      <c r="TGN37" s="28"/>
      <c r="TGO37" s="28"/>
      <c r="TGP37" s="28"/>
      <c r="TGQ37" s="28"/>
      <c r="TGR37" s="28"/>
      <c r="TGS37" s="28"/>
      <c r="TGT37" s="28"/>
      <c r="TGU37" s="28"/>
      <c r="TGV37" s="28"/>
      <c r="TGW37" s="28"/>
      <c r="TGX37" s="28"/>
      <c r="TGY37" s="28"/>
      <c r="TGZ37" s="28"/>
      <c r="THA37" s="28"/>
      <c r="THB37" s="28"/>
      <c r="THC37" s="28"/>
      <c r="THD37" s="28"/>
      <c r="THE37" s="28"/>
      <c r="THF37" s="28"/>
      <c r="THG37" s="28"/>
      <c r="THH37" s="28"/>
      <c r="THI37" s="28"/>
      <c r="THJ37" s="28"/>
      <c r="THK37" s="28"/>
      <c r="THL37" s="28"/>
      <c r="THM37" s="28"/>
      <c r="THN37" s="28"/>
      <c r="THO37" s="28"/>
      <c r="THP37" s="28"/>
      <c r="THQ37" s="28"/>
      <c r="THR37" s="28"/>
      <c r="THS37" s="28"/>
      <c r="THT37" s="28"/>
      <c r="THU37" s="28"/>
      <c r="THV37" s="28"/>
      <c r="THW37" s="28"/>
      <c r="THX37" s="28"/>
      <c r="THY37" s="28"/>
      <c r="THZ37" s="28"/>
      <c r="TIA37" s="28"/>
      <c r="TIB37" s="28"/>
      <c r="TIC37" s="28"/>
      <c r="TID37" s="28"/>
      <c r="TIE37" s="28"/>
      <c r="TIF37" s="28"/>
      <c r="TIG37" s="28"/>
      <c r="TIH37" s="28"/>
      <c r="TII37" s="28"/>
      <c r="TIJ37" s="28"/>
      <c r="TIK37" s="28"/>
      <c r="TIL37" s="28"/>
      <c r="TIM37" s="28"/>
      <c r="TIN37" s="28"/>
      <c r="TIO37" s="28"/>
      <c r="TIP37" s="28"/>
      <c r="TIQ37" s="28"/>
      <c r="TIR37" s="28"/>
      <c r="TIS37" s="28"/>
      <c r="TIT37" s="28"/>
      <c r="TIU37" s="28"/>
      <c r="TIV37" s="28"/>
      <c r="TIW37" s="28"/>
      <c r="TIX37" s="28"/>
      <c r="TIY37" s="28"/>
      <c r="TIZ37" s="28"/>
      <c r="TJA37" s="28"/>
      <c r="TJB37" s="28"/>
      <c r="TJC37" s="28"/>
      <c r="TJD37" s="28"/>
      <c r="TJE37" s="28"/>
      <c r="TJF37" s="28"/>
      <c r="TJG37" s="28"/>
      <c r="TJH37" s="28"/>
      <c r="TJI37" s="28"/>
      <c r="TJJ37" s="28"/>
      <c r="TJK37" s="28"/>
      <c r="TJL37" s="28"/>
      <c r="TJM37" s="28"/>
      <c r="TJN37" s="28"/>
      <c r="TJO37" s="28"/>
      <c r="TJP37" s="28"/>
      <c r="TJQ37" s="28"/>
      <c r="TJR37" s="28"/>
      <c r="TJS37" s="28"/>
      <c r="TJT37" s="28"/>
      <c r="TJU37" s="28"/>
      <c r="TJV37" s="28"/>
      <c r="TJW37" s="28"/>
      <c r="TJX37" s="28"/>
      <c r="TJY37" s="28"/>
      <c r="TJZ37" s="28"/>
      <c r="TKA37" s="28"/>
      <c r="TKB37" s="28"/>
      <c r="TKC37" s="28"/>
      <c r="TKD37" s="28"/>
      <c r="TKE37" s="28"/>
      <c r="TKF37" s="28"/>
      <c r="TKG37" s="28"/>
      <c r="TKH37" s="28"/>
      <c r="TKI37" s="28"/>
      <c r="TKJ37" s="28"/>
      <c r="TKK37" s="28"/>
      <c r="TKL37" s="28"/>
      <c r="TKM37" s="28"/>
      <c r="TKN37" s="28"/>
      <c r="TKO37" s="28"/>
      <c r="TKP37" s="28"/>
      <c r="TKQ37" s="28"/>
      <c r="TKR37" s="28"/>
      <c r="TKS37" s="28"/>
      <c r="TKT37" s="28"/>
      <c r="TKU37" s="28"/>
      <c r="TKV37" s="28"/>
      <c r="TKW37" s="28"/>
      <c r="TKX37" s="28"/>
      <c r="TKY37" s="28"/>
      <c r="TKZ37" s="28"/>
      <c r="TLA37" s="28"/>
      <c r="TLB37" s="28"/>
      <c r="TLC37" s="28"/>
      <c r="TLD37" s="28"/>
      <c r="TLE37" s="28"/>
      <c r="TLF37" s="28"/>
      <c r="TLG37" s="28"/>
      <c r="TLH37" s="28"/>
      <c r="TLI37" s="28"/>
      <c r="TLJ37" s="28"/>
      <c r="TLK37" s="28"/>
      <c r="TLL37" s="28"/>
      <c r="TLM37" s="28"/>
      <c r="TLN37" s="28"/>
      <c r="TLO37" s="28"/>
      <c r="TLP37" s="28"/>
      <c r="TLQ37" s="28"/>
      <c r="TLR37" s="28"/>
      <c r="TLS37" s="28"/>
      <c r="TLT37" s="28"/>
      <c r="TLU37" s="28"/>
      <c r="TLV37" s="28"/>
      <c r="TLW37" s="28"/>
      <c r="TLX37" s="28"/>
      <c r="TLY37" s="28"/>
      <c r="TLZ37" s="28"/>
      <c r="TMA37" s="28"/>
      <c r="TMB37" s="28"/>
      <c r="TMC37" s="28"/>
      <c r="TMD37" s="28"/>
      <c r="TME37" s="28"/>
      <c r="TMF37" s="28"/>
      <c r="TMG37" s="28"/>
      <c r="TMH37" s="28"/>
      <c r="TMI37" s="28"/>
      <c r="TMJ37" s="28"/>
      <c r="TMK37" s="28"/>
      <c r="TML37" s="28"/>
      <c r="TMM37" s="28"/>
      <c r="TMN37" s="28"/>
      <c r="TMO37" s="28"/>
      <c r="TMP37" s="28"/>
      <c r="TMQ37" s="28"/>
      <c r="TMR37" s="28"/>
      <c r="TMS37" s="28"/>
      <c r="TMT37" s="28"/>
      <c r="TMU37" s="28"/>
      <c r="TMV37" s="28"/>
      <c r="TMW37" s="28"/>
      <c r="TMX37" s="28"/>
      <c r="TMY37" s="28"/>
      <c r="TMZ37" s="28"/>
      <c r="TNA37" s="28"/>
      <c r="TNB37" s="28"/>
      <c r="TNC37" s="28"/>
      <c r="TND37" s="28"/>
      <c r="TNE37" s="28"/>
      <c r="TNF37" s="28"/>
      <c r="TNG37" s="28"/>
      <c r="TNH37" s="28"/>
      <c r="TNI37" s="28"/>
      <c r="TNJ37" s="28"/>
      <c r="TNK37" s="28"/>
      <c r="TNL37" s="28"/>
      <c r="TNM37" s="28"/>
      <c r="TNN37" s="28"/>
      <c r="TNO37" s="28"/>
      <c r="TNP37" s="28"/>
      <c r="TNQ37" s="28"/>
      <c r="TNR37" s="28"/>
      <c r="TNS37" s="28"/>
      <c r="TNT37" s="28"/>
      <c r="TNU37" s="28"/>
      <c r="TNV37" s="28"/>
      <c r="TNW37" s="28"/>
      <c r="TNX37" s="28"/>
      <c r="TNY37" s="28"/>
      <c r="TNZ37" s="28"/>
      <c r="TOA37" s="28"/>
      <c r="TOB37" s="28"/>
      <c r="TOC37" s="28"/>
      <c r="TOD37" s="28"/>
      <c r="TOE37" s="28"/>
      <c r="TOF37" s="28"/>
      <c r="TOG37" s="28"/>
      <c r="TOH37" s="28"/>
      <c r="TOI37" s="28"/>
      <c r="TOJ37" s="28"/>
      <c r="TOK37" s="28"/>
      <c r="TOL37" s="28"/>
      <c r="TOM37" s="28"/>
      <c r="TON37" s="28"/>
      <c r="TOO37" s="28"/>
      <c r="TOP37" s="28"/>
      <c r="TOQ37" s="28"/>
      <c r="TOR37" s="28"/>
      <c r="TOS37" s="28"/>
      <c r="TOT37" s="28"/>
      <c r="TOU37" s="28"/>
      <c r="TOV37" s="28"/>
      <c r="TOW37" s="28"/>
      <c r="TOX37" s="28"/>
      <c r="TOY37" s="28"/>
      <c r="TOZ37" s="28"/>
      <c r="TPA37" s="28"/>
      <c r="TPB37" s="28"/>
      <c r="TPC37" s="28"/>
      <c r="TPD37" s="28"/>
      <c r="TPE37" s="28"/>
      <c r="TPF37" s="28"/>
      <c r="TPG37" s="28"/>
      <c r="TPH37" s="28"/>
      <c r="TPI37" s="28"/>
      <c r="TPJ37" s="28"/>
      <c r="TPK37" s="28"/>
      <c r="TPL37" s="28"/>
      <c r="TPM37" s="28"/>
      <c r="TPN37" s="28"/>
      <c r="TPO37" s="28"/>
      <c r="TPP37" s="28"/>
      <c r="TPQ37" s="28"/>
      <c r="TPR37" s="28"/>
      <c r="TPS37" s="28"/>
      <c r="TPT37" s="28"/>
      <c r="TPU37" s="28"/>
      <c r="TPV37" s="28"/>
      <c r="TPW37" s="28"/>
      <c r="TPX37" s="28"/>
      <c r="TPY37" s="28"/>
      <c r="TPZ37" s="28"/>
      <c r="TQA37" s="28"/>
      <c r="TQB37" s="28"/>
      <c r="TQC37" s="28"/>
      <c r="TQD37" s="28"/>
      <c r="TQE37" s="28"/>
      <c r="TQF37" s="28"/>
      <c r="TQG37" s="28"/>
      <c r="TQH37" s="28"/>
      <c r="TQI37" s="28"/>
      <c r="TQJ37" s="28"/>
      <c r="TQK37" s="28"/>
      <c r="TQL37" s="28"/>
      <c r="TQM37" s="28"/>
      <c r="TQN37" s="28"/>
      <c r="TQO37" s="28"/>
      <c r="TQP37" s="28"/>
      <c r="TQQ37" s="28"/>
      <c r="TQR37" s="28"/>
      <c r="TQS37" s="28"/>
      <c r="TQT37" s="28"/>
      <c r="TQU37" s="28"/>
      <c r="TQV37" s="28"/>
      <c r="TQW37" s="28"/>
      <c r="TQX37" s="28"/>
      <c r="TQY37" s="28"/>
      <c r="TQZ37" s="28"/>
      <c r="TRA37" s="28"/>
      <c r="TRB37" s="28"/>
      <c r="TRC37" s="28"/>
      <c r="TRD37" s="28"/>
      <c r="TRE37" s="28"/>
      <c r="TRF37" s="28"/>
      <c r="TRG37" s="28"/>
      <c r="TRH37" s="28"/>
      <c r="TRI37" s="28"/>
      <c r="TRJ37" s="28"/>
      <c r="TRK37" s="28"/>
      <c r="TRL37" s="28"/>
      <c r="TRM37" s="28"/>
      <c r="TRN37" s="28"/>
      <c r="TRO37" s="28"/>
      <c r="TRP37" s="28"/>
      <c r="TRQ37" s="28"/>
      <c r="TRR37" s="28"/>
      <c r="TRS37" s="28"/>
      <c r="TRT37" s="28"/>
      <c r="TRU37" s="28"/>
      <c r="TRV37" s="28"/>
      <c r="TRW37" s="28"/>
      <c r="TRX37" s="28"/>
      <c r="TRY37" s="28"/>
      <c r="TRZ37" s="28"/>
      <c r="TSA37" s="28"/>
      <c r="TSB37" s="28"/>
      <c r="TSC37" s="28"/>
      <c r="TSD37" s="28"/>
      <c r="TSE37" s="28"/>
      <c r="TSF37" s="28"/>
      <c r="TSG37" s="28"/>
      <c r="TSH37" s="28"/>
      <c r="TSI37" s="28"/>
      <c r="TSJ37" s="28"/>
      <c r="TSK37" s="28"/>
      <c r="TSL37" s="28"/>
      <c r="TSM37" s="28"/>
      <c r="TSN37" s="28"/>
      <c r="TSO37" s="28"/>
      <c r="TSP37" s="28"/>
      <c r="TSQ37" s="28"/>
      <c r="TSR37" s="28"/>
      <c r="TSS37" s="28"/>
      <c r="TST37" s="28"/>
      <c r="TSU37" s="28"/>
      <c r="TSV37" s="28"/>
      <c r="TSW37" s="28"/>
      <c r="TSX37" s="28"/>
      <c r="TSY37" s="28"/>
      <c r="TSZ37" s="28"/>
      <c r="TTA37" s="28"/>
      <c r="TTB37" s="28"/>
      <c r="TTC37" s="28"/>
      <c r="TTD37" s="28"/>
      <c r="TTE37" s="28"/>
      <c r="TTF37" s="28"/>
      <c r="TTG37" s="28"/>
      <c r="TTH37" s="28"/>
      <c r="TTI37" s="28"/>
      <c r="TTJ37" s="28"/>
      <c r="TTK37" s="28"/>
      <c r="TTL37" s="28"/>
      <c r="TTM37" s="28"/>
      <c r="TTN37" s="28"/>
      <c r="TTO37" s="28"/>
      <c r="TTP37" s="28"/>
      <c r="TTQ37" s="28"/>
      <c r="TTR37" s="28"/>
      <c r="TTS37" s="28"/>
      <c r="TTT37" s="28"/>
      <c r="TTU37" s="28"/>
      <c r="TTV37" s="28"/>
      <c r="TTW37" s="28"/>
      <c r="TTX37" s="28"/>
      <c r="TTY37" s="28"/>
      <c r="TTZ37" s="28"/>
      <c r="TUA37" s="28"/>
      <c r="TUB37" s="28"/>
      <c r="TUC37" s="28"/>
      <c r="TUD37" s="28"/>
      <c r="TUE37" s="28"/>
      <c r="TUF37" s="28"/>
      <c r="TUG37" s="28"/>
      <c r="TUH37" s="28"/>
      <c r="TUI37" s="28"/>
      <c r="TUJ37" s="28"/>
      <c r="TUK37" s="28"/>
      <c r="TUL37" s="28"/>
      <c r="TUM37" s="28"/>
      <c r="TUN37" s="28"/>
      <c r="TUO37" s="28"/>
      <c r="TUP37" s="28"/>
      <c r="TUQ37" s="28"/>
      <c r="TUR37" s="28"/>
      <c r="TUS37" s="28"/>
      <c r="TUT37" s="28"/>
      <c r="TUU37" s="28"/>
      <c r="TUV37" s="28"/>
      <c r="TUW37" s="28"/>
      <c r="TUX37" s="28"/>
      <c r="TUY37" s="28"/>
      <c r="TUZ37" s="28"/>
      <c r="TVA37" s="28"/>
      <c r="TVB37" s="28"/>
      <c r="TVC37" s="28"/>
      <c r="TVD37" s="28"/>
      <c r="TVE37" s="28"/>
      <c r="TVF37" s="28"/>
      <c r="TVG37" s="28"/>
      <c r="TVH37" s="28"/>
      <c r="TVI37" s="28"/>
      <c r="TVJ37" s="28"/>
      <c r="TVK37" s="28"/>
      <c r="TVL37" s="28"/>
      <c r="TVM37" s="28"/>
      <c r="TVN37" s="28"/>
      <c r="TVO37" s="28"/>
      <c r="TVP37" s="28"/>
      <c r="TVQ37" s="28"/>
      <c r="TVR37" s="28"/>
      <c r="TVS37" s="28"/>
      <c r="TVT37" s="28"/>
      <c r="TVU37" s="28"/>
      <c r="TVV37" s="28"/>
      <c r="TVW37" s="28"/>
      <c r="TVX37" s="28"/>
      <c r="TVY37" s="28"/>
      <c r="TVZ37" s="28"/>
      <c r="TWA37" s="28"/>
      <c r="TWB37" s="28"/>
      <c r="TWC37" s="28"/>
      <c r="TWD37" s="28"/>
      <c r="TWE37" s="28"/>
      <c r="TWF37" s="28"/>
      <c r="TWG37" s="28"/>
      <c r="TWH37" s="28"/>
      <c r="TWI37" s="28"/>
      <c r="TWJ37" s="28"/>
      <c r="TWK37" s="28"/>
      <c r="TWL37" s="28"/>
      <c r="TWM37" s="28"/>
      <c r="TWN37" s="28"/>
      <c r="TWO37" s="28"/>
      <c r="TWP37" s="28"/>
      <c r="TWQ37" s="28"/>
      <c r="TWR37" s="28"/>
      <c r="TWS37" s="28"/>
      <c r="TWT37" s="28"/>
      <c r="TWU37" s="28"/>
      <c r="TWV37" s="28"/>
      <c r="TWW37" s="28"/>
      <c r="TWX37" s="28"/>
      <c r="TWY37" s="28"/>
      <c r="TWZ37" s="28"/>
      <c r="TXA37" s="28"/>
      <c r="TXB37" s="28"/>
      <c r="TXC37" s="28"/>
      <c r="TXD37" s="28"/>
      <c r="TXE37" s="28"/>
      <c r="TXF37" s="28"/>
      <c r="TXG37" s="28"/>
      <c r="TXH37" s="28"/>
      <c r="TXI37" s="28"/>
      <c r="TXJ37" s="28"/>
      <c r="TXK37" s="28"/>
      <c r="TXL37" s="28"/>
      <c r="TXM37" s="28"/>
      <c r="TXN37" s="28"/>
      <c r="TXO37" s="28"/>
      <c r="TXP37" s="28"/>
      <c r="TXQ37" s="28"/>
      <c r="TXR37" s="28"/>
      <c r="TXS37" s="28"/>
      <c r="TXT37" s="28"/>
      <c r="TXU37" s="28"/>
      <c r="TXV37" s="28"/>
      <c r="TXW37" s="28"/>
      <c r="TXX37" s="28"/>
      <c r="TXY37" s="28"/>
      <c r="TXZ37" s="28"/>
      <c r="TYA37" s="28"/>
      <c r="TYB37" s="28"/>
      <c r="TYC37" s="28"/>
      <c r="TYD37" s="28"/>
      <c r="TYE37" s="28"/>
      <c r="TYF37" s="28"/>
      <c r="TYG37" s="28"/>
      <c r="TYH37" s="28"/>
      <c r="TYI37" s="28"/>
      <c r="TYJ37" s="28"/>
      <c r="TYK37" s="28"/>
      <c r="TYL37" s="28"/>
      <c r="TYM37" s="28"/>
      <c r="TYN37" s="28"/>
      <c r="TYO37" s="28"/>
      <c r="TYP37" s="28"/>
      <c r="TYQ37" s="28"/>
      <c r="TYR37" s="28"/>
      <c r="TYS37" s="28"/>
      <c r="TYT37" s="28"/>
      <c r="TYU37" s="28"/>
      <c r="TYV37" s="28"/>
      <c r="TYW37" s="28"/>
      <c r="TYX37" s="28"/>
      <c r="TYY37" s="28"/>
      <c r="TYZ37" s="28"/>
      <c r="TZA37" s="28"/>
      <c r="TZB37" s="28"/>
      <c r="TZC37" s="28"/>
      <c r="TZD37" s="28"/>
      <c r="TZE37" s="28"/>
      <c r="TZF37" s="28"/>
      <c r="TZG37" s="28"/>
      <c r="TZH37" s="28"/>
      <c r="TZI37" s="28"/>
      <c r="TZJ37" s="28"/>
      <c r="TZK37" s="28"/>
      <c r="TZL37" s="28"/>
      <c r="TZM37" s="28"/>
      <c r="TZN37" s="28"/>
      <c r="TZO37" s="28"/>
      <c r="TZP37" s="28"/>
      <c r="TZQ37" s="28"/>
      <c r="TZR37" s="28"/>
      <c r="TZS37" s="28"/>
      <c r="TZT37" s="28"/>
      <c r="TZU37" s="28"/>
      <c r="TZV37" s="28"/>
      <c r="TZW37" s="28"/>
      <c r="TZX37" s="28"/>
      <c r="TZY37" s="28"/>
      <c r="TZZ37" s="28"/>
      <c r="UAA37" s="28"/>
      <c r="UAB37" s="28"/>
      <c r="UAC37" s="28"/>
      <c r="UAD37" s="28"/>
      <c r="UAE37" s="28"/>
      <c r="UAF37" s="28"/>
      <c r="UAG37" s="28"/>
      <c r="UAH37" s="28"/>
      <c r="UAI37" s="28"/>
      <c r="UAJ37" s="28"/>
      <c r="UAK37" s="28"/>
      <c r="UAL37" s="28"/>
      <c r="UAM37" s="28"/>
      <c r="UAN37" s="28"/>
      <c r="UAO37" s="28"/>
      <c r="UAP37" s="28"/>
      <c r="UAQ37" s="28"/>
      <c r="UAR37" s="28"/>
      <c r="UAS37" s="28"/>
      <c r="UAT37" s="28"/>
      <c r="UAU37" s="28"/>
      <c r="UAV37" s="28"/>
      <c r="UAW37" s="28"/>
      <c r="UAX37" s="28"/>
      <c r="UAY37" s="28"/>
      <c r="UAZ37" s="28"/>
      <c r="UBA37" s="28"/>
      <c r="UBB37" s="28"/>
      <c r="UBC37" s="28"/>
      <c r="UBD37" s="28"/>
      <c r="UBE37" s="28"/>
      <c r="UBF37" s="28"/>
      <c r="UBG37" s="28"/>
      <c r="UBH37" s="28"/>
      <c r="UBI37" s="28"/>
      <c r="UBJ37" s="28"/>
      <c r="UBK37" s="28"/>
      <c r="UBL37" s="28"/>
      <c r="UBM37" s="28"/>
      <c r="UBN37" s="28"/>
      <c r="UBO37" s="28"/>
      <c r="UBP37" s="28"/>
      <c r="UBQ37" s="28"/>
      <c r="UBR37" s="28"/>
      <c r="UBS37" s="28"/>
      <c r="UBT37" s="28"/>
      <c r="UBU37" s="28"/>
      <c r="UBV37" s="28"/>
      <c r="UBW37" s="28"/>
      <c r="UBX37" s="28"/>
      <c r="UBY37" s="28"/>
      <c r="UBZ37" s="28"/>
      <c r="UCA37" s="28"/>
      <c r="UCB37" s="28"/>
      <c r="UCC37" s="28"/>
      <c r="UCD37" s="28"/>
      <c r="UCE37" s="28"/>
      <c r="UCF37" s="28"/>
      <c r="UCG37" s="28"/>
      <c r="UCH37" s="28"/>
      <c r="UCI37" s="28"/>
      <c r="UCJ37" s="28"/>
      <c r="UCK37" s="28"/>
      <c r="UCL37" s="28"/>
      <c r="UCM37" s="28"/>
      <c r="UCN37" s="28"/>
      <c r="UCO37" s="28"/>
      <c r="UCP37" s="28"/>
      <c r="UCQ37" s="28"/>
      <c r="UCR37" s="28"/>
      <c r="UCS37" s="28"/>
      <c r="UCT37" s="28"/>
      <c r="UCU37" s="28"/>
      <c r="UCV37" s="28"/>
      <c r="UCW37" s="28"/>
      <c r="UCX37" s="28"/>
      <c r="UCY37" s="28"/>
      <c r="UCZ37" s="28"/>
      <c r="UDA37" s="28"/>
      <c r="UDB37" s="28"/>
      <c r="UDC37" s="28"/>
      <c r="UDD37" s="28"/>
      <c r="UDE37" s="28"/>
      <c r="UDF37" s="28"/>
      <c r="UDG37" s="28"/>
      <c r="UDH37" s="28"/>
      <c r="UDI37" s="28"/>
      <c r="UDJ37" s="28"/>
      <c r="UDK37" s="28"/>
      <c r="UDL37" s="28"/>
      <c r="UDM37" s="28"/>
      <c r="UDN37" s="28"/>
      <c r="UDO37" s="28"/>
      <c r="UDP37" s="28"/>
      <c r="UDQ37" s="28"/>
      <c r="UDR37" s="28"/>
      <c r="UDS37" s="28"/>
      <c r="UDT37" s="28"/>
      <c r="UDU37" s="28"/>
      <c r="UDV37" s="28"/>
      <c r="UDW37" s="28"/>
      <c r="UDX37" s="28"/>
      <c r="UDY37" s="28"/>
      <c r="UDZ37" s="28"/>
      <c r="UEA37" s="28"/>
      <c r="UEB37" s="28"/>
      <c r="UEC37" s="28"/>
      <c r="UED37" s="28"/>
      <c r="UEE37" s="28"/>
      <c r="UEF37" s="28"/>
      <c r="UEG37" s="28"/>
      <c r="UEH37" s="28"/>
      <c r="UEI37" s="28"/>
      <c r="UEJ37" s="28"/>
      <c r="UEK37" s="28"/>
      <c r="UEL37" s="28"/>
      <c r="UEM37" s="28"/>
      <c r="UEN37" s="28"/>
      <c r="UEO37" s="28"/>
      <c r="UEP37" s="28"/>
      <c r="UEQ37" s="28"/>
      <c r="UER37" s="28"/>
      <c r="UES37" s="28"/>
      <c r="UET37" s="28"/>
      <c r="UEU37" s="28"/>
      <c r="UEV37" s="28"/>
      <c r="UEW37" s="28"/>
      <c r="UEX37" s="28"/>
      <c r="UEY37" s="28"/>
      <c r="UEZ37" s="28"/>
      <c r="UFA37" s="28"/>
      <c r="UFB37" s="28"/>
      <c r="UFC37" s="28"/>
      <c r="UFD37" s="28"/>
      <c r="UFE37" s="28"/>
      <c r="UFF37" s="28"/>
      <c r="UFG37" s="28"/>
      <c r="UFH37" s="28"/>
      <c r="UFI37" s="28"/>
      <c r="UFJ37" s="28"/>
      <c r="UFK37" s="28"/>
      <c r="UFL37" s="28"/>
      <c r="UFM37" s="28"/>
      <c r="UFN37" s="28"/>
      <c r="UFO37" s="28"/>
      <c r="UFP37" s="28"/>
      <c r="UFQ37" s="28"/>
      <c r="UFR37" s="28"/>
      <c r="UFS37" s="28"/>
      <c r="UFT37" s="28"/>
      <c r="UFU37" s="28"/>
      <c r="UFV37" s="28"/>
      <c r="UFW37" s="28"/>
      <c r="UFX37" s="28"/>
      <c r="UFY37" s="28"/>
      <c r="UFZ37" s="28"/>
      <c r="UGA37" s="28"/>
      <c r="UGB37" s="28"/>
      <c r="UGC37" s="28"/>
      <c r="UGD37" s="28"/>
      <c r="UGE37" s="28"/>
      <c r="UGF37" s="28"/>
      <c r="UGG37" s="28"/>
      <c r="UGH37" s="28"/>
      <c r="UGI37" s="28"/>
      <c r="UGJ37" s="28"/>
      <c r="UGK37" s="28"/>
      <c r="UGL37" s="28"/>
      <c r="UGM37" s="28"/>
      <c r="UGN37" s="28"/>
      <c r="UGO37" s="28"/>
      <c r="UGP37" s="28"/>
      <c r="UGQ37" s="28"/>
      <c r="UGR37" s="28"/>
      <c r="UGS37" s="28"/>
      <c r="UGT37" s="28"/>
      <c r="UGU37" s="28"/>
      <c r="UGV37" s="28"/>
      <c r="UGW37" s="28"/>
      <c r="UGX37" s="28"/>
      <c r="UGY37" s="28"/>
      <c r="UGZ37" s="28"/>
      <c r="UHA37" s="28"/>
      <c r="UHB37" s="28"/>
      <c r="UHC37" s="28"/>
      <c r="UHD37" s="28"/>
      <c r="UHE37" s="28"/>
      <c r="UHF37" s="28"/>
      <c r="UHG37" s="28"/>
      <c r="UHH37" s="28"/>
      <c r="UHI37" s="28"/>
      <c r="UHJ37" s="28"/>
      <c r="UHK37" s="28"/>
      <c r="UHL37" s="28"/>
      <c r="UHM37" s="28"/>
      <c r="UHN37" s="28"/>
      <c r="UHO37" s="28"/>
      <c r="UHP37" s="28"/>
      <c r="UHQ37" s="28"/>
      <c r="UHR37" s="28"/>
      <c r="UHS37" s="28"/>
      <c r="UHT37" s="28"/>
      <c r="UHU37" s="28"/>
      <c r="UHV37" s="28"/>
      <c r="UHW37" s="28"/>
      <c r="UHX37" s="28"/>
      <c r="UHY37" s="28"/>
      <c r="UHZ37" s="28"/>
      <c r="UIA37" s="28"/>
      <c r="UIB37" s="28"/>
      <c r="UIC37" s="28"/>
      <c r="UID37" s="28"/>
      <c r="UIE37" s="28"/>
      <c r="UIF37" s="28"/>
      <c r="UIG37" s="28"/>
      <c r="UIH37" s="28"/>
      <c r="UII37" s="28"/>
      <c r="UIJ37" s="28"/>
      <c r="UIK37" s="28"/>
      <c r="UIL37" s="28"/>
      <c r="UIM37" s="28"/>
      <c r="UIN37" s="28"/>
      <c r="UIO37" s="28"/>
      <c r="UIP37" s="28"/>
      <c r="UIQ37" s="28"/>
      <c r="UIR37" s="28"/>
      <c r="UIS37" s="28"/>
      <c r="UIT37" s="28"/>
      <c r="UIU37" s="28"/>
      <c r="UIV37" s="28"/>
      <c r="UIW37" s="28"/>
      <c r="UIX37" s="28"/>
      <c r="UIY37" s="28"/>
      <c r="UIZ37" s="28"/>
      <c r="UJA37" s="28"/>
      <c r="UJB37" s="28"/>
      <c r="UJC37" s="28"/>
      <c r="UJD37" s="28"/>
      <c r="UJE37" s="28"/>
      <c r="UJF37" s="28"/>
      <c r="UJG37" s="28"/>
      <c r="UJH37" s="28"/>
      <c r="UJI37" s="28"/>
      <c r="UJJ37" s="28"/>
      <c r="UJK37" s="28"/>
      <c r="UJL37" s="28"/>
      <c r="UJM37" s="28"/>
      <c r="UJN37" s="28"/>
      <c r="UJO37" s="28"/>
      <c r="UJP37" s="28"/>
      <c r="UJQ37" s="28"/>
      <c r="UJR37" s="28"/>
      <c r="UJS37" s="28"/>
      <c r="UJT37" s="28"/>
      <c r="UJU37" s="28"/>
      <c r="UJV37" s="28"/>
      <c r="UJW37" s="28"/>
      <c r="UJX37" s="28"/>
      <c r="UJY37" s="28"/>
      <c r="UJZ37" s="28"/>
      <c r="UKA37" s="28"/>
      <c r="UKB37" s="28"/>
      <c r="UKC37" s="28"/>
      <c r="UKD37" s="28"/>
      <c r="UKE37" s="28"/>
      <c r="UKF37" s="28"/>
      <c r="UKG37" s="28"/>
      <c r="UKH37" s="28"/>
      <c r="UKI37" s="28"/>
      <c r="UKJ37" s="28"/>
      <c r="UKK37" s="28"/>
      <c r="UKL37" s="28"/>
      <c r="UKM37" s="28"/>
      <c r="UKN37" s="28"/>
      <c r="UKO37" s="28"/>
      <c r="UKP37" s="28"/>
      <c r="UKQ37" s="28"/>
      <c r="UKR37" s="28"/>
      <c r="UKS37" s="28"/>
      <c r="UKT37" s="28"/>
      <c r="UKU37" s="28"/>
      <c r="UKV37" s="28"/>
      <c r="UKW37" s="28"/>
      <c r="UKX37" s="28"/>
      <c r="UKY37" s="28"/>
      <c r="UKZ37" s="28"/>
      <c r="ULA37" s="28"/>
      <c r="ULB37" s="28"/>
      <c r="ULC37" s="28"/>
      <c r="ULD37" s="28"/>
      <c r="ULE37" s="28"/>
      <c r="ULF37" s="28"/>
      <c r="ULG37" s="28"/>
      <c r="ULH37" s="28"/>
      <c r="ULI37" s="28"/>
      <c r="ULJ37" s="28"/>
      <c r="ULK37" s="28"/>
      <c r="ULL37" s="28"/>
      <c r="ULM37" s="28"/>
      <c r="ULN37" s="28"/>
      <c r="ULO37" s="28"/>
      <c r="ULP37" s="28"/>
      <c r="ULQ37" s="28"/>
      <c r="ULR37" s="28"/>
      <c r="ULS37" s="28"/>
      <c r="ULT37" s="28"/>
      <c r="ULU37" s="28"/>
      <c r="ULV37" s="28"/>
      <c r="ULW37" s="28"/>
      <c r="ULX37" s="28"/>
      <c r="ULY37" s="28"/>
      <c r="ULZ37" s="28"/>
      <c r="UMA37" s="28"/>
      <c r="UMB37" s="28"/>
      <c r="UMC37" s="28"/>
      <c r="UMD37" s="28"/>
      <c r="UME37" s="28"/>
      <c r="UMF37" s="28"/>
      <c r="UMG37" s="28"/>
      <c r="UMH37" s="28"/>
      <c r="UMI37" s="28"/>
      <c r="UMJ37" s="28"/>
      <c r="UMK37" s="28"/>
      <c r="UML37" s="28"/>
      <c r="UMM37" s="28"/>
      <c r="UMN37" s="28"/>
      <c r="UMO37" s="28"/>
      <c r="UMP37" s="28"/>
      <c r="UMQ37" s="28"/>
      <c r="UMR37" s="28"/>
      <c r="UMS37" s="28"/>
      <c r="UMT37" s="28"/>
      <c r="UMU37" s="28"/>
      <c r="UMV37" s="28"/>
      <c r="UMW37" s="28"/>
      <c r="UMX37" s="28"/>
      <c r="UMY37" s="28"/>
      <c r="UMZ37" s="28"/>
      <c r="UNA37" s="28"/>
      <c r="UNB37" s="28"/>
      <c r="UNC37" s="28"/>
      <c r="UND37" s="28"/>
      <c r="UNE37" s="28"/>
      <c r="UNF37" s="28"/>
      <c r="UNG37" s="28"/>
      <c r="UNH37" s="28"/>
      <c r="UNI37" s="28"/>
      <c r="UNJ37" s="28"/>
      <c r="UNK37" s="28"/>
      <c r="UNL37" s="28"/>
      <c r="UNM37" s="28"/>
      <c r="UNN37" s="28"/>
      <c r="UNO37" s="28"/>
      <c r="UNP37" s="28"/>
      <c r="UNQ37" s="28"/>
      <c r="UNR37" s="28"/>
      <c r="UNS37" s="28"/>
      <c r="UNT37" s="28"/>
      <c r="UNU37" s="28"/>
      <c r="UNV37" s="28"/>
      <c r="UNW37" s="28"/>
      <c r="UNX37" s="28"/>
      <c r="UNY37" s="28"/>
      <c r="UNZ37" s="28"/>
      <c r="UOA37" s="28"/>
      <c r="UOB37" s="28"/>
      <c r="UOC37" s="28"/>
      <c r="UOD37" s="28"/>
      <c r="UOE37" s="28"/>
      <c r="UOF37" s="28"/>
      <c r="UOG37" s="28"/>
      <c r="UOH37" s="28"/>
      <c r="UOI37" s="28"/>
      <c r="UOJ37" s="28"/>
      <c r="UOK37" s="28"/>
      <c r="UOL37" s="28"/>
      <c r="UOM37" s="28"/>
      <c r="UON37" s="28"/>
      <c r="UOO37" s="28"/>
      <c r="UOP37" s="28"/>
      <c r="UOQ37" s="28"/>
      <c r="UOR37" s="28"/>
      <c r="UOS37" s="28"/>
      <c r="UOT37" s="28"/>
      <c r="UOU37" s="28"/>
      <c r="UOV37" s="28"/>
      <c r="UOW37" s="28"/>
      <c r="UOX37" s="28"/>
      <c r="UOY37" s="28"/>
      <c r="UOZ37" s="28"/>
      <c r="UPA37" s="28"/>
      <c r="UPB37" s="28"/>
      <c r="UPC37" s="28"/>
      <c r="UPD37" s="28"/>
      <c r="UPE37" s="28"/>
      <c r="UPF37" s="28"/>
      <c r="UPG37" s="28"/>
      <c r="UPH37" s="28"/>
      <c r="UPI37" s="28"/>
      <c r="UPJ37" s="28"/>
      <c r="UPK37" s="28"/>
      <c r="UPL37" s="28"/>
      <c r="UPM37" s="28"/>
      <c r="UPN37" s="28"/>
      <c r="UPO37" s="28"/>
      <c r="UPP37" s="28"/>
      <c r="UPQ37" s="28"/>
      <c r="UPR37" s="28"/>
      <c r="UPS37" s="28"/>
      <c r="UPT37" s="28"/>
      <c r="UPU37" s="28"/>
      <c r="UPV37" s="28"/>
      <c r="UPW37" s="28"/>
      <c r="UPX37" s="28"/>
      <c r="UPY37" s="28"/>
      <c r="UPZ37" s="28"/>
      <c r="UQA37" s="28"/>
      <c r="UQB37" s="28"/>
      <c r="UQC37" s="28"/>
      <c r="UQD37" s="28"/>
      <c r="UQE37" s="28"/>
      <c r="UQF37" s="28"/>
      <c r="UQG37" s="28"/>
      <c r="UQH37" s="28"/>
      <c r="UQI37" s="28"/>
      <c r="UQJ37" s="28"/>
      <c r="UQK37" s="28"/>
      <c r="UQL37" s="28"/>
      <c r="UQM37" s="28"/>
      <c r="UQN37" s="28"/>
      <c r="UQO37" s="28"/>
      <c r="UQP37" s="28"/>
      <c r="UQQ37" s="28"/>
      <c r="UQR37" s="28"/>
      <c r="UQS37" s="28"/>
      <c r="UQT37" s="28"/>
      <c r="UQU37" s="28"/>
      <c r="UQV37" s="28"/>
      <c r="UQW37" s="28"/>
      <c r="UQX37" s="28"/>
      <c r="UQY37" s="28"/>
      <c r="UQZ37" s="28"/>
      <c r="URA37" s="28"/>
      <c r="URB37" s="28"/>
      <c r="URC37" s="28"/>
      <c r="URD37" s="28"/>
      <c r="URE37" s="28"/>
      <c r="URF37" s="28"/>
      <c r="URG37" s="28"/>
      <c r="URH37" s="28"/>
      <c r="URI37" s="28"/>
      <c r="URJ37" s="28"/>
      <c r="URK37" s="28"/>
      <c r="URL37" s="28"/>
      <c r="URM37" s="28"/>
      <c r="URN37" s="28"/>
      <c r="URO37" s="28"/>
      <c r="URP37" s="28"/>
      <c r="URQ37" s="28"/>
      <c r="URR37" s="28"/>
      <c r="URS37" s="28"/>
      <c r="URT37" s="28"/>
      <c r="URU37" s="28"/>
      <c r="URV37" s="28"/>
      <c r="URW37" s="28"/>
      <c r="URX37" s="28"/>
      <c r="URY37" s="28"/>
      <c r="URZ37" s="28"/>
      <c r="USA37" s="28"/>
      <c r="USB37" s="28"/>
      <c r="USC37" s="28"/>
      <c r="USD37" s="28"/>
      <c r="USE37" s="28"/>
      <c r="USF37" s="28"/>
      <c r="USG37" s="28"/>
      <c r="USH37" s="28"/>
      <c r="USI37" s="28"/>
      <c r="USJ37" s="28"/>
      <c r="USK37" s="28"/>
      <c r="USL37" s="28"/>
      <c r="USM37" s="28"/>
      <c r="USN37" s="28"/>
      <c r="USO37" s="28"/>
      <c r="USP37" s="28"/>
      <c r="USQ37" s="28"/>
      <c r="USR37" s="28"/>
      <c r="USS37" s="28"/>
      <c r="UST37" s="28"/>
      <c r="USU37" s="28"/>
      <c r="USV37" s="28"/>
      <c r="USW37" s="28"/>
      <c r="USX37" s="28"/>
      <c r="USY37" s="28"/>
      <c r="USZ37" s="28"/>
      <c r="UTA37" s="28"/>
      <c r="UTB37" s="28"/>
      <c r="UTC37" s="28"/>
      <c r="UTD37" s="28"/>
      <c r="UTE37" s="28"/>
      <c r="UTF37" s="28"/>
      <c r="UTG37" s="28"/>
      <c r="UTH37" s="28"/>
      <c r="UTI37" s="28"/>
      <c r="UTJ37" s="28"/>
      <c r="UTK37" s="28"/>
      <c r="UTL37" s="28"/>
      <c r="UTM37" s="28"/>
      <c r="UTN37" s="28"/>
      <c r="UTO37" s="28"/>
      <c r="UTP37" s="28"/>
      <c r="UTQ37" s="28"/>
      <c r="UTR37" s="28"/>
      <c r="UTS37" s="28"/>
      <c r="UTT37" s="28"/>
      <c r="UTU37" s="28"/>
      <c r="UTV37" s="28"/>
      <c r="UTW37" s="28"/>
      <c r="UTX37" s="28"/>
      <c r="UTY37" s="28"/>
      <c r="UTZ37" s="28"/>
      <c r="UUA37" s="28"/>
      <c r="UUB37" s="28"/>
      <c r="UUC37" s="28"/>
      <c r="UUD37" s="28"/>
      <c r="UUE37" s="28"/>
      <c r="UUF37" s="28"/>
      <c r="UUG37" s="28"/>
      <c r="UUH37" s="28"/>
      <c r="UUI37" s="28"/>
      <c r="UUJ37" s="28"/>
      <c r="UUK37" s="28"/>
      <c r="UUL37" s="28"/>
      <c r="UUM37" s="28"/>
      <c r="UUN37" s="28"/>
      <c r="UUO37" s="28"/>
      <c r="UUP37" s="28"/>
      <c r="UUQ37" s="28"/>
      <c r="UUR37" s="28"/>
      <c r="UUS37" s="28"/>
      <c r="UUT37" s="28"/>
      <c r="UUU37" s="28"/>
      <c r="UUV37" s="28"/>
      <c r="UUW37" s="28"/>
      <c r="UUX37" s="28"/>
      <c r="UUY37" s="28"/>
      <c r="UUZ37" s="28"/>
      <c r="UVA37" s="28"/>
      <c r="UVB37" s="28"/>
      <c r="UVC37" s="28"/>
      <c r="UVD37" s="28"/>
      <c r="UVE37" s="28"/>
      <c r="UVF37" s="28"/>
      <c r="UVG37" s="28"/>
      <c r="UVH37" s="28"/>
      <c r="UVI37" s="28"/>
      <c r="UVJ37" s="28"/>
      <c r="UVK37" s="28"/>
      <c r="UVL37" s="28"/>
      <c r="UVM37" s="28"/>
      <c r="UVN37" s="28"/>
      <c r="UVO37" s="28"/>
      <c r="UVP37" s="28"/>
      <c r="UVQ37" s="28"/>
      <c r="UVR37" s="28"/>
      <c r="UVS37" s="28"/>
      <c r="UVT37" s="28"/>
      <c r="UVU37" s="28"/>
      <c r="UVV37" s="28"/>
      <c r="UVW37" s="28"/>
      <c r="UVX37" s="28"/>
      <c r="UVY37" s="28"/>
      <c r="UVZ37" s="28"/>
      <c r="UWA37" s="28"/>
      <c r="UWB37" s="28"/>
      <c r="UWC37" s="28"/>
      <c r="UWD37" s="28"/>
      <c r="UWE37" s="28"/>
      <c r="UWF37" s="28"/>
      <c r="UWG37" s="28"/>
      <c r="UWH37" s="28"/>
      <c r="UWI37" s="28"/>
      <c r="UWJ37" s="28"/>
      <c r="UWK37" s="28"/>
      <c r="UWL37" s="28"/>
      <c r="UWM37" s="28"/>
      <c r="UWN37" s="28"/>
      <c r="UWO37" s="28"/>
      <c r="UWP37" s="28"/>
      <c r="UWQ37" s="28"/>
      <c r="UWR37" s="28"/>
      <c r="UWS37" s="28"/>
      <c r="UWT37" s="28"/>
      <c r="UWU37" s="28"/>
      <c r="UWV37" s="28"/>
      <c r="UWW37" s="28"/>
      <c r="UWX37" s="28"/>
      <c r="UWY37" s="28"/>
      <c r="UWZ37" s="28"/>
      <c r="UXA37" s="28"/>
      <c r="UXB37" s="28"/>
      <c r="UXC37" s="28"/>
      <c r="UXD37" s="28"/>
      <c r="UXE37" s="28"/>
      <c r="UXF37" s="28"/>
      <c r="UXG37" s="28"/>
      <c r="UXH37" s="28"/>
      <c r="UXI37" s="28"/>
      <c r="UXJ37" s="28"/>
      <c r="UXK37" s="28"/>
      <c r="UXL37" s="28"/>
      <c r="UXM37" s="28"/>
      <c r="UXN37" s="28"/>
      <c r="UXO37" s="28"/>
      <c r="UXP37" s="28"/>
      <c r="UXQ37" s="28"/>
      <c r="UXR37" s="28"/>
      <c r="UXS37" s="28"/>
      <c r="UXT37" s="28"/>
      <c r="UXU37" s="28"/>
      <c r="UXV37" s="28"/>
      <c r="UXW37" s="28"/>
      <c r="UXX37" s="28"/>
      <c r="UXY37" s="28"/>
      <c r="UXZ37" s="28"/>
      <c r="UYA37" s="28"/>
      <c r="UYB37" s="28"/>
      <c r="UYC37" s="28"/>
      <c r="UYD37" s="28"/>
      <c r="UYE37" s="28"/>
      <c r="UYF37" s="28"/>
      <c r="UYG37" s="28"/>
      <c r="UYH37" s="28"/>
      <c r="UYI37" s="28"/>
      <c r="UYJ37" s="28"/>
      <c r="UYK37" s="28"/>
      <c r="UYL37" s="28"/>
      <c r="UYM37" s="28"/>
      <c r="UYN37" s="28"/>
      <c r="UYO37" s="28"/>
      <c r="UYP37" s="28"/>
      <c r="UYQ37" s="28"/>
      <c r="UYR37" s="28"/>
      <c r="UYS37" s="28"/>
      <c r="UYT37" s="28"/>
      <c r="UYU37" s="28"/>
      <c r="UYV37" s="28"/>
      <c r="UYW37" s="28"/>
      <c r="UYX37" s="28"/>
      <c r="UYY37" s="28"/>
      <c r="UYZ37" s="28"/>
      <c r="UZA37" s="28"/>
      <c r="UZB37" s="28"/>
      <c r="UZC37" s="28"/>
      <c r="UZD37" s="28"/>
      <c r="UZE37" s="28"/>
      <c r="UZF37" s="28"/>
      <c r="UZG37" s="28"/>
      <c r="UZH37" s="28"/>
      <c r="UZI37" s="28"/>
      <c r="UZJ37" s="28"/>
      <c r="UZK37" s="28"/>
      <c r="UZL37" s="28"/>
      <c r="UZM37" s="28"/>
      <c r="UZN37" s="28"/>
      <c r="UZO37" s="28"/>
      <c r="UZP37" s="28"/>
      <c r="UZQ37" s="28"/>
      <c r="UZR37" s="28"/>
      <c r="UZS37" s="28"/>
      <c r="UZT37" s="28"/>
      <c r="UZU37" s="28"/>
      <c r="UZV37" s="28"/>
      <c r="UZW37" s="28"/>
      <c r="UZX37" s="28"/>
      <c r="UZY37" s="28"/>
      <c r="UZZ37" s="28"/>
      <c r="VAA37" s="28"/>
      <c r="VAB37" s="28"/>
      <c r="VAC37" s="28"/>
      <c r="VAD37" s="28"/>
      <c r="VAE37" s="28"/>
      <c r="VAF37" s="28"/>
      <c r="VAG37" s="28"/>
      <c r="VAH37" s="28"/>
      <c r="VAI37" s="28"/>
      <c r="VAJ37" s="28"/>
      <c r="VAK37" s="28"/>
      <c r="VAL37" s="28"/>
      <c r="VAM37" s="28"/>
      <c r="VAN37" s="28"/>
      <c r="VAO37" s="28"/>
      <c r="VAP37" s="28"/>
      <c r="VAQ37" s="28"/>
      <c r="VAR37" s="28"/>
      <c r="VAS37" s="28"/>
      <c r="VAT37" s="28"/>
      <c r="VAU37" s="28"/>
      <c r="VAV37" s="28"/>
      <c r="VAW37" s="28"/>
      <c r="VAX37" s="28"/>
      <c r="VAY37" s="28"/>
      <c r="VAZ37" s="28"/>
      <c r="VBA37" s="28"/>
      <c r="VBB37" s="28"/>
      <c r="VBC37" s="28"/>
      <c r="VBD37" s="28"/>
      <c r="VBE37" s="28"/>
      <c r="VBF37" s="28"/>
      <c r="VBG37" s="28"/>
      <c r="VBH37" s="28"/>
      <c r="VBI37" s="28"/>
      <c r="VBJ37" s="28"/>
      <c r="VBK37" s="28"/>
      <c r="VBL37" s="28"/>
      <c r="VBM37" s="28"/>
      <c r="VBN37" s="28"/>
      <c r="VBO37" s="28"/>
      <c r="VBP37" s="28"/>
      <c r="VBQ37" s="28"/>
      <c r="VBR37" s="28"/>
      <c r="VBS37" s="28"/>
      <c r="VBT37" s="28"/>
      <c r="VBU37" s="28"/>
      <c r="VBV37" s="28"/>
      <c r="VBW37" s="28"/>
      <c r="VBX37" s="28"/>
      <c r="VBY37" s="28"/>
      <c r="VBZ37" s="28"/>
      <c r="VCA37" s="28"/>
      <c r="VCB37" s="28"/>
      <c r="VCC37" s="28"/>
      <c r="VCD37" s="28"/>
      <c r="VCE37" s="28"/>
      <c r="VCF37" s="28"/>
      <c r="VCG37" s="28"/>
      <c r="VCH37" s="28"/>
      <c r="VCI37" s="28"/>
      <c r="VCJ37" s="28"/>
      <c r="VCK37" s="28"/>
      <c r="VCL37" s="28"/>
      <c r="VCM37" s="28"/>
      <c r="VCN37" s="28"/>
      <c r="VCO37" s="28"/>
      <c r="VCP37" s="28"/>
      <c r="VCQ37" s="28"/>
      <c r="VCR37" s="28"/>
      <c r="VCS37" s="28"/>
      <c r="VCT37" s="28"/>
      <c r="VCU37" s="28"/>
      <c r="VCV37" s="28"/>
      <c r="VCW37" s="28"/>
      <c r="VCX37" s="28"/>
      <c r="VCY37" s="28"/>
      <c r="VCZ37" s="28"/>
      <c r="VDA37" s="28"/>
      <c r="VDB37" s="28"/>
      <c r="VDC37" s="28"/>
      <c r="VDD37" s="28"/>
      <c r="VDE37" s="28"/>
      <c r="VDF37" s="28"/>
      <c r="VDG37" s="28"/>
      <c r="VDH37" s="28"/>
      <c r="VDI37" s="28"/>
      <c r="VDJ37" s="28"/>
      <c r="VDK37" s="28"/>
      <c r="VDL37" s="28"/>
      <c r="VDM37" s="28"/>
      <c r="VDN37" s="28"/>
      <c r="VDO37" s="28"/>
      <c r="VDP37" s="28"/>
      <c r="VDQ37" s="28"/>
      <c r="VDR37" s="28"/>
      <c r="VDS37" s="28"/>
      <c r="VDT37" s="28"/>
      <c r="VDU37" s="28"/>
      <c r="VDV37" s="28"/>
      <c r="VDW37" s="28"/>
      <c r="VDX37" s="28"/>
      <c r="VDY37" s="28"/>
      <c r="VDZ37" s="28"/>
      <c r="VEA37" s="28"/>
      <c r="VEB37" s="28"/>
      <c r="VEC37" s="28"/>
      <c r="VED37" s="28"/>
      <c r="VEE37" s="28"/>
      <c r="VEF37" s="28"/>
      <c r="VEG37" s="28"/>
      <c r="VEH37" s="28"/>
      <c r="VEI37" s="28"/>
      <c r="VEJ37" s="28"/>
      <c r="VEK37" s="28"/>
      <c r="VEL37" s="28"/>
      <c r="VEM37" s="28"/>
      <c r="VEN37" s="28"/>
      <c r="VEO37" s="28"/>
      <c r="VEP37" s="28"/>
      <c r="VEQ37" s="28"/>
      <c r="VER37" s="28"/>
      <c r="VES37" s="28"/>
      <c r="VET37" s="28"/>
      <c r="VEU37" s="28"/>
      <c r="VEV37" s="28"/>
      <c r="VEW37" s="28"/>
      <c r="VEX37" s="28"/>
      <c r="VEY37" s="28"/>
      <c r="VEZ37" s="28"/>
      <c r="VFA37" s="28"/>
      <c r="VFB37" s="28"/>
      <c r="VFC37" s="28"/>
      <c r="VFD37" s="28"/>
      <c r="VFE37" s="28"/>
      <c r="VFF37" s="28"/>
      <c r="VFG37" s="28"/>
      <c r="VFH37" s="28"/>
      <c r="VFI37" s="28"/>
      <c r="VFJ37" s="28"/>
      <c r="VFK37" s="28"/>
      <c r="VFL37" s="28"/>
      <c r="VFM37" s="28"/>
      <c r="VFN37" s="28"/>
      <c r="VFO37" s="28"/>
      <c r="VFP37" s="28"/>
      <c r="VFQ37" s="28"/>
      <c r="VFR37" s="28"/>
      <c r="VFS37" s="28"/>
      <c r="VFT37" s="28"/>
      <c r="VFU37" s="28"/>
      <c r="VFV37" s="28"/>
      <c r="VFW37" s="28"/>
      <c r="VFX37" s="28"/>
      <c r="VFY37" s="28"/>
      <c r="VFZ37" s="28"/>
      <c r="VGA37" s="28"/>
      <c r="VGB37" s="28"/>
      <c r="VGC37" s="28"/>
      <c r="VGD37" s="28"/>
      <c r="VGE37" s="28"/>
      <c r="VGF37" s="28"/>
      <c r="VGG37" s="28"/>
      <c r="VGH37" s="28"/>
      <c r="VGI37" s="28"/>
      <c r="VGJ37" s="28"/>
      <c r="VGK37" s="28"/>
      <c r="VGL37" s="28"/>
      <c r="VGM37" s="28"/>
      <c r="VGN37" s="28"/>
      <c r="VGO37" s="28"/>
      <c r="VGP37" s="28"/>
      <c r="VGQ37" s="28"/>
      <c r="VGR37" s="28"/>
      <c r="VGS37" s="28"/>
      <c r="VGT37" s="28"/>
      <c r="VGU37" s="28"/>
      <c r="VGV37" s="28"/>
      <c r="VGW37" s="28"/>
      <c r="VGX37" s="28"/>
      <c r="VGY37" s="28"/>
      <c r="VGZ37" s="28"/>
      <c r="VHA37" s="28"/>
      <c r="VHB37" s="28"/>
      <c r="VHC37" s="28"/>
      <c r="VHD37" s="28"/>
      <c r="VHE37" s="28"/>
      <c r="VHF37" s="28"/>
      <c r="VHG37" s="28"/>
      <c r="VHH37" s="28"/>
      <c r="VHI37" s="28"/>
      <c r="VHJ37" s="28"/>
      <c r="VHK37" s="28"/>
      <c r="VHL37" s="28"/>
      <c r="VHM37" s="28"/>
      <c r="VHN37" s="28"/>
      <c r="VHO37" s="28"/>
      <c r="VHP37" s="28"/>
      <c r="VHQ37" s="28"/>
      <c r="VHR37" s="28"/>
      <c r="VHS37" s="28"/>
      <c r="VHT37" s="28"/>
      <c r="VHU37" s="28"/>
      <c r="VHV37" s="28"/>
      <c r="VHW37" s="28"/>
      <c r="VHX37" s="28"/>
      <c r="VHY37" s="28"/>
      <c r="VHZ37" s="28"/>
      <c r="VIA37" s="28"/>
      <c r="VIB37" s="28"/>
      <c r="VIC37" s="28"/>
      <c r="VID37" s="28"/>
      <c r="VIE37" s="28"/>
      <c r="VIF37" s="28"/>
      <c r="VIG37" s="28"/>
      <c r="VIH37" s="28"/>
      <c r="VII37" s="28"/>
      <c r="VIJ37" s="28"/>
      <c r="VIK37" s="28"/>
      <c r="VIL37" s="28"/>
      <c r="VIM37" s="28"/>
      <c r="VIN37" s="28"/>
      <c r="VIO37" s="28"/>
      <c r="VIP37" s="28"/>
      <c r="VIQ37" s="28"/>
      <c r="VIR37" s="28"/>
      <c r="VIS37" s="28"/>
      <c r="VIT37" s="28"/>
      <c r="VIU37" s="28"/>
      <c r="VIV37" s="28"/>
      <c r="VIW37" s="28"/>
      <c r="VIX37" s="28"/>
      <c r="VIY37" s="28"/>
      <c r="VIZ37" s="28"/>
      <c r="VJA37" s="28"/>
      <c r="VJB37" s="28"/>
      <c r="VJC37" s="28"/>
      <c r="VJD37" s="28"/>
      <c r="VJE37" s="28"/>
      <c r="VJF37" s="28"/>
      <c r="VJG37" s="28"/>
      <c r="VJH37" s="28"/>
      <c r="VJI37" s="28"/>
      <c r="VJJ37" s="28"/>
      <c r="VJK37" s="28"/>
      <c r="VJL37" s="28"/>
      <c r="VJM37" s="28"/>
      <c r="VJN37" s="28"/>
      <c r="VJO37" s="28"/>
      <c r="VJP37" s="28"/>
      <c r="VJQ37" s="28"/>
      <c r="VJR37" s="28"/>
      <c r="VJS37" s="28"/>
      <c r="VJT37" s="28"/>
      <c r="VJU37" s="28"/>
      <c r="VJV37" s="28"/>
      <c r="VJW37" s="28"/>
      <c r="VJX37" s="28"/>
      <c r="VJY37" s="28"/>
      <c r="VJZ37" s="28"/>
      <c r="VKA37" s="28"/>
      <c r="VKB37" s="28"/>
      <c r="VKC37" s="28"/>
      <c r="VKD37" s="28"/>
      <c r="VKE37" s="28"/>
      <c r="VKF37" s="28"/>
      <c r="VKG37" s="28"/>
      <c r="VKH37" s="28"/>
      <c r="VKI37" s="28"/>
      <c r="VKJ37" s="28"/>
      <c r="VKK37" s="28"/>
      <c r="VKL37" s="28"/>
      <c r="VKM37" s="28"/>
      <c r="VKN37" s="28"/>
      <c r="VKO37" s="28"/>
      <c r="VKP37" s="28"/>
      <c r="VKQ37" s="28"/>
      <c r="VKR37" s="28"/>
      <c r="VKS37" s="28"/>
      <c r="VKT37" s="28"/>
      <c r="VKU37" s="28"/>
      <c r="VKV37" s="28"/>
      <c r="VKW37" s="28"/>
      <c r="VKX37" s="28"/>
      <c r="VKY37" s="28"/>
      <c r="VKZ37" s="28"/>
      <c r="VLA37" s="28"/>
      <c r="VLB37" s="28"/>
      <c r="VLC37" s="28"/>
      <c r="VLD37" s="28"/>
      <c r="VLE37" s="28"/>
      <c r="VLF37" s="28"/>
      <c r="VLG37" s="28"/>
      <c r="VLH37" s="28"/>
      <c r="VLI37" s="28"/>
      <c r="VLJ37" s="28"/>
      <c r="VLK37" s="28"/>
      <c r="VLL37" s="28"/>
      <c r="VLM37" s="28"/>
      <c r="VLN37" s="28"/>
      <c r="VLO37" s="28"/>
      <c r="VLP37" s="28"/>
      <c r="VLQ37" s="28"/>
      <c r="VLR37" s="28"/>
      <c r="VLS37" s="28"/>
      <c r="VLT37" s="28"/>
      <c r="VLU37" s="28"/>
      <c r="VLV37" s="28"/>
      <c r="VLW37" s="28"/>
      <c r="VLX37" s="28"/>
      <c r="VLY37" s="28"/>
      <c r="VLZ37" s="28"/>
      <c r="VMA37" s="28"/>
      <c r="VMB37" s="28"/>
      <c r="VMC37" s="28"/>
      <c r="VMD37" s="28"/>
      <c r="VME37" s="28"/>
      <c r="VMF37" s="28"/>
      <c r="VMG37" s="28"/>
      <c r="VMH37" s="28"/>
      <c r="VMI37" s="28"/>
      <c r="VMJ37" s="28"/>
      <c r="VMK37" s="28"/>
      <c r="VML37" s="28"/>
      <c r="VMM37" s="28"/>
      <c r="VMN37" s="28"/>
      <c r="VMO37" s="28"/>
      <c r="VMP37" s="28"/>
      <c r="VMQ37" s="28"/>
      <c r="VMR37" s="28"/>
      <c r="VMS37" s="28"/>
      <c r="VMT37" s="28"/>
      <c r="VMU37" s="28"/>
      <c r="VMV37" s="28"/>
      <c r="VMW37" s="28"/>
      <c r="VMX37" s="28"/>
      <c r="VMY37" s="28"/>
      <c r="VMZ37" s="28"/>
      <c r="VNA37" s="28"/>
      <c r="VNB37" s="28"/>
      <c r="VNC37" s="28"/>
      <c r="VND37" s="28"/>
      <c r="VNE37" s="28"/>
      <c r="VNF37" s="28"/>
      <c r="VNG37" s="28"/>
      <c r="VNH37" s="28"/>
      <c r="VNI37" s="28"/>
      <c r="VNJ37" s="28"/>
      <c r="VNK37" s="28"/>
      <c r="VNL37" s="28"/>
      <c r="VNM37" s="28"/>
      <c r="VNN37" s="28"/>
      <c r="VNO37" s="28"/>
      <c r="VNP37" s="28"/>
      <c r="VNQ37" s="28"/>
      <c r="VNR37" s="28"/>
      <c r="VNS37" s="28"/>
      <c r="VNT37" s="28"/>
      <c r="VNU37" s="28"/>
      <c r="VNV37" s="28"/>
      <c r="VNW37" s="28"/>
      <c r="VNX37" s="28"/>
      <c r="VNY37" s="28"/>
      <c r="VNZ37" s="28"/>
      <c r="VOA37" s="28"/>
      <c r="VOB37" s="28"/>
      <c r="VOC37" s="28"/>
      <c r="VOD37" s="28"/>
      <c r="VOE37" s="28"/>
      <c r="VOF37" s="28"/>
      <c r="VOG37" s="28"/>
      <c r="VOH37" s="28"/>
      <c r="VOI37" s="28"/>
      <c r="VOJ37" s="28"/>
      <c r="VOK37" s="28"/>
      <c r="VOL37" s="28"/>
      <c r="VOM37" s="28"/>
      <c r="VON37" s="28"/>
      <c r="VOO37" s="28"/>
      <c r="VOP37" s="28"/>
      <c r="VOQ37" s="28"/>
      <c r="VOR37" s="28"/>
      <c r="VOS37" s="28"/>
      <c r="VOT37" s="28"/>
      <c r="VOU37" s="28"/>
      <c r="VOV37" s="28"/>
      <c r="VOW37" s="28"/>
      <c r="VOX37" s="28"/>
      <c r="VOY37" s="28"/>
      <c r="VOZ37" s="28"/>
      <c r="VPA37" s="28"/>
      <c r="VPB37" s="28"/>
      <c r="VPC37" s="28"/>
      <c r="VPD37" s="28"/>
      <c r="VPE37" s="28"/>
      <c r="VPF37" s="28"/>
      <c r="VPG37" s="28"/>
      <c r="VPH37" s="28"/>
      <c r="VPI37" s="28"/>
      <c r="VPJ37" s="28"/>
      <c r="VPK37" s="28"/>
      <c r="VPL37" s="28"/>
      <c r="VPM37" s="28"/>
      <c r="VPN37" s="28"/>
      <c r="VPO37" s="28"/>
      <c r="VPP37" s="28"/>
      <c r="VPQ37" s="28"/>
      <c r="VPR37" s="28"/>
      <c r="VPS37" s="28"/>
      <c r="VPT37" s="28"/>
      <c r="VPU37" s="28"/>
      <c r="VPV37" s="28"/>
      <c r="VPW37" s="28"/>
      <c r="VPX37" s="28"/>
      <c r="VPY37" s="28"/>
      <c r="VPZ37" s="28"/>
      <c r="VQA37" s="28"/>
      <c r="VQB37" s="28"/>
      <c r="VQC37" s="28"/>
      <c r="VQD37" s="28"/>
      <c r="VQE37" s="28"/>
      <c r="VQF37" s="28"/>
      <c r="VQG37" s="28"/>
      <c r="VQH37" s="28"/>
      <c r="VQI37" s="28"/>
      <c r="VQJ37" s="28"/>
      <c r="VQK37" s="28"/>
      <c r="VQL37" s="28"/>
      <c r="VQM37" s="28"/>
      <c r="VQN37" s="28"/>
      <c r="VQO37" s="28"/>
      <c r="VQP37" s="28"/>
      <c r="VQQ37" s="28"/>
      <c r="VQR37" s="28"/>
      <c r="VQS37" s="28"/>
      <c r="VQT37" s="28"/>
      <c r="VQU37" s="28"/>
      <c r="VQV37" s="28"/>
      <c r="VQW37" s="28"/>
      <c r="VQX37" s="28"/>
      <c r="VQY37" s="28"/>
      <c r="VQZ37" s="28"/>
      <c r="VRA37" s="28"/>
      <c r="VRB37" s="28"/>
      <c r="VRC37" s="28"/>
      <c r="VRD37" s="28"/>
      <c r="VRE37" s="28"/>
      <c r="VRF37" s="28"/>
      <c r="VRG37" s="28"/>
      <c r="VRH37" s="28"/>
      <c r="VRI37" s="28"/>
      <c r="VRJ37" s="28"/>
      <c r="VRK37" s="28"/>
      <c r="VRL37" s="28"/>
      <c r="VRM37" s="28"/>
      <c r="VRN37" s="28"/>
      <c r="VRO37" s="28"/>
      <c r="VRP37" s="28"/>
      <c r="VRQ37" s="28"/>
      <c r="VRR37" s="28"/>
      <c r="VRS37" s="28"/>
      <c r="VRT37" s="28"/>
      <c r="VRU37" s="28"/>
      <c r="VRV37" s="28"/>
      <c r="VRW37" s="28"/>
      <c r="VRX37" s="28"/>
      <c r="VRY37" s="28"/>
      <c r="VRZ37" s="28"/>
      <c r="VSA37" s="28"/>
      <c r="VSB37" s="28"/>
      <c r="VSC37" s="28"/>
      <c r="VSD37" s="28"/>
      <c r="VSE37" s="28"/>
      <c r="VSF37" s="28"/>
      <c r="VSG37" s="28"/>
      <c r="VSH37" s="28"/>
      <c r="VSI37" s="28"/>
      <c r="VSJ37" s="28"/>
      <c r="VSK37" s="28"/>
      <c r="VSL37" s="28"/>
      <c r="VSM37" s="28"/>
      <c r="VSN37" s="28"/>
      <c r="VSO37" s="28"/>
      <c r="VSP37" s="28"/>
      <c r="VSQ37" s="28"/>
      <c r="VSR37" s="28"/>
      <c r="VSS37" s="28"/>
      <c r="VST37" s="28"/>
      <c r="VSU37" s="28"/>
      <c r="VSV37" s="28"/>
      <c r="VSW37" s="28"/>
      <c r="VSX37" s="28"/>
      <c r="VSY37" s="28"/>
      <c r="VSZ37" s="28"/>
      <c r="VTA37" s="28"/>
      <c r="VTB37" s="28"/>
      <c r="VTC37" s="28"/>
      <c r="VTD37" s="28"/>
      <c r="VTE37" s="28"/>
      <c r="VTF37" s="28"/>
      <c r="VTG37" s="28"/>
      <c r="VTH37" s="28"/>
      <c r="VTI37" s="28"/>
      <c r="VTJ37" s="28"/>
      <c r="VTK37" s="28"/>
      <c r="VTL37" s="28"/>
      <c r="VTM37" s="28"/>
      <c r="VTN37" s="28"/>
      <c r="VTO37" s="28"/>
      <c r="VTP37" s="28"/>
      <c r="VTQ37" s="28"/>
      <c r="VTR37" s="28"/>
      <c r="VTS37" s="28"/>
      <c r="VTT37" s="28"/>
      <c r="VTU37" s="28"/>
      <c r="VTV37" s="28"/>
      <c r="VTW37" s="28"/>
      <c r="VTX37" s="28"/>
      <c r="VTY37" s="28"/>
      <c r="VTZ37" s="28"/>
      <c r="VUA37" s="28"/>
      <c r="VUB37" s="28"/>
      <c r="VUC37" s="28"/>
      <c r="VUD37" s="28"/>
      <c r="VUE37" s="28"/>
      <c r="VUF37" s="28"/>
      <c r="VUG37" s="28"/>
      <c r="VUH37" s="28"/>
      <c r="VUI37" s="28"/>
      <c r="VUJ37" s="28"/>
      <c r="VUK37" s="28"/>
      <c r="VUL37" s="28"/>
      <c r="VUM37" s="28"/>
      <c r="VUN37" s="28"/>
      <c r="VUO37" s="28"/>
      <c r="VUP37" s="28"/>
      <c r="VUQ37" s="28"/>
      <c r="VUR37" s="28"/>
      <c r="VUS37" s="28"/>
      <c r="VUT37" s="28"/>
      <c r="VUU37" s="28"/>
      <c r="VUV37" s="28"/>
      <c r="VUW37" s="28"/>
      <c r="VUX37" s="28"/>
      <c r="VUY37" s="28"/>
      <c r="VUZ37" s="28"/>
      <c r="VVA37" s="28"/>
      <c r="VVB37" s="28"/>
      <c r="VVC37" s="28"/>
      <c r="VVD37" s="28"/>
      <c r="VVE37" s="28"/>
      <c r="VVF37" s="28"/>
      <c r="VVG37" s="28"/>
      <c r="VVH37" s="28"/>
      <c r="VVI37" s="28"/>
      <c r="VVJ37" s="28"/>
      <c r="VVK37" s="28"/>
      <c r="VVL37" s="28"/>
      <c r="VVM37" s="28"/>
      <c r="VVN37" s="28"/>
      <c r="VVO37" s="28"/>
      <c r="VVP37" s="28"/>
      <c r="VVQ37" s="28"/>
      <c r="VVR37" s="28"/>
      <c r="VVS37" s="28"/>
      <c r="VVT37" s="28"/>
      <c r="VVU37" s="28"/>
      <c r="VVV37" s="28"/>
      <c r="VVW37" s="28"/>
      <c r="VVX37" s="28"/>
      <c r="VVY37" s="28"/>
      <c r="VVZ37" s="28"/>
      <c r="VWA37" s="28"/>
      <c r="VWB37" s="28"/>
      <c r="VWC37" s="28"/>
      <c r="VWD37" s="28"/>
      <c r="VWE37" s="28"/>
      <c r="VWF37" s="28"/>
      <c r="VWG37" s="28"/>
      <c r="VWH37" s="28"/>
      <c r="VWI37" s="28"/>
      <c r="VWJ37" s="28"/>
      <c r="VWK37" s="28"/>
      <c r="VWL37" s="28"/>
      <c r="VWM37" s="28"/>
      <c r="VWN37" s="28"/>
      <c r="VWO37" s="28"/>
      <c r="VWP37" s="28"/>
      <c r="VWQ37" s="28"/>
      <c r="VWR37" s="28"/>
      <c r="VWS37" s="28"/>
      <c r="VWT37" s="28"/>
      <c r="VWU37" s="28"/>
      <c r="VWV37" s="28"/>
      <c r="VWW37" s="28"/>
      <c r="VWX37" s="28"/>
      <c r="VWY37" s="28"/>
      <c r="VWZ37" s="28"/>
      <c r="VXA37" s="28"/>
      <c r="VXB37" s="28"/>
      <c r="VXC37" s="28"/>
      <c r="VXD37" s="28"/>
      <c r="VXE37" s="28"/>
      <c r="VXF37" s="28"/>
      <c r="VXG37" s="28"/>
      <c r="VXH37" s="28"/>
      <c r="VXI37" s="28"/>
      <c r="VXJ37" s="28"/>
      <c r="VXK37" s="28"/>
      <c r="VXL37" s="28"/>
      <c r="VXM37" s="28"/>
      <c r="VXN37" s="28"/>
      <c r="VXO37" s="28"/>
      <c r="VXP37" s="28"/>
      <c r="VXQ37" s="28"/>
      <c r="VXR37" s="28"/>
      <c r="VXS37" s="28"/>
      <c r="VXT37" s="28"/>
      <c r="VXU37" s="28"/>
      <c r="VXV37" s="28"/>
      <c r="VXW37" s="28"/>
      <c r="VXX37" s="28"/>
      <c r="VXY37" s="28"/>
      <c r="VXZ37" s="28"/>
      <c r="VYA37" s="28"/>
      <c r="VYB37" s="28"/>
      <c r="VYC37" s="28"/>
      <c r="VYD37" s="28"/>
      <c r="VYE37" s="28"/>
      <c r="VYF37" s="28"/>
      <c r="VYG37" s="28"/>
      <c r="VYH37" s="28"/>
      <c r="VYI37" s="28"/>
      <c r="VYJ37" s="28"/>
      <c r="VYK37" s="28"/>
      <c r="VYL37" s="28"/>
      <c r="VYM37" s="28"/>
      <c r="VYN37" s="28"/>
      <c r="VYO37" s="28"/>
      <c r="VYP37" s="28"/>
      <c r="VYQ37" s="28"/>
      <c r="VYR37" s="28"/>
      <c r="VYS37" s="28"/>
      <c r="VYT37" s="28"/>
      <c r="VYU37" s="28"/>
      <c r="VYV37" s="28"/>
      <c r="VYW37" s="28"/>
      <c r="VYX37" s="28"/>
      <c r="VYY37" s="28"/>
      <c r="VYZ37" s="28"/>
      <c r="VZA37" s="28"/>
      <c r="VZB37" s="28"/>
      <c r="VZC37" s="28"/>
      <c r="VZD37" s="28"/>
      <c r="VZE37" s="28"/>
      <c r="VZF37" s="28"/>
      <c r="VZG37" s="28"/>
      <c r="VZH37" s="28"/>
      <c r="VZI37" s="28"/>
      <c r="VZJ37" s="28"/>
      <c r="VZK37" s="28"/>
      <c r="VZL37" s="28"/>
      <c r="VZM37" s="28"/>
      <c r="VZN37" s="28"/>
      <c r="VZO37" s="28"/>
      <c r="VZP37" s="28"/>
      <c r="VZQ37" s="28"/>
      <c r="VZR37" s="28"/>
      <c r="VZS37" s="28"/>
      <c r="VZT37" s="28"/>
      <c r="VZU37" s="28"/>
      <c r="VZV37" s="28"/>
      <c r="VZW37" s="28"/>
      <c r="VZX37" s="28"/>
      <c r="VZY37" s="28"/>
      <c r="VZZ37" s="28"/>
      <c r="WAA37" s="28"/>
      <c r="WAB37" s="28"/>
      <c r="WAC37" s="28"/>
      <c r="WAD37" s="28"/>
      <c r="WAE37" s="28"/>
      <c r="WAF37" s="28"/>
      <c r="WAG37" s="28"/>
      <c r="WAH37" s="28"/>
      <c r="WAI37" s="28"/>
      <c r="WAJ37" s="28"/>
      <c r="WAK37" s="28"/>
      <c r="WAL37" s="28"/>
      <c r="WAM37" s="28"/>
      <c r="WAN37" s="28"/>
      <c r="WAO37" s="28"/>
      <c r="WAP37" s="28"/>
      <c r="WAQ37" s="28"/>
      <c r="WAR37" s="28"/>
      <c r="WAS37" s="28"/>
      <c r="WAT37" s="28"/>
      <c r="WAU37" s="28"/>
      <c r="WAV37" s="28"/>
      <c r="WAW37" s="28"/>
      <c r="WAX37" s="28"/>
      <c r="WAY37" s="28"/>
      <c r="WAZ37" s="28"/>
      <c r="WBA37" s="28"/>
      <c r="WBB37" s="28"/>
      <c r="WBC37" s="28"/>
      <c r="WBD37" s="28"/>
      <c r="WBE37" s="28"/>
      <c r="WBF37" s="28"/>
      <c r="WBG37" s="28"/>
      <c r="WBH37" s="28"/>
      <c r="WBI37" s="28"/>
      <c r="WBJ37" s="28"/>
      <c r="WBK37" s="28"/>
      <c r="WBL37" s="28"/>
      <c r="WBM37" s="28"/>
      <c r="WBN37" s="28"/>
      <c r="WBO37" s="28"/>
      <c r="WBP37" s="28"/>
      <c r="WBQ37" s="28"/>
      <c r="WBR37" s="28"/>
      <c r="WBS37" s="28"/>
      <c r="WBT37" s="28"/>
      <c r="WBU37" s="28"/>
      <c r="WBV37" s="28"/>
      <c r="WBW37" s="28"/>
      <c r="WBX37" s="28"/>
      <c r="WBY37" s="28"/>
      <c r="WBZ37" s="28"/>
      <c r="WCA37" s="28"/>
      <c r="WCB37" s="28"/>
      <c r="WCC37" s="28"/>
      <c r="WCD37" s="28"/>
      <c r="WCE37" s="28"/>
      <c r="WCF37" s="28"/>
      <c r="WCG37" s="28"/>
      <c r="WCH37" s="28"/>
      <c r="WCI37" s="28"/>
      <c r="WCJ37" s="28"/>
      <c r="WCK37" s="28"/>
      <c r="WCL37" s="28"/>
      <c r="WCM37" s="28"/>
      <c r="WCN37" s="28"/>
      <c r="WCO37" s="28"/>
      <c r="WCP37" s="28"/>
      <c r="WCQ37" s="28"/>
      <c r="WCR37" s="28"/>
      <c r="WCS37" s="28"/>
      <c r="WCT37" s="28"/>
      <c r="WCU37" s="28"/>
      <c r="WCV37" s="28"/>
      <c r="WCW37" s="28"/>
      <c r="WCX37" s="28"/>
      <c r="WCY37" s="28"/>
      <c r="WCZ37" s="28"/>
      <c r="WDA37" s="28"/>
      <c r="WDB37" s="28"/>
      <c r="WDC37" s="28"/>
      <c r="WDD37" s="28"/>
      <c r="WDE37" s="28"/>
      <c r="WDF37" s="28"/>
      <c r="WDG37" s="28"/>
      <c r="WDH37" s="28"/>
      <c r="WDI37" s="28"/>
      <c r="WDJ37" s="28"/>
      <c r="WDK37" s="28"/>
      <c r="WDL37" s="28"/>
      <c r="WDM37" s="28"/>
      <c r="WDN37" s="28"/>
      <c r="WDO37" s="28"/>
      <c r="WDP37" s="28"/>
      <c r="WDQ37" s="28"/>
      <c r="WDR37" s="28"/>
      <c r="WDS37" s="28"/>
      <c r="WDT37" s="28"/>
      <c r="WDU37" s="28"/>
      <c r="WDV37" s="28"/>
      <c r="WDW37" s="28"/>
      <c r="WDX37" s="28"/>
      <c r="WDY37" s="28"/>
      <c r="WDZ37" s="28"/>
      <c r="WEA37" s="28"/>
      <c r="WEB37" s="28"/>
      <c r="WEC37" s="28"/>
      <c r="WED37" s="28"/>
      <c r="WEE37" s="28"/>
      <c r="WEF37" s="28"/>
      <c r="WEG37" s="28"/>
      <c r="WEH37" s="28"/>
      <c r="WEI37" s="28"/>
      <c r="WEJ37" s="28"/>
      <c r="WEK37" s="28"/>
      <c r="WEL37" s="28"/>
      <c r="WEM37" s="28"/>
      <c r="WEN37" s="28"/>
      <c r="WEO37" s="28"/>
      <c r="WEP37" s="28"/>
      <c r="WEQ37" s="28"/>
      <c r="WER37" s="28"/>
      <c r="WES37" s="28"/>
      <c r="WET37" s="28"/>
      <c r="WEU37" s="28"/>
      <c r="WEV37" s="28"/>
      <c r="WEW37" s="28"/>
      <c r="WEX37" s="28"/>
      <c r="WEY37" s="28"/>
      <c r="WEZ37" s="28"/>
      <c r="WFA37" s="28"/>
      <c r="WFB37" s="28"/>
      <c r="WFC37" s="28"/>
      <c r="WFD37" s="28"/>
      <c r="WFE37" s="28"/>
      <c r="WFF37" s="28"/>
      <c r="WFG37" s="28"/>
      <c r="WFH37" s="28"/>
      <c r="WFI37" s="28"/>
      <c r="WFJ37" s="28"/>
      <c r="WFK37" s="28"/>
      <c r="WFL37" s="28"/>
      <c r="WFM37" s="28"/>
      <c r="WFN37" s="28"/>
      <c r="WFO37" s="28"/>
      <c r="WFP37" s="28"/>
      <c r="WFQ37" s="28"/>
      <c r="WFR37" s="28"/>
      <c r="WFS37" s="28"/>
      <c r="WFT37" s="28"/>
      <c r="WFU37" s="28"/>
      <c r="WFV37" s="28"/>
      <c r="WFW37" s="28"/>
      <c r="WFX37" s="28"/>
      <c r="WFY37" s="28"/>
      <c r="WFZ37" s="28"/>
      <c r="WGA37" s="28"/>
      <c r="WGB37" s="28"/>
      <c r="WGC37" s="28"/>
      <c r="WGD37" s="28"/>
      <c r="WGE37" s="28"/>
      <c r="WGF37" s="28"/>
      <c r="WGG37" s="28"/>
      <c r="WGH37" s="28"/>
      <c r="WGI37" s="28"/>
      <c r="WGJ37" s="28"/>
      <c r="WGK37" s="28"/>
      <c r="WGL37" s="28"/>
      <c r="WGM37" s="28"/>
      <c r="WGN37" s="28"/>
      <c r="WGO37" s="28"/>
      <c r="WGP37" s="28"/>
      <c r="WGQ37" s="28"/>
      <c r="WGR37" s="28"/>
      <c r="WGS37" s="28"/>
      <c r="WGT37" s="28"/>
      <c r="WGU37" s="28"/>
      <c r="WGV37" s="28"/>
      <c r="WGW37" s="28"/>
      <c r="WGX37" s="28"/>
      <c r="WGY37" s="28"/>
      <c r="WGZ37" s="28"/>
      <c r="WHA37" s="28"/>
      <c r="WHB37" s="28"/>
      <c r="WHC37" s="28"/>
      <c r="WHD37" s="28"/>
      <c r="WHE37" s="28"/>
      <c r="WHF37" s="28"/>
      <c r="WHG37" s="28"/>
      <c r="WHH37" s="28"/>
      <c r="WHI37" s="28"/>
      <c r="WHJ37" s="28"/>
      <c r="WHK37" s="28"/>
      <c r="WHL37" s="28"/>
      <c r="WHM37" s="28"/>
      <c r="WHN37" s="28"/>
      <c r="WHO37" s="28"/>
      <c r="WHP37" s="28"/>
      <c r="WHQ37" s="28"/>
      <c r="WHR37" s="28"/>
      <c r="WHS37" s="28"/>
      <c r="WHT37" s="28"/>
      <c r="WHU37" s="28"/>
      <c r="WHV37" s="28"/>
      <c r="WHW37" s="28"/>
      <c r="WHX37" s="28"/>
      <c r="WHY37" s="28"/>
      <c r="WHZ37" s="28"/>
      <c r="WIA37" s="28"/>
      <c r="WIB37" s="28"/>
      <c r="WIC37" s="28"/>
      <c r="WID37" s="28"/>
      <c r="WIE37" s="28"/>
      <c r="WIF37" s="28"/>
      <c r="WIG37" s="28"/>
      <c r="WIH37" s="28"/>
      <c r="WII37" s="28"/>
      <c r="WIJ37" s="28"/>
      <c r="WIK37" s="28"/>
      <c r="WIL37" s="28"/>
      <c r="WIM37" s="28"/>
      <c r="WIN37" s="28"/>
      <c r="WIO37" s="28"/>
      <c r="WIP37" s="28"/>
      <c r="WIQ37" s="28"/>
      <c r="WIR37" s="28"/>
      <c r="WIS37" s="28"/>
      <c r="WIT37" s="28"/>
      <c r="WIU37" s="28"/>
      <c r="WIV37" s="28"/>
      <c r="WIW37" s="28"/>
      <c r="WIX37" s="28"/>
      <c r="WIY37" s="28"/>
      <c r="WIZ37" s="28"/>
      <c r="WJA37" s="28"/>
      <c r="WJB37" s="28"/>
      <c r="WJC37" s="28"/>
      <c r="WJD37" s="28"/>
      <c r="WJE37" s="28"/>
      <c r="WJF37" s="28"/>
      <c r="WJG37" s="28"/>
      <c r="WJH37" s="28"/>
      <c r="WJI37" s="28"/>
      <c r="WJJ37" s="28"/>
      <c r="WJK37" s="28"/>
      <c r="WJL37" s="28"/>
      <c r="WJM37" s="28"/>
      <c r="WJN37" s="28"/>
      <c r="WJO37" s="28"/>
      <c r="WJP37" s="28"/>
      <c r="WJQ37" s="28"/>
      <c r="WJR37" s="28"/>
      <c r="WJS37" s="28"/>
      <c r="WJT37" s="28"/>
      <c r="WJU37" s="28"/>
      <c r="WJV37" s="28"/>
      <c r="WJW37" s="28"/>
      <c r="WJX37" s="28"/>
      <c r="WJY37" s="28"/>
      <c r="WJZ37" s="28"/>
      <c r="WKA37" s="28"/>
      <c r="WKB37" s="28"/>
      <c r="WKC37" s="28"/>
      <c r="WKD37" s="28"/>
      <c r="WKE37" s="28"/>
      <c r="WKF37" s="28"/>
      <c r="WKG37" s="28"/>
      <c r="WKH37" s="28"/>
      <c r="WKI37" s="28"/>
      <c r="WKJ37" s="28"/>
      <c r="WKK37" s="28"/>
      <c r="WKL37" s="28"/>
      <c r="WKM37" s="28"/>
      <c r="WKN37" s="28"/>
      <c r="WKO37" s="28"/>
      <c r="WKP37" s="28"/>
      <c r="WKQ37" s="28"/>
      <c r="WKR37" s="28"/>
      <c r="WKS37" s="28"/>
      <c r="WKT37" s="28"/>
      <c r="WKU37" s="28"/>
      <c r="WKV37" s="28"/>
      <c r="WKW37" s="28"/>
      <c r="WKX37" s="28"/>
      <c r="WKY37" s="28"/>
      <c r="WKZ37" s="28"/>
      <c r="WLA37" s="28"/>
      <c r="WLB37" s="28"/>
      <c r="WLC37" s="28"/>
      <c r="WLD37" s="28"/>
      <c r="WLE37" s="28"/>
      <c r="WLF37" s="28"/>
      <c r="WLG37" s="28"/>
      <c r="WLH37" s="28"/>
      <c r="WLI37" s="28"/>
      <c r="WLJ37" s="28"/>
      <c r="WLK37" s="28"/>
      <c r="WLL37" s="28"/>
      <c r="WLM37" s="28"/>
      <c r="WLN37" s="28"/>
      <c r="WLO37" s="28"/>
      <c r="WLP37" s="28"/>
      <c r="WLQ37" s="28"/>
      <c r="WLR37" s="28"/>
      <c r="WLS37" s="28"/>
      <c r="WLT37" s="28"/>
      <c r="WLU37" s="28"/>
      <c r="WLV37" s="28"/>
      <c r="WLW37" s="28"/>
      <c r="WLX37" s="28"/>
      <c r="WLY37" s="28"/>
      <c r="WLZ37" s="28"/>
      <c r="WMA37" s="28"/>
      <c r="WMB37" s="28"/>
      <c r="WMC37" s="28"/>
      <c r="WMD37" s="28"/>
      <c r="WME37" s="28"/>
      <c r="WMF37" s="28"/>
      <c r="WMG37" s="28"/>
      <c r="WMH37" s="28"/>
      <c r="WMI37" s="28"/>
      <c r="WMJ37" s="28"/>
      <c r="WMK37" s="28"/>
      <c r="WML37" s="28"/>
      <c r="WMM37" s="28"/>
      <c r="WMN37" s="28"/>
      <c r="WMO37" s="28"/>
      <c r="WMP37" s="28"/>
      <c r="WMQ37" s="28"/>
      <c r="WMR37" s="28"/>
      <c r="WMS37" s="28"/>
      <c r="WMT37" s="28"/>
      <c r="WMU37" s="28"/>
      <c r="WMV37" s="28"/>
      <c r="WMW37" s="28"/>
      <c r="WMX37" s="28"/>
      <c r="WMY37" s="28"/>
      <c r="WMZ37" s="28"/>
      <c r="WNA37" s="28"/>
      <c r="WNB37" s="28"/>
      <c r="WNC37" s="28"/>
      <c r="WND37" s="28"/>
      <c r="WNE37" s="28"/>
      <c r="WNF37" s="28"/>
      <c r="WNG37" s="28"/>
      <c r="WNH37" s="28"/>
      <c r="WNI37" s="28"/>
      <c r="WNJ37" s="28"/>
      <c r="WNK37" s="28"/>
      <c r="WNL37" s="28"/>
      <c r="WNM37" s="28"/>
      <c r="WNN37" s="28"/>
      <c r="WNO37" s="28"/>
      <c r="WNP37" s="28"/>
      <c r="WNQ37" s="28"/>
      <c r="WNR37" s="28"/>
      <c r="WNS37" s="28"/>
      <c r="WNT37" s="28"/>
      <c r="WNU37" s="28"/>
      <c r="WNV37" s="28"/>
      <c r="WNW37" s="28"/>
      <c r="WNX37" s="28"/>
      <c r="WNY37" s="28"/>
      <c r="WNZ37" s="28"/>
      <c r="WOA37" s="28"/>
      <c r="WOB37" s="28"/>
      <c r="WOC37" s="28"/>
      <c r="WOD37" s="28"/>
      <c r="WOE37" s="28"/>
      <c r="WOF37" s="28"/>
      <c r="WOG37" s="28"/>
      <c r="WOH37" s="28"/>
      <c r="WOI37" s="28"/>
      <c r="WOJ37" s="28"/>
      <c r="WOK37" s="28"/>
      <c r="WOL37" s="28"/>
      <c r="WOM37" s="28"/>
      <c r="WON37" s="28"/>
      <c r="WOO37" s="28"/>
      <c r="WOP37" s="28"/>
      <c r="WOQ37" s="28"/>
      <c r="WOR37" s="28"/>
      <c r="WOS37" s="28"/>
      <c r="WOT37" s="28"/>
      <c r="WOU37" s="28"/>
      <c r="WOV37" s="28"/>
      <c r="WOW37" s="28"/>
      <c r="WOX37" s="28"/>
      <c r="WOY37" s="28"/>
      <c r="WOZ37" s="28"/>
      <c r="WPA37" s="28"/>
      <c r="WPB37" s="28"/>
      <c r="WPC37" s="28"/>
      <c r="WPD37" s="28"/>
      <c r="WPE37" s="28"/>
      <c r="WPF37" s="28"/>
      <c r="WPG37" s="28"/>
      <c r="WPH37" s="28"/>
      <c r="WPI37" s="28"/>
      <c r="WPJ37" s="28"/>
      <c r="WPK37" s="28"/>
      <c r="WPL37" s="28"/>
      <c r="WPM37" s="28"/>
      <c r="WPN37" s="28"/>
      <c r="WPO37" s="28"/>
      <c r="WPP37" s="28"/>
      <c r="WPQ37" s="28"/>
      <c r="WPR37" s="28"/>
      <c r="WPS37" s="28"/>
      <c r="WPT37" s="28"/>
      <c r="WPU37" s="28"/>
      <c r="WPV37" s="28"/>
      <c r="WPW37" s="28"/>
      <c r="WPX37" s="28"/>
      <c r="WPY37" s="28"/>
      <c r="WPZ37" s="28"/>
      <c r="WQA37" s="28"/>
      <c r="WQB37" s="28"/>
      <c r="WQC37" s="28"/>
      <c r="WQD37" s="28"/>
      <c r="WQE37" s="28"/>
      <c r="WQF37" s="28"/>
      <c r="WQG37" s="28"/>
      <c r="WQH37" s="28"/>
      <c r="WQI37" s="28"/>
      <c r="WQJ37" s="28"/>
      <c r="WQK37" s="28"/>
      <c r="WQL37" s="28"/>
      <c r="WQM37" s="28"/>
      <c r="WQN37" s="28"/>
      <c r="WQO37" s="28"/>
      <c r="WQP37" s="28"/>
      <c r="WQQ37" s="28"/>
      <c r="WQR37" s="28"/>
      <c r="WQS37" s="28"/>
      <c r="WQT37" s="28"/>
      <c r="WQU37" s="28"/>
      <c r="WQV37" s="28"/>
      <c r="WQW37" s="28"/>
      <c r="WQX37" s="28"/>
      <c r="WQY37" s="28"/>
      <c r="WQZ37" s="28"/>
      <c r="WRA37" s="28"/>
      <c r="WRB37" s="28"/>
      <c r="WRC37" s="28"/>
      <c r="WRD37" s="28"/>
      <c r="WRE37" s="28"/>
      <c r="WRF37" s="28"/>
      <c r="WRG37" s="28"/>
      <c r="WRH37" s="28"/>
      <c r="WRI37" s="28"/>
      <c r="WRJ37" s="28"/>
      <c r="WRK37" s="28"/>
      <c r="WRL37" s="28"/>
      <c r="WRM37" s="28"/>
      <c r="WRN37" s="28"/>
      <c r="WRO37" s="28"/>
      <c r="WRP37" s="28"/>
      <c r="WRQ37" s="28"/>
      <c r="WRR37" s="28"/>
      <c r="WRS37" s="28"/>
      <c r="WRT37" s="28"/>
      <c r="WRU37" s="28"/>
      <c r="WRV37" s="28"/>
      <c r="WRW37" s="28"/>
      <c r="WRX37" s="28"/>
      <c r="WRY37" s="28"/>
      <c r="WRZ37" s="28"/>
      <c r="WSA37" s="28"/>
      <c r="WSB37" s="28"/>
      <c r="WSC37" s="28"/>
      <c r="WSD37" s="28"/>
      <c r="WSE37" s="28"/>
      <c r="WSF37" s="28"/>
      <c r="WSG37" s="28"/>
      <c r="WSH37" s="28"/>
      <c r="WSI37" s="28"/>
      <c r="WSJ37" s="28"/>
      <c r="WSK37" s="28"/>
      <c r="WSL37" s="28"/>
      <c r="WSM37" s="28"/>
      <c r="WSN37" s="28"/>
      <c r="WSO37" s="28"/>
      <c r="WSP37" s="28"/>
      <c r="WSQ37" s="28"/>
      <c r="WSR37" s="28"/>
      <c r="WSS37" s="28"/>
      <c r="WST37" s="28"/>
      <c r="WSU37" s="28"/>
      <c r="WSV37" s="28"/>
      <c r="WSW37" s="28"/>
      <c r="WSX37" s="28"/>
      <c r="WSY37" s="28"/>
      <c r="WSZ37" s="28"/>
      <c r="WTA37" s="28"/>
      <c r="WTB37" s="28"/>
      <c r="WTC37" s="28"/>
      <c r="WTD37" s="28"/>
      <c r="WTE37" s="28"/>
      <c r="WTF37" s="28"/>
      <c r="WTG37" s="28"/>
      <c r="WTH37" s="28"/>
      <c r="WTI37" s="28"/>
      <c r="WTJ37" s="28"/>
      <c r="WTK37" s="28"/>
      <c r="WTL37" s="28"/>
      <c r="WTM37" s="28"/>
      <c r="WTN37" s="28"/>
      <c r="WTO37" s="28"/>
      <c r="WTP37" s="28"/>
      <c r="WTQ37" s="28"/>
      <c r="WTR37" s="28"/>
      <c r="WTS37" s="28"/>
      <c r="WTT37" s="28"/>
      <c r="WTU37" s="28"/>
      <c r="WTV37" s="28"/>
      <c r="WTW37" s="28"/>
      <c r="WTX37" s="28"/>
      <c r="WTY37" s="28"/>
      <c r="WTZ37" s="28"/>
      <c r="WUA37" s="28"/>
      <c r="WUB37" s="28"/>
      <c r="WUC37" s="28"/>
      <c r="WUD37" s="28"/>
      <c r="WUE37" s="28"/>
      <c r="WUF37" s="28"/>
      <c r="WUG37" s="28"/>
      <c r="WUH37" s="28"/>
      <c r="WUI37" s="28"/>
      <c r="WUJ37" s="28"/>
      <c r="WUK37" s="28"/>
      <c r="WUL37" s="28"/>
      <c r="WUM37" s="28"/>
      <c r="WUN37" s="28"/>
      <c r="WUO37" s="28"/>
      <c r="WUP37" s="28"/>
      <c r="WUQ37" s="28"/>
      <c r="WUR37" s="28"/>
      <c r="WUS37" s="28"/>
      <c r="WUT37" s="28"/>
      <c r="WUU37" s="28"/>
      <c r="WUV37" s="28"/>
      <c r="WUW37" s="28"/>
      <c r="WUX37" s="28"/>
      <c r="WUY37" s="28"/>
      <c r="WUZ37" s="28"/>
      <c r="WVA37" s="28"/>
      <c r="WVB37" s="28"/>
      <c r="WVC37" s="28"/>
      <c r="WVD37" s="28"/>
      <c r="WVE37" s="28"/>
      <c r="WVF37" s="28"/>
      <c r="WVG37" s="28"/>
      <c r="WVH37" s="28"/>
      <c r="WVI37" s="28"/>
      <c r="WVJ37" s="28"/>
      <c r="WVK37" s="28"/>
      <c r="WVL37" s="28"/>
      <c r="WVM37" s="28"/>
      <c r="WVN37" s="28"/>
      <c r="WVO37" s="28"/>
      <c r="WVP37" s="28"/>
      <c r="WVQ37" s="28"/>
      <c r="WVR37" s="28"/>
      <c r="WVS37" s="28"/>
      <c r="WVT37" s="28"/>
      <c r="WVU37" s="28"/>
      <c r="WVV37" s="28"/>
      <c r="WVW37" s="28"/>
      <c r="WVX37" s="28"/>
      <c r="WVY37" s="28"/>
      <c r="WVZ37" s="28"/>
      <c r="WWA37" s="28"/>
      <c r="WWB37" s="28"/>
      <c r="WWC37" s="28"/>
      <c r="WWD37" s="28"/>
      <c r="WWE37" s="28"/>
      <c r="WWF37" s="28"/>
      <c r="WWG37" s="28"/>
      <c r="WWH37" s="28"/>
      <c r="WWI37" s="28"/>
      <c r="WWJ37" s="28"/>
      <c r="WWK37" s="28"/>
      <c r="WWL37" s="28"/>
      <c r="WWM37" s="28"/>
      <c r="WWN37" s="28"/>
      <c r="WWO37" s="28"/>
      <c r="WWP37" s="28"/>
      <c r="WWQ37" s="28"/>
      <c r="WWR37" s="28"/>
      <c r="WWS37" s="28"/>
      <c r="WWT37" s="28"/>
      <c r="WWU37" s="28"/>
      <c r="WWV37" s="28"/>
      <c r="WWW37" s="28"/>
      <c r="WWX37" s="28"/>
      <c r="WWY37" s="28"/>
      <c r="WWZ37" s="28"/>
      <c r="WXA37" s="28"/>
      <c r="WXB37" s="28"/>
      <c r="WXC37" s="28"/>
      <c r="WXD37" s="28"/>
      <c r="WXE37" s="28"/>
      <c r="WXF37" s="28"/>
      <c r="WXG37" s="28"/>
      <c r="WXH37" s="28"/>
      <c r="WXI37" s="28"/>
      <c r="WXJ37" s="28"/>
      <c r="WXK37" s="28"/>
      <c r="WXL37" s="28"/>
      <c r="WXM37" s="28"/>
      <c r="WXN37" s="28"/>
      <c r="WXO37" s="28"/>
      <c r="WXP37" s="28"/>
      <c r="WXQ37" s="28"/>
      <c r="WXR37" s="28"/>
      <c r="WXS37" s="28"/>
      <c r="WXT37" s="28"/>
      <c r="WXU37" s="28"/>
      <c r="WXV37" s="28"/>
      <c r="WXW37" s="28"/>
      <c r="WXX37" s="28"/>
      <c r="WXY37" s="28"/>
      <c r="WXZ37" s="28"/>
      <c r="WYA37" s="28"/>
      <c r="WYB37" s="28"/>
      <c r="WYC37" s="28"/>
      <c r="WYD37" s="28"/>
      <c r="WYE37" s="28"/>
      <c r="WYF37" s="28"/>
      <c r="WYG37" s="28"/>
      <c r="WYH37" s="28"/>
      <c r="WYI37" s="28"/>
      <c r="WYJ37" s="28"/>
      <c r="WYK37" s="28"/>
      <c r="WYL37" s="28"/>
      <c r="WYM37" s="28"/>
      <c r="WYN37" s="28"/>
      <c r="WYO37" s="28"/>
      <c r="WYP37" s="28"/>
      <c r="WYQ37" s="28"/>
      <c r="WYR37" s="28"/>
      <c r="WYS37" s="28"/>
      <c r="WYT37" s="28"/>
      <c r="WYU37" s="28"/>
      <c r="WYV37" s="28"/>
      <c r="WYW37" s="28"/>
      <c r="WYX37" s="28"/>
      <c r="WYY37" s="28"/>
      <c r="WYZ37" s="28"/>
      <c r="WZA37" s="28"/>
      <c r="WZB37" s="28"/>
      <c r="WZC37" s="28"/>
      <c r="WZD37" s="28"/>
      <c r="WZE37" s="28"/>
      <c r="WZF37" s="28"/>
      <c r="WZG37" s="28"/>
      <c r="WZH37" s="28"/>
      <c r="WZI37" s="28"/>
      <c r="WZJ37" s="28"/>
      <c r="WZK37" s="28"/>
      <c r="WZL37" s="28"/>
      <c r="WZM37" s="28"/>
      <c r="WZN37" s="28"/>
      <c r="WZO37" s="28"/>
      <c r="WZP37" s="28"/>
      <c r="WZQ37" s="28"/>
      <c r="WZR37" s="28"/>
      <c r="WZS37" s="28"/>
      <c r="WZT37" s="28"/>
      <c r="WZU37" s="28"/>
      <c r="WZV37" s="28"/>
      <c r="WZW37" s="28"/>
      <c r="WZX37" s="28"/>
      <c r="WZY37" s="28"/>
      <c r="WZZ37" s="28"/>
      <c r="XAA37" s="28"/>
      <c r="XAB37" s="28"/>
      <c r="XAC37" s="28"/>
      <c r="XAD37" s="28"/>
      <c r="XAE37" s="28"/>
      <c r="XAF37" s="28"/>
      <c r="XAG37" s="28"/>
      <c r="XAH37" s="28"/>
      <c r="XAI37" s="28"/>
      <c r="XAJ37" s="28"/>
      <c r="XAK37" s="28"/>
      <c r="XAL37" s="28"/>
      <c r="XAM37" s="28"/>
      <c r="XAN37" s="28"/>
      <c r="XAO37" s="28"/>
      <c r="XAP37" s="28"/>
      <c r="XAQ37" s="28"/>
      <c r="XAR37" s="28"/>
      <c r="XAS37" s="28"/>
      <c r="XAT37" s="28"/>
      <c r="XAU37" s="28"/>
      <c r="XAV37" s="28"/>
      <c r="XAW37" s="28"/>
      <c r="XAX37" s="28"/>
      <c r="XAY37" s="28"/>
      <c r="XAZ37" s="28"/>
      <c r="XBA37" s="28"/>
      <c r="XBB37" s="28"/>
      <c r="XBC37" s="28"/>
      <c r="XBD37" s="28"/>
      <c r="XBE37" s="28"/>
      <c r="XBF37" s="28"/>
      <c r="XBG37" s="28"/>
      <c r="XBH37" s="28"/>
      <c r="XBI37" s="28"/>
      <c r="XBJ37" s="28"/>
      <c r="XBK37" s="28"/>
      <c r="XBL37" s="28"/>
      <c r="XBM37" s="28"/>
      <c r="XBN37" s="28"/>
      <c r="XBO37" s="28"/>
      <c r="XBP37" s="28"/>
      <c r="XBQ37" s="28"/>
      <c r="XBR37" s="28"/>
      <c r="XBS37" s="28"/>
      <c r="XBT37" s="28"/>
      <c r="XBU37" s="28"/>
      <c r="XBV37" s="28"/>
      <c r="XBW37" s="28"/>
      <c r="XBX37" s="28"/>
      <c r="XBY37" s="28"/>
      <c r="XBZ37" s="28"/>
      <c r="XCA37" s="28"/>
      <c r="XCB37" s="28"/>
      <c r="XCC37" s="28"/>
      <c r="XCD37" s="28"/>
      <c r="XCE37" s="28"/>
      <c r="XCF37" s="28"/>
      <c r="XCG37" s="28"/>
      <c r="XCH37" s="28"/>
      <c r="XCI37" s="28"/>
      <c r="XCJ37" s="28"/>
      <c r="XCK37" s="28"/>
      <c r="XCL37" s="28"/>
      <c r="XCM37" s="28"/>
      <c r="XCN37" s="28"/>
      <c r="XCO37" s="28"/>
      <c r="XCP37" s="28"/>
      <c r="XCQ37" s="28"/>
      <c r="XCR37" s="28"/>
      <c r="XCS37" s="28"/>
      <c r="XCT37" s="28"/>
      <c r="XCU37" s="28"/>
      <c r="XCV37" s="28"/>
      <c r="XCW37" s="28"/>
      <c r="XCX37" s="28"/>
      <c r="XCY37" s="28"/>
      <c r="XCZ37" s="28"/>
      <c r="XDA37" s="28"/>
      <c r="XDB37" s="28"/>
      <c r="XDC37" s="28"/>
      <c r="XDD37" s="28"/>
      <c r="XDE37" s="28"/>
      <c r="XDF37" s="28"/>
      <c r="XDG37" s="28"/>
      <c r="XDH37" s="28"/>
      <c r="XDI37" s="28"/>
      <c r="XDJ37" s="28"/>
      <c r="XDK37" s="28"/>
      <c r="XDL37" s="28"/>
      <c r="XDM37" s="28"/>
      <c r="XDN37" s="28"/>
      <c r="XDO37" s="28"/>
      <c r="XDP37" s="28"/>
      <c r="XDQ37" s="28"/>
      <c r="XDR37" s="28"/>
      <c r="XDS37" s="28"/>
      <c r="XDT37" s="28"/>
      <c r="XDU37" s="28"/>
      <c r="XDV37" s="28"/>
      <c r="XDW37" s="28"/>
      <c r="XDX37" s="28"/>
      <c r="XDY37" s="28"/>
      <c r="XDZ37" s="28"/>
      <c r="XEA37" s="28"/>
      <c r="XEB37" s="28"/>
      <c r="XEC37" s="28"/>
      <c r="XED37" s="28"/>
      <c r="XEE37" s="28"/>
      <c r="XEF37" s="28"/>
      <c r="XEG37" s="28"/>
      <c r="XEH37" s="28"/>
      <c r="XEI37" s="28"/>
      <c r="XEJ37" s="28"/>
      <c r="XEK37" s="28"/>
      <c r="XEL37" s="28"/>
      <c r="XEM37" s="28"/>
      <c r="XEN37" s="28"/>
      <c r="XEO37" s="28"/>
      <c r="XEP37" s="28"/>
      <c r="XEQ37" s="28"/>
      <c r="XER37" s="28"/>
      <c r="XES37" s="28"/>
      <c r="XET37" s="28"/>
      <c r="XEU37" s="28"/>
      <c r="XEV37" s="28"/>
      <c r="XEW37" s="28"/>
      <c r="XEX37" s="28"/>
      <c r="XEY37" s="28"/>
      <c r="XEZ37" s="28"/>
      <c r="XFA37" s="28"/>
      <c r="XFB37" s="28"/>
      <c r="XFC37" s="28"/>
    </row>
    <row r="38" spans="1:16383" ht="78.75" customHeight="1" x14ac:dyDescent="0.35">
      <c r="A38" s="14" t="s">
        <v>89</v>
      </c>
      <c r="B38" s="14" t="s">
        <v>187</v>
      </c>
      <c r="C38" s="14" t="s">
        <v>188</v>
      </c>
      <c r="D38" s="16" t="s">
        <v>144</v>
      </c>
      <c r="E38" s="14" t="s">
        <v>2128</v>
      </c>
      <c r="F38" s="16" t="s">
        <v>2134</v>
      </c>
      <c r="G38" s="14" t="s">
        <v>2130</v>
      </c>
      <c r="H38" s="56"/>
      <c r="I38" s="56"/>
      <c r="J38" s="18"/>
      <c r="K38" s="758"/>
      <c r="L38" s="356" t="s">
        <v>2135</v>
      </c>
      <c r="M38" s="14" t="s">
        <v>149</v>
      </c>
      <c r="N38" s="321" t="s">
        <v>2136</v>
      </c>
      <c r="O38" s="15" t="s">
        <v>170</v>
      </c>
      <c r="P38" s="15">
        <v>478.32</v>
      </c>
      <c r="Q38" s="50">
        <v>16535694.5952</v>
      </c>
      <c r="R38" s="401">
        <v>562.73</v>
      </c>
      <c r="S38" s="51">
        <v>19453778.682800002</v>
      </c>
      <c r="T38" s="42">
        <v>42930</v>
      </c>
      <c r="U38" s="16"/>
      <c r="V38" s="16" t="s">
        <v>2137</v>
      </c>
      <c r="W38" s="16" t="s">
        <v>2138</v>
      </c>
      <c r="X38" s="47">
        <v>1</v>
      </c>
      <c r="Y38" s="25"/>
      <c r="Z38" s="27"/>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OX38" s="28"/>
      <c r="OY38" s="28"/>
      <c r="OZ38" s="28"/>
      <c r="PA38" s="28"/>
      <c r="PB38" s="28"/>
      <c r="PC38" s="28"/>
      <c r="PD38" s="28"/>
      <c r="PE38" s="28"/>
      <c r="PF38" s="28"/>
      <c r="PG38" s="28"/>
      <c r="PH38" s="28"/>
      <c r="PI38" s="28"/>
      <c r="PJ38" s="28"/>
      <c r="PK38" s="28"/>
      <c r="PL38" s="28"/>
      <c r="PM38" s="28"/>
      <c r="PN38" s="28"/>
      <c r="PO38" s="28"/>
      <c r="PP38" s="28"/>
      <c r="PQ38" s="28"/>
      <c r="PR38" s="28"/>
      <c r="PS38" s="28"/>
      <c r="PT38" s="28"/>
      <c r="PU38" s="28"/>
      <c r="PV38" s="28"/>
      <c r="PW38" s="28"/>
      <c r="PX38" s="28"/>
      <c r="PY38" s="28"/>
      <c r="PZ38" s="28"/>
      <c r="QA38" s="28"/>
      <c r="QB38" s="28"/>
      <c r="QC38" s="28"/>
      <c r="QD38" s="28"/>
      <c r="QE38" s="28"/>
      <c r="QF38" s="28"/>
      <c r="QG38" s="28"/>
      <c r="QH38" s="28"/>
      <c r="QI38" s="28"/>
      <c r="QJ38" s="28"/>
      <c r="QK38" s="28"/>
      <c r="QL38" s="28"/>
      <c r="QM38" s="28"/>
      <c r="QN38" s="28"/>
      <c r="QO38" s="28"/>
      <c r="QP38" s="28"/>
      <c r="QQ38" s="28"/>
      <c r="QR38" s="28"/>
      <c r="QS38" s="28"/>
      <c r="QT38" s="28"/>
      <c r="QU38" s="28"/>
      <c r="QV38" s="28"/>
      <c r="QW38" s="28"/>
      <c r="QX38" s="28"/>
      <c r="QY38" s="28"/>
      <c r="QZ38" s="28"/>
      <c r="RA38" s="28"/>
      <c r="RB38" s="28"/>
      <c r="RC38" s="28"/>
      <c r="RD38" s="28"/>
      <c r="RE38" s="28"/>
      <c r="RF38" s="28"/>
      <c r="RG38" s="28"/>
      <c r="RH38" s="28"/>
      <c r="RI38" s="28"/>
      <c r="RJ38" s="28"/>
      <c r="RK38" s="28"/>
      <c r="RL38" s="28"/>
      <c r="RM38" s="28"/>
      <c r="RN38" s="28"/>
      <c r="RO38" s="28"/>
      <c r="RP38" s="28"/>
      <c r="RQ38" s="28"/>
      <c r="RR38" s="28"/>
      <c r="RS38" s="28"/>
      <c r="RT38" s="28"/>
      <c r="RU38" s="28"/>
      <c r="RV38" s="28"/>
      <c r="RW38" s="28"/>
      <c r="RX38" s="28"/>
      <c r="RY38" s="28"/>
      <c r="RZ38" s="28"/>
      <c r="SA38" s="28"/>
      <c r="SB38" s="28"/>
      <c r="SC38" s="28"/>
      <c r="SD38" s="28"/>
      <c r="SE38" s="28"/>
      <c r="SF38" s="28"/>
      <c r="SG38" s="28"/>
      <c r="SH38" s="28"/>
      <c r="SI38" s="28"/>
      <c r="SJ38" s="28"/>
      <c r="SK38" s="28"/>
      <c r="SL38" s="28"/>
      <c r="SM38" s="28"/>
      <c r="SN38" s="28"/>
      <c r="SO38" s="28"/>
      <c r="SP38" s="28"/>
      <c r="SQ38" s="28"/>
      <c r="SR38" s="28"/>
      <c r="SS38" s="28"/>
      <c r="ST38" s="28"/>
      <c r="SU38" s="28"/>
      <c r="SV38" s="28"/>
      <c r="SW38" s="28"/>
      <c r="SX38" s="28"/>
      <c r="SY38" s="28"/>
      <c r="SZ38" s="28"/>
      <c r="TA38" s="28"/>
      <c r="TB38" s="28"/>
      <c r="TC38" s="28"/>
      <c r="TD38" s="28"/>
      <c r="TE38" s="28"/>
      <c r="TF38" s="28"/>
      <c r="TG38" s="28"/>
      <c r="TH38" s="28"/>
      <c r="TI38" s="28"/>
      <c r="TJ38" s="28"/>
      <c r="TK38" s="28"/>
      <c r="TL38" s="28"/>
      <c r="TM38" s="28"/>
      <c r="TN38" s="28"/>
      <c r="TO38" s="28"/>
      <c r="TP38" s="28"/>
      <c r="TQ38" s="28"/>
      <c r="TR38" s="28"/>
      <c r="TS38" s="28"/>
      <c r="TT38" s="28"/>
      <c r="TU38" s="28"/>
      <c r="TV38" s="28"/>
      <c r="TW38" s="28"/>
      <c r="TX38" s="28"/>
      <c r="TY38" s="28"/>
      <c r="TZ38" s="28"/>
      <c r="UA38" s="28"/>
      <c r="UB38" s="28"/>
      <c r="UC38" s="28"/>
      <c r="UD38" s="28"/>
      <c r="UE38" s="28"/>
      <c r="UF38" s="28"/>
      <c r="UG38" s="28"/>
      <c r="UH38" s="28"/>
      <c r="UI38" s="28"/>
      <c r="UJ38" s="28"/>
      <c r="UK38" s="28"/>
      <c r="UL38" s="28"/>
      <c r="UM38" s="28"/>
      <c r="UN38" s="28"/>
      <c r="UO38" s="28"/>
      <c r="UP38" s="28"/>
      <c r="UQ38" s="28"/>
      <c r="UR38" s="28"/>
      <c r="US38" s="28"/>
      <c r="UT38" s="28"/>
      <c r="UU38" s="28"/>
      <c r="UV38" s="28"/>
      <c r="UW38" s="28"/>
      <c r="UX38" s="28"/>
      <c r="UY38" s="28"/>
      <c r="UZ38" s="28"/>
      <c r="VA38" s="28"/>
      <c r="VB38" s="28"/>
      <c r="VC38" s="28"/>
      <c r="VD38" s="28"/>
      <c r="VE38" s="28"/>
      <c r="VF38" s="28"/>
      <c r="VG38" s="28"/>
      <c r="VH38" s="28"/>
      <c r="VI38" s="28"/>
      <c r="VJ38" s="28"/>
      <c r="VK38" s="28"/>
      <c r="VL38" s="28"/>
      <c r="VM38" s="28"/>
      <c r="VN38" s="28"/>
      <c r="VO38" s="28"/>
      <c r="VP38" s="28"/>
      <c r="VQ38" s="28"/>
      <c r="VR38" s="28"/>
      <c r="VS38" s="28"/>
      <c r="VT38" s="28"/>
      <c r="VU38" s="28"/>
      <c r="VV38" s="28"/>
      <c r="VW38" s="28"/>
      <c r="VX38" s="28"/>
      <c r="VY38" s="28"/>
      <c r="VZ38" s="28"/>
      <c r="WA38" s="28"/>
      <c r="WB38" s="28"/>
      <c r="WC38" s="28"/>
      <c r="WD38" s="28"/>
      <c r="WE38" s="28"/>
      <c r="WF38" s="28"/>
      <c r="WG38" s="28"/>
      <c r="WH38" s="28"/>
      <c r="WI38" s="28"/>
      <c r="WJ38" s="28"/>
      <c r="WK38" s="28"/>
      <c r="WL38" s="28"/>
      <c r="WM38" s="28"/>
      <c r="WN38" s="28"/>
      <c r="WO38" s="28"/>
      <c r="WP38" s="28"/>
      <c r="WQ38" s="28"/>
      <c r="WR38" s="28"/>
      <c r="WS38" s="28"/>
      <c r="WT38" s="28"/>
      <c r="WU38" s="28"/>
      <c r="WV38" s="28"/>
      <c r="WW38" s="28"/>
      <c r="WX38" s="28"/>
      <c r="WY38" s="28"/>
      <c r="WZ38" s="28"/>
      <c r="XA38" s="28"/>
      <c r="XB38" s="28"/>
      <c r="XC38" s="28"/>
      <c r="XD38" s="28"/>
      <c r="XE38" s="28"/>
      <c r="XF38" s="28"/>
      <c r="XG38" s="28"/>
      <c r="XH38" s="28"/>
      <c r="XI38" s="28"/>
      <c r="XJ38" s="28"/>
      <c r="XK38" s="28"/>
      <c r="XL38" s="28"/>
      <c r="XM38" s="28"/>
      <c r="XN38" s="28"/>
      <c r="XO38" s="28"/>
      <c r="XP38" s="28"/>
      <c r="XQ38" s="28"/>
      <c r="XR38" s="28"/>
      <c r="XS38" s="28"/>
      <c r="XT38" s="28"/>
      <c r="XU38" s="28"/>
      <c r="XV38" s="28"/>
      <c r="XW38" s="28"/>
      <c r="XX38" s="28"/>
      <c r="XY38" s="28"/>
      <c r="XZ38" s="28"/>
      <c r="YA38" s="28"/>
      <c r="YB38" s="28"/>
      <c r="YC38" s="28"/>
      <c r="YD38" s="28"/>
      <c r="YE38" s="28"/>
      <c r="YF38" s="28"/>
      <c r="YG38" s="28"/>
      <c r="YH38" s="28"/>
      <c r="YI38" s="28"/>
      <c r="YJ38" s="28"/>
      <c r="YK38" s="28"/>
      <c r="YL38" s="28"/>
      <c r="YM38" s="28"/>
      <c r="YN38" s="28"/>
      <c r="YO38" s="28"/>
      <c r="YP38" s="28"/>
      <c r="YQ38" s="28"/>
      <c r="YR38" s="28"/>
      <c r="YS38" s="28"/>
      <c r="YT38" s="28"/>
      <c r="YU38" s="28"/>
      <c r="YV38" s="28"/>
      <c r="YW38" s="28"/>
      <c r="YX38" s="28"/>
      <c r="YY38" s="28"/>
      <c r="YZ38" s="28"/>
      <c r="ZA38" s="28"/>
      <c r="ZB38" s="28"/>
      <c r="ZC38" s="28"/>
      <c r="ZD38" s="28"/>
      <c r="ZE38" s="28"/>
      <c r="ZF38" s="28"/>
      <c r="ZG38" s="28"/>
      <c r="ZH38" s="28"/>
      <c r="ZI38" s="28"/>
      <c r="ZJ38" s="28"/>
      <c r="ZK38" s="28"/>
      <c r="ZL38" s="28"/>
      <c r="ZM38" s="28"/>
      <c r="ZN38" s="28"/>
      <c r="ZO38" s="28"/>
      <c r="ZP38" s="28"/>
      <c r="ZQ38" s="28"/>
      <c r="ZR38" s="28"/>
      <c r="ZS38" s="28"/>
      <c r="ZT38" s="28"/>
      <c r="ZU38" s="28"/>
      <c r="ZV38" s="28"/>
      <c r="ZW38" s="28"/>
      <c r="ZX38" s="28"/>
      <c r="ZY38" s="28"/>
      <c r="ZZ38" s="28"/>
      <c r="AAA38" s="28"/>
      <c r="AAB38" s="28"/>
      <c r="AAC38" s="28"/>
      <c r="AAD38" s="28"/>
      <c r="AAE38" s="28"/>
      <c r="AAF38" s="28"/>
      <c r="AAG38" s="28"/>
      <c r="AAH38" s="28"/>
      <c r="AAI38" s="28"/>
      <c r="AAJ38" s="28"/>
      <c r="AAK38" s="28"/>
      <c r="AAL38" s="28"/>
      <c r="AAM38" s="28"/>
      <c r="AAN38" s="28"/>
      <c r="AAO38" s="28"/>
      <c r="AAP38" s="28"/>
      <c r="AAQ38" s="28"/>
      <c r="AAR38" s="28"/>
      <c r="AAS38" s="28"/>
      <c r="AAT38" s="28"/>
      <c r="AAU38" s="28"/>
      <c r="AAV38" s="28"/>
      <c r="AAW38" s="28"/>
      <c r="AAX38" s="28"/>
      <c r="AAY38" s="28"/>
      <c r="AAZ38" s="28"/>
      <c r="ABA38" s="28"/>
      <c r="ABB38" s="28"/>
      <c r="ABC38" s="28"/>
      <c r="ABD38" s="28"/>
      <c r="ABE38" s="28"/>
      <c r="ABF38" s="28"/>
      <c r="ABG38" s="28"/>
      <c r="ABH38" s="28"/>
      <c r="ABI38" s="28"/>
      <c r="ABJ38" s="28"/>
      <c r="ABK38" s="28"/>
      <c r="ABL38" s="28"/>
      <c r="ABM38" s="28"/>
      <c r="ABN38" s="28"/>
      <c r="ABO38" s="28"/>
      <c r="ABP38" s="28"/>
      <c r="ABQ38" s="28"/>
      <c r="ABR38" s="28"/>
      <c r="ABS38" s="28"/>
      <c r="ABT38" s="28"/>
      <c r="ABU38" s="28"/>
      <c r="ABV38" s="28"/>
      <c r="ABW38" s="28"/>
      <c r="ABX38" s="28"/>
      <c r="ABY38" s="28"/>
      <c r="ABZ38" s="28"/>
      <c r="ACA38" s="28"/>
      <c r="ACB38" s="28"/>
      <c r="ACC38" s="28"/>
      <c r="ACD38" s="28"/>
      <c r="ACE38" s="28"/>
      <c r="ACF38" s="28"/>
      <c r="ACG38" s="28"/>
      <c r="ACH38" s="28"/>
      <c r="ACI38" s="28"/>
      <c r="ACJ38" s="28"/>
      <c r="ACK38" s="28"/>
      <c r="ACL38" s="28"/>
      <c r="ACM38" s="28"/>
      <c r="ACN38" s="28"/>
      <c r="ACO38" s="28"/>
      <c r="ACP38" s="28"/>
      <c r="ACQ38" s="28"/>
      <c r="ACR38" s="28"/>
      <c r="ACS38" s="28"/>
      <c r="ACT38" s="28"/>
      <c r="ACU38" s="28"/>
      <c r="ACV38" s="28"/>
      <c r="ACW38" s="28"/>
      <c r="ACX38" s="28"/>
      <c r="ACY38" s="28"/>
      <c r="ACZ38" s="28"/>
      <c r="ADA38" s="28"/>
      <c r="ADB38" s="28"/>
      <c r="ADC38" s="28"/>
      <c r="ADD38" s="28"/>
      <c r="ADE38" s="28"/>
      <c r="ADF38" s="28"/>
      <c r="ADG38" s="28"/>
      <c r="ADH38" s="28"/>
      <c r="ADI38" s="28"/>
      <c r="ADJ38" s="28"/>
      <c r="ADK38" s="28"/>
      <c r="ADL38" s="28"/>
      <c r="ADM38" s="28"/>
      <c r="ADN38" s="28"/>
      <c r="ADO38" s="28"/>
      <c r="ADP38" s="28"/>
      <c r="ADQ38" s="28"/>
      <c r="ADR38" s="28"/>
      <c r="ADS38" s="28"/>
      <c r="ADT38" s="28"/>
      <c r="ADU38" s="28"/>
      <c r="ADV38" s="28"/>
      <c r="ADW38" s="28"/>
      <c r="ADX38" s="28"/>
      <c r="ADY38" s="28"/>
      <c r="ADZ38" s="28"/>
      <c r="AEA38" s="28"/>
      <c r="AEB38" s="28"/>
      <c r="AEC38" s="28"/>
      <c r="AED38" s="28"/>
      <c r="AEE38" s="28"/>
      <c r="AEF38" s="28"/>
      <c r="AEG38" s="28"/>
      <c r="AEH38" s="28"/>
      <c r="AEI38" s="28"/>
      <c r="AEJ38" s="28"/>
      <c r="AEK38" s="28"/>
      <c r="AEL38" s="28"/>
      <c r="AEM38" s="28"/>
      <c r="AEN38" s="28"/>
      <c r="AEO38" s="28"/>
      <c r="AEP38" s="28"/>
      <c r="AEQ38" s="28"/>
      <c r="AER38" s="28"/>
      <c r="AES38" s="28"/>
      <c r="AET38" s="28"/>
      <c r="AEU38" s="28"/>
      <c r="AEV38" s="28"/>
      <c r="AEW38" s="28"/>
      <c r="AEX38" s="28"/>
      <c r="AEY38" s="28"/>
      <c r="AEZ38" s="28"/>
      <c r="AFA38" s="28"/>
      <c r="AFB38" s="28"/>
      <c r="AFC38" s="28"/>
      <c r="AFD38" s="28"/>
      <c r="AFE38" s="28"/>
      <c r="AFF38" s="28"/>
      <c r="AFG38" s="28"/>
      <c r="AFH38" s="28"/>
      <c r="AFI38" s="28"/>
      <c r="AFJ38" s="28"/>
      <c r="AFK38" s="28"/>
      <c r="AFL38" s="28"/>
      <c r="AFM38" s="28"/>
      <c r="AFN38" s="28"/>
      <c r="AFO38" s="28"/>
      <c r="AFP38" s="28"/>
      <c r="AFQ38" s="28"/>
      <c r="AFR38" s="28"/>
      <c r="AFS38" s="28"/>
      <c r="AFT38" s="28"/>
      <c r="AFU38" s="28"/>
      <c r="AFV38" s="28"/>
      <c r="AFW38" s="28"/>
      <c r="AFX38" s="28"/>
      <c r="AFY38" s="28"/>
      <c r="AFZ38" s="28"/>
      <c r="AGA38" s="28"/>
      <c r="AGB38" s="28"/>
      <c r="AGC38" s="28"/>
      <c r="AGD38" s="28"/>
      <c r="AGE38" s="28"/>
      <c r="AGF38" s="28"/>
      <c r="AGG38" s="28"/>
      <c r="AGH38" s="28"/>
      <c r="AGI38" s="28"/>
      <c r="AGJ38" s="28"/>
      <c r="AGK38" s="28"/>
      <c r="AGL38" s="28"/>
      <c r="AGM38" s="28"/>
      <c r="AGN38" s="28"/>
      <c r="AGO38" s="28"/>
      <c r="AGP38" s="28"/>
      <c r="AGQ38" s="28"/>
      <c r="AGR38" s="28"/>
      <c r="AGS38" s="28"/>
      <c r="AGT38" s="28"/>
      <c r="AGU38" s="28"/>
      <c r="AGV38" s="28"/>
      <c r="AGW38" s="28"/>
      <c r="AGX38" s="28"/>
      <c r="AGY38" s="28"/>
      <c r="AGZ38" s="28"/>
      <c r="AHA38" s="28"/>
      <c r="AHB38" s="28"/>
      <c r="AHC38" s="28"/>
      <c r="AHD38" s="28"/>
      <c r="AHE38" s="28"/>
      <c r="AHF38" s="28"/>
      <c r="AHG38" s="28"/>
      <c r="AHH38" s="28"/>
      <c r="AHI38" s="28"/>
      <c r="AHJ38" s="28"/>
      <c r="AHK38" s="28"/>
      <c r="AHL38" s="28"/>
      <c r="AHM38" s="28"/>
      <c r="AHN38" s="28"/>
      <c r="AHO38" s="28"/>
      <c r="AHP38" s="28"/>
      <c r="AHQ38" s="28"/>
      <c r="AHR38" s="28"/>
      <c r="AHS38" s="28"/>
      <c r="AHT38" s="28"/>
      <c r="AHU38" s="28"/>
      <c r="AHV38" s="28"/>
      <c r="AHW38" s="28"/>
      <c r="AHX38" s="28"/>
      <c r="AHY38" s="28"/>
      <c r="AHZ38" s="28"/>
      <c r="AIA38" s="28"/>
      <c r="AIB38" s="28"/>
      <c r="AIC38" s="28"/>
      <c r="AID38" s="28"/>
      <c r="AIE38" s="28"/>
      <c r="AIF38" s="28"/>
      <c r="AIG38" s="28"/>
      <c r="AIH38" s="28"/>
      <c r="AII38" s="28"/>
      <c r="AIJ38" s="28"/>
      <c r="AIK38" s="28"/>
      <c r="AIL38" s="28"/>
      <c r="AIM38" s="28"/>
      <c r="AIN38" s="28"/>
      <c r="AIO38" s="28"/>
      <c r="AIP38" s="28"/>
      <c r="AIQ38" s="28"/>
      <c r="AIR38" s="28"/>
      <c r="AIS38" s="28"/>
      <c r="AIT38" s="28"/>
      <c r="AIU38" s="28"/>
      <c r="AIV38" s="28"/>
      <c r="AIW38" s="28"/>
      <c r="AIX38" s="28"/>
      <c r="AIY38" s="28"/>
      <c r="AIZ38" s="28"/>
      <c r="AJA38" s="28"/>
      <c r="AJB38" s="28"/>
      <c r="AJC38" s="28"/>
      <c r="AJD38" s="28"/>
      <c r="AJE38" s="28"/>
      <c r="AJF38" s="28"/>
      <c r="AJG38" s="28"/>
      <c r="AJH38" s="28"/>
      <c r="AJI38" s="28"/>
      <c r="AJJ38" s="28"/>
      <c r="AJK38" s="28"/>
      <c r="AJL38" s="28"/>
      <c r="AJM38" s="28"/>
      <c r="AJN38" s="28"/>
      <c r="AJO38" s="28"/>
      <c r="AJP38" s="28"/>
      <c r="AJQ38" s="28"/>
      <c r="AJR38" s="28"/>
      <c r="AJS38" s="28"/>
      <c r="AJT38" s="28"/>
      <c r="AJU38" s="28"/>
      <c r="AJV38" s="28"/>
      <c r="AJW38" s="28"/>
      <c r="AJX38" s="28"/>
      <c r="AJY38" s="28"/>
      <c r="AJZ38" s="28"/>
      <c r="AKA38" s="28"/>
      <c r="AKB38" s="28"/>
      <c r="AKC38" s="28"/>
      <c r="AKD38" s="28"/>
      <c r="AKE38" s="28"/>
      <c r="AKF38" s="28"/>
      <c r="AKG38" s="28"/>
      <c r="AKH38" s="28"/>
      <c r="AKI38" s="28"/>
      <c r="AKJ38" s="28"/>
      <c r="AKK38" s="28"/>
      <c r="AKL38" s="28"/>
      <c r="AKM38" s="28"/>
      <c r="AKN38" s="28"/>
      <c r="AKO38" s="28"/>
      <c r="AKP38" s="28"/>
      <c r="AKQ38" s="28"/>
      <c r="AKR38" s="28"/>
      <c r="AKS38" s="28"/>
      <c r="AKT38" s="28"/>
      <c r="AKU38" s="28"/>
      <c r="AKV38" s="28"/>
      <c r="AKW38" s="28"/>
      <c r="AKX38" s="28"/>
      <c r="AKY38" s="28"/>
      <c r="AKZ38" s="28"/>
      <c r="ALA38" s="28"/>
      <c r="ALB38" s="28"/>
      <c r="ALC38" s="28"/>
      <c r="ALD38" s="28"/>
      <c r="ALE38" s="28"/>
      <c r="ALF38" s="28"/>
      <c r="ALG38" s="28"/>
      <c r="ALH38" s="28"/>
      <c r="ALI38" s="28"/>
      <c r="ALJ38" s="28"/>
      <c r="ALK38" s="28"/>
      <c r="ALL38" s="28"/>
      <c r="ALM38" s="28"/>
      <c r="ALN38" s="28"/>
      <c r="ALO38" s="28"/>
      <c r="ALP38" s="28"/>
      <c r="ALQ38" s="28"/>
      <c r="ALR38" s="28"/>
      <c r="ALS38" s="28"/>
      <c r="ALT38" s="28"/>
      <c r="ALU38" s="28"/>
      <c r="ALV38" s="28"/>
      <c r="ALW38" s="28"/>
      <c r="ALX38" s="28"/>
      <c r="ALY38" s="28"/>
      <c r="ALZ38" s="28"/>
      <c r="AMA38" s="28"/>
      <c r="AMB38" s="28"/>
      <c r="AMC38" s="28"/>
      <c r="AMD38" s="28"/>
      <c r="AME38" s="28"/>
      <c r="AMF38" s="28"/>
      <c r="AMG38" s="28"/>
      <c r="AMH38" s="28"/>
      <c r="AMI38" s="28"/>
      <c r="AMJ38" s="28"/>
      <c r="AMK38" s="28"/>
      <c r="AML38" s="28"/>
      <c r="AMM38" s="28"/>
      <c r="AMN38" s="28"/>
      <c r="AMO38" s="28"/>
      <c r="AMP38" s="28"/>
      <c r="AMQ38" s="28"/>
      <c r="AMR38" s="28"/>
      <c r="AMS38" s="28"/>
      <c r="AMT38" s="28"/>
      <c r="AMU38" s="28"/>
      <c r="AMV38" s="28"/>
      <c r="AMW38" s="28"/>
      <c r="AMX38" s="28"/>
      <c r="AMY38" s="28"/>
      <c r="AMZ38" s="28"/>
      <c r="ANA38" s="28"/>
      <c r="ANB38" s="28"/>
      <c r="ANC38" s="28"/>
      <c r="AND38" s="28"/>
      <c r="ANE38" s="28"/>
      <c r="ANF38" s="28"/>
      <c r="ANG38" s="28"/>
      <c r="ANH38" s="28"/>
      <c r="ANI38" s="28"/>
      <c r="ANJ38" s="28"/>
      <c r="ANK38" s="28"/>
      <c r="ANL38" s="28"/>
      <c r="ANM38" s="28"/>
      <c r="ANN38" s="28"/>
      <c r="ANO38" s="28"/>
      <c r="ANP38" s="28"/>
      <c r="ANQ38" s="28"/>
      <c r="ANR38" s="28"/>
      <c r="ANS38" s="28"/>
      <c r="ANT38" s="28"/>
      <c r="ANU38" s="28"/>
      <c r="ANV38" s="28"/>
      <c r="ANW38" s="28"/>
      <c r="ANX38" s="28"/>
      <c r="ANY38" s="28"/>
      <c r="ANZ38" s="28"/>
      <c r="AOA38" s="28"/>
      <c r="AOB38" s="28"/>
      <c r="AOC38" s="28"/>
      <c r="AOD38" s="28"/>
      <c r="AOE38" s="28"/>
      <c r="AOF38" s="28"/>
      <c r="AOG38" s="28"/>
      <c r="AOH38" s="28"/>
      <c r="AOI38" s="28"/>
      <c r="AOJ38" s="28"/>
      <c r="AOK38" s="28"/>
      <c r="AOL38" s="28"/>
      <c r="AOM38" s="28"/>
      <c r="AON38" s="28"/>
      <c r="AOO38" s="28"/>
      <c r="AOP38" s="28"/>
      <c r="AOQ38" s="28"/>
      <c r="AOR38" s="28"/>
      <c r="AOS38" s="28"/>
      <c r="AOT38" s="28"/>
      <c r="AOU38" s="28"/>
      <c r="AOV38" s="28"/>
      <c r="AOW38" s="28"/>
      <c r="AOX38" s="28"/>
      <c r="AOY38" s="28"/>
      <c r="AOZ38" s="28"/>
      <c r="APA38" s="28"/>
      <c r="APB38" s="28"/>
      <c r="APC38" s="28"/>
      <c r="APD38" s="28"/>
      <c r="APE38" s="28"/>
      <c r="APF38" s="28"/>
      <c r="APG38" s="28"/>
      <c r="APH38" s="28"/>
      <c r="API38" s="28"/>
      <c r="APJ38" s="28"/>
      <c r="APK38" s="28"/>
      <c r="APL38" s="28"/>
      <c r="APM38" s="28"/>
      <c r="APN38" s="28"/>
      <c r="APO38" s="28"/>
      <c r="APP38" s="28"/>
      <c r="APQ38" s="28"/>
      <c r="APR38" s="28"/>
      <c r="APS38" s="28"/>
      <c r="APT38" s="28"/>
      <c r="APU38" s="28"/>
      <c r="APV38" s="28"/>
      <c r="APW38" s="28"/>
      <c r="APX38" s="28"/>
      <c r="APY38" s="28"/>
      <c r="APZ38" s="28"/>
      <c r="AQA38" s="28"/>
      <c r="AQB38" s="28"/>
      <c r="AQC38" s="28"/>
      <c r="AQD38" s="28"/>
      <c r="AQE38" s="28"/>
      <c r="AQF38" s="28"/>
      <c r="AQG38" s="28"/>
      <c r="AQH38" s="28"/>
      <c r="AQI38" s="28"/>
      <c r="AQJ38" s="28"/>
      <c r="AQK38" s="28"/>
      <c r="AQL38" s="28"/>
      <c r="AQM38" s="28"/>
      <c r="AQN38" s="28"/>
      <c r="AQO38" s="28"/>
      <c r="AQP38" s="28"/>
      <c r="AQQ38" s="28"/>
      <c r="AQR38" s="28"/>
      <c r="AQS38" s="28"/>
      <c r="AQT38" s="28"/>
      <c r="AQU38" s="28"/>
      <c r="AQV38" s="28"/>
      <c r="AQW38" s="28"/>
      <c r="AQX38" s="28"/>
      <c r="AQY38" s="28"/>
      <c r="AQZ38" s="28"/>
      <c r="ARA38" s="28"/>
      <c r="ARB38" s="28"/>
      <c r="ARC38" s="28"/>
      <c r="ARD38" s="28"/>
      <c r="ARE38" s="28"/>
      <c r="ARF38" s="28"/>
      <c r="ARG38" s="28"/>
      <c r="ARH38" s="28"/>
      <c r="ARI38" s="28"/>
      <c r="ARJ38" s="28"/>
      <c r="ARK38" s="28"/>
      <c r="ARL38" s="28"/>
      <c r="ARM38" s="28"/>
      <c r="ARN38" s="28"/>
      <c r="ARO38" s="28"/>
      <c r="ARP38" s="28"/>
      <c r="ARQ38" s="28"/>
      <c r="ARR38" s="28"/>
      <c r="ARS38" s="28"/>
      <c r="ART38" s="28"/>
      <c r="ARU38" s="28"/>
      <c r="ARV38" s="28"/>
      <c r="ARW38" s="28"/>
      <c r="ARX38" s="28"/>
      <c r="ARY38" s="28"/>
      <c r="ARZ38" s="28"/>
      <c r="ASA38" s="28"/>
      <c r="ASB38" s="28"/>
      <c r="ASC38" s="28"/>
      <c r="ASD38" s="28"/>
      <c r="ASE38" s="28"/>
      <c r="ASF38" s="28"/>
      <c r="ASG38" s="28"/>
      <c r="ASH38" s="28"/>
      <c r="ASI38" s="28"/>
      <c r="ASJ38" s="28"/>
      <c r="ASK38" s="28"/>
      <c r="ASL38" s="28"/>
      <c r="ASM38" s="28"/>
      <c r="ASN38" s="28"/>
      <c r="ASO38" s="28"/>
      <c r="ASP38" s="28"/>
      <c r="ASQ38" s="28"/>
      <c r="ASR38" s="28"/>
      <c r="ASS38" s="28"/>
      <c r="AST38" s="28"/>
      <c r="ASU38" s="28"/>
      <c r="ASV38" s="28"/>
      <c r="ASW38" s="28"/>
      <c r="ASX38" s="28"/>
      <c r="ASY38" s="28"/>
      <c r="ASZ38" s="28"/>
      <c r="ATA38" s="28"/>
      <c r="ATB38" s="28"/>
      <c r="ATC38" s="28"/>
      <c r="ATD38" s="28"/>
      <c r="ATE38" s="28"/>
      <c r="ATF38" s="28"/>
      <c r="ATG38" s="28"/>
      <c r="ATH38" s="28"/>
      <c r="ATI38" s="28"/>
      <c r="ATJ38" s="28"/>
      <c r="ATK38" s="28"/>
      <c r="ATL38" s="28"/>
      <c r="ATM38" s="28"/>
      <c r="ATN38" s="28"/>
      <c r="ATO38" s="28"/>
      <c r="ATP38" s="28"/>
      <c r="ATQ38" s="28"/>
      <c r="ATR38" s="28"/>
      <c r="ATS38" s="28"/>
      <c r="ATT38" s="28"/>
      <c r="ATU38" s="28"/>
      <c r="ATV38" s="28"/>
      <c r="ATW38" s="28"/>
      <c r="ATX38" s="28"/>
      <c r="ATY38" s="28"/>
      <c r="ATZ38" s="28"/>
      <c r="AUA38" s="28"/>
      <c r="AUB38" s="28"/>
      <c r="AUC38" s="28"/>
      <c r="AUD38" s="28"/>
      <c r="AUE38" s="28"/>
      <c r="AUF38" s="28"/>
      <c r="AUG38" s="28"/>
      <c r="AUH38" s="28"/>
      <c r="AUI38" s="28"/>
      <c r="AUJ38" s="28"/>
      <c r="AUK38" s="28"/>
      <c r="AUL38" s="28"/>
      <c r="AUM38" s="28"/>
      <c r="AUN38" s="28"/>
      <c r="AUO38" s="28"/>
      <c r="AUP38" s="28"/>
      <c r="AUQ38" s="28"/>
      <c r="AUR38" s="28"/>
      <c r="AUS38" s="28"/>
      <c r="AUT38" s="28"/>
      <c r="AUU38" s="28"/>
      <c r="AUV38" s="28"/>
      <c r="AUW38" s="28"/>
      <c r="AUX38" s="28"/>
      <c r="AUY38" s="28"/>
      <c r="AUZ38" s="28"/>
      <c r="AVA38" s="28"/>
      <c r="AVB38" s="28"/>
      <c r="AVC38" s="28"/>
      <c r="AVD38" s="28"/>
      <c r="AVE38" s="28"/>
      <c r="AVF38" s="28"/>
      <c r="AVG38" s="28"/>
      <c r="AVH38" s="28"/>
      <c r="AVI38" s="28"/>
      <c r="AVJ38" s="28"/>
      <c r="AVK38" s="28"/>
      <c r="AVL38" s="28"/>
      <c r="AVM38" s="28"/>
      <c r="AVN38" s="28"/>
      <c r="AVO38" s="28"/>
      <c r="AVP38" s="28"/>
      <c r="AVQ38" s="28"/>
      <c r="AVR38" s="28"/>
      <c r="AVS38" s="28"/>
      <c r="AVT38" s="28"/>
      <c r="AVU38" s="28"/>
      <c r="AVV38" s="28"/>
      <c r="AVW38" s="28"/>
      <c r="AVX38" s="28"/>
      <c r="AVY38" s="28"/>
      <c r="AVZ38" s="28"/>
      <c r="AWA38" s="28"/>
      <c r="AWB38" s="28"/>
      <c r="AWC38" s="28"/>
      <c r="AWD38" s="28"/>
      <c r="AWE38" s="28"/>
      <c r="AWF38" s="28"/>
      <c r="AWG38" s="28"/>
      <c r="AWH38" s="28"/>
      <c r="AWI38" s="28"/>
      <c r="AWJ38" s="28"/>
      <c r="AWK38" s="28"/>
      <c r="AWL38" s="28"/>
      <c r="AWM38" s="28"/>
      <c r="AWN38" s="28"/>
      <c r="AWO38" s="28"/>
      <c r="AWP38" s="28"/>
      <c r="AWQ38" s="28"/>
      <c r="AWR38" s="28"/>
      <c r="AWS38" s="28"/>
      <c r="AWT38" s="28"/>
      <c r="AWU38" s="28"/>
      <c r="AWV38" s="28"/>
      <c r="AWW38" s="28"/>
      <c r="AWX38" s="28"/>
      <c r="AWY38" s="28"/>
      <c r="AWZ38" s="28"/>
      <c r="AXA38" s="28"/>
      <c r="AXB38" s="28"/>
      <c r="AXC38" s="28"/>
      <c r="AXD38" s="28"/>
      <c r="AXE38" s="28"/>
      <c r="AXF38" s="28"/>
      <c r="AXG38" s="28"/>
      <c r="AXH38" s="28"/>
      <c r="AXI38" s="28"/>
      <c r="AXJ38" s="28"/>
      <c r="AXK38" s="28"/>
      <c r="AXL38" s="28"/>
      <c r="AXM38" s="28"/>
      <c r="AXN38" s="28"/>
      <c r="AXO38" s="28"/>
      <c r="AXP38" s="28"/>
      <c r="AXQ38" s="28"/>
      <c r="AXR38" s="28"/>
      <c r="AXS38" s="28"/>
      <c r="AXT38" s="28"/>
      <c r="AXU38" s="28"/>
      <c r="AXV38" s="28"/>
      <c r="AXW38" s="28"/>
      <c r="AXX38" s="28"/>
      <c r="AXY38" s="28"/>
      <c r="AXZ38" s="28"/>
      <c r="AYA38" s="28"/>
      <c r="AYB38" s="28"/>
      <c r="AYC38" s="28"/>
      <c r="AYD38" s="28"/>
      <c r="AYE38" s="28"/>
      <c r="AYF38" s="28"/>
      <c r="AYG38" s="28"/>
      <c r="AYH38" s="28"/>
      <c r="AYI38" s="28"/>
      <c r="AYJ38" s="28"/>
      <c r="AYK38" s="28"/>
      <c r="AYL38" s="28"/>
      <c r="AYM38" s="28"/>
      <c r="AYN38" s="28"/>
      <c r="AYO38" s="28"/>
      <c r="AYP38" s="28"/>
      <c r="AYQ38" s="28"/>
      <c r="AYR38" s="28"/>
      <c r="AYS38" s="28"/>
      <c r="AYT38" s="28"/>
      <c r="AYU38" s="28"/>
      <c r="AYV38" s="28"/>
      <c r="AYW38" s="28"/>
      <c r="AYX38" s="28"/>
      <c r="AYY38" s="28"/>
      <c r="AYZ38" s="28"/>
      <c r="AZA38" s="28"/>
      <c r="AZB38" s="28"/>
      <c r="AZC38" s="28"/>
      <c r="AZD38" s="28"/>
      <c r="AZE38" s="28"/>
      <c r="AZF38" s="28"/>
      <c r="AZG38" s="28"/>
      <c r="AZH38" s="28"/>
      <c r="AZI38" s="28"/>
      <c r="AZJ38" s="28"/>
      <c r="AZK38" s="28"/>
      <c r="AZL38" s="28"/>
      <c r="AZM38" s="28"/>
      <c r="AZN38" s="28"/>
      <c r="AZO38" s="28"/>
      <c r="AZP38" s="28"/>
      <c r="AZQ38" s="28"/>
      <c r="AZR38" s="28"/>
      <c r="AZS38" s="28"/>
      <c r="AZT38" s="28"/>
      <c r="AZU38" s="28"/>
      <c r="AZV38" s="28"/>
      <c r="AZW38" s="28"/>
      <c r="AZX38" s="28"/>
      <c r="AZY38" s="28"/>
      <c r="AZZ38" s="28"/>
      <c r="BAA38" s="28"/>
      <c r="BAB38" s="28"/>
      <c r="BAC38" s="28"/>
      <c r="BAD38" s="28"/>
      <c r="BAE38" s="28"/>
      <c r="BAF38" s="28"/>
      <c r="BAG38" s="28"/>
      <c r="BAH38" s="28"/>
      <c r="BAI38" s="28"/>
      <c r="BAJ38" s="28"/>
      <c r="BAK38" s="28"/>
      <c r="BAL38" s="28"/>
      <c r="BAM38" s="28"/>
      <c r="BAN38" s="28"/>
      <c r="BAO38" s="28"/>
      <c r="BAP38" s="28"/>
      <c r="BAQ38" s="28"/>
      <c r="BAR38" s="28"/>
      <c r="BAS38" s="28"/>
      <c r="BAT38" s="28"/>
      <c r="BAU38" s="28"/>
      <c r="BAV38" s="28"/>
      <c r="BAW38" s="28"/>
      <c r="BAX38" s="28"/>
      <c r="BAY38" s="28"/>
      <c r="BAZ38" s="28"/>
      <c r="BBA38" s="28"/>
      <c r="BBB38" s="28"/>
      <c r="BBC38" s="28"/>
      <c r="BBD38" s="28"/>
      <c r="BBE38" s="28"/>
      <c r="BBF38" s="28"/>
      <c r="BBG38" s="28"/>
      <c r="BBH38" s="28"/>
      <c r="BBI38" s="28"/>
      <c r="BBJ38" s="28"/>
      <c r="BBK38" s="28"/>
      <c r="BBL38" s="28"/>
      <c r="BBM38" s="28"/>
      <c r="BBN38" s="28"/>
      <c r="BBO38" s="28"/>
      <c r="BBP38" s="28"/>
      <c r="BBQ38" s="28"/>
      <c r="BBR38" s="28"/>
      <c r="BBS38" s="28"/>
      <c r="BBT38" s="28"/>
      <c r="BBU38" s="28"/>
      <c r="BBV38" s="28"/>
      <c r="BBW38" s="28"/>
      <c r="BBX38" s="28"/>
      <c r="BBY38" s="28"/>
      <c r="BBZ38" s="28"/>
      <c r="BCA38" s="28"/>
      <c r="BCB38" s="28"/>
      <c r="BCC38" s="28"/>
      <c r="BCD38" s="28"/>
      <c r="BCE38" s="28"/>
      <c r="BCF38" s="28"/>
      <c r="BCG38" s="28"/>
      <c r="BCH38" s="28"/>
      <c r="BCI38" s="28"/>
      <c r="BCJ38" s="28"/>
      <c r="BCK38" s="28"/>
      <c r="BCL38" s="28"/>
      <c r="BCM38" s="28"/>
      <c r="BCN38" s="28"/>
      <c r="BCO38" s="28"/>
      <c r="BCP38" s="28"/>
      <c r="BCQ38" s="28"/>
      <c r="BCR38" s="28"/>
      <c r="BCS38" s="28"/>
      <c r="BCT38" s="28"/>
      <c r="BCU38" s="28"/>
      <c r="BCV38" s="28"/>
      <c r="BCW38" s="28"/>
      <c r="BCX38" s="28"/>
      <c r="BCY38" s="28"/>
      <c r="BCZ38" s="28"/>
      <c r="BDA38" s="28"/>
      <c r="BDB38" s="28"/>
      <c r="BDC38" s="28"/>
      <c r="BDD38" s="28"/>
      <c r="BDE38" s="28"/>
      <c r="BDF38" s="28"/>
      <c r="BDG38" s="28"/>
      <c r="BDH38" s="28"/>
      <c r="BDI38" s="28"/>
      <c r="BDJ38" s="28"/>
      <c r="BDK38" s="28"/>
      <c r="BDL38" s="28"/>
      <c r="BDM38" s="28"/>
      <c r="BDN38" s="28"/>
      <c r="BDO38" s="28"/>
      <c r="BDP38" s="28"/>
      <c r="BDQ38" s="28"/>
      <c r="BDR38" s="28"/>
      <c r="BDS38" s="28"/>
      <c r="BDT38" s="28"/>
      <c r="BDU38" s="28"/>
      <c r="BDV38" s="28"/>
      <c r="BDW38" s="28"/>
      <c r="BDX38" s="28"/>
      <c r="BDY38" s="28"/>
      <c r="BDZ38" s="28"/>
      <c r="BEA38" s="28"/>
      <c r="BEB38" s="28"/>
      <c r="BEC38" s="28"/>
      <c r="BED38" s="28"/>
      <c r="BEE38" s="28"/>
      <c r="BEF38" s="28"/>
      <c r="BEG38" s="28"/>
      <c r="BEH38" s="28"/>
      <c r="BEI38" s="28"/>
      <c r="BEJ38" s="28"/>
      <c r="BEK38" s="28"/>
      <c r="BEL38" s="28"/>
      <c r="BEM38" s="28"/>
      <c r="BEN38" s="28"/>
      <c r="BEO38" s="28"/>
      <c r="BEP38" s="28"/>
      <c r="BEQ38" s="28"/>
      <c r="BER38" s="28"/>
      <c r="BES38" s="28"/>
      <c r="BET38" s="28"/>
      <c r="BEU38" s="28"/>
      <c r="BEV38" s="28"/>
      <c r="BEW38" s="28"/>
      <c r="BEX38" s="28"/>
      <c r="BEY38" s="28"/>
      <c r="BEZ38" s="28"/>
      <c r="BFA38" s="28"/>
      <c r="BFB38" s="28"/>
      <c r="BFC38" s="28"/>
      <c r="BFD38" s="28"/>
      <c r="BFE38" s="28"/>
      <c r="BFF38" s="28"/>
      <c r="BFG38" s="28"/>
      <c r="BFH38" s="28"/>
      <c r="BFI38" s="28"/>
      <c r="BFJ38" s="28"/>
      <c r="BFK38" s="28"/>
      <c r="BFL38" s="28"/>
      <c r="BFM38" s="28"/>
      <c r="BFN38" s="28"/>
      <c r="BFO38" s="28"/>
      <c r="BFP38" s="28"/>
      <c r="BFQ38" s="28"/>
      <c r="BFR38" s="28"/>
      <c r="BFS38" s="28"/>
      <c r="BFT38" s="28"/>
      <c r="BFU38" s="28"/>
      <c r="BFV38" s="28"/>
      <c r="BFW38" s="28"/>
      <c r="BFX38" s="28"/>
      <c r="BFY38" s="28"/>
      <c r="BFZ38" s="28"/>
      <c r="BGA38" s="28"/>
      <c r="BGB38" s="28"/>
      <c r="BGC38" s="28"/>
      <c r="BGD38" s="28"/>
      <c r="BGE38" s="28"/>
      <c r="BGF38" s="28"/>
      <c r="BGG38" s="28"/>
      <c r="BGH38" s="28"/>
      <c r="BGI38" s="28"/>
      <c r="BGJ38" s="28"/>
      <c r="BGK38" s="28"/>
      <c r="BGL38" s="28"/>
      <c r="BGM38" s="28"/>
      <c r="BGN38" s="28"/>
      <c r="BGO38" s="28"/>
      <c r="BGP38" s="28"/>
      <c r="BGQ38" s="28"/>
      <c r="BGR38" s="28"/>
      <c r="BGS38" s="28"/>
      <c r="BGT38" s="28"/>
      <c r="BGU38" s="28"/>
      <c r="BGV38" s="28"/>
      <c r="BGW38" s="28"/>
      <c r="BGX38" s="28"/>
      <c r="BGY38" s="28"/>
      <c r="BGZ38" s="28"/>
      <c r="BHA38" s="28"/>
      <c r="BHB38" s="28"/>
      <c r="BHC38" s="28"/>
      <c r="BHD38" s="28"/>
      <c r="BHE38" s="28"/>
      <c r="BHF38" s="28"/>
      <c r="BHG38" s="28"/>
      <c r="BHH38" s="28"/>
      <c r="BHI38" s="28"/>
      <c r="BHJ38" s="28"/>
      <c r="BHK38" s="28"/>
      <c r="BHL38" s="28"/>
      <c r="BHM38" s="28"/>
      <c r="BHN38" s="28"/>
      <c r="BHO38" s="28"/>
      <c r="BHP38" s="28"/>
      <c r="BHQ38" s="28"/>
      <c r="BHR38" s="28"/>
      <c r="BHS38" s="28"/>
      <c r="BHT38" s="28"/>
      <c r="BHU38" s="28"/>
      <c r="BHV38" s="28"/>
      <c r="BHW38" s="28"/>
      <c r="BHX38" s="28"/>
      <c r="BHY38" s="28"/>
      <c r="BHZ38" s="28"/>
      <c r="BIA38" s="28"/>
      <c r="BIB38" s="28"/>
      <c r="BIC38" s="28"/>
      <c r="BID38" s="28"/>
      <c r="BIE38" s="28"/>
      <c r="BIF38" s="28"/>
      <c r="BIG38" s="28"/>
      <c r="BIH38" s="28"/>
      <c r="BII38" s="28"/>
      <c r="BIJ38" s="28"/>
      <c r="BIK38" s="28"/>
      <c r="BIL38" s="28"/>
      <c r="BIM38" s="28"/>
      <c r="BIN38" s="28"/>
      <c r="BIO38" s="28"/>
      <c r="BIP38" s="28"/>
      <c r="BIQ38" s="28"/>
      <c r="BIR38" s="28"/>
      <c r="BIS38" s="28"/>
      <c r="BIT38" s="28"/>
      <c r="BIU38" s="28"/>
      <c r="BIV38" s="28"/>
      <c r="BIW38" s="28"/>
      <c r="BIX38" s="28"/>
      <c r="BIY38" s="28"/>
      <c r="BIZ38" s="28"/>
      <c r="BJA38" s="28"/>
      <c r="BJB38" s="28"/>
      <c r="BJC38" s="28"/>
      <c r="BJD38" s="28"/>
      <c r="BJE38" s="28"/>
      <c r="BJF38" s="28"/>
      <c r="BJG38" s="28"/>
      <c r="BJH38" s="28"/>
      <c r="BJI38" s="28"/>
      <c r="BJJ38" s="28"/>
      <c r="BJK38" s="28"/>
      <c r="BJL38" s="28"/>
      <c r="BJM38" s="28"/>
      <c r="BJN38" s="28"/>
      <c r="BJO38" s="28"/>
      <c r="BJP38" s="28"/>
      <c r="BJQ38" s="28"/>
      <c r="BJR38" s="28"/>
      <c r="BJS38" s="28"/>
      <c r="BJT38" s="28"/>
      <c r="BJU38" s="28"/>
      <c r="BJV38" s="28"/>
      <c r="BJW38" s="28"/>
      <c r="BJX38" s="28"/>
      <c r="BJY38" s="28"/>
      <c r="BJZ38" s="28"/>
      <c r="BKA38" s="28"/>
      <c r="BKB38" s="28"/>
      <c r="BKC38" s="28"/>
      <c r="BKD38" s="28"/>
      <c r="BKE38" s="28"/>
      <c r="BKF38" s="28"/>
      <c r="BKG38" s="28"/>
      <c r="BKH38" s="28"/>
      <c r="BKI38" s="28"/>
      <c r="BKJ38" s="28"/>
      <c r="BKK38" s="28"/>
      <c r="BKL38" s="28"/>
      <c r="BKM38" s="28"/>
      <c r="BKN38" s="28"/>
      <c r="BKO38" s="28"/>
      <c r="BKP38" s="28"/>
      <c r="BKQ38" s="28"/>
      <c r="BKR38" s="28"/>
      <c r="BKS38" s="28"/>
      <c r="BKT38" s="28"/>
      <c r="BKU38" s="28"/>
      <c r="BKV38" s="28"/>
      <c r="BKW38" s="28"/>
      <c r="BKX38" s="28"/>
      <c r="BKY38" s="28"/>
      <c r="BKZ38" s="28"/>
      <c r="BLA38" s="28"/>
      <c r="BLB38" s="28"/>
      <c r="BLC38" s="28"/>
      <c r="BLD38" s="28"/>
      <c r="BLE38" s="28"/>
      <c r="BLF38" s="28"/>
      <c r="BLG38" s="28"/>
      <c r="BLH38" s="28"/>
      <c r="BLI38" s="28"/>
      <c r="BLJ38" s="28"/>
      <c r="BLK38" s="28"/>
      <c r="BLL38" s="28"/>
      <c r="BLM38" s="28"/>
      <c r="BLN38" s="28"/>
      <c r="BLO38" s="28"/>
      <c r="BLP38" s="28"/>
      <c r="BLQ38" s="28"/>
      <c r="BLR38" s="28"/>
      <c r="BLS38" s="28"/>
      <c r="BLT38" s="28"/>
      <c r="BLU38" s="28"/>
      <c r="BLV38" s="28"/>
      <c r="BLW38" s="28"/>
      <c r="BLX38" s="28"/>
      <c r="BLY38" s="28"/>
      <c r="BLZ38" s="28"/>
      <c r="BMA38" s="28"/>
      <c r="BMB38" s="28"/>
      <c r="BMC38" s="28"/>
      <c r="BMD38" s="28"/>
      <c r="BME38" s="28"/>
      <c r="BMF38" s="28"/>
      <c r="BMG38" s="28"/>
      <c r="BMH38" s="28"/>
      <c r="BMI38" s="28"/>
      <c r="BMJ38" s="28"/>
      <c r="BMK38" s="28"/>
      <c r="BML38" s="28"/>
      <c r="BMM38" s="28"/>
      <c r="BMN38" s="28"/>
      <c r="BMO38" s="28"/>
      <c r="BMP38" s="28"/>
      <c r="BMQ38" s="28"/>
      <c r="BMR38" s="28"/>
      <c r="BMS38" s="28"/>
      <c r="BMT38" s="28"/>
      <c r="BMU38" s="28"/>
      <c r="BMV38" s="28"/>
      <c r="BMW38" s="28"/>
      <c r="BMX38" s="28"/>
      <c r="BMY38" s="28"/>
      <c r="BMZ38" s="28"/>
      <c r="BNA38" s="28"/>
      <c r="BNB38" s="28"/>
      <c r="BNC38" s="28"/>
      <c r="BND38" s="28"/>
      <c r="BNE38" s="28"/>
      <c r="BNF38" s="28"/>
      <c r="BNG38" s="28"/>
      <c r="BNH38" s="28"/>
      <c r="BNI38" s="28"/>
      <c r="BNJ38" s="28"/>
      <c r="BNK38" s="28"/>
      <c r="BNL38" s="28"/>
      <c r="BNM38" s="28"/>
      <c r="BNN38" s="28"/>
      <c r="BNO38" s="28"/>
      <c r="BNP38" s="28"/>
      <c r="BNQ38" s="28"/>
      <c r="BNR38" s="28"/>
      <c r="BNS38" s="28"/>
      <c r="BNT38" s="28"/>
      <c r="BNU38" s="28"/>
      <c r="BNV38" s="28"/>
      <c r="BNW38" s="28"/>
      <c r="BNX38" s="28"/>
      <c r="BNY38" s="28"/>
      <c r="BNZ38" s="28"/>
      <c r="BOA38" s="28"/>
      <c r="BOB38" s="28"/>
      <c r="BOC38" s="28"/>
      <c r="BOD38" s="28"/>
      <c r="BOE38" s="28"/>
      <c r="BOF38" s="28"/>
      <c r="BOG38" s="28"/>
      <c r="BOH38" s="28"/>
      <c r="BOI38" s="28"/>
      <c r="BOJ38" s="28"/>
      <c r="BOK38" s="28"/>
      <c r="BOL38" s="28"/>
      <c r="BOM38" s="28"/>
      <c r="BON38" s="28"/>
      <c r="BOO38" s="28"/>
      <c r="BOP38" s="28"/>
      <c r="BOQ38" s="28"/>
      <c r="BOR38" s="28"/>
      <c r="BOS38" s="28"/>
      <c r="BOT38" s="28"/>
      <c r="BOU38" s="28"/>
      <c r="BOV38" s="28"/>
      <c r="BOW38" s="28"/>
      <c r="BOX38" s="28"/>
      <c r="BOY38" s="28"/>
      <c r="BOZ38" s="28"/>
      <c r="BPA38" s="28"/>
      <c r="BPB38" s="28"/>
      <c r="BPC38" s="28"/>
      <c r="BPD38" s="28"/>
      <c r="BPE38" s="28"/>
      <c r="BPF38" s="28"/>
      <c r="BPG38" s="28"/>
      <c r="BPH38" s="28"/>
      <c r="BPI38" s="28"/>
      <c r="BPJ38" s="28"/>
      <c r="BPK38" s="28"/>
      <c r="BPL38" s="28"/>
      <c r="BPM38" s="28"/>
      <c r="BPN38" s="28"/>
      <c r="BPO38" s="28"/>
      <c r="BPP38" s="28"/>
      <c r="BPQ38" s="28"/>
      <c r="BPR38" s="28"/>
      <c r="BPS38" s="28"/>
      <c r="BPT38" s="28"/>
      <c r="BPU38" s="28"/>
      <c r="BPV38" s="28"/>
      <c r="BPW38" s="28"/>
      <c r="BPX38" s="28"/>
      <c r="BPY38" s="28"/>
      <c r="BPZ38" s="28"/>
      <c r="BQA38" s="28"/>
      <c r="BQB38" s="28"/>
      <c r="BQC38" s="28"/>
      <c r="BQD38" s="28"/>
      <c r="BQE38" s="28"/>
      <c r="BQF38" s="28"/>
      <c r="BQG38" s="28"/>
      <c r="BQH38" s="28"/>
      <c r="BQI38" s="28"/>
      <c r="BQJ38" s="28"/>
      <c r="BQK38" s="28"/>
      <c r="BQL38" s="28"/>
      <c r="BQM38" s="28"/>
      <c r="BQN38" s="28"/>
      <c r="BQO38" s="28"/>
      <c r="BQP38" s="28"/>
      <c r="BQQ38" s="28"/>
      <c r="BQR38" s="28"/>
      <c r="BQS38" s="28"/>
      <c r="BQT38" s="28"/>
      <c r="BQU38" s="28"/>
      <c r="BQV38" s="28"/>
      <c r="BQW38" s="28"/>
      <c r="BQX38" s="28"/>
      <c r="BQY38" s="28"/>
      <c r="BQZ38" s="28"/>
      <c r="BRA38" s="28"/>
      <c r="BRB38" s="28"/>
      <c r="BRC38" s="28"/>
      <c r="BRD38" s="28"/>
      <c r="BRE38" s="28"/>
      <c r="BRF38" s="28"/>
      <c r="BRG38" s="28"/>
      <c r="BRH38" s="28"/>
      <c r="BRI38" s="28"/>
      <c r="BRJ38" s="28"/>
      <c r="BRK38" s="28"/>
      <c r="BRL38" s="28"/>
      <c r="BRM38" s="28"/>
      <c r="BRN38" s="28"/>
      <c r="BRO38" s="28"/>
      <c r="BRP38" s="28"/>
      <c r="BRQ38" s="28"/>
      <c r="BRR38" s="28"/>
      <c r="BRS38" s="28"/>
      <c r="BRT38" s="28"/>
      <c r="BRU38" s="28"/>
      <c r="BRV38" s="28"/>
      <c r="BRW38" s="28"/>
      <c r="BRX38" s="28"/>
      <c r="BRY38" s="28"/>
      <c r="BRZ38" s="28"/>
      <c r="BSA38" s="28"/>
      <c r="BSB38" s="28"/>
      <c r="BSC38" s="28"/>
      <c r="BSD38" s="28"/>
      <c r="BSE38" s="28"/>
      <c r="BSF38" s="28"/>
      <c r="BSG38" s="28"/>
      <c r="BSH38" s="28"/>
      <c r="BSI38" s="28"/>
      <c r="BSJ38" s="28"/>
      <c r="BSK38" s="28"/>
      <c r="BSL38" s="28"/>
      <c r="BSM38" s="28"/>
      <c r="BSN38" s="28"/>
      <c r="BSO38" s="28"/>
      <c r="BSP38" s="28"/>
      <c r="BSQ38" s="28"/>
      <c r="BSR38" s="28"/>
      <c r="BSS38" s="28"/>
      <c r="BST38" s="28"/>
      <c r="BSU38" s="28"/>
      <c r="BSV38" s="28"/>
      <c r="BSW38" s="28"/>
      <c r="BSX38" s="28"/>
      <c r="BSY38" s="28"/>
      <c r="BSZ38" s="28"/>
      <c r="BTA38" s="28"/>
      <c r="BTB38" s="28"/>
      <c r="BTC38" s="28"/>
      <c r="BTD38" s="28"/>
      <c r="BTE38" s="28"/>
      <c r="BTF38" s="28"/>
      <c r="BTG38" s="28"/>
      <c r="BTH38" s="28"/>
      <c r="BTI38" s="28"/>
      <c r="BTJ38" s="28"/>
      <c r="BTK38" s="28"/>
      <c r="BTL38" s="28"/>
      <c r="BTM38" s="28"/>
      <c r="BTN38" s="28"/>
      <c r="BTO38" s="28"/>
      <c r="BTP38" s="28"/>
      <c r="BTQ38" s="28"/>
      <c r="BTR38" s="28"/>
      <c r="BTS38" s="28"/>
      <c r="BTT38" s="28"/>
      <c r="BTU38" s="28"/>
      <c r="BTV38" s="28"/>
      <c r="BTW38" s="28"/>
      <c r="BTX38" s="28"/>
      <c r="BTY38" s="28"/>
      <c r="BTZ38" s="28"/>
      <c r="BUA38" s="28"/>
      <c r="BUB38" s="28"/>
      <c r="BUC38" s="28"/>
      <c r="BUD38" s="28"/>
      <c r="BUE38" s="28"/>
      <c r="BUF38" s="28"/>
      <c r="BUG38" s="28"/>
      <c r="BUH38" s="28"/>
      <c r="BUI38" s="28"/>
      <c r="BUJ38" s="28"/>
      <c r="BUK38" s="28"/>
      <c r="BUL38" s="28"/>
      <c r="BUM38" s="28"/>
      <c r="BUN38" s="28"/>
      <c r="BUO38" s="28"/>
      <c r="BUP38" s="28"/>
      <c r="BUQ38" s="28"/>
      <c r="BUR38" s="28"/>
      <c r="BUS38" s="28"/>
      <c r="BUT38" s="28"/>
      <c r="BUU38" s="28"/>
      <c r="BUV38" s="28"/>
      <c r="BUW38" s="28"/>
      <c r="BUX38" s="28"/>
      <c r="BUY38" s="28"/>
      <c r="BUZ38" s="28"/>
      <c r="BVA38" s="28"/>
      <c r="BVB38" s="28"/>
      <c r="BVC38" s="28"/>
      <c r="BVD38" s="28"/>
      <c r="BVE38" s="28"/>
      <c r="BVF38" s="28"/>
      <c r="BVG38" s="28"/>
      <c r="BVH38" s="28"/>
      <c r="BVI38" s="28"/>
      <c r="BVJ38" s="28"/>
      <c r="BVK38" s="28"/>
      <c r="BVL38" s="28"/>
      <c r="BVM38" s="28"/>
      <c r="BVN38" s="28"/>
      <c r="BVO38" s="28"/>
      <c r="BVP38" s="28"/>
      <c r="BVQ38" s="28"/>
      <c r="BVR38" s="28"/>
      <c r="BVS38" s="28"/>
      <c r="BVT38" s="28"/>
      <c r="BVU38" s="28"/>
      <c r="BVV38" s="28"/>
      <c r="BVW38" s="28"/>
      <c r="BVX38" s="28"/>
      <c r="BVY38" s="28"/>
      <c r="BVZ38" s="28"/>
      <c r="BWA38" s="28"/>
      <c r="BWB38" s="28"/>
      <c r="BWC38" s="28"/>
      <c r="BWD38" s="28"/>
      <c r="BWE38" s="28"/>
      <c r="BWF38" s="28"/>
      <c r="BWG38" s="28"/>
      <c r="BWH38" s="28"/>
      <c r="BWI38" s="28"/>
      <c r="BWJ38" s="28"/>
      <c r="BWK38" s="28"/>
      <c r="BWL38" s="28"/>
      <c r="BWM38" s="28"/>
      <c r="BWN38" s="28"/>
      <c r="BWO38" s="28"/>
      <c r="BWP38" s="28"/>
      <c r="BWQ38" s="28"/>
      <c r="BWR38" s="28"/>
      <c r="BWS38" s="28"/>
      <c r="BWT38" s="28"/>
      <c r="BWU38" s="28"/>
      <c r="BWV38" s="28"/>
      <c r="BWW38" s="28"/>
      <c r="BWX38" s="28"/>
      <c r="BWY38" s="28"/>
      <c r="BWZ38" s="28"/>
      <c r="BXA38" s="28"/>
      <c r="BXB38" s="28"/>
      <c r="BXC38" s="28"/>
      <c r="BXD38" s="28"/>
      <c r="BXE38" s="28"/>
      <c r="BXF38" s="28"/>
      <c r="BXG38" s="28"/>
      <c r="BXH38" s="28"/>
      <c r="BXI38" s="28"/>
      <c r="BXJ38" s="28"/>
      <c r="BXK38" s="28"/>
      <c r="BXL38" s="28"/>
      <c r="BXM38" s="28"/>
      <c r="BXN38" s="28"/>
      <c r="BXO38" s="28"/>
      <c r="BXP38" s="28"/>
      <c r="BXQ38" s="28"/>
      <c r="BXR38" s="28"/>
      <c r="BXS38" s="28"/>
      <c r="BXT38" s="28"/>
      <c r="BXU38" s="28"/>
      <c r="BXV38" s="28"/>
      <c r="BXW38" s="28"/>
      <c r="BXX38" s="28"/>
      <c r="BXY38" s="28"/>
      <c r="BXZ38" s="28"/>
      <c r="BYA38" s="28"/>
      <c r="BYB38" s="28"/>
      <c r="BYC38" s="28"/>
      <c r="BYD38" s="28"/>
      <c r="BYE38" s="28"/>
      <c r="BYF38" s="28"/>
      <c r="BYG38" s="28"/>
      <c r="BYH38" s="28"/>
      <c r="BYI38" s="28"/>
      <c r="BYJ38" s="28"/>
      <c r="BYK38" s="28"/>
      <c r="BYL38" s="28"/>
      <c r="BYM38" s="28"/>
      <c r="BYN38" s="28"/>
      <c r="BYO38" s="28"/>
      <c r="BYP38" s="28"/>
      <c r="BYQ38" s="28"/>
      <c r="BYR38" s="28"/>
      <c r="BYS38" s="28"/>
      <c r="BYT38" s="28"/>
      <c r="BYU38" s="28"/>
      <c r="BYV38" s="28"/>
      <c r="BYW38" s="28"/>
      <c r="BYX38" s="28"/>
      <c r="BYY38" s="28"/>
      <c r="BYZ38" s="28"/>
      <c r="BZA38" s="28"/>
      <c r="BZB38" s="28"/>
      <c r="BZC38" s="28"/>
      <c r="BZD38" s="28"/>
      <c r="BZE38" s="28"/>
      <c r="BZF38" s="28"/>
      <c r="BZG38" s="28"/>
      <c r="BZH38" s="28"/>
      <c r="BZI38" s="28"/>
      <c r="BZJ38" s="28"/>
      <c r="BZK38" s="28"/>
      <c r="BZL38" s="28"/>
      <c r="BZM38" s="28"/>
      <c r="BZN38" s="28"/>
      <c r="BZO38" s="28"/>
      <c r="BZP38" s="28"/>
      <c r="BZQ38" s="28"/>
      <c r="BZR38" s="28"/>
      <c r="BZS38" s="28"/>
      <c r="BZT38" s="28"/>
      <c r="BZU38" s="28"/>
      <c r="BZV38" s="28"/>
      <c r="BZW38" s="28"/>
      <c r="BZX38" s="28"/>
      <c r="BZY38" s="28"/>
      <c r="BZZ38" s="28"/>
      <c r="CAA38" s="28"/>
      <c r="CAB38" s="28"/>
      <c r="CAC38" s="28"/>
      <c r="CAD38" s="28"/>
      <c r="CAE38" s="28"/>
      <c r="CAF38" s="28"/>
      <c r="CAG38" s="28"/>
      <c r="CAH38" s="28"/>
      <c r="CAI38" s="28"/>
      <c r="CAJ38" s="28"/>
      <c r="CAK38" s="28"/>
      <c r="CAL38" s="28"/>
      <c r="CAM38" s="28"/>
      <c r="CAN38" s="28"/>
      <c r="CAO38" s="28"/>
      <c r="CAP38" s="28"/>
      <c r="CAQ38" s="28"/>
      <c r="CAR38" s="28"/>
      <c r="CAS38" s="28"/>
      <c r="CAT38" s="28"/>
      <c r="CAU38" s="28"/>
      <c r="CAV38" s="28"/>
      <c r="CAW38" s="28"/>
      <c r="CAX38" s="28"/>
      <c r="CAY38" s="28"/>
      <c r="CAZ38" s="28"/>
      <c r="CBA38" s="28"/>
      <c r="CBB38" s="28"/>
      <c r="CBC38" s="28"/>
      <c r="CBD38" s="28"/>
      <c r="CBE38" s="28"/>
      <c r="CBF38" s="28"/>
      <c r="CBG38" s="28"/>
      <c r="CBH38" s="28"/>
      <c r="CBI38" s="28"/>
      <c r="CBJ38" s="28"/>
      <c r="CBK38" s="28"/>
      <c r="CBL38" s="28"/>
      <c r="CBM38" s="28"/>
      <c r="CBN38" s="28"/>
      <c r="CBO38" s="28"/>
      <c r="CBP38" s="28"/>
      <c r="CBQ38" s="28"/>
      <c r="CBR38" s="28"/>
      <c r="CBS38" s="28"/>
      <c r="CBT38" s="28"/>
      <c r="CBU38" s="28"/>
      <c r="CBV38" s="28"/>
      <c r="CBW38" s="28"/>
      <c r="CBX38" s="28"/>
      <c r="CBY38" s="28"/>
      <c r="CBZ38" s="28"/>
      <c r="CCA38" s="28"/>
      <c r="CCB38" s="28"/>
      <c r="CCC38" s="28"/>
      <c r="CCD38" s="28"/>
      <c r="CCE38" s="28"/>
      <c r="CCF38" s="28"/>
      <c r="CCG38" s="28"/>
      <c r="CCH38" s="28"/>
      <c r="CCI38" s="28"/>
      <c r="CCJ38" s="28"/>
      <c r="CCK38" s="28"/>
      <c r="CCL38" s="28"/>
      <c r="CCM38" s="28"/>
      <c r="CCN38" s="28"/>
      <c r="CCO38" s="28"/>
      <c r="CCP38" s="28"/>
      <c r="CCQ38" s="28"/>
      <c r="CCR38" s="28"/>
      <c r="CCS38" s="28"/>
      <c r="CCT38" s="28"/>
      <c r="CCU38" s="28"/>
      <c r="CCV38" s="28"/>
      <c r="CCW38" s="28"/>
      <c r="CCX38" s="28"/>
      <c r="CCY38" s="28"/>
      <c r="CCZ38" s="28"/>
      <c r="CDA38" s="28"/>
      <c r="CDB38" s="28"/>
      <c r="CDC38" s="28"/>
      <c r="CDD38" s="28"/>
      <c r="CDE38" s="28"/>
      <c r="CDF38" s="28"/>
      <c r="CDG38" s="28"/>
      <c r="CDH38" s="28"/>
      <c r="CDI38" s="28"/>
      <c r="CDJ38" s="28"/>
      <c r="CDK38" s="28"/>
      <c r="CDL38" s="28"/>
      <c r="CDM38" s="28"/>
      <c r="CDN38" s="28"/>
      <c r="CDO38" s="28"/>
      <c r="CDP38" s="28"/>
      <c r="CDQ38" s="28"/>
      <c r="CDR38" s="28"/>
      <c r="CDS38" s="28"/>
      <c r="CDT38" s="28"/>
      <c r="CDU38" s="28"/>
      <c r="CDV38" s="28"/>
      <c r="CDW38" s="28"/>
      <c r="CDX38" s="28"/>
      <c r="CDY38" s="28"/>
      <c r="CDZ38" s="28"/>
      <c r="CEA38" s="28"/>
      <c r="CEB38" s="28"/>
      <c r="CEC38" s="28"/>
      <c r="CED38" s="28"/>
      <c r="CEE38" s="28"/>
      <c r="CEF38" s="28"/>
      <c r="CEG38" s="28"/>
      <c r="CEH38" s="28"/>
      <c r="CEI38" s="28"/>
      <c r="CEJ38" s="28"/>
      <c r="CEK38" s="28"/>
      <c r="CEL38" s="28"/>
      <c r="CEM38" s="28"/>
      <c r="CEN38" s="28"/>
      <c r="CEO38" s="28"/>
      <c r="CEP38" s="28"/>
      <c r="CEQ38" s="28"/>
      <c r="CER38" s="28"/>
      <c r="CES38" s="28"/>
      <c r="CET38" s="28"/>
      <c r="CEU38" s="28"/>
      <c r="CEV38" s="28"/>
      <c r="CEW38" s="28"/>
      <c r="CEX38" s="28"/>
      <c r="CEY38" s="28"/>
      <c r="CEZ38" s="28"/>
      <c r="CFA38" s="28"/>
      <c r="CFB38" s="28"/>
      <c r="CFC38" s="28"/>
      <c r="CFD38" s="28"/>
      <c r="CFE38" s="28"/>
      <c r="CFF38" s="28"/>
      <c r="CFG38" s="28"/>
      <c r="CFH38" s="28"/>
      <c r="CFI38" s="28"/>
      <c r="CFJ38" s="28"/>
      <c r="CFK38" s="28"/>
      <c r="CFL38" s="28"/>
      <c r="CFM38" s="28"/>
      <c r="CFN38" s="28"/>
      <c r="CFO38" s="28"/>
      <c r="CFP38" s="28"/>
      <c r="CFQ38" s="28"/>
      <c r="CFR38" s="28"/>
      <c r="CFS38" s="28"/>
      <c r="CFT38" s="28"/>
      <c r="CFU38" s="28"/>
      <c r="CFV38" s="28"/>
      <c r="CFW38" s="28"/>
      <c r="CFX38" s="28"/>
      <c r="CFY38" s="28"/>
      <c r="CFZ38" s="28"/>
      <c r="CGA38" s="28"/>
      <c r="CGB38" s="28"/>
      <c r="CGC38" s="28"/>
      <c r="CGD38" s="28"/>
      <c r="CGE38" s="28"/>
      <c r="CGF38" s="28"/>
      <c r="CGG38" s="28"/>
      <c r="CGH38" s="28"/>
      <c r="CGI38" s="28"/>
      <c r="CGJ38" s="28"/>
      <c r="CGK38" s="28"/>
      <c r="CGL38" s="28"/>
      <c r="CGM38" s="28"/>
      <c r="CGN38" s="28"/>
      <c r="CGO38" s="28"/>
      <c r="CGP38" s="28"/>
      <c r="CGQ38" s="28"/>
      <c r="CGR38" s="28"/>
      <c r="CGS38" s="28"/>
      <c r="CGT38" s="28"/>
      <c r="CGU38" s="28"/>
      <c r="CGV38" s="28"/>
      <c r="CGW38" s="28"/>
      <c r="CGX38" s="28"/>
      <c r="CGY38" s="28"/>
      <c r="CGZ38" s="28"/>
      <c r="CHA38" s="28"/>
      <c r="CHB38" s="28"/>
      <c r="CHC38" s="28"/>
      <c r="CHD38" s="28"/>
      <c r="CHE38" s="28"/>
      <c r="CHF38" s="28"/>
      <c r="CHG38" s="28"/>
      <c r="CHH38" s="28"/>
      <c r="CHI38" s="28"/>
      <c r="CHJ38" s="28"/>
      <c r="CHK38" s="28"/>
      <c r="CHL38" s="28"/>
      <c r="CHM38" s="28"/>
      <c r="CHN38" s="28"/>
      <c r="CHO38" s="28"/>
      <c r="CHP38" s="28"/>
      <c r="CHQ38" s="28"/>
      <c r="CHR38" s="28"/>
      <c r="CHS38" s="28"/>
      <c r="CHT38" s="28"/>
      <c r="CHU38" s="28"/>
      <c r="CHV38" s="28"/>
      <c r="CHW38" s="28"/>
      <c r="CHX38" s="28"/>
      <c r="CHY38" s="28"/>
      <c r="CHZ38" s="28"/>
      <c r="CIA38" s="28"/>
      <c r="CIB38" s="28"/>
      <c r="CIC38" s="28"/>
      <c r="CID38" s="28"/>
      <c r="CIE38" s="28"/>
      <c r="CIF38" s="28"/>
      <c r="CIG38" s="28"/>
      <c r="CIH38" s="28"/>
      <c r="CII38" s="28"/>
      <c r="CIJ38" s="28"/>
      <c r="CIK38" s="28"/>
      <c r="CIL38" s="28"/>
      <c r="CIM38" s="28"/>
      <c r="CIN38" s="28"/>
      <c r="CIO38" s="28"/>
      <c r="CIP38" s="28"/>
      <c r="CIQ38" s="28"/>
      <c r="CIR38" s="28"/>
      <c r="CIS38" s="28"/>
      <c r="CIT38" s="28"/>
      <c r="CIU38" s="28"/>
      <c r="CIV38" s="28"/>
      <c r="CIW38" s="28"/>
      <c r="CIX38" s="28"/>
      <c r="CIY38" s="28"/>
      <c r="CIZ38" s="28"/>
      <c r="CJA38" s="28"/>
      <c r="CJB38" s="28"/>
      <c r="CJC38" s="28"/>
      <c r="CJD38" s="28"/>
      <c r="CJE38" s="28"/>
      <c r="CJF38" s="28"/>
      <c r="CJG38" s="28"/>
      <c r="CJH38" s="28"/>
      <c r="CJI38" s="28"/>
      <c r="CJJ38" s="28"/>
      <c r="CJK38" s="28"/>
      <c r="CJL38" s="28"/>
      <c r="CJM38" s="28"/>
      <c r="CJN38" s="28"/>
      <c r="CJO38" s="28"/>
      <c r="CJP38" s="28"/>
      <c r="CJQ38" s="28"/>
      <c r="CJR38" s="28"/>
      <c r="CJS38" s="28"/>
      <c r="CJT38" s="28"/>
      <c r="CJU38" s="28"/>
      <c r="CJV38" s="28"/>
      <c r="CJW38" s="28"/>
      <c r="CJX38" s="28"/>
      <c r="CJY38" s="28"/>
      <c r="CJZ38" s="28"/>
      <c r="CKA38" s="28"/>
      <c r="CKB38" s="28"/>
      <c r="CKC38" s="28"/>
      <c r="CKD38" s="28"/>
      <c r="CKE38" s="28"/>
      <c r="CKF38" s="28"/>
      <c r="CKG38" s="28"/>
      <c r="CKH38" s="28"/>
      <c r="CKI38" s="28"/>
      <c r="CKJ38" s="28"/>
      <c r="CKK38" s="28"/>
      <c r="CKL38" s="28"/>
      <c r="CKM38" s="28"/>
      <c r="CKN38" s="28"/>
      <c r="CKO38" s="28"/>
      <c r="CKP38" s="28"/>
      <c r="CKQ38" s="28"/>
      <c r="CKR38" s="28"/>
      <c r="CKS38" s="28"/>
      <c r="CKT38" s="28"/>
      <c r="CKU38" s="28"/>
      <c r="CKV38" s="28"/>
      <c r="CKW38" s="28"/>
      <c r="CKX38" s="28"/>
      <c r="CKY38" s="28"/>
      <c r="CKZ38" s="28"/>
      <c r="CLA38" s="28"/>
      <c r="CLB38" s="28"/>
      <c r="CLC38" s="28"/>
      <c r="CLD38" s="28"/>
      <c r="CLE38" s="28"/>
      <c r="CLF38" s="28"/>
      <c r="CLG38" s="28"/>
      <c r="CLH38" s="28"/>
      <c r="CLI38" s="28"/>
      <c r="CLJ38" s="28"/>
      <c r="CLK38" s="28"/>
      <c r="CLL38" s="28"/>
      <c r="CLM38" s="28"/>
      <c r="CLN38" s="28"/>
      <c r="CLO38" s="28"/>
      <c r="CLP38" s="28"/>
      <c r="CLQ38" s="28"/>
      <c r="CLR38" s="28"/>
      <c r="CLS38" s="28"/>
      <c r="CLT38" s="28"/>
      <c r="CLU38" s="28"/>
      <c r="CLV38" s="28"/>
      <c r="CLW38" s="28"/>
      <c r="CLX38" s="28"/>
      <c r="CLY38" s="28"/>
      <c r="CLZ38" s="28"/>
      <c r="CMA38" s="28"/>
      <c r="CMB38" s="28"/>
      <c r="CMC38" s="28"/>
      <c r="CMD38" s="28"/>
      <c r="CME38" s="28"/>
      <c r="CMF38" s="28"/>
      <c r="CMG38" s="28"/>
      <c r="CMH38" s="28"/>
      <c r="CMI38" s="28"/>
      <c r="CMJ38" s="28"/>
      <c r="CMK38" s="28"/>
      <c r="CML38" s="28"/>
      <c r="CMM38" s="28"/>
      <c r="CMN38" s="28"/>
      <c r="CMO38" s="28"/>
      <c r="CMP38" s="28"/>
      <c r="CMQ38" s="28"/>
      <c r="CMR38" s="28"/>
      <c r="CMS38" s="28"/>
      <c r="CMT38" s="28"/>
      <c r="CMU38" s="28"/>
      <c r="CMV38" s="28"/>
      <c r="CMW38" s="28"/>
      <c r="CMX38" s="28"/>
      <c r="CMY38" s="28"/>
      <c r="CMZ38" s="28"/>
      <c r="CNA38" s="28"/>
      <c r="CNB38" s="28"/>
      <c r="CNC38" s="28"/>
      <c r="CND38" s="28"/>
      <c r="CNE38" s="28"/>
      <c r="CNF38" s="28"/>
      <c r="CNG38" s="28"/>
      <c r="CNH38" s="28"/>
      <c r="CNI38" s="28"/>
      <c r="CNJ38" s="28"/>
      <c r="CNK38" s="28"/>
      <c r="CNL38" s="28"/>
      <c r="CNM38" s="28"/>
      <c r="CNN38" s="28"/>
      <c r="CNO38" s="28"/>
      <c r="CNP38" s="28"/>
      <c r="CNQ38" s="28"/>
      <c r="CNR38" s="28"/>
      <c r="CNS38" s="28"/>
      <c r="CNT38" s="28"/>
      <c r="CNU38" s="28"/>
      <c r="CNV38" s="28"/>
      <c r="CNW38" s="28"/>
      <c r="CNX38" s="28"/>
      <c r="CNY38" s="28"/>
      <c r="CNZ38" s="28"/>
      <c r="COA38" s="28"/>
      <c r="COB38" s="28"/>
      <c r="COC38" s="28"/>
      <c r="COD38" s="28"/>
      <c r="COE38" s="28"/>
      <c r="COF38" s="28"/>
      <c r="COG38" s="28"/>
      <c r="COH38" s="28"/>
      <c r="COI38" s="28"/>
      <c r="COJ38" s="28"/>
      <c r="COK38" s="28"/>
      <c r="COL38" s="28"/>
      <c r="COM38" s="28"/>
      <c r="CON38" s="28"/>
      <c r="COO38" s="28"/>
      <c r="COP38" s="28"/>
      <c r="COQ38" s="28"/>
      <c r="COR38" s="28"/>
      <c r="COS38" s="28"/>
      <c r="COT38" s="28"/>
      <c r="COU38" s="28"/>
      <c r="COV38" s="28"/>
      <c r="COW38" s="28"/>
      <c r="COX38" s="28"/>
      <c r="COY38" s="28"/>
      <c r="COZ38" s="28"/>
      <c r="CPA38" s="28"/>
      <c r="CPB38" s="28"/>
      <c r="CPC38" s="28"/>
      <c r="CPD38" s="28"/>
      <c r="CPE38" s="28"/>
      <c r="CPF38" s="28"/>
      <c r="CPG38" s="28"/>
      <c r="CPH38" s="28"/>
      <c r="CPI38" s="28"/>
      <c r="CPJ38" s="28"/>
      <c r="CPK38" s="28"/>
      <c r="CPL38" s="28"/>
      <c r="CPM38" s="28"/>
      <c r="CPN38" s="28"/>
      <c r="CPO38" s="28"/>
      <c r="CPP38" s="28"/>
      <c r="CPQ38" s="28"/>
      <c r="CPR38" s="28"/>
      <c r="CPS38" s="28"/>
      <c r="CPT38" s="28"/>
      <c r="CPU38" s="28"/>
      <c r="CPV38" s="28"/>
      <c r="CPW38" s="28"/>
      <c r="CPX38" s="28"/>
      <c r="CPY38" s="28"/>
      <c r="CPZ38" s="28"/>
      <c r="CQA38" s="28"/>
      <c r="CQB38" s="28"/>
      <c r="CQC38" s="28"/>
      <c r="CQD38" s="28"/>
      <c r="CQE38" s="28"/>
      <c r="CQF38" s="28"/>
      <c r="CQG38" s="28"/>
      <c r="CQH38" s="28"/>
      <c r="CQI38" s="28"/>
      <c r="CQJ38" s="28"/>
      <c r="CQK38" s="28"/>
      <c r="CQL38" s="28"/>
      <c r="CQM38" s="28"/>
      <c r="CQN38" s="28"/>
      <c r="CQO38" s="28"/>
      <c r="CQP38" s="28"/>
      <c r="CQQ38" s="28"/>
      <c r="CQR38" s="28"/>
      <c r="CQS38" s="28"/>
      <c r="CQT38" s="28"/>
      <c r="CQU38" s="28"/>
      <c r="CQV38" s="28"/>
      <c r="CQW38" s="28"/>
      <c r="CQX38" s="28"/>
      <c r="CQY38" s="28"/>
      <c r="CQZ38" s="28"/>
      <c r="CRA38" s="28"/>
      <c r="CRB38" s="28"/>
      <c r="CRC38" s="28"/>
      <c r="CRD38" s="28"/>
      <c r="CRE38" s="28"/>
      <c r="CRF38" s="28"/>
      <c r="CRG38" s="28"/>
      <c r="CRH38" s="28"/>
      <c r="CRI38" s="28"/>
      <c r="CRJ38" s="28"/>
      <c r="CRK38" s="28"/>
      <c r="CRL38" s="28"/>
      <c r="CRM38" s="28"/>
      <c r="CRN38" s="28"/>
      <c r="CRO38" s="28"/>
      <c r="CRP38" s="28"/>
      <c r="CRQ38" s="28"/>
      <c r="CRR38" s="28"/>
      <c r="CRS38" s="28"/>
      <c r="CRT38" s="28"/>
      <c r="CRU38" s="28"/>
      <c r="CRV38" s="28"/>
      <c r="CRW38" s="28"/>
      <c r="CRX38" s="28"/>
      <c r="CRY38" s="28"/>
      <c r="CRZ38" s="28"/>
      <c r="CSA38" s="28"/>
      <c r="CSB38" s="28"/>
      <c r="CSC38" s="28"/>
      <c r="CSD38" s="28"/>
      <c r="CSE38" s="28"/>
      <c r="CSF38" s="28"/>
      <c r="CSG38" s="28"/>
      <c r="CSH38" s="28"/>
      <c r="CSI38" s="28"/>
      <c r="CSJ38" s="28"/>
      <c r="CSK38" s="28"/>
      <c r="CSL38" s="28"/>
      <c r="CSM38" s="28"/>
      <c r="CSN38" s="28"/>
      <c r="CSO38" s="28"/>
      <c r="CSP38" s="28"/>
      <c r="CSQ38" s="28"/>
      <c r="CSR38" s="28"/>
      <c r="CSS38" s="28"/>
      <c r="CST38" s="28"/>
      <c r="CSU38" s="28"/>
      <c r="CSV38" s="28"/>
      <c r="CSW38" s="28"/>
      <c r="CSX38" s="28"/>
      <c r="CSY38" s="28"/>
      <c r="CSZ38" s="28"/>
      <c r="CTA38" s="28"/>
      <c r="CTB38" s="28"/>
      <c r="CTC38" s="28"/>
      <c r="CTD38" s="28"/>
      <c r="CTE38" s="28"/>
      <c r="CTF38" s="28"/>
      <c r="CTG38" s="28"/>
      <c r="CTH38" s="28"/>
      <c r="CTI38" s="28"/>
      <c r="CTJ38" s="28"/>
      <c r="CTK38" s="28"/>
      <c r="CTL38" s="28"/>
      <c r="CTM38" s="28"/>
      <c r="CTN38" s="28"/>
      <c r="CTO38" s="28"/>
      <c r="CTP38" s="28"/>
      <c r="CTQ38" s="28"/>
      <c r="CTR38" s="28"/>
      <c r="CTS38" s="28"/>
      <c r="CTT38" s="28"/>
      <c r="CTU38" s="28"/>
      <c r="CTV38" s="28"/>
      <c r="CTW38" s="28"/>
      <c r="CTX38" s="28"/>
      <c r="CTY38" s="28"/>
      <c r="CTZ38" s="28"/>
      <c r="CUA38" s="28"/>
      <c r="CUB38" s="28"/>
      <c r="CUC38" s="28"/>
      <c r="CUD38" s="28"/>
      <c r="CUE38" s="28"/>
      <c r="CUF38" s="28"/>
      <c r="CUG38" s="28"/>
      <c r="CUH38" s="28"/>
      <c r="CUI38" s="28"/>
      <c r="CUJ38" s="28"/>
      <c r="CUK38" s="28"/>
      <c r="CUL38" s="28"/>
      <c r="CUM38" s="28"/>
      <c r="CUN38" s="28"/>
      <c r="CUO38" s="28"/>
      <c r="CUP38" s="28"/>
      <c r="CUQ38" s="28"/>
      <c r="CUR38" s="28"/>
      <c r="CUS38" s="28"/>
      <c r="CUT38" s="28"/>
      <c r="CUU38" s="28"/>
      <c r="CUV38" s="28"/>
      <c r="CUW38" s="28"/>
      <c r="CUX38" s="28"/>
      <c r="CUY38" s="28"/>
      <c r="CUZ38" s="28"/>
      <c r="CVA38" s="28"/>
      <c r="CVB38" s="28"/>
      <c r="CVC38" s="28"/>
      <c r="CVD38" s="28"/>
      <c r="CVE38" s="28"/>
      <c r="CVF38" s="28"/>
      <c r="CVG38" s="28"/>
      <c r="CVH38" s="28"/>
      <c r="CVI38" s="28"/>
      <c r="CVJ38" s="28"/>
      <c r="CVK38" s="28"/>
      <c r="CVL38" s="28"/>
      <c r="CVM38" s="28"/>
      <c r="CVN38" s="28"/>
      <c r="CVO38" s="28"/>
      <c r="CVP38" s="28"/>
      <c r="CVQ38" s="28"/>
      <c r="CVR38" s="28"/>
      <c r="CVS38" s="28"/>
      <c r="CVT38" s="28"/>
      <c r="CVU38" s="28"/>
      <c r="CVV38" s="28"/>
      <c r="CVW38" s="28"/>
      <c r="CVX38" s="28"/>
      <c r="CVY38" s="28"/>
      <c r="CVZ38" s="28"/>
      <c r="CWA38" s="28"/>
      <c r="CWB38" s="28"/>
      <c r="CWC38" s="28"/>
      <c r="CWD38" s="28"/>
      <c r="CWE38" s="28"/>
      <c r="CWF38" s="28"/>
      <c r="CWG38" s="28"/>
      <c r="CWH38" s="28"/>
      <c r="CWI38" s="28"/>
      <c r="CWJ38" s="28"/>
      <c r="CWK38" s="28"/>
      <c r="CWL38" s="28"/>
      <c r="CWM38" s="28"/>
      <c r="CWN38" s="28"/>
      <c r="CWO38" s="28"/>
      <c r="CWP38" s="28"/>
      <c r="CWQ38" s="28"/>
      <c r="CWR38" s="28"/>
      <c r="CWS38" s="28"/>
      <c r="CWT38" s="28"/>
      <c r="CWU38" s="28"/>
      <c r="CWV38" s="28"/>
      <c r="CWW38" s="28"/>
      <c r="CWX38" s="28"/>
      <c r="CWY38" s="28"/>
      <c r="CWZ38" s="28"/>
      <c r="CXA38" s="28"/>
      <c r="CXB38" s="28"/>
      <c r="CXC38" s="28"/>
      <c r="CXD38" s="28"/>
      <c r="CXE38" s="28"/>
      <c r="CXF38" s="28"/>
      <c r="CXG38" s="28"/>
      <c r="CXH38" s="28"/>
      <c r="CXI38" s="28"/>
      <c r="CXJ38" s="28"/>
      <c r="CXK38" s="28"/>
      <c r="CXL38" s="28"/>
      <c r="CXM38" s="28"/>
      <c r="CXN38" s="28"/>
      <c r="CXO38" s="28"/>
      <c r="CXP38" s="28"/>
      <c r="CXQ38" s="28"/>
      <c r="CXR38" s="28"/>
      <c r="CXS38" s="28"/>
      <c r="CXT38" s="28"/>
      <c r="CXU38" s="28"/>
      <c r="CXV38" s="28"/>
      <c r="CXW38" s="28"/>
      <c r="CXX38" s="28"/>
      <c r="CXY38" s="28"/>
      <c r="CXZ38" s="28"/>
      <c r="CYA38" s="28"/>
      <c r="CYB38" s="28"/>
      <c r="CYC38" s="28"/>
      <c r="CYD38" s="28"/>
      <c r="CYE38" s="28"/>
      <c r="CYF38" s="28"/>
      <c r="CYG38" s="28"/>
      <c r="CYH38" s="28"/>
      <c r="CYI38" s="28"/>
      <c r="CYJ38" s="28"/>
      <c r="CYK38" s="28"/>
      <c r="CYL38" s="28"/>
      <c r="CYM38" s="28"/>
      <c r="CYN38" s="28"/>
      <c r="CYO38" s="28"/>
      <c r="CYP38" s="28"/>
      <c r="CYQ38" s="28"/>
      <c r="CYR38" s="28"/>
      <c r="CYS38" s="28"/>
      <c r="CYT38" s="28"/>
      <c r="CYU38" s="28"/>
      <c r="CYV38" s="28"/>
      <c r="CYW38" s="28"/>
      <c r="CYX38" s="28"/>
      <c r="CYY38" s="28"/>
      <c r="CYZ38" s="28"/>
      <c r="CZA38" s="28"/>
      <c r="CZB38" s="28"/>
      <c r="CZC38" s="28"/>
      <c r="CZD38" s="28"/>
      <c r="CZE38" s="28"/>
      <c r="CZF38" s="28"/>
      <c r="CZG38" s="28"/>
      <c r="CZH38" s="28"/>
      <c r="CZI38" s="28"/>
      <c r="CZJ38" s="28"/>
      <c r="CZK38" s="28"/>
      <c r="CZL38" s="28"/>
      <c r="CZM38" s="28"/>
      <c r="CZN38" s="28"/>
      <c r="CZO38" s="28"/>
      <c r="CZP38" s="28"/>
      <c r="CZQ38" s="28"/>
      <c r="CZR38" s="28"/>
      <c r="CZS38" s="28"/>
      <c r="CZT38" s="28"/>
      <c r="CZU38" s="28"/>
      <c r="CZV38" s="28"/>
      <c r="CZW38" s="28"/>
      <c r="CZX38" s="28"/>
      <c r="CZY38" s="28"/>
      <c r="CZZ38" s="28"/>
      <c r="DAA38" s="28"/>
      <c r="DAB38" s="28"/>
      <c r="DAC38" s="28"/>
      <c r="DAD38" s="28"/>
      <c r="DAE38" s="28"/>
      <c r="DAF38" s="28"/>
      <c r="DAG38" s="28"/>
      <c r="DAH38" s="28"/>
      <c r="DAI38" s="28"/>
      <c r="DAJ38" s="28"/>
      <c r="DAK38" s="28"/>
      <c r="DAL38" s="28"/>
      <c r="DAM38" s="28"/>
      <c r="DAN38" s="28"/>
      <c r="DAO38" s="28"/>
      <c r="DAP38" s="28"/>
      <c r="DAQ38" s="28"/>
      <c r="DAR38" s="28"/>
      <c r="DAS38" s="28"/>
      <c r="DAT38" s="28"/>
      <c r="DAU38" s="28"/>
      <c r="DAV38" s="28"/>
      <c r="DAW38" s="28"/>
      <c r="DAX38" s="28"/>
      <c r="DAY38" s="28"/>
      <c r="DAZ38" s="28"/>
      <c r="DBA38" s="28"/>
      <c r="DBB38" s="28"/>
      <c r="DBC38" s="28"/>
      <c r="DBD38" s="28"/>
      <c r="DBE38" s="28"/>
      <c r="DBF38" s="28"/>
      <c r="DBG38" s="28"/>
      <c r="DBH38" s="28"/>
      <c r="DBI38" s="28"/>
      <c r="DBJ38" s="28"/>
      <c r="DBK38" s="28"/>
      <c r="DBL38" s="28"/>
      <c r="DBM38" s="28"/>
      <c r="DBN38" s="28"/>
      <c r="DBO38" s="28"/>
      <c r="DBP38" s="28"/>
      <c r="DBQ38" s="28"/>
      <c r="DBR38" s="28"/>
      <c r="DBS38" s="28"/>
      <c r="DBT38" s="28"/>
      <c r="DBU38" s="28"/>
      <c r="DBV38" s="28"/>
      <c r="DBW38" s="28"/>
      <c r="DBX38" s="28"/>
      <c r="DBY38" s="28"/>
      <c r="DBZ38" s="28"/>
      <c r="DCA38" s="28"/>
      <c r="DCB38" s="28"/>
      <c r="DCC38" s="28"/>
      <c r="DCD38" s="28"/>
      <c r="DCE38" s="28"/>
      <c r="DCF38" s="28"/>
      <c r="DCG38" s="28"/>
      <c r="DCH38" s="28"/>
      <c r="DCI38" s="28"/>
      <c r="DCJ38" s="28"/>
      <c r="DCK38" s="28"/>
      <c r="DCL38" s="28"/>
      <c r="DCM38" s="28"/>
      <c r="DCN38" s="28"/>
      <c r="DCO38" s="28"/>
      <c r="DCP38" s="28"/>
      <c r="DCQ38" s="28"/>
      <c r="DCR38" s="28"/>
      <c r="DCS38" s="28"/>
      <c r="DCT38" s="28"/>
      <c r="DCU38" s="28"/>
      <c r="DCV38" s="28"/>
      <c r="DCW38" s="28"/>
      <c r="DCX38" s="28"/>
      <c r="DCY38" s="28"/>
      <c r="DCZ38" s="28"/>
      <c r="DDA38" s="28"/>
      <c r="DDB38" s="28"/>
      <c r="DDC38" s="28"/>
      <c r="DDD38" s="28"/>
      <c r="DDE38" s="28"/>
      <c r="DDF38" s="28"/>
      <c r="DDG38" s="28"/>
      <c r="DDH38" s="28"/>
      <c r="DDI38" s="28"/>
      <c r="DDJ38" s="28"/>
      <c r="DDK38" s="28"/>
      <c r="DDL38" s="28"/>
      <c r="DDM38" s="28"/>
      <c r="DDN38" s="28"/>
      <c r="DDO38" s="28"/>
      <c r="DDP38" s="28"/>
      <c r="DDQ38" s="28"/>
      <c r="DDR38" s="28"/>
      <c r="DDS38" s="28"/>
      <c r="DDT38" s="28"/>
      <c r="DDU38" s="28"/>
      <c r="DDV38" s="28"/>
      <c r="DDW38" s="28"/>
      <c r="DDX38" s="28"/>
      <c r="DDY38" s="28"/>
      <c r="DDZ38" s="28"/>
      <c r="DEA38" s="28"/>
      <c r="DEB38" s="28"/>
      <c r="DEC38" s="28"/>
      <c r="DED38" s="28"/>
      <c r="DEE38" s="28"/>
      <c r="DEF38" s="28"/>
      <c r="DEG38" s="28"/>
      <c r="DEH38" s="28"/>
      <c r="DEI38" s="28"/>
      <c r="DEJ38" s="28"/>
      <c r="DEK38" s="28"/>
      <c r="DEL38" s="28"/>
      <c r="DEM38" s="28"/>
      <c r="DEN38" s="28"/>
      <c r="DEO38" s="28"/>
      <c r="DEP38" s="28"/>
      <c r="DEQ38" s="28"/>
      <c r="DER38" s="28"/>
      <c r="DES38" s="28"/>
      <c r="DET38" s="28"/>
      <c r="DEU38" s="28"/>
      <c r="DEV38" s="28"/>
      <c r="DEW38" s="28"/>
      <c r="DEX38" s="28"/>
      <c r="DEY38" s="28"/>
      <c r="DEZ38" s="28"/>
      <c r="DFA38" s="28"/>
      <c r="DFB38" s="28"/>
      <c r="DFC38" s="28"/>
      <c r="DFD38" s="28"/>
      <c r="DFE38" s="28"/>
      <c r="DFF38" s="28"/>
      <c r="DFG38" s="28"/>
      <c r="DFH38" s="28"/>
      <c r="DFI38" s="28"/>
      <c r="DFJ38" s="28"/>
      <c r="DFK38" s="28"/>
      <c r="DFL38" s="28"/>
      <c r="DFM38" s="28"/>
      <c r="DFN38" s="28"/>
      <c r="DFO38" s="28"/>
      <c r="DFP38" s="28"/>
      <c r="DFQ38" s="28"/>
      <c r="DFR38" s="28"/>
      <c r="DFS38" s="28"/>
      <c r="DFT38" s="28"/>
      <c r="DFU38" s="28"/>
      <c r="DFV38" s="28"/>
      <c r="DFW38" s="28"/>
      <c r="DFX38" s="28"/>
      <c r="DFY38" s="28"/>
      <c r="DFZ38" s="28"/>
      <c r="DGA38" s="28"/>
      <c r="DGB38" s="28"/>
      <c r="DGC38" s="28"/>
      <c r="DGD38" s="28"/>
      <c r="DGE38" s="28"/>
      <c r="DGF38" s="28"/>
      <c r="DGG38" s="28"/>
      <c r="DGH38" s="28"/>
      <c r="DGI38" s="28"/>
      <c r="DGJ38" s="28"/>
      <c r="DGK38" s="28"/>
      <c r="DGL38" s="28"/>
      <c r="DGM38" s="28"/>
      <c r="DGN38" s="28"/>
      <c r="DGO38" s="28"/>
      <c r="DGP38" s="28"/>
      <c r="DGQ38" s="28"/>
      <c r="DGR38" s="28"/>
      <c r="DGS38" s="28"/>
      <c r="DGT38" s="28"/>
      <c r="DGU38" s="28"/>
      <c r="DGV38" s="28"/>
      <c r="DGW38" s="28"/>
      <c r="DGX38" s="28"/>
      <c r="DGY38" s="28"/>
      <c r="DGZ38" s="28"/>
      <c r="DHA38" s="28"/>
      <c r="DHB38" s="28"/>
      <c r="DHC38" s="28"/>
      <c r="DHD38" s="28"/>
      <c r="DHE38" s="28"/>
      <c r="DHF38" s="28"/>
      <c r="DHG38" s="28"/>
      <c r="DHH38" s="28"/>
      <c r="DHI38" s="28"/>
      <c r="DHJ38" s="28"/>
      <c r="DHK38" s="28"/>
      <c r="DHL38" s="28"/>
      <c r="DHM38" s="28"/>
      <c r="DHN38" s="28"/>
      <c r="DHO38" s="28"/>
      <c r="DHP38" s="28"/>
      <c r="DHQ38" s="28"/>
      <c r="DHR38" s="28"/>
      <c r="DHS38" s="28"/>
      <c r="DHT38" s="28"/>
      <c r="DHU38" s="28"/>
      <c r="DHV38" s="28"/>
      <c r="DHW38" s="28"/>
      <c r="DHX38" s="28"/>
      <c r="DHY38" s="28"/>
      <c r="DHZ38" s="28"/>
      <c r="DIA38" s="28"/>
      <c r="DIB38" s="28"/>
      <c r="DIC38" s="28"/>
      <c r="DID38" s="28"/>
      <c r="DIE38" s="28"/>
      <c r="DIF38" s="28"/>
      <c r="DIG38" s="28"/>
      <c r="DIH38" s="28"/>
      <c r="DII38" s="28"/>
      <c r="DIJ38" s="28"/>
      <c r="DIK38" s="28"/>
      <c r="DIL38" s="28"/>
      <c r="DIM38" s="28"/>
      <c r="DIN38" s="28"/>
      <c r="DIO38" s="28"/>
      <c r="DIP38" s="28"/>
      <c r="DIQ38" s="28"/>
      <c r="DIR38" s="28"/>
      <c r="DIS38" s="28"/>
      <c r="DIT38" s="28"/>
      <c r="DIU38" s="28"/>
      <c r="DIV38" s="28"/>
      <c r="DIW38" s="28"/>
      <c r="DIX38" s="28"/>
      <c r="DIY38" s="28"/>
      <c r="DIZ38" s="28"/>
      <c r="DJA38" s="28"/>
      <c r="DJB38" s="28"/>
      <c r="DJC38" s="28"/>
      <c r="DJD38" s="28"/>
      <c r="DJE38" s="28"/>
      <c r="DJF38" s="28"/>
      <c r="DJG38" s="28"/>
      <c r="DJH38" s="28"/>
      <c r="DJI38" s="28"/>
      <c r="DJJ38" s="28"/>
      <c r="DJK38" s="28"/>
      <c r="DJL38" s="28"/>
      <c r="DJM38" s="28"/>
      <c r="DJN38" s="28"/>
      <c r="DJO38" s="28"/>
      <c r="DJP38" s="28"/>
      <c r="DJQ38" s="28"/>
      <c r="DJR38" s="28"/>
      <c r="DJS38" s="28"/>
      <c r="DJT38" s="28"/>
      <c r="DJU38" s="28"/>
      <c r="DJV38" s="28"/>
      <c r="DJW38" s="28"/>
      <c r="DJX38" s="28"/>
      <c r="DJY38" s="28"/>
      <c r="DJZ38" s="28"/>
      <c r="DKA38" s="28"/>
      <c r="DKB38" s="28"/>
      <c r="DKC38" s="28"/>
      <c r="DKD38" s="28"/>
      <c r="DKE38" s="28"/>
      <c r="DKF38" s="28"/>
      <c r="DKG38" s="28"/>
      <c r="DKH38" s="28"/>
      <c r="DKI38" s="28"/>
      <c r="DKJ38" s="28"/>
      <c r="DKK38" s="28"/>
      <c r="DKL38" s="28"/>
      <c r="DKM38" s="28"/>
      <c r="DKN38" s="28"/>
      <c r="DKO38" s="28"/>
      <c r="DKP38" s="28"/>
      <c r="DKQ38" s="28"/>
      <c r="DKR38" s="28"/>
      <c r="DKS38" s="28"/>
      <c r="DKT38" s="28"/>
      <c r="DKU38" s="28"/>
      <c r="DKV38" s="28"/>
      <c r="DKW38" s="28"/>
      <c r="DKX38" s="28"/>
      <c r="DKY38" s="28"/>
      <c r="DKZ38" s="28"/>
      <c r="DLA38" s="28"/>
      <c r="DLB38" s="28"/>
      <c r="DLC38" s="28"/>
      <c r="DLD38" s="28"/>
      <c r="DLE38" s="28"/>
      <c r="DLF38" s="28"/>
      <c r="DLG38" s="28"/>
      <c r="DLH38" s="28"/>
      <c r="DLI38" s="28"/>
      <c r="DLJ38" s="28"/>
      <c r="DLK38" s="28"/>
      <c r="DLL38" s="28"/>
      <c r="DLM38" s="28"/>
      <c r="DLN38" s="28"/>
      <c r="DLO38" s="28"/>
      <c r="DLP38" s="28"/>
      <c r="DLQ38" s="28"/>
      <c r="DLR38" s="28"/>
      <c r="DLS38" s="28"/>
      <c r="DLT38" s="28"/>
      <c r="DLU38" s="28"/>
      <c r="DLV38" s="28"/>
      <c r="DLW38" s="28"/>
      <c r="DLX38" s="28"/>
      <c r="DLY38" s="28"/>
      <c r="DLZ38" s="28"/>
      <c r="DMA38" s="28"/>
      <c r="DMB38" s="28"/>
      <c r="DMC38" s="28"/>
      <c r="DMD38" s="28"/>
      <c r="DME38" s="28"/>
      <c r="DMF38" s="28"/>
      <c r="DMG38" s="28"/>
      <c r="DMH38" s="28"/>
      <c r="DMI38" s="28"/>
      <c r="DMJ38" s="28"/>
      <c r="DMK38" s="28"/>
      <c r="DML38" s="28"/>
      <c r="DMM38" s="28"/>
      <c r="DMN38" s="28"/>
      <c r="DMO38" s="28"/>
      <c r="DMP38" s="28"/>
      <c r="DMQ38" s="28"/>
      <c r="DMR38" s="28"/>
      <c r="DMS38" s="28"/>
      <c r="DMT38" s="28"/>
      <c r="DMU38" s="28"/>
      <c r="DMV38" s="28"/>
      <c r="DMW38" s="28"/>
      <c r="DMX38" s="28"/>
      <c r="DMY38" s="28"/>
      <c r="DMZ38" s="28"/>
      <c r="DNA38" s="28"/>
      <c r="DNB38" s="28"/>
      <c r="DNC38" s="28"/>
      <c r="DND38" s="28"/>
      <c r="DNE38" s="28"/>
      <c r="DNF38" s="28"/>
      <c r="DNG38" s="28"/>
      <c r="DNH38" s="28"/>
      <c r="DNI38" s="28"/>
      <c r="DNJ38" s="28"/>
      <c r="DNK38" s="28"/>
      <c r="DNL38" s="28"/>
      <c r="DNM38" s="28"/>
      <c r="DNN38" s="28"/>
      <c r="DNO38" s="28"/>
      <c r="DNP38" s="28"/>
      <c r="DNQ38" s="28"/>
      <c r="DNR38" s="28"/>
      <c r="DNS38" s="28"/>
      <c r="DNT38" s="28"/>
      <c r="DNU38" s="28"/>
      <c r="DNV38" s="28"/>
      <c r="DNW38" s="28"/>
      <c r="DNX38" s="28"/>
      <c r="DNY38" s="28"/>
      <c r="DNZ38" s="28"/>
      <c r="DOA38" s="28"/>
      <c r="DOB38" s="28"/>
      <c r="DOC38" s="28"/>
      <c r="DOD38" s="28"/>
      <c r="DOE38" s="28"/>
      <c r="DOF38" s="28"/>
      <c r="DOG38" s="28"/>
      <c r="DOH38" s="28"/>
      <c r="DOI38" s="28"/>
      <c r="DOJ38" s="28"/>
      <c r="DOK38" s="28"/>
      <c r="DOL38" s="28"/>
      <c r="DOM38" s="28"/>
      <c r="DON38" s="28"/>
      <c r="DOO38" s="28"/>
      <c r="DOP38" s="28"/>
      <c r="DOQ38" s="28"/>
      <c r="DOR38" s="28"/>
      <c r="DOS38" s="28"/>
      <c r="DOT38" s="28"/>
      <c r="DOU38" s="28"/>
      <c r="DOV38" s="28"/>
      <c r="DOW38" s="28"/>
      <c r="DOX38" s="28"/>
      <c r="DOY38" s="28"/>
      <c r="DOZ38" s="28"/>
      <c r="DPA38" s="28"/>
      <c r="DPB38" s="28"/>
      <c r="DPC38" s="28"/>
      <c r="DPD38" s="28"/>
      <c r="DPE38" s="28"/>
      <c r="DPF38" s="28"/>
      <c r="DPG38" s="28"/>
      <c r="DPH38" s="28"/>
      <c r="DPI38" s="28"/>
      <c r="DPJ38" s="28"/>
      <c r="DPK38" s="28"/>
      <c r="DPL38" s="28"/>
      <c r="DPM38" s="28"/>
      <c r="DPN38" s="28"/>
      <c r="DPO38" s="28"/>
      <c r="DPP38" s="28"/>
      <c r="DPQ38" s="28"/>
      <c r="DPR38" s="28"/>
      <c r="DPS38" s="28"/>
      <c r="DPT38" s="28"/>
      <c r="DPU38" s="28"/>
      <c r="DPV38" s="28"/>
      <c r="DPW38" s="28"/>
      <c r="DPX38" s="28"/>
      <c r="DPY38" s="28"/>
      <c r="DPZ38" s="28"/>
      <c r="DQA38" s="28"/>
      <c r="DQB38" s="28"/>
      <c r="DQC38" s="28"/>
      <c r="DQD38" s="28"/>
      <c r="DQE38" s="28"/>
      <c r="DQF38" s="28"/>
      <c r="DQG38" s="28"/>
      <c r="DQH38" s="28"/>
      <c r="DQI38" s="28"/>
      <c r="DQJ38" s="28"/>
      <c r="DQK38" s="28"/>
      <c r="DQL38" s="28"/>
      <c r="DQM38" s="28"/>
      <c r="DQN38" s="28"/>
      <c r="DQO38" s="28"/>
      <c r="DQP38" s="28"/>
      <c r="DQQ38" s="28"/>
      <c r="DQR38" s="28"/>
      <c r="DQS38" s="28"/>
      <c r="DQT38" s="28"/>
      <c r="DQU38" s="28"/>
      <c r="DQV38" s="28"/>
      <c r="DQW38" s="28"/>
      <c r="DQX38" s="28"/>
      <c r="DQY38" s="28"/>
      <c r="DQZ38" s="28"/>
      <c r="DRA38" s="28"/>
      <c r="DRB38" s="28"/>
      <c r="DRC38" s="28"/>
      <c r="DRD38" s="28"/>
      <c r="DRE38" s="28"/>
      <c r="DRF38" s="28"/>
      <c r="DRG38" s="28"/>
      <c r="DRH38" s="28"/>
      <c r="DRI38" s="28"/>
      <c r="DRJ38" s="28"/>
      <c r="DRK38" s="28"/>
      <c r="DRL38" s="28"/>
      <c r="DRM38" s="28"/>
      <c r="DRN38" s="28"/>
      <c r="DRO38" s="28"/>
      <c r="DRP38" s="28"/>
      <c r="DRQ38" s="28"/>
      <c r="DRR38" s="28"/>
      <c r="DRS38" s="28"/>
      <c r="DRT38" s="28"/>
      <c r="DRU38" s="28"/>
      <c r="DRV38" s="28"/>
      <c r="DRW38" s="28"/>
      <c r="DRX38" s="28"/>
      <c r="DRY38" s="28"/>
      <c r="DRZ38" s="28"/>
      <c r="DSA38" s="28"/>
      <c r="DSB38" s="28"/>
      <c r="DSC38" s="28"/>
      <c r="DSD38" s="28"/>
      <c r="DSE38" s="28"/>
      <c r="DSF38" s="28"/>
      <c r="DSG38" s="28"/>
      <c r="DSH38" s="28"/>
      <c r="DSI38" s="28"/>
      <c r="DSJ38" s="28"/>
      <c r="DSK38" s="28"/>
      <c r="DSL38" s="28"/>
      <c r="DSM38" s="28"/>
      <c r="DSN38" s="28"/>
      <c r="DSO38" s="28"/>
      <c r="DSP38" s="28"/>
      <c r="DSQ38" s="28"/>
      <c r="DSR38" s="28"/>
      <c r="DSS38" s="28"/>
      <c r="DST38" s="28"/>
      <c r="DSU38" s="28"/>
      <c r="DSV38" s="28"/>
      <c r="DSW38" s="28"/>
      <c r="DSX38" s="28"/>
      <c r="DSY38" s="28"/>
      <c r="DSZ38" s="28"/>
      <c r="DTA38" s="28"/>
      <c r="DTB38" s="28"/>
      <c r="DTC38" s="28"/>
      <c r="DTD38" s="28"/>
      <c r="DTE38" s="28"/>
      <c r="DTF38" s="28"/>
      <c r="DTG38" s="28"/>
      <c r="DTH38" s="28"/>
      <c r="DTI38" s="28"/>
      <c r="DTJ38" s="28"/>
      <c r="DTK38" s="28"/>
      <c r="DTL38" s="28"/>
      <c r="DTM38" s="28"/>
      <c r="DTN38" s="28"/>
      <c r="DTO38" s="28"/>
      <c r="DTP38" s="28"/>
      <c r="DTQ38" s="28"/>
      <c r="DTR38" s="28"/>
      <c r="DTS38" s="28"/>
      <c r="DTT38" s="28"/>
      <c r="DTU38" s="28"/>
      <c r="DTV38" s="28"/>
      <c r="DTW38" s="28"/>
      <c r="DTX38" s="28"/>
      <c r="DTY38" s="28"/>
      <c r="DTZ38" s="28"/>
      <c r="DUA38" s="28"/>
      <c r="DUB38" s="28"/>
      <c r="DUC38" s="28"/>
      <c r="DUD38" s="28"/>
      <c r="DUE38" s="28"/>
      <c r="DUF38" s="28"/>
      <c r="DUG38" s="28"/>
      <c r="DUH38" s="28"/>
      <c r="DUI38" s="28"/>
      <c r="DUJ38" s="28"/>
      <c r="DUK38" s="28"/>
      <c r="DUL38" s="28"/>
      <c r="DUM38" s="28"/>
      <c r="DUN38" s="28"/>
      <c r="DUO38" s="28"/>
      <c r="DUP38" s="28"/>
      <c r="DUQ38" s="28"/>
      <c r="DUR38" s="28"/>
      <c r="DUS38" s="28"/>
      <c r="DUT38" s="28"/>
      <c r="DUU38" s="28"/>
      <c r="DUV38" s="28"/>
      <c r="DUW38" s="28"/>
      <c r="DUX38" s="28"/>
      <c r="DUY38" s="28"/>
      <c r="DUZ38" s="28"/>
      <c r="DVA38" s="28"/>
      <c r="DVB38" s="28"/>
      <c r="DVC38" s="28"/>
      <c r="DVD38" s="28"/>
      <c r="DVE38" s="28"/>
      <c r="DVF38" s="28"/>
      <c r="DVG38" s="28"/>
      <c r="DVH38" s="28"/>
      <c r="DVI38" s="28"/>
      <c r="DVJ38" s="28"/>
      <c r="DVK38" s="28"/>
      <c r="DVL38" s="28"/>
      <c r="DVM38" s="28"/>
      <c r="DVN38" s="28"/>
      <c r="DVO38" s="28"/>
      <c r="DVP38" s="28"/>
      <c r="DVQ38" s="28"/>
      <c r="DVR38" s="28"/>
      <c r="DVS38" s="28"/>
      <c r="DVT38" s="28"/>
      <c r="DVU38" s="28"/>
      <c r="DVV38" s="28"/>
      <c r="DVW38" s="28"/>
      <c r="DVX38" s="28"/>
      <c r="DVY38" s="28"/>
      <c r="DVZ38" s="28"/>
      <c r="DWA38" s="28"/>
      <c r="DWB38" s="28"/>
      <c r="DWC38" s="28"/>
      <c r="DWD38" s="28"/>
      <c r="DWE38" s="28"/>
      <c r="DWF38" s="28"/>
      <c r="DWG38" s="28"/>
      <c r="DWH38" s="28"/>
      <c r="DWI38" s="28"/>
      <c r="DWJ38" s="28"/>
      <c r="DWK38" s="28"/>
      <c r="DWL38" s="28"/>
      <c r="DWM38" s="28"/>
      <c r="DWN38" s="28"/>
      <c r="DWO38" s="28"/>
      <c r="DWP38" s="28"/>
      <c r="DWQ38" s="28"/>
      <c r="DWR38" s="28"/>
      <c r="DWS38" s="28"/>
      <c r="DWT38" s="28"/>
      <c r="DWU38" s="28"/>
      <c r="DWV38" s="28"/>
      <c r="DWW38" s="28"/>
      <c r="DWX38" s="28"/>
      <c r="DWY38" s="28"/>
      <c r="DWZ38" s="28"/>
      <c r="DXA38" s="28"/>
      <c r="DXB38" s="28"/>
      <c r="DXC38" s="28"/>
      <c r="DXD38" s="28"/>
      <c r="DXE38" s="28"/>
      <c r="DXF38" s="28"/>
      <c r="DXG38" s="28"/>
      <c r="DXH38" s="28"/>
      <c r="DXI38" s="28"/>
      <c r="DXJ38" s="28"/>
      <c r="DXK38" s="28"/>
      <c r="DXL38" s="28"/>
      <c r="DXM38" s="28"/>
      <c r="DXN38" s="28"/>
      <c r="DXO38" s="28"/>
      <c r="DXP38" s="28"/>
      <c r="DXQ38" s="28"/>
      <c r="DXR38" s="28"/>
      <c r="DXS38" s="28"/>
      <c r="DXT38" s="28"/>
      <c r="DXU38" s="28"/>
      <c r="DXV38" s="28"/>
      <c r="DXW38" s="28"/>
      <c r="DXX38" s="28"/>
      <c r="DXY38" s="28"/>
      <c r="DXZ38" s="28"/>
      <c r="DYA38" s="28"/>
      <c r="DYB38" s="28"/>
      <c r="DYC38" s="28"/>
      <c r="DYD38" s="28"/>
      <c r="DYE38" s="28"/>
      <c r="DYF38" s="28"/>
      <c r="DYG38" s="28"/>
      <c r="DYH38" s="28"/>
      <c r="DYI38" s="28"/>
      <c r="DYJ38" s="28"/>
      <c r="DYK38" s="28"/>
      <c r="DYL38" s="28"/>
      <c r="DYM38" s="28"/>
      <c r="DYN38" s="28"/>
      <c r="DYO38" s="28"/>
      <c r="DYP38" s="28"/>
      <c r="DYQ38" s="28"/>
      <c r="DYR38" s="28"/>
      <c r="DYS38" s="28"/>
      <c r="DYT38" s="28"/>
      <c r="DYU38" s="28"/>
      <c r="DYV38" s="28"/>
      <c r="DYW38" s="28"/>
      <c r="DYX38" s="28"/>
      <c r="DYY38" s="28"/>
      <c r="DYZ38" s="28"/>
      <c r="DZA38" s="28"/>
      <c r="DZB38" s="28"/>
      <c r="DZC38" s="28"/>
      <c r="DZD38" s="28"/>
      <c r="DZE38" s="28"/>
      <c r="DZF38" s="28"/>
      <c r="DZG38" s="28"/>
      <c r="DZH38" s="28"/>
      <c r="DZI38" s="28"/>
      <c r="DZJ38" s="28"/>
      <c r="DZK38" s="28"/>
      <c r="DZL38" s="28"/>
      <c r="DZM38" s="28"/>
      <c r="DZN38" s="28"/>
      <c r="DZO38" s="28"/>
      <c r="DZP38" s="28"/>
      <c r="DZQ38" s="28"/>
      <c r="DZR38" s="28"/>
      <c r="DZS38" s="28"/>
      <c r="DZT38" s="28"/>
      <c r="DZU38" s="28"/>
      <c r="DZV38" s="28"/>
      <c r="DZW38" s="28"/>
      <c r="DZX38" s="28"/>
      <c r="DZY38" s="28"/>
      <c r="DZZ38" s="28"/>
      <c r="EAA38" s="28"/>
      <c r="EAB38" s="28"/>
      <c r="EAC38" s="28"/>
      <c r="EAD38" s="28"/>
      <c r="EAE38" s="28"/>
      <c r="EAF38" s="28"/>
      <c r="EAG38" s="28"/>
      <c r="EAH38" s="28"/>
      <c r="EAI38" s="28"/>
      <c r="EAJ38" s="28"/>
      <c r="EAK38" s="28"/>
      <c r="EAL38" s="28"/>
      <c r="EAM38" s="28"/>
      <c r="EAN38" s="28"/>
      <c r="EAO38" s="28"/>
      <c r="EAP38" s="28"/>
      <c r="EAQ38" s="28"/>
      <c r="EAR38" s="28"/>
      <c r="EAS38" s="28"/>
      <c r="EAT38" s="28"/>
      <c r="EAU38" s="28"/>
      <c r="EAV38" s="28"/>
      <c r="EAW38" s="28"/>
      <c r="EAX38" s="28"/>
      <c r="EAY38" s="28"/>
      <c r="EAZ38" s="28"/>
      <c r="EBA38" s="28"/>
      <c r="EBB38" s="28"/>
      <c r="EBC38" s="28"/>
      <c r="EBD38" s="28"/>
      <c r="EBE38" s="28"/>
      <c r="EBF38" s="28"/>
      <c r="EBG38" s="28"/>
      <c r="EBH38" s="28"/>
      <c r="EBI38" s="28"/>
      <c r="EBJ38" s="28"/>
      <c r="EBK38" s="28"/>
      <c r="EBL38" s="28"/>
      <c r="EBM38" s="28"/>
      <c r="EBN38" s="28"/>
      <c r="EBO38" s="28"/>
      <c r="EBP38" s="28"/>
      <c r="EBQ38" s="28"/>
      <c r="EBR38" s="28"/>
      <c r="EBS38" s="28"/>
      <c r="EBT38" s="28"/>
      <c r="EBU38" s="28"/>
      <c r="EBV38" s="28"/>
      <c r="EBW38" s="28"/>
      <c r="EBX38" s="28"/>
      <c r="EBY38" s="28"/>
      <c r="EBZ38" s="28"/>
      <c r="ECA38" s="28"/>
      <c r="ECB38" s="28"/>
      <c r="ECC38" s="28"/>
      <c r="ECD38" s="28"/>
      <c r="ECE38" s="28"/>
      <c r="ECF38" s="28"/>
      <c r="ECG38" s="28"/>
      <c r="ECH38" s="28"/>
      <c r="ECI38" s="28"/>
      <c r="ECJ38" s="28"/>
      <c r="ECK38" s="28"/>
      <c r="ECL38" s="28"/>
      <c r="ECM38" s="28"/>
      <c r="ECN38" s="28"/>
      <c r="ECO38" s="28"/>
      <c r="ECP38" s="28"/>
      <c r="ECQ38" s="28"/>
      <c r="ECR38" s="28"/>
      <c r="ECS38" s="28"/>
      <c r="ECT38" s="28"/>
      <c r="ECU38" s="28"/>
      <c r="ECV38" s="28"/>
      <c r="ECW38" s="28"/>
      <c r="ECX38" s="28"/>
      <c r="ECY38" s="28"/>
      <c r="ECZ38" s="28"/>
      <c r="EDA38" s="28"/>
      <c r="EDB38" s="28"/>
      <c r="EDC38" s="28"/>
      <c r="EDD38" s="28"/>
      <c r="EDE38" s="28"/>
      <c r="EDF38" s="28"/>
      <c r="EDG38" s="28"/>
      <c r="EDH38" s="28"/>
      <c r="EDI38" s="28"/>
      <c r="EDJ38" s="28"/>
      <c r="EDK38" s="28"/>
      <c r="EDL38" s="28"/>
      <c r="EDM38" s="28"/>
      <c r="EDN38" s="28"/>
      <c r="EDO38" s="28"/>
      <c r="EDP38" s="28"/>
      <c r="EDQ38" s="28"/>
      <c r="EDR38" s="28"/>
      <c r="EDS38" s="28"/>
      <c r="EDT38" s="28"/>
      <c r="EDU38" s="28"/>
      <c r="EDV38" s="28"/>
      <c r="EDW38" s="28"/>
      <c r="EDX38" s="28"/>
      <c r="EDY38" s="28"/>
      <c r="EDZ38" s="28"/>
      <c r="EEA38" s="28"/>
      <c r="EEB38" s="28"/>
      <c r="EEC38" s="28"/>
      <c r="EED38" s="28"/>
      <c r="EEE38" s="28"/>
      <c r="EEF38" s="28"/>
      <c r="EEG38" s="28"/>
      <c r="EEH38" s="28"/>
      <c r="EEI38" s="28"/>
      <c r="EEJ38" s="28"/>
      <c r="EEK38" s="28"/>
      <c r="EEL38" s="28"/>
      <c r="EEM38" s="28"/>
      <c r="EEN38" s="28"/>
      <c r="EEO38" s="28"/>
      <c r="EEP38" s="28"/>
      <c r="EEQ38" s="28"/>
      <c r="EER38" s="28"/>
      <c r="EES38" s="28"/>
      <c r="EET38" s="28"/>
      <c r="EEU38" s="28"/>
      <c r="EEV38" s="28"/>
      <c r="EEW38" s="28"/>
      <c r="EEX38" s="28"/>
      <c r="EEY38" s="28"/>
      <c r="EEZ38" s="28"/>
      <c r="EFA38" s="28"/>
      <c r="EFB38" s="28"/>
      <c r="EFC38" s="28"/>
      <c r="EFD38" s="28"/>
      <c r="EFE38" s="28"/>
      <c r="EFF38" s="28"/>
      <c r="EFG38" s="28"/>
      <c r="EFH38" s="28"/>
      <c r="EFI38" s="28"/>
      <c r="EFJ38" s="28"/>
      <c r="EFK38" s="28"/>
      <c r="EFL38" s="28"/>
      <c r="EFM38" s="28"/>
      <c r="EFN38" s="28"/>
      <c r="EFO38" s="28"/>
      <c r="EFP38" s="28"/>
      <c r="EFQ38" s="28"/>
      <c r="EFR38" s="28"/>
      <c r="EFS38" s="28"/>
      <c r="EFT38" s="28"/>
      <c r="EFU38" s="28"/>
      <c r="EFV38" s="28"/>
      <c r="EFW38" s="28"/>
      <c r="EFX38" s="28"/>
      <c r="EFY38" s="28"/>
      <c r="EFZ38" s="28"/>
      <c r="EGA38" s="28"/>
      <c r="EGB38" s="28"/>
      <c r="EGC38" s="28"/>
      <c r="EGD38" s="28"/>
      <c r="EGE38" s="28"/>
      <c r="EGF38" s="28"/>
      <c r="EGG38" s="28"/>
      <c r="EGH38" s="28"/>
      <c r="EGI38" s="28"/>
      <c r="EGJ38" s="28"/>
      <c r="EGK38" s="28"/>
      <c r="EGL38" s="28"/>
      <c r="EGM38" s="28"/>
      <c r="EGN38" s="28"/>
      <c r="EGO38" s="28"/>
      <c r="EGP38" s="28"/>
      <c r="EGQ38" s="28"/>
      <c r="EGR38" s="28"/>
      <c r="EGS38" s="28"/>
      <c r="EGT38" s="28"/>
      <c r="EGU38" s="28"/>
      <c r="EGV38" s="28"/>
      <c r="EGW38" s="28"/>
      <c r="EGX38" s="28"/>
      <c r="EGY38" s="28"/>
      <c r="EGZ38" s="28"/>
      <c r="EHA38" s="28"/>
      <c r="EHB38" s="28"/>
      <c r="EHC38" s="28"/>
      <c r="EHD38" s="28"/>
      <c r="EHE38" s="28"/>
      <c r="EHF38" s="28"/>
      <c r="EHG38" s="28"/>
      <c r="EHH38" s="28"/>
      <c r="EHI38" s="28"/>
      <c r="EHJ38" s="28"/>
      <c r="EHK38" s="28"/>
      <c r="EHL38" s="28"/>
      <c r="EHM38" s="28"/>
      <c r="EHN38" s="28"/>
      <c r="EHO38" s="28"/>
      <c r="EHP38" s="28"/>
      <c r="EHQ38" s="28"/>
      <c r="EHR38" s="28"/>
      <c r="EHS38" s="28"/>
      <c r="EHT38" s="28"/>
      <c r="EHU38" s="28"/>
      <c r="EHV38" s="28"/>
      <c r="EHW38" s="28"/>
      <c r="EHX38" s="28"/>
      <c r="EHY38" s="28"/>
      <c r="EHZ38" s="28"/>
      <c r="EIA38" s="28"/>
      <c r="EIB38" s="28"/>
      <c r="EIC38" s="28"/>
      <c r="EID38" s="28"/>
      <c r="EIE38" s="28"/>
      <c r="EIF38" s="28"/>
      <c r="EIG38" s="28"/>
      <c r="EIH38" s="28"/>
      <c r="EII38" s="28"/>
      <c r="EIJ38" s="28"/>
      <c r="EIK38" s="28"/>
      <c r="EIL38" s="28"/>
      <c r="EIM38" s="28"/>
      <c r="EIN38" s="28"/>
      <c r="EIO38" s="28"/>
      <c r="EIP38" s="28"/>
      <c r="EIQ38" s="28"/>
      <c r="EIR38" s="28"/>
      <c r="EIS38" s="28"/>
      <c r="EIT38" s="28"/>
      <c r="EIU38" s="28"/>
      <c r="EIV38" s="28"/>
      <c r="EIW38" s="28"/>
      <c r="EIX38" s="28"/>
      <c r="EIY38" s="28"/>
      <c r="EIZ38" s="28"/>
      <c r="EJA38" s="28"/>
      <c r="EJB38" s="28"/>
      <c r="EJC38" s="28"/>
      <c r="EJD38" s="28"/>
      <c r="EJE38" s="28"/>
      <c r="EJF38" s="28"/>
      <c r="EJG38" s="28"/>
      <c r="EJH38" s="28"/>
      <c r="EJI38" s="28"/>
      <c r="EJJ38" s="28"/>
      <c r="EJK38" s="28"/>
      <c r="EJL38" s="28"/>
      <c r="EJM38" s="28"/>
      <c r="EJN38" s="28"/>
      <c r="EJO38" s="28"/>
      <c r="EJP38" s="28"/>
      <c r="EJQ38" s="28"/>
      <c r="EJR38" s="28"/>
      <c r="EJS38" s="28"/>
      <c r="EJT38" s="28"/>
      <c r="EJU38" s="28"/>
      <c r="EJV38" s="28"/>
      <c r="EJW38" s="28"/>
      <c r="EJX38" s="28"/>
      <c r="EJY38" s="28"/>
      <c r="EJZ38" s="28"/>
      <c r="EKA38" s="28"/>
      <c r="EKB38" s="28"/>
      <c r="EKC38" s="28"/>
      <c r="EKD38" s="28"/>
      <c r="EKE38" s="28"/>
      <c r="EKF38" s="28"/>
      <c r="EKG38" s="28"/>
      <c r="EKH38" s="28"/>
      <c r="EKI38" s="28"/>
      <c r="EKJ38" s="28"/>
      <c r="EKK38" s="28"/>
      <c r="EKL38" s="28"/>
      <c r="EKM38" s="28"/>
      <c r="EKN38" s="28"/>
      <c r="EKO38" s="28"/>
      <c r="EKP38" s="28"/>
      <c r="EKQ38" s="28"/>
      <c r="EKR38" s="28"/>
      <c r="EKS38" s="28"/>
      <c r="EKT38" s="28"/>
      <c r="EKU38" s="28"/>
      <c r="EKV38" s="28"/>
      <c r="EKW38" s="28"/>
      <c r="EKX38" s="28"/>
      <c r="EKY38" s="28"/>
      <c r="EKZ38" s="28"/>
      <c r="ELA38" s="28"/>
      <c r="ELB38" s="28"/>
      <c r="ELC38" s="28"/>
      <c r="ELD38" s="28"/>
      <c r="ELE38" s="28"/>
      <c r="ELF38" s="28"/>
      <c r="ELG38" s="28"/>
      <c r="ELH38" s="28"/>
      <c r="ELI38" s="28"/>
      <c r="ELJ38" s="28"/>
      <c r="ELK38" s="28"/>
      <c r="ELL38" s="28"/>
      <c r="ELM38" s="28"/>
      <c r="ELN38" s="28"/>
      <c r="ELO38" s="28"/>
      <c r="ELP38" s="28"/>
      <c r="ELQ38" s="28"/>
      <c r="ELR38" s="28"/>
      <c r="ELS38" s="28"/>
      <c r="ELT38" s="28"/>
      <c r="ELU38" s="28"/>
      <c r="ELV38" s="28"/>
      <c r="ELW38" s="28"/>
      <c r="ELX38" s="28"/>
      <c r="ELY38" s="28"/>
      <c r="ELZ38" s="28"/>
      <c r="EMA38" s="28"/>
      <c r="EMB38" s="28"/>
      <c r="EMC38" s="28"/>
      <c r="EMD38" s="28"/>
      <c r="EME38" s="28"/>
      <c r="EMF38" s="28"/>
      <c r="EMG38" s="28"/>
      <c r="EMH38" s="28"/>
      <c r="EMI38" s="28"/>
      <c r="EMJ38" s="28"/>
      <c r="EMK38" s="28"/>
      <c r="EML38" s="28"/>
      <c r="EMM38" s="28"/>
      <c r="EMN38" s="28"/>
      <c r="EMO38" s="28"/>
      <c r="EMP38" s="28"/>
      <c r="EMQ38" s="28"/>
      <c r="EMR38" s="28"/>
      <c r="EMS38" s="28"/>
      <c r="EMT38" s="28"/>
      <c r="EMU38" s="28"/>
      <c r="EMV38" s="28"/>
      <c r="EMW38" s="28"/>
      <c r="EMX38" s="28"/>
      <c r="EMY38" s="28"/>
      <c r="EMZ38" s="28"/>
      <c r="ENA38" s="28"/>
      <c r="ENB38" s="28"/>
      <c r="ENC38" s="28"/>
      <c r="END38" s="28"/>
      <c r="ENE38" s="28"/>
      <c r="ENF38" s="28"/>
      <c r="ENG38" s="28"/>
      <c r="ENH38" s="28"/>
      <c r="ENI38" s="28"/>
      <c r="ENJ38" s="28"/>
      <c r="ENK38" s="28"/>
      <c r="ENL38" s="28"/>
      <c r="ENM38" s="28"/>
      <c r="ENN38" s="28"/>
      <c r="ENO38" s="28"/>
      <c r="ENP38" s="28"/>
      <c r="ENQ38" s="28"/>
      <c r="ENR38" s="28"/>
      <c r="ENS38" s="28"/>
      <c r="ENT38" s="28"/>
      <c r="ENU38" s="28"/>
      <c r="ENV38" s="28"/>
      <c r="ENW38" s="28"/>
      <c r="ENX38" s="28"/>
      <c r="ENY38" s="28"/>
      <c r="ENZ38" s="28"/>
      <c r="EOA38" s="28"/>
      <c r="EOB38" s="28"/>
      <c r="EOC38" s="28"/>
      <c r="EOD38" s="28"/>
      <c r="EOE38" s="28"/>
      <c r="EOF38" s="28"/>
      <c r="EOG38" s="28"/>
      <c r="EOH38" s="28"/>
      <c r="EOI38" s="28"/>
      <c r="EOJ38" s="28"/>
      <c r="EOK38" s="28"/>
      <c r="EOL38" s="28"/>
      <c r="EOM38" s="28"/>
      <c r="EON38" s="28"/>
      <c r="EOO38" s="28"/>
      <c r="EOP38" s="28"/>
      <c r="EOQ38" s="28"/>
      <c r="EOR38" s="28"/>
      <c r="EOS38" s="28"/>
      <c r="EOT38" s="28"/>
      <c r="EOU38" s="28"/>
      <c r="EOV38" s="28"/>
      <c r="EOW38" s="28"/>
      <c r="EOX38" s="28"/>
      <c r="EOY38" s="28"/>
      <c r="EOZ38" s="28"/>
      <c r="EPA38" s="28"/>
      <c r="EPB38" s="28"/>
      <c r="EPC38" s="28"/>
      <c r="EPD38" s="28"/>
      <c r="EPE38" s="28"/>
      <c r="EPF38" s="28"/>
      <c r="EPG38" s="28"/>
      <c r="EPH38" s="28"/>
      <c r="EPI38" s="28"/>
      <c r="EPJ38" s="28"/>
      <c r="EPK38" s="28"/>
      <c r="EPL38" s="28"/>
      <c r="EPM38" s="28"/>
      <c r="EPN38" s="28"/>
      <c r="EPO38" s="28"/>
      <c r="EPP38" s="28"/>
      <c r="EPQ38" s="28"/>
      <c r="EPR38" s="28"/>
      <c r="EPS38" s="28"/>
      <c r="EPT38" s="28"/>
      <c r="EPU38" s="28"/>
      <c r="EPV38" s="28"/>
      <c r="EPW38" s="28"/>
      <c r="EPX38" s="28"/>
      <c r="EPY38" s="28"/>
      <c r="EPZ38" s="28"/>
      <c r="EQA38" s="28"/>
      <c r="EQB38" s="28"/>
      <c r="EQC38" s="28"/>
      <c r="EQD38" s="28"/>
      <c r="EQE38" s="28"/>
      <c r="EQF38" s="28"/>
      <c r="EQG38" s="28"/>
      <c r="EQH38" s="28"/>
      <c r="EQI38" s="28"/>
      <c r="EQJ38" s="28"/>
      <c r="EQK38" s="28"/>
      <c r="EQL38" s="28"/>
      <c r="EQM38" s="28"/>
      <c r="EQN38" s="28"/>
      <c r="EQO38" s="28"/>
      <c r="EQP38" s="28"/>
      <c r="EQQ38" s="28"/>
      <c r="EQR38" s="28"/>
      <c r="EQS38" s="28"/>
      <c r="EQT38" s="28"/>
      <c r="EQU38" s="28"/>
      <c r="EQV38" s="28"/>
      <c r="EQW38" s="28"/>
      <c r="EQX38" s="28"/>
      <c r="EQY38" s="28"/>
      <c r="EQZ38" s="28"/>
      <c r="ERA38" s="28"/>
      <c r="ERB38" s="28"/>
      <c r="ERC38" s="28"/>
      <c r="ERD38" s="28"/>
      <c r="ERE38" s="28"/>
      <c r="ERF38" s="28"/>
      <c r="ERG38" s="28"/>
      <c r="ERH38" s="28"/>
      <c r="ERI38" s="28"/>
      <c r="ERJ38" s="28"/>
      <c r="ERK38" s="28"/>
      <c r="ERL38" s="28"/>
      <c r="ERM38" s="28"/>
      <c r="ERN38" s="28"/>
      <c r="ERO38" s="28"/>
      <c r="ERP38" s="28"/>
      <c r="ERQ38" s="28"/>
      <c r="ERR38" s="28"/>
      <c r="ERS38" s="28"/>
      <c r="ERT38" s="28"/>
      <c r="ERU38" s="28"/>
      <c r="ERV38" s="28"/>
      <c r="ERW38" s="28"/>
      <c r="ERX38" s="28"/>
      <c r="ERY38" s="28"/>
      <c r="ERZ38" s="28"/>
      <c r="ESA38" s="28"/>
      <c r="ESB38" s="28"/>
      <c r="ESC38" s="28"/>
      <c r="ESD38" s="28"/>
      <c r="ESE38" s="28"/>
      <c r="ESF38" s="28"/>
      <c r="ESG38" s="28"/>
      <c r="ESH38" s="28"/>
      <c r="ESI38" s="28"/>
      <c r="ESJ38" s="28"/>
      <c r="ESK38" s="28"/>
      <c r="ESL38" s="28"/>
      <c r="ESM38" s="28"/>
      <c r="ESN38" s="28"/>
      <c r="ESO38" s="28"/>
      <c r="ESP38" s="28"/>
      <c r="ESQ38" s="28"/>
      <c r="ESR38" s="28"/>
      <c r="ESS38" s="28"/>
      <c r="EST38" s="28"/>
      <c r="ESU38" s="28"/>
      <c r="ESV38" s="28"/>
      <c r="ESW38" s="28"/>
      <c r="ESX38" s="28"/>
      <c r="ESY38" s="28"/>
      <c r="ESZ38" s="28"/>
      <c r="ETA38" s="28"/>
      <c r="ETB38" s="28"/>
      <c r="ETC38" s="28"/>
      <c r="ETD38" s="28"/>
      <c r="ETE38" s="28"/>
      <c r="ETF38" s="28"/>
      <c r="ETG38" s="28"/>
      <c r="ETH38" s="28"/>
      <c r="ETI38" s="28"/>
      <c r="ETJ38" s="28"/>
      <c r="ETK38" s="28"/>
      <c r="ETL38" s="28"/>
      <c r="ETM38" s="28"/>
      <c r="ETN38" s="28"/>
      <c r="ETO38" s="28"/>
      <c r="ETP38" s="28"/>
      <c r="ETQ38" s="28"/>
      <c r="ETR38" s="28"/>
      <c r="ETS38" s="28"/>
      <c r="ETT38" s="28"/>
      <c r="ETU38" s="28"/>
      <c r="ETV38" s="28"/>
      <c r="ETW38" s="28"/>
      <c r="ETX38" s="28"/>
      <c r="ETY38" s="28"/>
      <c r="ETZ38" s="28"/>
      <c r="EUA38" s="28"/>
      <c r="EUB38" s="28"/>
      <c r="EUC38" s="28"/>
      <c r="EUD38" s="28"/>
      <c r="EUE38" s="28"/>
      <c r="EUF38" s="28"/>
      <c r="EUG38" s="28"/>
      <c r="EUH38" s="28"/>
      <c r="EUI38" s="28"/>
      <c r="EUJ38" s="28"/>
      <c r="EUK38" s="28"/>
      <c r="EUL38" s="28"/>
      <c r="EUM38" s="28"/>
      <c r="EUN38" s="28"/>
      <c r="EUO38" s="28"/>
      <c r="EUP38" s="28"/>
      <c r="EUQ38" s="28"/>
      <c r="EUR38" s="28"/>
      <c r="EUS38" s="28"/>
      <c r="EUT38" s="28"/>
      <c r="EUU38" s="28"/>
      <c r="EUV38" s="28"/>
      <c r="EUW38" s="28"/>
      <c r="EUX38" s="28"/>
      <c r="EUY38" s="28"/>
      <c r="EUZ38" s="28"/>
      <c r="EVA38" s="28"/>
      <c r="EVB38" s="28"/>
      <c r="EVC38" s="28"/>
      <c r="EVD38" s="28"/>
      <c r="EVE38" s="28"/>
      <c r="EVF38" s="28"/>
      <c r="EVG38" s="28"/>
      <c r="EVH38" s="28"/>
      <c r="EVI38" s="28"/>
      <c r="EVJ38" s="28"/>
      <c r="EVK38" s="28"/>
      <c r="EVL38" s="28"/>
      <c r="EVM38" s="28"/>
      <c r="EVN38" s="28"/>
      <c r="EVO38" s="28"/>
      <c r="EVP38" s="28"/>
      <c r="EVQ38" s="28"/>
      <c r="EVR38" s="28"/>
      <c r="EVS38" s="28"/>
      <c r="EVT38" s="28"/>
      <c r="EVU38" s="28"/>
      <c r="EVV38" s="28"/>
      <c r="EVW38" s="28"/>
      <c r="EVX38" s="28"/>
      <c r="EVY38" s="28"/>
      <c r="EVZ38" s="28"/>
      <c r="EWA38" s="28"/>
      <c r="EWB38" s="28"/>
      <c r="EWC38" s="28"/>
      <c r="EWD38" s="28"/>
      <c r="EWE38" s="28"/>
      <c r="EWF38" s="28"/>
      <c r="EWG38" s="28"/>
      <c r="EWH38" s="28"/>
      <c r="EWI38" s="28"/>
      <c r="EWJ38" s="28"/>
      <c r="EWK38" s="28"/>
      <c r="EWL38" s="28"/>
      <c r="EWM38" s="28"/>
      <c r="EWN38" s="28"/>
      <c r="EWO38" s="28"/>
      <c r="EWP38" s="28"/>
      <c r="EWQ38" s="28"/>
      <c r="EWR38" s="28"/>
      <c r="EWS38" s="28"/>
      <c r="EWT38" s="28"/>
      <c r="EWU38" s="28"/>
      <c r="EWV38" s="28"/>
      <c r="EWW38" s="28"/>
      <c r="EWX38" s="28"/>
      <c r="EWY38" s="28"/>
      <c r="EWZ38" s="28"/>
      <c r="EXA38" s="28"/>
      <c r="EXB38" s="28"/>
      <c r="EXC38" s="28"/>
      <c r="EXD38" s="28"/>
      <c r="EXE38" s="28"/>
      <c r="EXF38" s="28"/>
      <c r="EXG38" s="28"/>
      <c r="EXH38" s="28"/>
      <c r="EXI38" s="28"/>
      <c r="EXJ38" s="28"/>
      <c r="EXK38" s="28"/>
      <c r="EXL38" s="28"/>
      <c r="EXM38" s="28"/>
      <c r="EXN38" s="28"/>
      <c r="EXO38" s="28"/>
      <c r="EXP38" s="28"/>
      <c r="EXQ38" s="28"/>
      <c r="EXR38" s="28"/>
      <c r="EXS38" s="28"/>
      <c r="EXT38" s="28"/>
      <c r="EXU38" s="28"/>
      <c r="EXV38" s="28"/>
      <c r="EXW38" s="28"/>
      <c r="EXX38" s="28"/>
      <c r="EXY38" s="28"/>
      <c r="EXZ38" s="28"/>
      <c r="EYA38" s="28"/>
      <c r="EYB38" s="28"/>
      <c r="EYC38" s="28"/>
      <c r="EYD38" s="28"/>
      <c r="EYE38" s="28"/>
      <c r="EYF38" s="28"/>
      <c r="EYG38" s="28"/>
      <c r="EYH38" s="28"/>
      <c r="EYI38" s="28"/>
      <c r="EYJ38" s="28"/>
      <c r="EYK38" s="28"/>
      <c r="EYL38" s="28"/>
      <c r="EYM38" s="28"/>
      <c r="EYN38" s="28"/>
      <c r="EYO38" s="28"/>
      <c r="EYP38" s="28"/>
      <c r="EYQ38" s="28"/>
      <c r="EYR38" s="28"/>
      <c r="EYS38" s="28"/>
      <c r="EYT38" s="28"/>
      <c r="EYU38" s="28"/>
      <c r="EYV38" s="28"/>
      <c r="EYW38" s="28"/>
      <c r="EYX38" s="28"/>
      <c r="EYY38" s="28"/>
      <c r="EYZ38" s="28"/>
      <c r="EZA38" s="28"/>
      <c r="EZB38" s="28"/>
      <c r="EZC38" s="28"/>
      <c r="EZD38" s="28"/>
      <c r="EZE38" s="28"/>
      <c r="EZF38" s="28"/>
      <c r="EZG38" s="28"/>
      <c r="EZH38" s="28"/>
      <c r="EZI38" s="28"/>
      <c r="EZJ38" s="28"/>
      <c r="EZK38" s="28"/>
      <c r="EZL38" s="28"/>
      <c r="EZM38" s="28"/>
      <c r="EZN38" s="28"/>
      <c r="EZO38" s="28"/>
      <c r="EZP38" s="28"/>
      <c r="EZQ38" s="28"/>
      <c r="EZR38" s="28"/>
      <c r="EZS38" s="28"/>
      <c r="EZT38" s="28"/>
      <c r="EZU38" s="28"/>
      <c r="EZV38" s="28"/>
      <c r="EZW38" s="28"/>
      <c r="EZX38" s="28"/>
      <c r="EZY38" s="28"/>
      <c r="EZZ38" s="28"/>
      <c r="FAA38" s="28"/>
      <c r="FAB38" s="28"/>
      <c r="FAC38" s="28"/>
      <c r="FAD38" s="28"/>
      <c r="FAE38" s="28"/>
      <c r="FAF38" s="28"/>
      <c r="FAG38" s="28"/>
      <c r="FAH38" s="28"/>
      <c r="FAI38" s="28"/>
      <c r="FAJ38" s="28"/>
      <c r="FAK38" s="28"/>
      <c r="FAL38" s="28"/>
      <c r="FAM38" s="28"/>
      <c r="FAN38" s="28"/>
      <c r="FAO38" s="28"/>
      <c r="FAP38" s="28"/>
      <c r="FAQ38" s="28"/>
      <c r="FAR38" s="28"/>
      <c r="FAS38" s="28"/>
      <c r="FAT38" s="28"/>
      <c r="FAU38" s="28"/>
      <c r="FAV38" s="28"/>
      <c r="FAW38" s="28"/>
      <c r="FAX38" s="28"/>
      <c r="FAY38" s="28"/>
      <c r="FAZ38" s="28"/>
      <c r="FBA38" s="28"/>
      <c r="FBB38" s="28"/>
      <c r="FBC38" s="28"/>
      <c r="FBD38" s="28"/>
      <c r="FBE38" s="28"/>
      <c r="FBF38" s="28"/>
      <c r="FBG38" s="28"/>
      <c r="FBH38" s="28"/>
      <c r="FBI38" s="28"/>
      <c r="FBJ38" s="28"/>
      <c r="FBK38" s="28"/>
      <c r="FBL38" s="28"/>
      <c r="FBM38" s="28"/>
      <c r="FBN38" s="28"/>
      <c r="FBO38" s="28"/>
      <c r="FBP38" s="28"/>
      <c r="FBQ38" s="28"/>
      <c r="FBR38" s="28"/>
      <c r="FBS38" s="28"/>
      <c r="FBT38" s="28"/>
      <c r="FBU38" s="28"/>
      <c r="FBV38" s="28"/>
      <c r="FBW38" s="28"/>
      <c r="FBX38" s="28"/>
      <c r="FBY38" s="28"/>
      <c r="FBZ38" s="28"/>
      <c r="FCA38" s="28"/>
      <c r="FCB38" s="28"/>
      <c r="FCC38" s="28"/>
      <c r="FCD38" s="28"/>
      <c r="FCE38" s="28"/>
      <c r="FCF38" s="28"/>
      <c r="FCG38" s="28"/>
      <c r="FCH38" s="28"/>
      <c r="FCI38" s="28"/>
      <c r="FCJ38" s="28"/>
      <c r="FCK38" s="28"/>
      <c r="FCL38" s="28"/>
      <c r="FCM38" s="28"/>
      <c r="FCN38" s="28"/>
      <c r="FCO38" s="28"/>
      <c r="FCP38" s="28"/>
      <c r="FCQ38" s="28"/>
      <c r="FCR38" s="28"/>
      <c r="FCS38" s="28"/>
      <c r="FCT38" s="28"/>
      <c r="FCU38" s="28"/>
      <c r="FCV38" s="28"/>
      <c r="FCW38" s="28"/>
      <c r="FCX38" s="28"/>
      <c r="FCY38" s="28"/>
      <c r="FCZ38" s="28"/>
      <c r="FDA38" s="28"/>
      <c r="FDB38" s="28"/>
      <c r="FDC38" s="28"/>
      <c r="FDD38" s="28"/>
      <c r="FDE38" s="28"/>
      <c r="FDF38" s="28"/>
      <c r="FDG38" s="28"/>
      <c r="FDH38" s="28"/>
      <c r="FDI38" s="28"/>
      <c r="FDJ38" s="28"/>
      <c r="FDK38" s="28"/>
      <c r="FDL38" s="28"/>
      <c r="FDM38" s="28"/>
      <c r="FDN38" s="28"/>
      <c r="FDO38" s="28"/>
      <c r="FDP38" s="28"/>
      <c r="FDQ38" s="28"/>
      <c r="FDR38" s="28"/>
      <c r="FDS38" s="28"/>
      <c r="FDT38" s="28"/>
      <c r="FDU38" s="28"/>
      <c r="FDV38" s="28"/>
      <c r="FDW38" s="28"/>
      <c r="FDX38" s="28"/>
      <c r="FDY38" s="28"/>
      <c r="FDZ38" s="28"/>
      <c r="FEA38" s="28"/>
      <c r="FEB38" s="28"/>
      <c r="FEC38" s="28"/>
      <c r="FED38" s="28"/>
      <c r="FEE38" s="28"/>
      <c r="FEF38" s="28"/>
      <c r="FEG38" s="28"/>
      <c r="FEH38" s="28"/>
      <c r="FEI38" s="28"/>
      <c r="FEJ38" s="28"/>
      <c r="FEK38" s="28"/>
      <c r="FEL38" s="28"/>
      <c r="FEM38" s="28"/>
      <c r="FEN38" s="28"/>
      <c r="FEO38" s="28"/>
      <c r="FEP38" s="28"/>
      <c r="FEQ38" s="28"/>
      <c r="FER38" s="28"/>
      <c r="FES38" s="28"/>
      <c r="FET38" s="28"/>
      <c r="FEU38" s="28"/>
      <c r="FEV38" s="28"/>
      <c r="FEW38" s="28"/>
      <c r="FEX38" s="28"/>
      <c r="FEY38" s="28"/>
      <c r="FEZ38" s="28"/>
      <c r="FFA38" s="28"/>
      <c r="FFB38" s="28"/>
      <c r="FFC38" s="28"/>
      <c r="FFD38" s="28"/>
      <c r="FFE38" s="28"/>
      <c r="FFF38" s="28"/>
      <c r="FFG38" s="28"/>
      <c r="FFH38" s="28"/>
      <c r="FFI38" s="28"/>
      <c r="FFJ38" s="28"/>
      <c r="FFK38" s="28"/>
      <c r="FFL38" s="28"/>
      <c r="FFM38" s="28"/>
      <c r="FFN38" s="28"/>
      <c r="FFO38" s="28"/>
      <c r="FFP38" s="28"/>
      <c r="FFQ38" s="28"/>
      <c r="FFR38" s="28"/>
      <c r="FFS38" s="28"/>
      <c r="FFT38" s="28"/>
      <c r="FFU38" s="28"/>
      <c r="FFV38" s="28"/>
      <c r="FFW38" s="28"/>
      <c r="FFX38" s="28"/>
      <c r="FFY38" s="28"/>
      <c r="FFZ38" s="28"/>
      <c r="FGA38" s="28"/>
      <c r="FGB38" s="28"/>
      <c r="FGC38" s="28"/>
      <c r="FGD38" s="28"/>
      <c r="FGE38" s="28"/>
      <c r="FGF38" s="28"/>
      <c r="FGG38" s="28"/>
      <c r="FGH38" s="28"/>
      <c r="FGI38" s="28"/>
      <c r="FGJ38" s="28"/>
      <c r="FGK38" s="28"/>
      <c r="FGL38" s="28"/>
      <c r="FGM38" s="28"/>
      <c r="FGN38" s="28"/>
      <c r="FGO38" s="28"/>
      <c r="FGP38" s="28"/>
      <c r="FGQ38" s="28"/>
      <c r="FGR38" s="28"/>
      <c r="FGS38" s="28"/>
      <c r="FGT38" s="28"/>
      <c r="FGU38" s="28"/>
      <c r="FGV38" s="28"/>
      <c r="FGW38" s="28"/>
      <c r="FGX38" s="28"/>
      <c r="FGY38" s="28"/>
      <c r="FGZ38" s="28"/>
      <c r="FHA38" s="28"/>
      <c r="FHB38" s="28"/>
      <c r="FHC38" s="28"/>
      <c r="FHD38" s="28"/>
      <c r="FHE38" s="28"/>
      <c r="FHF38" s="28"/>
      <c r="FHG38" s="28"/>
      <c r="FHH38" s="28"/>
      <c r="FHI38" s="28"/>
      <c r="FHJ38" s="28"/>
      <c r="FHK38" s="28"/>
      <c r="FHL38" s="28"/>
      <c r="FHM38" s="28"/>
      <c r="FHN38" s="28"/>
      <c r="FHO38" s="28"/>
      <c r="FHP38" s="28"/>
      <c r="FHQ38" s="28"/>
      <c r="FHR38" s="28"/>
      <c r="FHS38" s="28"/>
      <c r="FHT38" s="28"/>
      <c r="FHU38" s="28"/>
      <c r="FHV38" s="28"/>
      <c r="FHW38" s="28"/>
      <c r="FHX38" s="28"/>
      <c r="FHY38" s="28"/>
      <c r="FHZ38" s="28"/>
      <c r="FIA38" s="28"/>
      <c r="FIB38" s="28"/>
      <c r="FIC38" s="28"/>
      <c r="FID38" s="28"/>
      <c r="FIE38" s="28"/>
      <c r="FIF38" s="28"/>
      <c r="FIG38" s="28"/>
      <c r="FIH38" s="28"/>
      <c r="FII38" s="28"/>
      <c r="FIJ38" s="28"/>
      <c r="FIK38" s="28"/>
      <c r="FIL38" s="28"/>
      <c r="FIM38" s="28"/>
      <c r="FIN38" s="28"/>
      <c r="FIO38" s="28"/>
      <c r="FIP38" s="28"/>
      <c r="FIQ38" s="28"/>
      <c r="FIR38" s="28"/>
      <c r="FIS38" s="28"/>
      <c r="FIT38" s="28"/>
      <c r="FIU38" s="28"/>
      <c r="FIV38" s="28"/>
      <c r="FIW38" s="28"/>
      <c r="FIX38" s="28"/>
      <c r="FIY38" s="28"/>
      <c r="FIZ38" s="28"/>
      <c r="FJA38" s="28"/>
      <c r="FJB38" s="28"/>
      <c r="FJC38" s="28"/>
      <c r="FJD38" s="28"/>
      <c r="FJE38" s="28"/>
      <c r="FJF38" s="28"/>
      <c r="FJG38" s="28"/>
      <c r="FJH38" s="28"/>
      <c r="FJI38" s="28"/>
      <c r="FJJ38" s="28"/>
      <c r="FJK38" s="28"/>
      <c r="FJL38" s="28"/>
      <c r="FJM38" s="28"/>
      <c r="FJN38" s="28"/>
      <c r="FJO38" s="28"/>
      <c r="FJP38" s="28"/>
      <c r="FJQ38" s="28"/>
      <c r="FJR38" s="28"/>
      <c r="FJS38" s="28"/>
      <c r="FJT38" s="28"/>
      <c r="FJU38" s="28"/>
      <c r="FJV38" s="28"/>
      <c r="FJW38" s="28"/>
      <c r="FJX38" s="28"/>
      <c r="FJY38" s="28"/>
      <c r="FJZ38" s="28"/>
      <c r="FKA38" s="28"/>
      <c r="FKB38" s="28"/>
      <c r="FKC38" s="28"/>
      <c r="FKD38" s="28"/>
      <c r="FKE38" s="28"/>
      <c r="FKF38" s="28"/>
      <c r="FKG38" s="28"/>
      <c r="FKH38" s="28"/>
      <c r="FKI38" s="28"/>
      <c r="FKJ38" s="28"/>
      <c r="FKK38" s="28"/>
      <c r="FKL38" s="28"/>
      <c r="FKM38" s="28"/>
      <c r="FKN38" s="28"/>
      <c r="FKO38" s="28"/>
      <c r="FKP38" s="28"/>
      <c r="FKQ38" s="28"/>
      <c r="FKR38" s="28"/>
      <c r="FKS38" s="28"/>
      <c r="FKT38" s="28"/>
      <c r="FKU38" s="28"/>
      <c r="FKV38" s="28"/>
      <c r="FKW38" s="28"/>
      <c r="FKX38" s="28"/>
      <c r="FKY38" s="28"/>
      <c r="FKZ38" s="28"/>
      <c r="FLA38" s="28"/>
      <c r="FLB38" s="28"/>
      <c r="FLC38" s="28"/>
      <c r="FLD38" s="28"/>
      <c r="FLE38" s="28"/>
      <c r="FLF38" s="28"/>
      <c r="FLG38" s="28"/>
      <c r="FLH38" s="28"/>
      <c r="FLI38" s="28"/>
      <c r="FLJ38" s="28"/>
      <c r="FLK38" s="28"/>
      <c r="FLL38" s="28"/>
      <c r="FLM38" s="28"/>
      <c r="FLN38" s="28"/>
      <c r="FLO38" s="28"/>
      <c r="FLP38" s="28"/>
      <c r="FLQ38" s="28"/>
      <c r="FLR38" s="28"/>
      <c r="FLS38" s="28"/>
      <c r="FLT38" s="28"/>
      <c r="FLU38" s="28"/>
      <c r="FLV38" s="28"/>
      <c r="FLW38" s="28"/>
      <c r="FLX38" s="28"/>
      <c r="FLY38" s="28"/>
      <c r="FLZ38" s="28"/>
      <c r="FMA38" s="28"/>
      <c r="FMB38" s="28"/>
      <c r="FMC38" s="28"/>
      <c r="FMD38" s="28"/>
      <c r="FME38" s="28"/>
      <c r="FMF38" s="28"/>
      <c r="FMG38" s="28"/>
      <c r="FMH38" s="28"/>
      <c r="FMI38" s="28"/>
      <c r="FMJ38" s="28"/>
      <c r="FMK38" s="28"/>
      <c r="FML38" s="28"/>
      <c r="FMM38" s="28"/>
      <c r="FMN38" s="28"/>
      <c r="FMO38" s="28"/>
      <c r="FMP38" s="28"/>
      <c r="FMQ38" s="28"/>
      <c r="FMR38" s="28"/>
      <c r="FMS38" s="28"/>
      <c r="FMT38" s="28"/>
      <c r="FMU38" s="28"/>
      <c r="FMV38" s="28"/>
      <c r="FMW38" s="28"/>
      <c r="FMX38" s="28"/>
      <c r="FMY38" s="28"/>
      <c r="FMZ38" s="28"/>
      <c r="FNA38" s="28"/>
      <c r="FNB38" s="28"/>
      <c r="FNC38" s="28"/>
      <c r="FND38" s="28"/>
      <c r="FNE38" s="28"/>
      <c r="FNF38" s="28"/>
      <c r="FNG38" s="28"/>
      <c r="FNH38" s="28"/>
      <c r="FNI38" s="28"/>
      <c r="FNJ38" s="28"/>
      <c r="FNK38" s="28"/>
      <c r="FNL38" s="28"/>
      <c r="FNM38" s="28"/>
      <c r="FNN38" s="28"/>
      <c r="FNO38" s="28"/>
      <c r="FNP38" s="28"/>
      <c r="FNQ38" s="28"/>
      <c r="FNR38" s="28"/>
      <c r="FNS38" s="28"/>
      <c r="FNT38" s="28"/>
      <c r="FNU38" s="28"/>
      <c r="FNV38" s="28"/>
      <c r="FNW38" s="28"/>
      <c r="FNX38" s="28"/>
      <c r="FNY38" s="28"/>
      <c r="FNZ38" s="28"/>
      <c r="FOA38" s="28"/>
      <c r="FOB38" s="28"/>
      <c r="FOC38" s="28"/>
      <c r="FOD38" s="28"/>
      <c r="FOE38" s="28"/>
      <c r="FOF38" s="28"/>
      <c r="FOG38" s="28"/>
      <c r="FOH38" s="28"/>
      <c r="FOI38" s="28"/>
      <c r="FOJ38" s="28"/>
      <c r="FOK38" s="28"/>
      <c r="FOL38" s="28"/>
      <c r="FOM38" s="28"/>
      <c r="FON38" s="28"/>
      <c r="FOO38" s="28"/>
      <c r="FOP38" s="28"/>
      <c r="FOQ38" s="28"/>
      <c r="FOR38" s="28"/>
      <c r="FOS38" s="28"/>
      <c r="FOT38" s="28"/>
      <c r="FOU38" s="28"/>
      <c r="FOV38" s="28"/>
      <c r="FOW38" s="28"/>
      <c r="FOX38" s="28"/>
      <c r="FOY38" s="28"/>
      <c r="FOZ38" s="28"/>
      <c r="FPA38" s="28"/>
      <c r="FPB38" s="28"/>
      <c r="FPC38" s="28"/>
      <c r="FPD38" s="28"/>
      <c r="FPE38" s="28"/>
      <c r="FPF38" s="28"/>
      <c r="FPG38" s="28"/>
      <c r="FPH38" s="28"/>
      <c r="FPI38" s="28"/>
      <c r="FPJ38" s="28"/>
      <c r="FPK38" s="28"/>
      <c r="FPL38" s="28"/>
      <c r="FPM38" s="28"/>
      <c r="FPN38" s="28"/>
      <c r="FPO38" s="28"/>
      <c r="FPP38" s="28"/>
      <c r="FPQ38" s="28"/>
      <c r="FPR38" s="28"/>
      <c r="FPS38" s="28"/>
      <c r="FPT38" s="28"/>
      <c r="FPU38" s="28"/>
      <c r="FPV38" s="28"/>
      <c r="FPW38" s="28"/>
      <c r="FPX38" s="28"/>
      <c r="FPY38" s="28"/>
      <c r="FPZ38" s="28"/>
      <c r="FQA38" s="28"/>
      <c r="FQB38" s="28"/>
      <c r="FQC38" s="28"/>
      <c r="FQD38" s="28"/>
      <c r="FQE38" s="28"/>
      <c r="FQF38" s="28"/>
      <c r="FQG38" s="28"/>
      <c r="FQH38" s="28"/>
      <c r="FQI38" s="28"/>
      <c r="FQJ38" s="28"/>
      <c r="FQK38" s="28"/>
      <c r="FQL38" s="28"/>
      <c r="FQM38" s="28"/>
      <c r="FQN38" s="28"/>
      <c r="FQO38" s="28"/>
      <c r="FQP38" s="28"/>
      <c r="FQQ38" s="28"/>
      <c r="FQR38" s="28"/>
      <c r="FQS38" s="28"/>
      <c r="FQT38" s="28"/>
      <c r="FQU38" s="28"/>
      <c r="FQV38" s="28"/>
      <c r="FQW38" s="28"/>
      <c r="FQX38" s="28"/>
      <c r="FQY38" s="28"/>
      <c r="FQZ38" s="28"/>
      <c r="FRA38" s="28"/>
      <c r="FRB38" s="28"/>
      <c r="FRC38" s="28"/>
      <c r="FRD38" s="28"/>
      <c r="FRE38" s="28"/>
      <c r="FRF38" s="28"/>
      <c r="FRG38" s="28"/>
      <c r="FRH38" s="28"/>
      <c r="FRI38" s="28"/>
      <c r="FRJ38" s="28"/>
      <c r="FRK38" s="28"/>
      <c r="FRL38" s="28"/>
      <c r="FRM38" s="28"/>
      <c r="FRN38" s="28"/>
      <c r="FRO38" s="28"/>
      <c r="FRP38" s="28"/>
      <c r="FRQ38" s="28"/>
      <c r="FRR38" s="28"/>
      <c r="FRS38" s="28"/>
      <c r="FRT38" s="28"/>
      <c r="FRU38" s="28"/>
      <c r="FRV38" s="28"/>
      <c r="FRW38" s="28"/>
      <c r="FRX38" s="28"/>
      <c r="FRY38" s="28"/>
      <c r="FRZ38" s="28"/>
      <c r="FSA38" s="28"/>
      <c r="FSB38" s="28"/>
      <c r="FSC38" s="28"/>
      <c r="FSD38" s="28"/>
      <c r="FSE38" s="28"/>
      <c r="FSF38" s="28"/>
      <c r="FSG38" s="28"/>
      <c r="FSH38" s="28"/>
      <c r="FSI38" s="28"/>
      <c r="FSJ38" s="28"/>
      <c r="FSK38" s="28"/>
      <c r="FSL38" s="28"/>
      <c r="FSM38" s="28"/>
      <c r="FSN38" s="28"/>
      <c r="FSO38" s="28"/>
      <c r="FSP38" s="28"/>
      <c r="FSQ38" s="28"/>
      <c r="FSR38" s="28"/>
      <c r="FSS38" s="28"/>
      <c r="FST38" s="28"/>
      <c r="FSU38" s="28"/>
      <c r="FSV38" s="28"/>
      <c r="FSW38" s="28"/>
      <c r="FSX38" s="28"/>
      <c r="FSY38" s="28"/>
      <c r="FSZ38" s="28"/>
      <c r="FTA38" s="28"/>
      <c r="FTB38" s="28"/>
      <c r="FTC38" s="28"/>
      <c r="FTD38" s="28"/>
      <c r="FTE38" s="28"/>
      <c r="FTF38" s="28"/>
      <c r="FTG38" s="28"/>
      <c r="FTH38" s="28"/>
      <c r="FTI38" s="28"/>
      <c r="FTJ38" s="28"/>
      <c r="FTK38" s="28"/>
      <c r="FTL38" s="28"/>
      <c r="FTM38" s="28"/>
      <c r="FTN38" s="28"/>
      <c r="FTO38" s="28"/>
      <c r="FTP38" s="28"/>
      <c r="FTQ38" s="28"/>
      <c r="FTR38" s="28"/>
      <c r="FTS38" s="28"/>
      <c r="FTT38" s="28"/>
      <c r="FTU38" s="28"/>
      <c r="FTV38" s="28"/>
      <c r="FTW38" s="28"/>
      <c r="FTX38" s="28"/>
      <c r="FTY38" s="28"/>
      <c r="FTZ38" s="28"/>
      <c r="FUA38" s="28"/>
      <c r="FUB38" s="28"/>
      <c r="FUC38" s="28"/>
      <c r="FUD38" s="28"/>
      <c r="FUE38" s="28"/>
      <c r="FUF38" s="28"/>
      <c r="FUG38" s="28"/>
      <c r="FUH38" s="28"/>
      <c r="FUI38" s="28"/>
      <c r="FUJ38" s="28"/>
      <c r="FUK38" s="28"/>
      <c r="FUL38" s="28"/>
      <c r="FUM38" s="28"/>
      <c r="FUN38" s="28"/>
      <c r="FUO38" s="28"/>
      <c r="FUP38" s="28"/>
      <c r="FUQ38" s="28"/>
      <c r="FUR38" s="28"/>
      <c r="FUS38" s="28"/>
      <c r="FUT38" s="28"/>
      <c r="FUU38" s="28"/>
      <c r="FUV38" s="28"/>
      <c r="FUW38" s="28"/>
      <c r="FUX38" s="28"/>
      <c r="FUY38" s="28"/>
      <c r="FUZ38" s="28"/>
      <c r="FVA38" s="28"/>
      <c r="FVB38" s="28"/>
      <c r="FVC38" s="28"/>
      <c r="FVD38" s="28"/>
      <c r="FVE38" s="28"/>
      <c r="FVF38" s="28"/>
      <c r="FVG38" s="28"/>
      <c r="FVH38" s="28"/>
      <c r="FVI38" s="28"/>
      <c r="FVJ38" s="28"/>
      <c r="FVK38" s="28"/>
      <c r="FVL38" s="28"/>
      <c r="FVM38" s="28"/>
      <c r="FVN38" s="28"/>
      <c r="FVO38" s="28"/>
      <c r="FVP38" s="28"/>
      <c r="FVQ38" s="28"/>
      <c r="FVR38" s="28"/>
      <c r="FVS38" s="28"/>
      <c r="FVT38" s="28"/>
      <c r="FVU38" s="28"/>
      <c r="FVV38" s="28"/>
      <c r="FVW38" s="28"/>
      <c r="FVX38" s="28"/>
      <c r="FVY38" s="28"/>
      <c r="FVZ38" s="28"/>
      <c r="FWA38" s="28"/>
      <c r="FWB38" s="28"/>
      <c r="FWC38" s="28"/>
      <c r="FWD38" s="28"/>
      <c r="FWE38" s="28"/>
      <c r="FWF38" s="28"/>
      <c r="FWG38" s="28"/>
      <c r="FWH38" s="28"/>
      <c r="FWI38" s="28"/>
      <c r="FWJ38" s="28"/>
      <c r="FWK38" s="28"/>
      <c r="FWL38" s="28"/>
      <c r="FWM38" s="28"/>
      <c r="FWN38" s="28"/>
      <c r="FWO38" s="28"/>
      <c r="FWP38" s="28"/>
      <c r="FWQ38" s="28"/>
      <c r="FWR38" s="28"/>
      <c r="FWS38" s="28"/>
      <c r="FWT38" s="28"/>
      <c r="FWU38" s="28"/>
      <c r="FWV38" s="28"/>
      <c r="FWW38" s="28"/>
      <c r="FWX38" s="28"/>
      <c r="FWY38" s="28"/>
      <c r="FWZ38" s="28"/>
      <c r="FXA38" s="28"/>
      <c r="FXB38" s="28"/>
      <c r="FXC38" s="28"/>
      <c r="FXD38" s="28"/>
      <c r="FXE38" s="28"/>
      <c r="FXF38" s="28"/>
      <c r="FXG38" s="28"/>
      <c r="FXH38" s="28"/>
      <c r="FXI38" s="28"/>
      <c r="FXJ38" s="28"/>
      <c r="FXK38" s="28"/>
      <c r="FXL38" s="28"/>
      <c r="FXM38" s="28"/>
      <c r="FXN38" s="28"/>
      <c r="FXO38" s="28"/>
      <c r="FXP38" s="28"/>
      <c r="FXQ38" s="28"/>
      <c r="FXR38" s="28"/>
      <c r="FXS38" s="28"/>
      <c r="FXT38" s="28"/>
      <c r="FXU38" s="28"/>
      <c r="FXV38" s="28"/>
      <c r="FXW38" s="28"/>
      <c r="FXX38" s="28"/>
      <c r="FXY38" s="28"/>
      <c r="FXZ38" s="28"/>
      <c r="FYA38" s="28"/>
      <c r="FYB38" s="28"/>
      <c r="FYC38" s="28"/>
      <c r="FYD38" s="28"/>
      <c r="FYE38" s="28"/>
      <c r="FYF38" s="28"/>
      <c r="FYG38" s="28"/>
      <c r="FYH38" s="28"/>
      <c r="FYI38" s="28"/>
      <c r="FYJ38" s="28"/>
      <c r="FYK38" s="28"/>
      <c r="FYL38" s="28"/>
      <c r="FYM38" s="28"/>
      <c r="FYN38" s="28"/>
      <c r="FYO38" s="28"/>
      <c r="FYP38" s="28"/>
      <c r="FYQ38" s="28"/>
      <c r="FYR38" s="28"/>
      <c r="FYS38" s="28"/>
      <c r="FYT38" s="28"/>
      <c r="FYU38" s="28"/>
      <c r="FYV38" s="28"/>
      <c r="FYW38" s="28"/>
      <c r="FYX38" s="28"/>
      <c r="FYY38" s="28"/>
      <c r="FYZ38" s="28"/>
      <c r="FZA38" s="28"/>
      <c r="FZB38" s="28"/>
      <c r="FZC38" s="28"/>
      <c r="FZD38" s="28"/>
      <c r="FZE38" s="28"/>
      <c r="FZF38" s="28"/>
      <c r="FZG38" s="28"/>
      <c r="FZH38" s="28"/>
      <c r="FZI38" s="28"/>
      <c r="FZJ38" s="28"/>
      <c r="FZK38" s="28"/>
      <c r="FZL38" s="28"/>
      <c r="FZM38" s="28"/>
      <c r="FZN38" s="28"/>
      <c r="FZO38" s="28"/>
      <c r="FZP38" s="28"/>
      <c r="FZQ38" s="28"/>
      <c r="FZR38" s="28"/>
      <c r="FZS38" s="28"/>
      <c r="FZT38" s="28"/>
      <c r="FZU38" s="28"/>
      <c r="FZV38" s="28"/>
      <c r="FZW38" s="28"/>
      <c r="FZX38" s="28"/>
      <c r="FZY38" s="28"/>
      <c r="FZZ38" s="28"/>
      <c r="GAA38" s="28"/>
      <c r="GAB38" s="28"/>
      <c r="GAC38" s="28"/>
      <c r="GAD38" s="28"/>
      <c r="GAE38" s="28"/>
      <c r="GAF38" s="28"/>
      <c r="GAG38" s="28"/>
      <c r="GAH38" s="28"/>
      <c r="GAI38" s="28"/>
      <c r="GAJ38" s="28"/>
      <c r="GAK38" s="28"/>
      <c r="GAL38" s="28"/>
      <c r="GAM38" s="28"/>
      <c r="GAN38" s="28"/>
      <c r="GAO38" s="28"/>
      <c r="GAP38" s="28"/>
      <c r="GAQ38" s="28"/>
      <c r="GAR38" s="28"/>
      <c r="GAS38" s="28"/>
      <c r="GAT38" s="28"/>
      <c r="GAU38" s="28"/>
      <c r="GAV38" s="28"/>
      <c r="GAW38" s="28"/>
      <c r="GAX38" s="28"/>
      <c r="GAY38" s="28"/>
      <c r="GAZ38" s="28"/>
      <c r="GBA38" s="28"/>
      <c r="GBB38" s="28"/>
      <c r="GBC38" s="28"/>
      <c r="GBD38" s="28"/>
      <c r="GBE38" s="28"/>
      <c r="GBF38" s="28"/>
      <c r="GBG38" s="28"/>
      <c r="GBH38" s="28"/>
      <c r="GBI38" s="28"/>
      <c r="GBJ38" s="28"/>
      <c r="GBK38" s="28"/>
      <c r="GBL38" s="28"/>
      <c r="GBM38" s="28"/>
      <c r="GBN38" s="28"/>
      <c r="GBO38" s="28"/>
      <c r="GBP38" s="28"/>
      <c r="GBQ38" s="28"/>
      <c r="GBR38" s="28"/>
      <c r="GBS38" s="28"/>
      <c r="GBT38" s="28"/>
      <c r="GBU38" s="28"/>
      <c r="GBV38" s="28"/>
      <c r="GBW38" s="28"/>
      <c r="GBX38" s="28"/>
      <c r="GBY38" s="28"/>
      <c r="GBZ38" s="28"/>
      <c r="GCA38" s="28"/>
      <c r="GCB38" s="28"/>
      <c r="GCC38" s="28"/>
      <c r="GCD38" s="28"/>
      <c r="GCE38" s="28"/>
      <c r="GCF38" s="28"/>
      <c r="GCG38" s="28"/>
      <c r="GCH38" s="28"/>
      <c r="GCI38" s="28"/>
      <c r="GCJ38" s="28"/>
      <c r="GCK38" s="28"/>
      <c r="GCL38" s="28"/>
      <c r="GCM38" s="28"/>
      <c r="GCN38" s="28"/>
      <c r="GCO38" s="28"/>
      <c r="GCP38" s="28"/>
      <c r="GCQ38" s="28"/>
      <c r="GCR38" s="28"/>
      <c r="GCS38" s="28"/>
      <c r="GCT38" s="28"/>
      <c r="GCU38" s="28"/>
      <c r="GCV38" s="28"/>
      <c r="GCW38" s="28"/>
      <c r="GCX38" s="28"/>
      <c r="GCY38" s="28"/>
      <c r="GCZ38" s="28"/>
      <c r="GDA38" s="28"/>
      <c r="GDB38" s="28"/>
      <c r="GDC38" s="28"/>
      <c r="GDD38" s="28"/>
      <c r="GDE38" s="28"/>
      <c r="GDF38" s="28"/>
      <c r="GDG38" s="28"/>
      <c r="GDH38" s="28"/>
      <c r="GDI38" s="28"/>
      <c r="GDJ38" s="28"/>
      <c r="GDK38" s="28"/>
      <c r="GDL38" s="28"/>
      <c r="GDM38" s="28"/>
      <c r="GDN38" s="28"/>
      <c r="GDO38" s="28"/>
      <c r="GDP38" s="28"/>
      <c r="GDQ38" s="28"/>
      <c r="GDR38" s="28"/>
      <c r="GDS38" s="28"/>
      <c r="GDT38" s="28"/>
      <c r="GDU38" s="28"/>
      <c r="GDV38" s="28"/>
      <c r="GDW38" s="28"/>
      <c r="GDX38" s="28"/>
      <c r="GDY38" s="28"/>
      <c r="GDZ38" s="28"/>
      <c r="GEA38" s="28"/>
      <c r="GEB38" s="28"/>
      <c r="GEC38" s="28"/>
      <c r="GED38" s="28"/>
      <c r="GEE38" s="28"/>
      <c r="GEF38" s="28"/>
      <c r="GEG38" s="28"/>
      <c r="GEH38" s="28"/>
      <c r="GEI38" s="28"/>
      <c r="GEJ38" s="28"/>
      <c r="GEK38" s="28"/>
      <c r="GEL38" s="28"/>
      <c r="GEM38" s="28"/>
      <c r="GEN38" s="28"/>
      <c r="GEO38" s="28"/>
      <c r="GEP38" s="28"/>
      <c r="GEQ38" s="28"/>
      <c r="GER38" s="28"/>
      <c r="GES38" s="28"/>
      <c r="GET38" s="28"/>
      <c r="GEU38" s="28"/>
      <c r="GEV38" s="28"/>
      <c r="GEW38" s="28"/>
      <c r="GEX38" s="28"/>
      <c r="GEY38" s="28"/>
      <c r="GEZ38" s="28"/>
      <c r="GFA38" s="28"/>
      <c r="GFB38" s="28"/>
      <c r="GFC38" s="28"/>
      <c r="GFD38" s="28"/>
      <c r="GFE38" s="28"/>
      <c r="GFF38" s="28"/>
      <c r="GFG38" s="28"/>
      <c r="GFH38" s="28"/>
      <c r="GFI38" s="28"/>
      <c r="GFJ38" s="28"/>
      <c r="GFK38" s="28"/>
      <c r="GFL38" s="28"/>
      <c r="GFM38" s="28"/>
      <c r="GFN38" s="28"/>
      <c r="GFO38" s="28"/>
      <c r="GFP38" s="28"/>
      <c r="GFQ38" s="28"/>
      <c r="GFR38" s="28"/>
      <c r="GFS38" s="28"/>
      <c r="GFT38" s="28"/>
      <c r="GFU38" s="28"/>
      <c r="GFV38" s="28"/>
      <c r="GFW38" s="28"/>
      <c r="GFX38" s="28"/>
      <c r="GFY38" s="28"/>
      <c r="GFZ38" s="28"/>
      <c r="GGA38" s="28"/>
      <c r="GGB38" s="28"/>
      <c r="GGC38" s="28"/>
      <c r="GGD38" s="28"/>
      <c r="GGE38" s="28"/>
      <c r="GGF38" s="28"/>
      <c r="GGG38" s="28"/>
      <c r="GGH38" s="28"/>
      <c r="GGI38" s="28"/>
      <c r="GGJ38" s="28"/>
      <c r="GGK38" s="28"/>
      <c r="GGL38" s="28"/>
      <c r="GGM38" s="28"/>
      <c r="GGN38" s="28"/>
      <c r="GGO38" s="28"/>
      <c r="GGP38" s="28"/>
      <c r="GGQ38" s="28"/>
      <c r="GGR38" s="28"/>
      <c r="GGS38" s="28"/>
      <c r="GGT38" s="28"/>
      <c r="GGU38" s="28"/>
      <c r="GGV38" s="28"/>
      <c r="GGW38" s="28"/>
      <c r="GGX38" s="28"/>
      <c r="GGY38" s="28"/>
      <c r="GGZ38" s="28"/>
      <c r="GHA38" s="28"/>
      <c r="GHB38" s="28"/>
      <c r="GHC38" s="28"/>
      <c r="GHD38" s="28"/>
      <c r="GHE38" s="28"/>
      <c r="GHF38" s="28"/>
      <c r="GHG38" s="28"/>
      <c r="GHH38" s="28"/>
      <c r="GHI38" s="28"/>
      <c r="GHJ38" s="28"/>
      <c r="GHK38" s="28"/>
      <c r="GHL38" s="28"/>
      <c r="GHM38" s="28"/>
      <c r="GHN38" s="28"/>
      <c r="GHO38" s="28"/>
      <c r="GHP38" s="28"/>
      <c r="GHQ38" s="28"/>
      <c r="GHR38" s="28"/>
      <c r="GHS38" s="28"/>
      <c r="GHT38" s="28"/>
      <c r="GHU38" s="28"/>
      <c r="GHV38" s="28"/>
      <c r="GHW38" s="28"/>
      <c r="GHX38" s="28"/>
      <c r="GHY38" s="28"/>
      <c r="GHZ38" s="28"/>
      <c r="GIA38" s="28"/>
      <c r="GIB38" s="28"/>
      <c r="GIC38" s="28"/>
      <c r="GID38" s="28"/>
      <c r="GIE38" s="28"/>
      <c r="GIF38" s="28"/>
      <c r="GIG38" s="28"/>
      <c r="GIH38" s="28"/>
      <c r="GII38" s="28"/>
      <c r="GIJ38" s="28"/>
      <c r="GIK38" s="28"/>
      <c r="GIL38" s="28"/>
      <c r="GIM38" s="28"/>
      <c r="GIN38" s="28"/>
      <c r="GIO38" s="28"/>
      <c r="GIP38" s="28"/>
      <c r="GIQ38" s="28"/>
      <c r="GIR38" s="28"/>
      <c r="GIS38" s="28"/>
      <c r="GIT38" s="28"/>
      <c r="GIU38" s="28"/>
      <c r="GIV38" s="28"/>
      <c r="GIW38" s="28"/>
      <c r="GIX38" s="28"/>
      <c r="GIY38" s="28"/>
      <c r="GIZ38" s="28"/>
      <c r="GJA38" s="28"/>
      <c r="GJB38" s="28"/>
      <c r="GJC38" s="28"/>
      <c r="GJD38" s="28"/>
      <c r="GJE38" s="28"/>
      <c r="GJF38" s="28"/>
      <c r="GJG38" s="28"/>
      <c r="GJH38" s="28"/>
      <c r="GJI38" s="28"/>
      <c r="GJJ38" s="28"/>
      <c r="GJK38" s="28"/>
      <c r="GJL38" s="28"/>
      <c r="GJM38" s="28"/>
      <c r="GJN38" s="28"/>
      <c r="GJO38" s="28"/>
      <c r="GJP38" s="28"/>
      <c r="GJQ38" s="28"/>
      <c r="GJR38" s="28"/>
      <c r="GJS38" s="28"/>
      <c r="GJT38" s="28"/>
      <c r="GJU38" s="28"/>
      <c r="GJV38" s="28"/>
      <c r="GJW38" s="28"/>
      <c r="GJX38" s="28"/>
      <c r="GJY38" s="28"/>
      <c r="GJZ38" s="28"/>
      <c r="GKA38" s="28"/>
      <c r="GKB38" s="28"/>
      <c r="GKC38" s="28"/>
      <c r="GKD38" s="28"/>
      <c r="GKE38" s="28"/>
      <c r="GKF38" s="28"/>
      <c r="GKG38" s="28"/>
      <c r="GKH38" s="28"/>
      <c r="GKI38" s="28"/>
      <c r="GKJ38" s="28"/>
      <c r="GKK38" s="28"/>
      <c r="GKL38" s="28"/>
      <c r="GKM38" s="28"/>
      <c r="GKN38" s="28"/>
      <c r="GKO38" s="28"/>
      <c r="GKP38" s="28"/>
      <c r="GKQ38" s="28"/>
      <c r="GKR38" s="28"/>
      <c r="GKS38" s="28"/>
      <c r="GKT38" s="28"/>
      <c r="GKU38" s="28"/>
      <c r="GKV38" s="28"/>
      <c r="GKW38" s="28"/>
      <c r="GKX38" s="28"/>
      <c r="GKY38" s="28"/>
      <c r="GKZ38" s="28"/>
      <c r="GLA38" s="28"/>
      <c r="GLB38" s="28"/>
      <c r="GLC38" s="28"/>
      <c r="GLD38" s="28"/>
      <c r="GLE38" s="28"/>
      <c r="GLF38" s="28"/>
      <c r="GLG38" s="28"/>
      <c r="GLH38" s="28"/>
      <c r="GLI38" s="28"/>
      <c r="GLJ38" s="28"/>
      <c r="GLK38" s="28"/>
      <c r="GLL38" s="28"/>
      <c r="GLM38" s="28"/>
      <c r="GLN38" s="28"/>
      <c r="GLO38" s="28"/>
      <c r="GLP38" s="28"/>
      <c r="GLQ38" s="28"/>
      <c r="GLR38" s="28"/>
      <c r="GLS38" s="28"/>
      <c r="GLT38" s="28"/>
      <c r="GLU38" s="28"/>
      <c r="GLV38" s="28"/>
      <c r="GLW38" s="28"/>
      <c r="GLX38" s="28"/>
      <c r="GLY38" s="28"/>
      <c r="GLZ38" s="28"/>
      <c r="GMA38" s="28"/>
      <c r="GMB38" s="28"/>
      <c r="GMC38" s="28"/>
      <c r="GMD38" s="28"/>
      <c r="GME38" s="28"/>
      <c r="GMF38" s="28"/>
      <c r="GMG38" s="28"/>
      <c r="GMH38" s="28"/>
      <c r="GMI38" s="28"/>
      <c r="GMJ38" s="28"/>
      <c r="GMK38" s="28"/>
      <c r="GML38" s="28"/>
      <c r="GMM38" s="28"/>
      <c r="GMN38" s="28"/>
      <c r="GMO38" s="28"/>
      <c r="GMP38" s="28"/>
      <c r="GMQ38" s="28"/>
      <c r="GMR38" s="28"/>
      <c r="GMS38" s="28"/>
      <c r="GMT38" s="28"/>
      <c r="GMU38" s="28"/>
      <c r="GMV38" s="28"/>
      <c r="GMW38" s="28"/>
      <c r="GMX38" s="28"/>
      <c r="GMY38" s="28"/>
      <c r="GMZ38" s="28"/>
      <c r="GNA38" s="28"/>
      <c r="GNB38" s="28"/>
      <c r="GNC38" s="28"/>
      <c r="GND38" s="28"/>
      <c r="GNE38" s="28"/>
      <c r="GNF38" s="28"/>
      <c r="GNG38" s="28"/>
      <c r="GNH38" s="28"/>
      <c r="GNI38" s="28"/>
      <c r="GNJ38" s="28"/>
      <c r="GNK38" s="28"/>
      <c r="GNL38" s="28"/>
      <c r="GNM38" s="28"/>
      <c r="GNN38" s="28"/>
      <c r="GNO38" s="28"/>
      <c r="GNP38" s="28"/>
      <c r="GNQ38" s="28"/>
      <c r="GNR38" s="28"/>
      <c r="GNS38" s="28"/>
      <c r="GNT38" s="28"/>
      <c r="GNU38" s="28"/>
      <c r="GNV38" s="28"/>
      <c r="GNW38" s="28"/>
      <c r="GNX38" s="28"/>
      <c r="GNY38" s="28"/>
      <c r="GNZ38" s="28"/>
      <c r="GOA38" s="28"/>
      <c r="GOB38" s="28"/>
      <c r="GOC38" s="28"/>
      <c r="GOD38" s="28"/>
      <c r="GOE38" s="28"/>
      <c r="GOF38" s="28"/>
      <c r="GOG38" s="28"/>
      <c r="GOH38" s="28"/>
      <c r="GOI38" s="28"/>
      <c r="GOJ38" s="28"/>
      <c r="GOK38" s="28"/>
      <c r="GOL38" s="28"/>
      <c r="GOM38" s="28"/>
      <c r="GON38" s="28"/>
      <c r="GOO38" s="28"/>
      <c r="GOP38" s="28"/>
      <c r="GOQ38" s="28"/>
      <c r="GOR38" s="28"/>
      <c r="GOS38" s="28"/>
      <c r="GOT38" s="28"/>
      <c r="GOU38" s="28"/>
      <c r="GOV38" s="28"/>
      <c r="GOW38" s="28"/>
      <c r="GOX38" s="28"/>
      <c r="GOY38" s="28"/>
      <c r="GOZ38" s="28"/>
      <c r="GPA38" s="28"/>
      <c r="GPB38" s="28"/>
      <c r="GPC38" s="28"/>
      <c r="GPD38" s="28"/>
      <c r="GPE38" s="28"/>
      <c r="GPF38" s="28"/>
      <c r="GPG38" s="28"/>
      <c r="GPH38" s="28"/>
      <c r="GPI38" s="28"/>
      <c r="GPJ38" s="28"/>
      <c r="GPK38" s="28"/>
      <c r="GPL38" s="28"/>
      <c r="GPM38" s="28"/>
      <c r="GPN38" s="28"/>
      <c r="GPO38" s="28"/>
      <c r="GPP38" s="28"/>
      <c r="GPQ38" s="28"/>
      <c r="GPR38" s="28"/>
      <c r="GPS38" s="28"/>
      <c r="GPT38" s="28"/>
      <c r="GPU38" s="28"/>
      <c r="GPV38" s="28"/>
      <c r="GPW38" s="28"/>
      <c r="GPX38" s="28"/>
      <c r="GPY38" s="28"/>
      <c r="GPZ38" s="28"/>
      <c r="GQA38" s="28"/>
      <c r="GQB38" s="28"/>
      <c r="GQC38" s="28"/>
      <c r="GQD38" s="28"/>
      <c r="GQE38" s="28"/>
      <c r="GQF38" s="28"/>
      <c r="GQG38" s="28"/>
      <c r="GQH38" s="28"/>
      <c r="GQI38" s="28"/>
      <c r="GQJ38" s="28"/>
      <c r="GQK38" s="28"/>
      <c r="GQL38" s="28"/>
      <c r="GQM38" s="28"/>
      <c r="GQN38" s="28"/>
      <c r="GQO38" s="28"/>
      <c r="GQP38" s="28"/>
      <c r="GQQ38" s="28"/>
      <c r="GQR38" s="28"/>
      <c r="GQS38" s="28"/>
      <c r="GQT38" s="28"/>
      <c r="GQU38" s="28"/>
      <c r="GQV38" s="28"/>
      <c r="GQW38" s="28"/>
      <c r="GQX38" s="28"/>
      <c r="GQY38" s="28"/>
      <c r="GQZ38" s="28"/>
      <c r="GRA38" s="28"/>
      <c r="GRB38" s="28"/>
      <c r="GRC38" s="28"/>
      <c r="GRD38" s="28"/>
      <c r="GRE38" s="28"/>
      <c r="GRF38" s="28"/>
      <c r="GRG38" s="28"/>
      <c r="GRH38" s="28"/>
      <c r="GRI38" s="28"/>
      <c r="GRJ38" s="28"/>
      <c r="GRK38" s="28"/>
      <c r="GRL38" s="28"/>
      <c r="GRM38" s="28"/>
      <c r="GRN38" s="28"/>
      <c r="GRO38" s="28"/>
      <c r="GRP38" s="28"/>
      <c r="GRQ38" s="28"/>
      <c r="GRR38" s="28"/>
      <c r="GRS38" s="28"/>
      <c r="GRT38" s="28"/>
      <c r="GRU38" s="28"/>
      <c r="GRV38" s="28"/>
      <c r="GRW38" s="28"/>
      <c r="GRX38" s="28"/>
      <c r="GRY38" s="28"/>
      <c r="GRZ38" s="28"/>
      <c r="GSA38" s="28"/>
      <c r="GSB38" s="28"/>
      <c r="GSC38" s="28"/>
      <c r="GSD38" s="28"/>
      <c r="GSE38" s="28"/>
      <c r="GSF38" s="28"/>
      <c r="GSG38" s="28"/>
      <c r="GSH38" s="28"/>
      <c r="GSI38" s="28"/>
      <c r="GSJ38" s="28"/>
      <c r="GSK38" s="28"/>
      <c r="GSL38" s="28"/>
      <c r="GSM38" s="28"/>
      <c r="GSN38" s="28"/>
      <c r="GSO38" s="28"/>
      <c r="GSP38" s="28"/>
      <c r="GSQ38" s="28"/>
      <c r="GSR38" s="28"/>
      <c r="GSS38" s="28"/>
      <c r="GST38" s="28"/>
      <c r="GSU38" s="28"/>
      <c r="GSV38" s="28"/>
      <c r="GSW38" s="28"/>
      <c r="GSX38" s="28"/>
      <c r="GSY38" s="28"/>
      <c r="GSZ38" s="28"/>
      <c r="GTA38" s="28"/>
      <c r="GTB38" s="28"/>
      <c r="GTC38" s="28"/>
      <c r="GTD38" s="28"/>
      <c r="GTE38" s="28"/>
      <c r="GTF38" s="28"/>
      <c r="GTG38" s="28"/>
      <c r="GTH38" s="28"/>
      <c r="GTI38" s="28"/>
      <c r="GTJ38" s="28"/>
      <c r="GTK38" s="28"/>
      <c r="GTL38" s="28"/>
      <c r="GTM38" s="28"/>
      <c r="GTN38" s="28"/>
      <c r="GTO38" s="28"/>
      <c r="GTP38" s="28"/>
      <c r="GTQ38" s="28"/>
      <c r="GTR38" s="28"/>
      <c r="GTS38" s="28"/>
      <c r="GTT38" s="28"/>
      <c r="GTU38" s="28"/>
      <c r="GTV38" s="28"/>
      <c r="GTW38" s="28"/>
      <c r="GTX38" s="28"/>
      <c r="GTY38" s="28"/>
      <c r="GTZ38" s="28"/>
      <c r="GUA38" s="28"/>
      <c r="GUB38" s="28"/>
      <c r="GUC38" s="28"/>
      <c r="GUD38" s="28"/>
      <c r="GUE38" s="28"/>
      <c r="GUF38" s="28"/>
      <c r="GUG38" s="28"/>
      <c r="GUH38" s="28"/>
      <c r="GUI38" s="28"/>
      <c r="GUJ38" s="28"/>
      <c r="GUK38" s="28"/>
      <c r="GUL38" s="28"/>
      <c r="GUM38" s="28"/>
      <c r="GUN38" s="28"/>
      <c r="GUO38" s="28"/>
      <c r="GUP38" s="28"/>
      <c r="GUQ38" s="28"/>
      <c r="GUR38" s="28"/>
      <c r="GUS38" s="28"/>
      <c r="GUT38" s="28"/>
      <c r="GUU38" s="28"/>
      <c r="GUV38" s="28"/>
      <c r="GUW38" s="28"/>
      <c r="GUX38" s="28"/>
      <c r="GUY38" s="28"/>
      <c r="GUZ38" s="28"/>
      <c r="GVA38" s="28"/>
      <c r="GVB38" s="28"/>
      <c r="GVC38" s="28"/>
      <c r="GVD38" s="28"/>
      <c r="GVE38" s="28"/>
      <c r="GVF38" s="28"/>
      <c r="GVG38" s="28"/>
      <c r="GVH38" s="28"/>
      <c r="GVI38" s="28"/>
      <c r="GVJ38" s="28"/>
      <c r="GVK38" s="28"/>
      <c r="GVL38" s="28"/>
      <c r="GVM38" s="28"/>
      <c r="GVN38" s="28"/>
      <c r="GVO38" s="28"/>
      <c r="GVP38" s="28"/>
      <c r="GVQ38" s="28"/>
      <c r="GVR38" s="28"/>
      <c r="GVS38" s="28"/>
      <c r="GVT38" s="28"/>
      <c r="GVU38" s="28"/>
      <c r="GVV38" s="28"/>
      <c r="GVW38" s="28"/>
      <c r="GVX38" s="28"/>
      <c r="GVY38" s="28"/>
      <c r="GVZ38" s="28"/>
      <c r="GWA38" s="28"/>
      <c r="GWB38" s="28"/>
      <c r="GWC38" s="28"/>
      <c r="GWD38" s="28"/>
      <c r="GWE38" s="28"/>
      <c r="GWF38" s="28"/>
      <c r="GWG38" s="28"/>
      <c r="GWH38" s="28"/>
      <c r="GWI38" s="28"/>
      <c r="GWJ38" s="28"/>
      <c r="GWK38" s="28"/>
      <c r="GWL38" s="28"/>
      <c r="GWM38" s="28"/>
      <c r="GWN38" s="28"/>
      <c r="GWO38" s="28"/>
      <c r="GWP38" s="28"/>
      <c r="GWQ38" s="28"/>
      <c r="GWR38" s="28"/>
      <c r="GWS38" s="28"/>
      <c r="GWT38" s="28"/>
      <c r="GWU38" s="28"/>
      <c r="GWV38" s="28"/>
      <c r="GWW38" s="28"/>
      <c r="GWX38" s="28"/>
      <c r="GWY38" s="28"/>
      <c r="GWZ38" s="28"/>
      <c r="GXA38" s="28"/>
      <c r="GXB38" s="28"/>
      <c r="GXC38" s="28"/>
      <c r="GXD38" s="28"/>
      <c r="GXE38" s="28"/>
      <c r="GXF38" s="28"/>
      <c r="GXG38" s="28"/>
      <c r="GXH38" s="28"/>
      <c r="GXI38" s="28"/>
      <c r="GXJ38" s="28"/>
      <c r="GXK38" s="28"/>
      <c r="GXL38" s="28"/>
      <c r="GXM38" s="28"/>
      <c r="GXN38" s="28"/>
      <c r="GXO38" s="28"/>
      <c r="GXP38" s="28"/>
      <c r="GXQ38" s="28"/>
      <c r="GXR38" s="28"/>
      <c r="GXS38" s="28"/>
      <c r="GXT38" s="28"/>
      <c r="GXU38" s="28"/>
      <c r="GXV38" s="28"/>
      <c r="GXW38" s="28"/>
      <c r="GXX38" s="28"/>
      <c r="GXY38" s="28"/>
      <c r="GXZ38" s="28"/>
      <c r="GYA38" s="28"/>
      <c r="GYB38" s="28"/>
      <c r="GYC38" s="28"/>
      <c r="GYD38" s="28"/>
      <c r="GYE38" s="28"/>
      <c r="GYF38" s="28"/>
      <c r="GYG38" s="28"/>
      <c r="GYH38" s="28"/>
      <c r="GYI38" s="28"/>
      <c r="GYJ38" s="28"/>
      <c r="GYK38" s="28"/>
      <c r="GYL38" s="28"/>
      <c r="GYM38" s="28"/>
      <c r="GYN38" s="28"/>
      <c r="GYO38" s="28"/>
      <c r="GYP38" s="28"/>
      <c r="GYQ38" s="28"/>
      <c r="GYR38" s="28"/>
      <c r="GYS38" s="28"/>
      <c r="GYT38" s="28"/>
      <c r="GYU38" s="28"/>
      <c r="GYV38" s="28"/>
      <c r="GYW38" s="28"/>
      <c r="GYX38" s="28"/>
      <c r="GYY38" s="28"/>
      <c r="GYZ38" s="28"/>
      <c r="GZA38" s="28"/>
      <c r="GZB38" s="28"/>
      <c r="GZC38" s="28"/>
      <c r="GZD38" s="28"/>
      <c r="GZE38" s="28"/>
      <c r="GZF38" s="28"/>
      <c r="GZG38" s="28"/>
      <c r="GZH38" s="28"/>
      <c r="GZI38" s="28"/>
      <c r="GZJ38" s="28"/>
      <c r="GZK38" s="28"/>
      <c r="GZL38" s="28"/>
      <c r="GZM38" s="28"/>
      <c r="GZN38" s="28"/>
      <c r="GZO38" s="28"/>
      <c r="GZP38" s="28"/>
      <c r="GZQ38" s="28"/>
      <c r="GZR38" s="28"/>
      <c r="GZS38" s="28"/>
      <c r="GZT38" s="28"/>
      <c r="GZU38" s="28"/>
      <c r="GZV38" s="28"/>
      <c r="GZW38" s="28"/>
      <c r="GZX38" s="28"/>
      <c r="GZY38" s="28"/>
      <c r="GZZ38" s="28"/>
      <c r="HAA38" s="28"/>
      <c r="HAB38" s="28"/>
      <c r="HAC38" s="28"/>
      <c r="HAD38" s="28"/>
      <c r="HAE38" s="28"/>
      <c r="HAF38" s="28"/>
      <c r="HAG38" s="28"/>
      <c r="HAH38" s="28"/>
      <c r="HAI38" s="28"/>
      <c r="HAJ38" s="28"/>
      <c r="HAK38" s="28"/>
      <c r="HAL38" s="28"/>
      <c r="HAM38" s="28"/>
      <c r="HAN38" s="28"/>
      <c r="HAO38" s="28"/>
      <c r="HAP38" s="28"/>
      <c r="HAQ38" s="28"/>
      <c r="HAR38" s="28"/>
      <c r="HAS38" s="28"/>
      <c r="HAT38" s="28"/>
      <c r="HAU38" s="28"/>
      <c r="HAV38" s="28"/>
      <c r="HAW38" s="28"/>
      <c r="HAX38" s="28"/>
      <c r="HAY38" s="28"/>
      <c r="HAZ38" s="28"/>
      <c r="HBA38" s="28"/>
      <c r="HBB38" s="28"/>
      <c r="HBC38" s="28"/>
      <c r="HBD38" s="28"/>
      <c r="HBE38" s="28"/>
      <c r="HBF38" s="28"/>
      <c r="HBG38" s="28"/>
      <c r="HBH38" s="28"/>
      <c r="HBI38" s="28"/>
      <c r="HBJ38" s="28"/>
      <c r="HBK38" s="28"/>
      <c r="HBL38" s="28"/>
      <c r="HBM38" s="28"/>
      <c r="HBN38" s="28"/>
      <c r="HBO38" s="28"/>
      <c r="HBP38" s="28"/>
      <c r="HBQ38" s="28"/>
      <c r="HBR38" s="28"/>
      <c r="HBS38" s="28"/>
      <c r="HBT38" s="28"/>
      <c r="HBU38" s="28"/>
      <c r="HBV38" s="28"/>
      <c r="HBW38" s="28"/>
      <c r="HBX38" s="28"/>
      <c r="HBY38" s="28"/>
      <c r="HBZ38" s="28"/>
      <c r="HCA38" s="28"/>
      <c r="HCB38" s="28"/>
      <c r="HCC38" s="28"/>
      <c r="HCD38" s="28"/>
      <c r="HCE38" s="28"/>
      <c r="HCF38" s="28"/>
      <c r="HCG38" s="28"/>
      <c r="HCH38" s="28"/>
      <c r="HCI38" s="28"/>
      <c r="HCJ38" s="28"/>
      <c r="HCK38" s="28"/>
      <c r="HCL38" s="28"/>
      <c r="HCM38" s="28"/>
      <c r="HCN38" s="28"/>
      <c r="HCO38" s="28"/>
      <c r="HCP38" s="28"/>
      <c r="HCQ38" s="28"/>
      <c r="HCR38" s="28"/>
      <c r="HCS38" s="28"/>
      <c r="HCT38" s="28"/>
      <c r="HCU38" s="28"/>
      <c r="HCV38" s="28"/>
      <c r="HCW38" s="28"/>
      <c r="HCX38" s="28"/>
      <c r="HCY38" s="28"/>
      <c r="HCZ38" s="28"/>
      <c r="HDA38" s="28"/>
      <c r="HDB38" s="28"/>
      <c r="HDC38" s="28"/>
      <c r="HDD38" s="28"/>
      <c r="HDE38" s="28"/>
      <c r="HDF38" s="28"/>
      <c r="HDG38" s="28"/>
      <c r="HDH38" s="28"/>
      <c r="HDI38" s="28"/>
      <c r="HDJ38" s="28"/>
      <c r="HDK38" s="28"/>
      <c r="HDL38" s="28"/>
      <c r="HDM38" s="28"/>
      <c r="HDN38" s="28"/>
      <c r="HDO38" s="28"/>
      <c r="HDP38" s="28"/>
      <c r="HDQ38" s="28"/>
      <c r="HDR38" s="28"/>
      <c r="HDS38" s="28"/>
      <c r="HDT38" s="28"/>
      <c r="HDU38" s="28"/>
      <c r="HDV38" s="28"/>
      <c r="HDW38" s="28"/>
      <c r="HDX38" s="28"/>
      <c r="HDY38" s="28"/>
      <c r="HDZ38" s="28"/>
      <c r="HEA38" s="28"/>
      <c r="HEB38" s="28"/>
      <c r="HEC38" s="28"/>
      <c r="HED38" s="28"/>
      <c r="HEE38" s="28"/>
      <c r="HEF38" s="28"/>
      <c r="HEG38" s="28"/>
      <c r="HEH38" s="28"/>
      <c r="HEI38" s="28"/>
      <c r="HEJ38" s="28"/>
      <c r="HEK38" s="28"/>
      <c r="HEL38" s="28"/>
      <c r="HEM38" s="28"/>
      <c r="HEN38" s="28"/>
      <c r="HEO38" s="28"/>
      <c r="HEP38" s="28"/>
      <c r="HEQ38" s="28"/>
      <c r="HER38" s="28"/>
      <c r="HES38" s="28"/>
      <c r="HET38" s="28"/>
      <c r="HEU38" s="28"/>
      <c r="HEV38" s="28"/>
      <c r="HEW38" s="28"/>
      <c r="HEX38" s="28"/>
      <c r="HEY38" s="28"/>
      <c r="HEZ38" s="28"/>
      <c r="HFA38" s="28"/>
      <c r="HFB38" s="28"/>
      <c r="HFC38" s="28"/>
      <c r="HFD38" s="28"/>
      <c r="HFE38" s="28"/>
      <c r="HFF38" s="28"/>
      <c r="HFG38" s="28"/>
      <c r="HFH38" s="28"/>
      <c r="HFI38" s="28"/>
      <c r="HFJ38" s="28"/>
      <c r="HFK38" s="28"/>
      <c r="HFL38" s="28"/>
      <c r="HFM38" s="28"/>
      <c r="HFN38" s="28"/>
      <c r="HFO38" s="28"/>
      <c r="HFP38" s="28"/>
      <c r="HFQ38" s="28"/>
      <c r="HFR38" s="28"/>
      <c r="HFS38" s="28"/>
      <c r="HFT38" s="28"/>
      <c r="HFU38" s="28"/>
      <c r="HFV38" s="28"/>
      <c r="HFW38" s="28"/>
      <c r="HFX38" s="28"/>
      <c r="HFY38" s="28"/>
      <c r="HFZ38" s="28"/>
      <c r="HGA38" s="28"/>
      <c r="HGB38" s="28"/>
      <c r="HGC38" s="28"/>
      <c r="HGD38" s="28"/>
      <c r="HGE38" s="28"/>
      <c r="HGF38" s="28"/>
      <c r="HGG38" s="28"/>
      <c r="HGH38" s="28"/>
      <c r="HGI38" s="28"/>
      <c r="HGJ38" s="28"/>
      <c r="HGK38" s="28"/>
      <c r="HGL38" s="28"/>
      <c r="HGM38" s="28"/>
      <c r="HGN38" s="28"/>
      <c r="HGO38" s="28"/>
      <c r="HGP38" s="28"/>
      <c r="HGQ38" s="28"/>
      <c r="HGR38" s="28"/>
      <c r="HGS38" s="28"/>
      <c r="HGT38" s="28"/>
      <c r="HGU38" s="28"/>
      <c r="HGV38" s="28"/>
      <c r="HGW38" s="28"/>
      <c r="HGX38" s="28"/>
      <c r="HGY38" s="28"/>
      <c r="HGZ38" s="28"/>
      <c r="HHA38" s="28"/>
      <c r="HHB38" s="28"/>
      <c r="HHC38" s="28"/>
      <c r="HHD38" s="28"/>
      <c r="HHE38" s="28"/>
      <c r="HHF38" s="28"/>
      <c r="HHG38" s="28"/>
      <c r="HHH38" s="28"/>
      <c r="HHI38" s="28"/>
      <c r="HHJ38" s="28"/>
      <c r="HHK38" s="28"/>
      <c r="HHL38" s="28"/>
      <c r="HHM38" s="28"/>
      <c r="HHN38" s="28"/>
      <c r="HHO38" s="28"/>
      <c r="HHP38" s="28"/>
      <c r="HHQ38" s="28"/>
      <c r="HHR38" s="28"/>
      <c r="HHS38" s="28"/>
      <c r="HHT38" s="28"/>
      <c r="HHU38" s="28"/>
      <c r="HHV38" s="28"/>
      <c r="HHW38" s="28"/>
      <c r="HHX38" s="28"/>
      <c r="HHY38" s="28"/>
      <c r="HHZ38" s="28"/>
      <c r="HIA38" s="28"/>
      <c r="HIB38" s="28"/>
      <c r="HIC38" s="28"/>
      <c r="HID38" s="28"/>
      <c r="HIE38" s="28"/>
      <c r="HIF38" s="28"/>
      <c r="HIG38" s="28"/>
      <c r="HIH38" s="28"/>
      <c r="HII38" s="28"/>
      <c r="HIJ38" s="28"/>
      <c r="HIK38" s="28"/>
      <c r="HIL38" s="28"/>
      <c r="HIM38" s="28"/>
      <c r="HIN38" s="28"/>
      <c r="HIO38" s="28"/>
      <c r="HIP38" s="28"/>
      <c r="HIQ38" s="28"/>
      <c r="HIR38" s="28"/>
      <c r="HIS38" s="28"/>
      <c r="HIT38" s="28"/>
      <c r="HIU38" s="28"/>
      <c r="HIV38" s="28"/>
      <c r="HIW38" s="28"/>
      <c r="HIX38" s="28"/>
      <c r="HIY38" s="28"/>
      <c r="HIZ38" s="28"/>
      <c r="HJA38" s="28"/>
      <c r="HJB38" s="28"/>
      <c r="HJC38" s="28"/>
      <c r="HJD38" s="28"/>
      <c r="HJE38" s="28"/>
      <c r="HJF38" s="28"/>
      <c r="HJG38" s="28"/>
      <c r="HJH38" s="28"/>
      <c r="HJI38" s="28"/>
      <c r="HJJ38" s="28"/>
      <c r="HJK38" s="28"/>
      <c r="HJL38" s="28"/>
      <c r="HJM38" s="28"/>
      <c r="HJN38" s="28"/>
      <c r="HJO38" s="28"/>
      <c r="HJP38" s="28"/>
      <c r="HJQ38" s="28"/>
      <c r="HJR38" s="28"/>
      <c r="HJS38" s="28"/>
      <c r="HJT38" s="28"/>
      <c r="HJU38" s="28"/>
      <c r="HJV38" s="28"/>
      <c r="HJW38" s="28"/>
      <c r="HJX38" s="28"/>
      <c r="HJY38" s="28"/>
      <c r="HJZ38" s="28"/>
      <c r="HKA38" s="28"/>
      <c r="HKB38" s="28"/>
      <c r="HKC38" s="28"/>
      <c r="HKD38" s="28"/>
      <c r="HKE38" s="28"/>
      <c r="HKF38" s="28"/>
      <c r="HKG38" s="28"/>
      <c r="HKH38" s="28"/>
      <c r="HKI38" s="28"/>
      <c r="HKJ38" s="28"/>
      <c r="HKK38" s="28"/>
      <c r="HKL38" s="28"/>
      <c r="HKM38" s="28"/>
      <c r="HKN38" s="28"/>
      <c r="HKO38" s="28"/>
      <c r="HKP38" s="28"/>
      <c r="HKQ38" s="28"/>
      <c r="HKR38" s="28"/>
      <c r="HKS38" s="28"/>
      <c r="HKT38" s="28"/>
      <c r="HKU38" s="28"/>
      <c r="HKV38" s="28"/>
      <c r="HKW38" s="28"/>
      <c r="HKX38" s="28"/>
      <c r="HKY38" s="28"/>
      <c r="HKZ38" s="28"/>
      <c r="HLA38" s="28"/>
      <c r="HLB38" s="28"/>
      <c r="HLC38" s="28"/>
      <c r="HLD38" s="28"/>
      <c r="HLE38" s="28"/>
      <c r="HLF38" s="28"/>
      <c r="HLG38" s="28"/>
      <c r="HLH38" s="28"/>
      <c r="HLI38" s="28"/>
      <c r="HLJ38" s="28"/>
      <c r="HLK38" s="28"/>
      <c r="HLL38" s="28"/>
      <c r="HLM38" s="28"/>
      <c r="HLN38" s="28"/>
      <c r="HLO38" s="28"/>
      <c r="HLP38" s="28"/>
      <c r="HLQ38" s="28"/>
      <c r="HLR38" s="28"/>
      <c r="HLS38" s="28"/>
      <c r="HLT38" s="28"/>
      <c r="HLU38" s="28"/>
      <c r="HLV38" s="28"/>
      <c r="HLW38" s="28"/>
      <c r="HLX38" s="28"/>
      <c r="HLY38" s="28"/>
      <c r="HLZ38" s="28"/>
      <c r="HMA38" s="28"/>
      <c r="HMB38" s="28"/>
      <c r="HMC38" s="28"/>
      <c r="HMD38" s="28"/>
      <c r="HME38" s="28"/>
      <c r="HMF38" s="28"/>
      <c r="HMG38" s="28"/>
      <c r="HMH38" s="28"/>
      <c r="HMI38" s="28"/>
      <c r="HMJ38" s="28"/>
      <c r="HMK38" s="28"/>
      <c r="HML38" s="28"/>
      <c r="HMM38" s="28"/>
      <c r="HMN38" s="28"/>
      <c r="HMO38" s="28"/>
      <c r="HMP38" s="28"/>
      <c r="HMQ38" s="28"/>
      <c r="HMR38" s="28"/>
      <c r="HMS38" s="28"/>
      <c r="HMT38" s="28"/>
      <c r="HMU38" s="28"/>
      <c r="HMV38" s="28"/>
      <c r="HMW38" s="28"/>
      <c r="HMX38" s="28"/>
      <c r="HMY38" s="28"/>
      <c r="HMZ38" s="28"/>
      <c r="HNA38" s="28"/>
      <c r="HNB38" s="28"/>
      <c r="HNC38" s="28"/>
      <c r="HND38" s="28"/>
      <c r="HNE38" s="28"/>
      <c r="HNF38" s="28"/>
      <c r="HNG38" s="28"/>
      <c r="HNH38" s="28"/>
      <c r="HNI38" s="28"/>
      <c r="HNJ38" s="28"/>
      <c r="HNK38" s="28"/>
      <c r="HNL38" s="28"/>
      <c r="HNM38" s="28"/>
      <c r="HNN38" s="28"/>
      <c r="HNO38" s="28"/>
      <c r="HNP38" s="28"/>
      <c r="HNQ38" s="28"/>
      <c r="HNR38" s="28"/>
      <c r="HNS38" s="28"/>
      <c r="HNT38" s="28"/>
      <c r="HNU38" s="28"/>
      <c r="HNV38" s="28"/>
      <c r="HNW38" s="28"/>
      <c r="HNX38" s="28"/>
      <c r="HNY38" s="28"/>
      <c r="HNZ38" s="28"/>
      <c r="HOA38" s="28"/>
      <c r="HOB38" s="28"/>
      <c r="HOC38" s="28"/>
      <c r="HOD38" s="28"/>
      <c r="HOE38" s="28"/>
      <c r="HOF38" s="28"/>
      <c r="HOG38" s="28"/>
      <c r="HOH38" s="28"/>
      <c r="HOI38" s="28"/>
      <c r="HOJ38" s="28"/>
      <c r="HOK38" s="28"/>
      <c r="HOL38" s="28"/>
      <c r="HOM38" s="28"/>
      <c r="HON38" s="28"/>
      <c r="HOO38" s="28"/>
      <c r="HOP38" s="28"/>
      <c r="HOQ38" s="28"/>
      <c r="HOR38" s="28"/>
      <c r="HOS38" s="28"/>
      <c r="HOT38" s="28"/>
      <c r="HOU38" s="28"/>
      <c r="HOV38" s="28"/>
      <c r="HOW38" s="28"/>
      <c r="HOX38" s="28"/>
      <c r="HOY38" s="28"/>
      <c r="HOZ38" s="28"/>
      <c r="HPA38" s="28"/>
      <c r="HPB38" s="28"/>
      <c r="HPC38" s="28"/>
      <c r="HPD38" s="28"/>
      <c r="HPE38" s="28"/>
      <c r="HPF38" s="28"/>
      <c r="HPG38" s="28"/>
      <c r="HPH38" s="28"/>
      <c r="HPI38" s="28"/>
      <c r="HPJ38" s="28"/>
      <c r="HPK38" s="28"/>
      <c r="HPL38" s="28"/>
      <c r="HPM38" s="28"/>
      <c r="HPN38" s="28"/>
      <c r="HPO38" s="28"/>
      <c r="HPP38" s="28"/>
      <c r="HPQ38" s="28"/>
      <c r="HPR38" s="28"/>
      <c r="HPS38" s="28"/>
      <c r="HPT38" s="28"/>
      <c r="HPU38" s="28"/>
      <c r="HPV38" s="28"/>
      <c r="HPW38" s="28"/>
      <c r="HPX38" s="28"/>
      <c r="HPY38" s="28"/>
      <c r="HPZ38" s="28"/>
      <c r="HQA38" s="28"/>
      <c r="HQB38" s="28"/>
      <c r="HQC38" s="28"/>
      <c r="HQD38" s="28"/>
      <c r="HQE38" s="28"/>
      <c r="HQF38" s="28"/>
      <c r="HQG38" s="28"/>
      <c r="HQH38" s="28"/>
      <c r="HQI38" s="28"/>
      <c r="HQJ38" s="28"/>
      <c r="HQK38" s="28"/>
      <c r="HQL38" s="28"/>
      <c r="HQM38" s="28"/>
      <c r="HQN38" s="28"/>
      <c r="HQO38" s="28"/>
      <c r="HQP38" s="28"/>
      <c r="HQQ38" s="28"/>
      <c r="HQR38" s="28"/>
      <c r="HQS38" s="28"/>
      <c r="HQT38" s="28"/>
      <c r="HQU38" s="28"/>
      <c r="HQV38" s="28"/>
      <c r="HQW38" s="28"/>
      <c r="HQX38" s="28"/>
      <c r="HQY38" s="28"/>
      <c r="HQZ38" s="28"/>
      <c r="HRA38" s="28"/>
      <c r="HRB38" s="28"/>
      <c r="HRC38" s="28"/>
      <c r="HRD38" s="28"/>
      <c r="HRE38" s="28"/>
      <c r="HRF38" s="28"/>
      <c r="HRG38" s="28"/>
      <c r="HRH38" s="28"/>
      <c r="HRI38" s="28"/>
      <c r="HRJ38" s="28"/>
      <c r="HRK38" s="28"/>
      <c r="HRL38" s="28"/>
      <c r="HRM38" s="28"/>
      <c r="HRN38" s="28"/>
      <c r="HRO38" s="28"/>
      <c r="HRP38" s="28"/>
      <c r="HRQ38" s="28"/>
      <c r="HRR38" s="28"/>
      <c r="HRS38" s="28"/>
      <c r="HRT38" s="28"/>
      <c r="HRU38" s="28"/>
      <c r="HRV38" s="28"/>
      <c r="HRW38" s="28"/>
      <c r="HRX38" s="28"/>
      <c r="HRY38" s="28"/>
      <c r="HRZ38" s="28"/>
      <c r="HSA38" s="28"/>
      <c r="HSB38" s="28"/>
      <c r="HSC38" s="28"/>
      <c r="HSD38" s="28"/>
      <c r="HSE38" s="28"/>
      <c r="HSF38" s="28"/>
      <c r="HSG38" s="28"/>
      <c r="HSH38" s="28"/>
      <c r="HSI38" s="28"/>
      <c r="HSJ38" s="28"/>
      <c r="HSK38" s="28"/>
      <c r="HSL38" s="28"/>
      <c r="HSM38" s="28"/>
      <c r="HSN38" s="28"/>
      <c r="HSO38" s="28"/>
      <c r="HSP38" s="28"/>
      <c r="HSQ38" s="28"/>
      <c r="HSR38" s="28"/>
      <c r="HSS38" s="28"/>
      <c r="HST38" s="28"/>
      <c r="HSU38" s="28"/>
      <c r="HSV38" s="28"/>
      <c r="HSW38" s="28"/>
      <c r="HSX38" s="28"/>
      <c r="HSY38" s="28"/>
      <c r="HSZ38" s="28"/>
      <c r="HTA38" s="28"/>
      <c r="HTB38" s="28"/>
      <c r="HTC38" s="28"/>
      <c r="HTD38" s="28"/>
      <c r="HTE38" s="28"/>
      <c r="HTF38" s="28"/>
      <c r="HTG38" s="28"/>
      <c r="HTH38" s="28"/>
      <c r="HTI38" s="28"/>
      <c r="HTJ38" s="28"/>
      <c r="HTK38" s="28"/>
      <c r="HTL38" s="28"/>
      <c r="HTM38" s="28"/>
      <c r="HTN38" s="28"/>
      <c r="HTO38" s="28"/>
      <c r="HTP38" s="28"/>
      <c r="HTQ38" s="28"/>
      <c r="HTR38" s="28"/>
      <c r="HTS38" s="28"/>
      <c r="HTT38" s="28"/>
      <c r="HTU38" s="28"/>
      <c r="HTV38" s="28"/>
      <c r="HTW38" s="28"/>
      <c r="HTX38" s="28"/>
      <c r="HTY38" s="28"/>
      <c r="HTZ38" s="28"/>
      <c r="HUA38" s="28"/>
      <c r="HUB38" s="28"/>
      <c r="HUC38" s="28"/>
      <c r="HUD38" s="28"/>
      <c r="HUE38" s="28"/>
      <c r="HUF38" s="28"/>
      <c r="HUG38" s="28"/>
      <c r="HUH38" s="28"/>
      <c r="HUI38" s="28"/>
      <c r="HUJ38" s="28"/>
      <c r="HUK38" s="28"/>
      <c r="HUL38" s="28"/>
      <c r="HUM38" s="28"/>
      <c r="HUN38" s="28"/>
      <c r="HUO38" s="28"/>
      <c r="HUP38" s="28"/>
      <c r="HUQ38" s="28"/>
      <c r="HUR38" s="28"/>
      <c r="HUS38" s="28"/>
      <c r="HUT38" s="28"/>
      <c r="HUU38" s="28"/>
      <c r="HUV38" s="28"/>
      <c r="HUW38" s="28"/>
      <c r="HUX38" s="28"/>
      <c r="HUY38" s="28"/>
      <c r="HUZ38" s="28"/>
      <c r="HVA38" s="28"/>
      <c r="HVB38" s="28"/>
      <c r="HVC38" s="28"/>
      <c r="HVD38" s="28"/>
      <c r="HVE38" s="28"/>
      <c r="HVF38" s="28"/>
      <c r="HVG38" s="28"/>
      <c r="HVH38" s="28"/>
      <c r="HVI38" s="28"/>
      <c r="HVJ38" s="28"/>
      <c r="HVK38" s="28"/>
      <c r="HVL38" s="28"/>
      <c r="HVM38" s="28"/>
      <c r="HVN38" s="28"/>
      <c r="HVO38" s="28"/>
      <c r="HVP38" s="28"/>
      <c r="HVQ38" s="28"/>
      <c r="HVR38" s="28"/>
      <c r="HVS38" s="28"/>
      <c r="HVT38" s="28"/>
      <c r="HVU38" s="28"/>
      <c r="HVV38" s="28"/>
      <c r="HVW38" s="28"/>
      <c r="HVX38" s="28"/>
      <c r="HVY38" s="28"/>
      <c r="HVZ38" s="28"/>
      <c r="HWA38" s="28"/>
      <c r="HWB38" s="28"/>
      <c r="HWC38" s="28"/>
      <c r="HWD38" s="28"/>
      <c r="HWE38" s="28"/>
      <c r="HWF38" s="28"/>
      <c r="HWG38" s="28"/>
      <c r="HWH38" s="28"/>
      <c r="HWI38" s="28"/>
      <c r="HWJ38" s="28"/>
      <c r="HWK38" s="28"/>
      <c r="HWL38" s="28"/>
      <c r="HWM38" s="28"/>
      <c r="HWN38" s="28"/>
      <c r="HWO38" s="28"/>
      <c r="HWP38" s="28"/>
      <c r="HWQ38" s="28"/>
      <c r="HWR38" s="28"/>
      <c r="HWS38" s="28"/>
      <c r="HWT38" s="28"/>
      <c r="HWU38" s="28"/>
      <c r="HWV38" s="28"/>
      <c r="HWW38" s="28"/>
      <c r="HWX38" s="28"/>
      <c r="HWY38" s="28"/>
      <c r="HWZ38" s="28"/>
      <c r="HXA38" s="28"/>
      <c r="HXB38" s="28"/>
      <c r="HXC38" s="28"/>
      <c r="HXD38" s="28"/>
      <c r="HXE38" s="28"/>
      <c r="HXF38" s="28"/>
      <c r="HXG38" s="28"/>
      <c r="HXH38" s="28"/>
      <c r="HXI38" s="28"/>
      <c r="HXJ38" s="28"/>
      <c r="HXK38" s="28"/>
      <c r="HXL38" s="28"/>
      <c r="HXM38" s="28"/>
      <c r="HXN38" s="28"/>
      <c r="HXO38" s="28"/>
      <c r="HXP38" s="28"/>
      <c r="HXQ38" s="28"/>
      <c r="HXR38" s="28"/>
      <c r="HXS38" s="28"/>
      <c r="HXT38" s="28"/>
      <c r="HXU38" s="28"/>
      <c r="HXV38" s="28"/>
      <c r="HXW38" s="28"/>
      <c r="HXX38" s="28"/>
      <c r="HXY38" s="28"/>
      <c r="HXZ38" s="28"/>
      <c r="HYA38" s="28"/>
      <c r="HYB38" s="28"/>
      <c r="HYC38" s="28"/>
      <c r="HYD38" s="28"/>
      <c r="HYE38" s="28"/>
      <c r="HYF38" s="28"/>
      <c r="HYG38" s="28"/>
      <c r="HYH38" s="28"/>
      <c r="HYI38" s="28"/>
      <c r="HYJ38" s="28"/>
      <c r="HYK38" s="28"/>
      <c r="HYL38" s="28"/>
      <c r="HYM38" s="28"/>
      <c r="HYN38" s="28"/>
      <c r="HYO38" s="28"/>
      <c r="HYP38" s="28"/>
      <c r="HYQ38" s="28"/>
      <c r="HYR38" s="28"/>
      <c r="HYS38" s="28"/>
      <c r="HYT38" s="28"/>
      <c r="HYU38" s="28"/>
      <c r="HYV38" s="28"/>
      <c r="HYW38" s="28"/>
      <c r="HYX38" s="28"/>
      <c r="HYY38" s="28"/>
      <c r="HYZ38" s="28"/>
      <c r="HZA38" s="28"/>
      <c r="HZB38" s="28"/>
      <c r="HZC38" s="28"/>
      <c r="HZD38" s="28"/>
      <c r="HZE38" s="28"/>
      <c r="HZF38" s="28"/>
      <c r="HZG38" s="28"/>
      <c r="HZH38" s="28"/>
      <c r="HZI38" s="28"/>
      <c r="HZJ38" s="28"/>
      <c r="HZK38" s="28"/>
      <c r="HZL38" s="28"/>
      <c r="HZM38" s="28"/>
      <c r="HZN38" s="28"/>
      <c r="HZO38" s="28"/>
      <c r="HZP38" s="28"/>
      <c r="HZQ38" s="28"/>
      <c r="HZR38" s="28"/>
      <c r="HZS38" s="28"/>
      <c r="HZT38" s="28"/>
      <c r="HZU38" s="28"/>
      <c r="HZV38" s="28"/>
      <c r="HZW38" s="28"/>
      <c r="HZX38" s="28"/>
      <c r="HZY38" s="28"/>
      <c r="HZZ38" s="28"/>
      <c r="IAA38" s="28"/>
      <c r="IAB38" s="28"/>
      <c r="IAC38" s="28"/>
      <c r="IAD38" s="28"/>
      <c r="IAE38" s="28"/>
      <c r="IAF38" s="28"/>
      <c r="IAG38" s="28"/>
      <c r="IAH38" s="28"/>
      <c r="IAI38" s="28"/>
      <c r="IAJ38" s="28"/>
      <c r="IAK38" s="28"/>
      <c r="IAL38" s="28"/>
      <c r="IAM38" s="28"/>
      <c r="IAN38" s="28"/>
      <c r="IAO38" s="28"/>
      <c r="IAP38" s="28"/>
      <c r="IAQ38" s="28"/>
      <c r="IAR38" s="28"/>
      <c r="IAS38" s="28"/>
      <c r="IAT38" s="28"/>
      <c r="IAU38" s="28"/>
      <c r="IAV38" s="28"/>
      <c r="IAW38" s="28"/>
      <c r="IAX38" s="28"/>
      <c r="IAY38" s="28"/>
      <c r="IAZ38" s="28"/>
      <c r="IBA38" s="28"/>
      <c r="IBB38" s="28"/>
      <c r="IBC38" s="28"/>
      <c r="IBD38" s="28"/>
      <c r="IBE38" s="28"/>
      <c r="IBF38" s="28"/>
      <c r="IBG38" s="28"/>
      <c r="IBH38" s="28"/>
      <c r="IBI38" s="28"/>
      <c r="IBJ38" s="28"/>
      <c r="IBK38" s="28"/>
      <c r="IBL38" s="28"/>
      <c r="IBM38" s="28"/>
      <c r="IBN38" s="28"/>
      <c r="IBO38" s="28"/>
      <c r="IBP38" s="28"/>
      <c r="IBQ38" s="28"/>
      <c r="IBR38" s="28"/>
      <c r="IBS38" s="28"/>
      <c r="IBT38" s="28"/>
      <c r="IBU38" s="28"/>
      <c r="IBV38" s="28"/>
      <c r="IBW38" s="28"/>
      <c r="IBX38" s="28"/>
      <c r="IBY38" s="28"/>
      <c r="IBZ38" s="28"/>
      <c r="ICA38" s="28"/>
      <c r="ICB38" s="28"/>
      <c r="ICC38" s="28"/>
      <c r="ICD38" s="28"/>
      <c r="ICE38" s="28"/>
      <c r="ICF38" s="28"/>
      <c r="ICG38" s="28"/>
      <c r="ICH38" s="28"/>
      <c r="ICI38" s="28"/>
      <c r="ICJ38" s="28"/>
      <c r="ICK38" s="28"/>
      <c r="ICL38" s="28"/>
      <c r="ICM38" s="28"/>
      <c r="ICN38" s="28"/>
      <c r="ICO38" s="28"/>
      <c r="ICP38" s="28"/>
      <c r="ICQ38" s="28"/>
      <c r="ICR38" s="28"/>
      <c r="ICS38" s="28"/>
      <c r="ICT38" s="28"/>
      <c r="ICU38" s="28"/>
      <c r="ICV38" s="28"/>
      <c r="ICW38" s="28"/>
      <c r="ICX38" s="28"/>
      <c r="ICY38" s="28"/>
      <c r="ICZ38" s="28"/>
      <c r="IDA38" s="28"/>
      <c r="IDB38" s="28"/>
      <c r="IDC38" s="28"/>
      <c r="IDD38" s="28"/>
      <c r="IDE38" s="28"/>
      <c r="IDF38" s="28"/>
      <c r="IDG38" s="28"/>
      <c r="IDH38" s="28"/>
      <c r="IDI38" s="28"/>
      <c r="IDJ38" s="28"/>
      <c r="IDK38" s="28"/>
      <c r="IDL38" s="28"/>
      <c r="IDM38" s="28"/>
      <c r="IDN38" s="28"/>
      <c r="IDO38" s="28"/>
      <c r="IDP38" s="28"/>
      <c r="IDQ38" s="28"/>
      <c r="IDR38" s="28"/>
      <c r="IDS38" s="28"/>
      <c r="IDT38" s="28"/>
      <c r="IDU38" s="28"/>
      <c r="IDV38" s="28"/>
      <c r="IDW38" s="28"/>
      <c r="IDX38" s="28"/>
      <c r="IDY38" s="28"/>
      <c r="IDZ38" s="28"/>
      <c r="IEA38" s="28"/>
      <c r="IEB38" s="28"/>
      <c r="IEC38" s="28"/>
      <c r="IED38" s="28"/>
      <c r="IEE38" s="28"/>
      <c r="IEF38" s="28"/>
      <c r="IEG38" s="28"/>
      <c r="IEH38" s="28"/>
      <c r="IEI38" s="28"/>
      <c r="IEJ38" s="28"/>
      <c r="IEK38" s="28"/>
      <c r="IEL38" s="28"/>
      <c r="IEM38" s="28"/>
      <c r="IEN38" s="28"/>
      <c r="IEO38" s="28"/>
      <c r="IEP38" s="28"/>
      <c r="IEQ38" s="28"/>
      <c r="IER38" s="28"/>
      <c r="IES38" s="28"/>
      <c r="IET38" s="28"/>
      <c r="IEU38" s="28"/>
      <c r="IEV38" s="28"/>
      <c r="IEW38" s="28"/>
      <c r="IEX38" s="28"/>
      <c r="IEY38" s="28"/>
      <c r="IEZ38" s="28"/>
      <c r="IFA38" s="28"/>
      <c r="IFB38" s="28"/>
      <c r="IFC38" s="28"/>
      <c r="IFD38" s="28"/>
      <c r="IFE38" s="28"/>
      <c r="IFF38" s="28"/>
      <c r="IFG38" s="28"/>
      <c r="IFH38" s="28"/>
      <c r="IFI38" s="28"/>
      <c r="IFJ38" s="28"/>
      <c r="IFK38" s="28"/>
      <c r="IFL38" s="28"/>
      <c r="IFM38" s="28"/>
      <c r="IFN38" s="28"/>
      <c r="IFO38" s="28"/>
      <c r="IFP38" s="28"/>
      <c r="IFQ38" s="28"/>
      <c r="IFR38" s="28"/>
      <c r="IFS38" s="28"/>
      <c r="IFT38" s="28"/>
      <c r="IFU38" s="28"/>
      <c r="IFV38" s="28"/>
      <c r="IFW38" s="28"/>
      <c r="IFX38" s="28"/>
      <c r="IFY38" s="28"/>
      <c r="IFZ38" s="28"/>
      <c r="IGA38" s="28"/>
      <c r="IGB38" s="28"/>
      <c r="IGC38" s="28"/>
      <c r="IGD38" s="28"/>
      <c r="IGE38" s="28"/>
      <c r="IGF38" s="28"/>
      <c r="IGG38" s="28"/>
      <c r="IGH38" s="28"/>
      <c r="IGI38" s="28"/>
      <c r="IGJ38" s="28"/>
      <c r="IGK38" s="28"/>
      <c r="IGL38" s="28"/>
      <c r="IGM38" s="28"/>
      <c r="IGN38" s="28"/>
      <c r="IGO38" s="28"/>
      <c r="IGP38" s="28"/>
      <c r="IGQ38" s="28"/>
      <c r="IGR38" s="28"/>
      <c r="IGS38" s="28"/>
      <c r="IGT38" s="28"/>
      <c r="IGU38" s="28"/>
      <c r="IGV38" s="28"/>
      <c r="IGW38" s="28"/>
      <c r="IGX38" s="28"/>
      <c r="IGY38" s="28"/>
      <c r="IGZ38" s="28"/>
      <c r="IHA38" s="28"/>
      <c r="IHB38" s="28"/>
      <c r="IHC38" s="28"/>
      <c r="IHD38" s="28"/>
      <c r="IHE38" s="28"/>
      <c r="IHF38" s="28"/>
      <c r="IHG38" s="28"/>
      <c r="IHH38" s="28"/>
      <c r="IHI38" s="28"/>
      <c r="IHJ38" s="28"/>
      <c r="IHK38" s="28"/>
      <c r="IHL38" s="28"/>
      <c r="IHM38" s="28"/>
      <c r="IHN38" s="28"/>
      <c r="IHO38" s="28"/>
      <c r="IHP38" s="28"/>
      <c r="IHQ38" s="28"/>
      <c r="IHR38" s="28"/>
      <c r="IHS38" s="28"/>
      <c r="IHT38" s="28"/>
      <c r="IHU38" s="28"/>
      <c r="IHV38" s="28"/>
      <c r="IHW38" s="28"/>
      <c r="IHX38" s="28"/>
      <c r="IHY38" s="28"/>
      <c r="IHZ38" s="28"/>
      <c r="IIA38" s="28"/>
      <c r="IIB38" s="28"/>
      <c r="IIC38" s="28"/>
      <c r="IID38" s="28"/>
      <c r="IIE38" s="28"/>
      <c r="IIF38" s="28"/>
      <c r="IIG38" s="28"/>
      <c r="IIH38" s="28"/>
      <c r="III38" s="28"/>
      <c r="IIJ38" s="28"/>
      <c r="IIK38" s="28"/>
      <c r="IIL38" s="28"/>
      <c r="IIM38" s="28"/>
      <c r="IIN38" s="28"/>
      <c r="IIO38" s="28"/>
      <c r="IIP38" s="28"/>
      <c r="IIQ38" s="28"/>
      <c r="IIR38" s="28"/>
      <c r="IIS38" s="28"/>
      <c r="IIT38" s="28"/>
      <c r="IIU38" s="28"/>
      <c r="IIV38" s="28"/>
      <c r="IIW38" s="28"/>
      <c r="IIX38" s="28"/>
      <c r="IIY38" s="28"/>
      <c r="IIZ38" s="28"/>
      <c r="IJA38" s="28"/>
      <c r="IJB38" s="28"/>
      <c r="IJC38" s="28"/>
      <c r="IJD38" s="28"/>
      <c r="IJE38" s="28"/>
      <c r="IJF38" s="28"/>
      <c r="IJG38" s="28"/>
      <c r="IJH38" s="28"/>
      <c r="IJI38" s="28"/>
      <c r="IJJ38" s="28"/>
      <c r="IJK38" s="28"/>
      <c r="IJL38" s="28"/>
      <c r="IJM38" s="28"/>
      <c r="IJN38" s="28"/>
      <c r="IJO38" s="28"/>
      <c r="IJP38" s="28"/>
      <c r="IJQ38" s="28"/>
      <c r="IJR38" s="28"/>
      <c r="IJS38" s="28"/>
      <c r="IJT38" s="28"/>
      <c r="IJU38" s="28"/>
      <c r="IJV38" s="28"/>
      <c r="IJW38" s="28"/>
      <c r="IJX38" s="28"/>
      <c r="IJY38" s="28"/>
      <c r="IJZ38" s="28"/>
      <c r="IKA38" s="28"/>
      <c r="IKB38" s="28"/>
      <c r="IKC38" s="28"/>
      <c r="IKD38" s="28"/>
      <c r="IKE38" s="28"/>
      <c r="IKF38" s="28"/>
      <c r="IKG38" s="28"/>
      <c r="IKH38" s="28"/>
      <c r="IKI38" s="28"/>
      <c r="IKJ38" s="28"/>
      <c r="IKK38" s="28"/>
      <c r="IKL38" s="28"/>
      <c r="IKM38" s="28"/>
      <c r="IKN38" s="28"/>
      <c r="IKO38" s="28"/>
      <c r="IKP38" s="28"/>
      <c r="IKQ38" s="28"/>
      <c r="IKR38" s="28"/>
      <c r="IKS38" s="28"/>
      <c r="IKT38" s="28"/>
      <c r="IKU38" s="28"/>
      <c r="IKV38" s="28"/>
      <c r="IKW38" s="28"/>
      <c r="IKX38" s="28"/>
      <c r="IKY38" s="28"/>
      <c r="IKZ38" s="28"/>
      <c r="ILA38" s="28"/>
      <c r="ILB38" s="28"/>
      <c r="ILC38" s="28"/>
      <c r="ILD38" s="28"/>
      <c r="ILE38" s="28"/>
      <c r="ILF38" s="28"/>
      <c r="ILG38" s="28"/>
      <c r="ILH38" s="28"/>
      <c r="ILI38" s="28"/>
      <c r="ILJ38" s="28"/>
      <c r="ILK38" s="28"/>
      <c r="ILL38" s="28"/>
      <c r="ILM38" s="28"/>
      <c r="ILN38" s="28"/>
      <c r="ILO38" s="28"/>
      <c r="ILP38" s="28"/>
      <c r="ILQ38" s="28"/>
      <c r="ILR38" s="28"/>
      <c r="ILS38" s="28"/>
      <c r="ILT38" s="28"/>
      <c r="ILU38" s="28"/>
      <c r="ILV38" s="28"/>
      <c r="ILW38" s="28"/>
      <c r="ILX38" s="28"/>
      <c r="ILY38" s="28"/>
      <c r="ILZ38" s="28"/>
      <c r="IMA38" s="28"/>
      <c r="IMB38" s="28"/>
      <c r="IMC38" s="28"/>
      <c r="IMD38" s="28"/>
      <c r="IME38" s="28"/>
      <c r="IMF38" s="28"/>
      <c r="IMG38" s="28"/>
      <c r="IMH38" s="28"/>
      <c r="IMI38" s="28"/>
      <c r="IMJ38" s="28"/>
      <c r="IMK38" s="28"/>
      <c r="IML38" s="28"/>
      <c r="IMM38" s="28"/>
      <c r="IMN38" s="28"/>
      <c r="IMO38" s="28"/>
      <c r="IMP38" s="28"/>
      <c r="IMQ38" s="28"/>
      <c r="IMR38" s="28"/>
      <c r="IMS38" s="28"/>
      <c r="IMT38" s="28"/>
      <c r="IMU38" s="28"/>
      <c r="IMV38" s="28"/>
      <c r="IMW38" s="28"/>
      <c r="IMX38" s="28"/>
      <c r="IMY38" s="28"/>
      <c r="IMZ38" s="28"/>
      <c r="INA38" s="28"/>
      <c r="INB38" s="28"/>
      <c r="INC38" s="28"/>
      <c r="IND38" s="28"/>
      <c r="INE38" s="28"/>
      <c r="INF38" s="28"/>
      <c r="ING38" s="28"/>
      <c r="INH38" s="28"/>
      <c r="INI38" s="28"/>
      <c r="INJ38" s="28"/>
      <c r="INK38" s="28"/>
      <c r="INL38" s="28"/>
      <c r="INM38" s="28"/>
      <c r="INN38" s="28"/>
      <c r="INO38" s="28"/>
      <c r="INP38" s="28"/>
      <c r="INQ38" s="28"/>
      <c r="INR38" s="28"/>
      <c r="INS38" s="28"/>
      <c r="INT38" s="28"/>
      <c r="INU38" s="28"/>
      <c r="INV38" s="28"/>
      <c r="INW38" s="28"/>
      <c r="INX38" s="28"/>
      <c r="INY38" s="28"/>
      <c r="INZ38" s="28"/>
      <c r="IOA38" s="28"/>
      <c r="IOB38" s="28"/>
      <c r="IOC38" s="28"/>
      <c r="IOD38" s="28"/>
      <c r="IOE38" s="28"/>
      <c r="IOF38" s="28"/>
      <c r="IOG38" s="28"/>
      <c r="IOH38" s="28"/>
      <c r="IOI38" s="28"/>
      <c r="IOJ38" s="28"/>
      <c r="IOK38" s="28"/>
      <c r="IOL38" s="28"/>
      <c r="IOM38" s="28"/>
      <c r="ION38" s="28"/>
      <c r="IOO38" s="28"/>
      <c r="IOP38" s="28"/>
      <c r="IOQ38" s="28"/>
      <c r="IOR38" s="28"/>
      <c r="IOS38" s="28"/>
      <c r="IOT38" s="28"/>
      <c r="IOU38" s="28"/>
      <c r="IOV38" s="28"/>
      <c r="IOW38" s="28"/>
      <c r="IOX38" s="28"/>
      <c r="IOY38" s="28"/>
      <c r="IOZ38" s="28"/>
      <c r="IPA38" s="28"/>
      <c r="IPB38" s="28"/>
      <c r="IPC38" s="28"/>
      <c r="IPD38" s="28"/>
      <c r="IPE38" s="28"/>
      <c r="IPF38" s="28"/>
      <c r="IPG38" s="28"/>
      <c r="IPH38" s="28"/>
      <c r="IPI38" s="28"/>
      <c r="IPJ38" s="28"/>
      <c r="IPK38" s="28"/>
      <c r="IPL38" s="28"/>
      <c r="IPM38" s="28"/>
      <c r="IPN38" s="28"/>
      <c r="IPO38" s="28"/>
      <c r="IPP38" s="28"/>
      <c r="IPQ38" s="28"/>
      <c r="IPR38" s="28"/>
      <c r="IPS38" s="28"/>
      <c r="IPT38" s="28"/>
      <c r="IPU38" s="28"/>
      <c r="IPV38" s="28"/>
      <c r="IPW38" s="28"/>
      <c r="IPX38" s="28"/>
      <c r="IPY38" s="28"/>
      <c r="IPZ38" s="28"/>
      <c r="IQA38" s="28"/>
      <c r="IQB38" s="28"/>
      <c r="IQC38" s="28"/>
      <c r="IQD38" s="28"/>
      <c r="IQE38" s="28"/>
      <c r="IQF38" s="28"/>
      <c r="IQG38" s="28"/>
      <c r="IQH38" s="28"/>
      <c r="IQI38" s="28"/>
      <c r="IQJ38" s="28"/>
      <c r="IQK38" s="28"/>
      <c r="IQL38" s="28"/>
      <c r="IQM38" s="28"/>
      <c r="IQN38" s="28"/>
      <c r="IQO38" s="28"/>
      <c r="IQP38" s="28"/>
      <c r="IQQ38" s="28"/>
      <c r="IQR38" s="28"/>
      <c r="IQS38" s="28"/>
      <c r="IQT38" s="28"/>
      <c r="IQU38" s="28"/>
      <c r="IQV38" s="28"/>
      <c r="IQW38" s="28"/>
      <c r="IQX38" s="28"/>
      <c r="IQY38" s="28"/>
      <c r="IQZ38" s="28"/>
      <c r="IRA38" s="28"/>
      <c r="IRB38" s="28"/>
      <c r="IRC38" s="28"/>
      <c r="IRD38" s="28"/>
      <c r="IRE38" s="28"/>
      <c r="IRF38" s="28"/>
      <c r="IRG38" s="28"/>
      <c r="IRH38" s="28"/>
      <c r="IRI38" s="28"/>
      <c r="IRJ38" s="28"/>
      <c r="IRK38" s="28"/>
      <c r="IRL38" s="28"/>
      <c r="IRM38" s="28"/>
      <c r="IRN38" s="28"/>
      <c r="IRO38" s="28"/>
      <c r="IRP38" s="28"/>
      <c r="IRQ38" s="28"/>
      <c r="IRR38" s="28"/>
      <c r="IRS38" s="28"/>
      <c r="IRT38" s="28"/>
      <c r="IRU38" s="28"/>
      <c r="IRV38" s="28"/>
      <c r="IRW38" s="28"/>
      <c r="IRX38" s="28"/>
      <c r="IRY38" s="28"/>
      <c r="IRZ38" s="28"/>
      <c r="ISA38" s="28"/>
      <c r="ISB38" s="28"/>
      <c r="ISC38" s="28"/>
      <c r="ISD38" s="28"/>
      <c r="ISE38" s="28"/>
      <c r="ISF38" s="28"/>
      <c r="ISG38" s="28"/>
      <c r="ISH38" s="28"/>
      <c r="ISI38" s="28"/>
      <c r="ISJ38" s="28"/>
      <c r="ISK38" s="28"/>
      <c r="ISL38" s="28"/>
      <c r="ISM38" s="28"/>
      <c r="ISN38" s="28"/>
      <c r="ISO38" s="28"/>
      <c r="ISP38" s="28"/>
      <c r="ISQ38" s="28"/>
      <c r="ISR38" s="28"/>
      <c r="ISS38" s="28"/>
      <c r="IST38" s="28"/>
      <c r="ISU38" s="28"/>
      <c r="ISV38" s="28"/>
      <c r="ISW38" s="28"/>
      <c r="ISX38" s="28"/>
      <c r="ISY38" s="28"/>
      <c r="ISZ38" s="28"/>
      <c r="ITA38" s="28"/>
      <c r="ITB38" s="28"/>
      <c r="ITC38" s="28"/>
      <c r="ITD38" s="28"/>
      <c r="ITE38" s="28"/>
      <c r="ITF38" s="28"/>
      <c r="ITG38" s="28"/>
      <c r="ITH38" s="28"/>
      <c r="ITI38" s="28"/>
      <c r="ITJ38" s="28"/>
      <c r="ITK38" s="28"/>
      <c r="ITL38" s="28"/>
      <c r="ITM38" s="28"/>
      <c r="ITN38" s="28"/>
      <c r="ITO38" s="28"/>
      <c r="ITP38" s="28"/>
      <c r="ITQ38" s="28"/>
      <c r="ITR38" s="28"/>
      <c r="ITS38" s="28"/>
      <c r="ITT38" s="28"/>
      <c r="ITU38" s="28"/>
      <c r="ITV38" s="28"/>
      <c r="ITW38" s="28"/>
      <c r="ITX38" s="28"/>
      <c r="ITY38" s="28"/>
      <c r="ITZ38" s="28"/>
      <c r="IUA38" s="28"/>
      <c r="IUB38" s="28"/>
      <c r="IUC38" s="28"/>
      <c r="IUD38" s="28"/>
      <c r="IUE38" s="28"/>
      <c r="IUF38" s="28"/>
      <c r="IUG38" s="28"/>
      <c r="IUH38" s="28"/>
      <c r="IUI38" s="28"/>
      <c r="IUJ38" s="28"/>
      <c r="IUK38" s="28"/>
      <c r="IUL38" s="28"/>
      <c r="IUM38" s="28"/>
      <c r="IUN38" s="28"/>
      <c r="IUO38" s="28"/>
      <c r="IUP38" s="28"/>
      <c r="IUQ38" s="28"/>
      <c r="IUR38" s="28"/>
      <c r="IUS38" s="28"/>
      <c r="IUT38" s="28"/>
      <c r="IUU38" s="28"/>
      <c r="IUV38" s="28"/>
      <c r="IUW38" s="28"/>
      <c r="IUX38" s="28"/>
      <c r="IUY38" s="28"/>
      <c r="IUZ38" s="28"/>
      <c r="IVA38" s="28"/>
      <c r="IVB38" s="28"/>
      <c r="IVC38" s="28"/>
      <c r="IVD38" s="28"/>
      <c r="IVE38" s="28"/>
      <c r="IVF38" s="28"/>
      <c r="IVG38" s="28"/>
      <c r="IVH38" s="28"/>
      <c r="IVI38" s="28"/>
      <c r="IVJ38" s="28"/>
      <c r="IVK38" s="28"/>
      <c r="IVL38" s="28"/>
      <c r="IVM38" s="28"/>
      <c r="IVN38" s="28"/>
      <c r="IVO38" s="28"/>
      <c r="IVP38" s="28"/>
      <c r="IVQ38" s="28"/>
      <c r="IVR38" s="28"/>
      <c r="IVS38" s="28"/>
      <c r="IVT38" s="28"/>
      <c r="IVU38" s="28"/>
      <c r="IVV38" s="28"/>
      <c r="IVW38" s="28"/>
      <c r="IVX38" s="28"/>
      <c r="IVY38" s="28"/>
      <c r="IVZ38" s="28"/>
      <c r="IWA38" s="28"/>
      <c r="IWB38" s="28"/>
      <c r="IWC38" s="28"/>
      <c r="IWD38" s="28"/>
      <c r="IWE38" s="28"/>
      <c r="IWF38" s="28"/>
      <c r="IWG38" s="28"/>
      <c r="IWH38" s="28"/>
      <c r="IWI38" s="28"/>
      <c r="IWJ38" s="28"/>
      <c r="IWK38" s="28"/>
      <c r="IWL38" s="28"/>
      <c r="IWM38" s="28"/>
      <c r="IWN38" s="28"/>
      <c r="IWO38" s="28"/>
      <c r="IWP38" s="28"/>
      <c r="IWQ38" s="28"/>
      <c r="IWR38" s="28"/>
      <c r="IWS38" s="28"/>
      <c r="IWT38" s="28"/>
      <c r="IWU38" s="28"/>
      <c r="IWV38" s="28"/>
      <c r="IWW38" s="28"/>
      <c r="IWX38" s="28"/>
      <c r="IWY38" s="28"/>
      <c r="IWZ38" s="28"/>
      <c r="IXA38" s="28"/>
      <c r="IXB38" s="28"/>
      <c r="IXC38" s="28"/>
      <c r="IXD38" s="28"/>
      <c r="IXE38" s="28"/>
      <c r="IXF38" s="28"/>
      <c r="IXG38" s="28"/>
      <c r="IXH38" s="28"/>
      <c r="IXI38" s="28"/>
      <c r="IXJ38" s="28"/>
      <c r="IXK38" s="28"/>
      <c r="IXL38" s="28"/>
      <c r="IXM38" s="28"/>
      <c r="IXN38" s="28"/>
      <c r="IXO38" s="28"/>
      <c r="IXP38" s="28"/>
      <c r="IXQ38" s="28"/>
      <c r="IXR38" s="28"/>
      <c r="IXS38" s="28"/>
      <c r="IXT38" s="28"/>
      <c r="IXU38" s="28"/>
      <c r="IXV38" s="28"/>
      <c r="IXW38" s="28"/>
      <c r="IXX38" s="28"/>
      <c r="IXY38" s="28"/>
      <c r="IXZ38" s="28"/>
      <c r="IYA38" s="28"/>
      <c r="IYB38" s="28"/>
      <c r="IYC38" s="28"/>
      <c r="IYD38" s="28"/>
      <c r="IYE38" s="28"/>
      <c r="IYF38" s="28"/>
      <c r="IYG38" s="28"/>
      <c r="IYH38" s="28"/>
      <c r="IYI38" s="28"/>
      <c r="IYJ38" s="28"/>
      <c r="IYK38" s="28"/>
      <c r="IYL38" s="28"/>
      <c r="IYM38" s="28"/>
      <c r="IYN38" s="28"/>
      <c r="IYO38" s="28"/>
      <c r="IYP38" s="28"/>
      <c r="IYQ38" s="28"/>
      <c r="IYR38" s="28"/>
      <c r="IYS38" s="28"/>
      <c r="IYT38" s="28"/>
      <c r="IYU38" s="28"/>
      <c r="IYV38" s="28"/>
      <c r="IYW38" s="28"/>
      <c r="IYX38" s="28"/>
      <c r="IYY38" s="28"/>
      <c r="IYZ38" s="28"/>
      <c r="IZA38" s="28"/>
      <c r="IZB38" s="28"/>
      <c r="IZC38" s="28"/>
      <c r="IZD38" s="28"/>
      <c r="IZE38" s="28"/>
      <c r="IZF38" s="28"/>
      <c r="IZG38" s="28"/>
      <c r="IZH38" s="28"/>
      <c r="IZI38" s="28"/>
      <c r="IZJ38" s="28"/>
      <c r="IZK38" s="28"/>
      <c r="IZL38" s="28"/>
      <c r="IZM38" s="28"/>
      <c r="IZN38" s="28"/>
      <c r="IZO38" s="28"/>
      <c r="IZP38" s="28"/>
      <c r="IZQ38" s="28"/>
      <c r="IZR38" s="28"/>
      <c r="IZS38" s="28"/>
      <c r="IZT38" s="28"/>
      <c r="IZU38" s="28"/>
      <c r="IZV38" s="28"/>
      <c r="IZW38" s="28"/>
      <c r="IZX38" s="28"/>
      <c r="IZY38" s="28"/>
      <c r="IZZ38" s="28"/>
      <c r="JAA38" s="28"/>
      <c r="JAB38" s="28"/>
      <c r="JAC38" s="28"/>
      <c r="JAD38" s="28"/>
      <c r="JAE38" s="28"/>
      <c r="JAF38" s="28"/>
      <c r="JAG38" s="28"/>
      <c r="JAH38" s="28"/>
      <c r="JAI38" s="28"/>
      <c r="JAJ38" s="28"/>
      <c r="JAK38" s="28"/>
      <c r="JAL38" s="28"/>
      <c r="JAM38" s="28"/>
      <c r="JAN38" s="28"/>
      <c r="JAO38" s="28"/>
      <c r="JAP38" s="28"/>
      <c r="JAQ38" s="28"/>
      <c r="JAR38" s="28"/>
      <c r="JAS38" s="28"/>
      <c r="JAT38" s="28"/>
      <c r="JAU38" s="28"/>
      <c r="JAV38" s="28"/>
      <c r="JAW38" s="28"/>
      <c r="JAX38" s="28"/>
      <c r="JAY38" s="28"/>
      <c r="JAZ38" s="28"/>
      <c r="JBA38" s="28"/>
      <c r="JBB38" s="28"/>
      <c r="JBC38" s="28"/>
      <c r="JBD38" s="28"/>
      <c r="JBE38" s="28"/>
      <c r="JBF38" s="28"/>
      <c r="JBG38" s="28"/>
      <c r="JBH38" s="28"/>
      <c r="JBI38" s="28"/>
      <c r="JBJ38" s="28"/>
      <c r="JBK38" s="28"/>
      <c r="JBL38" s="28"/>
      <c r="JBM38" s="28"/>
      <c r="JBN38" s="28"/>
      <c r="JBO38" s="28"/>
      <c r="JBP38" s="28"/>
      <c r="JBQ38" s="28"/>
      <c r="JBR38" s="28"/>
      <c r="JBS38" s="28"/>
      <c r="JBT38" s="28"/>
      <c r="JBU38" s="28"/>
      <c r="JBV38" s="28"/>
      <c r="JBW38" s="28"/>
      <c r="JBX38" s="28"/>
      <c r="JBY38" s="28"/>
      <c r="JBZ38" s="28"/>
      <c r="JCA38" s="28"/>
      <c r="JCB38" s="28"/>
      <c r="JCC38" s="28"/>
      <c r="JCD38" s="28"/>
      <c r="JCE38" s="28"/>
      <c r="JCF38" s="28"/>
      <c r="JCG38" s="28"/>
      <c r="JCH38" s="28"/>
      <c r="JCI38" s="28"/>
      <c r="JCJ38" s="28"/>
      <c r="JCK38" s="28"/>
      <c r="JCL38" s="28"/>
      <c r="JCM38" s="28"/>
      <c r="JCN38" s="28"/>
      <c r="JCO38" s="28"/>
      <c r="JCP38" s="28"/>
      <c r="JCQ38" s="28"/>
      <c r="JCR38" s="28"/>
      <c r="JCS38" s="28"/>
      <c r="JCT38" s="28"/>
      <c r="JCU38" s="28"/>
      <c r="JCV38" s="28"/>
      <c r="JCW38" s="28"/>
      <c r="JCX38" s="28"/>
      <c r="JCY38" s="28"/>
      <c r="JCZ38" s="28"/>
      <c r="JDA38" s="28"/>
      <c r="JDB38" s="28"/>
      <c r="JDC38" s="28"/>
      <c r="JDD38" s="28"/>
      <c r="JDE38" s="28"/>
      <c r="JDF38" s="28"/>
      <c r="JDG38" s="28"/>
      <c r="JDH38" s="28"/>
      <c r="JDI38" s="28"/>
      <c r="JDJ38" s="28"/>
      <c r="JDK38" s="28"/>
      <c r="JDL38" s="28"/>
      <c r="JDM38" s="28"/>
      <c r="JDN38" s="28"/>
      <c r="JDO38" s="28"/>
      <c r="JDP38" s="28"/>
      <c r="JDQ38" s="28"/>
      <c r="JDR38" s="28"/>
      <c r="JDS38" s="28"/>
      <c r="JDT38" s="28"/>
      <c r="JDU38" s="28"/>
      <c r="JDV38" s="28"/>
      <c r="JDW38" s="28"/>
      <c r="JDX38" s="28"/>
      <c r="JDY38" s="28"/>
      <c r="JDZ38" s="28"/>
      <c r="JEA38" s="28"/>
      <c r="JEB38" s="28"/>
      <c r="JEC38" s="28"/>
      <c r="JED38" s="28"/>
      <c r="JEE38" s="28"/>
      <c r="JEF38" s="28"/>
      <c r="JEG38" s="28"/>
      <c r="JEH38" s="28"/>
      <c r="JEI38" s="28"/>
      <c r="JEJ38" s="28"/>
      <c r="JEK38" s="28"/>
      <c r="JEL38" s="28"/>
      <c r="JEM38" s="28"/>
      <c r="JEN38" s="28"/>
      <c r="JEO38" s="28"/>
      <c r="JEP38" s="28"/>
      <c r="JEQ38" s="28"/>
      <c r="JER38" s="28"/>
      <c r="JES38" s="28"/>
      <c r="JET38" s="28"/>
      <c r="JEU38" s="28"/>
      <c r="JEV38" s="28"/>
      <c r="JEW38" s="28"/>
      <c r="JEX38" s="28"/>
      <c r="JEY38" s="28"/>
      <c r="JEZ38" s="28"/>
      <c r="JFA38" s="28"/>
      <c r="JFB38" s="28"/>
      <c r="JFC38" s="28"/>
      <c r="JFD38" s="28"/>
      <c r="JFE38" s="28"/>
      <c r="JFF38" s="28"/>
      <c r="JFG38" s="28"/>
      <c r="JFH38" s="28"/>
      <c r="JFI38" s="28"/>
      <c r="JFJ38" s="28"/>
      <c r="JFK38" s="28"/>
      <c r="JFL38" s="28"/>
      <c r="JFM38" s="28"/>
      <c r="JFN38" s="28"/>
      <c r="JFO38" s="28"/>
      <c r="JFP38" s="28"/>
      <c r="JFQ38" s="28"/>
      <c r="JFR38" s="28"/>
      <c r="JFS38" s="28"/>
      <c r="JFT38" s="28"/>
      <c r="JFU38" s="28"/>
      <c r="JFV38" s="28"/>
      <c r="JFW38" s="28"/>
      <c r="JFX38" s="28"/>
      <c r="JFY38" s="28"/>
      <c r="JFZ38" s="28"/>
      <c r="JGA38" s="28"/>
      <c r="JGB38" s="28"/>
      <c r="JGC38" s="28"/>
      <c r="JGD38" s="28"/>
      <c r="JGE38" s="28"/>
      <c r="JGF38" s="28"/>
      <c r="JGG38" s="28"/>
      <c r="JGH38" s="28"/>
      <c r="JGI38" s="28"/>
      <c r="JGJ38" s="28"/>
      <c r="JGK38" s="28"/>
      <c r="JGL38" s="28"/>
      <c r="JGM38" s="28"/>
      <c r="JGN38" s="28"/>
      <c r="JGO38" s="28"/>
      <c r="JGP38" s="28"/>
      <c r="JGQ38" s="28"/>
      <c r="JGR38" s="28"/>
      <c r="JGS38" s="28"/>
      <c r="JGT38" s="28"/>
      <c r="JGU38" s="28"/>
      <c r="JGV38" s="28"/>
      <c r="JGW38" s="28"/>
      <c r="JGX38" s="28"/>
      <c r="JGY38" s="28"/>
      <c r="JGZ38" s="28"/>
      <c r="JHA38" s="28"/>
      <c r="JHB38" s="28"/>
      <c r="JHC38" s="28"/>
      <c r="JHD38" s="28"/>
      <c r="JHE38" s="28"/>
      <c r="JHF38" s="28"/>
      <c r="JHG38" s="28"/>
      <c r="JHH38" s="28"/>
      <c r="JHI38" s="28"/>
      <c r="JHJ38" s="28"/>
      <c r="JHK38" s="28"/>
      <c r="JHL38" s="28"/>
      <c r="JHM38" s="28"/>
      <c r="JHN38" s="28"/>
      <c r="JHO38" s="28"/>
      <c r="JHP38" s="28"/>
      <c r="JHQ38" s="28"/>
      <c r="JHR38" s="28"/>
      <c r="JHS38" s="28"/>
      <c r="JHT38" s="28"/>
      <c r="JHU38" s="28"/>
      <c r="JHV38" s="28"/>
      <c r="JHW38" s="28"/>
      <c r="JHX38" s="28"/>
      <c r="JHY38" s="28"/>
      <c r="JHZ38" s="28"/>
      <c r="JIA38" s="28"/>
      <c r="JIB38" s="28"/>
      <c r="JIC38" s="28"/>
      <c r="JID38" s="28"/>
      <c r="JIE38" s="28"/>
      <c r="JIF38" s="28"/>
      <c r="JIG38" s="28"/>
      <c r="JIH38" s="28"/>
      <c r="JII38" s="28"/>
      <c r="JIJ38" s="28"/>
      <c r="JIK38" s="28"/>
      <c r="JIL38" s="28"/>
      <c r="JIM38" s="28"/>
      <c r="JIN38" s="28"/>
      <c r="JIO38" s="28"/>
      <c r="JIP38" s="28"/>
      <c r="JIQ38" s="28"/>
      <c r="JIR38" s="28"/>
      <c r="JIS38" s="28"/>
      <c r="JIT38" s="28"/>
      <c r="JIU38" s="28"/>
      <c r="JIV38" s="28"/>
      <c r="JIW38" s="28"/>
      <c r="JIX38" s="28"/>
      <c r="JIY38" s="28"/>
      <c r="JIZ38" s="28"/>
      <c r="JJA38" s="28"/>
      <c r="JJB38" s="28"/>
      <c r="JJC38" s="28"/>
      <c r="JJD38" s="28"/>
      <c r="JJE38" s="28"/>
      <c r="JJF38" s="28"/>
      <c r="JJG38" s="28"/>
      <c r="JJH38" s="28"/>
      <c r="JJI38" s="28"/>
      <c r="JJJ38" s="28"/>
      <c r="JJK38" s="28"/>
      <c r="JJL38" s="28"/>
      <c r="JJM38" s="28"/>
      <c r="JJN38" s="28"/>
      <c r="JJO38" s="28"/>
      <c r="JJP38" s="28"/>
      <c r="JJQ38" s="28"/>
      <c r="JJR38" s="28"/>
      <c r="JJS38" s="28"/>
      <c r="JJT38" s="28"/>
      <c r="JJU38" s="28"/>
      <c r="JJV38" s="28"/>
      <c r="JJW38" s="28"/>
      <c r="JJX38" s="28"/>
      <c r="JJY38" s="28"/>
      <c r="JJZ38" s="28"/>
      <c r="JKA38" s="28"/>
      <c r="JKB38" s="28"/>
      <c r="JKC38" s="28"/>
      <c r="JKD38" s="28"/>
      <c r="JKE38" s="28"/>
      <c r="JKF38" s="28"/>
      <c r="JKG38" s="28"/>
      <c r="JKH38" s="28"/>
      <c r="JKI38" s="28"/>
      <c r="JKJ38" s="28"/>
      <c r="JKK38" s="28"/>
      <c r="JKL38" s="28"/>
      <c r="JKM38" s="28"/>
      <c r="JKN38" s="28"/>
      <c r="JKO38" s="28"/>
      <c r="JKP38" s="28"/>
      <c r="JKQ38" s="28"/>
      <c r="JKR38" s="28"/>
      <c r="JKS38" s="28"/>
      <c r="JKT38" s="28"/>
      <c r="JKU38" s="28"/>
      <c r="JKV38" s="28"/>
      <c r="JKW38" s="28"/>
      <c r="JKX38" s="28"/>
      <c r="JKY38" s="28"/>
      <c r="JKZ38" s="28"/>
      <c r="JLA38" s="28"/>
      <c r="JLB38" s="28"/>
      <c r="JLC38" s="28"/>
      <c r="JLD38" s="28"/>
      <c r="JLE38" s="28"/>
      <c r="JLF38" s="28"/>
      <c r="JLG38" s="28"/>
      <c r="JLH38" s="28"/>
      <c r="JLI38" s="28"/>
      <c r="JLJ38" s="28"/>
      <c r="JLK38" s="28"/>
      <c r="JLL38" s="28"/>
      <c r="JLM38" s="28"/>
      <c r="JLN38" s="28"/>
      <c r="JLO38" s="28"/>
      <c r="JLP38" s="28"/>
      <c r="JLQ38" s="28"/>
      <c r="JLR38" s="28"/>
      <c r="JLS38" s="28"/>
      <c r="JLT38" s="28"/>
      <c r="JLU38" s="28"/>
      <c r="JLV38" s="28"/>
      <c r="JLW38" s="28"/>
      <c r="JLX38" s="28"/>
      <c r="JLY38" s="28"/>
      <c r="JLZ38" s="28"/>
      <c r="JMA38" s="28"/>
      <c r="JMB38" s="28"/>
      <c r="JMC38" s="28"/>
      <c r="JMD38" s="28"/>
      <c r="JME38" s="28"/>
      <c r="JMF38" s="28"/>
      <c r="JMG38" s="28"/>
      <c r="JMH38" s="28"/>
      <c r="JMI38" s="28"/>
      <c r="JMJ38" s="28"/>
      <c r="JMK38" s="28"/>
      <c r="JML38" s="28"/>
      <c r="JMM38" s="28"/>
      <c r="JMN38" s="28"/>
      <c r="JMO38" s="28"/>
      <c r="JMP38" s="28"/>
      <c r="JMQ38" s="28"/>
      <c r="JMR38" s="28"/>
      <c r="JMS38" s="28"/>
      <c r="JMT38" s="28"/>
      <c r="JMU38" s="28"/>
      <c r="JMV38" s="28"/>
      <c r="JMW38" s="28"/>
      <c r="JMX38" s="28"/>
      <c r="JMY38" s="28"/>
      <c r="JMZ38" s="28"/>
      <c r="JNA38" s="28"/>
      <c r="JNB38" s="28"/>
      <c r="JNC38" s="28"/>
      <c r="JND38" s="28"/>
      <c r="JNE38" s="28"/>
      <c r="JNF38" s="28"/>
      <c r="JNG38" s="28"/>
      <c r="JNH38" s="28"/>
      <c r="JNI38" s="28"/>
      <c r="JNJ38" s="28"/>
      <c r="JNK38" s="28"/>
      <c r="JNL38" s="28"/>
      <c r="JNM38" s="28"/>
      <c r="JNN38" s="28"/>
      <c r="JNO38" s="28"/>
      <c r="JNP38" s="28"/>
      <c r="JNQ38" s="28"/>
      <c r="JNR38" s="28"/>
      <c r="JNS38" s="28"/>
      <c r="JNT38" s="28"/>
      <c r="JNU38" s="28"/>
      <c r="JNV38" s="28"/>
      <c r="JNW38" s="28"/>
      <c r="JNX38" s="28"/>
      <c r="JNY38" s="28"/>
      <c r="JNZ38" s="28"/>
      <c r="JOA38" s="28"/>
      <c r="JOB38" s="28"/>
      <c r="JOC38" s="28"/>
      <c r="JOD38" s="28"/>
      <c r="JOE38" s="28"/>
      <c r="JOF38" s="28"/>
      <c r="JOG38" s="28"/>
      <c r="JOH38" s="28"/>
      <c r="JOI38" s="28"/>
      <c r="JOJ38" s="28"/>
      <c r="JOK38" s="28"/>
      <c r="JOL38" s="28"/>
      <c r="JOM38" s="28"/>
      <c r="JON38" s="28"/>
      <c r="JOO38" s="28"/>
      <c r="JOP38" s="28"/>
      <c r="JOQ38" s="28"/>
      <c r="JOR38" s="28"/>
      <c r="JOS38" s="28"/>
      <c r="JOT38" s="28"/>
      <c r="JOU38" s="28"/>
      <c r="JOV38" s="28"/>
      <c r="JOW38" s="28"/>
      <c r="JOX38" s="28"/>
      <c r="JOY38" s="28"/>
      <c r="JOZ38" s="28"/>
      <c r="JPA38" s="28"/>
      <c r="JPB38" s="28"/>
      <c r="JPC38" s="28"/>
      <c r="JPD38" s="28"/>
      <c r="JPE38" s="28"/>
      <c r="JPF38" s="28"/>
      <c r="JPG38" s="28"/>
      <c r="JPH38" s="28"/>
      <c r="JPI38" s="28"/>
      <c r="JPJ38" s="28"/>
      <c r="JPK38" s="28"/>
      <c r="JPL38" s="28"/>
      <c r="JPM38" s="28"/>
      <c r="JPN38" s="28"/>
      <c r="JPO38" s="28"/>
      <c r="JPP38" s="28"/>
      <c r="JPQ38" s="28"/>
      <c r="JPR38" s="28"/>
      <c r="JPS38" s="28"/>
      <c r="JPT38" s="28"/>
      <c r="JPU38" s="28"/>
      <c r="JPV38" s="28"/>
      <c r="JPW38" s="28"/>
      <c r="JPX38" s="28"/>
      <c r="JPY38" s="28"/>
      <c r="JPZ38" s="28"/>
      <c r="JQA38" s="28"/>
      <c r="JQB38" s="28"/>
      <c r="JQC38" s="28"/>
      <c r="JQD38" s="28"/>
      <c r="JQE38" s="28"/>
      <c r="JQF38" s="28"/>
      <c r="JQG38" s="28"/>
      <c r="JQH38" s="28"/>
      <c r="JQI38" s="28"/>
      <c r="JQJ38" s="28"/>
      <c r="JQK38" s="28"/>
      <c r="JQL38" s="28"/>
      <c r="JQM38" s="28"/>
      <c r="JQN38" s="28"/>
      <c r="JQO38" s="28"/>
      <c r="JQP38" s="28"/>
      <c r="JQQ38" s="28"/>
      <c r="JQR38" s="28"/>
      <c r="JQS38" s="28"/>
      <c r="JQT38" s="28"/>
      <c r="JQU38" s="28"/>
      <c r="JQV38" s="28"/>
      <c r="JQW38" s="28"/>
      <c r="JQX38" s="28"/>
      <c r="JQY38" s="28"/>
      <c r="JQZ38" s="28"/>
      <c r="JRA38" s="28"/>
      <c r="JRB38" s="28"/>
      <c r="JRC38" s="28"/>
      <c r="JRD38" s="28"/>
      <c r="JRE38" s="28"/>
      <c r="JRF38" s="28"/>
      <c r="JRG38" s="28"/>
      <c r="JRH38" s="28"/>
      <c r="JRI38" s="28"/>
      <c r="JRJ38" s="28"/>
      <c r="JRK38" s="28"/>
      <c r="JRL38" s="28"/>
      <c r="JRM38" s="28"/>
      <c r="JRN38" s="28"/>
      <c r="JRO38" s="28"/>
      <c r="JRP38" s="28"/>
      <c r="JRQ38" s="28"/>
      <c r="JRR38" s="28"/>
      <c r="JRS38" s="28"/>
      <c r="JRT38" s="28"/>
      <c r="JRU38" s="28"/>
      <c r="JRV38" s="28"/>
      <c r="JRW38" s="28"/>
      <c r="JRX38" s="28"/>
      <c r="JRY38" s="28"/>
      <c r="JRZ38" s="28"/>
      <c r="JSA38" s="28"/>
      <c r="JSB38" s="28"/>
      <c r="JSC38" s="28"/>
      <c r="JSD38" s="28"/>
      <c r="JSE38" s="28"/>
      <c r="JSF38" s="28"/>
      <c r="JSG38" s="28"/>
      <c r="JSH38" s="28"/>
      <c r="JSI38" s="28"/>
      <c r="JSJ38" s="28"/>
      <c r="JSK38" s="28"/>
      <c r="JSL38" s="28"/>
      <c r="JSM38" s="28"/>
      <c r="JSN38" s="28"/>
      <c r="JSO38" s="28"/>
      <c r="JSP38" s="28"/>
      <c r="JSQ38" s="28"/>
      <c r="JSR38" s="28"/>
      <c r="JSS38" s="28"/>
      <c r="JST38" s="28"/>
      <c r="JSU38" s="28"/>
      <c r="JSV38" s="28"/>
      <c r="JSW38" s="28"/>
      <c r="JSX38" s="28"/>
      <c r="JSY38" s="28"/>
      <c r="JSZ38" s="28"/>
      <c r="JTA38" s="28"/>
      <c r="JTB38" s="28"/>
      <c r="JTC38" s="28"/>
      <c r="JTD38" s="28"/>
      <c r="JTE38" s="28"/>
      <c r="JTF38" s="28"/>
      <c r="JTG38" s="28"/>
      <c r="JTH38" s="28"/>
      <c r="JTI38" s="28"/>
      <c r="JTJ38" s="28"/>
      <c r="JTK38" s="28"/>
      <c r="JTL38" s="28"/>
      <c r="JTM38" s="28"/>
      <c r="JTN38" s="28"/>
      <c r="JTO38" s="28"/>
      <c r="JTP38" s="28"/>
      <c r="JTQ38" s="28"/>
      <c r="JTR38" s="28"/>
      <c r="JTS38" s="28"/>
      <c r="JTT38" s="28"/>
      <c r="JTU38" s="28"/>
      <c r="JTV38" s="28"/>
      <c r="JTW38" s="28"/>
      <c r="JTX38" s="28"/>
      <c r="JTY38" s="28"/>
      <c r="JTZ38" s="28"/>
      <c r="JUA38" s="28"/>
      <c r="JUB38" s="28"/>
      <c r="JUC38" s="28"/>
      <c r="JUD38" s="28"/>
      <c r="JUE38" s="28"/>
      <c r="JUF38" s="28"/>
      <c r="JUG38" s="28"/>
      <c r="JUH38" s="28"/>
      <c r="JUI38" s="28"/>
      <c r="JUJ38" s="28"/>
      <c r="JUK38" s="28"/>
      <c r="JUL38" s="28"/>
      <c r="JUM38" s="28"/>
      <c r="JUN38" s="28"/>
      <c r="JUO38" s="28"/>
      <c r="JUP38" s="28"/>
      <c r="JUQ38" s="28"/>
      <c r="JUR38" s="28"/>
      <c r="JUS38" s="28"/>
      <c r="JUT38" s="28"/>
      <c r="JUU38" s="28"/>
      <c r="JUV38" s="28"/>
      <c r="JUW38" s="28"/>
      <c r="JUX38" s="28"/>
      <c r="JUY38" s="28"/>
      <c r="JUZ38" s="28"/>
      <c r="JVA38" s="28"/>
      <c r="JVB38" s="28"/>
      <c r="JVC38" s="28"/>
      <c r="JVD38" s="28"/>
      <c r="JVE38" s="28"/>
      <c r="JVF38" s="28"/>
      <c r="JVG38" s="28"/>
      <c r="JVH38" s="28"/>
      <c r="JVI38" s="28"/>
      <c r="JVJ38" s="28"/>
      <c r="JVK38" s="28"/>
      <c r="JVL38" s="28"/>
      <c r="JVM38" s="28"/>
      <c r="JVN38" s="28"/>
      <c r="JVO38" s="28"/>
      <c r="JVP38" s="28"/>
      <c r="JVQ38" s="28"/>
      <c r="JVR38" s="28"/>
      <c r="JVS38" s="28"/>
      <c r="JVT38" s="28"/>
      <c r="JVU38" s="28"/>
      <c r="JVV38" s="28"/>
      <c r="JVW38" s="28"/>
      <c r="JVX38" s="28"/>
      <c r="JVY38" s="28"/>
      <c r="JVZ38" s="28"/>
      <c r="JWA38" s="28"/>
      <c r="JWB38" s="28"/>
      <c r="JWC38" s="28"/>
      <c r="JWD38" s="28"/>
      <c r="JWE38" s="28"/>
      <c r="JWF38" s="28"/>
      <c r="JWG38" s="28"/>
      <c r="JWH38" s="28"/>
      <c r="JWI38" s="28"/>
      <c r="JWJ38" s="28"/>
      <c r="JWK38" s="28"/>
      <c r="JWL38" s="28"/>
      <c r="JWM38" s="28"/>
      <c r="JWN38" s="28"/>
      <c r="JWO38" s="28"/>
      <c r="JWP38" s="28"/>
      <c r="JWQ38" s="28"/>
      <c r="JWR38" s="28"/>
      <c r="JWS38" s="28"/>
      <c r="JWT38" s="28"/>
      <c r="JWU38" s="28"/>
      <c r="JWV38" s="28"/>
      <c r="JWW38" s="28"/>
      <c r="JWX38" s="28"/>
      <c r="JWY38" s="28"/>
      <c r="JWZ38" s="28"/>
      <c r="JXA38" s="28"/>
      <c r="JXB38" s="28"/>
      <c r="JXC38" s="28"/>
      <c r="JXD38" s="28"/>
      <c r="JXE38" s="28"/>
      <c r="JXF38" s="28"/>
      <c r="JXG38" s="28"/>
      <c r="JXH38" s="28"/>
      <c r="JXI38" s="28"/>
      <c r="JXJ38" s="28"/>
      <c r="JXK38" s="28"/>
      <c r="JXL38" s="28"/>
      <c r="JXM38" s="28"/>
      <c r="JXN38" s="28"/>
      <c r="JXO38" s="28"/>
      <c r="JXP38" s="28"/>
      <c r="JXQ38" s="28"/>
      <c r="JXR38" s="28"/>
      <c r="JXS38" s="28"/>
      <c r="JXT38" s="28"/>
      <c r="JXU38" s="28"/>
      <c r="JXV38" s="28"/>
      <c r="JXW38" s="28"/>
      <c r="JXX38" s="28"/>
      <c r="JXY38" s="28"/>
      <c r="JXZ38" s="28"/>
      <c r="JYA38" s="28"/>
      <c r="JYB38" s="28"/>
      <c r="JYC38" s="28"/>
      <c r="JYD38" s="28"/>
      <c r="JYE38" s="28"/>
      <c r="JYF38" s="28"/>
      <c r="JYG38" s="28"/>
      <c r="JYH38" s="28"/>
      <c r="JYI38" s="28"/>
      <c r="JYJ38" s="28"/>
      <c r="JYK38" s="28"/>
      <c r="JYL38" s="28"/>
      <c r="JYM38" s="28"/>
      <c r="JYN38" s="28"/>
      <c r="JYO38" s="28"/>
      <c r="JYP38" s="28"/>
      <c r="JYQ38" s="28"/>
      <c r="JYR38" s="28"/>
      <c r="JYS38" s="28"/>
      <c r="JYT38" s="28"/>
      <c r="JYU38" s="28"/>
      <c r="JYV38" s="28"/>
      <c r="JYW38" s="28"/>
      <c r="JYX38" s="28"/>
      <c r="JYY38" s="28"/>
      <c r="JYZ38" s="28"/>
      <c r="JZA38" s="28"/>
      <c r="JZB38" s="28"/>
      <c r="JZC38" s="28"/>
      <c r="JZD38" s="28"/>
      <c r="JZE38" s="28"/>
      <c r="JZF38" s="28"/>
      <c r="JZG38" s="28"/>
      <c r="JZH38" s="28"/>
      <c r="JZI38" s="28"/>
      <c r="JZJ38" s="28"/>
      <c r="JZK38" s="28"/>
      <c r="JZL38" s="28"/>
      <c r="JZM38" s="28"/>
      <c r="JZN38" s="28"/>
      <c r="JZO38" s="28"/>
      <c r="JZP38" s="28"/>
      <c r="JZQ38" s="28"/>
      <c r="JZR38" s="28"/>
      <c r="JZS38" s="28"/>
      <c r="JZT38" s="28"/>
      <c r="JZU38" s="28"/>
      <c r="JZV38" s="28"/>
      <c r="JZW38" s="28"/>
      <c r="JZX38" s="28"/>
      <c r="JZY38" s="28"/>
      <c r="JZZ38" s="28"/>
      <c r="KAA38" s="28"/>
      <c r="KAB38" s="28"/>
      <c r="KAC38" s="28"/>
      <c r="KAD38" s="28"/>
      <c r="KAE38" s="28"/>
      <c r="KAF38" s="28"/>
      <c r="KAG38" s="28"/>
      <c r="KAH38" s="28"/>
      <c r="KAI38" s="28"/>
      <c r="KAJ38" s="28"/>
      <c r="KAK38" s="28"/>
      <c r="KAL38" s="28"/>
      <c r="KAM38" s="28"/>
      <c r="KAN38" s="28"/>
      <c r="KAO38" s="28"/>
      <c r="KAP38" s="28"/>
      <c r="KAQ38" s="28"/>
      <c r="KAR38" s="28"/>
      <c r="KAS38" s="28"/>
      <c r="KAT38" s="28"/>
      <c r="KAU38" s="28"/>
      <c r="KAV38" s="28"/>
      <c r="KAW38" s="28"/>
      <c r="KAX38" s="28"/>
      <c r="KAY38" s="28"/>
      <c r="KAZ38" s="28"/>
      <c r="KBA38" s="28"/>
      <c r="KBB38" s="28"/>
      <c r="KBC38" s="28"/>
      <c r="KBD38" s="28"/>
      <c r="KBE38" s="28"/>
      <c r="KBF38" s="28"/>
      <c r="KBG38" s="28"/>
      <c r="KBH38" s="28"/>
      <c r="KBI38" s="28"/>
      <c r="KBJ38" s="28"/>
      <c r="KBK38" s="28"/>
      <c r="KBL38" s="28"/>
      <c r="KBM38" s="28"/>
      <c r="KBN38" s="28"/>
      <c r="KBO38" s="28"/>
      <c r="KBP38" s="28"/>
      <c r="KBQ38" s="28"/>
      <c r="KBR38" s="28"/>
      <c r="KBS38" s="28"/>
      <c r="KBT38" s="28"/>
      <c r="KBU38" s="28"/>
      <c r="KBV38" s="28"/>
      <c r="KBW38" s="28"/>
      <c r="KBX38" s="28"/>
      <c r="KBY38" s="28"/>
      <c r="KBZ38" s="28"/>
      <c r="KCA38" s="28"/>
      <c r="KCB38" s="28"/>
      <c r="KCC38" s="28"/>
      <c r="KCD38" s="28"/>
      <c r="KCE38" s="28"/>
      <c r="KCF38" s="28"/>
      <c r="KCG38" s="28"/>
      <c r="KCH38" s="28"/>
      <c r="KCI38" s="28"/>
      <c r="KCJ38" s="28"/>
      <c r="KCK38" s="28"/>
      <c r="KCL38" s="28"/>
      <c r="KCM38" s="28"/>
      <c r="KCN38" s="28"/>
      <c r="KCO38" s="28"/>
      <c r="KCP38" s="28"/>
      <c r="KCQ38" s="28"/>
      <c r="KCR38" s="28"/>
      <c r="KCS38" s="28"/>
      <c r="KCT38" s="28"/>
      <c r="KCU38" s="28"/>
      <c r="KCV38" s="28"/>
      <c r="KCW38" s="28"/>
      <c r="KCX38" s="28"/>
      <c r="KCY38" s="28"/>
      <c r="KCZ38" s="28"/>
      <c r="KDA38" s="28"/>
      <c r="KDB38" s="28"/>
      <c r="KDC38" s="28"/>
      <c r="KDD38" s="28"/>
      <c r="KDE38" s="28"/>
      <c r="KDF38" s="28"/>
      <c r="KDG38" s="28"/>
      <c r="KDH38" s="28"/>
      <c r="KDI38" s="28"/>
      <c r="KDJ38" s="28"/>
      <c r="KDK38" s="28"/>
      <c r="KDL38" s="28"/>
      <c r="KDM38" s="28"/>
      <c r="KDN38" s="28"/>
      <c r="KDO38" s="28"/>
      <c r="KDP38" s="28"/>
      <c r="KDQ38" s="28"/>
      <c r="KDR38" s="28"/>
      <c r="KDS38" s="28"/>
      <c r="KDT38" s="28"/>
      <c r="KDU38" s="28"/>
      <c r="KDV38" s="28"/>
      <c r="KDW38" s="28"/>
      <c r="KDX38" s="28"/>
      <c r="KDY38" s="28"/>
      <c r="KDZ38" s="28"/>
      <c r="KEA38" s="28"/>
      <c r="KEB38" s="28"/>
      <c r="KEC38" s="28"/>
      <c r="KED38" s="28"/>
      <c r="KEE38" s="28"/>
      <c r="KEF38" s="28"/>
      <c r="KEG38" s="28"/>
      <c r="KEH38" s="28"/>
      <c r="KEI38" s="28"/>
      <c r="KEJ38" s="28"/>
      <c r="KEK38" s="28"/>
      <c r="KEL38" s="28"/>
      <c r="KEM38" s="28"/>
      <c r="KEN38" s="28"/>
      <c r="KEO38" s="28"/>
      <c r="KEP38" s="28"/>
      <c r="KEQ38" s="28"/>
      <c r="KER38" s="28"/>
      <c r="KES38" s="28"/>
      <c r="KET38" s="28"/>
      <c r="KEU38" s="28"/>
      <c r="KEV38" s="28"/>
      <c r="KEW38" s="28"/>
      <c r="KEX38" s="28"/>
      <c r="KEY38" s="28"/>
      <c r="KEZ38" s="28"/>
      <c r="KFA38" s="28"/>
      <c r="KFB38" s="28"/>
      <c r="KFC38" s="28"/>
      <c r="KFD38" s="28"/>
      <c r="KFE38" s="28"/>
      <c r="KFF38" s="28"/>
      <c r="KFG38" s="28"/>
      <c r="KFH38" s="28"/>
      <c r="KFI38" s="28"/>
      <c r="KFJ38" s="28"/>
      <c r="KFK38" s="28"/>
      <c r="KFL38" s="28"/>
      <c r="KFM38" s="28"/>
      <c r="KFN38" s="28"/>
      <c r="KFO38" s="28"/>
      <c r="KFP38" s="28"/>
      <c r="KFQ38" s="28"/>
      <c r="KFR38" s="28"/>
      <c r="KFS38" s="28"/>
      <c r="KFT38" s="28"/>
      <c r="KFU38" s="28"/>
      <c r="KFV38" s="28"/>
      <c r="KFW38" s="28"/>
      <c r="KFX38" s="28"/>
      <c r="KFY38" s="28"/>
      <c r="KFZ38" s="28"/>
      <c r="KGA38" s="28"/>
      <c r="KGB38" s="28"/>
      <c r="KGC38" s="28"/>
      <c r="KGD38" s="28"/>
      <c r="KGE38" s="28"/>
      <c r="KGF38" s="28"/>
      <c r="KGG38" s="28"/>
      <c r="KGH38" s="28"/>
      <c r="KGI38" s="28"/>
      <c r="KGJ38" s="28"/>
      <c r="KGK38" s="28"/>
      <c r="KGL38" s="28"/>
      <c r="KGM38" s="28"/>
      <c r="KGN38" s="28"/>
      <c r="KGO38" s="28"/>
      <c r="KGP38" s="28"/>
      <c r="KGQ38" s="28"/>
      <c r="KGR38" s="28"/>
      <c r="KGS38" s="28"/>
      <c r="KGT38" s="28"/>
      <c r="KGU38" s="28"/>
      <c r="KGV38" s="28"/>
      <c r="KGW38" s="28"/>
      <c r="KGX38" s="28"/>
      <c r="KGY38" s="28"/>
      <c r="KGZ38" s="28"/>
      <c r="KHA38" s="28"/>
      <c r="KHB38" s="28"/>
      <c r="KHC38" s="28"/>
      <c r="KHD38" s="28"/>
      <c r="KHE38" s="28"/>
      <c r="KHF38" s="28"/>
      <c r="KHG38" s="28"/>
      <c r="KHH38" s="28"/>
      <c r="KHI38" s="28"/>
      <c r="KHJ38" s="28"/>
      <c r="KHK38" s="28"/>
      <c r="KHL38" s="28"/>
      <c r="KHM38" s="28"/>
      <c r="KHN38" s="28"/>
      <c r="KHO38" s="28"/>
      <c r="KHP38" s="28"/>
      <c r="KHQ38" s="28"/>
      <c r="KHR38" s="28"/>
      <c r="KHS38" s="28"/>
      <c r="KHT38" s="28"/>
      <c r="KHU38" s="28"/>
      <c r="KHV38" s="28"/>
      <c r="KHW38" s="28"/>
      <c r="KHX38" s="28"/>
      <c r="KHY38" s="28"/>
      <c r="KHZ38" s="28"/>
      <c r="KIA38" s="28"/>
      <c r="KIB38" s="28"/>
      <c r="KIC38" s="28"/>
      <c r="KID38" s="28"/>
      <c r="KIE38" s="28"/>
      <c r="KIF38" s="28"/>
      <c r="KIG38" s="28"/>
      <c r="KIH38" s="28"/>
      <c r="KII38" s="28"/>
      <c r="KIJ38" s="28"/>
      <c r="KIK38" s="28"/>
      <c r="KIL38" s="28"/>
      <c r="KIM38" s="28"/>
      <c r="KIN38" s="28"/>
      <c r="KIO38" s="28"/>
      <c r="KIP38" s="28"/>
      <c r="KIQ38" s="28"/>
      <c r="KIR38" s="28"/>
      <c r="KIS38" s="28"/>
      <c r="KIT38" s="28"/>
      <c r="KIU38" s="28"/>
      <c r="KIV38" s="28"/>
      <c r="KIW38" s="28"/>
      <c r="KIX38" s="28"/>
      <c r="KIY38" s="28"/>
      <c r="KIZ38" s="28"/>
      <c r="KJA38" s="28"/>
      <c r="KJB38" s="28"/>
      <c r="KJC38" s="28"/>
      <c r="KJD38" s="28"/>
      <c r="KJE38" s="28"/>
      <c r="KJF38" s="28"/>
      <c r="KJG38" s="28"/>
      <c r="KJH38" s="28"/>
      <c r="KJI38" s="28"/>
      <c r="KJJ38" s="28"/>
      <c r="KJK38" s="28"/>
      <c r="KJL38" s="28"/>
      <c r="KJM38" s="28"/>
      <c r="KJN38" s="28"/>
      <c r="KJO38" s="28"/>
      <c r="KJP38" s="28"/>
      <c r="KJQ38" s="28"/>
      <c r="KJR38" s="28"/>
      <c r="KJS38" s="28"/>
      <c r="KJT38" s="28"/>
      <c r="KJU38" s="28"/>
      <c r="KJV38" s="28"/>
      <c r="KJW38" s="28"/>
      <c r="KJX38" s="28"/>
      <c r="KJY38" s="28"/>
      <c r="KJZ38" s="28"/>
      <c r="KKA38" s="28"/>
      <c r="KKB38" s="28"/>
      <c r="KKC38" s="28"/>
      <c r="KKD38" s="28"/>
      <c r="KKE38" s="28"/>
      <c r="KKF38" s="28"/>
      <c r="KKG38" s="28"/>
      <c r="KKH38" s="28"/>
      <c r="KKI38" s="28"/>
      <c r="KKJ38" s="28"/>
      <c r="KKK38" s="28"/>
      <c r="KKL38" s="28"/>
      <c r="KKM38" s="28"/>
      <c r="KKN38" s="28"/>
      <c r="KKO38" s="28"/>
      <c r="KKP38" s="28"/>
      <c r="KKQ38" s="28"/>
      <c r="KKR38" s="28"/>
      <c r="KKS38" s="28"/>
      <c r="KKT38" s="28"/>
      <c r="KKU38" s="28"/>
      <c r="KKV38" s="28"/>
      <c r="KKW38" s="28"/>
      <c r="KKX38" s="28"/>
      <c r="KKY38" s="28"/>
      <c r="KKZ38" s="28"/>
      <c r="KLA38" s="28"/>
      <c r="KLB38" s="28"/>
      <c r="KLC38" s="28"/>
      <c r="KLD38" s="28"/>
      <c r="KLE38" s="28"/>
      <c r="KLF38" s="28"/>
      <c r="KLG38" s="28"/>
      <c r="KLH38" s="28"/>
      <c r="KLI38" s="28"/>
      <c r="KLJ38" s="28"/>
      <c r="KLK38" s="28"/>
      <c r="KLL38" s="28"/>
      <c r="KLM38" s="28"/>
      <c r="KLN38" s="28"/>
      <c r="KLO38" s="28"/>
      <c r="KLP38" s="28"/>
      <c r="KLQ38" s="28"/>
      <c r="KLR38" s="28"/>
      <c r="KLS38" s="28"/>
      <c r="KLT38" s="28"/>
      <c r="KLU38" s="28"/>
      <c r="KLV38" s="28"/>
      <c r="KLW38" s="28"/>
      <c r="KLX38" s="28"/>
      <c r="KLY38" s="28"/>
      <c r="KLZ38" s="28"/>
      <c r="KMA38" s="28"/>
      <c r="KMB38" s="28"/>
      <c r="KMC38" s="28"/>
      <c r="KMD38" s="28"/>
      <c r="KME38" s="28"/>
      <c r="KMF38" s="28"/>
      <c r="KMG38" s="28"/>
      <c r="KMH38" s="28"/>
      <c r="KMI38" s="28"/>
      <c r="KMJ38" s="28"/>
      <c r="KMK38" s="28"/>
      <c r="KML38" s="28"/>
      <c r="KMM38" s="28"/>
      <c r="KMN38" s="28"/>
      <c r="KMO38" s="28"/>
      <c r="KMP38" s="28"/>
      <c r="KMQ38" s="28"/>
      <c r="KMR38" s="28"/>
      <c r="KMS38" s="28"/>
      <c r="KMT38" s="28"/>
      <c r="KMU38" s="28"/>
      <c r="KMV38" s="28"/>
      <c r="KMW38" s="28"/>
      <c r="KMX38" s="28"/>
      <c r="KMY38" s="28"/>
      <c r="KMZ38" s="28"/>
      <c r="KNA38" s="28"/>
      <c r="KNB38" s="28"/>
      <c r="KNC38" s="28"/>
      <c r="KND38" s="28"/>
      <c r="KNE38" s="28"/>
      <c r="KNF38" s="28"/>
      <c r="KNG38" s="28"/>
      <c r="KNH38" s="28"/>
      <c r="KNI38" s="28"/>
      <c r="KNJ38" s="28"/>
      <c r="KNK38" s="28"/>
      <c r="KNL38" s="28"/>
      <c r="KNM38" s="28"/>
      <c r="KNN38" s="28"/>
      <c r="KNO38" s="28"/>
      <c r="KNP38" s="28"/>
      <c r="KNQ38" s="28"/>
      <c r="KNR38" s="28"/>
      <c r="KNS38" s="28"/>
      <c r="KNT38" s="28"/>
      <c r="KNU38" s="28"/>
      <c r="KNV38" s="28"/>
      <c r="KNW38" s="28"/>
      <c r="KNX38" s="28"/>
      <c r="KNY38" s="28"/>
      <c r="KNZ38" s="28"/>
      <c r="KOA38" s="28"/>
      <c r="KOB38" s="28"/>
      <c r="KOC38" s="28"/>
      <c r="KOD38" s="28"/>
      <c r="KOE38" s="28"/>
      <c r="KOF38" s="28"/>
      <c r="KOG38" s="28"/>
      <c r="KOH38" s="28"/>
      <c r="KOI38" s="28"/>
      <c r="KOJ38" s="28"/>
      <c r="KOK38" s="28"/>
      <c r="KOL38" s="28"/>
      <c r="KOM38" s="28"/>
      <c r="KON38" s="28"/>
      <c r="KOO38" s="28"/>
      <c r="KOP38" s="28"/>
      <c r="KOQ38" s="28"/>
      <c r="KOR38" s="28"/>
      <c r="KOS38" s="28"/>
      <c r="KOT38" s="28"/>
      <c r="KOU38" s="28"/>
      <c r="KOV38" s="28"/>
      <c r="KOW38" s="28"/>
      <c r="KOX38" s="28"/>
      <c r="KOY38" s="28"/>
      <c r="KOZ38" s="28"/>
      <c r="KPA38" s="28"/>
      <c r="KPB38" s="28"/>
      <c r="KPC38" s="28"/>
      <c r="KPD38" s="28"/>
      <c r="KPE38" s="28"/>
      <c r="KPF38" s="28"/>
      <c r="KPG38" s="28"/>
      <c r="KPH38" s="28"/>
      <c r="KPI38" s="28"/>
      <c r="KPJ38" s="28"/>
      <c r="KPK38" s="28"/>
      <c r="KPL38" s="28"/>
      <c r="KPM38" s="28"/>
      <c r="KPN38" s="28"/>
      <c r="KPO38" s="28"/>
      <c r="KPP38" s="28"/>
      <c r="KPQ38" s="28"/>
      <c r="KPR38" s="28"/>
      <c r="KPS38" s="28"/>
      <c r="KPT38" s="28"/>
      <c r="KPU38" s="28"/>
      <c r="KPV38" s="28"/>
      <c r="KPW38" s="28"/>
      <c r="KPX38" s="28"/>
      <c r="KPY38" s="28"/>
      <c r="KPZ38" s="28"/>
      <c r="KQA38" s="28"/>
      <c r="KQB38" s="28"/>
      <c r="KQC38" s="28"/>
      <c r="KQD38" s="28"/>
      <c r="KQE38" s="28"/>
      <c r="KQF38" s="28"/>
      <c r="KQG38" s="28"/>
      <c r="KQH38" s="28"/>
      <c r="KQI38" s="28"/>
      <c r="KQJ38" s="28"/>
      <c r="KQK38" s="28"/>
      <c r="KQL38" s="28"/>
      <c r="KQM38" s="28"/>
      <c r="KQN38" s="28"/>
      <c r="KQO38" s="28"/>
      <c r="KQP38" s="28"/>
      <c r="KQQ38" s="28"/>
      <c r="KQR38" s="28"/>
      <c r="KQS38" s="28"/>
      <c r="KQT38" s="28"/>
      <c r="KQU38" s="28"/>
      <c r="KQV38" s="28"/>
      <c r="KQW38" s="28"/>
      <c r="KQX38" s="28"/>
      <c r="KQY38" s="28"/>
      <c r="KQZ38" s="28"/>
      <c r="KRA38" s="28"/>
      <c r="KRB38" s="28"/>
      <c r="KRC38" s="28"/>
      <c r="KRD38" s="28"/>
      <c r="KRE38" s="28"/>
      <c r="KRF38" s="28"/>
      <c r="KRG38" s="28"/>
      <c r="KRH38" s="28"/>
      <c r="KRI38" s="28"/>
      <c r="KRJ38" s="28"/>
      <c r="KRK38" s="28"/>
      <c r="KRL38" s="28"/>
      <c r="KRM38" s="28"/>
      <c r="KRN38" s="28"/>
      <c r="KRO38" s="28"/>
      <c r="KRP38" s="28"/>
      <c r="KRQ38" s="28"/>
      <c r="KRR38" s="28"/>
      <c r="KRS38" s="28"/>
      <c r="KRT38" s="28"/>
      <c r="KRU38" s="28"/>
      <c r="KRV38" s="28"/>
      <c r="KRW38" s="28"/>
      <c r="KRX38" s="28"/>
      <c r="KRY38" s="28"/>
      <c r="KRZ38" s="28"/>
      <c r="KSA38" s="28"/>
      <c r="KSB38" s="28"/>
      <c r="KSC38" s="28"/>
      <c r="KSD38" s="28"/>
      <c r="KSE38" s="28"/>
      <c r="KSF38" s="28"/>
      <c r="KSG38" s="28"/>
      <c r="KSH38" s="28"/>
      <c r="KSI38" s="28"/>
      <c r="KSJ38" s="28"/>
      <c r="KSK38" s="28"/>
      <c r="KSL38" s="28"/>
      <c r="KSM38" s="28"/>
      <c r="KSN38" s="28"/>
      <c r="KSO38" s="28"/>
      <c r="KSP38" s="28"/>
      <c r="KSQ38" s="28"/>
      <c r="KSR38" s="28"/>
      <c r="KSS38" s="28"/>
      <c r="KST38" s="28"/>
      <c r="KSU38" s="28"/>
      <c r="KSV38" s="28"/>
      <c r="KSW38" s="28"/>
      <c r="KSX38" s="28"/>
      <c r="KSY38" s="28"/>
      <c r="KSZ38" s="28"/>
      <c r="KTA38" s="28"/>
      <c r="KTB38" s="28"/>
      <c r="KTC38" s="28"/>
      <c r="KTD38" s="28"/>
      <c r="KTE38" s="28"/>
      <c r="KTF38" s="28"/>
      <c r="KTG38" s="28"/>
      <c r="KTH38" s="28"/>
      <c r="KTI38" s="28"/>
      <c r="KTJ38" s="28"/>
      <c r="KTK38" s="28"/>
      <c r="KTL38" s="28"/>
      <c r="KTM38" s="28"/>
      <c r="KTN38" s="28"/>
      <c r="KTO38" s="28"/>
      <c r="KTP38" s="28"/>
      <c r="KTQ38" s="28"/>
      <c r="KTR38" s="28"/>
      <c r="KTS38" s="28"/>
      <c r="KTT38" s="28"/>
      <c r="KTU38" s="28"/>
      <c r="KTV38" s="28"/>
      <c r="KTW38" s="28"/>
      <c r="KTX38" s="28"/>
      <c r="KTY38" s="28"/>
      <c r="KTZ38" s="28"/>
      <c r="KUA38" s="28"/>
      <c r="KUB38" s="28"/>
      <c r="KUC38" s="28"/>
      <c r="KUD38" s="28"/>
      <c r="KUE38" s="28"/>
      <c r="KUF38" s="28"/>
      <c r="KUG38" s="28"/>
      <c r="KUH38" s="28"/>
      <c r="KUI38" s="28"/>
      <c r="KUJ38" s="28"/>
      <c r="KUK38" s="28"/>
      <c r="KUL38" s="28"/>
      <c r="KUM38" s="28"/>
      <c r="KUN38" s="28"/>
      <c r="KUO38" s="28"/>
      <c r="KUP38" s="28"/>
      <c r="KUQ38" s="28"/>
      <c r="KUR38" s="28"/>
      <c r="KUS38" s="28"/>
      <c r="KUT38" s="28"/>
      <c r="KUU38" s="28"/>
      <c r="KUV38" s="28"/>
      <c r="KUW38" s="28"/>
      <c r="KUX38" s="28"/>
      <c r="KUY38" s="28"/>
      <c r="KUZ38" s="28"/>
      <c r="KVA38" s="28"/>
      <c r="KVB38" s="28"/>
      <c r="KVC38" s="28"/>
      <c r="KVD38" s="28"/>
      <c r="KVE38" s="28"/>
      <c r="KVF38" s="28"/>
      <c r="KVG38" s="28"/>
      <c r="KVH38" s="28"/>
      <c r="KVI38" s="28"/>
      <c r="KVJ38" s="28"/>
      <c r="KVK38" s="28"/>
      <c r="KVL38" s="28"/>
      <c r="KVM38" s="28"/>
      <c r="KVN38" s="28"/>
      <c r="KVO38" s="28"/>
      <c r="KVP38" s="28"/>
      <c r="KVQ38" s="28"/>
      <c r="KVR38" s="28"/>
      <c r="KVS38" s="28"/>
      <c r="KVT38" s="28"/>
      <c r="KVU38" s="28"/>
      <c r="KVV38" s="28"/>
      <c r="KVW38" s="28"/>
      <c r="KVX38" s="28"/>
      <c r="KVY38" s="28"/>
      <c r="KVZ38" s="28"/>
      <c r="KWA38" s="28"/>
      <c r="KWB38" s="28"/>
      <c r="KWC38" s="28"/>
      <c r="KWD38" s="28"/>
      <c r="KWE38" s="28"/>
      <c r="KWF38" s="28"/>
      <c r="KWG38" s="28"/>
      <c r="KWH38" s="28"/>
      <c r="KWI38" s="28"/>
      <c r="KWJ38" s="28"/>
      <c r="KWK38" s="28"/>
      <c r="KWL38" s="28"/>
      <c r="KWM38" s="28"/>
      <c r="KWN38" s="28"/>
      <c r="KWO38" s="28"/>
      <c r="KWP38" s="28"/>
      <c r="KWQ38" s="28"/>
      <c r="KWR38" s="28"/>
      <c r="KWS38" s="28"/>
      <c r="KWT38" s="28"/>
      <c r="KWU38" s="28"/>
      <c r="KWV38" s="28"/>
      <c r="KWW38" s="28"/>
      <c r="KWX38" s="28"/>
      <c r="KWY38" s="28"/>
      <c r="KWZ38" s="28"/>
      <c r="KXA38" s="28"/>
      <c r="KXB38" s="28"/>
      <c r="KXC38" s="28"/>
      <c r="KXD38" s="28"/>
      <c r="KXE38" s="28"/>
      <c r="KXF38" s="28"/>
      <c r="KXG38" s="28"/>
      <c r="KXH38" s="28"/>
      <c r="KXI38" s="28"/>
      <c r="KXJ38" s="28"/>
      <c r="KXK38" s="28"/>
      <c r="KXL38" s="28"/>
      <c r="KXM38" s="28"/>
      <c r="KXN38" s="28"/>
      <c r="KXO38" s="28"/>
      <c r="KXP38" s="28"/>
      <c r="KXQ38" s="28"/>
      <c r="KXR38" s="28"/>
      <c r="KXS38" s="28"/>
      <c r="KXT38" s="28"/>
      <c r="KXU38" s="28"/>
      <c r="KXV38" s="28"/>
      <c r="KXW38" s="28"/>
      <c r="KXX38" s="28"/>
      <c r="KXY38" s="28"/>
      <c r="KXZ38" s="28"/>
      <c r="KYA38" s="28"/>
      <c r="KYB38" s="28"/>
      <c r="KYC38" s="28"/>
      <c r="KYD38" s="28"/>
      <c r="KYE38" s="28"/>
      <c r="KYF38" s="28"/>
      <c r="KYG38" s="28"/>
      <c r="KYH38" s="28"/>
      <c r="KYI38" s="28"/>
      <c r="KYJ38" s="28"/>
      <c r="KYK38" s="28"/>
      <c r="KYL38" s="28"/>
      <c r="KYM38" s="28"/>
      <c r="KYN38" s="28"/>
      <c r="KYO38" s="28"/>
      <c r="KYP38" s="28"/>
      <c r="KYQ38" s="28"/>
      <c r="KYR38" s="28"/>
      <c r="KYS38" s="28"/>
      <c r="KYT38" s="28"/>
      <c r="KYU38" s="28"/>
      <c r="KYV38" s="28"/>
      <c r="KYW38" s="28"/>
      <c r="KYX38" s="28"/>
      <c r="KYY38" s="28"/>
      <c r="KYZ38" s="28"/>
      <c r="KZA38" s="28"/>
      <c r="KZB38" s="28"/>
      <c r="KZC38" s="28"/>
      <c r="KZD38" s="28"/>
      <c r="KZE38" s="28"/>
      <c r="KZF38" s="28"/>
      <c r="KZG38" s="28"/>
      <c r="KZH38" s="28"/>
      <c r="KZI38" s="28"/>
      <c r="KZJ38" s="28"/>
      <c r="KZK38" s="28"/>
      <c r="KZL38" s="28"/>
      <c r="KZM38" s="28"/>
      <c r="KZN38" s="28"/>
      <c r="KZO38" s="28"/>
      <c r="KZP38" s="28"/>
      <c r="KZQ38" s="28"/>
      <c r="KZR38" s="28"/>
      <c r="KZS38" s="28"/>
      <c r="KZT38" s="28"/>
      <c r="KZU38" s="28"/>
      <c r="KZV38" s="28"/>
      <c r="KZW38" s="28"/>
      <c r="KZX38" s="28"/>
      <c r="KZY38" s="28"/>
      <c r="KZZ38" s="28"/>
      <c r="LAA38" s="28"/>
      <c r="LAB38" s="28"/>
      <c r="LAC38" s="28"/>
      <c r="LAD38" s="28"/>
      <c r="LAE38" s="28"/>
      <c r="LAF38" s="28"/>
      <c r="LAG38" s="28"/>
      <c r="LAH38" s="28"/>
      <c r="LAI38" s="28"/>
      <c r="LAJ38" s="28"/>
      <c r="LAK38" s="28"/>
      <c r="LAL38" s="28"/>
      <c r="LAM38" s="28"/>
      <c r="LAN38" s="28"/>
      <c r="LAO38" s="28"/>
      <c r="LAP38" s="28"/>
      <c r="LAQ38" s="28"/>
      <c r="LAR38" s="28"/>
      <c r="LAS38" s="28"/>
      <c r="LAT38" s="28"/>
      <c r="LAU38" s="28"/>
      <c r="LAV38" s="28"/>
      <c r="LAW38" s="28"/>
      <c r="LAX38" s="28"/>
      <c r="LAY38" s="28"/>
      <c r="LAZ38" s="28"/>
      <c r="LBA38" s="28"/>
      <c r="LBB38" s="28"/>
      <c r="LBC38" s="28"/>
      <c r="LBD38" s="28"/>
      <c r="LBE38" s="28"/>
      <c r="LBF38" s="28"/>
      <c r="LBG38" s="28"/>
      <c r="LBH38" s="28"/>
      <c r="LBI38" s="28"/>
      <c r="LBJ38" s="28"/>
      <c r="LBK38" s="28"/>
      <c r="LBL38" s="28"/>
      <c r="LBM38" s="28"/>
      <c r="LBN38" s="28"/>
      <c r="LBO38" s="28"/>
      <c r="LBP38" s="28"/>
      <c r="LBQ38" s="28"/>
      <c r="LBR38" s="28"/>
      <c r="LBS38" s="28"/>
      <c r="LBT38" s="28"/>
      <c r="LBU38" s="28"/>
      <c r="LBV38" s="28"/>
      <c r="LBW38" s="28"/>
      <c r="LBX38" s="28"/>
      <c r="LBY38" s="28"/>
      <c r="LBZ38" s="28"/>
      <c r="LCA38" s="28"/>
      <c r="LCB38" s="28"/>
      <c r="LCC38" s="28"/>
      <c r="LCD38" s="28"/>
      <c r="LCE38" s="28"/>
      <c r="LCF38" s="28"/>
      <c r="LCG38" s="28"/>
      <c r="LCH38" s="28"/>
      <c r="LCI38" s="28"/>
      <c r="LCJ38" s="28"/>
      <c r="LCK38" s="28"/>
      <c r="LCL38" s="28"/>
      <c r="LCM38" s="28"/>
      <c r="LCN38" s="28"/>
      <c r="LCO38" s="28"/>
      <c r="LCP38" s="28"/>
      <c r="LCQ38" s="28"/>
      <c r="LCR38" s="28"/>
      <c r="LCS38" s="28"/>
      <c r="LCT38" s="28"/>
      <c r="LCU38" s="28"/>
      <c r="LCV38" s="28"/>
      <c r="LCW38" s="28"/>
      <c r="LCX38" s="28"/>
      <c r="LCY38" s="28"/>
      <c r="LCZ38" s="28"/>
      <c r="LDA38" s="28"/>
      <c r="LDB38" s="28"/>
      <c r="LDC38" s="28"/>
      <c r="LDD38" s="28"/>
      <c r="LDE38" s="28"/>
      <c r="LDF38" s="28"/>
      <c r="LDG38" s="28"/>
      <c r="LDH38" s="28"/>
      <c r="LDI38" s="28"/>
      <c r="LDJ38" s="28"/>
      <c r="LDK38" s="28"/>
      <c r="LDL38" s="28"/>
      <c r="LDM38" s="28"/>
      <c r="LDN38" s="28"/>
      <c r="LDO38" s="28"/>
      <c r="LDP38" s="28"/>
      <c r="LDQ38" s="28"/>
      <c r="LDR38" s="28"/>
      <c r="LDS38" s="28"/>
      <c r="LDT38" s="28"/>
      <c r="LDU38" s="28"/>
      <c r="LDV38" s="28"/>
      <c r="LDW38" s="28"/>
      <c r="LDX38" s="28"/>
      <c r="LDY38" s="28"/>
      <c r="LDZ38" s="28"/>
      <c r="LEA38" s="28"/>
      <c r="LEB38" s="28"/>
      <c r="LEC38" s="28"/>
      <c r="LED38" s="28"/>
      <c r="LEE38" s="28"/>
      <c r="LEF38" s="28"/>
      <c r="LEG38" s="28"/>
      <c r="LEH38" s="28"/>
      <c r="LEI38" s="28"/>
      <c r="LEJ38" s="28"/>
      <c r="LEK38" s="28"/>
      <c r="LEL38" s="28"/>
      <c r="LEM38" s="28"/>
      <c r="LEN38" s="28"/>
      <c r="LEO38" s="28"/>
      <c r="LEP38" s="28"/>
      <c r="LEQ38" s="28"/>
      <c r="LER38" s="28"/>
      <c r="LES38" s="28"/>
      <c r="LET38" s="28"/>
      <c r="LEU38" s="28"/>
      <c r="LEV38" s="28"/>
      <c r="LEW38" s="28"/>
      <c r="LEX38" s="28"/>
      <c r="LEY38" s="28"/>
      <c r="LEZ38" s="28"/>
      <c r="LFA38" s="28"/>
      <c r="LFB38" s="28"/>
      <c r="LFC38" s="28"/>
      <c r="LFD38" s="28"/>
      <c r="LFE38" s="28"/>
      <c r="LFF38" s="28"/>
      <c r="LFG38" s="28"/>
      <c r="LFH38" s="28"/>
      <c r="LFI38" s="28"/>
      <c r="LFJ38" s="28"/>
      <c r="LFK38" s="28"/>
      <c r="LFL38" s="28"/>
      <c r="LFM38" s="28"/>
      <c r="LFN38" s="28"/>
      <c r="LFO38" s="28"/>
      <c r="LFP38" s="28"/>
      <c r="LFQ38" s="28"/>
      <c r="LFR38" s="28"/>
      <c r="LFS38" s="28"/>
      <c r="LFT38" s="28"/>
      <c r="LFU38" s="28"/>
      <c r="LFV38" s="28"/>
      <c r="LFW38" s="28"/>
      <c r="LFX38" s="28"/>
      <c r="LFY38" s="28"/>
      <c r="LFZ38" s="28"/>
      <c r="LGA38" s="28"/>
      <c r="LGB38" s="28"/>
      <c r="LGC38" s="28"/>
      <c r="LGD38" s="28"/>
      <c r="LGE38" s="28"/>
      <c r="LGF38" s="28"/>
      <c r="LGG38" s="28"/>
      <c r="LGH38" s="28"/>
      <c r="LGI38" s="28"/>
      <c r="LGJ38" s="28"/>
      <c r="LGK38" s="28"/>
      <c r="LGL38" s="28"/>
      <c r="LGM38" s="28"/>
      <c r="LGN38" s="28"/>
      <c r="LGO38" s="28"/>
      <c r="LGP38" s="28"/>
      <c r="LGQ38" s="28"/>
      <c r="LGR38" s="28"/>
      <c r="LGS38" s="28"/>
      <c r="LGT38" s="28"/>
      <c r="LGU38" s="28"/>
      <c r="LGV38" s="28"/>
      <c r="LGW38" s="28"/>
      <c r="LGX38" s="28"/>
      <c r="LGY38" s="28"/>
      <c r="LGZ38" s="28"/>
      <c r="LHA38" s="28"/>
      <c r="LHB38" s="28"/>
      <c r="LHC38" s="28"/>
      <c r="LHD38" s="28"/>
      <c r="LHE38" s="28"/>
      <c r="LHF38" s="28"/>
      <c r="LHG38" s="28"/>
      <c r="LHH38" s="28"/>
      <c r="LHI38" s="28"/>
      <c r="LHJ38" s="28"/>
      <c r="LHK38" s="28"/>
      <c r="LHL38" s="28"/>
      <c r="LHM38" s="28"/>
      <c r="LHN38" s="28"/>
      <c r="LHO38" s="28"/>
      <c r="LHP38" s="28"/>
      <c r="LHQ38" s="28"/>
      <c r="LHR38" s="28"/>
      <c r="LHS38" s="28"/>
      <c r="LHT38" s="28"/>
      <c r="LHU38" s="28"/>
      <c r="LHV38" s="28"/>
      <c r="LHW38" s="28"/>
      <c r="LHX38" s="28"/>
      <c r="LHY38" s="28"/>
      <c r="LHZ38" s="28"/>
      <c r="LIA38" s="28"/>
      <c r="LIB38" s="28"/>
      <c r="LIC38" s="28"/>
      <c r="LID38" s="28"/>
      <c r="LIE38" s="28"/>
      <c r="LIF38" s="28"/>
      <c r="LIG38" s="28"/>
      <c r="LIH38" s="28"/>
      <c r="LII38" s="28"/>
      <c r="LIJ38" s="28"/>
      <c r="LIK38" s="28"/>
      <c r="LIL38" s="28"/>
      <c r="LIM38" s="28"/>
      <c r="LIN38" s="28"/>
      <c r="LIO38" s="28"/>
      <c r="LIP38" s="28"/>
      <c r="LIQ38" s="28"/>
      <c r="LIR38" s="28"/>
      <c r="LIS38" s="28"/>
      <c r="LIT38" s="28"/>
      <c r="LIU38" s="28"/>
      <c r="LIV38" s="28"/>
      <c r="LIW38" s="28"/>
      <c r="LIX38" s="28"/>
      <c r="LIY38" s="28"/>
      <c r="LIZ38" s="28"/>
      <c r="LJA38" s="28"/>
      <c r="LJB38" s="28"/>
      <c r="LJC38" s="28"/>
      <c r="LJD38" s="28"/>
      <c r="LJE38" s="28"/>
      <c r="LJF38" s="28"/>
      <c r="LJG38" s="28"/>
      <c r="LJH38" s="28"/>
      <c r="LJI38" s="28"/>
      <c r="LJJ38" s="28"/>
      <c r="LJK38" s="28"/>
      <c r="LJL38" s="28"/>
      <c r="LJM38" s="28"/>
      <c r="LJN38" s="28"/>
      <c r="LJO38" s="28"/>
      <c r="LJP38" s="28"/>
      <c r="LJQ38" s="28"/>
      <c r="LJR38" s="28"/>
      <c r="LJS38" s="28"/>
      <c r="LJT38" s="28"/>
      <c r="LJU38" s="28"/>
      <c r="LJV38" s="28"/>
      <c r="LJW38" s="28"/>
      <c r="LJX38" s="28"/>
      <c r="LJY38" s="28"/>
      <c r="LJZ38" s="28"/>
      <c r="LKA38" s="28"/>
      <c r="LKB38" s="28"/>
      <c r="LKC38" s="28"/>
      <c r="LKD38" s="28"/>
      <c r="LKE38" s="28"/>
      <c r="LKF38" s="28"/>
      <c r="LKG38" s="28"/>
      <c r="LKH38" s="28"/>
      <c r="LKI38" s="28"/>
      <c r="LKJ38" s="28"/>
      <c r="LKK38" s="28"/>
      <c r="LKL38" s="28"/>
      <c r="LKM38" s="28"/>
      <c r="LKN38" s="28"/>
      <c r="LKO38" s="28"/>
      <c r="LKP38" s="28"/>
      <c r="LKQ38" s="28"/>
      <c r="LKR38" s="28"/>
      <c r="LKS38" s="28"/>
      <c r="LKT38" s="28"/>
      <c r="LKU38" s="28"/>
      <c r="LKV38" s="28"/>
      <c r="LKW38" s="28"/>
      <c r="LKX38" s="28"/>
      <c r="LKY38" s="28"/>
      <c r="LKZ38" s="28"/>
      <c r="LLA38" s="28"/>
      <c r="LLB38" s="28"/>
      <c r="LLC38" s="28"/>
      <c r="LLD38" s="28"/>
      <c r="LLE38" s="28"/>
      <c r="LLF38" s="28"/>
      <c r="LLG38" s="28"/>
      <c r="LLH38" s="28"/>
      <c r="LLI38" s="28"/>
      <c r="LLJ38" s="28"/>
      <c r="LLK38" s="28"/>
      <c r="LLL38" s="28"/>
      <c r="LLM38" s="28"/>
      <c r="LLN38" s="28"/>
      <c r="LLO38" s="28"/>
      <c r="LLP38" s="28"/>
      <c r="LLQ38" s="28"/>
      <c r="LLR38" s="28"/>
      <c r="LLS38" s="28"/>
      <c r="LLT38" s="28"/>
      <c r="LLU38" s="28"/>
      <c r="LLV38" s="28"/>
      <c r="LLW38" s="28"/>
      <c r="LLX38" s="28"/>
      <c r="LLY38" s="28"/>
      <c r="LLZ38" s="28"/>
      <c r="LMA38" s="28"/>
      <c r="LMB38" s="28"/>
      <c r="LMC38" s="28"/>
      <c r="LMD38" s="28"/>
      <c r="LME38" s="28"/>
      <c r="LMF38" s="28"/>
      <c r="LMG38" s="28"/>
      <c r="LMH38" s="28"/>
      <c r="LMI38" s="28"/>
      <c r="LMJ38" s="28"/>
      <c r="LMK38" s="28"/>
      <c r="LML38" s="28"/>
      <c r="LMM38" s="28"/>
      <c r="LMN38" s="28"/>
      <c r="LMO38" s="28"/>
      <c r="LMP38" s="28"/>
      <c r="LMQ38" s="28"/>
      <c r="LMR38" s="28"/>
      <c r="LMS38" s="28"/>
      <c r="LMT38" s="28"/>
      <c r="LMU38" s="28"/>
      <c r="LMV38" s="28"/>
      <c r="LMW38" s="28"/>
      <c r="LMX38" s="28"/>
      <c r="LMY38" s="28"/>
      <c r="LMZ38" s="28"/>
      <c r="LNA38" s="28"/>
      <c r="LNB38" s="28"/>
      <c r="LNC38" s="28"/>
      <c r="LND38" s="28"/>
      <c r="LNE38" s="28"/>
      <c r="LNF38" s="28"/>
      <c r="LNG38" s="28"/>
      <c r="LNH38" s="28"/>
      <c r="LNI38" s="28"/>
      <c r="LNJ38" s="28"/>
      <c r="LNK38" s="28"/>
      <c r="LNL38" s="28"/>
      <c r="LNM38" s="28"/>
      <c r="LNN38" s="28"/>
      <c r="LNO38" s="28"/>
      <c r="LNP38" s="28"/>
      <c r="LNQ38" s="28"/>
      <c r="LNR38" s="28"/>
      <c r="LNS38" s="28"/>
      <c r="LNT38" s="28"/>
      <c r="LNU38" s="28"/>
      <c r="LNV38" s="28"/>
      <c r="LNW38" s="28"/>
      <c r="LNX38" s="28"/>
      <c r="LNY38" s="28"/>
      <c r="LNZ38" s="28"/>
      <c r="LOA38" s="28"/>
      <c r="LOB38" s="28"/>
      <c r="LOC38" s="28"/>
      <c r="LOD38" s="28"/>
      <c r="LOE38" s="28"/>
      <c r="LOF38" s="28"/>
      <c r="LOG38" s="28"/>
      <c r="LOH38" s="28"/>
      <c r="LOI38" s="28"/>
      <c r="LOJ38" s="28"/>
      <c r="LOK38" s="28"/>
      <c r="LOL38" s="28"/>
      <c r="LOM38" s="28"/>
      <c r="LON38" s="28"/>
      <c r="LOO38" s="28"/>
      <c r="LOP38" s="28"/>
      <c r="LOQ38" s="28"/>
      <c r="LOR38" s="28"/>
      <c r="LOS38" s="28"/>
      <c r="LOT38" s="28"/>
      <c r="LOU38" s="28"/>
      <c r="LOV38" s="28"/>
      <c r="LOW38" s="28"/>
      <c r="LOX38" s="28"/>
      <c r="LOY38" s="28"/>
      <c r="LOZ38" s="28"/>
      <c r="LPA38" s="28"/>
      <c r="LPB38" s="28"/>
      <c r="LPC38" s="28"/>
      <c r="LPD38" s="28"/>
      <c r="LPE38" s="28"/>
      <c r="LPF38" s="28"/>
      <c r="LPG38" s="28"/>
      <c r="LPH38" s="28"/>
      <c r="LPI38" s="28"/>
      <c r="LPJ38" s="28"/>
      <c r="LPK38" s="28"/>
      <c r="LPL38" s="28"/>
      <c r="LPM38" s="28"/>
      <c r="LPN38" s="28"/>
      <c r="LPO38" s="28"/>
      <c r="LPP38" s="28"/>
      <c r="LPQ38" s="28"/>
      <c r="LPR38" s="28"/>
      <c r="LPS38" s="28"/>
      <c r="LPT38" s="28"/>
      <c r="LPU38" s="28"/>
      <c r="LPV38" s="28"/>
      <c r="LPW38" s="28"/>
      <c r="LPX38" s="28"/>
      <c r="LPY38" s="28"/>
      <c r="LPZ38" s="28"/>
      <c r="LQA38" s="28"/>
      <c r="LQB38" s="28"/>
      <c r="LQC38" s="28"/>
      <c r="LQD38" s="28"/>
      <c r="LQE38" s="28"/>
      <c r="LQF38" s="28"/>
      <c r="LQG38" s="28"/>
      <c r="LQH38" s="28"/>
      <c r="LQI38" s="28"/>
      <c r="LQJ38" s="28"/>
      <c r="LQK38" s="28"/>
      <c r="LQL38" s="28"/>
      <c r="LQM38" s="28"/>
      <c r="LQN38" s="28"/>
      <c r="LQO38" s="28"/>
      <c r="LQP38" s="28"/>
      <c r="LQQ38" s="28"/>
      <c r="LQR38" s="28"/>
      <c r="LQS38" s="28"/>
      <c r="LQT38" s="28"/>
      <c r="LQU38" s="28"/>
      <c r="LQV38" s="28"/>
      <c r="LQW38" s="28"/>
      <c r="LQX38" s="28"/>
      <c r="LQY38" s="28"/>
      <c r="LQZ38" s="28"/>
      <c r="LRA38" s="28"/>
      <c r="LRB38" s="28"/>
      <c r="LRC38" s="28"/>
      <c r="LRD38" s="28"/>
      <c r="LRE38" s="28"/>
      <c r="LRF38" s="28"/>
      <c r="LRG38" s="28"/>
      <c r="LRH38" s="28"/>
      <c r="LRI38" s="28"/>
      <c r="LRJ38" s="28"/>
      <c r="LRK38" s="28"/>
      <c r="LRL38" s="28"/>
      <c r="LRM38" s="28"/>
      <c r="LRN38" s="28"/>
      <c r="LRO38" s="28"/>
      <c r="LRP38" s="28"/>
      <c r="LRQ38" s="28"/>
      <c r="LRR38" s="28"/>
      <c r="LRS38" s="28"/>
      <c r="LRT38" s="28"/>
      <c r="LRU38" s="28"/>
      <c r="LRV38" s="28"/>
      <c r="LRW38" s="28"/>
      <c r="LRX38" s="28"/>
      <c r="LRY38" s="28"/>
      <c r="LRZ38" s="28"/>
      <c r="LSA38" s="28"/>
      <c r="LSB38" s="28"/>
      <c r="LSC38" s="28"/>
      <c r="LSD38" s="28"/>
      <c r="LSE38" s="28"/>
      <c r="LSF38" s="28"/>
      <c r="LSG38" s="28"/>
      <c r="LSH38" s="28"/>
      <c r="LSI38" s="28"/>
      <c r="LSJ38" s="28"/>
      <c r="LSK38" s="28"/>
      <c r="LSL38" s="28"/>
      <c r="LSM38" s="28"/>
      <c r="LSN38" s="28"/>
      <c r="LSO38" s="28"/>
      <c r="LSP38" s="28"/>
      <c r="LSQ38" s="28"/>
      <c r="LSR38" s="28"/>
      <c r="LSS38" s="28"/>
      <c r="LST38" s="28"/>
      <c r="LSU38" s="28"/>
      <c r="LSV38" s="28"/>
      <c r="LSW38" s="28"/>
      <c r="LSX38" s="28"/>
      <c r="LSY38" s="28"/>
      <c r="LSZ38" s="28"/>
      <c r="LTA38" s="28"/>
      <c r="LTB38" s="28"/>
      <c r="LTC38" s="28"/>
      <c r="LTD38" s="28"/>
      <c r="LTE38" s="28"/>
      <c r="LTF38" s="28"/>
      <c r="LTG38" s="28"/>
      <c r="LTH38" s="28"/>
      <c r="LTI38" s="28"/>
      <c r="LTJ38" s="28"/>
      <c r="LTK38" s="28"/>
      <c r="LTL38" s="28"/>
      <c r="LTM38" s="28"/>
      <c r="LTN38" s="28"/>
      <c r="LTO38" s="28"/>
      <c r="LTP38" s="28"/>
      <c r="LTQ38" s="28"/>
      <c r="LTR38" s="28"/>
      <c r="LTS38" s="28"/>
      <c r="LTT38" s="28"/>
      <c r="LTU38" s="28"/>
      <c r="LTV38" s="28"/>
      <c r="LTW38" s="28"/>
      <c r="LTX38" s="28"/>
      <c r="LTY38" s="28"/>
      <c r="LTZ38" s="28"/>
      <c r="LUA38" s="28"/>
      <c r="LUB38" s="28"/>
      <c r="LUC38" s="28"/>
      <c r="LUD38" s="28"/>
      <c r="LUE38" s="28"/>
      <c r="LUF38" s="28"/>
      <c r="LUG38" s="28"/>
      <c r="LUH38" s="28"/>
      <c r="LUI38" s="28"/>
      <c r="LUJ38" s="28"/>
      <c r="LUK38" s="28"/>
      <c r="LUL38" s="28"/>
      <c r="LUM38" s="28"/>
      <c r="LUN38" s="28"/>
      <c r="LUO38" s="28"/>
      <c r="LUP38" s="28"/>
      <c r="LUQ38" s="28"/>
      <c r="LUR38" s="28"/>
      <c r="LUS38" s="28"/>
      <c r="LUT38" s="28"/>
      <c r="LUU38" s="28"/>
      <c r="LUV38" s="28"/>
      <c r="LUW38" s="28"/>
      <c r="LUX38" s="28"/>
      <c r="LUY38" s="28"/>
      <c r="LUZ38" s="28"/>
      <c r="LVA38" s="28"/>
      <c r="LVB38" s="28"/>
      <c r="LVC38" s="28"/>
      <c r="LVD38" s="28"/>
      <c r="LVE38" s="28"/>
      <c r="LVF38" s="28"/>
      <c r="LVG38" s="28"/>
      <c r="LVH38" s="28"/>
      <c r="LVI38" s="28"/>
      <c r="LVJ38" s="28"/>
      <c r="LVK38" s="28"/>
      <c r="LVL38" s="28"/>
      <c r="LVM38" s="28"/>
      <c r="LVN38" s="28"/>
      <c r="LVO38" s="28"/>
      <c r="LVP38" s="28"/>
      <c r="LVQ38" s="28"/>
      <c r="LVR38" s="28"/>
      <c r="LVS38" s="28"/>
      <c r="LVT38" s="28"/>
      <c r="LVU38" s="28"/>
      <c r="LVV38" s="28"/>
      <c r="LVW38" s="28"/>
      <c r="LVX38" s="28"/>
      <c r="LVY38" s="28"/>
      <c r="LVZ38" s="28"/>
      <c r="LWA38" s="28"/>
      <c r="LWB38" s="28"/>
      <c r="LWC38" s="28"/>
      <c r="LWD38" s="28"/>
      <c r="LWE38" s="28"/>
      <c r="LWF38" s="28"/>
      <c r="LWG38" s="28"/>
      <c r="LWH38" s="28"/>
      <c r="LWI38" s="28"/>
      <c r="LWJ38" s="28"/>
      <c r="LWK38" s="28"/>
      <c r="LWL38" s="28"/>
      <c r="LWM38" s="28"/>
      <c r="LWN38" s="28"/>
      <c r="LWO38" s="28"/>
      <c r="LWP38" s="28"/>
      <c r="LWQ38" s="28"/>
      <c r="LWR38" s="28"/>
      <c r="LWS38" s="28"/>
      <c r="LWT38" s="28"/>
      <c r="LWU38" s="28"/>
      <c r="LWV38" s="28"/>
      <c r="LWW38" s="28"/>
      <c r="LWX38" s="28"/>
      <c r="LWY38" s="28"/>
      <c r="LWZ38" s="28"/>
      <c r="LXA38" s="28"/>
      <c r="LXB38" s="28"/>
      <c r="LXC38" s="28"/>
      <c r="LXD38" s="28"/>
      <c r="LXE38" s="28"/>
      <c r="LXF38" s="28"/>
      <c r="LXG38" s="28"/>
      <c r="LXH38" s="28"/>
      <c r="LXI38" s="28"/>
      <c r="LXJ38" s="28"/>
      <c r="LXK38" s="28"/>
      <c r="LXL38" s="28"/>
      <c r="LXM38" s="28"/>
      <c r="LXN38" s="28"/>
      <c r="LXO38" s="28"/>
      <c r="LXP38" s="28"/>
      <c r="LXQ38" s="28"/>
      <c r="LXR38" s="28"/>
      <c r="LXS38" s="28"/>
      <c r="LXT38" s="28"/>
      <c r="LXU38" s="28"/>
      <c r="LXV38" s="28"/>
      <c r="LXW38" s="28"/>
      <c r="LXX38" s="28"/>
      <c r="LXY38" s="28"/>
      <c r="LXZ38" s="28"/>
      <c r="LYA38" s="28"/>
      <c r="LYB38" s="28"/>
      <c r="LYC38" s="28"/>
      <c r="LYD38" s="28"/>
      <c r="LYE38" s="28"/>
      <c r="LYF38" s="28"/>
      <c r="LYG38" s="28"/>
      <c r="LYH38" s="28"/>
      <c r="LYI38" s="28"/>
      <c r="LYJ38" s="28"/>
      <c r="LYK38" s="28"/>
      <c r="LYL38" s="28"/>
      <c r="LYM38" s="28"/>
      <c r="LYN38" s="28"/>
      <c r="LYO38" s="28"/>
      <c r="LYP38" s="28"/>
      <c r="LYQ38" s="28"/>
      <c r="LYR38" s="28"/>
      <c r="LYS38" s="28"/>
      <c r="LYT38" s="28"/>
      <c r="LYU38" s="28"/>
      <c r="LYV38" s="28"/>
      <c r="LYW38" s="28"/>
      <c r="LYX38" s="28"/>
      <c r="LYY38" s="28"/>
      <c r="LYZ38" s="28"/>
      <c r="LZA38" s="28"/>
      <c r="LZB38" s="28"/>
      <c r="LZC38" s="28"/>
      <c r="LZD38" s="28"/>
      <c r="LZE38" s="28"/>
      <c r="LZF38" s="28"/>
      <c r="LZG38" s="28"/>
      <c r="LZH38" s="28"/>
      <c r="LZI38" s="28"/>
      <c r="LZJ38" s="28"/>
      <c r="LZK38" s="28"/>
      <c r="LZL38" s="28"/>
      <c r="LZM38" s="28"/>
      <c r="LZN38" s="28"/>
      <c r="LZO38" s="28"/>
      <c r="LZP38" s="28"/>
      <c r="LZQ38" s="28"/>
      <c r="LZR38" s="28"/>
      <c r="LZS38" s="28"/>
      <c r="LZT38" s="28"/>
      <c r="LZU38" s="28"/>
      <c r="LZV38" s="28"/>
      <c r="LZW38" s="28"/>
      <c r="LZX38" s="28"/>
      <c r="LZY38" s="28"/>
      <c r="LZZ38" s="28"/>
      <c r="MAA38" s="28"/>
      <c r="MAB38" s="28"/>
      <c r="MAC38" s="28"/>
      <c r="MAD38" s="28"/>
      <c r="MAE38" s="28"/>
      <c r="MAF38" s="28"/>
      <c r="MAG38" s="28"/>
      <c r="MAH38" s="28"/>
      <c r="MAI38" s="28"/>
      <c r="MAJ38" s="28"/>
      <c r="MAK38" s="28"/>
      <c r="MAL38" s="28"/>
      <c r="MAM38" s="28"/>
      <c r="MAN38" s="28"/>
      <c r="MAO38" s="28"/>
      <c r="MAP38" s="28"/>
      <c r="MAQ38" s="28"/>
      <c r="MAR38" s="28"/>
      <c r="MAS38" s="28"/>
      <c r="MAT38" s="28"/>
      <c r="MAU38" s="28"/>
      <c r="MAV38" s="28"/>
      <c r="MAW38" s="28"/>
      <c r="MAX38" s="28"/>
      <c r="MAY38" s="28"/>
      <c r="MAZ38" s="28"/>
      <c r="MBA38" s="28"/>
      <c r="MBB38" s="28"/>
      <c r="MBC38" s="28"/>
      <c r="MBD38" s="28"/>
      <c r="MBE38" s="28"/>
      <c r="MBF38" s="28"/>
      <c r="MBG38" s="28"/>
      <c r="MBH38" s="28"/>
      <c r="MBI38" s="28"/>
      <c r="MBJ38" s="28"/>
      <c r="MBK38" s="28"/>
      <c r="MBL38" s="28"/>
      <c r="MBM38" s="28"/>
      <c r="MBN38" s="28"/>
      <c r="MBO38" s="28"/>
      <c r="MBP38" s="28"/>
      <c r="MBQ38" s="28"/>
      <c r="MBR38" s="28"/>
      <c r="MBS38" s="28"/>
      <c r="MBT38" s="28"/>
      <c r="MBU38" s="28"/>
      <c r="MBV38" s="28"/>
      <c r="MBW38" s="28"/>
      <c r="MBX38" s="28"/>
      <c r="MBY38" s="28"/>
      <c r="MBZ38" s="28"/>
      <c r="MCA38" s="28"/>
      <c r="MCB38" s="28"/>
      <c r="MCC38" s="28"/>
      <c r="MCD38" s="28"/>
      <c r="MCE38" s="28"/>
      <c r="MCF38" s="28"/>
      <c r="MCG38" s="28"/>
      <c r="MCH38" s="28"/>
      <c r="MCI38" s="28"/>
      <c r="MCJ38" s="28"/>
      <c r="MCK38" s="28"/>
      <c r="MCL38" s="28"/>
      <c r="MCM38" s="28"/>
      <c r="MCN38" s="28"/>
      <c r="MCO38" s="28"/>
      <c r="MCP38" s="28"/>
      <c r="MCQ38" s="28"/>
      <c r="MCR38" s="28"/>
      <c r="MCS38" s="28"/>
      <c r="MCT38" s="28"/>
      <c r="MCU38" s="28"/>
      <c r="MCV38" s="28"/>
      <c r="MCW38" s="28"/>
      <c r="MCX38" s="28"/>
      <c r="MCY38" s="28"/>
      <c r="MCZ38" s="28"/>
      <c r="MDA38" s="28"/>
      <c r="MDB38" s="28"/>
      <c r="MDC38" s="28"/>
      <c r="MDD38" s="28"/>
      <c r="MDE38" s="28"/>
      <c r="MDF38" s="28"/>
      <c r="MDG38" s="28"/>
      <c r="MDH38" s="28"/>
      <c r="MDI38" s="28"/>
      <c r="MDJ38" s="28"/>
      <c r="MDK38" s="28"/>
      <c r="MDL38" s="28"/>
      <c r="MDM38" s="28"/>
      <c r="MDN38" s="28"/>
      <c r="MDO38" s="28"/>
      <c r="MDP38" s="28"/>
      <c r="MDQ38" s="28"/>
      <c r="MDR38" s="28"/>
      <c r="MDS38" s="28"/>
      <c r="MDT38" s="28"/>
      <c r="MDU38" s="28"/>
      <c r="MDV38" s="28"/>
      <c r="MDW38" s="28"/>
      <c r="MDX38" s="28"/>
      <c r="MDY38" s="28"/>
      <c r="MDZ38" s="28"/>
      <c r="MEA38" s="28"/>
      <c r="MEB38" s="28"/>
      <c r="MEC38" s="28"/>
      <c r="MED38" s="28"/>
      <c r="MEE38" s="28"/>
      <c r="MEF38" s="28"/>
      <c r="MEG38" s="28"/>
      <c r="MEH38" s="28"/>
      <c r="MEI38" s="28"/>
      <c r="MEJ38" s="28"/>
      <c r="MEK38" s="28"/>
      <c r="MEL38" s="28"/>
      <c r="MEM38" s="28"/>
      <c r="MEN38" s="28"/>
      <c r="MEO38" s="28"/>
      <c r="MEP38" s="28"/>
      <c r="MEQ38" s="28"/>
      <c r="MER38" s="28"/>
      <c r="MES38" s="28"/>
      <c r="MET38" s="28"/>
      <c r="MEU38" s="28"/>
      <c r="MEV38" s="28"/>
      <c r="MEW38" s="28"/>
      <c r="MEX38" s="28"/>
      <c r="MEY38" s="28"/>
      <c r="MEZ38" s="28"/>
      <c r="MFA38" s="28"/>
      <c r="MFB38" s="28"/>
      <c r="MFC38" s="28"/>
      <c r="MFD38" s="28"/>
      <c r="MFE38" s="28"/>
      <c r="MFF38" s="28"/>
      <c r="MFG38" s="28"/>
      <c r="MFH38" s="28"/>
      <c r="MFI38" s="28"/>
      <c r="MFJ38" s="28"/>
      <c r="MFK38" s="28"/>
      <c r="MFL38" s="28"/>
      <c r="MFM38" s="28"/>
      <c r="MFN38" s="28"/>
      <c r="MFO38" s="28"/>
      <c r="MFP38" s="28"/>
      <c r="MFQ38" s="28"/>
      <c r="MFR38" s="28"/>
      <c r="MFS38" s="28"/>
      <c r="MFT38" s="28"/>
      <c r="MFU38" s="28"/>
      <c r="MFV38" s="28"/>
      <c r="MFW38" s="28"/>
      <c r="MFX38" s="28"/>
      <c r="MFY38" s="28"/>
      <c r="MFZ38" s="28"/>
      <c r="MGA38" s="28"/>
      <c r="MGB38" s="28"/>
      <c r="MGC38" s="28"/>
      <c r="MGD38" s="28"/>
      <c r="MGE38" s="28"/>
      <c r="MGF38" s="28"/>
      <c r="MGG38" s="28"/>
      <c r="MGH38" s="28"/>
      <c r="MGI38" s="28"/>
      <c r="MGJ38" s="28"/>
      <c r="MGK38" s="28"/>
      <c r="MGL38" s="28"/>
      <c r="MGM38" s="28"/>
      <c r="MGN38" s="28"/>
      <c r="MGO38" s="28"/>
      <c r="MGP38" s="28"/>
      <c r="MGQ38" s="28"/>
      <c r="MGR38" s="28"/>
      <c r="MGS38" s="28"/>
      <c r="MGT38" s="28"/>
      <c r="MGU38" s="28"/>
      <c r="MGV38" s="28"/>
      <c r="MGW38" s="28"/>
      <c r="MGX38" s="28"/>
      <c r="MGY38" s="28"/>
      <c r="MGZ38" s="28"/>
      <c r="MHA38" s="28"/>
      <c r="MHB38" s="28"/>
      <c r="MHC38" s="28"/>
      <c r="MHD38" s="28"/>
      <c r="MHE38" s="28"/>
      <c r="MHF38" s="28"/>
      <c r="MHG38" s="28"/>
      <c r="MHH38" s="28"/>
      <c r="MHI38" s="28"/>
      <c r="MHJ38" s="28"/>
      <c r="MHK38" s="28"/>
      <c r="MHL38" s="28"/>
      <c r="MHM38" s="28"/>
      <c r="MHN38" s="28"/>
      <c r="MHO38" s="28"/>
      <c r="MHP38" s="28"/>
      <c r="MHQ38" s="28"/>
      <c r="MHR38" s="28"/>
      <c r="MHS38" s="28"/>
      <c r="MHT38" s="28"/>
      <c r="MHU38" s="28"/>
      <c r="MHV38" s="28"/>
      <c r="MHW38" s="28"/>
      <c r="MHX38" s="28"/>
      <c r="MHY38" s="28"/>
      <c r="MHZ38" s="28"/>
      <c r="MIA38" s="28"/>
      <c r="MIB38" s="28"/>
      <c r="MIC38" s="28"/>
      <c r="MID38" s="28"/>
      <c r="MIE38" s="28"/>
      <c r="MIF38" s="28"/>
      <c r="MIG38" s="28"/>
      <c r="MIH38" s="28"/>
      <c r="MII38" s="28"/>
      <c r="MIJ38" s="28"/>
      <c r="MIK38" s="28"/>
      <c r="MIL38" s="28"/>
      <c r="MIM38" s="28"/>
      <c r="MIN38" s="28"/>
      <c r="MIO38" s="28"/>
      <c r="MIP38" s="28"/>
      <c r="MIQ38" s="28"/>
      <c r="MIR38" s="28"/>
      <c r="MIS38" s="28"/>
      <c r="MIT38" s="28"/>
      <c r="MIU38" s="28"/>
      <c r="MIV38" s="28"/>
      <c r="MIW38" s="28"/>
      <c r="MIX38" s="28"/>
      <c r="MIY38" s="28"/>
      <c r="MIZ38" s="28"/>
      <c r="MJA38" s="28"/>
      <c r="MJB38" s="28"/>
      <c r="MJC38" s="28"/>
      <c r="MJD38" s="28"/>
      <c r="MJE38" s="28"/>
      <c r="MJF38" s="28"/>
      <c r="MJG38" s="28"/>
      <c r="MJH38" s="28"/>
      <c r="MJI38" s="28"/>
      <c r="MJJ38" s="28"/>
      <c r="MJK38" s="28"/>
      <c r="MJL38" s="28"/>
      <c r="MJM38" s="28"/>
      <c r="MJN38" s="28"/>
      <c r="MJO38" s="28"/>
      <c r="MJP38" s="28"/>
      <c r="MJQ38" s="28"/>
      <c r="MJR38" s="28"/>
      <c r="MJS38" s="28"/>
      <c r="MJT38" s="28"/>
      <c r="MJU38" s="28"/>
      <c r="MJV38" s="28"/>
      <c r="MJW38" s="28"/>
      <c r="MJX38" s="28"/>
      <c r="MJY38" s="28"/>
      <c r="MJZ38" s="28"/>
      <c r="MKA38" s="28"/>
      <c r="MKB38" s="28"/>
      <c r="MKC38" s="28"/>
      <c r="MKD38" s="28"/>
      <c r="MKE38" s="28"/>
      <c r="MKF38" s="28"/>
      <c r="MKG38" s="28"/>
      <c r="MKH38" s="28"/>
      <c r="MKI38" s="28"/>
      <c r="MKJ38" s="28"/>
      <c r="MKK38" s="28"/>
      <c r="MKL38" s="28"/>
      <c r="MKM38" s="28"/>
      <c r="MKN38" s="28"/>
      <c r="MKO38" s="28"/>
      <c r="MKP38" s="28"/>
      <c r="MKQ38" s="28"/>
      <c r="MKR38" s="28"/>
      <c r="MKS38" s="28"/>
      <c r="MKT38" s="28"/>
      <c r="MKU38" s="28"/>
      <c r="MKV38" s="28"/>
      <c r="MKW38" s="28"/>
      <c r="MKX38" s="28"/>
      <c r="MKY38" s="28"/>
      <c r="MKZ38" s="28"/>
      <c r="MLA38" s="28"/>
      <c r="MLB38" s="28"/>
      <c r="MLC38" s="28"/>
      <c r="MLD38" s="28"/>
      <c r="MLE38" s="28"/>
      <c r="MLF38" s="28"/>
      <c r="MLG38" s="28"/>
      <c r="MLH38" s="28"/>
      <c r="MLI38" s="28"/>
      <c r="MLJ38" s="28"/>
      <c r="MLK38" s="28"/>
      <c r="MLL38" s="28"/>
      <c r="MLM38" s="28"/>
      <c r="MLN38" s="28"/>
      <c r="MLO38" s="28"/>
      <c r="MLP38" s="28"/>
      <c r="MLQ38" s="28"/>
      <c r="MLR38" s="28"/>
      <c r="MLS38" s="28"/>
      <c r="MLT38" s="28"/>
      <c r="MLU38" s="28"/>
      <c r="MLV38" s="28"/>
      <c r="MLW38" s="28"/>
      <c r="MLX38" s="28"/>
      <c r="MLY38" s="28"/>
      <c r="MLZ38" s="28"/>
      <c r="MMA38" s="28"/>
      <c r="MMB38" s="28"/>
      <c r="MMC38" s="28"/>
      <c r="MMD38" s="28"/>
      <c r="MME38" s="28"/>
      <c r="MMF38" s="28"/>
      <c r="MMG38" s="28"/>
      <c r="MMH38" s="28"/>
      <c r="MMI38" s="28"/>
      <c r="MMJ38" s="28"/>
      <c r="MMK38" s="28"/>
      <c r="MML38" s="28"/>
      <c r="MMM38" s="28"/>
      <c r="MMN38" s="28"/>
      <c r="MMO38" s="28"/>
      <c r="MMP38" s="28"/>
      <c r="MMQ38" s="28"/>
      <c r="MMR38" s="28"/>
      <c r="MMS38" s="28"/>
      <c r="MMT38" s="28"/>
      <c r="MMU38" s="28"/>
      <c r="MMV38" s="28"/>
      <c r="MMW38" s="28"/>
      <c r="MMX38" s="28"/>
      <c r="MMY38" s="28"/>
      <c r="MMZ38" s="28"/>
      <c r="MNA38" s="28"/>
      <c r="MNB38" s="28"/>
      <c r="MNC38" s="28"/>
      <c r="MND38" s="28"/>
      <c r="MNE38" s="28"/>
      <c r="MNF38" s="28"/>
      <c r="MNG38" s="28"/>
      <c r="MNH38" s="28"/>
      <c r="MNI38" s="28"/>
      <c r="MNJ38" s="28"/>
      <c r="MNK38" s="28"/>
      <c r="MNL38" s="28"/>
      <c r="MNM38" s="28"/>
      <c r="MNN38" s="28"/>
      <c r="MNO38" s="28"/>
      <c r="MNP38" s="28"/>
      <c r="MNQ38" s="28"/>
      <c r="MNR38" s="28"/>
      <c r="MNS38" s="28"/>
      <c r="MNT38" s="28"/>
      <c r="MNU38" s="28"/>
      <c r="MNV38" s="28"/>
      <c r="MNW38" s="28"/>
      <c r="MNX38" s="28"/>
      <c r="MNY38" s="28"/>
      <c r="MNZ38" s="28"/>
      <c r="MOA38" s="28"/>
      <c r="MOB38" s="28"/>
      <c r="MOC38" s="28"/>
      <c r="MOD38" s="28"/>
      <c r="MOE38" s="28"/>
      <c r="MOF38" s="28"/>
      <c r="MOG38" s="28"/>
      <c r="MOH38" s="28"/>
      <c r="MOI38" s="28"/>
      <c r="MOJ38" s="28"/>
      <c r="MOK38" s="28"/>
      <c r="MOL38" s="28"/>
      <c r="MOM38" s="28"/>
      <c r="MON38" s="28"/>
      <c r="MOO38" s="28"/>
      <c r="MOP38" s="28"/>
      <c r="MOQ38" s="28"/>
      <c r="MOR38" s="28"/>
      <c r="MOS38" s="28"/>
      <c r="MOT38" s="28"/>
      <c r="MOU38" s="28"/>
      <c r="MOV38" s="28"/>
      <c r="MOW38" s="28"/>
      <c r="MOX38" s="28"/>
      <c r="MOY38" s="28"/>
      <c r="MOZ38" s="28"/>
      <c r="MPA38" s="28"/>
      <c r="MPB38" s="28"/>
      <c r="MPC38" s="28"/>
      <c r="MPD38" s="28"/>
      <c r="MPE38" s="28"/>
      <c r="MPF38" s="28"/>
      <c r="MPG38" s="28"/>
      <c r="MPH38" s="28"/>
      <c r="MPI38" s="28"/>
      <c r="MPJ38" s="28"/>
      <c r="MPK38" s="28"/>
      <c r="MPL38" s="28"/>
      <c r="MPM38" s="28"/>
      <c r="MPN38" s="28"/>
      <c r="MPO38" s="28"/>
      <c r="MPP38" s="28"/>
      <c r="MPQ38" s="28"/>
      <c r="MPR38" s="28"/>
      <c r="MPS38" s="28"/>
      <c r="MPT38" s="28"/>
      <c r="MPU38" s="28"/>
      <c r="MPV38" s="28"/>
      <c r="MPW38" s="28"/>
      <c r="MPX38" s="28"/>
      <c r="MPY38" s="28"/>
      <c r="MPZ38" s="28"/>
      <c r="MQA38" s="28"/>
      <c r="MQB38" s="28"/>
      <c r="MQC38" s="28"/>
      <c r="MQD38" s="28"/>
      <c r="MQE38" s="28"/>
      <c r="MQF38" s="28"/>
      <c r="MQG38" s="28"/>
      <c r="MQH38" s="28"/>
      <c r="MQI38" s="28"/>
      <c r="MQJ38" s="28"/>
      <c r="MQK38" s="28"/>
      <c r="MQL38" s="28"/>
      <c r="MQM38" s="28"/>
      <c r="MQN38" s="28"/>
      <c r="MQO38" s="28"/>
      <c r="MQP38" s="28"/>
      <c r="MQQ38" s="28"/>
      <c r="MQR38" s="28"/>
      <c r="MQS38" s="28"/>
      <c r="MQT38" s="28"/>
      <c r="MQU38" s="28"/>
      <c r="MQV38" s="28"/>
      <c r="MQW38" s="28"/>
      <c r="MQX38" s="28"/>
      <c r="MQY38" s="28"/>
      <c r="MQZ38" s="28"/>
      <c r="MRA38" s="28"/>
      <c r="MRB38" s="28"/>
      <c r="MRC38" s="28"/>
      <c r="MRD38" s="28"/>
      <c r="MRE38" s="28"/>
      <c r="MRF38" s="28"/>
      <c r="MRG38" s="28"/>
      <c r="MRH38" s="28"/>
      <c r="MRI38" s="28"/>
      <c r="MRJ38" s="28"/>
      <c r="MRK38" s="28"/>
      <c r="MRL38" s="28"/>
      <c r="MRM38" s="28"/>
      <c r="MRN38" s="28"/>
      <c r="MRO38" s="28"/>
      <c r="MRP38" s="28"/>
      <c r="MRQ38" s="28"/>
      <c r="MRR38" s="28"/>
      <c r="MRS38" s="28"/>
      <c r="MRT38" s="28"/>
      <c r="MRU38" s="28"/>
      <c r="MRV38" s="28"/>
      <c r="MRW38" s="28"/>
      <c r="MRX38" s="28"/>
      <c r="MRY38" s="28"/>
      <c r="MRZ38" s="28"/>
      <c r="MSA38" s="28"/>
      <c r="MSB38" s="28"/>
      <c r="MSC38" s="28"/>
      <c r="MSD38" s="28"/>
      <c r="MSE38" s="28"/>
      <c r="MSF38" s="28"/>
      <c r="MSG38" s="28"/>
      <c r="MSH38" s="28"/>
      <c r="MSI38" s="28"/>
      <c r="MSJ38" s="28"/>
      <c r="MSK38" s="28"/>
      <c r="MSL38" s="28"/>
      <c r="MSM38" s="28"/>
      <c r="MSN38" s="28"/>
      <c r="MSO38" s="28"/>
      <c r="MSP38" s="28"/>
      <c r="MSQ38" s="28"/>
      <c r="MSR38" s="28"/>
      <c r="MSS38" s="28"/>
      <c r="MST38" s="28"/>
      <c r="MSU38" s="28"/>
      <c r="MSV38" s="28"/>
      <c r="MSW38" s="28"/>
      <c r="MSX38" s="28"/>
      <c r="MSY38" s="28"/>
      <c r="MSZ38" s="28"/>
      <c r="MTA38" s="28"/>
      <c r="MTB38" s="28"/>
      <c r="MTC38" s="28"/>
      <c r="MTD38" s="28"/>
      <c r="MTE38" s="28"/>
      <c r="MTF38" s="28"/>
      <c r="MTG38" s="28"/>
      <c r="MTH38" s="28"/>
      <c r="MTI38" s="28"/>
      <c r="MTJ38" s="28"/>
      <c r="MTK38" s="28"/>
      <c r="MTL38" s="28"/>
      <c r="MTM38" s="28"/>
      <c r="MTN38" s="28"/>
      <c r="MTO38" s="28"/>
      <c r="MTP38" s="28"/>
      <c r="MTQ38" s="28"/>
      <c r="MTR38" s="28"/>
      <c r="MTS38" s="28"/>
      <c r="MTT38" s="28"/>
      <c r="MTU38" s="28"/>
      <c r="MTV38" s="28"/>
      <c r="MTW38" s="28"/>
      <c r="MTX38" s="28"/>
      <c r="MTY38" s="28"/>
      <c r="MTZ38" s="28"/>
      <c r="MUA38" s="28"/>
      <c r="MUB38" s="28"/>
      <c r="MUC38" s="28"/>
      <c r="MUD38" s="28"/>
      <c r="MUE38" s="28"/>
      <c r="MUF38" s="28"/>
      <c r="MUG38" s="28"/>
      <c r="MUH38" s="28"/>
      <c r="MUI38" s="28"/>
      <c r="MUJ38" s="28"/>
      <c r="MUK38" s="28"/>
      <c r="MUL38" s="28"/>
      <c r="MUM38" s="28"/>
      <c r="MUN38" s="28"/>
      <c r="MUO38" s="28"/>
      <c r="MUP38" s="28"/>
      <c r="MUQ38" s="28"/>
      <c r="MUR38" s="28"/>
      <c r="MUS38" s="28"/>
      <c r="MUT38" s="28"/>
      <c r="MUU38" s="28"/>
      <c r="MUV38" s="28"/>
      <c r="MUW38" s="28"/>
      <c r="MUX38" s="28"/>
      <c r="MUY38" s="28"/>
      <c r="MUZ38" s="28"/>
      <c r="MVA38" s="28"/>
      <c r="MVB38" s="28"/>
      <c r="MVC38" s="28"/>
      <c r="MVD38" s="28"/>
      <c r="MVE38" s="28"/>
      <c r="MVF38" s="28"/>
      <c r="MVG38" s="28"/>
      <c r="MVH38" s="28"/>
      <c r="MVI38" s="28"/>
      <c r="MVJ38" s="28"/>
      <c r="MVK38" s="28"/>
      <c r="MVL38" s="28"/>
      <c r="MVM38" s="28"/>
      <c r="MVN38" s="28"/>
      <c r="MVO38" s="28"/>
      <c r="MVP38" s="28"/>
      <c r="MVQ38" s="28"/>
      <c r="MVR38" s="28"/>
      <c r="MVS38" s="28"/>
      <c r="MVT38" s="28"/>
      <c r="MVU38" s="28"/>
      <c r="MVV38" s="28"/>
      <c r="MVW38" s="28"/>
      <c r="MVX38" s="28"/>
      <c r="MVY38" s="28"/>
      <c r="MVZ38" s="28"/>
      <c r="MWA38" s="28"/>
      <c r="MWB38" s="28"/>
      <c r="MWC38" s="28"/>
      <c r="MWD38" s="28"/>
      <c r="MWE38" s="28"/>
      <c r="MWF38" s="28"/>
      <c r="MWG38" s="28"/>
      <c r="MWH38" s="28"/>
      <c r="MWI38" s="28"/>
      <c r="MWJ38" s="28"/>
      <c r="MWK38" s="28"/>
      <c r="MWL38" s="28"/>
      <c r="MWM38" s="28"/>
      <c r="MWN38" s="28"/>
      <c r="MWO38" s="28"/>
      <c r="MWP38" s="28"/>
      <c r="MWQ38" s="28"/>
      <c r="MWR38" s="28"/>
      <c r="MWS38" s="28"/>
      <c r="MWT38" s="28"/>
      <c r="MWU38" s="28"/>
      <c r="MWV38" s="28"/>
      <c r="MWW38" s="28"/>
      <c r="MWX38" s="28"/>
      <c r="MWY38" s="28"/>
      <c r="MWZ38" s="28"/>
      <c r="MXA38" s="28"/>
      <c r="MXB38" s="28"/>
      <c r="MXC38" s="28"/>
      <c r="MXD38" s="28"/>
      <c r="MXE38" s="28"/>
      <c r="MXF38" s="28"/>
      <c r="MXG38" s="28"/>
      <c r="MXH38" s="28"/>
      <c r="MXI38" s="28"/>
      <c r="MXJ38" s="28"/>
      <c r="MXK38" s="28"/>
      <c r="MXL38" s="28"/>
      <c r="MXM38" s="28"/>
      <c r="MXN38" s="28"/>
      <c r="MXO38" s="28"/>
      <c r="MXP38" s="28"/>
      <c r="MXQ38" s="28"/>
      <c r="MXR38" s="28"/>
      <c r="MXS38" s="28"/>
      <c r="MXT38" s="28"/>
      <c r="MXU38" s="28"/>
      <c r="MXV38" s="28"/>
      <c r="MXW38" s="28"/>
      <c r="MXX38" s="28"/>
      <c r="MXY38" s="28"/>
      <c r="MXZ38" s="28"/>
      <c r="MYA38" s="28"/>
      <c r="MYB38" s="28"/>
      <c r="MYC38" s="28"/>
      <c r="MYD38" s="28"/>
      <c r="MYE38" s="28"/>
      <c r="MYF38" s="28"/>
      <c r="MYG38" s="28"/>
      <c r="MYH38" s="28"/>
      <c r="MYI38" s="28"/>
      <c r="MYJ38" s="28"/>
      <c r="MYK38" s="28"/>
      <c r="MYL38" s="28"/>
      <c r="MYM38" s="28"/>
      <c r="MYN38" s="28"/>
      <c r="MYO38" s="28"/>
      <c r="MYP38" s="28"/>
      <c r="MYQ38" s="28"/>
      <c r="MYR38" s="28"/>
      <c r="MYS38" s="28"/>
      <c r="MYT38" s="28"/>
      <c r="MYU38" s="28"/>
      <c r="MYV38" s="28"/>
      <c r="MYW38" s="28"/>
      <c r="MYX38" s="28"/>
      <c r="MYY38" s="28"/>
      <c r="MYZ38" s="28"/>
      <c r="MZA38" s="28"/>
      <c r="MZB38" s="28"/>
      <c r="MZC38" s="28"/>
      <c r="MZD38" s="28"/>
      <c r="MZE38" s="28"/>
      <c r="MZF38" s="28"/>
      <c r="MZG38" s="28"/>
      <c r="MZH38" s="28"/>
      <c r="MZI38" s="28"/>
      <c r="MZJ38" s="28"/>
      <c r="MZK38" s="28"/>
      <c r="MZL38" s="28"/>
      <c r="MZM38" s="28"/>
      <c r="MZN38" s="28"/>
      <c r="MZO38" s="28"/>
      <c r="MZP38" s="28"/>
      <c r="MZQ38" s="28"/>
      <c r="MZR38" s="28"/>
      <c r="MZS38" s="28"/>
      <c r="MZT38" s="28"/>
      <c r="MZU38" s="28"/>
      <c r="MZV38" s="28"/>
      <c r="MZW38" s="28"/>
      <c r="MZX38" s="28"/>
      <c r="MZY38" s="28"/>
      <c r="MZZ38" s="28"/>
      <c r="NAA38" s="28"/>
      <c r="NAB38" s="28"/>
      <c r="NAC38" s="28"/>
      <c r="NAD38" s="28"/>
      <c r="NAE38" s="28"/>
      <c r="NAF38" s="28"/>
      <c r="NAG38" s="28"/>
      <c r="NAH38" s="28"/>
      <c r="NAI38" s="28"/>
      <c r="NAJ38" s="28"/>
      <c r="NAK38" s="28"/>
      <c r="NAL38" s="28"/>
      <c r="NAM38" s="28"/>
      <c r="NAN38" s="28"/>
      <c r="NAO38" s="28"/>
      <c r="NAP38" s="28"/>
      <c r="NAQ38" s="28"/>
      <c r="NAR38" s="28"/>
      <c r="NAS38" s="28"/>
      <c r="NAT38" s="28"/>
      <c r="NAU38" s="28"/>
      <c r="NAV38" s="28"/>
      <c r="NAW38" s="28"/>
      <c r="NAX38" s="28"/>
      <c r="NAY38" s="28"/>
      <c r="NAZ38" s="28"/>
      <c r="NBA38" s="28"/>
      <c r="NBB38" s="28"/>
      <c r="NBC38" s="28"/>
      <c r="NBD38" s="28"/>
      <c r="NBE38" s="28"/>
      <c r="NBF38" s="28"/>
      <c r="NBG38" s="28"/>
      <c r="NBH38" s="28"/>
      <c r="NBI38" s="28"/>
      <c r="NBJ38" s="28"/>
      <c r="NBK38" s="28"/>
      <c r="NBL38" s="28"/>
      <c r="NBM38" s="28"/>
      <c r="NBN38" s="28"/>
      <c r="NBO38" s="28"/>
      <c r="NBP38" s="28"/>
      <c r="NBQ38" s="28"/>
      <c r="NBR38" s="28"/>
      <c r="NBS38" s="28"/>
      <c r="NBT38" s="28"/>
      <c r="NBU38" s="28"/>
      <c r="NBV38" s="28"/>
      <c r="NBW38" s="28"/>
      <c r="NBX38" s="28"/>
      <c r="NBY38" s="28"/>
      <c r="NBZ38" s="28"/>
      <c r="NCA38" s="28"/>
      <c r="NCB38" s="28"/>
      <c r="NCC38" s="28"/>
      <c r="NCD38" s="28"/>
      <c r="NCE38" s="28"/>
      <c r="NCF38" s="28"/>
      <c r="NCG38" s="28"/>
      <c r="NCH38" s="28"/>
      <c r="NCI38" s="28"/>
      <c r="NCJ38" s="28"/>
      <c r="NCK38" s="28"/>
      <c r="NCL38" s="28"/>
      <c r="NCM38" s="28"/>
      <c r="NCN38" s="28"/>
      <c r="NCO38" s="28"/>
      <c r="NCP38" s="28"/>
      <c r="NCQ38" s="28"/>
      <c r="NCR38" s="28"/>
      <c r="NCS38" s="28"/>
      <c r="NCT38" s="28"/>
      <c r="NCU38" s="28"/>
      <c r="NCV38" s="28"/>
      <c r="NCW38" s="28"/>
      <c r="NCX38" s="28"/>
      <c r="NCY38" s="28"/>
      <c r="NCZ38" s="28"/>
      <c r="NDA38" s="28"/>
      <c r="NDB38" s="28"/>
      <c r="NDC38" s="28"/>
      <c r="NDD38" s="28"/>
      <c r="NDE38" s="28"/>
      <c r="NDF38" s="28"/>
      <c r="NDG38" s="28"/>
      <c r="NDH38" s="28"/>
      <c r="NDI38" s="28"/>
      <c r="NDJ38" s="28"/>
      <c r="NDK38" s="28"/>
      <c r="NDL38" s="28"/>
      <c r="NDM38" s="28"/>
      <c r="NDN38" s="28"/>
      <c r="NDO38" s="28"/>
      <c r="NDP38" s="28"/>
      <c r="NDQ38" s="28"/>
      <c r="NDR38" s="28"/>
      <c r="NDS38" s="28"/>
      <c r="NDT38" s="28"/>
      <c r="NDU38" s="28"/>
      <c r="NDV38" s="28"/>
      <c r="NDW38" s="28"/>
      <c r="NDX38" s="28"/>
      <c r="NDY38" s="28"/>
      <c r="NDZ38" s="28"/>
      <c r="NEA38" s="28"/>
      <c r="NEB38" s="28"/>
      <c r="NEC38" s="28"/>
      <c r="NED38" s="28"/>
      <c r="NEE38" s="28"/>
      <c r="NEF38" s="28"/>
      <c r="NEG38" s="28"/>
      <c r="NEH38" s="28"/>
      <c r="NEI38" s="28"/>
      <c r="NEJ38" s="28"/>
      <c r="NEK38" s="28"/>
      <c r="NEL38" s="28"/>
      <c r="NEM38" s="28"/>
      <c r="NEN38" s="28"/>
      <c r="NEO38" s="28"/>
      <c r="NEP38" s="28"/>
      <c r="NEQ38" s="28"/>
      <c r="NER38" s="28"/>
      <c r="NES38" s="28"/>
      <c r="NET38" s="28"/>
      <c r="NEU38" s="28"/>
      <c r="NEV38" s="28"/>
      <c r="NEW38" s="28"/>
      <c r="NEX38" s="28"/>
      <c r="NEY38" s="28"/>
      <c r="NEZ38" s="28"/>
      <c r="NFA38" s="28"/>
      <c r="NFB38" s="28"/>
      <c r="NFC38" s="28"/>
      <c r="NFD38" s="28"/>
      <c r="NFE38" s="28"/>
      <c r="NFF38" s="28"/>
      <c r="NFG38" s="28"/>
      <c r="NFH38" s="28"/>
      <c r="NFI38" s="28"/>
      <c r="NFJ38" s="28"/>
      <c r="NFK38" s="28"/>
      <c r="NFL38" s="28"/>
      <c r="NFM38" s="28"/>
      <c r="NFN38" s="28"/>
      <c r="NFO38" s="28"/>
      <c r="NFP38" s="28"/>
      <c r="NFQ38" s="28"/>
      <c r="NFR38" s="28"/>
      <c r="NFS38" s="28"/>
      <c r="NFT38" s="28"/>
      <c r="NFU38" s="28"/>
      <c r="NFV38" s="28"/>
      <c r="NFW38" s="28"/>
      <c r="NFX38" s="28"/>
      <c r="NFY38" s="28"/>
      <c r="NFZ38" s="28"/>
      <c r="NGA38" s="28"/>
      <c r="NGB38" s="28"/>
      <c r="NGC38" s="28"/>
      <c r="NGD38" s="28"/>
      <c r="NGE38" s="28"/>
      <c r="NGF38" s="28"/>
      <c r="NGG38" s="28"/>
      <c r="NGH38" s="28"/>
      <c r="NGI38" s="28"/>
      <c r="NGJ38" s="28"/>
      <c r="NGK38" s="28"/>
      <c r="NGL38" s="28"/>
      <c r="NGM38" s="28"/>
      <c r="NGN38" s="28"/>
      <c r="NGO38" s="28"/>
      <c r="NGP38" s="28"/>
      <c r="NGQ38" s="28"/>
      <c r="NGR38" s="28"/>
      <c r="NGS38" s="28"/>
      <c r="NGT38" s="28"/>
      <c r="NGU38" s="28"/>
      <c r="NGV38" s="28"/>
      <c r="NGW38" s="28"/>
      <c r="NGX38" s="28"/>
      <c r="NGY38" s="28"/>
      <c r="NGZ38" s="28"/>
      <c r="NHA38" s="28"/>
      <c r="NHB38" s="28"/>
      <c r="NHC38" s="28"/>
      <c r="NHD38" s="28"/>
      <c r="NHE38" s="28"/>
      <c r="NHF38" s="28"/>
      <c r="NHG38" s="28"/>
      <c r="NHH38" s="28"/>
      <c r="NHI38" s="28"/>
      <c r="NHJ38" s="28"/>
      <c r="NHK38" s="28"/>
      <c r="NHL38" s="28"/>
      <c r="NHM38" s="28"/>
      <c r="NHN38" s="28"/>
      <c r="NHO38" s="28"/>
      <c r="NHP38" s="28"/>
      <c r="NHQ38" s="28"/>
      <c r="NHR38" s="28"/>
      <c r="NHS38" s="28"/>
      <c r="NHT38" s="28"/>
      <c r="NHU38" s="28"/>
      <c r="NHV38" s="28"/>
      <c r="NHW38" s="28"/>
      <c r="NHX38" s="28"/>
      <c r="NHY38" s="28"/>
      <c r="NHZ38" s="28"/>
      <c r="NIA38" s="28"/>
      <c r="NIB38" s="28"/>
      <c r="NIC38" s="28"/>
      <c r="NID38" s="28"/>
      <c r="NIE38" s="28"/>
      <c r="NIF38" s="28"/>
      <c r="NIG38" s="28"/>
      <c r="NIH38" s="28"/>
      <c r="NII38" s="28"/>
      <c r="NIJ38" s="28"/>
      <c r="NIK38" s="28"/>
      <c r="NIL38" s="28"/>
      <c r="NIM38" s="28"/>
      <c r="NIN38" s="28"/>
      <c r="NIO38" s="28"/>
      <c r="NIP38" s="28"/>
      <c r="NIQ38" s="28"/>
      <c r="NIR38" s="28"/>
      <c r="NIS38" s="28"/>
      <c r="NIT38" s="28"/>
      <c r="NIU38" s="28"/>
      <c r="NIV38" s="28"/>
      <c r="NIW38" s="28"/>
      <c r="NIX38" s="28"/>
      <c r="NIY38" s="28"/>
      <c r="NIZ38" s="28"/>
      <c r="NJA38" s="28"/>
      <c r="NJB38" s="28"/>
      <c r="NJC38" s="28"/>
      <c r="NJD38" s="28"/>
      <c r="NJE38" s="28"/>
      <c r="NJF38" s="28"/>
      <c r="NJG38" s="28"/>
      <c r="NJH38" s="28"/>
      <c r="NJI38" s="28"/>
      <c r="NJJ38" s="28"/>
      <c r="NJK38" s="28"/>
      <c r="NJL38" s="28"/>
      <c r="NJM38" s="28"/>
      <c r="NJN38" s="28"/>
      <c r="NJO38" s="28"/>
      <c r="NJP38" s="28"/>
      <c r="NJQ38" s="28"/>
      <c r="NJR38" s="28"/>
      <c r="NJS38" s="28"/>
      <c r="NJT38" s="28"/>
      <c r="NJU38" s="28"/>
      <c r="NJV38" s="28"/>
      <c r="NJW38" s="28"/>
      <c r="NJX38" s="28"/>
      <c r="NJY38" s="28"/>
      <c r="NJZ38" s="28"/>
      <c r="NKA38" s="28"/>
      <c r="NKB38" s="28"/>
      <c r="NKC38" s="28"/>
      <c r="NKD38" s="28"/>
      <c r="NKE38" s="28"/>
      <c r="NKF38" s="28"/>
      <c r="NKG38" s="28"/>
      <c r="NKH38" s="28"/>
      <c r="NKI38" s="28"/>
      <c r="NKJ38" s="28"/>
      <c r="NKK38" s="28"/>
      <c r="NKL38" s="28"/>
      <c r="NKM38" s="28"/>
      <c r="NKN38" s="28"/>
      <c r="NKO38" s="28"/>
      <c r="NKP38" s="28"/>
      <c r="NKQ38" s="28"/>
      <c r="NKR38" s="28"/>
      <c r="NKS38" s="28"/>
      <c r="NKT38" s="28"/>
      <c r="NKU38" s="28"/>
      <c r="NKV38" s="28"/>
      <c r="NKW38" s="28"/>
      <c r="NKX38" s="28"/>
      <c r="NKY38" s="28"/>
      <c r="NKZ38" s="28"/>
      <c r="NLA38" s="28"/>
      <c r="NLB38" s="28"/>
      <c r="NLC38" s="28"/>
      <c r="NLD38" s="28"/>
      <c r="NLE38" s="28"/>
      <c r="NLF38" s="28"/>
      <c r="NLG38" s="28"/>
      <c r="NLH38" s="28"/>
      <c r="NLI38" s="28"/>
      <c r="NLJ38" s="28"/>
      <c r="NLK38" s="28"/>
      <c r="NLL38" s="28"/>
      <c r="NLM38" s="28"/>
      <c r="NLN38" s="28"/>
      <c r="NLO38" s="28"/>
      <c r="NLP38" s="28"/>
      <c r="NLQ38" s="28"/>
      <c r="NLR38" s="28"/>
      <c r="NLS38" s="28"/>
      <c r="NLT38" s="28"/>
      <c r="NLU38" s="28"/>
      <c r="NLV38" s="28"/>
      <c r="NLW38" s="28"/>
      <c r="NLX38" s="28"/>
      <c r="NLY38" s="28"/>
      <c r="NLZ38" s="28"/>
      <c r="NMA38" s="28"/>
      <c r="NMB38" s="28"/>
      <c r="NMC38" s="28"/>
      <c r="NMD38" s="28"/>
      <c r="NME38" s="28"/>
      <c r="NMF38" s="28"/>
      <c r="NMG38" s="28"/>
      <c r="NMH38" s="28"/>
      <c r="NMI38" s="28"/>
      <c r="NMJ38" s="28"/>
      <c r="NMK38" s="28"/>
      <c r="NML38" s="28"/>
      <c r="NMM38" s="28"/>
      <c r="NMN38" s="28"/>
      <c r="NMO38" s="28"/>
      <c r="NMP38" s="28"/>
      <c r="NMQ38" s="28"/>
      <c r="NMR38" s="28"/>
      <c r="NMS38" s="28"/>
      <c r="NMT38" s="28"/>
      <c r="NMU38" s="28"/>
      <c r="NMV38" s="28"/>
      <c r="NMW38" s="28"/>
      <c r="NMX38" s="28"/>
      <c r="NMY38" s="28"/>
      <c r="NMZ38" s="28"/>
      <c r="NNA38" s="28"/>
      <c r="NNB38" s="28"/>
      <c r="NNC38" s="28"/>
      <c r="NND38" s="28"/>
      <c r="NNE38" s="28"/>
      <c r="NNF38" s="28"/>
      <c r="NNG38" s="28"/>
      <c r="NNH38" s="28"/>
      <c r="NNI38" s="28"/>
      <c r="NNJ38" s="28"/>
      <c r="NNK38" s="28"/>
      <c r="NNL38" s="28"/>
      <c r="NNM38" s="28"/>
      <c r="NNN38" s="28"/>
      <c r="NNO38" s="28"/>
      <c r="NNP38" s="28"/>
      <c r="NNQ38" s="28"/>
      <c r="NNR38" s="28"/>
      <c r="NNS38" s="28"/>
      <c r="NNT38" s="28"/>
      <c r="NNU38" s="28"/>
      <c r="NNV38" s="28"/>
      <c r="NNW38" s="28"/>
      <c r="NNX38" s="28"/>
      <c r="NNY38" s="28"/>
      <c r="NNZ38" s="28"/>
      <c r="NOA38" s="28"/>
      <c r="NOB38" s="28"/>
      <c r="NOC38" s="28"/>
      <c r="NOD38" s="28"/>
      <c r="NOE38" s="28"/>
      <c r="NOF38" s="28"/>
      <c r="NOG38" s="28"/>
      <c r="NOH38" s="28"/>
      <c r="NOI38" s="28"/>
      <c r="NOJ38" s="28"/>
      <c r="NOK38" s="28"/>
      <c r="NOL38" s="28"/>
      <c r="NOM38" s="28"/>
      <c r="NON38" s="28"/>
      <c r="NOO38" s="28"/>
      <c r="NOP38" s="28"/>
      <c r="NOQ38" s="28"/>
      <c r="NOR38" s="28"/>
      <c r="NOS38" s="28"/>
      <c r="NOT38" s="28"/>
      <c r="NOU38" s="28"/>
      <c r="NOV38" s="28"/>
      <c r="NOW38" s="28"/>
      <c r="NOX38" s="28"/>
      <c r="NOY38" s="28"/>
      <c r="NOZ38" s="28"/>
      <c r="NPA38" s="28"/>
      <c r="NPB38" s="28"/>
      <c r="NPC38" s="28"/>
      <c r="NPD38" s="28"/>
      <c r="NPE38" s="28"/>
      <c r="NPF38" s="28"/>
      <c r="NPG38" s="28"/>
      <c r="NPH38" s="28"/>
      <c r="NPI38" s="28"/>
      <c r="NPJ38" s="28"/>
      <c r="NPK38" s="28"/>
      <c r="NPL38" s="28"/>
      <c r="NPM38" s="28"/>
      <c r="NPN38" s="28"/>
      <c r="NPO38" s="28"/>
      <c r="NPP38" s="28"/>
      <c r="NPQ38" s="28"/>
      <c r="NPR38" s="28"/>
      <c r="NPS38" s="28"/>
      <c r="NPT38" s="28"/>
      <c r="NPU38" s="28"/>
      <c r="NPV38" s="28"/>
      <c r="NPW38" s="28"/>
      <c r="NPX38" s="28"/>
      <c r="NPY38" s="28"/>
      <c r="NPZ38" s="28"/>
      <c r="NQA38" s="28"/>
      <c r="NQB38" s="28"/>
      <c r="NQC38" s="28"/>
      <c r="NQD38" s="28"/>
      <c r="NQE38" s="28"/>
      <c r="NQF38" s="28"/>
      <c r="NQG38" s="28"/>
      <c r="NQH38" s="28"/>
      <c r="NQI38" s="28"/>
      <c r="NQJ38" s="28"/>
      <c r="NQK38" s="28"/>
      <c r="NQL38" s="28"/>
      <c r="NQM38" s="28"/>
      <c r="NQN38" s="28"/>
      <c r="NQO38" s="28"/>
      <c r="NQP38" s="28"/>
      <c r="NQQ38" s="28"/>
      <c r="NQR38" s="28"/>
      <c r="NQS38" s="28"/>
      <c r="NQT38" s="28"/>
      <c r="NQU38" s="28"/>
      <c r="NQV38" s="28"/>
      <c r="NQW38" s="28"/>
      <c r="NQX38" s="28"/>
      <c r="NQY38" s="28"/>
      <c r="NQZ38" s="28"/>
      <c r="NRA38" s="28"/>
      <c r="NRB38" s="28"/>
      <c r="NRC38" s="28"/>
      <c r="NRD38" s="28"/>
      <c r="NRE38" s="28"/>
      <c r="NRF38" s="28"/>
      <c r="NRG38" s="28"/>
      <c r="NRH38" s="28"/>
      <c r="NRI38" s="28"/>
      <c r="NRJ38" s="28"/>
      <c r="NRK38" s="28"/>
      <c r="NRL38" s="28"/>
      <c r="NRM38" s="28"/>
      <c r="NRN38" s="28"/>
      <c r="NRO38" s="28"/>
      <c r="NRP38" s="28"/>
      <c r="NRQ38" s="28"/>
      <c r="NRR38" s="28"/>
      <c r="NRS38" s="28"/>
      <c r="NRT38" s="28"/>
      <c r="NRU38" s="28"/>
      <c r="NRV38" s="28"/>
      <c r="NRW38" s="28"/>
      <c r="NRX38" s="28"/>
      <c r="NRY38" s="28"/>
      <c r="NRZ38" s="28"/>
      <c r="NSA38" s="28"/>
      <c r="NSB38" s="28"/>
      <c r="NSC38" s="28"/>
      <c r="NSD38" s="28"/>
      <c r="NSE38" s="28"/>
      <c r="NSF38" s="28"/>
      <c r="NSG38" s="28"/>
      <c r="NSH38" s="28"/>
      <c r="NSI38" s="28"/>
      <c r="NSJ38" s="28"/>
      <c r="NSK38" s="28"/>
      <c r="NSL38" s="28"/>
      <c r="NSM38" s="28"/>
      <c r="NSN38" s="28"/>
      <c r="NSO38" s="28"/>
      <c r="NSP38" s="28"/>
      <c r="NSQ38" s="28"/>
      <c r="NSR38" s="28"/>
      <c r="NSS38" s="28"/>
      <c r="NST38" s="28"/>
      <c r="NSU38" s="28"/>
      <c r="NSV38" s="28"/>
      <c r="NSW38" s="28"/>
      <c r="NSX38" s="28"/>
      <c r="NSY38" s="28"/>
      <c r="NSZ38" s="28"/>
      <c r="NTA38" s="28"/>
      <c r="NTB38" s="28"/>
      <c r="NTC38" s="28"/>
      <c r="NTD38" s="28"/>
      <c r="NTE38" s="28"/>
      <c r="NTF38" s="28"/>
      <c r="NTG38" s="28"/>
      <c r="NTH38" s="28"/>
      <c r="NTI38" s="28"/>
      <c r="NTJ38" s="28"/>
      <c r="NTK38" s="28"/>
      <c r="NTL38" s="28"/>
      <c r="NTM38" s="28"/>
      <c r="NTN38" s="28"/>
      <c r="NTO38" s="28"/>
      <c r="NTP38" s="28"/>
      <c r="NTQ38" s="28"/>
      <c r="NTR38" s="28"/>
      <c r="NTS38" s="28"/>
      <c r="NTT38" s="28"/>
      <c r="NTU38" s="28"/>
      <c r="NTV38" s="28"/>
      <c r="NTW38" s="28"/>
      <c r="NTX38" s="28"/>
      <c r="NTY38" s="28"/>
      <c r="NTZ38" s="28"/>
      <c r="NUA38" s="28"/>
      <c r="NUB38" s="28"/>
      <c r="NUC38" s="28"/>
      <c r="NUD38" s="28"/>
      <c r="NUE38" s="28"/>
      <c r="NUF38" s="28"/>
      <c r="NUG38" s="28"/>
      <c r="NUH38" s="28"/>
      <c r="NUI38" s="28"/>
      <c r="NUJ38" s="28"/>
      <c r="NUK38" s="28"/>
      <c r="NUL38" s="28"/>
      <c r="NUM38" s="28"/>
      <c r="NUN38" s="28"/>
      <c r="NUO38" s="28"/>
      <c r="NUP38" s="28"/>
      <c r="NUQ38" s="28"/>
      <c r="NUR38" s="28"/>
      <c r="NUS38" s="28"/>
      <c r="NUT38" s="28"/>
      <c r="NUU38" s="28"/>
      <c r="NUV38" s="28"/>
      <c r="NUW38" s="28"/>
      <c r="NUX38" s="28"/>
      <c r="NUY38" s="28"/>
      <c r="NUZ38" s="28"/>
      <c r="NVA38" s="28"/>
      <c r="NVB38" s="28"/>
      <c r="NVC38" s="28"/>
      <c r="NVD38" s="28"/>
      <c r="NVE38" s="28"/>
      <c r="NVF38" s="28"/>
      <c r="NVG38" s="28"/>
      <c r="NVH38" s="28"/>
      <c r="NVI38" s="28"/>
      <c r="NVJ38" s="28"/>
      <c r="NVK38" s="28"/>
      <c r="NVL38" s="28"/>
      <c r="NVM38" s="28"/>
      <c r="NVN38" s="28"/>
      <c r="NVO38" s="28"/>
      <c r="NVP38" s="28"/>
      <c r="NVQ38" s="28"/>
      <c r="NVR38" s="28"/>
      <c r="NVS38" s="28"/>
      <c r="NVT38" s="28"/>
      <c r="NVU38" s="28"/>
      <c r="NVV38" s="28"/>
      <c r="NVW38" s="28"/>
      <c r="NVX38" s="28"/>
      <c r="NVY38" s="28"/>
      <c r="NVZ38" s="28"/>
      <c r="NWA38" s="28"/>
      <c r="NWB38" s="28"/>
      <c r="NWC38" s="28"/>
      <c r="NWD38" s="28"/>
      <c r="NWE38" s="28"/>
      <c r="NWF38" s="28"/>
      <c r="NWG38" s="28"/>
      <c r="NWH38" s="28"/>
      <c r="NWI38" s="28"/>
      <c r="NWJ38" s="28"/>
      <c r="NWK38" s="28"/>
      <c r="NWL38" s="28"/>
      <c r="NWM38" s="28"/>
      <c r="NWN38" s="28"/>
      <c r="NWO38" s="28"/>
      <c r="NWP38" s="28"/>
      <c r="NWQ38" s="28"/>
      <c r="NWR38" s="28"/>
      <c r="NWS38" s="28"/>
      <c r="NWT38" s="28"/>
      <c r="NWU38" s="28"/>
      <c r="NWV38" s="28"/>
      <c r="NWW38" s="28"/>
      <c r="NWX38" s="28"/>
      <c r="NWY38" s="28"/>
      <c r="NWZ38" s="28"/>
      <c r="NXA38" s="28"/>
      <c r="NXB38" s="28"/>
      <c r="NXC38" s="28"/>
      <c r="NXD38" s="28"/>
      <c r="NXE38" s="28"/>
      <c r="NXF38" s="28"/>
      <c r="NXG38" s="28"/>
      <c r="NXH38" s="28"/>
      <c r="NXI38" s="28"/>
      <c r="NXJ38" s="28"/>
      <c r="NXK38" s="28"/>
      <c r="NXL38" s="28"/>
      <c r="NXM38" s="28"/>
      <c r="NXN38" s="28"/>
      <c r="NXO38" s="28"/>
      <c r="NXP38" s="28"/>
      <c r="NXQ38" s="28"/>
      <c r="NXR38" s="28"/>
      <c r="NXS38" s="28"/>
      <c r="NXT38" s="28"/>
      <c r="NXU38" s="28"/>
      <c r="NXV38" s="28"/>
      <c r="NXW38" s="28"/>
      <c r="NXX38" s="28"/>
      <c r="NXY38" s="28"/>
      <c r="NXZ38" s="28"/>
      <c r="NYA38" s="28"/>
      <c r="NYB38" s="28"/>
      <c r="NYC38" s="28"/>
      <c r="NYD38" s="28"/>
      <c r="NYE38" s="28"/>
      <c r="NYF38" s="28"/>
      <c r="NYG38" s="28"/>
      <c r="NYH38" s="28"/>
      <c r="NYI38" s="28"/>
      <c r="NYJ38" s="28"/>
      <c r="NYK38" s="28"/>
      <c r="NYL38" s="28"/>
      <c r="NYM38" s="28"/>
      <c r="NYN38" s="28"/>
      <c r="NYO38" s="28"/>
      <c r="NYP38" s="28"/>
      <c r="NYQ38" s="28"/>
      <c r="NYR38" s="28"/>
      <c r="NYS38" s="28"/>
      <c r="NYT38" s="28"/>
      <c r="NYU38" s="28"/>
      <c r="NYV38" s="28"/>
      <c r="NYW38" s="28"/>
      <c r="NYX38" s="28"/>
      <c r="NYY38" s="28"/>
      <c r="NYZ38" s="28"/>
      <c r="NZA38" s="28"/>
      <c r="NZB38" s="28"/>
      <c r="NZC38" s="28"/>
      <c r="NZD38" s="28"/>
      <c r="NZE38" s="28"/>
      <c r="NZF38" s="28"/>
      <c r="NZG38" s="28"/>
      <c r="NZH38" s="28"/>
      <c r="NZI38" s="28"/>
      <c r="NZJ38" s="28"/>
      <c r="NZK38" s="28"/>
      <c r="NZL38" s="28"/>
      <c r="NZM38" s="28"/>
      <c r="NZN38" s="28"/>
      <c r="NZO38" s="28"/>
      <c r="NZP38" s="28"/>
      <c r="NZQ38" s="28"/>
      <c r="NZR38" s="28"/>
      <c r="NZS38" s="28"/>
      <c r="NZT38" s="28"/>
      <c r="NZU38" s="28"/>
      <c r="NZV38" s="28"/>
      <c r="NZW38" s="28"/>
      <c r="NZX38" s="28"/>
      <c r="NZY38" s="28"/>
      <c r="NZZ38" s="28"/>
      <c r="OAA38" s="28"/>
      <c r="OAB38" s="28"/>
      <c r="OAC38" s="28"/>
      <c r="OAD38" s="28"/>
      <c r="OAE38" s="28"/>
      <c r="OAF38" s="28"/>
      <c r="OAG38" s="28"/>
      <c r="OAH38" s="28"/>
      <c r="OAI38" s="28"/>
      <c r="OAJ38" s="28"/>
      <c r="OAK38" s="28"/>
      <c r="OAL38" s="28"/>
      <c r="OAM38" s="28"/>
      <c r="OAN38" s="28"/>
      <c r="OAO38" s="28"/>
      <c r="OAP38" s="28"/>
      <c r="OAQ38" s="28"/>
      <c r="OAR38" s="28"/>
      <c r="OAS38" s="28"/>
      <c r="OAT38" s="28"/>
      <c r="OAU38" s="28"/>
      <c r="OAV38" s="28"/>
      <c r="OAW38" s="28"/>
      <c r="OAX38" s="28"/>
      <c r="OAY38" s="28"/>
      <c r="OAZ38" s="28"/>
      <c r="OBA38" s="28"/>
      <c r="OBB38" s="28"/>
      <c r="OBC38" s="28"/>
      <c r="OBD38" s="28"/>
      <c r="OBE38" s="28"/>
      <c r="OBF38" s="28"/>
      <c r="OBG38" s="28"/>
      <c r="OBH38" s="28"/>
      <c r="OBI38" s="28"/>
      <c r="OBJ38" s="28"/>
      <c r="OBK38" s="28"/>
      <c r="OBL38" s="28"/>
      <c r="OBM38" s="28"/>
      <c r="OBN38" s="28"/>
      <c r="OBO38" s="28"/>
      <c r="OBP38" s="28"/>
      <c r="OBQ38" s="28"/>
      <c r="OBR38" s="28"/>
      <c r="OBS38" s="28"/>
      <c r="OBT38" s="28"/>
      <c r="OBU38" s="28"/>
      <c r="OBV38" s="28"/>
      <c r="OBW38" s="28"/>
      <c r="OBX38" s="28"/>
      <c r="OBY38" s="28"/>
      <c r="OBZ38" s="28"/>
      <c r="OCA38" s="28"/>
      <c r="OCB38" s="28"/>
      <c r="OCC38" s="28"/>
      <c r="OCD38" s="28"/>
      <c r="OCE38" s="28"/>
      <c r="OCF38" s="28"/>
      <c r="OCG38" s="28"/>
      <c r="OCH38" s="28"/>
      <c r="OCI38" s="28"/>
      <c r="OCJ38" s="28"/>
      <c r="OCK38" s="28"/>
      <c r="OCL38" s="28"/>
      <c r="OCM38" s="28"/>
      <c r="OCN38" s="28"/>
      <c r="OCO38" s="28"/>
      <c r="OCP38" s="28"/>
      <c r="OCQ38" s="28"/>
      <c r="OCR38" s="28"/>
      <c r="OCS38" s="28"/>
      <c r="OCT38" s="28"/>
      <c r="OCU38" s="28"/>
      <c r="OCV38" s="28"/>
      <c r="OCW38" s="28"/>
      <c r="OCX38" s="28"/>
      <c r="OCY38" s="28"/>
      <c r="OCZ38" s="28"/>
      <c r="ODA38" s="28"/>
      <c r="ODB38" s="28"/>
      <c r="ODC38" s="28"/>
      <c r="ODD38" s="28"/>
      <c r="ODE38" s="28"/>
      <c r="ODF38" s="28"/>
      <c r="ODG38" s="28"/>
      <c r="ODH38" s="28"/>
      <c r="ODI38" s="28"/>
      <c r="ODJ38" s="28"/>
      <c r="ODK38" s="28"/>
      <c r="ODL38" s="28"/>
      <c r="ODM38" s="28"/>
      <c r="ODN38" s="28"/>
      <c r="ODO38" s="28"/>
      <c r="ODP38" s="28"/>
      <c r="ODQ38" s="28"/>
      <c r="ODR38" s="28"/>
      <c r="ODS38" s="28"/>
      <c r="ODT38" s="28"/>
      <c r="ODU38" s="28"/>
      <c r="ODV38" s="28"/>
      <c r="ODW38" s="28"/>
      <c r="ODX38" s="28"/>
      <c r="ODY38" s="28"/>
      <c r="ODZ38" s="28"/>
      <c r="OEA38" s="28"/>
      <c r="OEB38" s="28"/>
      <c r="OEC38" s="28"/>
      <c r="OED38" s="28"/>
      <c r="OEE38" s="28"/>
      <c r="OEF38" s="28"/>
      <c r="OEG38" s="28"/>
      <c r="OEH38" s="28"/>
      <c r="OEI38" s="28"/>
      <c r="OEJ38" s="28"/>
      <c r="OEK38" s="28"/>
      <c r="OEL38" s="28"/>
      <c r="OEM38" s="28"/>
      <c r="OEN38" s="28"/>
      <c r="OEO38" s="28"/>
      <c r="OEP38" s="28"/>
      <c r="OEQ38" s="28"/>
      <c r="OER38" s="28"/>
      <c r="OES38" s="28"/>
      <c r="OET38" s="28"/>
      <c r="OEU38" s="28"/>
      <c r="OEV38" s="28"/>
      <c r="OEW38" s="28"/>
      <c r="OEX38" s="28"/>
      <c r="OEY38" s="28"/>
      <c r="OEZ38" s="28"/>
      <c r="OFA38" s="28"/>
      <c r="OFB38" s="28"/>
      <c r="OFC38" s="28"/>
      <c r="OFD38" s="28"/>
      <c r="OFE38" s="28"/>
      <c r="OFF38" s="28"/>
      <c r="OFG38" s="28"/>
      <c r="OFH38" s="28"/>
      <c r="OFI38" s="28"/>
      <c r="OFJ38" s="28"/>
      <c r="OFK38" s="28"/>
      <c r="OFL38" s="28"/>
      <c r="OFM38" s="28"/>
      <c r="OFN38" s="28"/>
      <c r="OFO38" s="28"/>
      <c r="OFP38" s="28"/>
      <c r="OFQ38" s="28"/>
      <c r="OFR38" s="28"/>
      <c r="OFS38" s="28"/>
      <c r="OFT38" s="28"/>
      <c r="OFU38" s="28"/>
      <c r="OFV38" s="28"/>
      <c r="OFW38" s="28"/>
      <c r="OFX38" s="28"/>
      <c r="OFY38" s="28"/>
      <c r="OFZ38" s="28"/>
      <c r="OGA38" s="28"/>
      <c r="OGB38" s="28"/>
      <c r="OGC38" s="28"/>
      <c r="OGD38" s="28"/>
      <c r="OGE38" s="28"/>
      <c r="OGF38" s="28"/>
      <c r="OGG38" s="28"/>
      <c r="OGH38" s="28"/>
      <c r="OGI38" s="28"/>
      <c r="OGJ38" s="28"/>
      <c r="OGK38" s="28"/>
      <c r="OGL38" s="28"/>
      <c r="OGM38" s="28"/>
      <c r="OGN38" s="28"/>
      <c r="OGO38" s="28"/>
      <c r="OGP38" s="28"/>
      <c r="OGQ38" s="28"/>
      <c r="OGR38" s="28"/>
      <c r="OGS38" s="28"/>
      <c r="OGT38" s="28"/>
      <c r="OGU38" s="28"/>
      <c r="OGV38" s="28"/>
      <c r="OGW38" s="28"/>
      <c r="OGX38" s="28"/>
      <c r="OGY38" s="28"/>
      <c r="OGZ38" s="28"/>
      <c r="OHA38" s="28"/>
      <c r="OHB38" s="28"/>
      <c r="OHC38" s="28"/>
      <c r="OHD38" s="28"/>
      <c r="OHE38" s="28"/>
      <c r="OHF38" s="28"/>
      <c r="OHG38" s="28"/>
      <c r="OHH38" s="28"/>
      <c r="OHI38" s="28"/>
      <c r="OHJ38" s="28"/>
      <c r="OHK38" s="28"/>
      <c r="OHL38" s="28"/>
      <c r="OHM38" s="28"/>
      <c r="OHN38" s="28"/>
      <c r="OHO38" s="28"/>
      <c r="OHP38" s="28"/>
      <c r="OHQ38" s="28"/>
      <c r="OHR38" s="28"/>
      <c r="OHS38" s="28"/>
      <c r="OHT38" s="28"/>
      <c r="OHU38" s="28"/>
      <c r="OHV38" s="28"/>
      <c r="OHW38" s="28"/>
      <c r="OHX38" s="28"/>
      <c r="OHY38" s="28"/>
      <c r="OHZ38" s="28"/>
      <c r="OIA38" s="28"/>
      <c r="OIB38" s="28"/>
      <c r="OIC38" s="28"/>
      <c r="OID38" s="28"/>
      <c r="OIE38" s="28"/>
      <c r="OIF38" s="28"/>
      <c r="OIG38" s="28"/>
      <c r="OIH38" s="28"/>
      <c r="OII38" s="28"/>
      <c r="OIJ38" s="28"/>
      <c r="OIK38" s="28"/>
      <c r="OIL38" s="28"/>
      <c r="OIM38" s="28"/>
      <c r="OIN38" s="28"/>
      <c r="OIO38" s="28"/>
      <c r="OIP38" s="28"/>
      <c r="OIQ38" s="28"/>
      <c r="OIR38" s="28"/>
      <c r="OIS38" s="28"/>
      <c r="OIT38" s="28"/>
      <c r="OIU38" s="28"/>
      <c r="OIV38" s="28"/>
      <c r="OIW38" s="28"/>
      <c r="OIX38" s="28"/>
      <c r="OIY38" s="28"/>
      <c r="OIZ38" s="28"/>
      <c r="OJA38" s="28"/>
      <c r="OJB38" s="28"/>
      <c r="OJC38" s="28"/>
      <c r="OJD38" s="28"/>
      <c r="OJE38" s="28"/>
      <c r="OJF38" s="28"/>
      <c r="OJG38" s="28"/>
      <c r="OJH38" s="28"/>
      <c r="OJI38" s="28"/>
      <c r="OJJ38" s="28"/>
      <c r="OJK38" s="28"/>
      <c r="OJL38" s="28"/>
      <c r="OJM38" s="28"/>
      <c r="OJN38" s="28"/>
      <c r="OJO38" s="28"/>
      <c r="OJP38" s="28"/>
      <c r="OJQ38" s="28"/>
      <c r="OJR38" s="28"/>
      <c r="OJS38" s="28"/>
      <c r="OJT38" s="28"/>
      <c r="OJU38" s="28"/>
      <c r="OJV38" s="28"/>
      <c r="OJW38" s="28"/>
      <c r="OJX38" s="28"/>
      <c r="OJY38" s="28"/>
      <c r="OJZ38" s="28"/>
      <c r="OKA38" s="28"/>
      <c r="OKB38" s="28"/>
      <c r="OKC38" s="28"/>
      <c r="OKD38" s="28"/>
      <c r="OKE38" s="28"/>
      <c r="OKF38" s="28"/>
      <c r="OKG38" s="28"/>
      <c r="OKH38" s="28"/>
      <c r="OKI38" s="28"/>
      <c r="OKJ38" s="28"/>
      <c r="OKK38" s="28"/>
      <c r="OKL38" s="28"/>
      <c r="OKM38" s="28"/>
      <c r="OKN38" s="28"/>
      <c r="OKO38" s="28"/>
      <c r="OKP38" s="28"/>
      <c r="OKQ38" s="28"/>
      <c r="OKR38" s="28"/>
      <c r="OKS38" s="28"/>
      <c r="OKT38" s="28"/>
      <c r="OKU38" s="28"/>
      <c r="OKV38" s="28"/>
      <c r="OKW38" s="28"/>
      <c r="OKX38" s="28"/>
      <c r="OKY38" s="28"/>
      <c r="OKZ38" s="28"/>
      <c r="OLA38" s="28"/>
      <c r="OLB38" s="28"/>
      <c r="OLC38" s="28"/>
      <c r="OLD38" s="28"/>
      <c r="OLE38" s="28"/>
      <c r="OLF38" s="28"/>
      <c r="OLG38" s="28"/>
      <c r="OLH38" s="28"/>
      <c r="OLI38" s="28"/>
      <c r="OLJ38" s="28"/>
      <c r="OLK38" s="28"/>
      <c r="OLL38" s="28"/>
      <c r="OLM38" s="28"/>
      <c r="OLN38" s="28"/>
      <c r="OLO38" s="28"/>
      <c r="OLP38" s="28"/>
      <c r="OLQ38" s="28"/>
      <c r="OLR38" s="28"/>
      <c r="OLS38" s="28"/>
      <c r="OLT38" s="28"/>
      <c r="OLU38" s="28"/>
      <c r="OLV38" s="28"/>
      <c r="OLW38" s="28"/>
      <c r="OLX38" s="28"/>
      <c r="OLY38" s="28"/>
      <c r="OLZ38" s="28"/>
      <c r="OMA38" s="28"/>
      <c r="OMB38" s="28"/>
      <c r="OMC38" s="28"/>
      <c r="OMD38" s="28"/>
      <c r="OME38" s="28"/>
      <c r="OMF38" s="28"/>
      <c r="OMG38" s="28"/>
      <c r="OMH38" s="28"/>
      <c r="OMI38" s="28"/>
      <c r="OMJ38" s="28"/>
      <c r="OMK38" s="28"/>
      <c r="OML38" s="28"/>
      <c r="OMM38" s="28"/>
      <c r="OMN38" s="28"/>
      <c r="OMO38" s="28"/>
      <c r="OMP38" s="28"/>
      <c r="OMQ38" s="28"/>
      <c r="OMR38" s="28"/>
      <c r="OMS38" s="28"/>
      <c r="OMT38" s="28"/>
      <c r="OMU38" s="28"/>
      <c r="OMV38" s="28"/>
      <c r="OMW38" s="28"/>
      <c r="OMX38" s="28"/>
      <c r="OMY38" s="28"/>
      <c r="OMZ38" s="28"/>
      <c r="ONA38" s="28"/>
      <c r="ONB38" s="28"/>
      <c r="ONC38" s="28"/>
      <c r="OND38" s="28"/>
      <c r="ONE38" s="28"/>
      <c r="ONF38" s="28"/>
      <c r="ONG38" s="28"/>
      <c r="ONH38" s="28"/>
      <c r="ONI38" s="28"/>
      <c r="ONJ38" s="28"/>
      <c r="ONK38" s="28"/>
      <c r="ONL38" s="28"/>
      <c r="ONM38" s="28"/>
      <c r="ONN38" s="28"/>
      <c r="ONO38" s="28"/>
      <c r="ONP38" s="28"/>
      <c r="ONQ38" s="28"/>
      <c r="ONR38" s="28"/>
      <c r="ONS38" s="28"/>
      <c r="ONT38" s="28"/>
      <c r="ONU38" s="28"/>
      <c r="ONV38" s="28"/>
      <c r="ONW38" s="28"/>
      <c r="ONX38" s="28"/>
      <c r="ONY38" s="28"/>
      <c r="ONZ38" s="28"/>
      <c r="OOA38" s="28"/>
      <c r="OOB38" s="28"/>
      <c r="OOC38" s="28"/>
      <c r="OOD38" s="28"/>
      <c r="OOE38" s="28"/>
      <c r="OOF38" s="28"/>
      <c r="OOG38" s="28"/>
      <c r="OOH38" s="28"/>
      <c r="OOI38" s="28"/>
      <c r="OOJ38" s="28"/>
      <c r="OOK38" s="28"/>
      <c r="OOL38" s="28"/>
      <c r="OOM38" s="28"/>
      <c r="OON38" s="28"/>
      <c r="OOO38" s="28"/>
      <c r="OOP38" s="28"/>
      <c r="OOQ38" s="28"/>
      <c r="OOR38" s="28"/>
      <c r="OOS38" s="28"/>
      <c r="OOT38" s="28"/>
      <c r="OOU38" s="28"/>
      <c r="OOV38" s="28"/>
      <c r="OOW38" s="28"/>
      <c r="OOX38" s="28"/>
      <c r="OOY38" s="28"/>
      <c r="OOZ38" s="28"/>
      <c r="OPA38" s="28"/>
      <c r="OPB38" s="28"/>
      <c r="OPC38" s="28"/>
      <c r="OPD38" s="28"/>
      <c r="OPE38" s="28"/>
      <c r="OPF38" s="28"/>
      <c r="OPG38" s="28"/>
      <c r="OPH38" s="28"/>
      <c r="OPI38" s="28"/>
      <c r="OPJ38" s="28"/>
      <c r="OPK38" s="28"/>
      <c r="OPL38" s="28"/>
      <c r="OPM38" s="28"/>
      <c r="OPN38" s="28"/>
      <c r="OPO38" s="28"/>
      <c r="OPP38" s="28"/>
      <c r="OPQ38" s="28"/>
      <c r="OPR38" s="28"/>
      <c r="OPS38" s="28"/>
      <c r="OPT38" s="28"/>
      <c r="OPU38" s="28"/>
      <c r="OPV38" s="28"/>
      <c r="OPW38" s="28"/>
      <c r="OPX38" s="28"/>
      <c r="OPY38" s="28"/>
      <c r="OPZ38" s="28"/>
      <c r="OQA38" s="28"/>
      <c r="OQB38" s="28"/>
      <c r="OQC38" s="28"/>
      <c r="OQD38" s="28"/>
      <c r="OQE38" s="28"/>
      <c r="OQF38" s="28"/>
      <c r="OQG38" s="28"/>
      <c r="OQH38" s="28"/>
      <c r="OQI38" s="28"/>
      <c r="OQJ38" s="28"/>
      <c r="OQK38" s="28"/>
      <c r="OQL38" s="28"/>
      <c r="OQM38" s="28"/>
      <c r="OQN38" s="28"/>
      <c r="OQO38" s="28"/>
      <c r="OQP38" s="28"/>
      <c r="OQQ38" s="28"/>
      <c r="OQR38" s="28"/>
      <c r="OQS38" s="28"/>
      <c r="OQT38" s="28"/>
      <c r="OQU38" s="28"/>
      <c r="OQV38" s="28"/>
      <c r="OQW38" s="28"/>
      <c r="OQX38" s="28"/>
      <c r="OQY38" s="28"/>
      <c r="OQZ38" s="28"/>
      <c r="ORA38" s="28"/>
      <c r="ORB38" s="28"/>
      <c r="ORC38" s="28"/>
      <c r="ORD38" s="28"/>
      <c r="ORE38" s="28"/>
      <c r="ORF38" s="28"/>
      <c r="ORG38" s="28"/>
      <c r="ORH38" s="28"/>
      <c r="ORI38" s="28"/>
      <c r="ORJ38" s="28"/>
      <c r="ORK38" s="28"/>
      <c r="ORL38" s="28"/>
      <c r="ORM38" s="28"/>
      <c r="ORN38" s="28"/>
      <c r="ORO38" s="28"/>
      <c r="ORP38" s="28"/>
      <c r="ORQ38" s="28"/>
      <c r="ORR38" s="28"/>
      <c r="ORS38" s="28"/>
      <c r="ORT38" s="28"/>
      <c r="ORU38" s="28"/>
      <c r="ORV38" s="28"/>
      <c r="ORW38" s="28"/>
      <c r="ORX38" s="28"/>
      <c r="ORY38" s="28"/>
      <c r="ORZ38" s="28"/>
      <c r="OSA38" s="28"/>
      <c r="OSB38" s="28"/>
      <c r="OSC38" s="28"/>
      <c r="OSD38" s="28"/>
      <c r="OSE38" s="28"/>
      <c r="OSF38" s="28"/>
      <c r="OSG38" s="28"/>
      <c r="OSH38" s="28"/>
      <c r="OSI38" s="28"/>
      <c r="OSJ38" s="28"/>
      <c r="OSK38" s="28"/>
      <c r="OSL38" s="28"/>
      <c r="OSM38" s="28"/>
      <c r="OSN38" s="28"/>
      <c r="OSO38" s="28"/>
      <c r="OSP38" s="28"/>
      <c r="OSQ38" s="28"/>
      <c r="OSR38" s="28"/>
      <c r="OSS38" s="28"/>
      <c r="OST38" s="28"/>
      <c r="OSU38" s="28"/>
      <c r="OSV38" s="28"/>
      <c r="OSW38" s="28"/>
      <c r="OSX38" s="28"/>
      <c r="OSY38" s="28"/>
      <c r="OSZ38" s="28"/>
      <c r="OTA38" s="28"/>
      <c r="OTB38" s="28"/>
      <c r="OTC38" s="28"/>
      <c r="OTD38" s="28"/>
      <c r="OTE38" s="28"/>
      <c r="OTF38" s="28"/>
      <c r="OTG38" s="28"/>
      <c r="OTH38" s="28"/>
      <c r="OTI38" s="28"/>
      <c r="OTJ38" s="28"/>
      <c r="OTK38" s="28"/>
      <c r="OTL38" s="28"/>
      <c r="OTM38" s="28"/>
      <c r="OTN38" s="28"/>
      <c r="OTO38" s="28"/>
      <c r="OTP38" s="28"/>
      <c r="OTQ38" s="28"/>
      <c r="OTR38" s="28"/>
      <c r="OTS38" s="28"/>
      <c r="OTT38" s="28"/>
      <c r="OTU38" s="28"/>
      <c r="OTV38" s="28"/>
      <c r="OTW38" s="28"/>
      <c r="OTX38" s="28"/>
      <c r="OTY38" s="28"/>
      <c r="OTZ38" s="28"/>
      <c r="OUA38" s="28"/>
      <c r="OUB38" s="28"/>
      <c r="OUC38" s="28"/>
      <c r="OUD38" s="28"/>
      <c r="OUE38" s="28"/>
      <c r="OUF38" s="28"/>
      <c r="OUG38" s="28"/>
      <c r="OUH38" s="28"/>
      <c r="OUI38" s="28"/>
      <c r="OUJ38" s="28"/>
      <c r="OUK38" s="28"/>
      <c r="OUL38" s="28"/>
      <c r="OUM38" s="28"/>
      <c r="OUN38" s="28"/>
      <c r="OUO38" s="28"/>
      <c r="OUP38" s="28"/>
      <c r="OUQ38" s="28"/>
      <c r="OUR38" s="28"/>
      <c r="OUS38" s="28"/>
      <c r="OUT38" s="28"/>
      <c r="OUU38" s="28"/>
      <c r="OUV38" s="28"/>
      <c r="OUW38" s="28"/>
      <c r="OUX38" s="28"/>
      <c r="OUY38" s="28"/>
      <c r="OUZ38" s="28"/>
      <c r="OVA38" s="28"/>
      <c r="OVB38" s="28"/>
      <c r="OVC38" s="28"/>
      <c r="OVD38" s="28"/>
      <c r="OVE38" s="28"/>
      <c r="OVF38" s="28"/>
      <c r="OVG38" s="28"/>
      <c r="OVH38" s="28"/>
      <c r="OVI38" s="28"/>
      <c r="OVJ38" s="28"/>
      <c r="OVK38" s="28"/>
      <c r="OVL38" s="28"/>
      <c r="OVM38" s="28"/>
      <c r="OVN38" s="28"/>
      <c r="OVO38" s="28"/>
      <c r="OVP38" s="28"/>
      <c r="OVQ38" s="28"/>
      <c r="OVR38" s="28"/>
      <c r="OVS38" s="28"/>
      <c r="OVT38" s="28"/>
      <c r="OVU38" s="28"/>
      <c r="OVV38" s="28"/>
      <c r="OVW38" s="28"/>
      <c r="OVX38" s="28"/>
      <c r="OVY38" s="28"/>
      <c r="OVZ38" s="28"/>
      <c r="OWA38" s="28"/>
      <c r="OWB38" s="28"/>
      <c r="OWC38" s="28"/>
      <c r="OWD38" s="28"/>
      <c r="OWE38" s="28"/>
      <c r="OWF38" s="28"/>
      <c r="OWG38" s="28"/>
      <c r="OWH38" s="28"/>
      <c r="OWI38" s="28"/>
      <c r="OWJ38" s="28"/>
      <c r="OWK38" s="28"/>
      <c r="OWL38" s="28"/>
      <c r="OWM38" s="28"/>
      <c r="OWN38" s="28"/>
      <c r="OWO38" s="28"/>
      <c r="OWP38" s="28"/>
      <c r="OWQ38" s="28"/>
      <c r="OWR38" s="28"/>
      <c r="OWS38" s="28"/>
      <c r="OWT38" s="28"/>
      <c r="OWU38" s="28"/>
      <c r="OWV38" s="28"/>
      <c r="OWW38" s="28"/>
      <c r="OWX38" s="28"/>
      <c r="OWY38" s="28"/>
      <c r="OWZ38" s="28"/>
      <c r="OXA38" s="28"/>
      <c r="OXB38" s="28"/>
      <c r="OXC38" s="28"/>
      <c r="OXD38" s="28"/>
      <c r="OXE38" s="28"/>
      <c r="OXF38" s="28"/>
      <c r="OXG38" s="28"/>
      <c r="OXH38" s="28"/>
      <c r="OXI38" s="28"/>
      <c r="OXJ38" s="28"/>
      <c r="OXK38" s="28"/>
      <c r="OXL38" s="28"/>
      <c r="OXM38" s="28"/>
      <c r="OXN38" s="28"/>
      <c r="OXO38" s="28"/>
      <c r="OXP38" s="28"/>
      <c r="OXQ38" s="28"/>
      <c r="OXR38" s="28"/>
      <c r="OXS38" s="28"/>
      <c r="OXT38" s="28"/>
      <c r="OXU38" s="28"/>
      <c r="OXV38" s="28"/>
      <c r="OXW38" s="28"/>
      <c r="OXX38" s="28"/>
      <c r="OXY38" s="28"/>
      <c r="OXZ38" s="28"/>
      <c r="OYA38" s="28"/>
      <c r="OYB38" s="28"/>
      <c r="OYC38" s="28"/>
      <c r="OYD38" s="28"/>
      <c r="OYE38" s="28"/>
      <c r="OYF38" s="28"/>
      <c r="OYG38" s="28"/>
      <c r="OYH38" s="28"/>
      <c r="OYI38" s="28"/>
      <c r="OYJ38" s="28"/>
      <c r="OYK38" s="28"/>
      <c r="OYL38" s="28"/>
      <c r="OYM38" s="28"/>
      <c r="OYN38" s="28"/>
      <c r="OYO38" s="28"/>
      <c r="OYP38" s="28"/>
      <c r="OYQ38" s="28"/>
      <c r="OYR38" s="28"/>
      <c r="OYS38" s="28"/>
      <c r="OYT38" s="28"/>
      <c r="OYU38" s="28"/>
      <c r="OYV38" s="28"/>
      <c r="OYW38" s="28"/>
      <c r="OYX38" s="28"/>
      <c r="OYY38" s="28"/>
      <c r="OYZ38" s="28"/>
      <c r="OZA38" s="28"/>
      <c r="OZB38" s="28"/>
      <c r="OZC38" s="28"/>
      <c r="OZD38" s="28"/>
      <c r="OZE38" s="28"/>
      <c r="OZF38" s="28"/>
      <c r="OZG38" s="28"/>
      <c r="OZH38" s="28"/>
      <c r="OZI38" s="28"/>
      <c r="OZJ38" s="28"/>
      <c r="OZK38" s="28"/>
      <c r="OZL38" s="28"/>
      <c r="OZM38" s="28"/>
      <c r="OZN38" s="28"/>
      <c r="OZO38" s="28"/>
      <c r="OZP38" s="28"/>
      <c r="OZQ38" s="28"/>
      <c r="OZR38" s="28"/>
      <c r="OZS38" s="28"/>
      <c r="OZT38" s="28"/>
      <c r="OZU38" s="28"/>
      <c r="OZV38" s="28"/>
      <c r="OZW38" s="28"/>
      <c r="OZX38" s="28"/>
      <c r="OZY38" s="28"/>
      <c r="OZZ38" s="28"/>
      <c r="PAA38" s="28"/>
      <c r="PAB38" s="28"/>
      <c r="PAC38" s="28"/>
      <c r="PAD38" s="28"/>
      <c r="PAE38" s="28"/>
      <c r="PAF38" s="28"/>
      <c r="PAG38" s="28"/>
      <c r="PAH38" s="28"/>
      <c r="PAI38" s="28"/>
      <c r="PAJ38" s="28"/>
      <c r="PAK38" s="28"/>
      <c r="PAL38" s="28"/>
      <c r="PAM38" s="28"/>
      <c r="PAN38" s="28"/>
      <c r="PAO38" s="28"/>
      <c r="PAP38" s="28"/>
      <c r="PAQ38" s="28"/>
      <c r="PAR38" s="28"/>
      <c r="PAS38" s="28"/>
      <c r="PAT38" s="28"/>
      <c r="PAU38" s="28"/>
      <c r="PAV38" s="28"/>
      <c r="PAW38" s="28"/>
      <c r="PAX38" s="28"/>
      <c r="PAY38" s="28"/>
      <c r="PAZ38" s="28"/>
      <c r="PBA38" s="28"/>
      <c r="PBB38" s="28"/>
      <c r="PBC38" s="28"/>
      <c r="PBD38" s="28"/>
      <c r="PBE38" s="28"/>
      <c r="PBF38" s="28"/>
      <c r="PBG38" s="28"/>
      <c r="PBH38" s="28"/>
      <c r="PBI38" s="28"/>
      <c r="PBJ38" s="28"/>
      <c r="PBK38" s="28"/>
      <c r="PBL38" s="28"/>
      <c r="PBM38" s="28"/>
      <c r="PBN38" s="28"/>
      <c r="PBO38" s="28"/>
      <c r="PBP38" s="28"/>
      <c r="PBQ38" s="28"/>
      <c r="PBR38" s="28"/>
      <c r="PBS38" s="28"/>
      <c r="PBT38" s="28"/>
      <c r="PBU38" s="28"/>
      <c r="PBV38" s="28"/>
      <c r="PBW38" s="28"/>
      <c r="PBX38" s="28"/>
      <c r="PBY38" s="28"/>
      <c r="PBZ38" s="28"/>
      <c r="PCA38" s="28"/>
      <c r="PCB38" s="28"/>
      <c r="PCC38" s="28"/>
      <c r="PCD38" s="28"/>
      <c r="PCE38" s="28"/>
      <c r="PCF38" s="28"/>
      <c r="PCG38" s="28"/>
      <c r="PCH38" s="28"/>
      <c r="PCI38" s="28"/>
      <c r="PCJ38" s="28"/>
      <c r="PCK38" s="28"/>
      <c r="PCL38" s="28"/>
      <c r="PCM38" s="28"/>
      <c r="PCN38" s="28"/>
      <c r="PCO38" s="28"/>
      <c r="PCP38" s="28"/>
      <c r="PCQ38" s="28"/>
      <c r="PCR38" s="28"/>
      <c r="PCS38" s="28"/>
      <c r="PCT38" s="28"/>
      <c r="PCU38" s="28"/>
      <c r="PCV38" s="28"/>
      <c r="PCW38" s="28"/>
      <c r="PCX38" s="28"/>
      <c r="PCY38" s="28"/>
      <c r="PCZ38" s="28"/>
      <c r="PDA38" s="28"/>
      <c r="PDB38" s="28"/>
      <c r="PDC38" s="28"/>
      <c r="PDD38" s="28"/>
      <c r="PDE38" s="28"/>
      <c r="PDF38" s="28"/>
      <c r="PDG38" s="28"/>
      <c r="PDH38" s="28"/>
      <c r="PDI38" s="28"/>
      <c r="PDJ38" s="28"/>
      <c r="PDK38" s="28"/>
      <c r="PDL38" s="28"/>
      <c r="PDM38" s="28"/>
      <c r="PDN38" s="28"/>
      <c r="PDO38" s="28"/>
      <c r="PDP38" s="28"/>
      <c r="PDQ38" s="28"/>
      <c r="PDR38" s="28"/>
      <c r="PDS38" s="28"/>
      <c r="PDT38" s="28"/>
      <c r="PDU38" s="28"/>
      <c r="PDV38" s="28"/>
      <c r="PDW38" s="28"/>
      <c r="PDX38" s="28"/>
      <c r="PDY38" s="28"/>
      <c r="PDZ38" s="28"/>
      <c r="PEA38" s="28"/>
      <c r="PEB38" s="28"/>
      <c r="PEC38" s="28"/>
      <c r="PED38" s="28"/>
      <c r="PEE38" s="28"/>
      <c r="PEF38" s="28"/>
      <c r="PEG38" s="28"/>
      <c r="PEH38" s="28"/>
      <c r="PEI38" s="28"/>
      <c r="PEJ38" s="28"/>
      <c r="PEK38" s="28"/>
      <c r="PEL38" s="28"/>
      <c r="PEM38" s="28"/>
      <c r="PEN38" s="28"/>
      <c r="PEO38" s="28"/>
      <c r="PEP38" s="28"/>
      <c r="PEQ38" s="28"/>
      <c r="PER38" s="28"/>
      <c r="PES38" s="28"/>
      <c r="PET38" s="28"/>
      <c r="PEU38" s="28"/>
      <c r="PEV38" s="28"/>
      <c r="PEW38" s="28"/>
      <c r="PEX38" s="28"/>
      <c r="PEY38" s="28"/>
      <c r="PEZ38" s="28"/>
      <c r="PFA38" s="28"/>
      <c r="PFB38" s="28"/>
      <c r="PFC38" s="28"/>
      <c r="PFD38" s="28"/>
      <c r="PFE38" s="28"/>
      <c r="PFF38" s="28"/>
      <c r="PFG38" s="28"/>
      <c r="PFH38" s="28"/>
      <c r="PFI38" s="28"/>
      <c r="PFJ38" s="28"/>
      <c r="PFK38" s="28"/>
      <c r="PFL38" s="28"/>
      <c r="PFM38" s="28"/>
      <c r="PFN38" s="28"/>
      <c r="PFO38" s="28"/>
      <c r="PFP38" s="28"/>
      <c r="PFQ38" s="28"/>
      <c r="PFR38" s="28"/>
      <c r="PFS38" s="28"/>
      <c r="PFT38" s="28"/>
      <c r="PFU38" s="28"/>
      <c r="PFV38" s="28"/>
      <c r="PFW38" s="28"/>
      <c r="PFX38" s="28"/>
      <c r="PFY38" s="28"/>
      <c r="PFZ38" s="28"/>
      <c r="PGA38" s="28"/>
      <c r="PGB38" s="28"/>
      <c r="PGC38" s="28"/>
      <c r="PGD38" s="28"/>
      <c r="PGE38" s="28"/>
      <c r="PGF38" s="28"/>
      <c r="PGG38" s="28"/>
      <c r="PGH38" s="28"/>
      <c r="PGI38" s="28"/>
      <c r="PGJ38" s="28"/>
      <c r="PGK38" s="28"/>
      <c r="PGL38" s="28"/>
      <c r="PGM38" s="28"/>
      <c r="PGN38" s="28"/>
      <c r="PGO38" s="28"/>
      <c r="PGP38" s="28"/>
      <c r="PGQ38" s="28"/>
      <c r="PGR38" s="28"/>
      <c r="PGS38" s="28"/>
      <c r="PGT38" s="28"/>
      <c r="PGU38" s="28"/>
      <c r="PGV38" s="28"/>
      <c r="PGW38" s="28"/>
      <c r="PGX38" s="28"/>
      <c r="PGY38" s="28"/>
      <c r="PGZ38" s="28"/>
      <c r="PHA38" s="28"/>
      <c r="PHB38" s="28"/>
      <c r="PHC38" s="28"/>
      <c r="PHD38" s="28"/>
      <c r="PHE38" s="28"/>
      <c r="PHF38" s="28"/>
      <c r="PHG38" s="28"/>
      <c r="PHH38" s="28"/>
      <c r="PHI38" s="28"/>
      <c r="PHJ38" s="28"/>
      <c r="PHK38" s="28"/>
      <c r="PHL38" s="28"/>
      <c r="PHM38" s="28"/>
      <c r="PHN38" s="28"/>
      <c r="PHO38" s="28"/>
      <c r="PHP38" s="28"/>
      <c r="PHQ38" s="28"/>
      <c r="PHR38" s="28"/>
      <c r="PHS38" s="28"/>
      <c r="PHT38" s="28"/>
      <c r="PHU38" s="28"/>
      <c r="PHV38" s="28"/>
      <c r="PHW38" s="28"/>
      <c r="PHX38" s="28"/>
      <c r="PHY38" s="28"/>
      <c r="PHZ38" s="28"/>
      <c r="PIA38" s="28"/>
      <c r="PIB38" s="28"/>
      <c r="PIC38" s="28"/>
      <c r="PID38" s="28"/>
      <c r="PIE38" s="28"/>
      <c r="PIF38" s="28"/>
      <c r="PIG38" s="28"/>
      <c r="PIH38" s="28"/>
      <c r="PII38" s="28"/>
      <c r="PIJ38" s="28"/>
      <c r="PIK38" s="28"/>
      <c r="PIL38" s="28"/>
      <c r="PIM38" s="28"/>
      <c r="PIN38" s="28"/>
      <c r="PIO38" s="28"/>
      <c r="PIP38" s="28"/>
      <c r="PIQ38" s="28"/>
      <c r="PIR38" s="28"/>
      <c r="PIS38" s="28"/>
      <c r="PIT38" s="28"/>
      <c r="PIU38" s="28"/>
      <c r="PIV38" s="28"/>
      <c r="PIW38" s="28"/>
      <c r="PIX38" s="28"/>
      <c r="PIY38" s="28"/>
      <c r="PIZ38" s="28"/>
      <c r="PJA38" s="28"/>
      <c r="PJB38" s="28"/>
      <c r="PJC38" s="28"/>
      <c r="PJD38" s="28"/>
      <c r="PJE38" s="28"/>
      <c r="PJF38" s="28"/>
      <c r="PJG38" s="28"/>
      <c r="PJH38" s="28"/>
      <c r="PJI38" s="28"/>
      <c r="PJJ38" s="28"/>
      <c r="PJK38" s="28"/>
      <c r="PJL38" s="28"/>
      <c r="PJM38" s="28"/>
      <c r="PJN38" s="28"/>
      <c r="PJO38" s="28"/>
      <c r="PJP38" s="28"/>
      <c r="PJQ38" s="28"/>
      <c r="PJR38" s="28"/>
      <c r="PJS38" s="28"/>
      <c r="PJT38" s="28"/>
      <c r="PJU38" s="28"/>
      <c r="PJV38" s="28"/>
      <c r="PJW38" s="28"/>
      <c r="PJX38" s="28"/>
      <c r="PJY38" s="28"/>
      <c r="PJZ38" s="28"/>
      <c r="PKA38" s="28"/>
      <c r="PKB38" s="28"/>
      <c r="PKC38" s="28"/>
      <c r="PKD38" s="28"/>
      <c r="PKE38" s="28"/>
      <c r="PKF38" s="28"/>
      <c r="PKG38" s="28"/>
      <c r="PKH38" s="28"/>
      <c r="PKI38" s="28"/>
      <c r="PKJ38" s="28"/>
      <c r="PKK38" s="28"/>
      <c r="PKL38" s="28"/>
      <c r="PKM38" s="28"/>
      <c r="PKN38" s="28"/>
      <c r="PKO38" s="28"/>
      <c r="PKP38" s="28"/>
      <c r="PKQ38" s="28"/>
      <c r="PKR38" s="28"/>
      <c r="PKS38" s="28"/>
      <c r="PKT38" s="28"/>
      <c r="PKU38" s="28"/>
      <c r="PKV38" s="28"/>
      <c r="PKW38" s="28"/>
      <c r="PKX38" s="28"/>
      <c r="PKY38" s="28"/>
      <c r="PKZ38" s="28"/>
      <c r="PLA38" s="28"/>
      <c r="PLB38" s="28"/>
      <c r="PLC38" s="28"/>
      <c r="PLD38" s="28"/>
      <c r="PLE38" s="28"/>
      <c r="PLF38" s="28"/>
      <c r="PLG38" s="28"/>
      <c r="PLH38" s="28"/>
      <c r="PLI38" s="28"/>
      <c r="PLJ38" s="28"/>
      <c r="PLK38" s="28"/>
      <c r="PLL38" s="28"/>
      <c r="PLM38" s="28"/>
      <c r="PLN38" s="28"/>
      <c r="PLO38" s="28"/>
      <c r="PLP38" s="28"/>
      <c r="PLQ38" s="28"/>
      <c r="PLR38" s="28"/>
      <c r="PLS38" s="28"/>
      <c r="PLT38" s="28"/>
      <c r="PLU38" s="28"/>
      <c r="PLV38" s="28"/>
      <c r="PLW38" s="28"/>
      <c r="PLX38" s="28"/>
      <c r="PLY38" s="28"/>
      <c r="PLZ38" s="28"/>
      <c r="PMA38" s="28"/>
      <c r="PMB38" s="28"/>
      <c r="PMC38" s="28"/>
      <c r="PMD38" s="28"/>
      <c r="PME38" s="28"/>
      <c r="PMF38" s="28"/>
      <c r="PMG38" s="28"/>
      <c r="PMH38" s="28"/>
      <c r="PMI38" s="28"/>
      <c r="PMJ38" s="28"/>
      <c r="PMK38" s="28"/>
      <c r="PML38" s="28"/>
      <c r="PMM38" s="28"/>
      <c r="PMN38" s="28"/>
      <c r="PMO38" s="28"/>
      <c r="PMP38" s="28"/>
      <c r="PMQ38" s="28"/>
      <c r="PMR38" s="28"/>
      <c r="PMS38" s="28"/>
      <c r="PMT38" s="28"/>
      <c r="PMU38" s="28"/>
      <c r="PMV38" s="28"/>
      <c r="PMW38" s="28"/>
      <c r="PMX38" s="28"/>
      <c r="PMY38" s="28"/>
      <c r="PMZ38" s="28"/>
      <c r="PNA38" s="28"/>
      <c r="PNB38" s="28"/>
      <c r="PNC38" s="28"/>
      <c r="PND38" s="28"/>
      <c r="PNE38" s="28"/>
      <c r="PNF38" s="28"/>
      <c r="PNG38" s="28"/>
      <c r="PNH38" s="28"/>
      <c r="PNI38" s="28"/>
      <c r="PNJ38" s="28"/>
      <c r="PNK38" s="28"/>
      <c r="PNL38" s="28"/>
      <c r="PNM38" s="28"/>
      <c r="PNN38" s="28"/>
      <c r="PNO38" s="28"/>
      <c r="PNP38" s="28"/>
      <c r="PNQ38" s="28"/>
      <c r="PNR38" s="28"/>
      <c r="PNS38" s="28"/>
      <c r="PNT38" s="28"/>
      <c r="PNU38" s="28"/>
      <c r="PNV38" s="28"/>
      <c r="PNW38" s="28"/>
      <c r="PNX38" s="28"/>
      <c r="PNY38" s="28"/>
      <c r="PNZ38" s="28"/>
      <c r="POA38" s="28"/>
      <c r="POB38" s="28"/>
      <c r="POC38" s="28"/>
      <c r="POD38" s="28"/>
      <c r="POE38" s="28"/>
      <c r="POF38" s="28"/>
      <c r="POG38" s="28"/>
      <c r="POH38" s="28"/>
      <c r="POI38" s="28"/>
      <c r="POJ38" s="28"/>
      <c r="POK38" s="28"/>
      <c r="POL38" s="28"/>
      <c r="POM38" s="28"/>
      <c r="PON38" s="28"/>
      <c r="POO38" s="28"/>
      <c r="POP38" s="28"/>
      <c r="POQ38" s="28"/>
      <c r="POR38" s="28"/>
      <c r="POS38" s="28"/>
      <c r="POT38" s="28"/>
      <c r="POU38" s="28"/>
      <c r="POV38" s="28"/>
      <c r="POW38" s="28"/>
      <c r="POX38" s="28"/>
      <c r="POY38" s="28"/>
      <c r="POZ38" s="28"/>
      <c r="PPA38" s="28"/>
      <c r="PPB38" s="28"/>
      <c r="PPC38" s="28"/>
      <c r="PPD38" s="28"/>
      <c r="PPE38" s="28"/>
      <c r="PPF38" s="28"/>
      <c r="PPG38" s="28"/>
      <c r="PPH38" s="28"/>
      <c r="PPI38" s="28"/>
      <c r="PPJ38" s="28"/>
      <c r="PPK38" s="28"/>
      <c r="PPL38" s="28"/>
      <c r="PPM38" s="28"/>
      <c r="PPN38" s="28"/>
      <c r="PPO38" s="28"/>
      <c r="PPP38" s="28"/>
      <c r="PPQ38" s="28"/>
      <c r="PPR38" s="28"/>
      <c r="PPS38" s="28"/>
      <c r="PPT38" s="28"/>
      <c r="PPU38" s="28"/>
      <c r="PPV38" s="28"/>
      <c r="PPW38" s="28"/>
      <c r="PPX38" s="28"/>
      <c r="PPY38" s="28"/>
      <c r="PPZ38" s="28"/>
      <c r="PQA38" s="28"/>
      <c r="PQB38" s="28"/>
      <c r="PQC38" s="28"/>
      <c r="PQD38" s="28"/>
      <c r="PQE38" s="28"/>
      <c r="PQF38" s="28"/>
      <c r="PQG38" s="28"/>
      <c r="PQH38" s="28"/>
      <c r="PQI38" s="28"/>
      <c r="PQJ38" s="28"/>
      <c r="PQK38" s="28"/>
      <c r="PQL38" s="28"/>
      <c r="PQM38" s="28"/>
      <c r="PQN38" s="28"/>
      <c r="PQO38" s="28"/>
      <c r="PQP38" s="28"/>
      <c r="PQQ38" s="28"/>
      <c r="PQR38" s="28"/>
      <c r="PQS38" s="28"/>
      <c r="PQT38" s="28"/>
      <c r="PQU38" s="28"/>
      <c r="PQV38" s="28"/>
      <c r="PQW38" s="28"/>
      <c r="PQX38" s="28"/>
      <c r="PQY38" s="28"/>
      <c r="PQZ38" s="28"/>
      <c r="PRA38" s="28"/>
      <c r="PRB38" s="28"/>
      <c r="PRC38" s="28"/>
      <c r="PRD38" s="28"/>
      <c r="PRE38" s="28"/>
      <c r="PRF38" s="28"/>
      <c r="PRG38" s="28"/>
      <c r="PRH38" s="28"/>
      <c r="PRI38" s="28"/>
      <c r="PRJ38" s="28"/>
      <c r="PRK38" s="28"/>
      <c r="PRL38" s="28"/>
      <c r="PRM38" s="28"/>
      <c r="PRN38" s="28"/>
      <c r="PRO38" s="28"/>
      <c r="PRP38" s="28"/>
      <c r="PRQ38" s="28"/>
      <c r="PRR38" s="28"/>
      <c r="PRS38" s="28"/>
      <c r="PRT38" s="28"/>
      <c r="PRU38" s="28"/>
      <c r="PRV38" s="28"/>
      <c r="PRW38" s="28"/>
      <c r="PRX38" s="28"/>
      <c r="PRY38" s="28"/>
      <c r="PRZ38" s="28"/>
      <c r="PSA38" s="28"/>
      <c r="PSB38" s="28"/>
      <c r="PSC38" s="28"/>
      <c r="PSD38" s="28"/>
      <c r="PSE38" s="28"/>
      <c r="PSF38" s="28"/>
      <c r="PSG38" s="28"/>
      <c r="PSH38" s="28"/>
      <c r="PSI38" s="28"/>
      <c r="PSJ38" s="28"/>
      <c r="PSK38" s="28"/>
      <c r="PSL38" s="28"/>
      <c r="PSM38" s="28"/>
      <c r="PSN38" s="28"/>
      <c r="PSO38" s="28"/>
      <c r="PSP38" s="28"/>
      <c r="PSQ38" s="28"/>
      <c r="PSR38" s="28"/>
      <c r="PSS38" s="28"/>
      <c r="PST38" s="28"/>
      <c r="PSU38" s="28"/>
      <c r="PSV38" s="28"/>
      <c r="PSW38" s="28"/>
      <c r="PSX38" s="28"/>
      <c r="PSY38" s="28"/>
      <c r="PSZ38" s="28"/>
      <c r="PTA38" s="28"/>
      <c r="PTB38" s="28"/>
      <c r="PTC38" s="28"/>
      <c r="PTD38" s="28"/>
      <c r="PTE38" s="28"/>
      <c r="PTF38" s="28"/>
      <c r="PTG38" s="28"/>
      <c r="PTH38" s="28"/>
      <c r="PTI38" s="28"/>
      <c r="PTJ38" s="28"/>
      <c r="PTK38" s="28"/>
      <c r="PTL38" s="28"/>
      <c r="PTM38" s="28"/>
      <c r="PTN38" s="28"/>
      <c r="PTO38" s="28"/>
      <c r="PTP38" s="28"/>
      <c r="PTQ38" s="28"/>
      <c r="PTR38" s="28"/>
      <c r="PTS38" s="28"/>
      <c r="PTT38" s="28"/>
      <c r="PTU38" s="28"/>
      <c r="PTV38" s="28"/>
      <c r="PTW38" s="28"/>
      <c r="PTX38" s="28"/>
      <c r="PTY38" s="28"/>
      <c r="PTZ38" s="28"/>
      <c r="PUA38" s="28"/>
      <c r="PUB38" s="28"/>
      <c r="PUC38" s="28"/>
      <c r="PUD38" s="28"/>
      <c r="PUE38" s="28"/>
      <c r="PUF38" s="28"/>
      <c r="PUG38" s="28"/>
      <c r="PUH38" s="28"/>
      <c r="PUI38" s="28"/>
      <c r="PUJ38" s="28"/>
      <c r="PUK38" s="28"/>
      <c r="PUL38" s="28"/>
      <c r="PUM38" s="28"/>
      <c r="PUN38" s="28"/>
      <c r="PUO38" s="28"/>
      <c r="PUP38" s="28"/>
      <c r="PUQ38" s="28"/>
      <c r="PUR38" s="28"/>
      <c r="PUS38" s="28"/>
      <c r="PUT38" s="28"/>
      <c r="PUU38" s="28"/>
      <c r="PUV38" s="28"/>
      <c r="PUW38" s="28"/>
      <c r="PUX38" s="28"/>
      <c r="PUY38" s="28"/>
      <c r="PUZ38" s="28"/>
      <c r="PVA38" s="28"/>
      <c r="PVB38" s="28"/>
      <c r="PVC38" s="28"/>
      <c r="PVD38" s="28"/>
      <c r="PVE38" s="28"/>
      <c r="PVF38" s="28"/>
      <c r="PVG38" s="28"/>
      <c r="PVH38" s="28"/>
      <c r="PVI38" s="28"/>
      <c r="PVJ38" s="28"/>
      <c r="PVK38" s="28"/>
      <c r="PVL38" s="28"/>
      <c r="PVM38" s="28"/>
      <c r="PVN38" s="28"/>
      <c r="PVO38" s="28"/>
      <c r="PVP38" s="28"/>
      <c r="PVQ38" s="28"/>
      <c r="PVR38" s="28"/>
      <c r="PVS38" s="28"/>
      <c r="PVT38" s="28"/>
      <c r="PVU38" s="28"/>
      <c r="PVV38" s="28"/>
      <c r="PVW38" s="28"/>
      <c r="PVX38" s="28"/>
      <c r="PVY38" s="28"/>
      <c r="PVZ38" s="28"/>
      <c r="PWA38" s="28"/>
      <c r="PWB38" s="28"/>
      <c r="PWC38" s="28"/>
      <c r="PWD38" s="28"/>
      <c r="PWE38" s="28"/>
      <c r="PWF38" s="28"/>
      <c r="PWG38" s="28"/>
      <c r="PWH38" s="28"/>
      <c r="PWI38" s="28"/>
      <c r="PWJ38" s="28"/>
      <c r="PWK38" s="28"/>
      <c r="PWL38" s="28"/>
      <c r="PWM38" s="28"/>
      <c r="PWN38" s="28"/>
      <c r="PWO38" s="28"/>
      <c r="PWP38" s="28"/>
      <c r="PWQ38" s="28"/>
      <c r="PWR38" s="28"/>
      <c r="PWS38" s="28"/>
      <c r="PWT38" s="28"/>
      <c r="PWU38" s="28"/>
      <c r="PWV38" s="28"/>
      <c r="PWW38" s="28"/>
      <c r="PWX38" s="28"/>
      <c r="PWY38" s="28"/>
      <c r="PWZ38" s="28"/>
      <c r="PXA38" s="28"/>
      <c r="PXB38" s="28"/>
      <c r="PXC38" s="28"/>
      <c r="PXD38" s="28"/>
      <c r="PXE38" s="28"/>
      <c r="PXF38" s="28"/>
      <c r="PXG38" s="28"/>
      <c r="PXH38" s="28"/>
      <c r="PXI38" s="28"/>
      <c r="PXJ38" s="28"/>
      <c r="PXK38" s="28"/>
      <c r="PXL38" s="28"/>
      <c r="PXM38" s="28"/>
      <c r="PXN38" s="28"/>
      <c r="PXO38" s="28"/>
      <c r="PXP38" s="28"/>
      <c r="PXQ38" s="28"/>
      <c r="PXR38" s="28"/>
      <c r="PXS38" s="28"/>
      <c r="PXT38" s="28"/>
      <c r="PXU38" s="28"/>
      <c r="PXV38" s="28"/>
      <c r="PXW38" s="28"/>
      <c r="PXX38" s="28"/>
      <c r="PXY38" s="28"/>
      <c r="PXZ38" s="28"/>
      <c r="PYA38" s="28"/>
      <c r="PYB38" s="28"/>
      <c r="PYC38" s="28"/>
      <c r="PYD38" s="28"/>
      <c r="PYE38" s="28"/>
      <c r="PYF38" s="28"/>
      <c r="PYG38" s="28"/>
      <c r="PYH38" s="28"/>
      <c r="PYI38" s="28"/>
      <c r="PYJ38" s="28"/>
      <c r="PYK38" s="28"/>
      <c r="PYL38" s="28"/>
      <c r="PYM38" s="28"/>
      <c r="PYN38" s="28"/>
      <c r="PYO38" s="28"/>
      <c r="PYP38" s="28"/>
      <c r="PYQ38" s="28"/>
      <c r="PYR38" s="28"/>
      <c r="PYS38" s="28"/>
      <c r="PYT38" s="28"/>
      <c r="PYU38" s="28"/>
      <c r="PYV38" s="28"/>
      <c r="PYW38" s="28"/>
      <c r="PYX38" s="28"/>
      <c r="PYY38" s="28"/>
      <c r="PYZ38" s="28"/>
      <c r="PZA38" s="28"/>
      <c r="PZB38" s="28"/>
      <c r="PZC38" s="28"/>
      <c r="PZD38" s="28"/>
      <c r="PZE38" s="28"/>
      <c r="PZF38" s="28"/>
      <c r="PZG38" s="28"/>
      <c r="PZH38" s="28"/>
      <c r="PZI38" s="28"/>
      <c r="PZJ38" s="28"/>
      <c r="PZK38" s="28"/>
      <c r="PZL38" s="28"/>
      <c r="PZM38" s="28"/>
      <c r="PZN38" s="28"/>
      <c r="PZO38" s="28"/>
      <c r="PZP38" s="28"/>
      <c r="PZQ38" s="28"/>
      <c r="PZR38" s="28"/>
      <c r="PZS38" s="28"/>
      <c r="PZT38" s="28"/>
      <c r="PZU38" s="28"/>
      <c r="PZV38" s="28"/>
      <c r="PZW38" s="28"/>
      <c r="PZX38" s="28"/>
      <c r="PZY38" s="28"/>
      <c r="PZZ38" s="28"/>
      <c r="QAA38" s="28"/>
      <c r="QAB38" s="28"/>
      <c r="QAC38" s="28"/>
      <c r="QAD38" s="28"/>
      <c r="QAE38" s="28"/>
      <c r="QAF38" s="28"/>
      <c r="QAG38" s="28"/>
      <c r="QAH38" s="28"/>
      <c r="QAI38" s="28"/>
      <c r="QAJ38" s="28"/>
      <c r="QAK38" s="28"/>
      <c r="QAL38" s="28"/>
      <c r="QAM38" s="28"/>
      <c r="QAN38" s="28"/>
      <c r="QAO38" s="28"/>
      <c r="QAP38" s="28"/>
      <c r="QAQ38" s="28"/>
      <c r="QAR38" s="28"/>
      <c r="QAS38" s="28"/>
      <c r="QAT38" s="28"/>
      <c r="QAU38" s="28"/>
      <c r="QAV38" s="28"/>
      <c r="QAW38" s="28"/>
      <c r="QAX38" s="28"/>
      <c r="QAY38" s="28"/>
      <c r="QAZ38" s="28"/>
      <c r="QBA38" s="28"/>
      <c r="QBB38" s="28"/>
      <c r="QBC38" s="28"/>
      <c r="QBD38" s="28"/>
      <c r="QBE38" s="28"/>
      <c r="QBF38" s="28"/>
      <c r="QBG38" s="28"/>
      <c r="QBH38" s="28"/>
      <c r="QBI38" s="28"/>
      <c r="QBJ38" s="28"/>
      <c r="QBK38" s="28"/>
      <c r="QBL38" s="28"/>
      <c r="QBM38" s="28"/>
      <c r="QBN38" s="28"/>
      <c r="QBO38" s="28"/>
      <c r="QBP38" s="28"/>
      <c r="QBQ38" s="28"/>
      <c r="QBR38" s="28"/>
      <c r="QBS38" s="28"/>
      <c r="QBT38" s="28"/>
      <c r="QBU38" s="28"/>
      <c r="QBV38" s="28"/>
      <c r="QBW38" s="28"/>
      <c r="QBX38" s="28"/>
      <c r="QBY38" s="28"/>
      <c r="QBZ38" s="28"/>
      <c r="QCA38" s="28"/>
      <c r="QCB38" s="28"/>
      <c r="QCC38" s="28"/>
      <c r="QCD38" s="28"/>
      <c r="QCE38" s="28"/>
      <c r="QCF38" s="28"/>
      <c r="QCG38" s="28"/>
      <c r="QCH38" s="28"/>
      <c r="QCI38" s="28"/>
      <c r="QCJ38" s="28"/>
      <c r="QCK38" s="28"/>
      <c r="QCL38" s="28"/>
      <c r="QCM38" s="28"/>
      <c r="QCN38" s="28"/>
      <c r="QCO38" s="28"/>
      <c r="QCP38" s="28"/>
      <c r="QCQ38" s="28"/>
      <c r="QCR38" s="28"/>
      <c r="QCS38" s="28"/>
      <c r="QCT38" s="28"/>
      <c r="QCU38" s="28"/>
      <c r="QCV38" s="28"/>
      <c r="QCW38" s="28"/>
      <c r="QCX38" s="28"/>
      <c r="QCY38" s="28"/>
      <c r="QCZ38" s="28"/>
      <c r="QDA38" s="28"/>
      <c r="QDB38" s="28"/>
      <c r="QDC38" s="28"/>
      <c r="QDD38" s="28"/>
      <c r="QDE38" s="28"/>
      <c r="QDF38" s="28"/>
      <c r="QDG38" s="28"/>
      <c r="QDH38" s="28"/>
      <c r="QDI38" s="28"/>
      <c r="QDJ38" s="28"/>
      <c r="QDK38" s="28"/>
      <c r="QDL38" s="28"/>
      <c r="QDM38" s="28"/>
      <c r="QDN38" s="28"/>
      <c r="QDO38" s="28"/>
      <c r="QDP38" s="28"/>
      <c r="QDQ38" s="28"/>
      <c r="QDR38" s="28"/>
      <c r="QDS38" s="28"/>
      <c r="QDT38" s="28"/>
      <c r="QDU38" s="28"/>
      <c r="QDV38" s="28"/>
      <c r="QDW38" s="28"/>
      <c r="QDX38" s="28"/>
      <c r="QDY38" s="28"/>
      <c r="QDZ38" s="28"/>
      <c r="QEA38" s="28"/>
      <c r="QEB38" s="28"/>
      <c r="QEC38" s="28"/>
      <c r="QED38" s="28"/>
      <c r="QEE38" s="28"/>
      <c r="QEF38" s="28"/>
      <c r="QEG38" s="28"/>
      <c r="QEH38" s="28"/>
      <c r="QEI38" s="28"/>
      <c r="QEJ38" s="28"/>
      <c r="QEK38" s="28"/>
      <c r="QEL38" s="28"/>
      <c r="QEM38" s="28"/>
      <c r="QEN38" s="28"/>
      <c r="QEO38" s="28"/>
      <c r="QEP38" s="28"/>
      <c r="QEQ38" s="28"/>
      <c r="QER38" s="28"/>
      <c r="QES38" s="28"/>
      <c r="QET38" s="28"/>
      <c r="QEU38" s="28"/>
      <c r="QEV38" s="28"/>
      <c r="QEW38" s="28"/>
      <c r="QEX38" s="28"/>
      <c r="QEY38" s="28"/>
      <c r="QEZ38" s="28"/>
      <c r="QFA38" s="28"/>
      <c r="QFB38" s="28"/>
      <c r="QFC38" s="28"/>
      <c r="QFD38" s="28"/>
      <c r="QFE38" s="28"/>
      <c r="QFF38" s="28"/>
      <c r="QFG38" s="28"/>
      <c r="QFH38" s="28"/>
      <c r="QFI38" s="28"/>
      <c r="QFJ38" s="28"/>
      <c r="QFK38" s="28"/>
      <c r="QFL38" s="28"/>
      <c r="QFM38" s="28"/>
      <c r="QFN38" s="28"/>
      <c r="QFO38" s="28"/>
      <c r="QFP38" s="28"/>
      <c r="QFQ38" s="28"/>
      <c r="QFR38" s="28"/>
      <c r="QFS38" s="28"/>
      <c r="QFT38" s="28"/>
      <c r="QFU38" s="28"/>
      <c r="QFV38" s="28"/>
      <c r="QFW38" s="28"/>
      <c r="QFX38" s="28"/>
      <c r="QFY38" s="28"/>
      <c r="QFZ38" s="28"/>
      <c r="QGA38" s="28"/>
      <c r="QGB38" s="28"/>
      <c r="QGC38" s="28"/>
      <c r="QGD38" s="28"/>
      <c r="QGE38" s="28"/>
      <c r="QGF38" s="28"/>
      <c r="QGG38" s="28"/>
      <c r="QGH38" s="28"/>
      <c r="QGI38" s="28"/>
      <c r="QGJ38" s="28"/>
      <c r="QGK38" s="28"/>
      <c r="QGL38" s="28"/>
      <c r="QGM38" s="28"/>
      <c r="QGN38" s="28"/>
      <c r="QGO38" s="28"/>
      <c r="QGP38" s="28"/>
      <c r="QGQ38" s="28"/>
      <c r="QGR38" s="28"/>
      <c r="QGS38" s="28"/>
      <c r="QGT38" s="28"/>
      <c r="QGU38" s="28"/>
      <c r="QGV38" s="28"/>
      <c r="QGW38" s="28"/>
      <c r="QGX38" s="28"/>
      <c r="QGY38" s="28"/>
      <c r="QGZ38" s="28"/>
      <c r="QHA38" s="28"/>
      <c r="QHB38" s="28"/>
      <c r="QHC38" s="28"/>
      <c r="QHD38" s="28"/>
      <c r="QHE38" s="28"/>
      <c r="QHF38" s="28"/>
      <c r="QHG38" s="28"/>
      <c r="QHH38" s="28"/>
      <c r="QHI38" s="28"/>
      <c r="QHJ38" s="28"/>
      <c r="QHK38" s="28"/>
      <c r="QHL38" s="28"/>
      <c r="QHM38" s="28"/>
      <c r="QHN38" s="28"/>
      <c r="QHO38" s="28"/>
      <c r="QHP38" s="28"/>
      <c r="QHQ38" s="28"/>
      <c r="QHR38" s="28"/>
      <c r="QHS38" s="28"/>
      <c r="QHT38" s="28"/>
      <c r="QHU38" s="28"/>
      <c r="QHV38" s="28"/>
      <c r="QHW38" s="28"/>
      <c r="QHX38" s="28"/>
      <c r="QHY38" s="28"/>
      <c r="QHZ38" s="28"/>
      <c r="QIA38" s="28"/>
      <c r="QIB38" s="28"/>
      <c r="QIC38" s="28"/>
      <c r="QID38" s="28"/>
      <c r="QIE38" s="28"/>
      <c r="QIF38" s="28"/>
      <c r="QIG38" s="28"/>
      <c r="QIH38" s="28"/>
      <c r="QII38" s="28"/>
      <c r="QIJ38" s="28"/>
      <c r="QIK38" s="28"/>
      <c r="QIL38" s="28"/>
      <c r="QIM38" s="28"/>
      <c r="QIN38" s="28"/>
      <c r="QIO38" s="28"/>
      <c r="QIP38" s="28"/>
      <c r="QIQ38" s="28"/>
      <c r="QIR38" s="28"/>
      <c r="QIS38" s="28"/>
      <c r="QIT38" s="28"/>
      <c r="QIU38" s="28"/>
      <c r="QIV38" s="28"/>
      <c r="QIW38" s="28"/>
      <c r="QIX38" s="28"/>
      <c r="QIY38" s="28"/>
      <c r="QIZ38" s="28"/>
      <c r="QJA38" s="28"/>
      <c r="QJB38" s="28"/>
      <c r="QJC38" s="28"/>
      <c r="QJD38" s="28"/>
      <c r="QJE38" s="28"/>
      <c r="QJF38" s="28"/>
      <c r="QJG38" s="28"/>
      <c r="QJH38" s="28"/>
      <c r="QJI38" s="28"/>
      <c r="QJJ38" s="28"/>
      <c r="QJK38" s="28"/>
      <c r="QJL38" s="28"/>
      <c r="QJM38" s="28"/>
      <c r="QJN38" s="28"/>
      <c r="QJO38" s="28"/>
      <c r="QJP38" s="28"/>
      <c r="QJQ38" s="28"/>
      <c r="QJR38" s="28"/>
      <c r="QJS38" s="28"/>
      <c r="QJT38" s="28"/>
      <c r="QJU38" s="28"/>
      <c r="QJV38" s="28"/>
      <c r="QJW38" s="28"/>
      <c r="QJX38" s="28"/>
      <c r="QJY38" s="28"/>
      <c r="QJZ38" s="28"/>
      <c r="QKA38" s="28"/>
      <c r="QKB38" s="28"/>
      <c r="QKC38" s="28"/>
      <c r="QKD38" s="28"/>
      <c r="QKE38" s="28"/>
      <c r="QKF38" s="28"/>
      <c r="QKG38" s="28"/>
      <c r="QKH38" s="28"/>
      <c r="QKI38" s="28"/>
      <c r="QKJ38" s="28"/>
      <c r="QKK38" s="28"/>
      <c r="QKL38" s="28"/>
      <c r="QKM38" s="28"/>
      <c r="QKN38" s="28"/>
      <c r="QKO38" s="28"/>
      <c r="QKP38" s="28"/>
      <c r="QKQ38" s="28"/>
      <c r="QKR38" s="28"/>
      <c r="QKS38" s="28"/>
      <c r="QKT38" s="28"/>
      <c r="QKU38" s="28"/>
      <c r="QKV38" s="28"/>
      <c r="QKW38" s="28"/>
      <c r="QKX38" s="28"/>
      <c r="QKY38" s="28"/>
      <c r="QKZ38" s="28"/>
      <c r="QLA38" s="28"/>
      <c r="QLB38" s="28"/>
      <c r="QLC38" s="28"/>
      <c r="QLD38" s="28"/>
      <c r="QLE38" s="28"/>
      <c r="QLF38" s="28"/>
      <c r="QLG38" s="28"/>
      <c r="QLH38" s="28"/>
      <c r="QLI38" s="28"/>
      <c r="QLJ38" s="28"/>
      <c r="QLK38" s="28"/>
      <c r="QLL38" s="28"/>
      <c r="QLM38" s="28"/>
      <c r="QLN38" s="28"/>
      <c r="QLO38" s="28"/>
      <c r="QLP38" s="28"/>
      <c r="QLQ38" s="28"/>
      <c r="QLR38" s="28"/>
      <c r="QLS38" s="28"/>
      <c r="QLT38" s="28"/>
      <c r="QLU38" s="28"/>
      <c r="QLV38" s="28"/>
      <c r="QLW38" s="28"/>
      <c r="QLX38" s="28"/>
      <c r="QLY38" s="28"/>
      <c r="QLZ38" s="28"/>
      <c r="QMA38" s="28"/>
      <c r="QMB38" s="28"/>
      <c r="QMC38" s="28"/>
      <c r="QMD38" s="28"/>
      <c r="QME38" s="28"/>
      <c r="QMF38" s="28"/>
      <c r="QMG38" s="28"/>
      <c r="QMH38" s="28"/>
      <c r="QMI38" s="28"/>
      <c r="QMJ38" s="28"/>
      <c r="QMK38" s="28"/>
      <c r="QML38" s="28"/>
      <c r="QMM38" s="28"/>
      <c r="QMN38" s="28"/>
      <c r="QMO38" s="28"/>
      <c r="QMP38" s="28"/>
      <c r="QMQ38" s="28"/>
      <c r="QMR38" s="28"/>
      <c r="QMS38" s="28"/>
      <c r="QMT38" s="28"/>
      <c r="QMU38" s="28"/>
      <c r="QMV38" s="28"/>
      <c r="QMW38" s="28"/>
      <c r="QMX38" s="28"/>
      <c r="QMY38" s="28"/>
      <c r="QMZ38" s="28"/>
      <c r="QNA38" s="28"/>
      <c r="QNB38" s="28"/>
      <c r="QNC38" s="28"/>
      <c r="QND38" s="28"/>
      <c r="QNE38" s="28"/>
      <c r="QNF38" s="28"/>
      <c r="QNG38" s="28"/>
      <c r="QNH38" s="28"/>
      <c r="QNI38" s="28"/>
      <c r="QNJ38" s="28"/>
      <c r="QNK38" s="28"/>
      <c r="QNL38" s="28"/>
      <c r="QNM38" s="28"/>
      <c r="QNN38" s="28"/>
      <c r="QNO38" s="28"/>
      <c r="QNP38" s="28"/>
      <c r="QNQ38" s="28"/>
      <c r="QNR38" s="28"/>
      <c r="QNS38" s="28"/>
      <c r="QNT38" s="28"/>
      <c r="QNU38" s="28"/>
      <c r="QNV38" s="28"/>
      <c r="QNW38" s="28"/>
      <c r="QNX38" s="28"/>
      <c r="QNY38" s="28"/>
      <c r="QNZ38" s="28"/>
      <c r="QOA38" s="28"/>
      <c r="QOB38" s="28"/>
      <c r="QOC38" s="28"/>
      <c r="QOD38" s="28"/>
      <c r="QOE38" s="28"/>
      <c r="QOF38" s="28"/>
      <c r="QOG38" s="28"/>
      <c r="QOH38" s="28"/>
      <c r="QOI38" s="28"/>
      <c r="QOJ38" s="28"/>
      <c r="QOK38" s="28"/>
      <c r="QOL38" s="28"/>
      <c r="QOM38" s="28"/>
      <c r="QON38" s="28"/>
      <c r="QOO38" s="28"/>
      <c r="QOP38" s="28"/>
      <c r="QOQ38" s="28"/>
      <c r="QOR38" s="28"/>
      <c r="QOS38" s="28"/>
      <c r="QOT38" s="28"/>
      <c r="QOU38" s="28"/>
      <c r="QOV38" s="28"/>
      <c r="QOW38" s="28"/>
      <c r="QOX38" s="28"/>
      <c r="QOY38" s="28"/>
      <c r="QOZ38" s="28"/>
      <c r="QPA38" s="28"/>
      <c r="QPB38" s="28"/>
      <c r="QPC38" s="28"/>
      <c r="QPD38" s="28"/>
      <c r="QPE38" s="28"/>
      <c r="QPF38" s="28"/>
      <c r="QPG38" s="28"/>
      <c r="QPH38" s="28"/>
      <c r="QPI38" s="28"/>
      <c r="QPJ38" s="28"/>
      <c r="QPK38" s="28"/>
      <c r="QPL38" s="28"/>
      <c r="QPM38" s="28"/>
      <c r="QPN38" s="28"/>
      <c r="QPO38" s="28"/>
      <c r="QPP38" s="28"/>
      <c r="QPQ38" s="28"/>
      <c r="QPR38" s="28"/>
      <c r="QPS38" s="28"/>
      <c r="QPT38" s="28"/>
      <c r="QPU38" s="28"/>
      <c r="QPV38" s="28"/>
      <c r="QPW38" s="28"/>
      <c r="QPX38" s="28"/>
      <c r="QPY38" s="28"/>
      <c r="QPZ38" s="28"/>
      <c r="QQA38" s="28"/>
      <c r="QQB38" s="28"/>
      <c r="QQC38" s="28"/>
      <c r="QQD38" s="28"/>
      <c r="QQE38" s="28"/>
      <c r="QQF38" s="28"/>
      <c r="QQG38" s="28"/>
      <c r="QQH38" s="28"/>
      <c r="QQI38" s="28"/>
      <c r="QQJ38" s="28"/>
      <c r="QQK38" s="28"/>
      <c r="QQL38" s="28"/>
      <c r="QQM38" s="28"/>
      <c r="QQN38" s="28"/>
      <c r="QQO38" s="28"/>
      <c r="QQP38" s="28"/>
      <c r="QQQ38" s="28"/>
      <c r="QQR38" s="28"/>
      <c r="QQS38" s="28"/>
      <c r="QQT38" s="28"/>
      <c r="QQU38" s="28"/>
      <c r="QQV38" s="28"/>
      <c r="QQW38" s="28"/>
      <c r="QQX38" s="28"/>
      <c r="QQY38" s="28"/>
      <c r="QQZ38" s="28"/>
      <c r="QRA38" s="28"/>
      <c r="QRB38" s="28"/>
      <c r="QRC38" s="28"/>
      <c r="QRD38" s="28"/>
      <c r="QRE38" s="28"/>
      <c r="QRF38" s="28"/>
      <c r="QRG38" s="28"/>
      <c r="QRH38" s="28"/>
      <c r="QRI38" s="28"/>
      <c r="QRJ38" s="28"/>
      <c r="QRK38" s="28"/>
      <c r="QRL38" s="28"/>
      <c r="QRM38" s="28"/>
      <c r="QRN38" s="28"/>
      <c r="QRO38" s="28"/>
      <c r="QRP38" s="28"/>
      <c r="QRQ38" s="28"/>
      <c r="QRR38" s="28"/>
      <c r="QRS38" s="28"/>
      <c r="QRT38" s="28"/>
      <c r="QRU38" s="28"/>
      <c r="QRV38" s="28"/>
      <c r="QRW38" s="28"/>
      <c r="QRX38" s="28"/>
      <c r="QRY38" s="28"/>
      <c r="QRZ38" s="28"/>
      <c r="QSA38" s="28"/>
      <c r="QSB38" s="28"/>
      <c r="QSC38" s="28"/>
      <c r="QSD38" s="28"/>
      <c r="QSE38" s="28"/>
      <c r="QSF38" s="28"/>
      <c r="QSG38" s="28"/>
      <c r="QSH38" s="28"/>
      <c r="QSI38" s="28"/>
      <c r="QSJ38" s="28"/>
      <c r="QSK38" s="28"/>
      <c r="QSL38" s="28"/>
      <c r="QSM38" s="28"/>
      <c r="QSN38" s="28"/>
      <c r="QSO38" s="28"/>
      <c r="QSP38" s="28"/>
      <c r="QSQ38" s="28"/>
      <c r="QSR38" s="28"/>
      <c r="QSS38" s="28"/>
      <c r="QST38" s="28"/>
      <c r="QSU38" s="28"/>
      <c r="QSV38" s="28"/>
      <c r="QSW38" s="28"/>
      <c r="QSX38" s="28"/>
      <c r="QSY38" s="28"/>
      <c r="QSZ38" s="28"/>
      <c r="QTA38" s="28"/>
      <c r="QTB38" s="28"/>
      <c r="QTC38" s="28"/>
      <c r="QTD38" s="28"/>
      <c r="QTE38" s="28"/>
      <c r="QTF38" s="28"/>
      <c r="QTG38" s="28"/>
      <c r="QTH38" s="28"/>
      <c r="QTI38" s="28"/>
      <c r="QTJ38" s="28"/>
      <c r="QTK38" s="28"/>
      <c r="QTL38" s="28"/>
      <c r="QTM38" s="28"/>
      <c r="QTN38" s="28"/>
      <c r="QTO38" s="28"/>
      <c r="QTP38" s="28"/>
      <c r="QTQ38" s="28"/>
      <c r="QTR38" s="28"/>
      <c r="QTS38" s="28"/>
      <c r="QTT38" s="28"/>
      <c r="QTU38" s="28"/>
      <c r="QTV38" s="28"/>
      <c r="QTW38" s="28"/>
      <c r="QTX38" s="28"/>
      <c r="QTY38" s="28"/>
      <c r="QTZ38" s="28"/>
      <c r="QUA38" s="28"/>
      <c r="QUB38" s="28"/>
      <c r="QUC38" s="28"/>
      <c r="QUD38" s="28"/>
      <c r="QUE38" s="28"/>
      <c r="QUF38" s="28"/>
      <c r="QUG38" s="28"/>
      <c r="QUH38" s="28"/>
      <c r="QUI38" s="28"/>
      <c r="QUJ38" s="28"/>
      <c r="QUK38" s="28"/>
      <c r="QUL38" s="28"/>
      <c r="QUM38" s="28"/>
      <c r="QUN38" s="28"/>
      <c r="QUO38" s="28"/>
      <c r="QUP38" s="28"/>
      <c r="QUQ38" s="28"/>
      <c r="QUR38" s="28"/>
      <c r="QUS38" s="28"/>
      <c r="QUT38" s="28"/>
      <c r="QUU38" s="28"/>
      <c r="QUV38" s="28"/>
      <c r="QUW38" s="28"/>
      <c r="QUX38" s="28"/>
      <c r="QUY38" s="28"/>
      <c r="QUZ38" s="28"/>
      <c r="QVA38" s="28"/>
      <c r="QVB38" s="28"/>
      <c r="QVC38" s="28"/>
      <c r="QVD38" s="28"/>
      <c r="QVE38" s="28"/>
      <c r="QVF38" s="28"/>
      <c r="QVG38" s="28"/>
      <c r="QVH38" s="28"/>
      <c r="QVI38" s="28"/>
      <c r="QVJ38" s="28"/>
      <c r="QVK38" s="28"/>
      <c r="QVL38" s="28"/>
      <c r="QVM38" s="28"/>
      <c r="QVN38" s="28"/>
      <c r="QVO38" s="28"/>
      <c r="QVP38" s="28"/>
      <c r="QVQ38" s="28"/>
      <c r="QVR38" s="28"/>
      <c r="QVS38" s="28"/>
      <c r="QVT38" s="28"/>
      <c r="QVU38" s="28"/>
      <c r="QVV38" s="28"/>
      <c r="QVW38" s="28"/>
      <c r="QVX38" s="28"/>
      <c r="QVY38" s="28"/>
      <c r="QVZ38" s="28"/>
      <c r="QWA38" s="28"/>
      <c r="QWB38" s="28"/>
      <c r="QWC38" s="28"/>
      <c r="QWD38" s="28"/>
      <c r="QWE38" s="28"/>
      <c r="QWF38" s="28"/>
      <c r="QWG38" s="28"/>
      <c r="QWH38" s="28"/>
      <c r="QWI38" s="28"/>
      <c r="QWJ38" s="28"/>
      <c r="QWK38" s="28"/>
      <c r="QWL38" s="28"/>
      <c r="QWM38" s="28"/>
      <c r="QWN38" s="28"/>
      <c r="QWO38" s="28"/>
      <c r="QWP38" s="28"/>
      <c r="QWQ38" s="28"/>
      <c r="QWR38" s="28"/>
      <c r="QWS38" s="28"/>
      <c r="QWT38" s="28"/>
      <c r="QWU38" s="28"/>
      <c r="QWV38" s="28"/>
      <c r="QWW38" s="28"/>
      <c r="QWX38" s="28"/>
      <c r="QWY38" s="28"/>
      <c r="QWZ38" s="28"/>
      <c r="QXA38" s="28"/>
      <c r="QXB38" s="28"/>
      <c r="QXC38" s="28"/>
      <c r="QXD38" s="28"/>
      <c r="QXE38" s="28"/>
      <c r="QXF38" s="28"/>
      <c r="QXG38" s="28"/>
      <c r="QXH38" s="28"/>
      <c r="QXI38" s="28"/>
      <c r="QXJ38" s="28"/>
      <c r="QXK38" s="28"/>
      <c r="QXL38" s="28"/>
      <c r="QXM38" s="28"/>
      <c r="QXN38" s="28"/>
      <c r="QXO38" s="28"/>
      <c r="QXP38" s="28"/>
      <c r="QXQ38" s="28"/>
      <c r="QXR38" s="28"/>
      <c r="QXS38" s="28"/>
      <c r="QXT38" s="28"/>
      <c r="QXU38" s="28"/>
      <c r="QXV38" s="28"/>
      <c r="QXW38" s="28"/>
      <c r="QXX38" s="28"/>
      <c r="QXY38" s="28"/>
      <c r="QXZ38" s="28"/>
      <c r="QYA38" s="28"/>
      <c r="QYB38" s="28"/>
      <c r="QYC38" s="28"/>
      <c r="QYD38" s="28"/>
      <c r="QYE38" s="28"/>
      <c r="QYF38" s="28"/>
      <c r="QYG38" s="28"/>
      <c r="QYH38" s="28"/>
      <c r="QYI38" s="28"/>
      <c r="QYJ38" s="28"/>
      <c r="QYK38" s="28"/>
      <c r="QYL38" s="28"/>
      <c r="QYM38" s="28"/>
      <c r="QYN38" s="28"/>
      <c r="QYO38" s="28"/>
      <c r="QYP38" s="28"/>
      <c r="QYQ38" s="28"/>
      <c r="QYR38" s="28"/>
      <c r="QYS38" s="28"/>
      <c r="QYT38" s="28"/>
      <c r="QYU38" s="28"/>
      <c r="QYV38" s="28"/>
      <c r="QYW38" s="28"/>
      <c r="QYX38" s="28"/>
      <c r="QYY38" s="28"/>
      <c r="QYZ38" s="28"/>
      <c r="QZA38" s="28"/>
      <c r="QZB38" s="28"/>
      <c r="QZC38" s="28"/>
      <c r="QZD38" s="28"/>
      <c r="QZE38" s="28"/>
      <c r="QZF38" s="28"/>
      <c r="QZG38" s="28"/>
      <c r="QZH38" s="28"/>
      <c r="QZI38" s="28"/>
      <c r="QZJ38" s="28"/>
      <c r="QZK38" s="28"/>
      <c r="QZL38" s="28"/>
      <c r="QZM38" s="28"/>
      <c r="QZN38" s="28"/>
      <c r="QZO38" s="28"/>
      <c r="QZP38" s="28"/>
      <c r="QZQ38" s="28"/>
      <c r="QZR38" s="28"/>
      <c r="QZS38" s="28"/>
      <c r="QZT38" s="28"/>
      <c r="QZU38" s="28"/>
      <c r="QZV38" s="28"/>
      <c r="QZW38" s="28"/>
      <c r="QZX38" s="28"/>
      <c r="QZY38" s="28"/>
      <c r="QZZ38" s="28"/>
      <c r="RAA38" s="28"/>
      <c r="RAB38" s="28"/>
      <c r="RAC38" s="28"/>
      <c r="RAD38" s="28"/>
      <c r="RAE38" s="28"/>
      <c r="RAF38" s="28"/>
      <c r="RAG38" s="28"/>
      <c r="RAH38" s="28"/>
      <c r="RAI38" s="28"/>
      <c r="RAJ38" s="28"/>
      <c r="RAK38" s="28"/>
      <c r="RAL38" s="28"/>
      <c r="RAM38" s="28"/>
      <c r="RAN38" s="28"/>
      <c r="RAO38" s="28"/>
      <c r="RAP38" s="28"/>
      <c r="RAQ38" s="28"/>
      <c r="RAR38" s="28"/>
      <c r="RAS38" s="28"/>
      <c r="RAT38" s="28"/>
      <c r="RAU38" s="28"/>
      <c r="RAV38" s="28"/>
      <c r="RAW38" s="28"/>
      <c r="RAX38" s="28"/>
      <c r="RAY38" s="28"/>
      <c r="RAZ38" s="28"/>
      <c r="RBA38" s="28"/>
      <c r="RBB38" s="28"/>
      <c r="RBC38" s="28"/>
      <c r="RBD38" s="28"/>
      <c r="RBE38" s="28"/>
      <c r="RBF38" s="28"/>
      <c r="RBG38" s="28"/>
      <c r="RBH38" s="28"/>
      <c r="RBI38" s="28"/>
      <c r="RBJ38" s="28"/>
      <c r="RBK38" s="28"/>
      <c r="RBL38" s="28"/>
      <c r="RBM38" s="28"/>
      <c r="RBN38" s="28"/>
      <c r="RBO38" s="28"/>
      <c r="RBP38" s="28"/>
      <c r="RBQ38" s="28"/>
      <c r="RBR38" s="28"/>
      <c r="RBS38" s="28"/>
      <c r="RBT38" s="28"/>
      <c r="RBU38" s="28"/>
      <c r="RBV38" s="28"/>
      <c r="RBW38" s="28"/>
      <c r="RBX38" s="28"/>
      <c r="RBY38" s="28"/>
      <c r="RBZ38" s="28"/>
      <c r="RCA38" s="28"/>
      <c r="RCB38" s="28"/>
      <c r="RCC38" s="28"/>
      <c r="RCD38" s="28"/>
      <c r="RCE38" s="28"/>
      <c r="RCF38" s="28"/>
      <c r="RCG38" s="28"/>
      <c r="RCH38" s="28"/>
      <c r="RCI38" s="28"/>
      <c r="RCJ38" s="28"/>
      <c r="RCK38" s="28"/>
      <c r="RCL38" s="28"/>
      <c r="RCM38" s="28"/>
      <c r="RCN38" s="28"/>
      <c r="RCO38" s="28"/>
      <c r="RCP38" s="28"/>
      <c r="RCQ38" s="28"/>
      <c r="RCR38" s="28"/>
      <c r="RCS38" s="28"/>
      <c r="RCT38" s="28"/>
      <c r="RCU38" s="28"/>
      <c r="RCV38" s="28"/>
      <c r="RCW38" s="28"/>
      <c r="RCX38" s="28"/>
      <c r="RCY38" s="28"/>
      <c r="RCZ38" s="28"/>
      <c r="RDA38" s="28"/>
      <c r="RDB38" s="28"/>
      <c r="RDC38" s="28"/>
      <c r="RDD38" s="28"/>
      <c r="RDE38" s="28"/>
      <c r="RDF38" s="28"/>
      <c r="RDG38" s="28"/>
      <c r="RDH38" s="28"/>
      <c r="RDI38" s="28"/>
      <c r="RDJ38" s="28"/>
      <c r="RDK38" s="28"/>
      <c r="RDL38" s="28"/>
      <c r="RDM38" s="28"/>
      <c r="RDN38" s="28"/>
      <c r="RDO38" s="28"/>
      <c r="RDP38" s="28"/>
      <c r="RDQ38" s="28"/>
      <c r="RDR38" s="28"/>
      <c r="RDS38" s="28"/>
      <c r="RDT38" s="28"/>
      <c r="RDU38" s="28"/>
      <c r="RDV38" s="28"/>
      <c r="RDW38" s="28"/>
      <c r="RDX38" s="28"/>
      <c r="RDY38" s="28"/>
      <c r="RDZ38" s="28"/>
      <c r="REA38" s="28"/>
      <c r="REB38" s="28"/>
      <c r="REC38" s="28"/>
      <c r="RED38" s="28"/>
      <c r="REE38" s="28"/>
      <c r="REF38" s="28"/>
      <c r="REG38" s="28"/>
      <c r="REH38" s="28"/>
      <c r="REI38" s="28"/>
      <c r="REJ38" s="28"/>
      <c r="REK38" s="28"/>
      <c r="REL38" s="28"/>
      <c r="REM38" s="28"/>
      <c r="REN38" s="28"/>
      <c r="REO38" s="28"/>
      <c r="REP38" s="28"/>
      <c r="REQ38" s="28"/>
      <c r="RER38" s="28"/>
      <c r="RES38" s="28"/>
      <c r="RET38" s="28"/>
      <c r="REU38" s="28"/>
      <c r="REV38" s="28"/>
      <c r="REW38" s="28"/>
      <c r="REX38" s="28"/>
      <c r="REY38" s="28"/>
      <c r="REZ38" s="28"/>
      <c r="RFA38" s="28"/>
      <c r="RFB38" s="28"/>
      <c r="RFC38" s="28"/>
      <c r="RFD38" s="28"/>
      <c r="RFE38" s="28"/>
      <c r="RFF38" s="28"/>
      <c r="RFG38" s="28"/>
      <c r="RFH38" s="28"/>
      <c r="RFI38" s="28"/>
      <c r="RFJ38" s="28"/>
      <c r="RFK38" s="28"/>
      <c r="RFL38" s="28"/>
      <c r="RFM38" s="28"/>
      <c r="RFN38" s="28"/>
      <c r="RFO38" s="28"/>
      <c r="RFP38" s="28"/>
      <c r="RFQ38" s="28"/>
      <c r="RFR38" s="28"/>
      <c r="RFS38" s="28"/>
      <c r="RFT38" s="28"/>
      <c r="RFU38" s="28"/>
      <c r="RFV38" s="28"/>
      <c r="RFW38" s="28"/>
      <c r="RFX38" s="28"/>
      <c r="RFY38" s="28"/>
      <c r="RFZ38" s="28"/>
      <c r="RGA38" s="28"/>
      <c r="RGB38" s="28"/>
      <c r="RGC38" s="28"/>
      <c r="RGD38" s="28"/>
      <c r="RGE38" s="28"/>
      <c r="RGF38" s="28"/>
      <c r="RGG38" s="28"/>
      <c r="RGH38" s="28"/>
      <c r="RGI38" s="28"/>
      <c r="RGJ38" s="28"/>
      <c r="RGK38" s="28"/>
      <c r="RGL38" s="28"/>
      <c r="RGM38" s="28"/>
      <c r="RGN38" s="28"/>
      <c r="RGO38" s="28"/>
      <c r="RGP38" s="28"/>
      <c r="RGQ38" s="28"/>
      <c r="RGR38" s="28"/>
      <c r="RGS38" s="28"/>
      <c r="RGT38" s="28"/>
      <c r="RGU38" s="28"/>
      <c r="RGV38" s="28"/>
      <c r="RGW38" s="28"/>
      <c r="RGX38" s="28"/>
      <c r="RGY38" s="28"/>
      <c r="RGZ38" s="28"/>
      <c r="RHA38" s="28"/>
      <c r="RHB38" s="28"/>
      <c r="RHC38" s="28"/>
      <c r="RHD38" s="28"/>
      <c r="RHE38" s="28"/>
      <c r="RHF38" s="28"/>
      <c r="RHG38" s="28"/>
      <c r="RHH38" s="28"/>
      <c r="RHI38" s="28"/>
      <c r="RHJ38" s="28"/>
      <c r="RHK38" s="28"/>
      <c r="RHL38" s="28"/>
      <c r="RHM38" s="28"/>
      <c r="RHN38" s="28"/>
      <c r="RHO38" s="28"/>
      <c r="RHP38" s="28"/>
      <c r="RHQ38" s="28"/>
      <c r="RHR38" s="28"/>
      <c r="RHS38" s="28"/>
      <c r="RHT38" s="28"/>
      <c r="RHU38" s="28"/>
      <c r="RHV38" s="28"/>
      <c r="RHW38" s="28"/>
      <c r="RHX38" s="28"/>
      <c r="RHY38" s="28"/>
      <c r="RHZ38" s="28"/>
      <c r="RIA38" s="28"/>
      <c r="RIB38" s="28"/>
      <c r="RIC38" s="28"/>
      <c r="RID38" s="28"/>
      <c r="RIE38" s="28"/>
      <c r="RIF38" s="28"/>
      <c r="RIG38" s="28"/>
      <c r="RIH38" s="28"/>
      <c r="RII38" s="28"/>
      <c r="RIJ38" s="28"/>
      <c r="RIK38" s="28"/>
      <c r="RIL38" s="28"/>
      <c r="RIM38" s="28"/>
      <c r="RIN38" s="28"/>
      <c r="RIO38" s="28"/>
      <c r="RIP38" s="28"/>
      <c r="RIQ38" s="28"/>
      <c r="RIR38" s="28"/>
      <c r="RIS38" s="28"/>
      <c r="RIT38" s="28"/>
      <c r="RIU38" s="28"/>
      <c r="RIV38" s="28"/>
      <c r="RIW38" s="28"/>
      <c r="RIX38" s="28"/>
      <c r="RIY38" s="28"/>
      <c r="RIZ38" s="28"/>
      <c r="RJA38" s="28"/>
      <c r="RJB38" s="28"/>
      <c r="RJC38" s="28"/>
      <c r="RJD38" s="28"/>
      <c r="RJE38" s="28"/>
      <c r="RJF38" s="28"/>
      <c r="RJG38" s="28"/>
      <c r="RJH38" s="28"/>
      <c r="RJI38" s="28"/>
      <c r="RJJ38" s="28"/>
      <c r="RJK38" s="28"/>
      <c r="RJL38" s="28"/>
      <c r="RJM38" s="28"/>
      <c r="RJN38" s="28"/>
      <c r="RJO38" s="28"/>
      <c r="RJP38" s="28"/>
      <c r="RJQ38" s="28"/>
      <c r="RJR38" s="28"/>
      <c r="RJS38" s="28"/>
      <c r="RJT38" s="28"/>
      <c r="RJU38" s="28"/>
      <c r="RJV38" s="28"/>
      <c r="RJW38" s="28"/>
      <c r="RJX38" s="28"/>
      <c r="RJY38" s="28"/>
      <c r="RJZ38" s="28"/>
      <c r="RKA38" s="28"/>
      <c r="RKB38" s="28"/>
      <c r="RKC38" s="28"/>
      <c r="RKD38" s="28"/>
      <c r="RKE38" s="28"/>
      <c r="RKF38" s="28"/>
      <c r="RKG38" s="28"/>
      <c r="RKH38" s="28"/>
      <c r="RKI38" s="28"/>
      <c r="RKJ38" s="28"/>
      <c r="RKK38" s="28"/>
      <c r="RKL38" s="28"/>
      <c r="RKM38" s="28"/>
      <c r="RKN38" s="28"/>
      <c r="RKO38" s="28"/>
      <c r="RKP38" s="28"/>
      <c r="RKQ38" s="28"/>
      <c r="RKR38" s="28"/>
      <c r="RKS38" s="28"/>
      <c r="RKT38" s="28"/>
      <c r="RKU38" s="28"/>
      <c r="RKV38" s="28"/>
      <c r="RKW38" s="28"/>
      <c r="RKX38" s="28"/>
      <c r="RKY38" s="28"/>
      <c r="RKZ38" s="28"/>
      <c r="RLA38" s="28"/>
      <c r="RLB38" s="28"/>
      <c r="RLC38" s="28"/>
      <c r="RLD38" s="28"/>
      <c r="RLE38" s="28"/>
      <c r="RLF38" s="28"/>
      <c r="RLG38" s="28"/>
      <c r="RLH38" s="28"/>
      <c r="RLI38" s="28"/>
      <c r="RLJ38" s="28"/>
      <c r="RLK38" s="28"/>
      <c r="RLL38" s="28"/>
      <c r="RLM38" s="28"/>
      <c r="RLN38" s="28"/>
      <c r="RLO38" s="28"/>
      <c r="RLP38" s="28"/>
      <c r="RLQ38" s="28"/>
      <c r="RLR38" s="28"/>
      <c r="RLS38" s="28"/>
      <c r="RLT38" s="28"/>
      <c r="RLU38" s="28"/>
      <c r="RLV38" s="28"/>
      <c r="RLW38" s="28"/>
      <c r="RLX38" s="28"/>
      <c r="RLY38" s="28"/>
      <c r="RLZ38" s="28"/>
      <c r="RMA38" s="28"/>
      <c r="RMB38" s="28"/>
      <c r="RMC38" s="28"/>
      <c r="RMD38" s="28"/>
      <c r="RME38" s="28"/>
      <c r="RMF38" s="28"/>
      <c r="RMG38" s="28"/>
      <c r="RMH38" s="28"/>
      <c r="RMI38" s="28"/>
      <c r="RMJ38" s="28"/>
      <c r="RMK38" s="28"/>
      <c r="RML38" s="28"/>
      <c r="RMM38" s="28"/>
      <c r="RMN38" s="28"/>
      <c r="RMO38" s="28"/>
      <c r="RMP38" s="28"/>
      <c r="RMQ38" s="28"/>
      <c r="RMR38" s="28"/>
      <c r="RMS38" s="28"/>
      <c r="RMT38" s="28"/>
      <c r="RMU38" s="28"/>
      <c r="RMV38" s="28"/>
      <c r="RMW38" s="28"/>
      <c r="RMX38" s="28"/>
      <c r="RMY38" s="28"/>
      <c r="RMZ38" s="28"/>
      <c r="RNA38" s="28"/>
      <c r="RNB38" s="28"/>
      <c r="RNC38" s="28"/>
      <c r="RND38" s="28"/>
      <c r="RNE38" s="28"/>
      <c r="RNF38" s="28"/>
      <c r="RNG38" s="28"/>
      <c r="RNH38" s="28"/>
      <c r="RNI38" s="28"/>
      <c r="RNJ38" s="28"/>
      <c r="RNK38" s="28"/>
      <c r="RNL38" s="28"/>
      <c r="RNM38" s="28"/>
      <c r="RNN38" s="28"/>
      <c r="RNO38" s="28"/>
      <c r="RNP38" s="28"/>
      <c r="RNQ38" s="28"/>
      <c r="RNR38" s="28"/>
      <c r="RNS38" s="28"/>
      <c r="RNT38" s="28"/>
      <c r="RNU38" s="28"/>
      <c r="RNV38" s="28"/>
      <c r="RNW38" s="28"/>
      <c r="RNX38" s="28"/>
      <c r="RNY38" s="28"/>
      <c r="RNZ38" s="28"/>
      <c r="ROA38" s="28"/>
      <c r="ROB38" s="28"/>
      <c r="ROC38" s="28"/>
      <c r="ROD38" s="28"/>
      <c r="ROE38" s="28"/>
      <c r="ROF38" s="28"/>
      <c r="ROG38" s="28"/>
      <c r="ROH38" s="28"/>
      <c r="ROI38" s="28"/>
      <c r="ROJ38" s="28"/>
      <c r="ROK38" s="28"/>
      <c r="ROL38" s="28"/>
      <c r="ROM38" s="28"/>
      <c r="RON38" s="28"/>
      <c r="ROO38" s="28"/>
      <c r="ROP38" s="28"/>
      <c r="ROQ38" s="28"/>
      <c r="ROR38" s="28"/>
      <c r="ROS38" s="28"/>
      <c r="ROT38" s="28"/>
      <c r="ROU38" s="28"/>
      <c r="ROV38" s="28"/>
      <c r="ROW38" s="28"/>
      <c r="ROX38" s="28"/>
      <c r="ROY38" s="28"/>
      <c r="ROZ38" s="28"/>
      <c r="RPA38" s="28"/>
      <c r="RPB38" s="28"/>
      <c r="RPC38" s="28"/>
      <c r="RPD38" s="28"/>
      <c r="RPE38" s="28"/>
      <c r="RPF38" s="28"/>
      <c r="RPG38" s="28"/>
      <c r="RPH38" s="28"/>
      <c r="RPI38" s="28"/>
      <c r="RPJ38" s="28"/>
      <c r="RPK38" s="28"/>
      <c r="RPL38" s="28"/>
      <c r="RPM38" s="28"/>
      <c r="RPN38" s="28"/>
      <c r="RPO38" s="28"/>
      <c r="RPP38" s="28"/>
      <c r="RPQ38" s="28"/>
      <c r="RPR38" s="28"/>
      <c r="RPS38" s="28"/>
      <c r="RPT38" s="28"/>
      <c r="RPU38" s="28"/>
      <c r="RPV38" s="28"/>
      <c r="RPW38" s="28"/>
      <c r="RPX38" s="28"/>
      <c r="RPY38" s="28"/>
      <c r="RPZ38" s="28"/>
      <c r="RQA38" s="28"/>
      <c r="RQB38" s="28"/>
      <c r="RQC38" s="28"/>
      <c r="RQD38" s="28"/>
      <c r="RQE38" s="28"/>
      <c r="RQF38" s="28"/>
      <c r="RQG38" s="28"/>
      <c r="RQH38" s="28"/>
      <c r="RQI38" s="28"/>
      <c r="RQJ38" s="28"/>
      <c r="RQK38" s="28"/>
      <c r="RQL38" s="28"/>
      <c r="RQM38" s="28"/>
      <c r="RQN38" s="28"/>
      <c r="RQO38" s="28"/>
      <c r="RQP38" s="28"/>
      <c r="RQQ38" s="28"/>
      <c r="RQR38" s="28"/>
      <c r="RQS38" s="28"/>
      <c r="RQT38" s="28"/>
      <c r="RQU38" s="28"/>
      <c r="RQV38" s="28"/>
      <c r="RQW38" s="28"/>
      <c r="RQX38" s="28"/>
      <c r="RQY38" s="28"/>
      <c r="RQZ38" s="28"/>
      <c r="RRA38" s="28"/>
      <c r="RRB38" s="28"/>
      <c r="RRC38" s="28"/>
      <c r="RRD38" s="28"/>
      <c r="RRE38" s="28"/>
      <c r="RRF38" s="28"/>
      <c r="RRG38" s="28"/>
      <c r="RRH38" s="28"/>
      <c r="RRI38" s="28"/>
      <c r="RRJ38" s="28"/>
      <c r="RRK38" s="28"/>
      <c r="RRL38" s="28"/>
      <c r="RRM38" s="28"/>
      <c r="RRN38" s="28"/>
      <c r="RRO38" s="28"/>
      <c r="RRP38" s="28"/>
      <c r="RRQ38" s="28"/>
      <c r="RRR38" s="28"/>
      <c r="RRS38" s="28"/>
      <c r="RRT38" s="28"/>
      <c r="RRU38" s="28"/>
      <c r="RRV38" s="28"/>
      <c r="RRW38" s="28"/>
      <c r="RRX38" s="28"/>
      <c r="RRY38" s="28"/>
      <c r="RRZ38" s="28"/>
      <c r="RSA38" s="28"/>
      <c r="RSB38" s="28"/>
      <c r="RSC38" s="28"/>
      <c r="RSD38" s="28"/>
      <c r="RSE38" s="28"/>
      <c r="RSF38" s="28"/>
      <c r="RSG38" s="28"/>
      <c r="RSH38" s="28"/>
      <c r="RSI38" s="28"/>
      <c r="RSJ38" s="28"/>
      <c r="RSK38" s="28"/>
      <c r="RSL38" s="28"/>
      <c r="RSM38" s="28"/>
      <c r="RSN38" s="28"/>
      <c r="RSO38" s="28"/>
      <c r="RSP38" s="28"/>
      <c r="RSQ38" s="28"/>
      <c r="RSR38" s="28"/>
      <c r="RSS38" s="28"/>
      <c r="RST38" s="28"/>
      <c r="RSU38" s="28"/>
      <c r="RSV38" s="28"/>
      <c r="RSW38" s="28"/>
      <c r="RSX38" s="28"/>
      <c r="RSY38" s="28"/>
      <c r="RSZ38" s="28"/>
      <c r="RTA38" s="28"/>
      <c r="RTB38" s="28"/>
      <c r="RTC38" s="28"/>
      <c r="RTD38" s="28"/>
      <c r="RTE38" s="28"/>
      <c r="RTF38" s="28"/>
      <c r="RTG38" s="28"/>
      <c r="RTH38" s="28"/>
      <c r="RTI38" s="28"/>
      <c r="RTJ38" s="28"/>
      <c r="RTK38" s="28"/>
      <c r="RTL38" s="28"/>
      <c r="RTM38" s="28"/>
      <c r="RTN38" s="28"/>
      <c r="RTO38" s="28"/>
      <c r="RTP38" s="28"/>
      <c r="RTQ38" s="28"/>
      <c r="RTR38" s="28"/>
      <c r="RTS38" s="28"/>
      <c r="RTT38" s="28"/>
      <c r="RTU38" s="28"/>
      <c r="RTV38" s="28"/>
      <c r="RTW38" s="28"/>
      <c r="RTX38" s="28"/>
      <c r="RTY38" s="28"/>
      <c r="RTZ38" s="28"/>
      <c r="RUA38" s="28"/>
      <c r="RUB38" s="28"/>
      <c r="RUC38" s="28"/>
      <c r="RUD38" s="28"/>
      <c r="RUE38" s="28"/>
      <c r="RUF38" s="28"/>
      <c r="RUG38" s="28"/>
      <c r="RUH38" s="28"/>
      <c r="RUI38" s="28"/>
      <c r="RUJ38" s="28"/>
      <c r="RUK38" s="28"/>
      <c r="RUL38" s="28"/>
      <c r="RUM38" s="28"/>
      <c r="RUN38" s="28"/>
      <c r="RUO38" s="28"/>
      <c r="RUP38" s="28"/>
      <c r="RUQ38" s="28"/>
      <c r="RUR38" s="28"/>
      <c r="RUS38" s="28"/>
      <c r="RUT38" s="28"/>
      <c r="RUU38" s="28"/>
      <c r="RUV38" s="28"/>
      <c r="RUW38" s="28"/>
      <c r="RUX38" s="28"/>
      <c r="RUY38" s="28"/>
      <c r="RUZ38" s="28"/>
      <c r="RVA38" s="28"/>
      <c r="RVB38" s="28"/>
      <c r="RVC38" s="28"/>
      <c r="RVD38" s="28"/>
      <c r="RVE38" s="28"/>
      <c r="RVF38" s="28"/>
      <c r="RVG38" s="28"/>
      <c r="RVH38" s="28"/>
      <c r="RVI38" s="28"/>
      <c r="RVJ38" s="28"/>
      <c r="RVK38" s="28"/>
      <c r="RVL38" s="28"/>
      <c r="RVM38" s="28"/>
      <c r="RVN38" s="28"/>
      <c r="RVO38" s="28"/>
      <c r="RVP38" s="28"/>
      <c r="RVQ38" s="28"/>
      <c r="RVR38" s="28"/>
      <c r="RVS38" s="28"/>
      <c r="RVT38" s="28"/>
      <c r="RVU38" s="28"/>
      <c r="RVV38" s="28"/>
      <c r="RVW38" s="28"/>
      <c r="RVX38" s="28"/>
      <c r="RVY38" s="28"/>
      <c r="RVZ38" s="28"/>
      <c r="RWA38" s="28"/>
      <c r="RWB38" s="28"/>
      <c r="RWC38" s="28"/>
      <c r="RWD38" s="28"/>
      <c r="RWE38" s="28"/>
      <c r="RWF38" s="28"/>
      <c r="RWG38" s="28"/>
      <c r="RWH38" s="28"/>
      <c r="RWI38" s="28"/>
      <c r="RWJ38" s="28"/>
      <c r="RWK38" s="28"/>
      <c r="RWL38" s="28"/>
      <c r="RWM38" s="28"/>
      <c r="RWN38" s="28"/>
      <c r="RWO38" s="28"/>
      <c r="RWP38" s="28"/>
      <c r="RWQ38" s="28"/>
      <c r="RWR38" s="28"/>
      <c r="RWS38" s="28"/>
      <c r="RWT38" s="28"/>
      <c r="RWU38" s="28"/>
      <c r="RWV38" s="28"/>
      <c r="RWW38" s="28"/>
      <c r="RWX38" s="28"/>
      <c r="RWY38" s="28"/>
      <c r="RWZ38" s="28"/>
      <c r="RXA38" s="28"/>
      <c r="RXB38" s="28"/>
      <c r="RXC38" s="28"/>
      <c r="RXD38" s="28"/>
      <c r="RXE38" s="28"/>
      <c r="RXF38" s="28"/>
      <c r="RXG38" s="28"/>
      <c r="RXH38" s="28"/>
      <c r="RXI38" s="28"/>
      <c r="RXJ38" s="28"/>
      <c r="RXK38" s="28"/>
      <c r="RXL38" s="28"/>
      <c r="RXM38" s="28"/>
      <c r="RXN38" s="28"/>
      <c r="RXO38" s="28"/>
      <c r="RXP38" s="28"/>
      <c r="RXQ38" s="28"/>
      <c r="RXR38" s="28"/>
      <c r="RXS38" s="28"/>
      <c r="RXT38" s="28"/>
      <c r="RXU38" s="28"/>
      <c r="RXV38" s="28"/>
      <c r="RXW38" s="28"/>
      <c r="RXX38" s="28"/>
      <c r="RXY38" s="28"/>
      <c r="RXZ38" s="28"/>
      <c r="RYA38" s="28"/>
      <c r="RYB38" s="28"/>
      <c r="RYC38" s="28"/>
      <c r="RYD38" s="28"/>
      <c r="RYE38" s="28"/>
      <c r="RYF38" s="28"/>
      <c r="RYG38" s="28"/>
      <c r="RYH38" s="28"/>
      <c r="RYI38" s="28"/>
      <c r="RYJ38" s="28"/>
      <c r="RYK38" s="28"/>
      <c r="RYL38" s="28"/>
      <c r="RYM38" s="28"/>
      <c r="RYN38" s="28"/>
      <c r="RYO38" s="28"/>
      <c r="RYP38" s="28"/>
      <c r="RYQ38" s="28"/>
      <c r="RYR38" s="28"/>
      <c r="RYS38" s="28"/>
      <c r="RYT38" s="28"/>
      <c r="RYU38" s="28"/>
      <c r="RYV38" s="28"/>
      <c r="RYW38" s="28"/>
      <c r="RYX38" s="28"/>
      <c r="RYY38" s="28"/>
      <c r="RYZ38" s="28"/>
      <c r="RZA38" s="28"/>
      <c r="RZB38" s="28"/>
      <c r="RZC38" s="28"/>
      <c r="RZD38" s="28"/>
      <c r="RZE38" s="28"/>
      <c r="RZF38" s="28"/>
      <c r="RZG38" s="28"/>
      <c r="RZH38" s="28"/>
      <c r="RZI38" s="28"/>
      <c r="RZJ38" s="28"/>
      <c r="RZK38" s="28"/>
      <c r="RZL38" s="28"/>
      <c r="RZM38" s="28"/>
      <c r="RZN38" s="28"/>
      <c r="RZO38" s="28"/>
      <c r="RZP38" s="28"/>
      <c r="RZQ38" s="28"/>
      <c r="RZR38" s="28"/>
      <c r="RZS38" s="28"/>
      <c r="RZT38" s="28"/>
      <c r="RZU38" s="28"/>
      <c r="RZV38" s="28"/>
      <c r="RZW38" s="28"/>
      <c r="RZX38" s="28"/>
      <c r="RZY38" s="28"/>
      <c r="RZZ38" s="28"/>
      <c r="SAA38" s="28"/>
      <c r="SAB38" s="28"/>
      <c r="SAC38" s="28"/>
      <c r="SAD38" s="28"/>
      <c r="SAE38" s="28"/>
      <c r="SAF38" s="28"/>
      <c r="SAG38" s="28"/>
      <c r="SAH38" s="28"/>
      <c r="SAI38" s="28"/>
      <c r="SAJ38" s="28"/>
      <c r="SAK38" s="28"/>
      <c r="SAL38" s="28"/>
      <c r="SAM38" s="28"/>
      <c r="SAN38" s="28"/>
      <c r="SAO38" s="28"/>
      <c r="SAP38" s="28"/>
      <c r="SAQ38" s="28"/>
      <c r="SAR38" s="28"/>
      <c r="SAS38" s="28"/>
      <c r="SAT38" s="28"/>
      <c r="SAU38" s="28"/>
      <c r="SAV38" s="28"/>
      <c r="SAW38" s="28"/>
      <c r="SAX38" s="28"/>
      <c r="SAY38" s="28"/>
      <c r="SAZ38" s="28"/>
      <c r="SBA38" s="28"/>
      <c r="SBB38" s="28"/>
      <c r="SBC38" s="28"/>
      <c r="SBD38" s="28"/>
      <c r="SBE38" s="28"/>
      <c r="SBF38" s="28"/>
      <c r="SBG38" s="28"/>
      <c r="SBH38" s="28"/>
      <c r="SBI38" s="28"/>
      <c r="SBJ38" s="28"/>
      <c r="SBK38" s="28"/>
      <c r="SBL38" s="28"/>
      <c r="SBM38" s="28"/>
      <c r="SBN38" s="28"/>
      <c r="SBO38" s="28"/>
      <c r="SBP38" s="28"/>
      <c r="SBQ38" s="28"/>
      <c r="SBR38" s="28"/>
      <c r="SBS38" s="28"/>
      <c r="SBT38" s="28"/>
      <c r="SBU38" s="28"/>
      <c r="SBV38" s="28"/>
      <c r="SBW38" s="28"/>
      <c r="SBX38" s="28"/>
      <c r="SBY38" s="28"/>
      <c r="SBZ38" s="28"/>
      <c r="SCA38" s="28"/>
      <c r="SCB38" s="28"/>
      <c r="SCC38" s="28"/>
      <c r="SCD38" s="28"/>
      <c r="SCE38" s="28"/>
      <c r="SCF38" s="28"/>
      <c r="SCG38" s="28"/>
      <c r="SCH38" s="28"/>
      <c r="SCI38" s="28"/>
      <c r="SCJ38" s="28"/>
      <c r="SCK38" s="28"/>
      <c r="SCL38" s="28"/>
      <c r="SCM38" s="28"/>
      <c r="SCN38" s="28"/>
      <c r="SCO38" s="28"/>
      <c r="SCP38" s="28"/>
      <c r="SCQ38" s="28"/>
      <c r="SCR38" s="28"/>
      <c r="SCS38" s="28"/>
      <c r="SCT38" s="28"/>
      <c r="SCU38" s="28"/>
      <c r="SCV38" s="28"/>
      <c r="SCW38" s="28"/>
      <c r="SCX38" s="28"/>
      <c r="SCY38" s="28"/>
      <c r="SCZ38" s="28"/>
      <c r="SDA38" s="28"/>
      <c r="SDB38" s="28"/>
      <c r="SDC38" s="28"/>
      <c r="SDD38" s="28"/>
      <c r="SDE38" s="28"/>
      <c r="SDF38" s="28"/>
      <c r="SDG38" s="28"/>
      <c r="SDH38" s="28"/>
      <c r="SDI38" s="28"/>
      <c r="SDJ38" s="28"/>
      <c r="SDK38" s="28"/>
      <c r="SDL38" s="28"/>
      <c r="SDM38" s="28"/>
      <c r="SDN38" s="28"/>
      <c r="SDO38" s="28"/>
      <c r="SDP38" s="28"/>
      <c r="SDQ38" s="28"/>
      <c r="SDR38" s="28"/>
      <c r="SDS38" s="28"/>
      <c r="SDT38" s="28"/>
      <c r="SDU38" s="28"/>
      <c r="SDV38" s="28"/>
      <c r="SDW38" s="28"/>
      <c r="SDX38" s="28"/>
      <c r="SDY38" s="28"/>
      <c r="SDZ38" s="28"/>
      <c r="SEA38" s="28"/>
      <c r="SEB38" s="28"/>
      <c r="SEC38" s="28"/>
      <c r="SED38" s="28"/>
      <c r="SEE38" s="28"/>
      <c r="SEF38" s="28"/>
      <c r="SEG38" s="28"/>
      <c r="SEH38" s="28"/>
      <c r="SEI38" s="28"/>
      <c r="SEJ38" s="28"/>
      <c r="SEK38" s="28"/>
      <c r="SEL38" s="28"/>
      <c r="SEM38" s="28"/>
      <c r="SEN38" s="28"/>
      <c r="SEO38" s="28"/>
      <c r="SEP38" s="28"/>
      <c r="SEQ38" s="28"/>
      <c r="SER38" s="28"/>
      <c r="SES38" s="28"/>
      <c r="SET38" s="28"/>
      <c r="SEU38" s="28"/>
      <c r="SEV38" s="28"/>
      <c r="SEW38" s="28"/>
      <c r="SEX38" s="28"/>
      <c r="SEY38" s="28"/>
      <c r="SEZ38" s="28"/>
      <c r="SFA38" s="28"/>
      <c r="SFB38" s="28"/>
      <c r="SFC38" s="28"/>
      <c r="SFD38" s="28"/>
      <c r="SFE38" s="28"/>
      <c r="SFF38" s="28"/>
      <c r="SFG38" s="28"/>
      <c r="SFH38" s="28"/>
      <c r="SFI38" s="28"/>
      <c r="SFJ38" s="28"/>
      <c r="SFK38" s="28"/>
      <c r="SFL38" s="28"/>
      <c r="SFM38" s="28"/>
      <c r="SFN38" s="28"/>
      <c r="SFO38" s="28"/>
      <c r="SFP38" s="28"/>
      <c r="SFQ38" s="28"/>
      <c r="SFR38" s="28"/>
      <c r="SFS38" s="28"/>
      <c r="SFT38" s="28"/>
      <c r="SFU38" s="28"/>
      <c r="SFV38" s="28"/>
      <c r="SFW38" s="28"/>
      <c r="SFX38" s="28"/>
      <c r="SFY38" s="28"/>
      <c r="SFZ38" s="28"/>
      <c r="SGA38" s="28"/>
      <c r="SGB38" s="28"/>
      <c r="SGC38" s="28"/>
      <c r="SGD38" s="28"/>
      <c r="SGE38" s="28"/>
      <c r="SGF38" s="28"/>
      <c r="SGG38" s="28"/>
      <c r="SGH38" s="28"/>
      <c r="SGI38" s="28"/>
      <c r="SGJ38" s="28"/>
      <c r="SGK38" s="28"/>
      <c r="SGL38" s="28"/>
      <c r="SGM38" s="28"/>
      <c r="SGN38" s="28"/>
      <c r="SGO38" s="28"/>
      <c r="SGP38" s="28"/>
      <c r="SGQ38" s="28"/>
      <c r="SGR38" s="28"/>
      <c r="SGS38" s="28"/>
      <c r="SGT38" s="28"/>
      <c r="SGU38" s="28"/>
      <c r="SGV38" s="28"/>
      <c r="SGW38" s="28"/>
      <c r="SGX38" s="28"/>
      <c r="SGY38" s="28"/>
      <c r="SGZ38" s="28"/>
      <c r="SHA38" s="28"/>
      <c r="SHB38" s="28"/>
      <c r="SHC38" s="28"/>
      <c r="SHD38" s="28"/>
      <c r="SHE38" s="28"/>
      <c r="SHF38" s="28"/>
      <c r="SHG38" s="28"/>
      <c r="SHH38" s="28"/>
      <c r="SHI38" s="28"/>
      <c r="SHJ38" s="28"/>
      <c r="SHK38" s="28"/>
      <c r="SHL38" s="28"/>
      <c r="SHM38" s="28"/>
      <c r="SHN38" s="28"/>
      <c r="SHO38" s="28"/>
      <c r="SHP38" s="28"/>
      <c r="SHQ38" s="28"/>
      <c r="SHR38" s="28"/>
      <c r="SHS38" s="28"/>
      <c r="SHT38" s="28"/>
      <c r="SHU38" s="28"/>
      <c r="SHV38" s="28"/>
      <c r="SHW38" s="28"/>
      <c r="SHX38" s="28"/>
      <c r="SHY38" s="28"/>
      <c r="SHZ38" s="28"/>
      <c r="SIA38" s="28"/>
      <c r="SIB38" s="28"/>
      <c r="SIC38" s="28"/>
      <c r="SID38" s="28"/>
      <c r="SIE38" s="28"/>
      <c r="SIF38" s="28"/>
      <c r="SIG38" s="28"/>
      <c r="SIH38" s="28"/>
      <c r="SII38" s="28"/>
      <c r="SIJ38" s="28"/>
      <c r="SIK38" s="28"/>
      <c r="SIL38" s="28"/>
      <c r="SIM38" s="28"/>
      <c r="SIN38" s="28"/>
      <c r="SIO38" s="28"/>
      <c r="SIP38" s="28"/>
      <c r="SIQ38" s="28"/>
      <c r="SIR38" s="28"/>
      <c r="SIS38" s="28"/>
      <c r="SIT38" s="28"/>
      <c r="SIU38" s="28"/>
      <c r="SIV38" s="28"/>
      <c r="SIW38" s="28"/>
      <c r="SIX38" s="28"/>
      <c r="SIY38" s="28"/>
      <c r="SIZ38" s="28"/>
      <c r="SJA38" s="28"/>
      <c r="SJB38" s="28"/>
      <c r="SJC38" s="28"/>
      <c r="SJD38" s="28"/>
      <c r="SJE38" s="28"/>
      <c r="SJF38" s="28"/>
      <c r="SJG38" s="28"/>
      <c r="SJH38" s="28"/>
      <c r="SJI38" s="28"/>
      <c r="SJJ38" s="28"/>
      <c r="SJK38" s="28"/>
      <c r="SJL38" s="28"/>
      <c r="SJM38" s="28"/>
      <c r="SJN38" s="28"/>
      <c r="SJO38" s="28"/>
      <c r="SJP38" s="28"/>
      <c r="SJQ38" s="28"/>
      <c r="SJR38" s="28"/>
      <c r="SJS38" s="28"/>
      <c r="SJT38" s="28"/>
      <c r="SJU38" s="28"/>
      <c r="SJV38" s="28"/>
      <c r="SJW38" s="28"/>
      <c r="SJX38" s="28"/>
      <c r="SJY38" s="28"/>
      <c r="SJZ38" s="28"/>
      <c r="SKA38" s="28"/>
      <c r="SKB38" s="28"/>
      <c r="SKC38" s="28"/>
      <c r="SKD38" s="28"/>
      <c r="SKE38" s="28"/>
      <c r="SKF38" s="28"/>
      <c r="SKG38" s="28"/>
      <c r="SKH38" s="28"/>
      <c r="SKI38" s="28"/>
      <c r="SKJ38" s="28"/>
      <c r="SKK38" s="28"/>
      <c r="SKL38" s="28"/>
      <c r="SKM38" s="28"/>
      <c r="SKN38" s="28"/>
      <c r="SKO38" s="28"/>
      <c r="SKP38" s="28"/>
      <c r="SKQ38" s="28"/>
      <c r="SKR38" s="28"/>
      <c r="SKS38" s="28"/>
      <c r="SKT38" s="28"/>
      <c r="SKU38" s="28"/>
      <c r="SKV38" s="28"/>
      <c r="SKW38" s="28"/>
      <c r="SKX38" s="28"/>
      <c r="SKY38" s="28"/>
      <c r="SKZ38" s="28"/>
      <c r="SLA38" s="28"/>
      <c r="SLB38" s="28"/>
      <c r="SLC38" s="28"/>
      <c r="SLD38" s="28"/>
      <c r="SLE38" s="28"/>
      <c r="SLF38" s="28"/>
      <c r="SLG38" s="28"/>
      <c r="SLH38" s="28"/>
      <c r="SLI38" s="28"/>
      <c r="SLJ38" s="28"/>
      <c r="SLK38" s="28"/>
      <c r="SLL38" s="28"/>
      <c r="SLM38" s="28"/>
      <c r="SLN38" s="28"/>
      <c r="SLO38" s="28"/>
      <c r="SLP38" s="28"/>
      <c r="SLQ38" s="28"/>
      <c r="SLR38" s="28"/>
      <c r="SLS38" s="28"/>
      <c r="SLT38" s="28"/>
      <c r="SLU38" s="28"/>
      <c r="SLV38" s="28"/>
      <c r="SLW38" s="28"/>
      <c r="SLX38" s="28"/>
      <c r="SLY38" s="28"/>
      <c r="SLZ38" s="28"/>
      <c r="SMA38" s="28"/>
      <c r="SMB38" s="28"/>
      <c r="SMC38" s="28"/>
      <c r="SMD38" s="28"/>
      <c r="SME38" s="28"/>
      <c r="SMF38" s="28"/>
      <c r="SMG38" s="28"/>
      <c r="SMH38" s="28"/>
      <c r="SMI38" s="28"/>
      <c r="SMJ38" s="28"/>
      <c r="SMK38" s="28"/>
      <c r="SML38" s="28"/>
      <c r="SMM38" s="28"/>
      <c r="SMN38" s="28"/>
      <c r="SMO38" s="28"/>
      <c r="SMP38" s="28"/>
      <c r="SMQ38" s="28"/>
      <c r="SMR38" s="28"/>
      <c r="SMS38" s="28"/>
      <c r="SMT38" s="28"/>
      <c r="SMU38" s="28"/>
      <c r="SMV38" s="28"/>
      <c r="SMW38" s="28"/>
      <c r="SMX38" s="28"/>
      <c r="SMY38" s="28"/>
      <c r="SMZ38" s="28"/>
      <c r="SNA38" s="28"/>
      <c r="SNB38" s="28"/>
      <c r="SNC38" s="28"/>
      <c r="SND38" s="28"/>
      <c r="SNE38" s="28"/>
      <c r="SNF38" s="28"/>
      <c r="SNG38" s="28"/>
      <c r="SNH38" s="28"/>
      <c r="SNI38" s="28"/>
      <c r="SNJ38" s="28"/>
      <c r="SNK38" s="28"/>
      <c r="SNL38" s="28"/>
      <c r="SNM38" s="28"/>
      <c r="SNN38" s="28"/>
      <c r="SNO38" s="28"/>
      <c r="SNP38" s="28"/>
      <c r="SNQ38" s="28"/>
      <c r="SNR38" s="28"/>
      <c r="SNS38" s="28"/>
      <c r="SNT38" s="28"/>
      <c r="SNU38" s="28"/>
      <c r="SNV38" s="28"/>
      <c r="SNW38" s="28"/>
      <c r="SNX38" s="28"/>
      <c r="SNY38" s="28"/>
      <c r="SNZ38" s="28"/>
      <c r="SOA38" s="28"/>
      <c r="SOB38" s="28"/>
      <c r="SOC38" s="28"/>
      <c r="SOD38" s="28"/>
      <c r="SOE38" s="28"/>
      <c r="SOF38" s="28"/>
      <c r="SOG38" s="28"/>
      <c r="SOH38" s="28"/>
      <c r="SOI38" s="28"/>
      <c r="SOJ38" s="28"/>
      <c r="SOK38" s="28"/>
      <c r="SOL38" s="28"/>
      <c r="SOM38" s="28"/>
      <c r="SON38" s="28"/>
      <c r="SOO38" s="28"/>
      <c r="SOP38" s="28"/>
      <c r="SOQ38" s="28"/>
      <c r="SOR38" s="28"/>
      <c r="SOS38" s="28"/>
      <c r="SOT38" s="28"/>
      <c r="SOU38" s="28"/>
      <c r="SOV38" s="28"/>
      <c r="SOW38" s="28"/>
      <c r="SOX38" s="28"/>
      <c r="SOY38" s="28"/>
      <c r="SOZ38" s="28"/>
      <c r="SPA38" s="28"/>
      <c r="SPB38" s="28"/>
      <c r="SPC38" s="28"/>
      <c r="SPD38" s="28"/>
      <c r="SPE38" s="28"/>
      <c r="SPF38" s="28"/>
      <c r="SPG38" s="28"/>
      <c r="SPH38" s="28"/>
      <c r="SPI38" s="28"/>
      <c r="SPJ38" s="28"/>
      <c r="SPK38" s="28"/>
      <c r="SPL38" s="28"/>
      <c r="SPM38" s="28"/>
      <c r="SPN38" s="28"/>
      <c r="SPO38" s="28"/>
      <c r="SPP38" s="28"/>
      <c r="SPQ38" s="28"/>
      <c r="SPR38" s="28"/>
      <c r="SPS38" s="28"/>
      <c r="SPT38" s="28"/>
      <c r="SPU38" s="28"/>
      <c r="SPV38" s="28"/>
      <c r="SPW38" s="28"/>
      <c r="SPX38" s="28"/>
      <c r="SPY38" s="28"/>
      <c r="SPZ38" s="28"/>
      <c r="SQA38" s="28"/>
      <c r="SQB38" s="28"/>
      <c r="SQC38" s="28"/>
      <c r="SQD38" s="28"/>
      <c r="SQE38" s="28"/>
      <c r="SQF38" s="28"/>
      <c r="SQG38" s="28"/>
      <c r="SQH38" s="28"/>
      <c r="SQI38" s="28"/>
      <c r="SQJ38" s="28"/>
      <c r="SQK38" s="28"/>
      <c r="SQL38" s="28"/>
      <c r="SQM38" s="28"/>
      <c r="SQN38" s="28"/>
      <c r="SQO38" s="28"/>
      <c r="SQP38" s="28"/>
      <c r="SQQ38" s="28"/>
      <c r="SQR38" s="28"/>
      <c r="SQS38" s="28"/>
      <c r="SQT38" s="28"/>
      <c r="SQU38" s="28"/>
      <c r="SQV38" s="28"/>
      <c r="SQW38" s="28"/>
      <c r="SQX38" s="28"/>
      <c r="SQY38" s="28"/>
      <c r="SQZ38" s="28"/>
      <c r="SRA38" s="28"/>
      <c r="SRB38" s="28"/>
      <c r="SRC38" s="28"/>
      <c r="SRD38" s="28"/>
      <c r="SRE38" s="28"/>
      <c r="SRF38" s="28"/>
      <c r="SRG38" s="28"/>
      <c r="SRH38" s="28"/>
      <c r="SRI38" s="28"/>
      <c r="SRJ38" s="28"/>
      <c r="SRK38" s="28"/>
      <c r="SRL38" s="28"/>
      <c r="SRM38" s="28"/>
      <c r="SRN38" s="28"/>
      <c r="SRO38" s="28"/>
      <c r="SRP38" s="28"/>
      <c r="SRQ38" s="28"/>
      <c r="SRR38" s="28"/>
      <c r="SRS38" s="28"/>
      <c r="SRT38" s="28"/>
      <c r="SRU38" s="28"/>
      <c r="SRV38" s="28"/>
      <c r="SRW38" s="28"/>
      <c r="SRX38" s="28"/>
      <c r="SRY38" s="28"/>
      <c r="SRZ38" s="28"/>
      <c r="SSA38" s="28"/>
      <c r="SSB38" s="28"/>
      <c r="SSC38" s="28"/>
      <c r="SSD38" s="28"/>
      <c r="SSE38" s="28"/>
      <c r="SSF38" s="28"/>
      <c r="SSG38" s="28"/>
      <c r="SSH38" s="28"/>
      <c r="SSI38" s="28"/>
      <c r="SSJ38" s="28"/>
      <c r="SSK38" s="28"/>
      <c r="SSL38" s="28"/>
      <c r="SSM38" s="28"/>
      <c r="SSN38" s="28"/>
      <c r="SSO38" s="28"/>
      <c r="SSP38" s="28"/>
      <c r="SSQ38" s="28"/>
      <c r="SSR38" s="28"/>
      <c r="SSS38" s="28"/>
      <c r="SST38" s="28"/>
      <c r="SSU38" s="28"/>
      <c r="SSV38" s="28"/>
      <c r="SSW38" s="28"/>
      <c r="SSX38" s="28"/>
      <c r="SSY38" s="28"/>
      <c r="SSZ38" s="28"/>
      <c r="STA38" s="28"/>
      <c r="STB38" s="28"/>
      <c r="STC38" s="28"/>
      <c r="STD38" s="28"/>
      <c r="STE38" s="28"/>
      <c r="STF38" s="28"/>
      <c r="STG38" s="28"/>
      <c r="STH38" s="28"/>
      <c r="STI38" s="28"/>
      <c r="STJ38" s="28"/>
      <c r="STK38" s="28"/>
      <c r="STL38" s="28"/>
      <c r="STM38" s="28"/>
      <c r="STN38" s="28"/>
      <c r="STO38" s="28"/>
      <c r="STP38" s="28"/>
      <c r="STQ38" s="28"/>
      <c r="STR38" s="28"/>
      <c r="STS38" s="28"/>
      <c r="STT38" s="28"/>
      <c r="STU38" s="28"/>
      <c r="STV38" s="28"/>
      <c r="STW38" s="28"/>
      <c r="STX38" s="28"/>
      <c r="STY38" s="28"/>
      <c r="STZ38" s="28"/>
      <c r="SUA38" s="28"/>
      <c r="SUB38" s="28"/>
      <c r="SUC38" s="28"/>
      <c r="SUD38" s="28"/>
      <c r="SUE38" s="28"/>
      <c r="SUF38" s="28"/>
      <c r="SUG38" s="28"/>
      <c r="SUH38" s="28"/>
      <c r="SUI38" s="28"/>
      <c r="SUJ38" s="28"/>
      <c r="SUK38" s="28"/>
      <c r="SUL38" s="28"/>
      <c r="SUM38" s="28"/>
      <c r="SUN38" s="28"/>
      <c r="SUO38" s="28"/>
      <c r="SUP38" s="28"/>
      <c r="SUQ38" s="28"/>
      <c r="SUR38" s="28"/>
      <c r="SUS38" s="28"/>
      <c r="SUT38" s="28"/>
      <c r="SUU38" s="28"/>
      <c r="SUV38" s="28"/>
      <c r="SUW38" s="28"/>
      <c r="SUX38" s="28"/>
      <c r="SUY38" s="28"/>
      <c r="SUZ38" s="28"/>
      <c r="SVA38" s="28"/>
      <c r="SVB38" s="28"/>
      <c r="SVC38" s="28"/>
      <c r="SVD38" s="28"/>
      <c r="SVE38" s="28"/>
      <c r="SVF38" s="28"/>
      <c r="SVG38" s="28"/>
      <c r="SVH38" s="28"/>
      <c r="SVI38" s="28"/>
      <c r="SVJ38" s="28"/>
      <c r="SVK38" s="28"/>
      <c r="SVL38" s="28"/>
      <c r="SVM38" s="28"/>
      <c r="SVN38" s="28"/>
      <c r="SVO38" s="28"/>
      <c r="SVP38" s="28"/>
      <c r="SVQ38" s="28"/>
      <c r="SVR38" s="28"/>
      <c r="SVS38" s="28"/>
      <c r="SVT38" s="28"/>
      <c r="SVU38" s="28"/>
      <c r="SVV38" s="28"/>
      <c r="SVW38" s="28"/>
      <c r="SVX38" s="28"/>
      <c r="SVY38" s="28"/>
      <c r="SVZ38" s="28"/>
      <c r="SWA38" s="28"/>
      <c r="SWB38" s="28"/>
      <c r="SWC38" s="28"/>
      <c r="SWD38" s="28"/>
      <c r="SWE38" s="28"/>
      <c r="SWF38" s="28"/>
      <c r="SWG38" s="28"/>
      <c r="SWH38" s="28"/>
      <c r="SWI38" s="28"/>
      <c r="SWJ38" s="28"/>
      <c r="SWK38" s="28"/>
      <c r="SWL38" s="28"/>
      <c r="SWM38" s="28"/>
      <c r="SWN38" s="28"/>
      <c r="SWO38" s="28"/>
      <c r="SWP38" s="28"/>
      <c r="SWQ38" s="28"/>
      <c r="SWR38" s="28"/>
      <c r="SWS38" s="28"/>
      <c r="SWT38" s="28"/>
      <c r="SWU38" s="28"/>
      <c r="SWV38" s="28"/>
      <c r="SWW38" s="28"/>
      <c r="SWX38" s="28"/>
      <c r="SWY38" s="28"/>
      <c r="SWZ38" s="28"/>
      <c r="SXA38" s="28"/>
      <c r="SXB38" s="28"/>
      <c r="SXC38" s="28"/>
      <c r="SXD38" s="28"/>
      <c r="SXE38" s="28"/>
      <c r="SXF38" s="28"/>
      <c r="SXG38" s="28"/>
      <c r="SXH38" s="28"/>
      <c r="SXI38" s="28"/>
      <c r="SXJ38" s="28"/>
      <c r="SXK38" s="28"/>
      <c r="SXL38" s="28"/>
      <c r="SXM38" s="28"/>
      <c r="SXN38" s="28"/>
      <c r="SXO38" s="28"/>
      <c r="SXP38" s="28"/>
      <c r="SXQ38" s="28"/>
      <c r="SXR38" s="28"/>
      <c r="SXS38" s="28"/>
      <c r="SXT38" s="28"/>
      <c r="SXU38" s="28"/>
      <c r="SXV38" s="28"/>
      <c r="SXW38" s="28"/>
      <c r="SXX38" s="28"/>
      <c r="SXY38" s="28"/>
      <c r="SXZ38" s="28"/>
      <c r="SYA38" s="28"/>
      <c r="SYB38" s="28"/>
      <c r="SYC38" s="28"/>
      <c r="SYD38" s="28"/>
      <c r="SYE38" s="28"/>
      <c r="SYF38" s="28"/>
      <c r="SYG38" s="28"/>
      <c r="SYH38" s="28"/>
      <c r="SYI38" s="28"/>
      <c r="SYJ38" s="28"/>
      <c r="SYK38" s="28"/>
      <c r="SYL38" s="28"/>
      <c r="SYM38" s="28"/>
      <c r="SYN38" s="28"/>
      <c r="SYO38" s="28"/>
      <c r="SYP38" s="28"/>
      <c r="SYQ38" s="28"/>
      <c r="SYR38" s="28"/>
      <c r="SYS38" s="28"/>
      <c r="SYT38" s="28"/>
      <c r="SYU38" s="28"/>
      <c r="SYV38" s="28"/>
      <c r="SYW38" s="28"/>
      <c r="SYX38" s="28"/>
      <c r="SYY38" s="28"/>
      <c r="SYZ38" s="28"/>
      <c r="SZA38" s="28"/>
      <c r="SZB38" s="28"/>
      <c r="SZC38" s="28"/>
      <c r="SZD38" s="28"/>
      <c r="SZE38" s="28"/>
      <c r="SZF38" s="28"/>
      <c r="SZG38" s="28"/>
      <c r="SZH38" s="28"/>
      <c r="SZI38" s="28"/>
      <c r="SZJ38" s="28"/>
      <c r="SZK38" s="28"/>
      <c r="SZL38" s="28"/>
      <c r="SZM38" s="28"/>
      <c r="SZN38" s="28"/>
      <c r="SZO38" s="28"/>
      <c r="SZP38" s="28"/>
      <c r="SZQ38" s="28"/>
      <c r="SZR38" s="28"/>
      <c r="SZS38" s="28"/>
      <c r="SZT38" s="28"/>
      <c r="SZU38" s="28"/>
      <c r="SZV38" s="28"/>
      <c r="SZW38" s="28"/>
      <c r="SZX38" s="28"/>
      <c r="SZY38" s="28"/>
      <c r="SZZ38" s="28"/>
      <c r="TAA38" s="28"/>
      <c r="TAB38" s="28"/>
      <c r="TAC38" s="28"/>
      <c r="TAD38" s="28"/>
      <c r="TAE38" s="28"/>
      <c r="TAF38" s="28"/>
      <c r="TAG38" s="28"/>
      <c r="TAH38" s="28"/>
      <c r="TAI38" s="28"/>
      <c r="TAJ38" s="28"/>
      <c r="TAK38" s="28"/>
      <c r="TAL38" s="28"/>
      <c r="TAM38" s="28"/>
      <c r="TAN38" s="28"/>
      <c r="TAO38" s="28"/>
      <c r="TAP38" s="28"/>
      <c r="TAQ38" s="28"/>
      <c r="TAR38" s="28"/>
      <c r="TAS38" s="28"/>
      <c r="TAT38" s="28"/>
      <c r="TAU38" s="28"/>
      <c r="TAV38" s="28"/>
      <c r="TAW38" s="28"/>
      <c r="TAX38" s="28"/>
      <c r="TAY38" s="28"/>
      <c r="TAZ38" s="28"/>
      <c r="TBA38" s="28"/>
      <c r="TBB38" s="28"/>
      <c r="TBC38" s="28"/>
      <c r="TBD38" s="28"/>
      <c r="TBE38" s="28"/>
      <c r="TBF38" s="28"/>
      <c r="TBG38" s="28"/>
      <c r="TBH38" s="28"/>
      <c r="TBI38" s="28"/>
      <c r="TBJ38" s="28"/>
      <c r="TBK38" s="28"/>
      <c r="TBL38" s="28"/>
      <c r="TBM38" s="28"/>
      <c r="TBN38" s="28"/>
      <c r="TBO38" s="28"/>
      <c r="TBP38" s="28"/>
      <c r="TBQ38" s="28"/>
      <c r="TBR38" s="28"/>
      <c r="TBS38" s="28"/>
      <c r="TBT38" s="28"/>
      <c r="TBU38" s="28"/>
      <c r="TBV38" s="28"/>
      <c r="TBW38" s="28"/>
      <c r="TBX38" s="28"/>
      <c r="TBY38" s="28"/>
      <c r="TBZ38" s="28"/>
      <c r="TCA38" s="28"/>
      <c r="TCB38" s="28"/>
      <c r="TCC38" s="28"/>
      <c r="TCD38" s="28"/>
      <c r="TCE38" s="28"/>
      <c r="TCF38" s="28"/>
      <c r="TCG38" s="28"/>
      <c r="TCH38" s="28"/>
      <c r="TCI38" s="28"/>
      <c r="TCJ38" s="28"/>
      <c r="TCK38" s="28"/>
      <c r="TCL38" s="28"/>
      <c r="TCM38" s="28"/>
      <c r="TCN38" s="28"/>
      <c r="TCO38" s="28"/>
      <c r="TCP38" s="28"/>
      <c r="TCQ38" s="28"/>
      <c r="TCR38" s="28"/>
      <c r="TCS38" s="28"/>
      <c r="TCT38" s="28"/>
      <c r="TCU38" s="28"/>
      <c r="TCV38" s="28"/>
      <c r="TCW38" s="28"/>
      <c r="TCX38" s="28"/>
      <c r="TCY38" s="28"/>
      <c r="TCZ38" s="28"/>
      <c r="TDA38" s="28"/>
      <c r="TDB38" s="28"/>
      <c r="TDC38" s="28"/>
      <c r="TDD38" s="28"/>
      <c r="TDE38" s="28"/>
      <c r="TDF38" s="28"/>
      <c r="TDG38" s="28"/>
      <c r="TDH38" s="28"/>
      <c r="TDI38" s="28"/>
      <c r="TDJ38" s="28"/>
      <c r="TDK38" s="28"/>
      <c r="TDL38" s="28"/>
      <c r="TDM38" s="28"/>
      <c r="TDN38" s="28"/>
      <c r="TDO38" s="28"/>
      <c r="TDP38" s="28"/>
      <c r="TDQ38" s="28"/>
      <c r="TDR38" s="28"/>
      <c r="TDS38" s="28"/>
      <c r="TDT38" s="28"/>
      <c r="TDU38" s="28"/>
      <c r="TDV38" s="28"/>
      <c r="TDW38" s="28"/>
      <c r="TDX38" s="28"/>
      <c r="TDY38" s="28"/>
      <c r="TDZ38" s="28"/>
      <c r="TEA38" s="28"/>
      <c r="TEB38" s="28"/>
      <c r="TEC38" s="28"/>
      <c r="TED38" s="28"/>
      <c r="TEE38" s="28"/>
      <c r="TEF38" s="28"/>
      <c r="TEG38" s="28"/>
      <c r="TEH38" s="28"/>
      <c r="TEI38" s="28"/>
      <c r="TEJ38" s="28"/>
      <c r="TEK38" s="28"/>
      <c r="TEL38" s="28"/>
      <c r="TEM38" s="28"/>
      <c r="TEN38" s="28"/>
      <c r="TEO38" s="28"/>
      <c r="TEP38" s="28"/>
      <c r="TEQ38" s="28"/>
      <c r="TER38" s="28"/>
      <c r="TES38" s="28"/>
      <c r="TET38" s="28"/>
      <c r="TEU38" s="28"/>
      <c r="TEV38" s="28"/>
      <c r="TEW38" s="28"/>
      <c r="TEX38" s="28"/>
      <c r="TEY38" s="28"/>
      <c r="TEZ38" s="28"/>
      <c r="TFA38" s="28"/>
      <c r="TFB38" s="28"/>
      <c r="TFC38" s="28"/>
      <c r="TFD38" s="28"/>
      <c r="TFE38" s="28"/>
      <c r="TFF38" s="28"/>
      <c r="TFG38" s="28"/>
      <c r="TFH38" s="28"/>
      <c r="TFI38" s="28"/>
      <c r="TFJ38" s="28"/>
      <c r="TFK38" s="28"/>
      <c r="TFL38" s="28"/>
      <c r="TFM38" s="28"/>
      <c r="TFN38" s="28"/>
      <c r="TFO38" s="28"/>
      <c r="TFP38" s="28"/>
      <c r="TFQ38" s="28"/>
      <c r="TFR38" s="28"/>
      <c r="TFS38" s="28"/>
      <c r="TFT38" s="28"/>
      <c r="TFU38" s="28"/>
      <c r="TFV38" s="28"/>
      <c r="TFW38" s="28"/>
      <c r="TFX38" s="28"/>
      <c r="TFY38" s="28"/>
      <c r="TFZ38" s="28"/>
      <c r="TGA38" s="28"/>
      <c r="TGB38" s="28"/>
      <c r="TGC38" s="28"/>
      <c r="TGD38" s="28"/>
      <c r="TGE38" s="28"/>
      <c r="TGF38" s="28"/>
      <c r="TGG38" s="28"/>
      <c r="TGH38" s="28"/>
      <c r="TGI38" s="28"/>
      <c r="TGJ38" s="28"/>
      <c r="TGK38" s="28"/>
      <c r="TGL38" s="28"/>
      <c r="TGM38" s="28"/>
      <c r="TGN38" s="28"/>
      <c r="TGO38" s="28"/>
      <c r="TGP38" s="28"/>
      <c r="TGQ38" s="28"/>
      <c r="TGR38" s="28"/>
      <c r="TGS38" s="28"/>
      <c r="TGT38" s="28"/>
      <c r="TGU38" s="28"/>
      <c r="TGV38" s="28"/>
      <c r="TGW38" s="28"/>
      <c r="TGX38" s="28"/>
      <c r="TGY38" s="28"/>
      <c r="TGZ38" s="28"/>
      <c r="THA38" s="28"/>
      <c r="THB38" s="28"/>
      <c r="THC38" s="28"/>
      <c r="THD38" s="28"/>
      <c r="THE38" s="28"/>
      <c r="THF38" s="28"/>
      <c r="THG38" s="28"/>
      <c r="THH38" s="28"/>
      <c r="THI38" s="28"/>
      <c r="THJ38" s="28"/>
      <c r="THK38" s="28"/>
      <c r="THL38" s="28"/>
      <c r="THM38" s="28"/>
      <c r="THN38" s="28"/>
      <c r="THO38" s="28"/>
      <c r="THP38" s="28"/>
      <c r="THQ38" s="28"/>
      <c r="THR38" s="28"/>
      <c r="THS38" s="28"/>
      <c r="THT38" s="28"/>
      <c r="THU38" s="28"/>
      <c r="THV38" s="28"/>
      <c r="THW38" s="28"/>
      <c r="THX38" s="28"/>
      <c r="THY38" s="28"/>
      <c r="THZ38" s="28"/>
      <c r="TIA38" s="28"/>
      <c r="TIB38" s="28"/>
      <c r="TIC38" s="28"/>
      <c r="TID38" s="28"/>
      <c r="TIE38" s="28"/>
      <c r="TIF38" s="28"/>
      <c r="TIG38" s="28"/>
      <c r="TIH38" s="28"/>
      <c r="TII38" s="28"/>
      <c r="TIJ38" s="28"/>
      <c r="TIK38" s="28"/>
      <c r="TIL38" s="28"/>
      <c r="TIM38" s="28"/>
      <c r="TIN38" s="28"/>
      <c r="TIO38" s="28"/>
      <c r="TIP38" s="28"/>
      <c r="TIQ38" s="28"/>
      <c r="TIR38" s="28"/>
      <c r="TIS38" s="28"/>
      <c r="TIT38" s="28"/>
      <c r="TIU38" s="28"/>
      <c r="TIV38" s="28"/>
      <c r="TIW38" s="28"/>
      <c r="TIX38" s="28"/>
      <c r="TIY38" s="28"/>
      <c r="TIZ38" s="28"/>
      <c r="TJA38" s="28"/>
      <c r="TJB38" s="28"/>
      <c r="TJC38" s="28"/>
      <c r="TJD38" s="28"/>
      <c r="TJE38" s="28"/>
      <c r="TJF38" s="28"/>
      <c r="TJG38" s="28"/>
      <c r="TJH38" s="28"/>
      <c r="TJI38" s="28"/>
      <c r="TJJ38" s="28"/>
      <c r="TJK38" s="28"/>
      <c r="TJL38" s="28"/>
      <c r="TJM38" s="28"/>
      <c r="TJN38" s="28"/>
      <c r="TJO38" s="28"/>
      <c r="TJP38" s="28"/>
      <c r="TJQ38" s="28"/>
      <c r="TJR38" s="28"/>
      <c r="TJS38" s="28"/>
      <c r="TJT38" s="28"/>
      <c r="TJU38" s="28"/>
      <c r="TJV38" s="28"/>
      <c r="TJW38" s="28"/>
      <c r="TJX38" s="28"/>
      <c r="TJY38" s="28"/>
      <c r="TJZ38" s="28"/>
      <c r="TKA38" s="28"/>
      <c r="TKB38" s="28"/>
      <c r="TKC38" s="28"/>
      <c r="TKD38" s="28"/>
      <c r="TKE38" s="28"/>
      <c r="TKF38" s="28"/>
      <c r="TKG38" s="28"/>
      <c r="TKH38" s="28"/>
      <c r="TKI38" s="28"/>
      <c r="TKJ38" s="28"/>
      <c r="TKK38" s="28"/>
      <c r="TKL38" s="28"/>
      <c r="TKM38" s="28"/>
      <c r="TKN38" s="28"/>
      <c r="TKO38" s="28"/>
      <c r="TKP38" s="28"/>
      <c r="TKQ38" s="28"/>
      <c r="TKR38" s="28"/>
      <c r="TKS38" s="28"/>
      <c r="TKT38" s="28"/>
      <c r="TKU38" s="28"/>
      <c r="TKV38" s="28"/>
      <c r="TKW38" s="28"/>
      <c r="TKX38" s="28"/>
      <c r="TKY38" s="28"/>
      <c r="TKZ38" s="28"/>
      <c r="TLA38" s="28"/>
      <c r="TLB38" s="28"/>
      <c r="TLC38" s="28"/>
      <c r="TLD38" s="28"/>
      <c r="TLE38" s="28"/>
      <c r="TLF38" s="28"/>
      <c r="TLG38" s="28"/>
      <c r="TLH38" s="28"/>
      <c r="TLI38" s="28"/>
      <c r="TLJ38" s="28"/>
      <c r="TLK38" s="28"/>
      <c r="TLL38" s="28"/>
      <c r="TLM38" s="28"/>
      <c r="TLN38" s="28"/>
      <c r="TLO38" s="28"/>
      <c r="TLP38" s="28"/>
      <c r="TLQ38" s="28"/>
      <c r="TLR38" s="28"/>
      <c r="TLS38" s="28"/>
      <c r="TLT38" s="28"/>
      <c r="TLU38" s="28"/>
      <c r="TLV38" s="28"/>
      <c r="TLW38" s="28"/>
      <c r="TLX38" s="28"/>
      <c r="TLY38" s="28"/>
      <c r="TLZ38" s="28"/>
      <c r="TMA38" s="28"/>
      <c r="TMB38" s="28"/>
      <c r="TMC38" s="28"/>
      <c r="TMD38" s="28"/>
      <c r="TME38" s="28"/>
      <c r="TMF38" s="28"/>
      <c r="TMG38" s="28"/>
      <c r="TMH38" s="28"/>
      <c r="TMI38" s="28"/>
      <c r="TMJ38" s="28"/>
      <c r="TMK38" s="28"/>
      <c r="TML38" s="28"/>
      <c r="TMM38" s="28"/>
      <c r="TMN38" s="28"/>
      <c r="TMO38" s="28"/>
      <c r="TMP38" s="28"/>
      <c r="TMQ38" s="28"/>
      <c r="TMR38" s="28"/>
      <c r="TMS38" s="28"/>
      <c r="TMT38" s="28"/>
      <c r="TMU38" s="28"/>
      <c r="TMV38" s="28"/>
      <c r="TMW38" s="28"/>
      <c r="TMX38" s="28"/>
      <c r="TMY38" s="28"/>
      <c r="TMZ38" s="28"/>
      <c r="TNA38" s="28"/>
      <c r="TNB38" s="28"/>
      <c r="TNC38" s="28"/>
      <c r="TND38" s="28"/>
      <c r="TNE38" s="28"/>
      <c r="TNF38" s="28"/>
      <c r="TNG38" s="28"/>
      <c r="TNH38" s="28"/>
      <c r="TNI38" s="28"/>
      <c r="TNJ38" s="28"/>
      <c r="TNK38" s="28"/>
      <c r="TNL38" s="28"/>
      <c r="TNM38" s="28"/>
      <c r="TNN38" s="28"/>
      <c r="TNO38" s="28"/>
      <c r="TNP38" s="28"/>
      <c r="TNQ38" s="28"/>
      <c r="TNR38" s="28"/>
      <c r="TNS38" s="28"/>
      <c r="TNT38" s="28"/>
      <c r="TNU38" s="28"/>
      <c r="TNV38" s="28"/>
      <c r="TNW38" s="28"/>
      <c r="TNX38" s="28"/>
      <c r="TNY38" s="28"/>
      <c r="TNZ38" s="28"/>
      <c r="TOA38" s="28"/>
      <c r="TOB38" s="28"/>
      <c r="TOC38" s="28"/>
      <c r="TOD38" s="28"/>
      <c r="TOE38" s="28"/>
      <c r="TOF38" s="28"/>
      <c r="TOG38" s="28"/>
      <c r="TOH38" s="28"/>
      <c r="TOI38" s="28"/>
      <c r="TOJ38" s="28"/>
      <c r="TOK38" s="28"/>
      <c r="TOL38" s="28"/>
      <c r="TOM38" s="28"/>
      <c r="TON38" s="28"/>
      <c r="TOO38" s="28"/>
      <c r="TOP38" s="28"/>
      <c r="TOQ38" s="28"/>
      <c r="TOR38" s="28"/>
      <c r="TOS38" s="28"/>
      <c r="TOT38" s="28"/>
      <c r="TOU38" s="28"/>
      <c r="TOV38" s="28"/>
      <c r="TOW38" s="28"/>
      <c r="TOX38" s="28"/>
      <c r="TOY38" s="28"/>
      <c r="TOZ38" s="28"/>
      <c r="TPA38" s="28"/>
      <c r="TPB38" s="28"/>
      <c r="TPC38" s="28"/>
      <c r="TPD38" s="28"/>
      <c r="TPE38" s="28"/>
      <c r="TPF38" s="28"/>
      <c r="TPG38" s="28"/>
      <c r="TPH38" s="28"/>
      <c r="TPI38" s="28"/>
      <c r="TPJ38" s="28"/>
      <c r="TPK38" s="28"/>
      <c r="TPL38" s="28"/>
      <c r="TPM38" s="28"/>
      <c r="TPN38" s="28"/>
      <c r="TPO38" s="28"/>
      <c r="TPP38" s="28"/>
      <c r="TPQ38" s="28"/>
      <c r="TPR38" s="28"/>
      <c r="TPS38" s="28"/>
      <c r="TPT38" s="28"/>
      <c r="TPU38" s="28"/>
      <c r="TPV38" s="28"/>
      <c r="TPW38" s="28"/>
      <c r="TPX38" s="28"/>
      <c r="TPY38" s="28"/>
      <c r="TPZ38" s="28"/>
      <c r="TQA38" s="28"/>
      <c r="TQB38" s="28"/>
      <c r="TQC38" s="28"/>
      <c r="TQD38" s="28"/>
      <c r="TQE38" s="28"/>
      <c r="TQF38" s="28"/>
      <c r="TQG38" s="28"/>
      <c r="TQH38" s="28"/>
      <c r="TQI38" s="28"/>
      <c r="TQJ38" s="28"/>
      <c r="TQK38" s="28"/>
      <c r="TQL38" s="28"/>
      <c r="TQM38" s="28"/>
      <c r="TQN38" s="28"/>
      <c r="TQO38" s="28"/>
      <c r="TQP38" s="28"/>
      <c r="TQQ38" s="28"/>
      <c r="TQR38" s="28"/>
      <c r="TQS38" s="28"/>
      <c r="TQT38" s="28"/>
      <c r="TQU38" s="28"/>
      <c r="TQV38" s="28"/>
      <c r="TQW38" s="28"/>
      <c r="TQX38" s="28"/>
      <c r="TQY38" s="28"/>
      <c r="TQZ38" s="28"/>
      <c r="TRA38" s="28"/>
      <c r="TRB38" s="28"/>
      <c r="TRC38" s="28"/>
      <c r="TRD38" s="28"/>
      <c r="TRE38" s="28"/>
      <c r="TRF38" s="28"/>
      <c r="TRG38" s="28"/>
      <c r="TRH38" s="28"/>
      <c r="TRI38" s="28"/>
      <c r="TRJ38" s="28"/>
      <c r="TRK38" s="28"/>
      <c r="TRL38" s="28"/>
      <c r="TRM38" s="28"/>
      <c r="TRN38" s="28"/>
      <c r="TRO38" s="28"/>
      <c r="TRP38" s="28"/>
      <c r="TRQ38" s="28"/>
      <c r="TRR38" s="28"/>
      <c r="TRS38" s="28"/>
      <c r="TRT38" s="28"/>
      <c r="TRU38" s="28"/>
      <c r="TRV38" s="28"/>
      <c r="TRW38" s="28"/>
      <c r="TRX38" s="28"/>
      <c r="TRY38" s="28"/>
      <c r="TRZ38" s="28"/>
      <c r="TSA38" s="28"/>
      <c r="TSB38" s="28"/>
      <c r="TSC38" s="28"/>
      <c r="TSD38" s="28"/>
      <c r="TSE38" s="28"/>
      <c r="TSF38" s="28"/>
      <c r="TSG38" s="28"/>
      <c r="TSH38" s="28"/>
      <c r="TSI38" s="28"/>
      <c r="TSJ38" s="28"/>
      <c r="TSK38" s="28"/>
      <c r="TSL38" s="28"/>
      <c r="TSM38" s="28"/>
      <c r="TSN38" s="28"/>
      <c r="TSO38" s="28"/>
      <c r="TSP38" s="28"/>
      <c r="TSQ38" s="28"/>
      <c r="TSR38" s="28"/>
      <c r="TSS38" s="28"/>
      <c r="TST38" s="28"/>
      <c r="TSU38" s="28"/>
      <c r="TSV38" s="28"/>
      <c r="TSW38" s="28"/>
      <c r="TSX38" s="28"/>
      <c r="TSY38" s="28"/>
      <c r="TSZ38" s="28"/>
      <c r="TTA38" s="28"/>
      <c r="TTB38" s="28"/>
      <c r="TTC38" s="28"/>
      <c r="TTD38" s="28"/>
      <c r="TTE38" s="28"/>
      <c r="TTF38" s="28"/>
      <c r="TTG38" s="28"/>
      <c r="TTH38" s="28"/>
      <c r="TTI38" s="28"/>
      <c r="TTJ38" s="28"/>
      <c r="TTK38" s="28"/>
      <c r="TTL38" s="28"/>
      <c r="TTM38" s="28"/>
      <c r="TTN38" s="28"/>
      <c r="TTO38" s="28"/>
      <c r="TTP38" s="28"/>
      <c r="TTQ38" s="28"/>
      <c r="TTR38" s="28"/>
      <c r="TTS38" s="28"/>
      <c r="TTT38" s="28"/>
      <c r="TTU38" s="28"/>
      <c r="TTV38" s="28"/>
      <c r="TTW38" s="28"/>
      <c r="TTX38" s="28"/>
      <c r="TTY38" s="28"/>
      <c r="TTZ38" s="28"/>
      <c r="TUA38" s="28"/>
      <c r="TUB38" s="28"/>
      <c r="TUC38" s="28"/>
      <c r="TUD38" s="28"/>
      <c r="TUE38" s="28"/>
      <c r="TUF38" s="28"/>
      <c r="TUG38" s="28"/>
      <c r="TUH38" s="28"/>
      <c r="TUI38" s="28"/>
      <c r="TUJ38" s="28"/>
      <c r="TUK38" s="28"/>
      <c r="TUL38" s="28"/>
      <c r="TUM38" s="28"/>
      <c r="TUN38" s="28"/>
      <c r="TUO38" s="28"/>
      <c r="TUP38" s="28"/>
      <c r="TUQ38" s="28"/>
      <c r="TUR38" s="28"/>
      <c r="TUS38" s="28"/>
      <c r="TUT38" s="28"/>
      <c r="TUU38" s="28"/>
      <c r="TUV38" s="28"/>
      <c r="TUW38" s="28"/>
      <c r="TUX38" s="28"/>
      <c r="TUY38" s="28"/>
      <c r="TUZ38" s="28"/>
      <c r="TVA38" s="28"/>
      <c r="TVB38" s="28"/>
      <c r="TVC38" s="28"/>
      <c r="TVD38" s="28"/>
      <c r="TVE38" s="28"/>
      <c r="TVF38" s="28"/>
      <c r="TVG38" s="28"/>
      <c r="TVH38" s="28"/>
      <c r="TVI38" s="28"/>
      <c r="TVJ38" s="28"/>
      <c r="TVK38" s="28"/>
      <c r="TVL38" s="28"/>
      <c r="TVM38" s="28"/>
      <c r="TVN38" s="28"/>
      <c r="TVO38" s="28"/>
      <c r="TVP38" s="28"/>
      <c r="TVQ38" s="28"/>
      <c r="TVR38" s="28"/>
      <c r="TVS38" s="28"/>
      <c r="TVT38" s="28"/>
      <c r="TVU38" s="28"/>
      <c r="TVV38" s="28"/>
      <c r="TVW38" s="28"/>
      <c r="TVX38" s="28"/>
      <c r="TVY38" s="28"/>
      <c r="TVZ38" s="28"/>
      <c r="TWA38" s="28"/>
      <c r="TWB38" s="28"/>
      <c r="TWC38" s="28"/>
      <c r="TWD38" s="28"/>
      <c r="TWE38" s="28"/>
      <c r="TWF38" s="28"/>
      <c r="TWG38" s="28"/>
      <c r="TWH38" s="28"/>
      <c r="TWI38" s="28"/>
      <c r="TWJ38" s="28"/>
      <c r="TWK38" s="28"/>
      <c r="TWL38" s="28"/>
      <c r="TWM38" s="28"/>
      <c r="TWN38" s="28"/>
      <c r="TWO38" s="28"/>
      <c r="TWP38" s="28"/>
      <c r="TWQ38" s="28"/>
      <c r="TWR38" s="28"/>
      <c r="TWS38" s="28"/>
      <c r="TWT38" s="28"/>
      <c r="TWU38" s="28"/>
      <c r="TWV38" s="28"/>
      <c r="TWW38" s="28"/>
      <c r="TWX38" s="28"/>
      <c r="TWY38" s="28"/>
      <c r="TWZ38" s="28"/>
      <c r="TXA38" s="28"/>
      <c r="TXB38" s="28"/>
      <c r="TXC38" s="28"/>
      <c r="TXD38" s="28"/>
      <c r="TXE38" s="28"/>
      <c r="TXF38" s="28"/>
      <c r="TXG38" s="28"/>
      <c r="TXH38" s="28"/>
      <c r="TXI38" s="28"/>
      <c r="TXJ38" s="28"/>
      <c r="TXK38" s="28"/>
      <c r="TXL38" s="28"/>
      <c r="TXM38" s="28"/>
      <c r="TXN38" s="28"/>
      <c r="TXO38" s="28"/>
      <c r="TXP38" s="28"/>
      <c r="TXQ38" s="28"/>
      <c r="TXR38" s="28"/>
      <c r="TXS38" s="28"/>
      <c r="TXT38" s="28"/>
      <c r="TXU38" s="28"/>
      <c r="TXV38" s="28"/>
      <c r="TXW38" s="28"/>
      <c r="TXX38" s="28"/>
      <c r="TXY38" s="28"/>
      <c r="TXZ38" s="28"/>
      <c r="TYA38" s="28"/>
      <c r="TYB38" s="28"/>
      <c r="TYC38" s="28"/>
      <c r="TYD38" s="28"/>
      <c r="TYE38" s="28"/>
      <c r="TYF38" s="28"/>
      <c r="TYG38" s="28"/>
      <c r="TYH38" s="28"/>
      <c r="TYI38" s="28"/>
      <c r="TYJ38" s="28"/>
      <c r="TYK38" s="28"/>
      <c r="TYL38" s="28"/>
      <c r="TYM38" s="28"/>
      <c r="TYN38" s="28"/>
      <c r="TYO38" s="28"/>
      <c r="TYP38" s="28"/>
      <c r="TYQ38" s="28"/>
      <c r="TYR38" s="28"/>
      <c r="TYS38" s="28"/>
      <c r="TYT38" s="28"/>
      <c r="TYU38" s="28"/>
      <c r="TYV38" s="28"/>
      <c r="TYW38" s="28"/>
      <c r="TYX38" s="28"/>
      <c r="TYY38" s="28"/>
      <c r="TYZ38" s="28"/>
      <c r="TZA38" s="28"/>
      <c r="TZB38" s="28"/>
      <c r="TZC38" s="28"/>
      <c r="TZD38" s="28"/>
      <c r="TZE38" s="28"/>
      <c r="TZF38" s="28"/>
      <c r="TZG38" s="28"/>
      <c r="TZH38" s="28"/>
      <c r="TZI38" s="28"/>
      <c r="TZJ38" s="28"/>
      <c r="TZK38" s="28"/>
      <c r="TZL38" s="28"/>
      <c r="TZM38" s="28"/>
      <c r="TZN38" s="28"/>
      <c r="TZO38" s="28"/>
      <c r="TZP38" s="28"/>
      <c r="TZQ38" s="28"/>
      <c r="TZR38" s="28"/>
      <c r="TZS38" s="28"/>
      <c r="TZT38" s="28"/>
      <c r="TZU38" s="28"/>
      <c r="TZV38" s="28"/>
      <c r="TZW38" s="28"/>
      <c r="TZX38" s="28"/>
      <c r="TZY38" s="28"/>
      <c r="TZZ38" s="28"/>
      <c r="UAA38" s="28"/>
      <c r="UAB38" s="28"/>
      <c r="UAC38" s="28"/>
      <c r="UAD38" s="28"/>
      <c r="UAE38" s="28"/>
      <c r="UAF38" s="28"/>
      <c r="UAG38" s="28"/>
      <c r="UAH38" s="28"/>
      <c r="UAI38" s="28"/>
      <c r="UAJ38" s="28"/>
      <c r="UAK38" s="28"/>
      <c r="UAL38" s="28"/>
      <c r="UAM38" s="28"/>
      <c r="UAN38" s="28"/>
      <c r="UAO38" s="28"/>
      <c r="UAP38" s="28"/>
      <c r="UAQ38" s="28"/>
      <c r="UAR38" s="28"/>
      <c r="UAS38" s="28"/>
      <c r="UAT38" s="28"/>
      <c r="UAU38" s="28"/>
      <c r="UAV38" s="28"/>
      <c r="UAW38" s="28"/>
      <c r="UAX38" s="28"/>
      <c r="UAY38" s="28"/>
      <c r="UAZ38" s="28"/>
      <c r="UBA38" s="28"/>
      <c r="UBB38" s="28"/>
      <c r="UBC38" s="28"/>
      <c r="UBD38" s="28"/>
      <c r="UBE38" s="28"/>
      <c r="UBF38" s="28"/>
      <c r="UBG38" s="28"/>
      <c r="UBH38" s="28"/>
      <c r="UBI38" s="28"/>
      <c r="UBJ38" s="28"/>
      <c r="UBK38" s="28"/>
      <c r="UBL38" s="28"/>
      <c r="UBM38" s="28"/>
      <c r="UBN38" s="28"/>
      <c r="UBO38" s="28"/>
      <c r="UBP38" s="28"/>
      <c r="UBQ38" s="28"/>
      <c r="UBR38" s="28"/>
      <c r="UBS38" s="28"/>
      <c r="UBT38" s="28"/>
      <c r="UBU38" s="28"/>
      <c r="UBV38" s="28"/>
      <c r="UBW38" s="28"/>
      <c r="UBX38" s="28"/>
      <c r="UBY38" s="28"/>
      <c r="UBZ38" s="28"/>
      <c r="UCA38" s="28"/>
      <c r="UCB38" s="28"/>
      <c r="UCC38" s="28"/>
      <c r="UCD38" s="28"/>
      <c r="UCE38" s="28"/>
      <c r="UCF38" s="28"/>
      <c r="UCG38" s="28"/>
      <c r="UCH38" s="28"/>
      <c r="UCI38" s="28"/>
      <c r="UCJ38" s="28"/>
      <c r="UCK38" s="28"/>
      <c r="UCL38" s="28"/>
      <c r="UCM38" s="28"/>
      <c r="UCN38" s="28"/>
      <c r="UCO38" s="28"/>
      <c r="UCP38" s="28"/>
      <c r="UCQ38" s="28"/>
      <c r="UCR38" s="28"/>
      <c r="UCS38" s="28"/>
      <c r="UCT38" s="28"/>
      <c r="UCU38" s="28"/>
      <c r="UCV38" s="28"/>
      <c r="UCW38" s="28"/>
      <c r="UCX38" s="28"/>
      <c r="UCY38" s="28"/>
      <c r="UCZ38" s="28"/>
      <c r="UDA38" s="28"/>
      <c r="UDB38" s="28"/>
      <c r="UDC38" s="28"/>
      <c r="UDD38" s="28"/>
      <c r="UDE38" s="28"/>
      <c r="UDF38" s="28"/>
      <c r="UDG38" s="28"/>
      <c r="UDH38" s="28"/>
      <c r="UDI38" s="28"/>
      <c r="UDJ38" s="28"/>
      <c r="UDK38" s="28"/>
      <c r="UDL38" s="28"/>
      <c r="UDM38" s="28"/>
      <c r="UDN38" s="28"/>
      <c r="UDO38" s="28"/>
      <c r="UDP38" s="28"/>
      <c r="UDQ38" s="28"/>
      <c r="UDR38" s="28"/>
      <c r="UDS38" s="28"/>
      <c r="UDT38" s="28"/>
      <c r="UDU38" s="28"/>
      <c r="UDV38" s="28"/>
      <c r="UDW38" s="28"/>
      <c r="UDX38" s="28"/>
      <c r="UDY38" s="28"/>
      <c r="UDZ38" s="28"/>
      <c r="UEA38" s="28"/>
      <c r="UEB38" s="28"/>
      <c r="UEC38" s="28"/>
      <c r="UED38" s="28"/>
      <c r="UEE38" s="28"/>
      <c r="UEF38" s="28"/>
      <c r="UEG38" s="28"/>
      <c r="UEH38" s="28"/>
      <c r="UEI38" s="28"/>
      <c r="UEJ38" s="28"/>
      <c r="UEK38" s="28"/>
      <c r="UEL38" s="28"/>
      <c r="UEM38" s="28"/>
      <c r="UEN38" s="28"/>
      <c r="UEO38" s="28"/>
      <c r="UEP38" s="28"/>
      <c r="UEQ38" s="28"/>
      <c r="UER38" s="28"/>
      <c r="UES38" s="28"/>
      <c r="UET38" s="28"/>
      <c r="UEU38" s="28"/>
      <c r="UEV38" s="28"/>
      <c r="UEW38" s="28"/>
      <c r="UEX38" s="28"/>
      <c r="UEY38" s="28"/>
      <c r="UEZ38" s="28"/>
      <c r="UFA38" s="28"/>
      <c r="UFB38" s="28"/>
      <c r="UFC38" s="28"/>
      <c r="UFD38" s="28"/>
      <c r="UFE38" s="28"/>
      <c r="UFF38" s="28"/>
      <c r="UFG38" s="28"/>
      <c r="UFH38" s="28"/>
      <c r="UFI38" s="28"/>
      <c r="UFJ38" s="28"/>
      <c r="UFK38" s="28"/>
      <c r="UFL38" s="28"/>
      <c r="UFM38" s="28"/>
      <c r="UFN38" s="28"/>
      <c r="UFO38" s="28"/>
      <c r="UFP38" s="28"/>
      <c r="UFQ38" s="28"/>
      <c r="UFR38" s="28"/>
      <c r="UFS38" s="28"/>
      <c r="UFT38" s="28"/>
      <c r="UFU38" s="28"/>
      <c r="UFV38" s="28"/>
      <c r="UFW38" s="28"/>
      <c r="UFX38" s="28"/>
      <c r="UFY38" s="28"/>
      <c r="UFZ38" s="28"/>
      <c r="UGA38" s="28"/>
      <c r="UGB38" s="28"/>
      <c r="UGC38" s="28"/>
      <c r="UGD38" s="28"/>
      <c r="UGE38" s="28"/>
      <c r="UGF38" s="28"/>
      <c r="UGG38" s="28"/>
      <c r="UGH38" s="28"/>
      <c r="UGI38" s="28"/>
      <c r="UGJ38" s="28"/>
      <c r="UGK38" s="28"/>
      <c r="UGL38" s="28"/>
      <c r="UGM38" s="28"/>
      <c r="UGN38" s="28"/>
      <c r="UGO38" s="28"/>
      <c r="UGP38" s="28"/>
      <c r="UGQ38" s="28"/>
      <c r="UGR38" s="28"/>
      <c r="UGS38" s="28"/>
      <c r="UGT38" s="28"/>
      <c r="UGU38" s="28"/>
      <c r="UGV38" s="28"/>
      <c r="UGW38" s="28"/>
      <c r="UGX38" s="28"/>
      <c r="UGY38" s="28"/>
      <c r="UGZ38" s="28"/>
      <c r="UHA38" s="28"/>
      <c r="UHB38" s="28"/>
      <c r="UHC38" s="28"/>
      <c r="UHD38" s="28"/>
      <c r="UHE38" s="28"/>
      <c r="UHF38" s="28"/>
      <c r="UHG38" s="28"/>
      <c r="UHH38" s="28"/>
      <c r="UHI38" s="28"/>
      <c r="UHJ38" s="28"/>
      <c r="UHK38" s="28"/>
      <c r="UHL38" s="28"/>
      <c r="UHM38" s="28"/>
      <c r="UHN38" s="28"/>
      <c r="UHO38" s="28"/>
      <c r="UHP38" s="28"/>
      <c r="UHQ38" s="28"/>
      <c r="UHR38" s="28"/>
      <c r="UHS38" s="28"/>
      <c r="UHT38" s="28"/>
      <c r="UHU38" s="28"/>
      <c r="UHV38" s="28"/>
      <c r="UHW38" s="28"/>
      <c r="UHX38" s="28"/>
      <c r="UHY38" s="28"/>
      <c r="UHZ38" s="28"/>
      <c r="UIA38" s="28"/>
      <c r="UIB38" s="28"/>
      <c r="UIC38" s="28"/>
      <c r="UID38" s="28"/>
      <c r="UIE38" s="28"/>
      <c r="UIF38" s="28"/>
      <c r="UIG38" s="28"/>
      <c r="UIH38" s="28"/>
      <c r="UII38" s="28"/>
      <c r="UIJ38" s="28"/>
      <c r="UIK38" s="28"/>
      <c r="UIL38" s="28"/>
      <c r="UIM38" s="28"/>
      <c r="UIN38" s="28"/>
      <c r="UIO38" s="28"/>
      <c r="UIP38" s="28"/>
      <c r="UIQ38" s="28"/>
      <c r="UIR38" s="28"/>
      <c r="UIS38" s="28"/>
      <c r="UIT38" s="28"/>
      <c r="UIU38" s="28"/>
      <c r="UIV38" s="28"/>
      <c r="UIW38" s="28"/>
      <c r="UIX38" s="28"/>
      <c r="UIY38" s="28"/>
      <c r="UIZ38" s="28"/>
      <c r="UJA38" s="28"/>
      <c r="UJB38" s="28"/>
      <c r="UJC38" s="28"/>
      <c r="UJD38" s="28"/>
      <c r="UJE38" s="28"/>
      <c r="UJF38" s="28"/>
      <c r="UJG38" s="28"/>
      <c r="UJH38" s="28"/>
      <c r="UJI38" s="28"/>
      <c r="UJJ38" s="28"/>
      <c r="UJK38" s="28"/>
      <c r="UJL38" s="28"/>
      <c r="UJM38" s="28"/>
      <c r="UJN38" s="28"/>
      <c r="UJO38" s="28"/>
      <c r="UJP38" s="28"/>
      <c r="UJQ38" s="28"/>
      <c r="UJR38" s="28"/>
      <c r="UJS38" s="28"/>
      <c r="UJT38" s="28"/>
      <c r="UJU38" s="28"/>
      <c r="UJV38" s="28"/>
      <c r="UJW38" s="28"/>
      <c r="UJX38" s="28"/>
      <c r="UJY38" s="28"/>
      <c r="UJZ38" s="28"/>
      <c r="UKA38" s="28"/>
      <c r="UKB38" s="28"/>
      <c r="UKC38" s="28"/>
      <c r="UKD38" s="28"/>
      <c r="UKE38" s="28"/>
      <c r="UKF38" s="28"/>
      <c r="UKG38" s="28"/>
      <c r="UKH38" s="28"/>
      <c r="UKI38" s="28"/>
      <c r="UKJ38" s="28"/>
      <c r="UKK38" s="28"/>
      <c r="UKL38" s="28"/>
      <c r="UKM38" s="28"/>
      <c r="UKN38" s="28"/>
      <c r="UKO38" s="28"/>
      <c r="UKP38" s="28"/>
      <c r="UKQ38" s="28"/>
      <c r="UKR38" s="28"/>
      <c r="UKS38" s="28"/>
      <c r="UKT38" s="28"/>
      <c r="UKU38" s="28"/>
      <c r="UKV38" s="28"/>
      <c r="UKW38" s="28"/>
      <c r="UKX38" s="28"/>
      <c r="UKY38" s="28"/>
      <c r="UKZ38" s="28"/>
      <c r="ULA38" s="28"/>
      <c r="ULB38" s="28"/>
      <c r="ULC38" s="28"/>
      <c r="ULD38" s="28"/>
      <c r="ULE38" s="28"/>
      <c r="ULF38" s="28"/>
      <c r="ULG38" s="28"/>
      <c r="ULH38" s="28"/>
      <c r="ULI38" s="28"/>
      <c r="ULJ38" s="28"/>
      <c r="ULK38" s="28"/>
      <c r="ULL38" s="28"/>
      <c r="ULM38" s="28"/>
      <c r="ULN38" s="28"/>
      <c r="ULO38" s="28"/>
      <c r="ULP38" s="28"/>
      <c r="ULQ38" s="28"/>
      <c r="ULR38" s="28"/>
      <c r="ULS38" s="28"/>
      <c r="ULT38" s="28"/>
      <c r="ULU38" s="28"/>
      <c r="ULV38" s="28"/>
      <c r="ULW38" s="28"/>
      <c r="ULX38" s="28"/>
      <c r="ULY38" s="28"/>
      <c r="ULZ38" s="28"/>
      <c r="UMA38" s="28"/>
      <c r="UMB38" s="28"/>
      <c r="UMC38" s="28"/>
      <c r="UMD38" s="28"/>
      <c r="UME38" s="28"/>
      <c r="UMF38" s="28"/>
      <c r="UMG38" s="28"/>
      <c r="UMH38" s="28"/>
      <c r="UMI38" s="28"/>
      <c r="UMJ38" s="28"/>
      <c r="UMK38" s="28"/>
      <c r="UML38" s="28"/>
      <c r="UMM38" s="28"/>
      <c r="UMN38" s="28"/>
      <c r="UMO38" s="28"/>
      <c r="UMP38" s="28"/>
      <c r="UMQ38" s="28"/>
      <c r="UMR38" s="28"/>
      <c r="UMS38" s="28"/>
      <c r="UMT38" s="28"/>
      <c r="UMU38" s="28"/>
      <c r="UMV38" s="28"/>
      <c r="UMW38" s="28"/>
      <c r="UMX38" s="28"/>
      <c r="UMY38" s="28"/>
      <c r="UMZ38" s="28"/>
      <c r="UNA38" s="28"/>
      <c r="UNB38" s="28"/>
      <c r="UNC38" s="28"/>
      <c r="UND38" s="28"/>
      <c r="UNE38" s="28"/>
      <c r="UNF38" s="28"/>
      <c r="UNG38" s="28"/>
      <c r="UNH38" s="28"/>
      <c r="UNI38" s="28"/>
      <c r="UNJ38" s="28"/>
      <c r="UNK38" s="28"/>
      <c r="UNL38" s="28"/>
      <c r="UNM38" s="28"/>
      <c r="UNN38" s="28"/>
      <c r="UNO38" s="28"/>
      <c r="UNP38" s="28"/>
      <c r="UNQ38" s="28"/>
      <c r="UNR38" s="28"/>
      <c r="UNS38" s="28"/>
      <c r="UNT38" s="28"/>
      <c r="UNU38" s="28"/>
      <c r="UNV38" s="28"/>
      <c r="UNW38" s="28"/>
      <c r="UNX38" s="28"/>
      <c r="UNY38" s="28"/>
      <c r="UNZ38" s="28"/>
      <c r="UOA38" s="28"/>
      <c r="UOB38" s="28"/>
      <c r="UOC38" s="28"/>
      <c r="UOD38" s="28"/>
      <c r="UOE38" s="28"/>
      <c r="UOF38" s="28"/>
      <c r="UOG38" s="28"/>
      <c r="UOH38" s="28"/>
      <c r="UOI38" s="28"/>
      <c r="UOJ38" s="28"/>
      <c r="UOK38" s="28"/>
      <c r="UOL38" s="28"/>
      <c r="UOM38" s="28"/>
      <c r="UON38" s="28"/>
      <c r="UOO38" s="28"/>
      <c r="UOP38" s="28"/>
      <c r="UOQ38" s="28"/>
      <c r="UOR38" s="28"/>
      <c r="UOS38" s="28"/>
      <c r="UOT38" s="28"/>
      <c r="UOU38" s="28"/>
      <c r="UOV38" s="28"/>
      <c r="UOW38" s="28"/>
      <c r="UOX38" s="28"/>
      <c r="UOY38" s="28"/>
      <c r="UOZ38" s="28"/>
      <c r="UPA38" s="28"/>
      <c r="UPB38" s="28"/>
      <c r="UPC38" s="28"/>
      <c r="UPD38" s="28"/>
      <c r="UPE38" s="28"/>
      <c r="UPF38" s="28"/>
      <c r="UPG38" s="28"/>
      <c r="UPH38" s="28"/>
      <c r="UPI38" s="28"/>
      <c r="UPJ38" s="28"/>
      <c r="UPK38" s="28"/>
      <c r="UPL38" s="28"/>
      <c r="UPM38" s="28"/>
      <c r="UPN38" s="28"/>
      <c r="UPO38" s="28"/>
      <c r="UPP38" s="28"/>
      <c r="UPQ38" s="28"/>
      <c r="UPR38" s="28"/>
      <c r="UPS38" s="28"/>
      <c r="UPT38" s="28"/>
      <c r="UPU38" s="28"/>
      <c r="UPV38" s="28"/>
      <c r="UPW38" s="28"/>
      <c r="UPX38" s="28"/>
      <c r="UPY38" s="28"/>
      <c r="UPZ38" s="28"/>
      <c r="UQA38" s="28"/>
      <c r="UQB38" s="28"/>
      <c r="UQC38" s="28"/>
      <c r="UQD38" s="28"/>
      <c r="UQE38" s="28"/>
      <c r="UQF38" s="28"/>
      <c r="UQG38" s="28"/>
      <c r="UQH38" s="28"/>
      <c r="UQI38" s="28"/>
      <c r="UQJ38" s="28"/>
      <c r="UQK38" s="28"/>
      <c r="UQL38" s="28"/>
      <c r="UQM38" s="28"/>
      <c r="UQN38" s="28"/>
      <c r="UQO38" s="28"/>
      <c r="UQP38" s="28"/>
      <c r="UQQ38" s="28"/>
      <c r="UQR38" s="28"/>
      <c r="UQS38" s="28"/>
      <c r="UQT38" s="28"/>
      <c r="UQU38" s="28"/>
      <c r="UQV38" s="28"/>
      <c r="UQW38" s="28"/>
      <c r="UQX38" s="28"/>
      <c r="UQY38" s="28"/>
      <c r="UQZ38" s="28"/>
      <c r="URA38" s="28"/>
      <c r="URB38" s="28"/>
      <c r="URC38" s="28"/>
      <c r="URD38" s="28"/>
      <c r="URE38" s="28"/>
      <c r="URF38" s="28"/>
      <c r="URG38" s="28"/>
      <c r="URH38" s="28"/>
      <c r="URI38" s="28"/>
      <c r="URJ38" s="28"/>
      <c r="URK38" s="28"/>
      <c r="URL38" s="28"/>
      <c r="URM38" s="28"/>
      <c r="URN38" s="28"/>
      <c r="URO38" s="28"/>
      <c r="URP38" s="28"/>
      <c r="URQ38" s="28"/>
      <c r="URR38" s="28"/>
      <c r="URS38" s="28"/>
      <c r="URT38" s="28"/>
      <c r="URU38" s="28"/>
      <c r="URV38" s="28"/>
      <c r="URW38" s="28"/>
      <c r="URX38" s="28"/>
      <c r="URY38" s="28"/>
      <c r="URZ38" s="28"/>
      <c r="USA38" s="28"/>
      <c r="USB38" s="28"/>
      <c r="USC38" s="28"/>
      <c r="USD38" s="28"/>
      <c r="USE38" s="28"/>
      <c r="USF38" s="28"/>
      <c r="USG38" s="28"/>
      <c r="USH38" s="28"/>
      <c r="USI38" s="28"/>
      <c r="USJ38" s="28"/>
      <c r="USK38" s="28"/>
      <c r="USL38" s="28"/>
      <c r="USM38" s="28"/>
      <c r="USN38" s="28"/>
      <c r="USO38" s="28"/>
      <c r="USP38" s="28"/>
      <c r="USQ38" s="28"/>
      <c r="USR38" s="28"/>
      <c r="USS38" s="28"/>
      <c r="UST38" s="28"/>
      <c r="USU38" s="28"/>
      <c r="USV38" s="28"/>
      <c r="USW38" s="28"/>
      <c r="USX38" s="28"/>
      <c r="USY38" s="28"/>
      <c r="USZ38" s="28"/>
      <c r="UTA38" s="28"/>
      <c r="UTB38" s="28"/>
      <c r="UTC38" s="28"/>
      <c r="UTD38" s="28"/>
      <c r="UTE38" s="28"/>
      <c r="UTF38" s="28"/>
      <c r="UTG38" s="28"/>
      <c r="UTH38" s="28"/>
      <c r="UTI38" s="28"/>
      <c r="UTJ38" s="28"/>
      <c r="UTK38" s="28"/>
      <c r="UTL38" s="28"/>
      <c r="UTM38" s="28"/>
      <c r="UTN38" s="28"/>
      <c r="UTO38" s="28"/>
      <c r="UTP38" s="28"/>
      <c r="UTQ38" s="28"/>
      <c r="UTR38" s="28"/>
      <c r="UTS38" s="28"/>
      <c r="UTT38" s="28"/>
      <c r="UTU38" s="28"/>
      <c r="UTV38" s="28"/>
      <c r="UTW38" s="28"/>
      <c r="UTX38" s="28"/>
      <c r="UTY38" s="28"/>
      <c r="UTZ38" s="28"/>
      <c r="UUA38" s="28"/>
      <c r="UUB38" s="28"/>
      <c r="UUC38" s="28"/>
      <c r="UUD38" s="28"/>
      <c r="UUE38" s="28"/>
      <c r="UUF38" s="28"/>
      <c r="UUG38" s="28"/>
      <c r="UUH38" s="28"/>
      <c r="UUI38" s="28"/>
      <c r="UUJ38" s="28"/>
      <c r="UUK38" s="28"/>
      <c r="UUL38" s="28"/>
      <c r="UUM38" s="28"/>
      <c r="UUN38" s="28"/>
      <c r="UUO38" s="28"/>
      <c r="UUP38" s="28"/>
      <c r="UUQ38" s="28"/>
      <c r="UUR38" s="28"/>
      <c r="UUS38" s="28"/>
      <c r="UUT38" s="28"/>
      <c r="UUU38" s="28"/>
      <c r="UUV38" s="28"/>
      <c r="UUW38" s="28"/>
      <c r="UUX38" s="28"/>
      <c r="UUY38" s="28"/>
      <c r="UUZ38" s="28"/>
      <c r="UVA38" s="28"/>
      <c r="UVB38" s="28"/>
      <c r="UVC38" s="28"/>
      <c r="UVD38" s="28"/>
      <c r="UVE38" s="28"/>
      <c r="UVF38" s="28"/>
      <c r="UVG38" s="28"/>
      <c r="UVH38" s="28"/>
      <c r="UVI38" s="28"/>
      <c r="UVJ38" s="28"/>
      <c r="UVK38" s="28"/>
      <c r="UVL38" s="28"/>
      <c r="UVM38" s="28"/>
      <c r="UVN38" s="28"/>
      <c r="UVO38" s="28"/>
      <c r="UVP38" s="28"/>
      <c r="UVQ38" s="28"/>
      <c r="UVR38" s="28"/>
      <c r="UVS38" s="28"/>
      <c r="UVT38" s="28"/>
      <c r="UVU38" s="28"/>
      <c r="UVV38" s="28"/>
      <c r="UVW38" s="28"/>
      <c r="UVX38" s="28"/>
      <c r="UVY38" s="28"/>
      <c r="UVZ38" s="28"/>
      <c r="UWA38" s="28"/>
      <c r="UWB38" s="28"/>
      <c r="UWC38" s="28"/>
      <c r="UWD38" s="28"/>
      <c r="UWE38" s="28"/>
      <c r="UWF38" s="28"/>
      <c r="UWG38" s="28"/>
      <c r="UWH38" s="28"/>
      <c r="UWI38" s="28"/>
      <c r="UWJ38" s="28"/>
      <c r="UWK38" s="28"/>
      <c r="UWL38" s="28"/>
      <c r="UWM38" s="28"/>
      <c r="UWN38" s="28"/>
      <c r="UWO38" s="28"/>
      <c r="UWP38" s="28"/>
      <c r="UWQ38" s="28"/>
      <c r="UWR38" s="28"/>
      <c r="UWS38" s="28"/>
      <c r="UWT38" s="28"/>
      <c r="UWU38" s="28"/>
      <c r="UWV38" s="28"/>
      <c r="UWW38" s="28"/>
      <c r="UWX38" s="28"/>
      <c r="UWY38" s="28"/>
      <c r="UWZ38" s="28"/>
      <c r="UXA38" s="28"/>
      <c r="UXB38" s="28"/>
      <c r="UXC38" s="28"/>
      <c r="UXD38" s="28"/>
      <c r="UXE38" s="28"/>
      <c r="UXF38" s="28"/>
      <c r="UXG38" s="28"/>
      <c r="UXH38" s="28"/>
      <c r="UXI38" s="28"/>
      <c r="UXJ38" s="28"/>
      <c r="UXK38" s="28"/>
      <c r="UXL38" s="28"/>
      <c r="UXM38" s="28"/>
      <c r="UXN38" s="28"/>
      <c r="UXO38" s="28"/>
      <c r="UXP38" s="28"/>
      <c r="UXQ38" s="28"/>
      <c r="UXR38" s="28"/>
      <c r="UXS38" s="28"/>
      <c r="UXT38" s="28"/>
      <c r="UXU38" s="28"/>
      <c r="UXV38" s="28"/>
      <c r="UXW38" s="28"/>
      <c r="UXX38" s="28"/>
      <c r="UXY38" s="28"/>
      <c r="UXZ38" s="28"/>
      <c r="UYA38" s="28"/>
      <c r="UYB38" s="28"/>
      <c r="UYC38" s="28"/>
      <c r="UYD38" s="28"/>
      <c r="UYE38" s="28"/>
      <c r="UYF38" s="28"/>
      <c r="UYG38" s="28"/>
      <c r="UYH38" s="28"/>
      <c r="UYI38" s="28"/>
      <c r="UYJ38" s="28"/>
      <c r="UYK38" s="28"/>
      <c r="UYL38" s="28"/>
      <c r="UYM38" s="28"/>
      <c r="UYN38" s="28"/>
      <c r="UYO38" s="28"/>
      <c r="UYP38" s="28"/>
      <c r="UYQ38" s="28"/>
      <c r="UYR38" s="28"/>
      <c r="UYS38" s="28"/>
      <c r="UYT38" s="28"/>
      <c r="UYU38" s="28"/>
      <c r="UYV38" s="28"/>
      <c r="UYW38" s="28"/>
      <c r="UYX38" s="28"/>
      <c r="UYY38" s="28"/>
      <c r="UYZ38" s="28"/>
      <c r="UZA38" s="28"/>
      <c r="UZB38" s="28"/>
      <c r="UZC38" s="28"/>
      <c r="UZD38" s="28"/>
      <c r="UZE38" s="28"/>
      <c r="UZF38" s="28"/>
      <c r="UZG38" s="28"/>
      <c r="UZH38" s="28"/>
      <c r="UZI38" s="28"/>
      <c r="UZJ38" s="28"/>
      <c r="UZK38" s="28"/>
      <c r="UZL38" s="28"/>
      <c r="UZM38" s="28"/>
      <c r="UZN38" s="28"/>
      <c r="UZO38" s="28"/>
      <c r="UZP38" s="28"/>
      <c r="UZQ38" s="28"/>
      <c r="UZR38" s="28"/>
      <c r="UZS38" s="28"/>
      <c r="UZT38" s="28"/>
      <c r="UZU38" s="28"/>
      <c r="UZV38" s="28"/>
      <c r="UZW38" s="28"/>
      <c r="UZX38" s="28"/>
      <c r="UZY38" s="28"/>
      <c r="UZZ38" s="28"/>
      <c r="VAA38" s="28"/>
      <c r="VAB38" s="28"/>
      <c r="VAC38" s="28"/>
      <c r="VAD38" s="28"/>
      <c r="VAE38" s="28"/>
      <c r="VAF38" s="28"/>
      <c r="VAG38" s="28"/>
      <c r="VAH38" s="28"/>
      <c r="VAI38" s="28"/>
      <c r="VAJ38" s="28"/>
      <c r="VAK38" s="28"/>
      <c r="VAL38" s="28"/>
      <c r="VAM38" s="28"/>
      <c r="VAN38" s="28"/>
      <c r="VAO38" s="28"/>
      <c r="VAP38" s="28"/>
      <c r="VAQ38" s="28"/>
      <c r="VAR38" s="28"/>
      <c r="VAS38" s="28"/>
      <c r="VAT38" s="28"/>
      <c r="VAU38" s="28"/>
      <c r="VAV38" s="28"/>
      <c r="VAW38" s="28"/>
      <c r="VAX38" s="28"/>
      <c r="VAY38" s="28"/>
      <c r="VAZ38" s="28"/>
      <c r="VBA38" s="28"/>
      <c r="VBB38" s="28"/>
      <c r="VBC38" s="28"/>
      <c r="VBD38" s="28"/>
      <c r="VBE38" s="28"/>
      <c r="VBF38" s="28"/>
      <c r="VBG38" s="28"/>
      <c r="VBH38" s="28"/>
      <c r="VBI38" s="28"/>
      <c r="VBJ38" s="28"/>
      <c r="VBK38" s="28"/>
      <c r="VBL38" s="28"/>
      <c r="VBM38" s="28"/>
      <c r="VBN38" s="28"/>
      <c r="VBO38" s="28"/>
      <c r="VBP38" s="28"/>
      <c r="VBQ38" s="28"/>
      <c r="VBR38" s="28"/>
      <c r="VBS38" s="28"/>
      <c r="VBT38" s="28"/>
      <c r="VBU38" s="28"/>
      <c r="VBV38" s="28"/>
      <c r="VBW38" s="28"/>
      <c r="VBX38" s="28"/>
      <c r="VBY38" s="28"/>
      <c r="VBZ38" s="28"/>
      <c r="VCA38" s="28"/>
      <c r="VCB38" s="28"/>
      <c r="VCC38" s="28"/>
      <c r="VCD38" s="28"/>
      <c r="VCE38" s="28"/>
      <c r="VCF38" s="28"/>
      <c r="VCG38" s="28"/>
      <c r="VCH38" s="28"/>
      <c r="VCI38" s="28"/>
      <c r="VCJ38" s="28"/>
      <c r="VCK38" s="28"/>
      <c r="VCL38" s="28"/>
      <c r="VCM38" s="28"/>
      <c r="VCN38" s="28"/>
      <c r="VCO38" s="28"/>
      <c r="VCP38" s="28"/>
      <c r="VCQ38" s="28"/>
      <c r="VCR38" s="28"/>
      <c r="VCS38" s="28"/>
      <c r="VCT38" s="28"/>
      <c r="VCU38" s="28"/>
      <c r="VCV38" s="28"/>
      <c r="VCW38" s="28"/>
      <c r="VCX38" s="28"/>
      <c r="VCY38" s="28"/>
      <c r="VCZ38" s="28"/>
      <c r="VDA38" s="28"/>
      <c r="VDB38" s="28"/>
      <c r="VDC38" s="28"/>
      <c r="VDD38" s="28"/>
      <c r="VDE38" s="28"/>
      <c r="VDF38" s="28"/>
      <c r="VDG38" s="28"/>
      <c r="VDH38" s="28"/>
      <c r="VDI38" s="28"/>
      <c r="VDJ38" s="28"/>
      <c r="VDK38" s="28"/>
      <c r="VDL38" s="28"/>
      <c r="VDM38" s="28"/>
      <c r="VDN38" s="28"/>
      <c r="VDO38" s="28"/>
      <c r="VDP38" s="28"/>
      <c r="VDQ38" s="28"/>
      <c r="VDR38" s="28"/>
      <c r="VDS38" s="28"/>
      <c r="VDT38" s="28"/>
      <c r="VDU38" s="28"/>
      <c r="VDV38" s="28"/>
      <c r="VDW38" s="28"/>
      <c r="VDX38" s="28"/>
      <c r="VDY38" s="28"/>
      <c r="VDZ38" s="28"/>
      <c r="VEA38" s="28"/>
      <c r="VEB38" s="28"/>
      <c r="VEC38" s="28"/>
      <c r="VED38" s="28"/>
      <c r="VEE38" s="28"/>
      <c r="VEF38" s="28"/>
      <c r="VEG38" s="28"/>
      <c r="VEH38" s="28"/>
      <c r="VEI38" s="28"/>
      <c r="VEJ38" s="28"/>
      <c r="VEK38" s="28"/>
      <c r="VEL38" s="28"/>
      <c r="VEM38" s="28"/>
      <c r="VEN38" s="28"/>
      <c r="VEO38" s="28"/>
      <c r="VEP38" s="28"/>
      <c r="VEQ38" s="28"/>
      <c r="VER38" s="28"/>
      <c r="VES38" s="28"/>
      <c r="VET38" s="28"/>
      <c r="VEU38" s="28"/>
      <c r="VEV38" s="28"/>
      <c r="VEW38" s="28"/>
      <c r="VEX38" s="28"/>
      <c r="VEY38" s="28"/>
      <c r="VEZ38" s="28"/>
      <c r="VFA38" s="28"/>
      <c r="VFB38" s="28"/>
      <c r="VFC38" s="28"/>
      <c r="VFD38" s="28"/>
      <c r="VFE38" s="28"/>
      <c r="VFF38" s="28"/>
      <c r="VFG38" s="28"/>
      <c r="VFH38" s="28"/>
      <c r="VFI38" s="28"/>
      <c r="VFJ38" s="28"/>
      <c r="VFK38" s="28"/>
      <c r="VFL38" s="28"/>
      <c r="VFM38" s="28"/>
      <c r="VFN38" s="28"/>
      <c r="VFO38" s="28"/>
      <c r="VFP38" s="28"/>
      <c r="VFQ38" s="28"/>
      <c r="VFR38" s="28"/>
      <c r="VFS38" s="28"/>
      <c r="VFT38" s="28"/>
      <c r="VFU38" s="28"/>
      <c r="VFV38" s="28"/>
      <c r="VFW38" s="28"/>
      <c r="VFX38" s="28"/>
      <c r="VFY38" s="28"/>
      <c r="VFZ38" s="28"/>
      <c r="VGA38" s="28"/>
      <c r="VGB38" s="28"/>
      <c r="VGC38" s="28"/>
      <c r="VGD38" s="28"/>
      <c r="VGE38" s="28"/>
      <c r="VGF38" s="28"/>
      <c r="VGG38" s="28"/>
      <c r="VGH38" s="28"/>
      <c r="VGI38" s="28"/>
      <c r="VGJ38" s="28"/>
      <c r="VGK38" s="28"/>
      <c r="VGL38" s="28"/>
      <c r="VGM38" s="28"/>
      <c r="VGN38" s="28"/>
      <c r="VGO38" s="28"/>
      <c r="VGP38" s="28"/>
      <c r="VGQ38" s="28"/>
      <c r="VGR38" s="28"/>
      <c r="VGS38" s="28"/>
      <c r="VGT38" s="28"/>
      <c r="VGU38" s="28"/>
      <c r="VGV38" s="28"/>
      <c r="VGW38" s="28"/>
      <c r="VGX38" s="28"/>
      <c r="VGY38" s="28"/>
      <c r="VGZ38" s="28"/>
      <c r="VHA38" s="28"/>
      <c r="VHB38" s="28"/>
      <c r="VHC38" s="28"/>
      <c r="VHD38" s="28"/>
      <c r="VHE38" s="28"/>
      <c r="VHF38" s="28"/>
      <c r="VHG38" s="28"/>
      <c r="VHH38" s="28"/>
      <c r="VHI38" s="28"/>
      <c r="VHJ38" s="28"/>
      <c r="VHK38" s="28"/>
      <c r="VHL38" s="28"/>
      <c r="VHM38" s="28"/>
      <c r="VHN38" s="28"/>
      <c r="VHO38" s="28"/>
      <c r="VHP38" s="28"/>
      <c r="VHQ38" s="28"/>
      <c r="VHR38" s="28"/>
      <c r="VHS38" s="28"/>
      <c r="VHT38" s="28"/>
      <c r="VHU38" s="28"/>
      <c r="VHV38" s="28"/>
      <c r="VHW38" s="28"/>
      <c r="VHX38" s="28"/>
      <c r="VHY38" s="28"/>
      <c r="VHZ38" s="28"/>
      <c r="VIA38" s="28"/>
      <c r="VIB38" s="28"/>
      <c r="VIC38" s="28"/>
      <c r="VID38" s="28"/>
      <c r="VIE38" s="28"/>
      <c r="VIF38" s="28"/>
      <c r="VIG38" s="28"/>
      <c r="VIH38" s="28"/>
      <c r="VII38" s="28"/>
      <c r="VIJ38" s="28"/>
      <c r="VIK38" s="28"/>
      <c r="VIL38" s="28"/>
      <c r="VIM38" s="28"/>
      <c r="VIN38" s="28"/>
      <c r="VIO38" s="28"/>
      <c r="VIP38" s="28"/>
      <c r="VIQ38" s="28"/>
      <c r="VIR38" s="28"/>
      <c r="VIS38" s="28"/>
      <c r="VIT38" s="28"/>
      <c r="VIU38" s="28"/>
      <c r="VIV38" s="28"/>
      <c r="VIW38" s="28"/>
      <c r="VIX38" s="28"/>
      <c r="VIY38" s="28"/>
      <c r="VIZ38" s="28"/>
      <c r="VJA38" s="28"/>
      <c r="VJB38" s="28"/>
      <c r="VJC38" s="28"/>
      <c r="VJD38" s="28"/>
      <c r="VJE38" s="28"/>
      <c r="VJF38" s="28"/>
      <c r="VJG38" s="28"/>
      <c r="VJH38" s="28"/>
      <c r="VJI38" s="28"/>
      <c r="VJJ38" s="28"/>
      <c r="VJK38" s="28"/>
      <c r="VJL38" s="28"/>
      <c r="VJM38" s="28"/>
      <c r="VJN38" s="28"/>
      <c r="VJO38" s="28"/>
      <c r="VJP38" s="28"/>
      <c r="VJQ38" s="28"/>
      <c r="VJR38" s="28"/>
      <c r="VJS38" s="28"/>
      <c r="VJT38" s="28"/>
      <c r="VJU38" s="28"/>
      <c r="VJV38" s="28"/>
      <c r="VJW38" s="28"/>
      <c r="VJX38" s="28"/>
      <c r="VJY38" s="28"/>
      <c r="VJZ38" s="28"/>
      <c r="VKA38" s="28"/>
      <c r="VKB38" s="28"/>
      <c r="VKC38" s="28"/>
      <c r="VKD38" s="28"/>
      <c r="VKE38" s="28"/>
      <c r="VKF38" s="28"/>
      <c r="VKG38" s="28"/>
      <c r="VKH38" s="28"/>
      <c r="VKI38" s="28"/>
      <c r="VKJ38" s="28"/>
      <c r="VKK38" s="28"/>
      <c r="VKL38" s="28"/>
      <c r="VKM38" s="28"/>
      <c r="VKN38" s="28"/>
      <c r="VKO38" s="28"/>
      <c r="VKP38" s="28"/>
      <c r="VKQ38" s="28"/>
      <c r="VKR38" s="28"/>
      <c r="VKS38" s="28"/>
      <c r="VKT38" s="28"/>
      <c r="VKU38" s="28"/>
      <c r="VKV38" s="28"/>
      <c r="VKW38" s="28"/>
      <c r="VKX38" s="28"/>
      <c r="VKY38" s="28"/>
      <c r="VKZ38" s="28"/>
      <c r="VLA38" s="28"/>
      <c r="VLB38" s="28"/>
      <c r="VLC38" s="28"/>
      <c r="VLD38" s="28"/>
      <c r="VLE38" s="28"/>
      <c r="VLF38" s="28"/>
      <c r="VLG38" s="28"/>
      <c r="VLH38" s="28"/>
      <c r="VLI38" s="28"/>
      <c r="VLJ38" s="28"/>
      <c r="VLK38" s="28"/>
      <c r="VLL38" s="28"/>
      <c r="VLM38" s="28"/>
      <c r="VLN38" s="28"/>
      <c r="VLO38" s="28"/>
      <c r="VLP38" s="28"/>
      <c r="VLQ38" s="28"/>
      <c r="VLR38" s="28"/>
      <c r="VLS38" s="28"/>
      <c r="VLT38" s="28"/>
      <c r="VLU38" s="28"/>
      <c r="VLV38" s="28"/>
      <c r="VLW38" s="28"/>
      <c r="VLX38" s="28"/>
      <c r="VLY38" s="28"/>
      <c r="VLZ38" s="28"/>
      <c r="VMA38" s="28"/>
      <c r="VMB38" s="28"/>
      <c r="VMC38" s="28"/>
      <c r="VMD38" s="28"/>
      <c r="VME38" s="28"/>
      <c r="VMF38" s="28"/>
      <c r="VMG38" s="28"/>
      <c r="VMH38" s="28"/>
      <c r="VMI38" s="28"/>
      <c r="VMJ38" s="28"/>
      <c r="VMK38" s="28"/>
      <c r="VML38" s="28"/>
      <c r="VMM38" s="28"/>
      <c r="VMN38" s="28"/>
      <c r="VMO38" s="28"/>
      <c r="VMP38" s="28"/>
      <c r="VMQ38" s="28"/>
      <c r="VMR38" s="28"/>
      <c r="VMS38" s="28"/>
      <c r="VMT38" s="28"/>
      <c r="VMU38" s="28"/>
      <c r="VMV38" s="28"/>
      <c r="VMW38" s="28"/>
      <c r="VMX38" s="28"/>
      <c r="VMY38" s="28"/>
      <c r="VMZ38" s="28"/>
      <c r="VNA38" s="28"/>
      <c r="VNB38" s="28"/>
      <c r="VNC38" s="28"/>
      <c r="VND38" s="28"/>
      <c r="VNE38" s="28"/>
      <c r="VNF38" s="28"/>
      <c r="VNG38" s="28"/>
      <c r="VNH38" s="28"/>
      <c r="VNI38" s="28"/>
      <c r="VNJ38" s="28"/>
      <c r="VNK38" s="28"/>
      <c r="VNL38" s="28"/>
      <c r="VNM38" s="28"/>
      <c r="VNN38" s="28"/>
      <c r="VNO38" s="28"/>
      <c r="VNP38" s="28"/>
      <c r="VNQ38" s="28"/>
      <c r="VNR38" s="28"/>
      <c r="VNS38" s="28"/>
      <c r="VNT38" s="28"/>
      <c r="VNU38" s="28"/>
      <c r="VNV38" s="28"/>
      <c r="VNW38" s="28"/>
      <c r="VNX38" s="28"/>
      <c r="VNY38" s="28"/>
      <c r="VNZ38" s="28"/>
      <c r="VOA38" s="28"/>
      <c r="VOB38" s="28"/>
      <c r="VOC38" s="28"/>
      <c r="VOD38" s="28"/>
      <c r="VOE38" s="28"/>
      <c r="VOF38" s="28"/>
      <c r="VOG38" s="28"/>
      <c r="VOH38" s="28"/>
      <c r="VOI38" s="28"/>
      <c r="VOJ38" s="28"/>
      <c r="VOK38" s="28"/>
      <c r="VOL38" s="28"/>
      <c r="VOM38" s="28"/>
      <c r="VON38" s="28"/>
      <c r="VOO38" s="28"/>
      <c r="VOP38" s="28"/>
      <c r="VOQ38" s="28"/>
      <c r="VOR38" s="28"/>
      <c r="VOS38" s="28"/>
      <c r="VOT38" s="28"/>
      <c r="VOU38" s="28"/>
      <c r="VOV38" s="28"/>
      <c r="VOW38" s="28"/>
      <c r="VOX38" s="28"/>
      <c r="VOY38" s="28"/>
      <c r="VOZ38" s="28"/>
      <c r="VPA38" s="28"/>
      <c r="VPB38" s="28"/>
      <c r="VPC38" s="28"/>
      <c r="VPD38" s="28"/>
      <c r="VPE38" s="28"/>
      <c r="VPF38" s="28"/>
      <c r="VPG38" s="28"/>
      <c r="VPH38" s="28"/>
      <c r="VPI38" s="28"/>
      <c r="VPJ38" s="28"/>
      <c r="VPK38" s="28"/>
      <c r="VPL38" s="28"/>
      <c r="VPM38" s="28"/>
      <c r="VPN38" s="28"/>
      <c r="VPO38" s="28"/>
      <c r="VPP38" s="28"/>
      <c r="VPQ38" s="28"/>
      <c r="VPR38" s="28"/>
      <c r="VPS38" s="28"/>
      <c r="VPT38" s="28"/>
      <c r="VPU38" s="28"/>
      <c r="VPV38" s="28"/>
      <c r="VPW38" s="28"/>
      <c r="VPX38" s="28"/>
      <c r="VPY38" s="28"/>
      <c r="VPZ38" s="28"/>
      <c r="VQA38" s="28"/>
      <c r="VQB38" s="28"/>
      <c r="VQC38" s="28"/>
      <c r="VQD38" s="28"/>
      <c r="VQE38" s="28"/>
      <c r="VQF38" s="28"/>
      <c r="VQG38" s="28"/>
      <c r="VQH38" s="28"/>
      <c r="VQI38" s="28"/>
      <c r="VQJ38" s="28"/>
      <c r="VQK38" s="28"/>
      <c r="VQL38" s="28"/>
      <c r="VQM38" s="28"/>
      <c r="VQN38" s="28"/>
      <c r="VQO38" s="28"/>
      <c r="VQP38" s="28"/>
      <c r="VQQ38" s="28"/>
      <c r="VQR38" s="28"/>
      <c r="VQS38" s="28"/>
      <c r="VQT38" s="28"/>
      <c r="VQU38" s="28"/>
      <c r="VQV38" s="28"/>
      <c r="VQW38" s="28"/>
      <c r="VQX38" s="28"/>
      <c r="VQY38" s="28"/>
      <c r="VQZ38" s="28"/>
      <c r="VRA38" s="28"/>
      <c r="VRB38" s="28"/>
      <c r="VRC38" s="28"/>
      <c r="VRD38" s="28"/>
      <c r="VRE38" s="28"/>
      <c r="VRF38" s="28"/>
      <c r="VRG38" s="28"/>
      <c r="VRH38" s="28"/>
      <c r="VRI38" s="28"/>
      <c r="VRJ38" s="28"/>
      <c r="VRK38" s="28"/>
      <c r="VRL38" s="28"/>
      <c r="VRM38" s="28"/>
      <c r="VRN38" s="28"/>
      <c r="VRO38" s="28"/>
      <c r="VRP38" s="28"/>
      <c r="VRQ38" s="28"/>
      <c r="VRR38" s="28"/>
      <c r="VRS38" s="28"/>
      <c r="VRT38" s="28"/>
      <c r="VRU38" s="28"/>
      <c r="VRV38" s="28"/>
      <c r="VRW38" s="28"/>
      <c r="VRX38" s="28"/>
      <c r="VRY38" s="28"/>
      <c r="VRZ38" s="28"/>
      <c r="VSA38" s="28"/>
      <c r="VSB38" s="28"/>
      <c r="VSC38" s="28"/>
      <c r="VSD38" s="28"/>
      <c r="VSE38" s="28"/>
      <c r="VSF38" s="28"/>
      <c r="VSG38" s="28"/>
      <c r="VSH38" s="28"/>
      <c r="VSI38" s="28"/>
      <c r="VSJ38" s="28"/>
      <c r="VSK38" s="28"/>
      <c r="VSL38" s="28"/>
      <c r="VSM38" s="28"/>
      <c r="VSN38" s="28"/>
      <c r="VSO38" s="28"/>
      <c r="VSP38" s="28"/>
      <c r="VSQ38" s="28"/>
      <c r="VSR38" s="28"/>
      <c r="VSS38" s="28"/>
      <c r="VST38" s="28"/>
      <c r="VSU38" s="28"/>
      <c r="VSV38" s="28"/>
      <c r="VSW38" s="28"/>
      <c r="VSX38" s="28"/>
      <c r="VSY38" s="28"/>
      <c r="VSZ38" s="28"/>
      <c r="VTA38" s="28"/>
      <c r="VTB38" s="28"/>
      <c r="VTC38" s="28"/>
      <c r="VTD38" s="28"/>
      <c r="VTE38" s="28"/>
      <c r="VTF38" s="28"/>
      <c r="VTG38" s="28"/>
      <c r="VTH38" s="28"/>
      <c r="VTI38" s="28"/>
      <c r="VTJ38" s="28"/>
      <c r="VTK38" s="28"/>
      <c r="VTL38" s="28"/>
      <c r="VTM38" s="28"/>
      <c r="VTN38" s="28"/>
      <c r="VTO38" s="28"/>
      <c r="VTP38" s="28"/>
      <c r="VTQ38" s="28"/>
      <c r="VTR38" s="28"/>
      <c r="VTS38" s="28"/>
      <c r="VTT38" s="28"/>
      <c r="VTU38" s="28"/>
      <c r="VTV38" s="28"/>
      <c r="VTW38" s="28"/>
      <c r="VTX38" s="28"/>
      <c r="VTY38" s="28"/>
      <c r="VTZ38" s="28"/>
      <c r="VUA38" s="28"/>
      <c r="VUB38" s="28"/>
      <c r="VUC38" s="28"/>
      <c r="VUD38" s="28"/>
      <c r="VUE38" s="28"/>
      <c r="VUF38" s="28"/>
      <c r="VUG38" s="28"/>
      <c r="VUH38" s="28"/>
      <c r="VUI38" s="28"/>
      <c r="VUJ38" s="28"/>
      <c r="VUK38" s="28"/>
      <c r="VUL38" s="28"/>
      <c r="VUM38" s="28"/>
      <c r="VUN38" s="28"/>
      <c r="VUO38" s="28"/>
      <c r="VUP38" s="28"/>
      <c r="VUQ38" s="28"/>
      <c r="VUR38" s="28"/>
      <c r="VUS38" s="28"/>
      <c r="VUT38" s="28"/>
      <c r="VUU38" s="28"/>
      <c r="VUV38" s="28"/>
      <c r="VUW38" s="28"/>
      <c r="VUX38" s="28"/>
      <c r="VUY38" s="28"/>
      <c r="VUZ38" s="28"/>
      <c r="VVA38" s="28"/>
      <c r="VVB38" s="28"/>
      <c r="VVC38" s="28"/>
      <c r="VVD38" s="28"/>
      <c r="VVE38" s="28"/>
      <c r="VVF38" s="28"/>
      <c r="VVG38" s="28"/>
      <c r="VVH38" s="28"/>
      <c r="VVI38" s="28"/>
      <c r="VVJ38" s="28"/>
      <c r="VVK38" s="28"/>
      <c r="VVL38" s="28"/>
      <c r="VVM38" s="28"/>
      <c r="VVN38" s="28"/>
      <c r="VVO38" s="28"/>
      <c r="VVP38" s="28"/>
      <c r="VVQ38" s="28"/>
      <c r="VVR38" s="28"/>
      <c r="VVS38" s="28"/>
      <c r="VVT38" s="28"/>
      <c r="VVU38" s="28"/>
      <c r="VVV38" s="28"/>
      <c r="VVW38" s="28"/>
      <c r="VVX38" s="28"/>
      <c r="VVY38" s="28"/>
      <c r="VVZ38" s="28"/>
      <c r="VWA38" s="28"/>
      <c r="VWB38" s="28"/>
      <c r="VWC38" s="28"/>
      <c r="VWD38" s="28"/>
      <c r="VWE38" s="28"/>
      <c r="VWF38" s="28"/>
      <c r="VWG38" s="28"/>
      <c r="VWH38" s="28"/>
      <c r="VWI38" s="28"/>
      <c r="VWJ38" s="28"/>
      <c r="VWK38" s="28"/>
      <c r="VWL38" s="28"/>
      <c r="VWM38" s="28"/>
      <c r="VWN38" s="28"/>
      <c r="VWO38" s="28"/>
      <c r="VWP38" s="28"/>
      <c r="VWQ38" s="28"/>
      <c r="VWR38" s="28"/>
      <c r="VWS38" s="28"/>
      <c r="VWT38" s="28"/>
      <c r="VWU38" s="28"/>
      <c r="VWV38" s="28"/>
      <c r="VWW38" s="28"/>
      <c r="VWX38" s="28"/>
      <c r="VWY38" s="28"/>
      <c r="VWZ38" s="28"/>
      <c r="VXA38" s="28"/>
      <c r="VXB38" s="28"/>
      <c r="VXC38" s="28"/>
      <c r="VXD38" s="28"/>
      <c r="VXE38" s="28"/>
      <c r="VXF38" s="28"/>
      <c r="VXG38" s="28"/>
      <c r="VXH38" s="28"/>
      <c r="VXI38" s="28"/>
      <c r="VXJ38" s="28"/>
      <c r="VXK38" s="28"/>
      <c r="VXL38" s="28"/>
      <c r="VXM38" s="28"/>
      <c r="VXN38" s="28"/>
      <c r="VXO38" s="28"/>
      <c r="VXP38" s="28"/>
      <c r="VXQ38" s="28"/>
      <c r="VXR38" s="28"/>
      <c r="VXS38" s="28"/>
      <c r="VXT38" s="28"/>
      <c r="VXU38" s="28"/>
      <c r="VXV38" s="28"/>
      <c r="VXW38" s="28"/>
      <c r="VXX38" s="28"/>
      <c r="VXY38" s="28"/>
      <c r="VXZ38" s="28"/>
      <c r="VYA38" s="28"/>
      <c r="VYB38" s="28"/>
      <c r="VYC38" s="28"/>
      <c r="VYD38" s="28"/>
      <c r="VYE38" s="28"/>
      <c r="VYF38" s="28"/>
      <c r="VYG38" s="28"/>
      <c r="VYH38" s="28"/>
      <c r="VYI38" s="28"/>
      <c r="VYJ38" s="28"/>
      <c r="VYK38" s="28"/>
      <c r="VYL38" s="28"/>
      <c r="VYM38" s="28"/>
      <c r="VYN38" s="28"/>
      <c r="VYO38" s="28"/>
      <c r="VYP38" s="28"/>
      <c r="VYQ38" s="28"/>
      <c r="VYR38" s="28"/>
      <c r="VYS38" s="28"/>
      <c r="VYT38" s="28"/>
      <c r="VYU38" s="28"/>
      <c r="VYV38" s="28"/>
      <c r="VYW38" s="28"/>
      <c r="VYX38" s="28"/>
      <c r="VYY38" s="28"/>
      <c r="VYZ38" s="28"/>
      <c r="VZA38" s="28"/>
      <c r="VZB38" s="28"/>
      <c r="VZC38" s="28"/>
      <c r="VZD38" s="28"/>
      <c r="VZE38" s="28"/>
      <c r="VZF38" s="28"/>
      <c r="VZG38" s="28"/>
      <c r="VZH38" s="28"/>
      <c r="VZI38" s="28"/>
      <c r="VZJ38" s="28"/>
      <c r="VZK38" s="28"/>
      <c r="VZL38" s="28"/>
      <c r="VZM38" s="28"/>
      <c r="VZN38" s="28"/>
      <c r="VZO38" s="28"/>
      <c r="VZP38" s="28"/>
      <c r="VZQ38" s="28"/>
      <c r="VZR38" s="28"/>
      <c r="VZS38" s="28"/>
      <c r="VZT38" s="28"/>
      <c r="VZU38" s="28"/>
      <c r="VZV38" s="28"/>
      <c r="VZW38" s="28"/>
      <c r="VZX38" s="28"/>
      <c r="VZY38" s="28"/>
      <c r="VZZ38" s="28"/>
      <c r="WAA38" s="28"/>
      <c r="WAB38" s="28"/>
      <c r="WAC38" s="28"/>
      <c r="WAD38" s="28"/>
      <c r="WAE38" s="28"/>
      <c r="WAF38" s="28"/>
      <c r="WAG38" s="28"/>
      <c r="WAH38" s="28"/>
      <c r="WAI38" s="28"/>
      <c r="WAJ38" s="28"/>
      <c r="WAK38" s="28"/>
      <c r="WAL38" s="28"/>
      <c r="WAM38" s="28"/>
      <c r="WAN38" s="28"/>
      <c r="WAO38" s="28"/>
      <c r="WAP38" s="28"/>
      <c r="WAQ38" s="28"/>
      <c r="WAR38" s="28"/>
      <c r="WAS38" s="28"/>
      <c r="WAT38" s="28"/>
      <c r="WAU38" s="28"/>
      <c r="WAV38" s="28"/>
      <c r="WAW38" s="28"/>
      <c r="WAX38" s="28"/>
      <c r="WAY38" s="28"/>
      <c r="WAZ38" s="28"/>
      <c r="WBA38" s="28"/>
      <c r="WBB38" s="28"/>
      <c r="WBC38" s="28"/>
      <c r="WBD38" s="28"/>
      <c r="WBE38" s="28"/>
      <c r="WBF38" s="28"/>
      <c r="WBG38" s="28"/>
      <c r="WBH38" s="28"/>
      <c r="WBI38" s="28"/>
      <c r="WBJ38" s="28"/>
      <c r="WBK38" s="28"/>
      <c r="WBL38" s="28"/>
      <c r="WBM38" s="28"/>
      <c r="WBN38" s="28"/>
      <c r="WBO38" s="28"/>
      <c r="WBP38" s="28"/>
      <c r="WBQ38" s="28"/>
      <c r="WBR38" s="28"/>
      <c r="WBS38" s="28"/>
      <c r="WBT38" s="28"/>
      <c r="WBU38" s="28"/>
      <c r="WBV38" s="28"/>
      <c r="WBW38" s="28"/>
      <c r="WBX38" s="28"/>
      <c r="WBY38" s="28"/>
      <c r="WBZ38" s="28"/>
      <c r="WCA38" s="28"/>
      <c r="WCB38" s="28"/>
      <c r="WCC38" s="28"/>
      <c r="WCD38" s="28"/>
      <c r="WCE38" s="28"/>
      <c r="WCF38" s="28"/>
      <c r="WCG38" s="28"/>
      <c r="WCH38" s="28"/>
      <c r="WCI38" s="28"/>
      <c r="WCJ38" s="28"/>
      <c r="WCK38" s="28"/>
      <c r="WCL38" s="28"/>
      <c r="WCM38" s="28"/>
      <c r="WCN38" s="28"/>
      <c r="WCO38" s="28"/>
      <c r="WCP38" s="28"/>
      <c r="WCQ38" s="28"/>
      <c r="WCR38" s="28"/>
      <c r="WCS38" s="28"/>
      <c r="WCT38" s="28"/>
      <c r="WCU38" s="28"/>
      <c r="WCV38" s="28"/>
      <c r="WCW38" s="28"/>
      <c r="WCX38" s="28"/>
      <c r="WCY38" s="28"/>
      <c r="WCZ38" s="28"/>
      <c r="WDA38" s="28"/>
      <c r="WDB38" s="28"/>
      <c r="WDC38" s="28"/>
      <c r="WDD38" s="28"/>
      <c r="WDE38" s="28"/>
      <c r="WDF38" s="28"/>
      <c r="WDG38" s="28"/>
      <c r="WDH38" s="28"/>
      <c r="WDI38" s="28"/>
      <c r="WDJ38" s="28"/>
      <c r="WDK38" s="28"/>
      <c r="WDL38" s="28"/>
      <c r="WDM38" s="28"/>
      <c r="WDN38" s="28"/>
      <c r="WDO38" s="28"/>
      <c r="WDP38" s="28"/>
      <c r="WDQ38" s="28"/>
      <c r="WDR38" s="28"/>
      <c r="WDS38" s="28"/>
      <c r="WDT38" s="28"/>
      <c r="WDU38" s="28"/>
      <c r="WDV38" s="28"/>
      <c r="WDW38" s="28"/>
      <c r="WDX38" s="28"/>
      <c r="WDY38" s="28"/>
      <c r="WDZ38" s="28"/>
      <c r="WEA38" s="28"/>
      <c r="WEB38" s="28"/>
      <c r="WEC38" s="28"/>
      <c r="WED38" s="28"/>
      <c r="WEE38" s="28"/>
      <c r="WEF38" s="28"/>
      <c r="WEG38" s="28"/>
      <c r="WEH38" s="28"/>
      <c r="WEI38" s="28"/>
      <c r="WEJ38" s="28"/>
      <c r="WEK38" s="28"/>
      <c r="WEL38" s="28"/>
      <c r="WEM38" s="28"/>
      <c r="WEN38" s="28"/>
      <c r="WEO38" s="28"/>
      <c r="WEP38" s="28"/>
      <c r="WEQ38" s="28"/>
      <c r="WER38" s="28"/>
      <c r="WES38" s="28"/>
      <c r="WET38" s="28"/>
      <c r="WEU38" s="28"/>
      <c r="WEV38" s="28"/>
      <c r="WEW38" s="28"/>
      <c r="WEX38" s="28"/>
      <c r="WEY38" s="28"/>
      <c r="WEZ38" s="28"/>
      <c r="WFA38" s="28"/>
      <c r="WFB38" s="28"/>
      <c r="WFC38" s="28"/>
      <c r="WFD38" s="28"/>
      <c r="WFE38" s="28"/>
      <c r="WFF38" s="28"/>
      <c r="WFG38" s="28"/>
      <c r="WFH38" s="28"/>
      <c r="WFI38" s="28"/>
      <c r="WFJ38" s="28"/>
      <c r="WFK38" s="28"/>
      <c r="WFL38" s="28"/>
      <c r="WFM38" s="28"/>
      <c r="WFN38" s="28"/>
      <c r="WFO38" s="28"/>
      <c r="WFP38" s="28"/>
      <c r="WFQ38" s="28"/>
      <c r="WFR38" s="28"/>
      <c r="WFS38" s="28"/>
      <c r="WFT38" s="28"/>
      <c r="WFU38" s="28"/>
      <c r="WFV38" s="28"/>
      <c r="WFW38" s="28"/>
      <c r="WFX38" s="28"/>
      <c r="WFY38" s="28"/>
      <c r="WFZ38" s="28"/>
      <c r="WGA38" s="28"/>
      <c r="WGB38" s="28"/>
      <c r="WGC38" s="28"/>
      <c r="WGD38" s="28"/>
      <c r="WGE38" s="28"/>
      <c r="WGF38" s="28"/>
      <c r="WGG38" s="28"/>
      <c r="WGH38" s="28"/>
      <c r="WGI38" s="28"/>
      <c r="WGJ38" s="28"/>
      <c r="WGK38" s="28"/>
      <c r="WGL38" s="28"/>
      <c r="WGM38" s="28"/>
      <c r="WGN38" s="28"/>
      <c r="WGO38" s="28"/>
      <c r="WGP38" s="28"/>
      <c r="WGQ38" s="28"/>
      <c r="WGR38" s="28"/>
      <c r="WGS38" s="28"/>
      <c r="WGT38" s="28"/>
      <c r="WGU38" s="28"/>
      <c r="WGV38" s="28"/>
      <c r="WGW38" s="28"/>
      <c r="WGX38" s="28"/>
      <c r="WGY38" s="28"/>
      <c r="WGZ38" s="28"/>
      <c r="WHA38" s="28"/>
      <c r="WHB38" s="28"/>
      <c r="WHC38" s="28"/>
      <c r="WHD38" s="28"/>
      <c r="WHE38" s="28"/>
      <c r="WHF38" s="28"/>
      <c r="WHG38" s="28"/>
      <c r="WHH38" s="28"/>
      <c r="WHI38" s="28"/>
      <c r="WHJ38" s="28"/>
      <c r="WHK38" s="28"/>
      <c r="WHL38" s="28"/>
      <c r="WHM38" s="28"/>
      <c r="WHN38" s="28"/>
      <c r="WHO38" s="28"/>
      <c r="WHP38" s="28"/>
      <c r="WHQ38" s="28"/>
      <c r="WHR38" s="28"/>
      <c r="WHS38" s="28"/>
      <c r="WHT38" s="28"/>
      <c r="WHU38" s="28"/>
      <c r="WHV38" s="28"/>
      <c r="WHW38" s="28"/>
      <c r="WHX38" s="28"/>
      <c r="WHY38" s="28"/>
      <c r="WHZ38" s="28"/>
      <c r="WIA38" s="28"/>
      <c r="WIB38" s="28"/>
      <c r="WIC38" s="28"/>
      <c r="WID38" s="28"/>
      <c r="WIE38" s="28"/>
      <c r="WIF38" s="28"/>
      <c r="WIG38" s="28"/>
      <c r="WIH38" s="28"/>
      <c r="WII38" s="28"/>
      <c r="WIJ38" s="28"/>
      <c r="WIK38" s="28"/>
      <c r="WIL38" s="28"/>
      <c r="WIM38" s="28"/>
      <c r="WIN38" s="28"/>
      <c r="WIO38" s="28"/>
      <c r="WIP38" s="28"/>
      <c r="WIQ38" s="28"/>
      <c r="WIR38" s="28"/>
      <c r="WIS38" s="28"/>
      <c r="WIT38" s="28"/>
      <c r="WIU38" s="28"/>
      <c r="WIV38" s="28"/>
      <c r="WIW38" s="28"/>
      <c r="WIX38" s="28"/>
      <c r="WIY38" s="28"/>
      <c r="WIZ38" s="28"/>
      <c r="WJA38" s="28"/>
      <c r="WJB38" s="28"/>
      <c r="WJC38" s="28"/>
      <c r="WJD38" s="28"/>
      <c r="WJE38" s="28"/>
      <c r="WJF38" s="28"/>
      <c r="WJG38" s="28"/>
      <c r="WJH38" s="28"/>
      <c r="WJI38" s="28"/>
      <c r="WJJ38" s="28"/>
      <c r="WJK38" s="28"/>
      <c r="WJL38" s="28"/>
      <c r="WJM38" s="28"/>
      <c r="WJN38" s="28"/>
      <c r="WJO38" s="28"/>
      <c r="WJP38" s="28"/>
      <c r="WJQ38" s="28"/>
      <c r="WJR38" s="28"/>
      <c r="WJS38" s="28"/>
      <c r="WJT38" s="28"/>
      <c r="WJU38" s="28"/>
      <c r="WJV38" s="28"/>
      <c r="WJW38" s="28"/>
      <c r="WJX38" s="28"/>
      <c r="WJY38" s="28"/>
      <c r="WJZ38" s="28"/>
      <c r="WKA38" s="28"/>
      <c r="WKB38" s="28"/>
      <c r="WKC38" s="28"/>
      <c r="WKD38" s="28"/>
      <c r="WKE38" s="28"/>
      <c r="WKF38" s="28"/>
      <c r="WKG38" s="28"/>
      <c r="WKH38" s="28"/>
      <c r="WKI38" s="28"/>
      <c r="WKJ38" s="28"/>
      <c r="WKK38" s="28"/>
      <c r="WKL38" s="28"/>
      <c r="WKM38" s="28"/>
      <c r="WKN38" s="28"/>
      <c r="WKO38" s="28"/>
      <c r="WKP38" s="28"/>
      <c r="WKQ38" s="28"/>
      <c r="WKR38" s="28"/>
      <c r="WKS38" s="28"/>
      <c r="WKT38" s="28"/>
      <c r="WKU38" s="28"/>
      <c r="WKV38" s="28"/>
      <c r="WKW38" s="28"/>
      <c r="WKX38" s="28"/>
      <c r="WKY38" s="28"/>
      <c r="WKZ38" s="28"/>
      <c r="WLA38" s="28"/>
      <c r="WLB38" s="28"/>
      <c r="WLC38" s="28"/>
      <c r="WLD38" s="28"/>
      <c r="WLE38" s="28"/>
      <c r="WLF38" s="28"/>
      <c r="WLG38" s="28"/>
      <c r="WLH38" s="28"/>
      <c r="WLI38" s="28"/>
      <c r="WLJ38" s="28"/>
      <c r="WLK38" s="28"/>
      <c r="WLL38" s="28"/>
      <c r="WLM38" s="28"/>
      <c r="WLN38" s="28"/>
      <c r="WLO38" s="28"/>
      <c r="WLP38" s="28"/>
      <c r="WLQ38" s="28"/>
      <c r="WLR38" s="28"/>
      <c r="WLS38" s="28"/>
      <c r="WLT38" s="28"/>
      <c r="WLU38" s="28"/>
      <c r="WLV38" s="28"/>
      <c r="WLW38" s="28"/>
      <c r="WLX38" s="28"/>
      <c r="WLY38" s="28"/>
      <c r="WLZ38" s="28"/>
      <c r="WMA38" s="28"/>
      <c r="WMB38" s="28"/>
      <c r="WMC38" s="28"/>
      <c r="WMD38" s="28"/>
      <c r="WME38" s="28"/>
      <c r="WMF38" s="28"/>
      <c r="WMG38" s="28"/>
      <c r="WMH38" s="28"/>
      <c r="WMI38" s="28"/>
      <c r="WMJ38" s="28"/>
      <c r="WMK38" s="28"/>
      <c r="WML38" s="28"/>
      <c r="WMM38" s="28"/>
      <c r="WMN38" s="28"/>
      <c r="WMO38" s="28"/>
      <c r="WMP38" s="28"/>
      <c r="WMQ38" s="28"/>
      <c r="WMR38" s="28"/>
      <c r="WMS38" s="28"/>
      <c r="WMT38" s="28"/>
      <c r="WMU38" s="28"/>
      <c r="WMV38" s="28"/>
      <c r="WMW38" s="28"/>
      <c r="WMX38" s="28"/>
      <c r="WMY38" s="28"/>
      <c r="WMZ38" s="28"/>
      <c r="WNA38" s="28"/>
      <c r="WNB38" s="28"/>
      <c r="WNC38" s="28"/>
      <c r="WND38" s="28"/>
      <c r="WNE38" s="28"/>
      <c r="WNF38" s="28"/>
      <c r="WNG38" s="28"/>
      <c r="WNH38" s="28"/>
      <c r="WNI38" s="28"/>
      <c r="WNJ38" s="28"/>
      <c r="WNK38" s="28"/>
      <c r="WNL38" s="28"/>
      <c r="WNM38" s="28"/>
      <c r="WNN38" s="28"/>
      <c r="WNO38" s="28"/>
      <c r="WNP38" s="28"/>
      <c r="WNQ38" s="28"/>
      <c r="WNR38" s="28"/>
      <c r="WNS38" s="28"/>
      <c r="WNT38" s="28"/>
      <c r="WNU38" s="28"/>
      <c r="WNV38" s="28"/>
      <c r="WNW38" s="28"/>
      <c r="WNX38" s="28"/>
      <c r="WNY38" s="28"/>
      <c r="WNZ38" s="28"/>
      <c r="WOA38" s="28"/>
      <c r="WOB38" s="28"/>
      <c r="WOC38" s="28"/>
      <c r="WOD38" s="28"/>
      <c r="WOE38" s="28"/>
      <c r="WOF38" s="28"/>
      <c r="WOG38" s="28"/>
      <c r="WOH38" s="28"/>
      <c r="WOI38" s="28"/>
      <c r="WOJ38" s="28"/>
      <c r="WOK38" s="28"/>
      <c r="WOL38" s="28"/>
      <c r="WOM38" s="28"/>
      <c r="WON38" s="28"/>
      <c r="WOO38" s="28"/>
      <c r="WOP38" s="28"/>
      <c r="WOQ38" s="28"/>
      <c r="WOR38" s="28"/>
      <c r="WOS38" s="28"/>
      <c r="WOT38" s="28"/>
      <c r="WOU38" s="28"/>
      <c r="WOV38" s="28"/>
      <c r="WOW38" s="28"/>
      <c r="WOX38" s="28"/>
      <c r="WOY38" s="28"/>
      <c r="WOZ38" s="28"/>
      <c r="WPA38" s="28"/>
      <c r="WPB38" s="28"/>
      <c r="WPC38" s="28"/>
      <c r="WPD38" s="28"/>
      <c r="WPE38" s="28"/>
      <c r="WPF38" s="28"/>
      <c r="WPG38" s="28"/>
      <c r="WPH38" s="28"/>
      <c r="WPI38" s="28"/>
      <c r="WPJ38" s="28"/>
      <c r="WPK38" s="28"/>
      <c r="WPL38" s="28"/>
      <c r="WPM38" s="28"/>
      <c r="WPN38" s="28"/>
      <c r="WPO38" s="28"/>
      <c r="WPP38" s="28"/>
      <c r="WPQ38" s="28"/>
      <c r="WPR38" s="28"/>
      <c r="WPS38" s="28"/>
      <c r="WPT38" s="28"/>
      <c r="WPU38" s="28"/>
      <c r="WPV38" s="28"/>
      <c r="WPW38" s="28"/>
      <c r="WPX38" s="28"/>
      <c r="WPY38" s="28"/>
      <c r="WPZ38" s="28"/>
      <c r="WQA38" s="28"/>
      <c r="WQB38" s="28"/>
      <c r="WQC38" s="28"/>
      <c r="WQD38" s="28"/>
      <c r="WQE38" s="28"/>
      <c r="WQF38" s="28"/>
      <c r="WQG38" s="28"/>
      <c r="WQH38" s="28"/>
      <c r="WQI38" s="28"/>
      <c r="WQJ38" s="28"/>
      <c r="WQK38" s="28"/>
      <c r="WQL38" s="28"/>
      <c r="WQM38" s="28"/>
      <c r="WQN38" s="28"/>
      <c r="WQO38" s="28"/>
      <c r="WQP38" s="28"/>
      <c r="WQQ38" s="28"/>
      <c r="WQR38" s="28"/>
      <c r="WQS38" s="28"/>
      <c r="WQT38" s="28"/>
      <c r="WQU38" s="28"/>
      <c r="WQV38" s="28"/>
      <c r="WQW38" s="28"/>
      <c r="WQX38" s="28"/>
      <c r="WQY38" s="28"/>
      <c r="WQZ38" s="28"/>
      <c r="WRA38" s="28"/>
      <c r="WRB38" s="28"/>
      <c r="WRC38" s="28"/>
      <c r="WRD38" s="28"/>
      <c r="WRE38" s="28"/>
      <c r="WRF38" s="28"/>
      <c r="WRG38" s="28"/>
      <c r="WRH38" s="28"/>
      <c r="WRI38" s="28"/>
      <c r="WRJ38" s="28"/>
      <c r="WRK38" s="28"/>
      <c r="WRL38" s="28"/>
      <c r="WRM38" s="28"/>
      <c r="WRN38" s="28"/>
      <c r="WRO38" s="28"/>
      <c r="WRP38" s="28"/>
      <c r="WRQ38" s="28"/>
      <c r="WRR38" s="28"/>
      <c r="WRS38" s="28"/>
      <c r="WRT38" s="28"/>
      <c r="WRU38" s="28"/>
      <c r="WRV38" s="28"/>
      <c r="WRW38" s="28"/>
      <c r="WRX38" s="28"/>
      <c r="WRY38" s="28"/>
      <c r="WRZ38" s="28"/>
      <c r="WSA38" s="28"/>
      <c r="WSB38" s="28"/>
      <c r="WSC38" s="28"/>
      <c r="WSD38" s="28"/>
      <c r="WSE38" s="28"/>
      <c r="WSF38" s="28"/>
      <c r="WSG38" s="28"/>
      <c r="WSH38" s="28"/>
      <c r="WSI38" s="28"/>
      <c r="WSJ38" s="28"/>
      <c r="WSK38" s="28"/>
      <c r="WSL38" s="28"/>
      <c r="WSM38" s="28"/>
      <c r="WSN38" s="28"/>
      <c r="WSO38" s="28"/>
      <c r="WSP38" s="28"/>
      <c r="WSQ38" s="28"/>
      <c r="WSR38" s="28"/>
      <c r="WSS38" s="28"/>
      <c r="WST38" s="28"/>
      <c r="WSU38" s="28"/>
      <c r="WSV38" s="28"/>
      <c r="WSW38" s="28"/>
      <c r="WSX38" s="28"/>
      <c r="WSY38" s="28"/>
      <c r="WSZ38" s="28"/>
      <c r="WTA38" s="28"/>
      <c r="WTB38" s="28"/>
      <c r="WTC38" s="28"/>
      <c r="WTD38" s="28"/>
      <c r="WTE38" s="28"/>
      <c r="WTF38" s="28"/>
      <c r="WTG38" s="28"/>
      <c r="WTH38" s="28"/>
      <c r="WTI38" s="28"/>
      <c r="WTJ38" s="28"/>
      <c r="WTK38" s="28"/>
      <c r="WTL38" s="28"/>
      <c r="WTM38" s="28"/>
      <c r="WTN38" s="28"/>
      <c r="WTO38" s="28"/>
      <c r="WTP38" s="28"/>
      <c r="WTQ38" s="28"/>
      <c r="WTR38" s="28"/>
      <c r="WTS38" s="28"/>
      <c r="WTT38" s="28"/>
      <c r="WTU38" s="28"/>
      <c r="WTV38" s="28"/>
      <c r="WTW38" s="28"/>
      <c r="WTX38" s="28"/>
      <c r="WTY38" s="28"/>
      <c r="WTZ38" s="28"/>
      <c r="WUA38" s="28"/>
      <c r="WUB38" s="28"/>
      <c r="WUC38" s="28"/>
      <c r="WUD38" s="28"/>
      <c r="WUE38" s="28"/>
      <c r="WUF38" s="28"/>
      <c r="WUG38" s="28"/>
      <c r="WUH38" s="28"/>
      <c r="WUI38" s="28"/>
      <c r="WUJ38" s="28"/>
      <c r="WUK38" s="28"/>
      <c r="WUL38" s="28"/>
      <c r="WUM38" s="28"/>
      <c r="WUN38" s="28"/>
      <c r="WUO38" s="28"/>
      <c r="WUP38" s="28"/>
      <c r="WUQ38" s="28"/>
      <c r="WUR38" s="28"/>
      <c r="WUS38" s="28"/>
      <c r="WUT38" s="28"/>
      <c r="WUU38" s="28"/>
      <c r="WUV38" s="28"/>
      <c r="WUW38" s="28"/>
      <c r="WUX38" s="28"/>
      <c r="WUY38" s="28"/>
      <c r="WUZ38" s="28"/>
      <c r="WVA38" s="28"/>
      <c r="WVB38" s="28"/>
      <c r="WVC38" s="28"/>
      <c r="WVD38" s="28"/>
      <c r="WVE38" s="28"/>
      <c r="WVF38" s="28"/>
      <c r="WVG38" s="28"/>
      <c r="WVH38" s="28"/>
      <c r="WVI38" s="28"/>
      <c r="WVJ38" s="28"/>
      <c r="WVK38" s="28"/>
      <c r="WVL38" s="28"/>
      <c r="WVM38" s="28"/>
      <c r="WVN38" s="28"/>
      <c r="WVO38" s="28"/>
      <c r="WVP38" s="28"/>
      <c r="WVQ38" s="28"/>
      <c r="WVR38" s="28"/>
      <c r="WVS38" s="28"/>
      <c r="WVT38" s="28"/>
      <c r="WVU38" s="28"/>
      <c r="WVV38" s="28"/>
      <c r="WVW38" s="28"/>
      <c r="WVX38" s="28"/>
      <c r="WVY38" s="28"/>
      <c r="WVZ38" s="28"/>
      <c r="WWA38" s="28"/>
      <c r="WWB38" s="28"/>
      <c r="WWC38" s="28"/>
      <c r="WWD38" s="28"/>
      <c r="WWE38" s="28"/>
      <c r="WWF38" s="28"/>
      <c r="WWG38" s="28"/>
      <c r="WWH38" s="28"/>
      <c r="WWI38" s="28"/>
      <c r="WWJ38" s="28"/>
      <c r="WWK38" s="28"/>
      <c r="WWL38" s="28"/>
      <c r="WWM38" s="28"/>
      <c r="WWN38" s="28"/>
      <c r="WWO38" s="28"/>
      <c r="WWP38" s="28"/>
      <c r="WWQ38" s="28"/>
      <c r="WWR38" s="28"/>
      <c r="WWS38" s="28"/>
      <c r="WWT38" s="28"/>
      <c r="WWU38" s="28"/>
      <c r="WWV38" s="28"/>
      <c r="WWW38" s="28"/>
      <c r="WWX38" s="28"/>
      <c r="WWY38" s="28"/>
      <c r="WWZ38" s="28"/>
      <c r="WXA38" s="28"/>
      <c r="WXB38" s="28"/>
      <c r="WXC38" s="28"/>
      <c r="WXD38" s="28"/>
      <c r="WXE38" s="28"/>
      <c r="WXF38" s="28"/>
      <c r="WXG38" s="28"/>
      <c r="WXH38" s="28"/>
      <c r="WXI38" s="28"/>
      <c r="WXJ38" s="28"/>
      <c r="WXK38" s="28"/>
      <c r="WXL38" s="28"/>
      <c r="WXM38" s="28"/>
      <c r="WXN38" s="28"/>
      <c r="WXO38" s="28"/>
      <c r="WXP38" s="28"/>
      <c r="WXQ38" s="28"/>
      <c r="WXR38" s="28"/>
      <c r="WXS38" s="28"/>
      <c r="WXT38" s="28"/>
      <c r="WXU38" s="28"/>
      <c r="WXV38" s="28"/>
      <c r="WXW38" s="28"/>
      <c r="WXX38" s="28"/>
      <c r="WXY38" s="28"/>
      <c r="WXZ38" s="28"/>
      <c r="WYA38" s="28"/>
      <c r="WYB38" s="28"/>
      <c r="WYC38" s="28"/>
      <c r="WYD38" s="28"/>
      <c r="WYE38" s="28"/>
      <c r="WYF38" s="28"/>
      <c r="WYG38" s="28"/>
      <c r="WYH38" s="28"/>
      <c r="WYI38" s="28"/>
      <c r="WYJ38" s="28"/>
      <c r="WYK38" s="28"/>
      <c r="WYL38" s="28"/>
      <c r="WYM38" s="28"/>
      <c r="WYN38" s="28"/>
      <c r="WYO38" s="28"/>
      <c r="WYP38" s="28"/>
      <c r="WYQ38" s="28"/>
      <c r="WYR38" s="28"/>
      <c r="WYS38" s="28"/>
      <c r="WYT38" s="28"/>
      <c r="WYU38" s="28"/>
      <c r="WYV38" s="28"/>
      <c r="WYW38" s="28"/>
      <c r="WYX38" s="28"/>
      <c r="WYY38" s="28"/>
      <c r="WYZ38" s="28"/>
      <c r="WZA38" s="28"/>
      <c r="WZB38" s="28"/>
      <c r="WZC38" s="28"/>
      <c r="WZD38" s="28"/>
      <c r="WZE38" s="28"/>
      <c r="WZF38" s="28"/>
      <c r="WZG38" s="28"/>
      <c r="WZH38" s="28"/>
      <c r="WZI38" s="28"/>
      <c r="WZJ38" s="28"/>
      <c r="WZK38" s="28"/>
      <c r="WZL38" s="28"/>
      <c r="WZM38" s="28"/>
      <c r="WZN38" s="28"/>
      <c r="WZO38" s="28"/>
      <c r="WZP38" s="28"/>
      <c r="WZQ38" s="28"/>
      <c r="WZR38" s="28"/>
      <c r="WZS38" s="28"/>
      <c r="WZT38" s="28"/>
      <c r="WZU38" s="28"/>
      <c r="WZV38" s="28"/>
      <c r="WZW38" s="28"/>
      <c r="WZX38" s="28"/>
      <c r="WZY38" s="28"/>
      <c r="WZZ38" s="28"/>
      <c r="XAA38" s="28"/>
      <c r="XAB38" s="28"/>
      <c r="XAC38" s="28"/>
      <c r="XAD38" s="28"/>
      <c r="XAE38" s="28"/>
      <c r="XAF38" s="28"/>
      <c r="XAG38" s="28"/>
      <c r="XAH38" s="28"/>
      <c r="XAI38" s="28"/>
      <c r="XAJ38" s="28"/>
      <c r="XAK38" s="28"/>
      <c r="XAL38" s="28"/>
      <c r="XAM38" s="28"/>
      <c r="XAN38" s="28"/>
      <c r="XAO38" s="28"/>
      <c r="XAP38" s="28"/>
      <c r="XAQ38" s="28"/>
      <c r="XAR38" s="28"/>
      <c r="XAS38" s="28"/>
      <c r="XAT38" s="28"/>
      <c r="XAU38" s="28"/>
      <c r="XAV38" s="28"/>
      <c r="XAW38" s="28"/>
      <c r="XAX38" s="28"/>
      <c r="XAY38" s="28"/>
      <c r="XAZ38" s="28"/>
      <c r="XBA38" s="28"/>
      <c r="XBB38" s="28"/>
      <c r="XBC38" s="28"/>
      <c r="XBD38" s="28"/>
      <c r="XBE38" s="28"/>
      <c r="XBF38" s="28"/>
      <c r="XBG38" s="28"/>
      <c r="XBH38" s="28"/>
      <c r="XBI38" s="28"/>
      <c r="XBJ38" s="28"/>
      <c r="XBK38" s="28"/>
      <c r="XBL38" s="28"/>
      <c r="XBM38" s="28"/>
      <c r="XBN38" s="28"/>
      <c r="XBO38" s="28"/>
      <c r="XBP38" s="28"/>
      <c r="XBQ38" s="28"/>
      <c r="XBR38" s="28"/>
      <c r="XBS38" s="28"/>
      <c r="XBT38" s="28"/>
      <c r="XBU38" s="28"/>
      <c r="XBV38" s="28"/>
      <c r="XBW38" s="28"/>
      <c r="XBX38" s="28"/>
      <c r="XBY38" s="28"/>
      <c r="XBZ38" s="28"/>
      <c r="XCA38" s="28"/>
      <c r="XCB38" s="28"/>
      <c r="XCC38" s="28"/>
      <c r="XCD38" s="28"/>
      <c r="XCE38" s="28"/>
      <c r="XCF38" s="28"/>
      <c r="XCG38" s="28"/>
      <c r="XCH38" s="28"/>
      <c r="XCI38" s="28"/>
      <c r="XCJ38" s="28"/>
      <c r="XCK38" s="28"/>
      <c r="XCL38" s="28"/>
      <c r="XCM38" s="28"/>
      <c r="XCN38" s="28"/>
      <c r="XCO38" s="28"/>
      <c r="XCP38" s="28"/>
      <c r="XCQ38" s="28"/>
      <c r="XCR38" s="28"/>
      <c r="XCS38" s="28"/>
      <c r="XCT38" s="28"/>
      <c r="XCU38" s="28"/>
      <c r="XCV38" s="28"/>
      <c r="XCW38" s="28"/>
      <c r="XCX38" s="28"/>
      <c r="XCY38" s="28"/>
      <c r="XCZ38" s="28"/>
      <c r="XDA38" s="28"/>
      <c r="XDB38" s="28"/>
      <c r="XDC38" s="28"/>
      <c r="XDD38" s="28"/>
      <c r="XDE38" s="28"/>
      <c r="XDF38" s="28"/>
      <c r="XDG38" s="28"/>
      <c r="XDH38" s="28"/>
      <c r="XDI38" s="28"/>
      <c r="XDJ38" s="28"/>
      <c r="XDK38" s="28"/>
      <c r="XDL38" s="28"/>
      <c r="XDM38" s="28"/>
      <c r="XDN38" s="28"/>
      <c r="XDO38" s="28"/>
      <c r="XDP38" s="28"/>
      <c r="XDQ38" s="28"/>
      <c r="XDR38" s="28"/>
      <c r="XDS38" s="28"/>
      <c r="XDT38" s="28"/>
      <c r="XDU38" s="28"/>
      <c r="XDV38" s="28"/>
      <c r="XDW38" s="28"/>
      <c r="XDX38" s="28"/>
      <c r="XDY38" s="28"/>
      <c r="XDZ38" s="28"/>
      <c r="XEA38" s="28"/>
      <c r="XEB38" s="28"/>
      <c r="XEC38" s="28"/>
      <c r="XED38" s="28"/>
      <c r="XEE38" s="28"/>
      <c r="XEF38" s="28"/>
      <c r="XEG38" s="28"/>
      <c r="XEH38" s="28"/>
      <c r="XEI38" s="28"/>
      <c r="XEJ38" s="28"/>
      <c r="XEK38" s="28"/>
      <c r="XEL38" s="28"/>
      <c r="XEM38" s="28"/>
      <c r="XEN38" s="28"/>
      <c r="XEO38" s="28"/>
      <c r="XEP38" s="28"/>
      <c r="XEQ38" s="28"/>
      <c r="XER38" s="28"/>
      <c r="XES38" s="28"/>
      <c r="XET38" s="28"/>
      <c r="XEU38" s="28"/>
      <c r="XEV38" s="28"/>
      <c r="XEW38" s="28"/>
      <c r="XEX38" s="28"/>
      <c r="XEY38" s="28"/>
      <c r="XEZ38" s="28"/>
      <c r="XFA38" s="28"/>
      <c r="XFB38" s="28"/>
      <c r="XFC38" s="28"/>
    </row>
    <row r="39" spans="1:16383" ht="43.5" hidden="1" customHeight="1" x14ac:dyDescent="0.35">
      <c r="A39" s="14" t="s">
        <v>44</v>
      </c>
      <c r="B39" s="14" t="s">
        <v>71</v>
      </c>
      <c r="C39" s="15" t="s">
        <v>72</v>
      </c>
      <c r="D39" s="16" t="s">
        <v>32</v>
      </c>
      <c r="E39" s="14" t="s">
        <v>2269</v>
      </c>
      <c r="F39" s="14" t="s">
        <v>2270</v>
      </c>
      <c r="G39" s="34" t="s">
        <v>2271</v>
      </c>
      <c r="H39" s="35">
        <v>0</v>
      </c>
      <c r="I39" s="35">
        <v>0</v>
      </c>
      <c r="J39" s="18">
        <v>0</v>
      </c>
      <c r="K39" s="759">
        <v>0.85</v>
      </c>
      <c r="L39" s="263" t="s">
        <v>76</v>
      </c>
      <c r="M39" s="191">
        <v>44561</v>
      </c>
      <c r="N39" s="419" t="s">
        <v>2272</v>
      </c>
      <c r="O39" s="16" t="s">
        <v>51</v>
      </c>
      <c r="P39" s="15"/>
      <c r="Q39" s="35">
        <v>0</v>
      </c>
      <c r="R39" s="15"/>
      <c r="S39" s="15"/>
      <c r="T39" s="15"/>
      <c r="U39" s="15"/>
      <c r="V39" s="15"/>
      <c r="W39" s="24" t="s">
        <v>2273</v>
      </c>
      <c r="X39" s="25">
        <v>1</v>
      </c>
      <c r="Y39" s="25" t="s">
        <v>63</v>
      </c>
      <c r="Z39" s="27"/>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OX39" s="28"/>
      <c r="OY39" s="28"/>
      <c r="OZ39" s="28"/>
      <c r="PA39" s="28"/>
      <c r="PB39" s="28"/>
      <c r="PC39" s="28"/>
      <c r="PD39" s="28"/>
      <c r="PE39" s="28"/>
      <c r="PF39" s="28"/>
      <c r="PG39" s="28"/>
      <c r="PH39" s="28"/>
      <c r="PI39" s="28"/>
      <c r="PJ39" s="28"/>
      <c r="PK39" s="28"/>
      <c r="PL39" s="28"/>
      <c r="PM39" s="28"/>
      <c r="PN39" s="28"/>
      <c r="PO39" s="28"/>
      <c r="PP39" s="28"/>
      <c r="PQ39" s="28"/>
      <c r="PR39" s="28"/>
      <c r="PS39" s="28"/>
      <c r="PT39" s="28"/>
      <c r="PU39" s="28"/>
      <c r="PV39" s="28"/>
      <c r="PW39" s="28"/>
      <c r="PX39" s="28"/>
      <c r="PY39" s="28"/>
      <c r="PZ39" s="28"/>
      <c r="QA39" s="28"/>
      <c r="QB39" s="28"/>
      <c r="QC39" s="28"/>
      <c r="QD39" s="28"/>
      <c r="QE39" s="28"/>
      <c r="QF39" s="28"/>
      <c r="QG39" s="28"/>
      <c r="QH39" s="28"/>
      <c r="QI39" s="28"/>
      <c r="QJ39" s="28"/>
      <c r="QK39" s="28"/>
      <c r="QL39" s="28"/>
      <c r="QM39" s="28"/>
      <c r="QN39" s="28"/>
      <c r="QO39" s="28"/>
      <c r="QP39" s="28"/>
      <c r="QQ39" s="28"/>
      <c r="QR39" s="28"/>
      <c r="QS39" s="28"/>
      <c r="QT39" s="28"/>
      <c r="QU39" s="28"/>
      <c r="QV39" s="28"/>
      <c r="QW39" s="28"/>
      <c r="QX39" s="28"/>
      <c r="QY39" s="28"/>
      <c r="QZ39" s="28"/>
      <c r="RA39" s="28"/>
      <c r="RB39" s="28"/>
      <c r="RC39" s="28"/>
      <c r="RD39" s="28"/>
      <c r="RE39" s="28"/>
      <c r="RF39" s="28"/>
      <c r="RG39" s="28"/>
      <c r="RH39" s="28"/>
      <c r="RI39" s="28"/>
      <c r="RJ39" s="28"/>
      <c r="RK39" s="28"/>
      <c r="RL39" s="28"/>
      <c r="RM39" s="28"/>
      <c r="RN39" s="28"/>
      <c r="RO39" s="28"/>
      <c r="RP39" s="28"/>
      <c r="RQ39" s="28"/>
      <c r="RR39" s="28"/>
      <c r="RS39" s="28"/>
      <c r="RT39" s="28"/>
      <c r="RU39" s="28"/>
      <c r="RV39" s="28"/>
      <c r="RW39" s="28"/>
      <c r="RX39" s="28"/>
      <c r="RY39" s="28"/>
      <c r="RZ39" s="28"/>
      <c r="SA39" s="28"/>
      <c r="SB39" s="28"/>
      <c r="SC39" s="28"/>
      <c r="SD39" s="28"/>
      <c r="SE39" s="28"/>
      <c r="SF39" s="28"/>
      <c r="SG39" s="28"/>
      <c r="SH39" s="28"/>
      <c r="SI39" s="28"/>
      <c r="SJ39" s="28"/>
      <c r="SK39" s="28"/>
      <c r="SL39" s="28"/>
      <c r="SM39" s="28"/>
      <c r="SN39" s="28"/>
      <c r="SO39" s="28"/>
      <c r="SP39" s="28"/>
      <c r="SQ39" s="28"/>
      <c r="SR39" s="28"/>
      <c r="SS39" s="28"/>
      <c r="ST39" s="28"/>
      <c r="SU39" s="28"/>
      <c r="SV39" s="28"/>
      <c r="SW39" s="28"/>
      <c r="SX39" s="28"/>
      <c r="SY39" s="28"/>
      <c r="SZ39" s="28"/>
      <c r="TA39" s="28"/>
      <c r="TB39" s="28"/>
      <c r="TC39" s="28"/>
      <c r="TD39" s="28"/>
      <c r="TE39" s="28"/>
      <c r="TF39" s="28"/>
      <c r="TG39" s="28"/>
      <c r="TH39" s="28"/>
      <c r="TI39" s="28"/>
      <c r="TJ39" s="28"/>
      <c r="TK39" s="28"/>
      <c r="TL39" s="28"/>
      <c r="TM39" s="28"/>
      <c r="TN39" s="28"/>
      <c r="TO39" s="28"/>
      <c r="TP39" s="28"/>
      <c r="TQ39" s="28"/>
      <c r="TR39" s="28"/>
      <c r="TS39" s="28"/>
      <c r="TT39" s="28"/>
      <c r="TU39" s="28"/>
      <c r="TV39" s="28"/>
      <c r="TW39" s="28"/>
      <c r="TX39" s="28"/>
      <c r="TY39" s="28"/>
      <c r="TZ39" s="28"/>
      <c r="UA39" s="28"/>
      <c r="UB39" s="28"/>
      <c r="UC39" s="28"/>
      <c r="UD39" s="28"/>
      <c r="UE39" s="28"/>
      <c r="UF39" s="28"/>
      <c r="UG39" s="28"/>
      <c r="UH39" s="28"/>
      <c r="UI39" s="28"/>
      <c r="UJ39" s="28"/>
      <c r="UK39" s="28"/>
      <c r="UL39" s="28"/>
      <c r="UM39" s="28"/>
      <c r="UN39" s="28"/>
      <c r="UO39" s="28"/>
      <c r="UP39" s="28"/>
      <c r="UQ39" s="28"/>
      <c r="UR39" s="28"/>
      <c r="US39" s="28"/>
      <c r="UT39" s="28"/>
      <c r="UU39" s="28"/>
      <c r="UV39" s="28"/>
      <c r="UW39" s="28"/>
      <c r="UX39" s="28"/>
      <c r="UY39" s="28"/>
      <c r="UZ39" s="28"/>
      <c r="VA39" s="28"/>
      <c r="VB39" s="28"/>
      <c r="VC39" s="28"/>
      <c r="VD39" s="28"/>
      <c r="VE39" s="28"/>
      <c r="VF39" s="28"/>
      <c r="VG39" s="28"/>
      <c r="VH39" s="28"/>
      <c r="VI39" s="28"/>
      <c r="VJ39" s="28"/>
      <c r="VK39" s="28"/>
      <c r="VL39" s="28"/>
      <c r="VM39" s="28"/>
      <c r="VN39" s="28"/>
      <c r="VO39" s="28"/>
      <c r="VP39" s="28"/>
      <c r="VQ39" s="28"/>
      <c r="VR39" s="28"/>
      <c r="VS39" s="28"/>
      <c r="VT39" s="28"/>
      <c r="VU39" s="28"/>
      <c r="VV39" s="28"/>
      <c r="VW39" s="28"/>
      <c r="VX39" s="28"/>
      <c r="VY39" s="28"/>
      <c r="VZ39" s="28"/>
      <c r="WA39" s="28"/>
      <c r="WB39" s="28"/>
      <c r="WC39" s="28"/>
      <c r="WD39" s="28"/>
      <c r="WE39" s="28"/>
      <c r="WF39" s="28"/>
      <c r="WG39" s="28"/>
      <c r="WH39" s="28"/>
      <c r="WI39" s="28"/>
      <c r="WJ39" s="28"/>
      <c r="WK39" s="28"/>
      <c r="WL39" s="28"/>
      <c r="WM39" s="28"/>
      <c r="WN39" s="28"/>
      <c r="WO39" s="28"/>
      <c r="WP39" s="28"/>
      <c r="WQ39" s="28"/>
      <c r="WR39" s="28"/>
      <c r="WS39" s="28"/>
      <c r="WT39" s="28"/>
      <c r="WU39" s="28"/>
      <c r="WV39" s="28"/>
      <c r="WW39" s="28"/>
      <c r="WX39" s="28"/>
      <c r="WY39" s="28"/>
      <c r="WZ39" s="28"/>
      <c r="XA39" s="28"/>
      <c r="XB39" s="28"/>
      <c r="XC39" s="28"/>
      <c r="XD39" s="28"/>
      <c r="XE39" s="28"/>
      <c r="XF39" s="28"/>
      <c r="XG39" s="28"/>
      <c r="XH39" s="28"/>
      <c r="XI39" s="28"/>
      <c r="XJ39" s="28"/>
      <c r="XK39" s="28"/>
      <c r="XL39" s="28"/>
      <c r="XM39" s="28"/>
      <c r="XN39" s="28"/>
      <c r="XO39" s="28"/>
      <c r="XP39" s="28"/>
      <c r="XQ39" s="28"/>
      <c r="XR39" s="28"/>
      <c r="XS39" s="28"/>
      <c r="XT39" s="28"/>
      <c r="XU39" s="28"/>
      <c r="XV39" s="28"/>
      <c r="XW39" s="28"/>
      <c r="XX39" s="28"/>
      <c r="XY39" s="28"/>
      <c r="XZ39" s="28"/>
      <c r="YA39" s="28"/>
      <c r="YB39" s="28"/>
      <c r="YC39" s="28"/>
      <c r="YD39" s="28"/>
      <c r="YE39" s="28"/>
      <c r="YF39" s="28"/>
      <c r="YG39" s="28"/>
      <c r="YH39" s="28"/>
      <c r="YI39" s="28"/>
      <c r="YJ39" s="28"/>
      <c r="YK39" s="28"/>
      <c r="YL39" s="28"/>
      <c r="YM39" s="28"/>
      <c r="YN39" s="28"/>
      <c r="YO39" s="28"/>
      <c r="YP39" s="28"/>
      <c r="YQ39" s="28"/>
      <c r="YR39" s="28"/>
      <c r="YS39" s="28"/>
      <c r="YT39" s="28"/>
      <c r="YU39" s="28"/>
      <c r="YV39" s="28"/>
      <c r="YW39" s="28"/>
      <c r="YX39" s="28"/>
      <c r="YY39" s="28"/>
      <c r="YZ39" s="28"/>
      <c r="ZA39" s="28"/>
      <c r="ZB39" s="28"/>
      <c r="ZC39" s="28"/>
      <c r="ZD39" s="28"/>
      <c r="ZE39" s="28"/>
      <c r="ZF39" s="28"/>
      <c r="ZG39" s="28"/>
      <c r="ZH39" s="28"/>
      <c r="ZI39" s="28"/>
      <c r="ZJ39" s="28"/>
      <c r="ZK39" s="28"/>
      <c r="ZL39" s="28"/>
      <c r="ZM39" s="28"/>
      <c r="ZN39" s="28"/>
      <c r="ZO39" s="28"/>
      <c r="ZP39" s="28"/>
      <c r="ZQ39" s="28"/>
      <c r="ZR39" s="28"/>
      <c r="ZS39" s="28"/>
      <c r="ZT39" s="28"/>
      <c r="ZU39" s="28"/>
      <c r="ZV39" s="28"/>
      <c r="ZW39" s="28"/>
      <c r="ZX39" s="28"/>
      <c r="ZY39" s="28"/>
      <c r="ZZ39" s="28"/>
      <c r="AAA39" s="28"/>
      <c r="AAB39" s="28"/>
      <c r="AAC39" s="28"/>
      <c r="AAD39" s="28"/>
      <c r="AAE39" s="28"/>
      <c r="AAF39" s="28"/>
      <c r="AAG39" s="28"/>
      <c r="AAH39" s="28"/>
      <c r="AAI39" s="28"/>
      <c r="AAJ39" s="28"/>
      <c r="AAK39" s="28"/>
      <c r="AAL39" s="28"/>
      <c r="AAM39" s="28"/>
      <c r="AAN39" s="28"/>
      <c r="AAO39" s="28"/>
      <c r="AAP39" s="28"/>
      <c r="AAQ39" s="28"/>
      <c r="AAR39" s="28"/>
      <c r="AAS39" s="28"/>
      <c r="AAT39" s="28"/>
      <c r="AAU39" s="28"/>
      <c r="AAV39" s="28"/>
      <c r="AAW39" s="28"/>
      <c r="AAX39" s="28"/>
      <c r="AAY39" s="28"/>
      <c r="AAZ39" s="28"/>
      <c r="ABA39" s="28"/>
      <c r="ABB39" s="28"/>
      <c r="ABC39" s="28"/>
      <c r="ABD39" s="28"/>
      <c r="ABE39" s="28"/>
      <c r="ABF39" s="28"/>
      <c r="ABG39" s="28"/>
      <c r="ABH39" s="28"/>
      <c r="ABI39" s="28"/>
      <c r="ABJ39" s="28"/>
      <c r="ABK39" s="28"/>
      <c r="ABL39" s="28"/>
      <c r="ABM39" s="28"/>
      <c r="ABN39" s="28"/>
      <c r="ABO39" s="28"/>
      <c r="ABP39" s="28"/>
      <c r="ABQ39" s="28"/>
      <c r="ABR39" s="28"/>
      <c r="ABS39" s="28"/>
      <c r="ABT39" s="28"/>
      <c r="ABU39" s="28"/>
      <c r="ABV39" s="28"/>
      <c r="ABW39" s="28"/>
      <c r="ABX39" s="28"/>
      <c r="ABY39" s="28"/>
      <c r="ABZ39" s="28"/>
      <c r="ACA39" s="28"/>
      <c r="ACB39" s="28"/>
      <c r="ACC39" s="28"/>
      <c r="ACD39" s="28"/>
      <c r="ACE39" s="28"/>
      <c r="ACF39" s="28"/>
      <c r="ACG39" s="28"/>
      <c r="ACH39" s="28"/>
      <c r="ACI39" s="28"/>
      <c r="ACJ39" s="28"/>
      <c r="ACK39" s="28"/>
      <c r="ACL39" s="28"/>
      <c r="ACM39" s="28"/>
      <c r="ACN39" s="28"/>
      <c r="ACO39" s="28"/>
      <c r="ACP39" s="28"/>
      <c r="ACQ39" s="28"/>
      <c r="ACR39" s="28"/>
      <c r="ACS39" s="28"/>
      <c r="ACT39" s="28"/>
      <c r="ACU39" s="28"/>
      <c r="ACV39" s="28"/>
      <c r="ACW39" s="28"/>
      <c r="ACX39" s="28"/>
      <c r="ACY39" s="28"/>
      <c r="ACZ39" s="28"/>
      <c r="ADA39" s="28"/>
      <c r="ADB39" s="28"/>
      <c r="ADC39" s="28"/>
      <c r="ADD39" s="28"/>
      <c r="ADE39" s="28"/>
      <c r="ADF39" s="28"/>
      <c r="ADG39" s="28"/>
      <c r="ADH39" s="28"/>
      <c r="ADI39" s="28"/>
      <c r="ADJ39" s="28"/>
      <c r="ADK39" s="28"/>
      <c r="ADL39" s="28"/>
      <c r="ADM39" s="28"/>
      <c r="ADN39" s="28"/>
      <c r="ADO39" s="28"/>
      <c r="ADP39" s="28"/>
      <c r="ADQ39" s="28"/>
      <c r="ADR39" s="28"/>
      <c r="ADS39" s="28"/>
      <c r="ADT39" s="28"/>
      <c r="ADU39" s="28"/>
      <c r="ADV39" s="28"/>
      <c r="ADW39" s="28"/>
      <c r="ADX39" s="28"/>
      <c r="ADY39" s="28"/>
      <c r="ADZ39" s="28"/>
      <c r="AEA39" s="28"/>
      <c r="AEB39" s="28"/>
      <c r="AEC39" s="28"/>
      <c r="AED39" s="28"/>
      <c r="AEE39" s="28"/>
      <c r="AEF39" s="28"/>
      <c r="AEG39" s="28"/>
      <c r="AEH39" s="28"/>
      <c r="AEI39" s="28"/>
      <c r="AEJ39" s="28"/>
      <c r="AEK39" s="28"/>
      <c r="AEL39" s="28"/>
      <c r="AEM39" s="28"/>
      <c r="AEN39" s="28"/>
      <c r="AEO39" s="28"/>
      <c r="AEP39" s="28"/>
      <c r="AEQ39" s="28"/>
      <c r="AER39" s="28"/>
      <c r="AES39" s="28"/>
      <c r="AET39" s="28"/>
      <c r="AEU39" s="28"/>
      <c r="AEV39" s="28"/>
      <c r="AEW39" s="28"/>
      <c r="AEX39" s="28"/>
      <c r="AEY39" s="28"/>
      <c r="AEZ39" s="28"/>
      <c r="AFA39" s="28"/>
      <c r="AFB39" s="28"/>
      <c r="AFC39" s="28"/>
      <c r="AFD39" s="28"/>
      <c r="AFE39" s="28"/>
      <c r="AFF39" s="28"/>
      <c r="AFG39" s="28"/>
      <c r="AFH39" s="28"/>
      <c r="AFI39" s="28"/>
      <c r="AFJ39" s="28"/>
      <c r="AFK39" s="28"/>
      <c r="AFL39" s="28"/>
      <c r="AFM39" s="28"/>
      <c r="AFN39" s="28"/>
      <c r="AFO39" s="28"/>
      <c r="AFP39" s="28"/>
      <c r="AFQ39" s="28"/>
      <c r="AFR39" s="28"/>
      <c r="AFS39" s="28"/>
      <c r="AFT39" s="28"/>
      <c r="AFU39" s="28"/>
      <c r="AFV39" s="28"/>
      <c r="AFW39" s="28"/>
      <c r="AFX39" s="28"/>
      <c r="AFY39" s="28"/>
      <c r="AFZ39" s="28"/>
      <c r="AGA39" s="28"/>
      <c r="AGB39" s="28"/>
      <c r="AGC39" s="28"/>
      <c r="AGD39" s="28"/>
      <c r="AGE39" s="28"/>
      <c r="AGF39" s="28"/>
      <c r="AGG39" s="28"/>
      <c r="AGH39" s="28"/>
      <c r="AGI39" s="28"/>
      <c r="AGJ39" s="28"/>
      <c r="AGK39" s="28"/>
      <c r="AGL39" s="28"/>
      <c r="AGM39" s="28"/>
      <c r="AGN39" s="28"/>
      <c r="AGO39" s="28"/>
      <c r="AGP39" s="28"/>
      <c r="AGQ39" s="28"/>
      <c r="AGR39" s="28"/>
      <c r="AGS39" s="28"/>
      <c r="AGT39" s="28"/>
      <c r="AGU39" s="28"/>
      <c r="AGV39" s="28"/>
      <c r="AGW39" s="28"/>
      <c r="AGX39" s="28"/>
      <c r="AGY39" s="28"/>
      <c r="AGZ39" s="28"/>
      <c r="AHA39" s="28"/>
      <c r="AHB39" s="28"/>
      <c r="AHC39" s="28"/>
      <c r="AHD39" s="28"/>
      <c r="AHE39" s="28"/>
      <c r="AHF39" s="28"/>
      <c r="AHG39" s="28"/>
      <c r="AHH39" s="28"/>
      <c r="AHI39" s="28"/>
      <c r="AHJ39" s="28"/>
      <c r="AHK39" s="28"/>
      <c r="AHL39" s="28"/>
      <c r="AHM39" s="28"/>
      <c r="AHN39" s="28"/>
      <c r="AHO39" s="28"/>
      <c r="AHP39" s="28"/>
      <c r="AHQ39" s="28"/>
      <c r="AHR39" s="28"/>
      <c r="AHS39" s="28"/>
      <c r="AHT39" s="28"/>
      <c r="AHU39" s="28"/>
      <c r="AHV39" s="28"/>
      <c r="AHW39" s="28"/>
      <c r="AHX39" s="28"/>
      <c r="AHY39" s="28"/>
      <c r="AHZ39" s="28"/>
      <c r="AIA39" s="28"/>
      <c r="AIB39" s="28"/>
      <c r="AIC39" s="28"/>
      <c r="AID39" s="28"/>
      <c r="AIE39" s="28"/>
      <c r="AIF39" s="28"/>
      <c r="AIG39" s="28"/>
      <c r="AIH39" s="28"/>
      <c r="AII39" s="28"/>
      <c r="AIJ39" s="28"/>
      <c r="AIK39" s="28"/>
      <c r="AIL39" s="28"/>
      <c r="AIM39" s="28"/>
      <c r="AIN39" s="28"/>
      <c r="AIO39" s="28"/>
      <c r="AIP39" s="28"/>
      <c r="AIQ39" s="28"/>
      <c r="AIR39" s="28"/>
      <c r="AIS39" s="28"/>
      <c r="AIT39" s="28"/>
      <c r="AIU39" s="28"/>
      <c r="AIV39" s="28"/>
      <c r="AIW39" s="28"/>
      <c r="AIX39" s="28"/>
      <c r="AIY39" s="28"/>
      <c r="AIZ39" s="28"/>
      <c r="AJA39" s="28"/>
      <c r="AJB39" s="28"/>
      <c r="AJC39" s="28"/>
      <c r="AJD39" s="28"/>
      <c r="AJE39" s="28"/>
      <c r="AJF39" s="28"/>
      <c r="AJG39" s="28"/>
      <c r="AJH39" s="28"/>
      <c r="AJI39" s="28"/>
      <c r="AJJ39" s="28"/>
      <c r="AJK39" s="28"/>
      <c r="AJL39" s="28"/>
      <c r="AJM39" s="28"/>
      <c r="AJN39" s="28"/>
      <c r="AJO39" s="28"/>
      <c r="AJP39" s="28"/>
      <c r="AJQ39" s="28"/>
      <c r="AJR39" s="28"/>
      <c r="AJS39" s="28"/>
      <c r="AJT39" s="28"/>
      <c r="AJU39" s="28"/>
      <c r="AJV39" s="28"/>
      <c r="AJW39" s="28"/>
      <c r="AJX39" s="28"/>
      <c r="AJY39" s="28"/>
      <c r="AJZ39" s="28"/>
      <c r="AKA39" s="28"/>
      <c r="AKB39" s="28"/>
      <c r="AKC39" s="28"/>
      <c r="AKD39" s="28"/>
      <c r="AKE39" s="28"/>
      <c r="AKF39" s="28"/>
      <c r="AKG39" s="28"/>
      <c r="AKH39" s="28"/>
      <c r="AKI39" s="28"/>
      <c r="AKJ39" s="28"/>
      <c r="AKK39" s="28"/>
      <c r="AKL39" s="28"/>
      <c r="AKM39" s="28"/>
      <c r="AKN39" s="28"/>
      <c r="AKO39" s="28"/>
      <c r="AKP39" s="28"/>
      <c r="AKQ39" s="28"/>
      <c r="AKR39" s="28"/>
      <c r="AKS39" s="28"/>
      <c r="AKT39" s="28"/>
      <c r="AKU39" s="28"/>
      <c r="AKV39" s="28"/>
      <c r="AKW39" s="28"/>
      <c r="AKX39" s="28"/>
      <c r="AKY39" s="28"/>
      <c r="AKZ39" s="28"/>
      <c r="ALA39" s="28"/>
      <c r="ALB39" s="28"/>
      <c r="ALC39" s="28"/>
      <c r="ALD39" s="28"/>
      <c r="ALE39" s="28"/>
      <c r="ALF39" s="28"/>
      <c r="ALG39" s="28"/>
      <c r="ALH39" s="28"/>
      <c r="ALI39" s="28"/>
      <c r="ALJ39" s="28"/>
      <c r="ALK39" s="28"/>
      <c r="ALL39" s="28"/>
      <c r="ALM39" s="28"/>
      <c r="ALN39" s="28"/>
      <c r="ALO39" s="28"/>
      <c r="ALP39" s="28"/>
      <c r="ALQ39" s="28"/>
      <c r="ALR39" s="28"/>
      <c r="ALS39" s="28"/>
      <c r="ALT39" s="28"/>
      <c r="ALU39" s="28"/>
      <c r="ALV39" s="28"/>
      <c r="ALW39" s="28"/>
      <c r="ALX39" s="28"/>
      <c r="ALY39" s="28"/>
      <c r="ALZ39" s="28"/>
      <c r="AMA39" s="28"/>
      <c r="AMB39" s="28"/>
      <c r="AMC39" s="28"/>
      <c r="AMD39" s="28"/>
      <c r="AME39" s="28"/>
      <c r="AMF39" s="28"/>
      <c r="AMG39" s="28"/>
      <c r="AMH39" s="28"/>
      <c r="AMI39" s="28"/>
      <c r="AMJ39" s="28"/>
      <c r="AMK39" s="28"/>
      <c r="AML39" s="28"/>
      <c r="AMM39" s="28"/>
      <c r="AMN39" s="28"/>
      <c r="AMO39" s="28"/>
      <c r="AMP39" s="28"/>
      <c r="AMQ39" s="28"/>
      <c r="AMR39" s="28"/>
      <c r="AMS39" s="28"/>
      <c r="AMT39" s="28"/>
      <c r="AMU39" s="28"/>
      <c r="AMV39" s="28"/>
      <c r="AMW39" s="28"/>
      <c r="AMX39" s="28"/>
      <c r="AMY39" s="28"/>
      <c r="AMZ39" s="28"/>
      <c r="ANA39" s="28"/>
      <c r="ANB39" s="28"/>
      <c r="ANC39" s="28"/>
      <c r="AND39" s="28"/>
      <c r="ANE39" s="28"/>
      <c r="ANF39" s="28"/>
      <c r="ANG39" s="28"/>
      <c r="ANH39" s="28"/>
      <c r="ANI39" s="28"/>
      <c r="ANJ39" s="28"/>
      <c r="ANK39" s="28"/>
      <c r="ANL39" s="28"/>
      <c r="ANM39" s="28"/>
      <c r="ANN39" s="28"/>
      <c r="ANO39" s="28"/>
      <c r="ANP39" s="28"/>
      <c r="ANQ39" s="28"/>
      <c r="ANR39" s="28"/>
      <c r="ANS39" s="28"/>
      <c r="ANT39" s="28"/>
      <c r="ANU39" s="28"/>
      <c r="ANV39" s="28"/>
      <c r="ANW39" s="28"/>
      <c r="ANX39" s="28"/>
      <c r="ANY39" s="28"/>
      <c r="ANZ39" s="28"/>
      <c r="AOA39" s="28"/>
      <c r="AOB39" s="28"/>
      <c r="AOC39" s="28"/>
      <c r="AOD39" s="28"/>
      <c r="AOE39" s="28"/>
      <c r="AOF39" s="28"/>
      <c r="AOG39" s="28"/>
      <c r="AOH39" s="28"/>
      <c r="AOI39" s="28"/>
      <c r="AOJ39" s="28"/>
      <c r="AOK39" s="28"/>
      <c r="AOL39" s="28"/>
      <c r="AOM39" s="28"/>
      <c r="AON39" s="28"/>
      <c r="AOO39" s="28"/>
      <c r="AOP39" s="28"/>
      <c r="AOQ39" s="28"/>
      <c r="AOR39" s="28"/>
      <c r="AOS39" s="28"/>
      <c r="AOT39" s="28"/>
      <c r="AOU39" s="28"/>
      <c r="AOV39" s="28"/>
      <c r="AOW39" s="28"/>
      <c r="AOX39" s="28"/>
      <c r="AOY39" s="28"/>
      <c r="AOZ39" s="28"/>
      <c r="APA39" s="28"/>
      <c r="APB39" s="28"/>
      <c r="APC39" s="28"/>
      <c r="APD39" s="28"/>
      <c r="APE39" s="28"/>
      <c r="APF39" s="28"/>
      <c r="APG39" s="28"/>
      <c r="APH39" s="28"/>
      <c r="API39" s="28"/>
      <c r="APJ39" s="28"/>
      <c r="APK39" s="28"/>
      <c r="APL39" s="28"/>
      <c r="APM39" s="28"/>
      <c r="APN39" s="28"/>
      <c r="APO39" s="28"/>
      <c r="APP39" s="28"/>
      <c r="APQ39" s="28"/>
      <c r="APR39" s="28"/>
      <c r="APS39" s="28"/>
      <c r="APT39" s="28"/>
      <c r="APU39" s="28"/>
      <c r="APV39" s="28"/>
      <c r="APW39" s="28"/>
      <c r="APX39" s="28"/>
      <c r="APY39" s="28"/>
      <c r="APZ39" s="28"/>
      <c r="AQA39" s="28"/>
      <c r="AQB39" s="28"/>
      <c r="AQC39" s="28"/>
      <c r="AQD39" s="28"/>
      <c r="AQE39" s="28"/>
      <c r="AQF39" s="28"/>
      <c r="AQG39" s="28"/>
      <c r="AQH39" s="28"/>
      <c r="AQI39" s="28"/>
      <c r="AQJ39" s="28"/>
      <c r="AQK39" s="28"/>
      <c r="AQL39" s="28"/>
      <c r="AQM39" s="28"/>
      <c r="AQN39" s="28"/>
      <c r="AQO39" s="28"/>
      <c r="AQP39" s="28"/>
      <c r="AQQ39" s="28"/>
      <c r="AQR39" s="28"/>
      <c r="AQS39" s="28"/>
      <c r="AQT39" s="28"/>
      <c r="AQU39" s="28"/>
      <c r="AQV39" s="28"/>
      <c r="AQW39" s="28"/>
      <c r="AQX39" s="28"/>
      <c r="AQY39" s="28"/>
      <c r="AQZ39" s="28"/>
      <c r="ARA39" s="28"/>
      <c r="ARB39" s="28"/>
      <c r="ARC39" s="28"/>
      <c r="ARD39" s="28"/>
      <c r="ARE39" s="28"/>
      <c r="ARF39" s="28"/>
      <c r="ARG39" s="28"/>
      <c r="ARH39" s="28"/>
      <c r="ARI39" s="28"/>
      <c r="ARJ39" s="28"/>
      <c r="ARK39" s="28"/>
      <c r="ARL39" s="28"/>
      <c r="ARM39" s="28"/>
      <c r="ARN39" s="28"/>
      <c r="ARO39" s="28"/>
      <c r="ARP39" s="28"/>
      <c r="ARQ39" s="28"/>
      <c r="ARR39" s="28"/>
      <c r="ARS39" s="28"/>
      <c r="ART39" s="28"/>
      <c r="ARU39" s="28"/>
      <c r="ARV39" s="28"/>
      <c r="ARW39" s="28"/>
      <c r="ARX39" s="28"/>
      <c r="ARY39" s="28"/>
      <c r="ARZ39" s="28"/>
      <c r="ASA39" s="28"/>
      <c r="ASB39" s="28"/>
      <c r="ASC39" s="28"/>
      <c r="ASD39" s="28"/>
      <c r="ASE39" s="28"/>
      <c r="ASF39" s="28"/>
      <c r="ASG39" s="28"/>
      <c r="ASH39" s="28"/>
      <c r="ASI39" s="28"/>
      <c r="ASJ39" s="28"/>
      <c r="ASK39" s="28"/>
      <c r="ASL39" s="28"/>
      <c r="ASM39" s="28"/>
      <c r="ASN39" s="28"/>
      <c r="ASO39" s="28"/>
      <c r="ASP39" s="28"/>
      <c r="ASQ39" s="28"/>
      <c r="ASR39" s="28"/>
      <c r="ASS39" s="28"/>
      <c r="AST39" s="28"/>
      <c r="ASU39" s="28"/>
      <c r="ASV39" s="28"/>
      <c r="ASW39" s="28"/>
      <c r="ASX39" s="28"/>
      <c r="ASY39" s="28"/>
      <c r="ASZ39" s="28"/>
      <c r="ATA39" s="28"/>
      <c r="ATB39" s="28"/>
      <c r="ATC39" s="28"/>
      <c r="ATD39" s="28"/>
      <c r="ATE39" s="28"/>
      <c r="ATF39" s="28"/>
      <c r="ATG39" s="28"/>
      <c r="ATH39" s="28"/>
      <c r="ATI39" s="28"/>
      <c r="ATJ39" s="28"/>
      <c r="ATK39" s="28"/>
      <c r="ATL39" s="28"/>
      <c r="ATM39" s="28"/>
      <c r="ATN39" s="28"/>
      <c r="ATO39" s="28"/>
      <c r="ATP39" s="28"/>
      <c r="ATQ39" s="28"/>
      <c r="ATR39" s="28"/>
      <c r="ATS39" s="28"/>
      <c r="ATT39" s="28"/>
      <c r="ATU39" s="28"/>
      <c r="ATV39" s="28"/>
      <c r="ATW39" s="28"/>
      <c r="ATX39" s="28"/>
      <c r="ATY39" s="28"/>
      <c r="ATZ39" s="28"/>
      <c r="AUA39" s="28"/>
      <c r="AUB39" s="28"/>
      <c r="AUC39" s="28"/>
      <c r="AUD39" s="28"/>
      <c r="AUE39" s="28"/>
      <c r="AUF39" s="28"/>
      <c r="AUG39" s="28"/>
      <c r="AUH39" s="28"/>
      <c r="AUI39" s="28"/>
      <c r="AUJ39" s="28"/>
      <c r="AUK39" s="28"/>
      <c r="AUL39" s="28"/>
      <c r="AUM39" s="28"/>
      <c r="AUN39" s="28"/>
      <c r="AUO39" s="28"/>
      <c r="AUP39" s="28"/>
      <c r="AUQ39" s="28"/>
      <c r="AUR39" s="28"/>
      <c r="AUS39" s="28"/>
      <c r="AUT39" s="28"/>
      <c r="AUU39" s="28"/>
      <c r="AUV39" s="28"/>
      <c r="AUW39" s="28"/>
      <c r="AUX39" s="28"/>
      <c r="AUY39" s="28"/>
      <c r="AUZ39" s="28"/>
      <c r="AVA39" s="28"/>
      <c r="AVB39" s="28"/>
      <c r="AVC39" s="28"/>
      <c r="AVD39" s="28"/>
      <c r="AVE39" s="28"/>
      <c r="AVF39" s="28"/>
      <c r="AVG39" s="28"/>
      <c r="AVH39" s="28"/>
      <c r="AVI39" s="28"/>
      <c r="AVJ39" s="28"/>
      <c r="AVK39" s="28"/>
      <c r="AVL39" s="28"/>
      <c r="AVM39" s="28"/>
      <c r="AVN39" s="28"/>
      <c r="AVO39" s="28"/>
      <c r="AVP39" s="28"/>
      <c r="AVQ39" s="28"/>
      <c r="AVR39" s="28"/>
      <c r="AVS39" s="28"/>
      <c r="AVT39" s="28"/>
      <c r="AVU39" s="28"/>
      <c r="AVV39" s="28"/>
      <c r="AVW39" s="28"/>
      <c r="AVX39" s="28"/>
      <c r="AVY39" s="28"/>
      <c r="AVZ39" s="28"/>
      <c r="AWA39" s="28"/>
      <c r="AWB39" s="28"/>
      <c r="AWC39" s="28"/>
      <c r="AWD39" s="28"/>
      <c r="AWE39" s="28"/>
      <c r="AWF39" s="28"/>
      <c r="AWG39" s="28"/>
      <c r="AWH39" s="28"/>
      <c r="AWI39" s="28"/>
      <c r="AWJ39" s="28"/>
      <c r="AWK39" s="28"/>
      <c r="AWL39" s="28"/>
      <c r="AWM39" s="28"/>
      <c r="AWN39" s="28"/>
      <c r="AWO39" s="28"/>
      <c r="AWP39" s="28"/>
      <c r="AWQ39" s="28"/>
      <c r="AWR39" s="28"/>
      <c r="AWS39" s="28"/>
      <c r="AWT39" s="28"/>
      <c r="AWU39" s="28"/>
      <c r="AWV39" s="28"/>
      <c r="AWW39" s="28"/>
      <c r="AWX39" s="28"/>
      <c r="AWY39" s="28"/>
      <c r="AWZ39" s="28"/>
      <c r="AXA39" s="28"/>
      <c r="AXB39" s="28"/>
      <c r="AXC39" s="28"/>
      <c r="AXD39" s="28"/>
      <c r="AXE39" s="28"/>
      <c r="AXF39" s="28"/>
      <c r="AXG39" s="28"/>
      <c r="AXH39" s="28"/>
      <c r="AXI39" s="28"/>
      <c r="AXJ39" s="28"/>
      <c r="AXK39" s="28"/>
      <c r="AXL39" s="28"/>
      <c r="AXM39" s="28"/>
      <c r="AXN39" s="28"/>
      <c r="AXO39" s="28"/>
      <c r="AXP39" s="28"/>
      <c r="AXQ39" s="28"/>
      <c r="AXR39" s="28"/>
      <c r="AXS39" s="28"/>
      <c r="AXT39" s="28"/>
      <c r="AXU39" s="28"/>
      <c r="AXV39" s="28"/>
      <c r="AXW39" s="28"/>
      <c r="AXX39" s="28"/>
      <c r="AXY39" s="28"/>
      <c r="AXZ39" s="28"/>
      <c r="AYA39" s="28"/>
      <c r="AYB39" s="28"/>
      <c r="AYC39" s="28"/>
      <c r="AYD39" s="28"/>
      <c r="AYE39" s="28"/>
      <c r="AYF39" s="28"/>
      <c r="AYG39" s="28"/>
      <c r="AYH39" s="28"/>
      <c r="AYI39" s="28"/>
      <c r="AYJ39" s="28"/>
      <c r="AYK39" s="28"/>
      <c r="AYL39" s="28"/>
      <c r="AYM39" s="28"/>
      <c r="AYN39" s="28"/>
      <c r="AYO39" s="28"/>
      <c r="AYP39" s="28"/>
      <c r="AYQ39" s="28"/>
      <c r="AYR39" s="28"/>
      <c r="AYS39" s="28"/>
      <c r="AYT39" s="28"/>
      <c r="AYU39" s="28"/>
      <c r="AYV39" s="28"/>
      <c r="AYW39" s="28"/>
      <c r="AYX39" s="28"/>
      <c r="AYY39" s="28"/>
      <c r="AYZ39" s="28"/>
      <c r="AZA39" s="28"/>
      <c r="AZB39" s="28"/>
      <c r="AZC39" s="28"/>
      <c r="AZD39" s="28"/>
      <c r="AZE39" s="28"/>
      <c r="AZF39" s="28"/>
      <c r="AZG39" s="28"/>
      <c r="AZH39" s="28"/>
      <c r="AZI39" s="28"/>
      <c r="AZJ39" s="28"/>
      <c r="AZK39" s="28"/>
      <c r="AZL39" s="28"/>
      <c r="AZM39" s="28"/>
      <c r="AZN39" s="28"/>
      <c r="AZO39" s="28"/>
      <c r="AZP39" s="28"/>
      <c r="AZQ39" s="28"/>
      <c r="AZR39" s="28"/>
      <c r="AZS39" s="28"/>
      <c r="AZT39" s="28"/>
      <c r="AZU39" s="28"/>
      <c r="AZV39" s="28"/>
      <c r="AZW39" s="28"/>
      <c r="AZX39" s="28"/>
      <c r="AZY39" s="28"/>
      <c r="AZZ39" s="28"/>
      <c r="BAA39" s="28"/>
      <c r="BAB39" s="28"/>
      <c r="BAC39" s="28"/>
      <c r="BAD39" s="28"/>
      <c r="BAE39" s="28"/>
      <c r="BAF39" s="28"/>
      <c r="BAG39" s="28"/>
      <c r="BAH39" s="28"/>
      <c r="BAI39" s="28"/>
      <c r="BAJ39" s="28"/>
      <c r="BAK39" s="28"/>
      <c r="BAL39" s="28"/>
      <c r="BAM39" s="28"/>
      <c r="BAN39" s="28"/>
      <c r="BAO39" s="28"/>
      <c r="BAP39" s="28"/>
      <c r="BAQ39" s="28"/>
      <c r="BAR39" s="28"/>
      <c r="BAS39" s="28"/>
      <c r="BAT39" s="28"/>
      <c r="BAU39" s="28"/>
      <c r="BAV39" s="28"/>
      <c r="BAW39" s="28"/>
      <c r="BAX39" s="28"/>
      <c r="BAY39" s="28"/>
      <c r="BAZ39" s="28"/>
      <c r="BBA39" s="28"/>
      <c r="BBB39" s="28"/>
      <c r="BBC39" s="28"/>
      <c r="BBD39" s="28"/>
      <c r="BBE39" s="28"/>
      <c r="BBF39" s="28"/>
      <c r="BBG39" s="28"/>
      <c r="BBH39" s="28"/>
      <c r="BBI39" s="28"/>
      <c r="BBJ39" s="28"/>
      <c r="BBK39" s="28"/>
      <c r="BBL39" s="28"/>
      <c r="BBM39" s="28"/>
      <c r="BBN39" s="28"/>
      <c r="BBO39" s="28"/>
      <c r="BBP39" s="28"/>
      <c r="BBQ39" s="28"/>
      <c r="BBR39" s="28"/>
      <c r="BBS39" s="28"/>
      <c r="BBT39" s="28"/>
      <c r="BBU39" s="28"/>
      <c r="BBV39" s="28"/>
      <c r="BBW39" s="28"/>
      <c r="BBX39" s="28"/>
      <c r="BBY39" s="28"/>
      <c r="BBZ39" s="28"/>
      <c r="BCA39" s="28"/>
      <c r="BCB39" s="28"/>
      <c r="BCC39" s="28"/>
      <c r="BCD39" s="28"/>
      <c r="BCE39" s="28"/>
      <c r="BCF39" s="28"/>
      <c r="BCG39" s="28"/>
      <c r="BCH39" s="28"/>
      <c r="BCI39" s="28"/>
      <c r="BCJ39" s="28"/>
      <c r="BCK39" s="28"/>
      <c r="BCL39" s="28"/>
      <c r="BCM39" s="28"/>
      <c r="BCN39" s="28"/>
      <c r="BCO39" s="28"/>
      <c r="BCP39" s="28"/>
      <c r="BCQ39" s="28"/>
      <c r="BCR39" s="28"/>
      <c r="BCS39" s="28"/>
      <c r="BCT39" s="28"/>
      <c r="BCU39" s="28"/>
      <c r="BCV39" s="28"/>
      <c r="BCW39" s="28"/>
      <c r="BCX39" s="28"/>
      <c r="BCY39" s="28"/>
      <c r="BCZ39" s="28"/>
      <c r="BDA39" s="28"/>
      <c r="BDB39" s="28"/>
      <c r="BDC39" s="28"/>
      <c r="BDD39" s="28"/>
      <c r="BDE39" s="28"/>
      <c r="BDF39" s="28"/>
      <c r="BDG39" s="28"/>
      <c r="BDH39" s="28"/>
      <c r="BDI39" s="28"/>
      <c r="BDJ39" s="28"/>
      <c r="BDK39" s="28"/>
      <c r="BDL39" s="28"/>
      <c r="BDM39" s="28"/>
      <c r="BDN39" s="28"/>
      <c r="BDO39" s="28"/>
      <c r="BDP39" s="28"/>
      <c r="BDQ39" s="28"/>
      <c r="BDR39" s="28"/>
      <c r="BDS39" s="28"/>
      <c r="BDT39" s="28"/>
      <c r="BDU39" s="28"/>
      <c r="BDV39" s="28"/>
      <c r="BDW39" s="28"/>
      <c r="BDX39" s="28"/>
      <c r="BDY39" s="28"/>
      <c r="BDZ39" s="28"/>
      <c r="BEA39" s="28"/>
      <c r="BEB39" s="28"/>
      <c r="BEC39" s="28"/>
      <c r="BED39" s="28"/>
      <c r="BEE39" s="28"/>
      <c r="BEF39" s="28"/>
      <c r="BEG39" s="28"/>
      <c r="BEH39" s="28"/>
      <c r="BEI39" s="28"/>
      <c r="BEJ39" s="28"/>
      <c r="BEK39" s="28"/>
      <c r="BEL39" s="28"/>
      <c r="BEM39" s="28"/>
      <c r="BEN39" s="28"/>
      <c r="BEO39" s="28"/>
      <c r="BEP39" s="28"/>
      <c r="BEQ39" s="28"/>
      <c r="BER39" s="28"/>
      <c r="BES39" s="28"/>
      <c r="BET39" s="28"/>
      <c r="BEU39" s="28"/>
      <c r="BEV39" s="28"/>
      <c r="BEW39" s="28"/>
      <c r="BEX39" s="28"/>
      <c r="BEY39" s="28"/>
      <c r="BEZ39" s="28"/>
      <c r="BFA39" s="28"/>
      <c r="BFB39" s="28"/>
      <c r="BFC39" s="28"/>
      <c r="BFD39" s="28"/>
      <c r="BFE39" s="28"/>
      <c r="BFF39" s="28"/>
      <c r="BFG39" s="28"/>
      <c r="BFH39" s="28"/>
      <c r="BFI39" s="28"/>
      <c r="BFJ39" s="28"/>
      <c r="BFK39" s="28"/>
      <c r="BFL39" s="28"/>
      <c r="BFM39" s="28"/>
      <c r="BFN39" s="28"/>
      <c r="BFO39" s="28"/>
      <c r="BFP39" s="28"/>
      <c r="BFQ39" s="28"/>
      <c r="BFR39" s="28"/>
      <c r="BFS39" s="28"/>
      <c r="BFT39" s="28"/>
      <c r="BFU39" s="28"/>
      <c r="BFV39" s="28"/>
      <c r="BFW39" s="28"/>
      <c r="BFX39" s="28"/>
      <c r="BFY39" s="28"/>
      <c r="BFZ39" s="28"/>
      <c r="BGA39" s="28"/>
      <c r="BGB39" s="28"/>
      <c r="BGC39" s="28"/>
      <c r="BGD39" s="28"/>
      <c r="BGE39" s="28"/>
      <c r="BGF39" s="28"/>
      <c r="BGG39" s="28"/>
      <c r="BGH39" s="28"/>
      <c r="BGI39" s="28"/>
      <c r="BGJ39" s="28"/>
      <c r="BGK39" s="28"/>
      <c r="BGL39" s="28"/>
      <c r="BGM39" s="28"/>
      <c r="BGN39" s="28"/>
      <c r="BGO39" s="28"/>
      <c r="BGP39" s="28"/>
      <c r="BGQ39" s="28"/>
      <c r="BGR39" s="28"/>
      <c r="BGS39" s="28"/>
      <c r="BGT39" s="28"/>
      <c r="BGU39" s="28"/>
      <c r="BGV39" s="28"/>
      <c r="BGW39" s="28"/>
      <c r="BGX39" s="28"/>
      <c r="BGY39" s="28"/>
      <c r="BGZ39" s="28"/>
      <c r="BHA39" s="28"/>
      <c r="BHB39" s="28"/>
      <c r="BHC39" s="28"/>
      <c r="BHD39" s="28"/>
      <c r="BHE39" s="28"/>
      <c r="BHF39" s="28"/>
      <c r="BHG39" s="28"/>
      <c r="BHH39" s="28"/>
      <c r="BHI39" s="28"/>
      <c r="BHJ39" s="28"/>
      <c r="BHK39" s="28"/>
      <c r="BHL39" s="28"/>
      <c r="BHM39" s="28"/>
      <c r="BHN39" s="28"/>
      <c r="BHO39" s="28"/>
      <c r="BHP39" s="28"/>
      <c r="BHQ39" s="28"/>
      <c r="BHR39" s="28"/>
      <c r="BHS39" s="28"/>
      <c r="BHT39" s="28"/>
      <c r="BHU39" s="28"/>
      <c r="BHV39" s="28"/>
      <c r="BHW39" s="28"/>
      <c r="BHX39" s="28"/>
      <c r="BHY39" s="28"/>
      <c r="BHZ39" s="28"/>
      <c r="BIA39" s="28"/>
      <c r="BIB39" s="28"/>
      <c r="BIC39" s="28"/>
      <c r="BID39" s="28"/>
      <c r="BIE39" s="28"/>
      <c r="BIF39" s="28"/>
      <c r="BIG39" s="28"/>
      <c r="BIH39" s="28"/>
      <c r="BII39" s="28"/>
      <c r="BIJ39" s="28"/>
      <c r="BIK39" s="28"/>
      <c r="BIL39" s="28"/>
      <c r="BIM39" s="28"/>
      <c r="BIN39" s="28"/>
      <c r="BIO39" s="28"/>
      <c r="BIP39" s="28"/>
      <c r="BIQ39" s="28"/>
      <c r="BIR39" s="28"/>
      <c r="BIS39" s="28"/>
      <c r="BIT39" s="28"/>
      <c r="BIU39" s="28"/>
      <c r="BIV39" s="28"/>
      <c r="BIW39" s="28"/>
      <c r="BIX39" s="28"/>
      <c r="BIY39" s="28"/>
      <c r="BIZ39" s="28"/>
      <c r="BJA39" s="28"/>
      <c r="BJB39" s="28"/>
      <c r="BJC39" s="28"/>
      <c r="BJD39" s="28"/>
      <c r="BJE39" s="28"/>
      <c r="BJF39" s="28"/>
      <c r="BJG39" s="28"/>
      <c r="BJH39" s="28"/>
      <c r="BJI39" s="28"/>
      <c r="BJJ39" s="28"/>
      <c r="BJK39" s="28"/>
      <c r="BJL39" s="28"/>
      <c r="BJM39" s="28"/>
      <c r="BJN39" s="28"/>
      <c r="BJO39" s="28"/>
      <c r="BJP39" s="28"/>
      <c r="BJQ39" s="28"/>
      <c r="BJR39" s="28"/>
      <c r="BJS39" s="28"/>
      <c r="BJT39" s="28"/>
      <c r="BJU39" s="28"/>
      <c r="BJV39" s="28"/>
      <c r="BJW39" s="28"/>
      <c r="BJX39" s="28"/>
      <c r="BJY39" s="28"/>
      <c r="BJZ39" s="28"/>
      <c r="BKA39" s="28"/>
      <c r="BKB39" s="28"/>
      <c r="BKC39" s="28"/>
      <c r="BKD39" s="28"/>
      <c r="BKE39" s="28"/>
      <c r="BKF39" s="28"/>
      <c r="BKG39" s="28"/>
      <c r="BKH39" s="28"/>
      <c r="BKI39" s="28"/>
      <c r="BKJ39" s="28"/>
      <c r="BKK39" s="28"/>
      <c r="BKL39" s="28"/>
      <c r="BKM39" s="28"/>
      <c r="BKN39" s="28"/>
      <c r="BKO39" s="28"/>
      <c r="BKP39" s="28"/>
      <c r="BKQ39" s="28"/>
      <c r="BKR39" s="28"/>
      <c r="BKS39" s="28"/>
      <c r="BKT39" s="28"/>
      <c r="BKU39" s="28"/>
      <c r="BKV39" s="28"/>
      <c r="BKW39" s="28"/>
      <c r="BKX39" s="28"/>
      <c r="BKY39" s="28"/>
      <c r="BKZ39" s="28"/>
      <c r="BLA39" s="28"/>
      <c r="BLB39" s="28"/>
      <c r="BLC39" s="28"/>
      <c r="BLD39" s="28"/>
      <c r="BLE39" s="28"/>
      <c r="BLF39" s="28"/>
      <c r="BLG39" s="28"/>
      <c r="BLH39" s="28"/>
      <c r="BLI39" s="28"/>
      <c r="BLJ39" s="28"/>
      <c r="BLK39" s="28"/>
      <c r="BLL39" s="28"/>
      <c r="BLM39" s="28"/>
      <c r="BLN39" s="28"/>
      <c r="BLO39" s="28"/>
      <c r="BLP39" s="28"/>
      <c r="BLQ39" s="28"/>
      <c r="BLR39" s="28"/>
      <c r="BLS39" s="28"/>
      <c r="BLT39" s="28"/>
      <c r="BLU39" s="28"/>
      <c r="BLV39" s="28"/>
      <c r="BLW39" s="28"/>
      <c r="BLX39" s="28"/>
      <c r="BLY39" s="28"/>
      <c r="BLZ39" s="28"/>
      <c r="BMA39" s="28"/>
      <c r="BMB39" s="28"/>
      <c r="BMC39" s="28"/>
      <c r="BMD39" s="28"/>
      <c r="BME39" s="28"/>
      <c r="BMF39" s="28"/>
      <c r="BMG39" s="28"/>
      <c r="BMH39" s="28"/>
      <c r="BMI39" s="28"/>
      <c r="BMJ39" s="28"/>
      <c r="BMK39" s="28"/>
      <c r="BML39" s="28"/>
      <c r="BMM39" s="28"/>
      <c r="BMN39" s="28"/>
      <c r="BMO39" s="28"/>
      <c r="BMP39" s="28"/>
      <c r="BMQ39" s="28"/>
      <c r="BMR39" s="28"/>
      <c r="BMS39" s="28"/>
      <c r="BMT39" s="28"/>
      <c r="BMU39" s="28"/>
      <c r="BMV39" s="28"/>
      <c r="BMW39" s="28"/>
      <c r="BMX39" s="28"/>
      <c r="BMY39" s="28"/>
      <c r="BMZ39" s="28"/>
      <c r="BNA39" s="28"/>
      <c r="BNB39" s="28"/>
      <c r="BNC39" s="28"/>
      <c r="BND39" s="28"/>
      <c r="BNE39" s="28"/>
      <c r="BNF39" s="28"/>
      <c r="BNG39" s="28"/>
      <c r="BNH39" s="28"/>
      <c r="BNI39" s="28"/>
      <c r="BNJ39" s="28"/>
      <c r="BNK39" s="28"/>
      <c r="BNL39" s="28"/>
      <c r="BNM39" s="28"/>
      <c r="BNN39" s="28"/>
      <c r="BNO39" s="28"/>
      <c r="BNP39" s="28"/>
      <c r="BNQ39" s="28"/>
      <c r="BNR39" s="28"/>
      <c r="BNS39" s="28"/>
      <c r="BNT39" s="28"/>
      <c r="BNU39" s="28"/>
      <c r="BNV39" s="28"/>
      <c r="BNW39" s="28"/>
      <c r="BNX39" s="28"/>
      <c r="BNY39" s="28"/>
      <c r="BNZ39" s="28"/>
      <c r="BOA39" s="28"/>
      <c r="BOB39" s="28"/>
      <c r="BOC39" s="28"/>
      <c r="BOD39" s="28"/>
      <c r="BOE39" s="28"/>
      <c r="BOF39" s="28"/>
      <c r="BOG39" s="28"/>
      <c r="BOH39" s="28"/>
      <c r="BOI39" s="28"/>
      <c r="BOJ39" s="28"/>
      <c r="BOK39" s="28"/>
      <c r="BOL39" s="28"/>
      <c r="BOM39" s="28"/>
      <c r="BON39" s="28"/>
      <c r="BOO39" s="28"/>
      <c r="BOP39" s="28"/>
      <c r="BOQ39" s="28"/>
      <c r="BOR39" s="28"/>
      <c r="BOS39" s="28"/>
      <c r="BOT39" s="28"/>
      <c r="BOU39" s="28"/>
      <c r="BOV39" s="28"/>
      <c r="BOW39" s="28"/>
      <c r="BOX39" s="28"/>
      <c r="BOY39" s="28"/>
      <c r="BOZ39" s="28"/>
      <c r="BPA39" s="28"/>
      <c r="BPB39" s="28"/>
      <c r="BPC39" s="28"/>
      <c r="BPD39" s="28"/>
      <c r="BPE39" s="28"/>
      <c r="BPF39" s="28"/>
      <c r="BPG39" s="28"/>
      <c r="BPH39" s="28"/>
      <c r="BPI39" s="28"/>
      <c r="BPJ39" s="28"/>
      <c r="BPK39" s="28"/>
      <c r="BPL39" s="28"/>
      <c r="BPM39" s="28"/>
      <c r="BPN39" s="28"/>
      <c r="BPO39" s="28"/>
      <c r="BPP39" s="28"/>
      <c r="BPQ39" s="28"/>
      <c r="BPR39" s="28"/>
      <c r="BPS39" s="28"/>
      <c r="BPT39" s="28"/>
      <c r="BPU39" s="28"/>
      <c r="BPV39" s="28"/>
      <c r="BPW39" s="28"/>
      <c r="BPX39" s="28"/>
      <c r="BPY39" s="28"/>
      <c r="BPZ39" s="28"/>
      <c r="BQA39" s="28"/>
      <c r="BQB39" s="28"/>
      <c r="BQC39" s="28"/>
      <c r="BQD39" s="28"/>
      <c r="BQE39" s="28"/>
      <c r="BQF39" s="28"/>
      <c r="BQG39" s="28"/>
      <c r="BQH39" s="28"/>
      <c r="BQI39" s="28"/>
      <c r="BQJ39" s="28"/>
      <c r="BQK39" s="28"/>
      <c r="BQL39" s="28"/>
      <c r="BQM39" s="28"/>
      <c r="BQN39" s="28"/>
      <c r="BQO39" s="28"/>
      <c r="BQP39" s="28"/>
      <c r="BQQ39" s="28"/>
      <c r="BQR39" s="28"/>
      <c r="BQS39" s="28"/>
      <c r="BQT39" s="28"/>
      <c r="BQU39" s="28"/>
      <c r="BQV39" s="28"/>
      <c r="BQW39" s="28"/>
      <c r="BQX39" s="28"/>
      <c r="BQY39" s="28"/>
      <c r="BQZ39" s="28"/>
      <c r="BRA39" s="28"/>
      <c r="BRB39" s="28"/>
      <c r="BRC39" s="28"/>
      <c r="BRD39" s="28"/>
      <c r="BRE39" s="28"/>
      <c r="BRF39" s="28"/>
      <c r="BRG39" s="28"/>
      <c r="BRH39" s="28"/>
      <c r="BRI39" s="28"/>
      <c r="BRJ39" s="28"/>
      <c r="BRK39" s="28"/>
      <c r="BRL39" s="28"/>
      <c r="BRM39" s="28"/>
      <c r="BRN39" s="28"/>
      <c r="BRO39" s="28"/>
      <c r="BRP39" s="28"/>
      <c r="BRQ39" s="28"/>
      <c r="BRR39" s="28"/>
      <c r="BRS39" s="28"/>
      <c r="BRT39" s="28"/>
      <c r="BRU39" s="28"/>
      <c r="BRV39" s="28"/>
      <c r="BRW39" s="28"/>
      <c r="BRX39" s="28"/>
      <c r="BRY39" s="28"/>
      <c r="BRZ39" s="28"/>
      <c r="BSA39" s="28"/>
      <c r="BSB39" s="28"/>
      <c r="BSC39" s="28"/>
      <c r="BSD39" s="28"/>
      <c r="BSE39" s="28"/>
      <c r="BSF39" s="28"/>
      <c r="BSG39" s="28"/>
      <c r="BSH39" s="28"/>
      <c r="BSI39" s="28"/>
      <c r="BSJ39" s="28"/>
      <c r="BSK39" s="28"/>
      <c r="BSL39" s="28"/>
      <c r="BSM39" s="28"/>
      <c r="BSN39" s="28"/>
      <c r="BSO39" s="28"/>
      <c r="BSP39" s="28"/>
      <c r="BSQ39" s="28"/>
      <c r="BSR39" s="28"/>
      <c r="BSS39" s="28"/>
      <c r="BST39" s="28"/>
      <c r="BSU39" s="28"/>
      <c r="BSV39" s="28"/>
      <c r="BSW39" s="28"/>
      <c r="BSX39" s="28"/>
      <c r="BSY39" s="28"/>
      <c r="BSZ39" s="28"/>
      <c r="BTA39" s="28"/>
      <c r="BTB39" s="28"/>
      <c r="BTC39" s="28"/>
      <c r="BTD39" s="28"/>
      <c r="BTE39" s="28"/>
      <c r="BTF39" s="28"/>
      <c r="BTG39" s="28"/>
      <c r="BTH39" s="28"/>
      <c r="BTI39" s="28"/>
      <c r="BTJ39" s="28"/>
      <c r="BTK39" s="28"/>
      <c r="BTL39" s="28"/>
      <c r="BTM39" s="28"/>
      <c r="BTN39" s="28"/>
      <c r="BTO39" s="28"/>
      <c r="BTP39" s="28"/>
      <c r="BTQ39" s="28"/>
      <c r="BTR39" s="28"/>
      <c r="BTS39" s="28"/>
      <c r="BTT39" s="28"/>
      <c r="BTU39" s="28"/>
      <c r="BTV39" s="28"/>
      <c r="BTW39" s="28"/>
      <c r="BTX39" s="28"/>
      <c r="BTY39" s="28"/>
      <c r="BTZ39" s="28"/>
      <c r="BUA39" s="28"/>
      <c r="BUB39" s="28"/>
      <c r="BUC39" s="28"/>
      <c r="BUD39" s="28"/>
      <c r="BUE39" s="28"/>
      <c r="BUF39" s="28"/>
      <c r="BUG39" s="28"/>
      <c r="BUH39" s="28"/>
      <c r="BUI39" s="28"/>
      <c r="BUJ39" s="28"/>
      <c r="BUK39" s="28"/>
      <c r="BUL39" s="28"/>
      <c r="BUM39" s="28"/>
      <c r="BUN39" s="28"/>
      <c r="BUO39" s="28"/>
      <c r="BUP39" s="28"/>
      <c r="BUQ39" s="28"/>
      <c r="BUR39" s="28"/>
      <c r="BUS39" s="28"/>
      <c r="BUT39" s="28"/>
      <c r="BUU39" s="28"/>
      <c r="BUV39" s="28"/>
      <c r="BUW39" s="28"/>
      <c r="BUX39" s="28"/>
      <c r="BUY39" s="28"/>
      <c r="BUZ39" s="28"/>
      <c r="BVA39" s="28"/>
      <c r="BVB39" s="28"/>
      <c r="BVC39" s="28"/>
      <c r="BVD39" s="28"/>
      <c r="BVE39" s="28"/>
      <c r="BVF39" s="28"/>
      <c r="BVG39" s="28"/>
      <c r="BVH39" s="28"/>
      <c r="BVI39" s="28"/>
      <c r="BVJ39" s="28"/>
      <c r="BVK39" s="28"/>
      <c r="BVL39" s="28"/>
      <c r="BVM39" s="28"/>
      <c r="BVN39" s="28"/>
      <c r="BVO39" s="28"/>
      <c r="BVP39" s="28"/>
      <c r="BVQ39" s="28"/>
      <c r="BVR39" s="28"/>
      <c r="BVS39" s="28"/>
      <c r="BVT39" s="28"/>
      <c r="BVU39" s="28"/>
      <c r="BVV39" s="28"/>
      <c r="BVW39" s="28"/>
      <c r="BVX39" s="28"/>
      <c r="BVY39" s="28"/>
      <c r="BVZ39" s="28"/>
      <c r="BWA39" s="28"/>
      <c r="BWB39" s="28"/>
      <c r="BWC39" s="28"/>
      <c r="BWD39" s="28"/>
      <c r="BWE39" s="28"/>
      <c r="BWF39" s="28"/>
      <c r="BWG39" s="28"/>
      <c r="BWH39" s="28"/>
      <c r="BWI39" s="28"/>
      <c r="BWJ39" s="28"/>
      <c r="BWK39" s="28"/>
      <c r="BWL39" s="28"/>
      <c r="BWM39" s="28"/>
      <c r="BWN39" s="28"/>
      <c r="BWO39" s="28"/>
      <c r="BWP39" s="28"/>
      <c r="BWQ39" s="28"/>
      <c r="BWR39" s="28"/>
      <c r="BWS39" s="28"/>
      <c r="BWT39" s="28"/>
      <c r="BWU39" s="28"/>
      <c r="BWV39" s="28"/>
      <c r="BWW39" s="28"/>
      <c r="BWX39" s="28"/>
      <c r="BWY39" s="28"/>
      <c r="BWZ39" s="28"/>
      <c r="BXA39" s="28"/>
      <c r="BXB39" s="28"/>
      <c r="BXC39" s="28"/>
      <c r="BXD39" s="28"/>
      <c r="BXE39" s="28"/>
      <c r="BXF39" s="28"/>
      <c r="BXG39" s="28"/>
      <c r="BXH39" s="28"/>
      <c r="BXI39" s="28"/>
      <c r="BXJ39" s="28"/>
      <c r="BXK39" s="28"/>
      <c r="BXL39" s="28"/>
      <c r="BXM39" s="28"/>
      <c r="BXN39" s="28"/>
      <c r="BXO39" s="28"/>
      <c r="BXP39" s="28"/>
      <c r="BXQ39" s="28"/>
      <c r="BXR39" s="28"/>
      <c r="BXS39" s="28"/>
      <c r="BXT39" s="28"/>
      <c r="BXU39" s="28"/>
      <c r="BXV39" s="28"/>
      <c r="BXW39" s="28"/>
      <c r="BXX39" s="28"/>
      <c r="BXY39" s="28"/>
      <c r="BXZ39" s="28"/>
      <c r="BYA39" s="28"/>
      <c r="BYB39" s="28"/>
      <c r="BYC39" s="28"/>
      <c r="BYD39" s="28"/>
      <c r="BYE39" s="28"/>
      <c r="BYF39" s="28"/>
      <c r="BYG39" s="28"/>
      <c r="BYH39" s="28"/>
      <c r="BYI39" s="28"/>
      <c r="BYJ39" s="28"/>
      <c r="BYK39" s="28"/>
      <c r="BYL39" s="28"/>
      <c r="BYM39" s="28"/>
      <c r="BYN39" s="28"/>
      <c r="BYO39" s="28"/>
      <c r="BYP39" s="28"/>
      <c r="BYQ39" s="28"/>
      <c r="BYR39" s="28"/>
      <c r="BYS39" s="28"/>
      <c r="BYT39" s="28"/>
      <c r="BYU39" s="28"/>
      <c r="BYV39" s="28"/>
      <c r="BYW39" s="28"/>
      <c r="BYX39" s="28"/>
      <c r="BYY39" s="28"/>
      <c r="BYZ39" s="28"/>
      <c r="BZA39" s="28"/>
      <c r="BZB39" s="28"/>
      <c r="BZC39" s="28"/>
      <c r="BZD39" s="28"/>
      <c r="BZE39" s="28"/>
      <c r="BZF39" s="28"/>
      <c r="BZG39" s="28"/>
      <c r="BZH39" s="28"/>
      <c r="BZI39" s="28"/>
      <c r="BZJ39" s="28"/>
      <c r="BZK39" s="28"/>
      <c r="BZL39" s="28"/>
      <c r="BZM39" s="28"/>
      <c r="BZN39" s="28"/>
      <c r="BZO39" s="28"/>
      <c r="BZP39" s="28"/>
      <c r="BZQ39" s="28"/>
      <c r="BZR39" s="28"/>
      <c r="BZS39" s="28"/>
      <c r="BZT39" s="28"/>
      <c r="BZU39" s="28"/>
      <c r="BZV39" s="28"/>
      <c r="BZW39" s="28"/>
      <c r="BZX39" s="28"/>
      <c r="BZY39" s="28"/>
      <c r="BZZ39" s="28"/>
      <c r="CAA39" s="28"/>
      <c r="CAB39" s="28"/>
      <c r="CAC39" s="28"/>
      <c r="CAD39" s="28"/>
      <c r="CAE39" s="28"/>
      <c r="CAF39" s="28"/>
      <c r="CAG39" s="28"/>
      <c r="CAH39" s="28"/>
      <c r="CAI39" s="28"/>
      <c r="CAJ39" s="28"/>
      <c r="CAK39" s="28"/>
      <c r="CAL39" s="28"/>
      <c r="CAM39" s="28"/>
      <c r="CAN39" s="28"/>
      <c r="CAO39" s="28"/>
      <c r="CAP39" s="28"/>
      <c r="CAQ39" s="28"/>
      <c r="CAR39" s="28"/>
      <c r="CAS39" s="28"/>
      <c r="CAT39" s="28"/>
      <c r="CAU39" s="28"/>
      <c r="CAV39" s="28"/>
      <c r="CAW39" s="28"/>
      <c r="CAX39" s="28"/>
      <c r="CAY39" s="28"/>
      <c r="CAZ39" s="28"/>
      <c r="CBA39" s="28"/>
      <c r="CBB39" s="28"/>
      <c r="CBC39" s="28"/>
      <c r="CBD39" s="28"/>
      <c r="CBE39" s="28"/>
      <c r="CBF39" s="28"/>
      <c r="CBG39" s="28"/>
      <c r="CBH39" s="28"/>
      <c r="CBI39" s="28"/>
      <c r="CBJ39" s="28"/>
      <c r="CBK39" s="28"/>
      <c r="CBL39" s="28"/>
      <c r="CBM39" s="28"/>
      <c r="CBN39" s="28"/>
      <c r="CBO39" s="28"/>
      <c r="CBP39" s="28"/>
      <c r="CBQ39" s="28"/>
      <c r="CBR39" s="28"/>
      <c r="CBS39" s="28"/>
      <c r="CBT39" s="28"/>
      <c r="CBU39" s="28"/>
      <c r="CBV39" s="28"/>
      <c r="CBW39" s="28"/>
      <c r="CBX39" s="28"/>
      <c r="CBY39" s="28"/>
      <c r="CBZ39" s="28"/>
      <c r="CCA39" s="28"/>
      <c r="CCB39" s="28"/>
      <c r="CCC39" s="28"/>
      <c r="CCD39" s="28"/>
      <c r="CCE39" s="28"/>
      <c r="CCF39" s="28"/>
      <c r="CCG39" s="28"/>
      <c r="CCH39" s="28"/>
      <c r="CCI39" s="28"/>
      <c r="CCJ39" s="28"/>
      <c r="CCK39" s="28"/>
      <c r="CCL39" s="28"/>
      <c r="CCM39" s="28"/>
      <c r="CCN39" s="28"/>
      <c r="CCO39" s="28"/>
      <c r="CCP39" s="28"/>
      <c r="CCQ39" s="28"/>
      <c r="CCR39" s="28"/>
      <c r="CCS39" s="28"/>
      <c r="CCT39" s="28"/>
      <c r="CCU39" s="28"/>
      <c r="CCV39" s="28"/>
      <c r="CCW39" s="28"/>
      <c r="CCX39" s="28"/>
      <c r="CCY39" s="28"/>
      <c r="CCZ39" s="28"/>
      <c r="CDA39" s="28"/>
      <c r="CDB39" s="28"/>
      <c r="CDC39" s="28"/>
      <c r="CDD39" s="28"/>
      <c r="CDE39" s="28"/>
      <c r="CDF39" s="28"/>
      <c r="CDG39" s="28"/>
      <c r="CDH39" s="28"/>
      <c r="CDI39" s="28"/>
      <c r="CDJ39" s="28"/>
      <c r="CDK39" s="28"/>
      <c r="CDL39" s="28"/>
      <c r="CDM39" s="28"/>
      <c r="CDN39" s="28"/>
      <c r="CDO39" s="28"/>
      <c r="CDP39" s="28"/>
      <c r="CDQ39" s="28"/>
      <c r="CDR39" s="28"/>
      <c r="CDS39" s="28"/>
      <c r="CDT39" s="28"/>
      <c r="CDU39" s="28"/>
      <c r="CDV39" s="28"/>
      <c r="CDW39" s="28"/>
      <c r="CDX39" s="28"/>
      <c r="CDY39" s="28"/>
      <c r="CDZ39" s="28"/>
      <c r="CEA39" s="28"/>
      <c r="CEB39" s="28"/>
      <c r="CEC39" s="28"/>
      <c r="CED39" s="28"/>
      <c r="CEE39" s="28"/>
      <c r="CEF39" s="28"/>
      <c r="CEG39" s="28"/>
      <c r="CEH39" s="28"/>
      <c r="CEI39" s="28"/>
      <c r="CEJ39" s="28"/>
      <c r="CEK39" s="28"/>
      <c r="CEL39" s="28"/>
      <c r="CEM39" s="28"/>
      <c r="CEN39" s="28"/>
      <c r="CEO39" s="28"/>
      <c r="CEP39" s="28"/>
      <c r="CEQ39" s="28"/>
      <c r="CER39" s="28"/>
      <c r="CES39" s="28"/>
      <c r="CET39" s="28"/>
      <c r="CEU39" s="28"/>
      <c r="CEV39" s="28"/>
      <c r="CEW39" s="28"/>
      <c r="CEX39" s="28"/>
      <c r="CEY39" s="28"/>
      <c r="CEZ39" s="28"/>
      <c r="CFA39" s="28"/>
      <c r="CFB39" s="28"/>
      <c r="CFC39" s="28"/>
      <c r="CFD39" s="28"/>
      <c r="CFE39" s="28"/>
      <c r="CFF39" s="28"/>
      <c r="CFG39" s="28"/>
      <c r="CFH39" s="28"/>
      <c r="CFI39" s="28"/>
      <c r="CFJ39" s="28"/>
      <c r="CFK39" s="28"/>
      <c r="CFL39" s="28"/>
      <c r="CFM39" s="28"/>
      <c r="CFN39" s="28"/>
      <c r="CFO39" s="28"/>
      <c r="CFP39" s="28"/>
      <c r="CFQ39" s="28"/>
      <c r="CFR39" s="28"/>
      <c r="CFS39" s="28"/>
      <c r="CFT39" s="28"/>
      <c r="CFU39" s="28"/>
      <c r="CFV39" s="28"/>
      <c r="CFW39" s="28"/>
      <c r="CFX39" s="28"/>
      <c r="CFY39" s="28"/>
      <c r="CFZ39" s="28"/>
      <c r="CGA39" s="28"/>
      <c r="CGB39" s="28"/>
      <c r="CGC39" s="28"/>
      <c r="CGD39" s="28"/>
      <c r="CGE39" s="28"/>
      <c r="CGF39" s="28"/>
      <c r="CGG39" s="28"/>
      <c r="CGH39" s="28"/>
      <c r="CGI39" s="28"/>
      <c r="CGJ39" s="28"/>
      <c r="CGK39" s="28"/>
      <c r="CGL39" s="28"/>
      <c r="CGM39" s="28"/>
      <c r="CGN39" s="28"/>
      <c r="CGO39" s="28"/>
      <c r="CGP39" s="28"/>
      <c r="CGQ39" s="28"/>
      <c r="CGR39" s="28"/>
      <c r="CGS39" s="28"/>
      <c r="CGT39" s="28"/>
      <c r="CGU39" s="28"/>
      <c r="CGV39" s="28"/>
      <c r="CGW39" s="28"/>
      <c r="CGX39" s="28"/>
      <c r="CGY39" s="28"/>
      <c r="CGZ39" s="28"/>
      <c r="CHA39" s="28"/>
      <c r="CHB39" s="28"/>
      <c r="CHC39" s="28"/>
      <c r="CHD39" s="28"/>
      <c r="CHE39" s="28"/>
      <c r="CHF39" s="28"/>
      <c r="CHG39" s="28"/>
      <c r="CHH39" s="28"/>
      <c r="CHI39" s="28"/>
      <c r="CHJ39" s="28"/>
      <c r="CHK39" s="28"/>
      <c r="CHL39" s="28"/>
      <c r="CHM39" s="28"/>
      <c r="CHN39" s="28"/>
      <c r="CHO39" s="28"/>
      <c r="CHP39" s="28"/>
      <c r="CHQ39" s="28"/>
      <c r="CHR39" s="28"/>
      <c r="CHS39" s="28"/>
      <c r="CHT39" s="28"/>
      <c r="CHU39" s="28"/>
      <c r="CHV39" s="28"/>
      <c r="CHW39" s="28"/>
      <c r="CHX39" s="28"/>
      <c r="CHY39" s="28"/>
      <c r="CHZ39" s="28"/>
      <c r="CIA39" s="28"/>
      <c r="CIB39" s="28"/>
      <c r="CIC39" s="28"/>
      <c r="CID39" s="28"/>
      <c r="CIE39" s="28"/>
      <c r="CIF39" s="28"/>
      <c r="CIG39" s="28"/>
      <c r="CIH39" s="28"/>
      <c r="CII39" s="28"/>
      <c r="CIJ39" s="28"/>
      <c r="CIK39" s="28"/>
      <c r="CIL39" s="28"/>
      <c r="CIM39" s="28"/>
      <c r="CIN39" s="28"/>
      <c r="CIO39" s="28"/>
      <c r="CIP39" s="28"/>
      <c r="CIQ39" s="28"/>
      <c r="CIR39" s="28"/>
      <c r="CIS39" s="28"/>
      <c r="CIT39" s="28"/>
      <c r="CIU39" s="28"/>
      <c r="CIV39" s="28"/>
      <c r="CIW39" s="28"/>
      <c r="CIX39" s="28"/>
      <c r="CIY39" s="28"/>
      <c r="CIZ39" s="28"/>
      <c r="CJA39" s="28"/>
      <c r="CJB39" s="28"/>
      <c r="CJC39" s="28"/>
      <c r="CJD39" s="28"/>
      <c r="CJE39" s="28"/>
      <c r="CJF39" s="28"/>
      <c r="CJG39" s="28"/>
      <c r="CJH39" s="28"/>
      <c r="CJI39" s="28"/>
      <c r="CJJ39" s="28"/>
      <c r="CJK39" s="28"/>
      <c r="CJL39" s="28"/>
      <c r="CJM39" s="28"/>
      <c r="CJN39" s="28"/>
      <c r="CJO39" s="28"/>
      <c r="CJP39" s="28"/>
      <c r="CJQ39" s="28"/>
      <c r="CJR39" s="28"/>
      <c r="CJS39" s="28"/>
      <c r="CJT39" s="28"/>
      <c r="CJU39" s="28"/>
      <c r="CJV39" s="28"/>
      <c r="CJW39" s="28"/>
      <c r="CJX39" s="28"/>
      <c r="CJY39" s="28"/>
      <c r="CJZ39" s="28"/>
      <c r="CKA39" s="28"/>
      <c r="CKB39" s="28"/>
      <c r="CKC39" s="28"/>
      <c r="CKD39" s="28"/>
      <c r="CKE39" s="28"/>
      <c r="CKF39" s="28"/>
      <c r="CKG39" s="28"/>
      <c r="CKH39" s="28"/>
      <c r="CKI39" s="28"/>
      <c r="CKJ39" s="28"/>
      <c r="CKK39" s="28"/>
      <c r="CKL39" s="28"/>
      <c r="CKM39" s="28"/>
      <c r="CKN39" s="28"/>
      <c r="CKO39" s="28"/>
      <c r="CKP39" s="28"/>
      <c r="CKQ39" s="28"/>
      <c r="CKR39" s="28"/>
      <c r="CKS39" s="28"/>
      <c r="CKT39" s="28"/>
      <c r="CKU39" s="28"/>
      <c r="CKV39" s="28"/>
      <c r="CKW39" s="28"/>
      <c r="CKX39" s="28"/>
      <c r="CKY39" s="28"/>
      <c r="CKZ39" s="28"/>
      <c r="CLA39" s="28"/>
      <c r="CLB39" s="28"/>
      <c r="CLC39" s="28"/>
      <c r="CLD39" s="28"/>
      <c r="CLE39" s="28"/>
      <c r="CLF39" s="28"/>
      <c r="CLG39" s="28"/>
      <c r="CLH39" s="28"/>
      <c r="CLI39" s="28"/>
      <c r="CLJ39" s="28"/>
      <c r="CLK39" s="28"/>
      <c r="CLL39" s="28"/>
      <c r="CLM39" s="28"/>
      <c r="CLN39" s="28"/>
      <c r="CLO39" s="28"/>
      <c r="CLP39" s="28"/>
      <c r="CLQ39" s="28"/>
      <c r="CLR39" s="28"/>
      <c r="CLS39" s="28"/>
      <c r="CLT39" s="28"/>
      <c r="CLU39" s="28"/>
      <c r="CLV39" s="28"/>
      <c r="CLW39" s="28"/>
      <c r="CLX39" s="28"/>
      <c r="CLY39" s="28"/>
      <c r="CLZ39" s="28"/>
      <c r="CMA39" s="28"/>
      <c r="CMB39" s="28"/>
      <c r="CMC39" s="28"/>
      <c r="CMD39" s="28"/>
      <c r="CME39" s="28"/>
      <c r="CMF39" s="28"/>
      <c r="CMG39" s="28"/>
      <c r="CMH39" s="28"/>
      <c r="CMI39" s="28"/>
      <c r="CMJ39" s="28"/>
      <c r="CMK39" s="28"/>
      <c r="CML39" s="28"/>
      <c r="CMM39" s="28"/>
      <c r="CMN39" s="28"/>
      <c r="CMO39" s="28"/>
      <c r="CMP39" s="28"/>
      <c r="CMQ39" s="28"/>
      <c r="CMR39" s="28"/>
      <c r="CMS39" s="28"/>
      <c r="CMT39" s="28"/>
      <c r="CMU39" s="28"/>
      <c r="CMV39" s="28"/>
      <c r="CMW39" s="28"/>
      <c r="CMX39" s="28"/>
      <c r="CMY39" s="28"/>
      <c r="CMZ39" s="28"/>
      <c r="CNA39" s="28"/>
      <c r="CNB39" s="28"/>
      <c r="CNC39" s="28"/>
      <c r="CND39" s="28"/>
      <c r="CNE39" s="28"/>
      <c r="CNF39" s="28"/>
      <c r="CNG39" s="28"/>
      <c r="CNH39" s="28"/>
      <c r="CNI39" s="28"/>
      <c r="CNJ39" s="28"/>
      <c r="CNK39" s="28"/>
      <c r="CNL39" s="28"/>
      <c r="CNM39" s="28"/>
      <c r="CNN39" s="28"/>
      <c r="CNO39" s="28"/>
      <c r="CNP39" s="28"/>
      <c r="CNQ39" s="28"/>
      <c r="CNR39" s="28"/>
      <c r="CNS39" s="28"/>
      <c r="CNT39" s="28"/>
      <c r="CNU39" s="28"/>
      <c r="CNV39" s="28"/>
      <c r="CNW39" s="28"/>
      <c r="CNX39" s="28"/>
      <c r="CNY39" s="28"/>
      <c r="CNZ39" s="28"/>
      <c r="COA39" s="28"/>
      <c r="COB39" s="28"/>
      <c r="COC39" s="28"/>
      <c r="COD39" s="28"/>
      <c r="COE39" s="28"/>
      <c r="COF39" s="28"/>
      <c r="COG39" s="28"/>
      <c r="COH39" s="28"/>
      <c r="COI39" s="28"/>
      <c r="COJ39" s="28"/>
      <c r="COK39" s="28"/>
      <c r="COL39" s="28"/>
      <c r="COM39" s="28"/>
      <c r="CON39" s="28"/>
      <c r="COO39" s="28"/>
      <c r="COP39" s="28"/>
      <c r="COQ39" s="28"/>
      <c r="COR39" s="28"/>
      <c r="COS39" s="28"/>
      <c r="COT39" s="28"/>
      <c r="COU39" s="28"/>
      <c r="COV39" s="28"/>
      <c r="COW39" s="28"/>
      <c r="COX39" s="28"/>
      <c r="COY39" s="28"/>
      <c r="COZ39" s="28"/>
      <c r="CPA39" s="28"/>
      <c r="CPB39" s="28"/>
      <c r="CPC39" s="28"/>
      <c r="CPD39" s="28"/>
      <c r="CPE39" s="28"/>
      <c r="CPF39" s="28"/>
      <c r="CPG39" s="28"/>
      <c r="CPH39" s="28"/>
      <c r="CPI39" s="28"/>
      <c r="CPJ39" s="28"/>
      <c r="CPK39" s="28"/>
      <c r="CPL39" s="28"/>
      <c r="CPM39" s="28"/>
      <c r="CPN39" s="28"/>
      <c r="CPO39" s="28"/>
      <c r="CPP39" s="28"/>
      <c r="CPQ39" s="28"/>
      <c r="CPR39" s="28"/>
      <c r="CPS39" s="28"/>
      <c r="CPT39" s="28"/>
      <c r="CPU39" s="28"/>
      <c r="CPV39" s="28"/>
      <c r="CPW39" s="28"/>
      <c r="CPX39" s="28"/>
      <c r="CPY39" s="28"/>
      <c r="CPZ39" s="28"/>
      <c r="CQA39" s="28"/>
      <c r="CQB39" s="28"/>
      <c r="CQC39" s="28"/>
      <c r="CQD39" s="28"/>
      <c r="CQE39" s="28"/>
      <c r="CQF39" s="28"/>
      <c r="CQG39" s="28"/>
      <c r="CQH39" s="28"/>
      <c r="CQI39" s="28"/>
      <c r="CQJ39" s="28"/>
      <c r="CQK39" s="28"/>
      <c r="CQL39" s="28"/>
      <c r="CQM39" s="28"/>
      <c r="CQN39" s="28"/>
      <c r="CQO39" s="28"/>
      <c r="CQP39" s="28"/>
      <c r="CQQ39" s="28"/>
      <c r="CQR39" s="28"/>
      <c r="CQS39" s="28"/>
      <c r="CQT39" s="28"/>
      <c r="CQU39" s="28"/>
      <c r="CQV39" s="28"/>
      <c r="CQW39" s="28"/>
      <c r="CQX39" s="28"/>
      <c r="CQY39" s="28"/>
      <c r="CQZ39" s="28"/>
      <c r="CRA39" s="28"/>
      <c r="CRB39" s="28"/>
      <c r="CRC39" s="28"/>
      <c r="CRD39" s="28"/>
      <c r="CRE39" s="28"/>
      <c r="CRF39" s="28"/>
      <c r="CRG39" s="28"/>
      <c r="CRH39" s="28"/>
      <c r="CRI39" s="28"/>
      <c r="CRJ39" s="28"/>
      <c r="CRK39" s="28"/>
      <c r="CRL39" s="28"/>
      <c r="CRM39" s="28"/>
      <c r="CRN39" s="28"/>
      <c r="CRO39" s="28"/>
      <c r="CRP39" s="28"/>
      <c r="CRQ39" s="28"/>
      <c r="CRR39" s="28"/>
      <c r="CRS39" s="28"/>
      <c r="CRT39" s="28"/>
      <c r="CRU39" s="28"/>
      <c r="CRV39" s="28"/>
      <c r="CRW39" s="28"/>
      <c r="CRX39" s="28"/>
      <c r="CRY39" s="28"/>
      <c r="CRZ39" s="28"/>
      <c r="CSA39" s="28"/>
      <c r="CSB39" s="28"/>
      <c r="CSC39" s="28"/>
      <c r="CSD39" s="28"/>
      <c r="CSE39" s="28"/>
      <c r="CSF39" s="28"/>
      <c r="CSG39" s="28"/>
      <c r="CSH39" s="28"/>
      <c r="CSI39" s="28"/>
      <c r="CSJ39" s="28"/>
      <c r="CSK39" s="28"/>
      <c r="CSL39" s="28"/>
      <c r="CSM39" s="28"/>
      <c r="CSN39" s="28"/>
      <c r="CSO39" s="28"/>
      <c r="CSP39" s="28"/>
      <c r="CSQ39" s="28"/>
      <c r="CSR39" s="28"/>
      <c r="CSS39" s="28"/>
      <c r="CST39" s="28"/>
      <c r="CSU39" s="28"/>
      <c r="CSV39" s="28"/>
      <c r="CSW39" s="28"/>
      <c r="CSX39" s="28"/>
      <c r="CSY39" s="28"/>
      <c r="CSZ39" s="28"/>
      <c r="CTA39" s="28"/>
      <c r="CTB39" s="28"/>
      <c r="CTC39" s="28"/>
      <c r="CTD39" s="28"/>
      <c r="CTE39" s="28"/>
      <c r="CTF39" s="28"/>
      <c r="CTG39" s="28"/>
      <c r="CTH39" s="28"/>
      <c r="CTI39" s="28"/>
      <c r="CTJ39" s="28"/>
      <c r="CTK39" s="28"/>
      <c r="CTL39" s="28"/>
      <c r="CTM39" s="28"/>
      <c r="CTN39" s="28"/>
      <c r="CTO39" s="28"/>
      <c r="CTP39" s="28"/>
      <c r="CTQ39" s="28"/>
      <c r="CTR39" s="28"/>
      <c r="CTS39" s="28"/>
      <c r="CTT39" s="28"/>
      <c r="CTU39" s="28"/>
      <c r="CTV39" s="28"/>
      <c r="CTW39" s="28"/>
      <c r="CTX39" s="28"/>
      <c r="CTY39" s="28"/>
      <c r="CTZ39" s="28"/>
      <c r="CUA39" s="28"/>
      <c r="CUB39" s="28"/>
      <c r="CUC39" s="28"/>
      <c r="CUD39" s="28"/>
      <c r="CUE39" s="28"/>
      <c r="CUF39" s="28"/>
      <c r="CUG39" s="28"/>
      <c r="CUH39" s="28"/>
      <c r="CUI39" s="28"/>
      <c r="CUJ39" s="28"/>
      <c r="CUK39" s="28"/>
      <c r="CUL39" s="28"/>
      <c r="CUM39" s="28"/>
      <c r="CUN39" s="28"/>
      <c r="CUO39" s="28"/>
      <c r="CUP39" s="28"/>
      <c r="CUQ39" s="28"/>
      <c r="CUR39" s="28"/>
      <c r="CUS39" s="28"/>
      <c r="CUT39" s="28"/>
      <c r="CUU39" s="28"/>
      <c r="CUV39" s="28"/>
      <c r="CUW39" s="28"/>
      <c r="CUX39" s="28"/>
      <c r="CUY39" s="28"/>
      <c r="CUZ39" s="28"/>
      <c r="CVA39" s="28"/>
      <c r="CVB39" s="28"/>
      <c r="CVC39" s="28"/>
      <c r="CVD39" s="28"/>
      <c r="CVE39" s="28"/>
      <c r="CVF39" s="28"/>
      <c r="CVG39" s="28"/>
      <c r="CVH39" s="28"/>
      <c r="CVI39" s="28"/>
      <c r="CVJ39" s="28"/>
      <c r="CVK39" s="28"/>
      <c r="CVL39" s="28"/>
      <c r="CVM39" s="28"/>
      <c r="CVN39" s="28"/>
      <c r="CVO39" s="28"/>
      <c r="CVP39" s="28"/>
      <c r="CVQ39" s="28"/>
      <c r="CVR39" s="28"/>
      <c r="CVS39" s="28"/>
      <c r="CVT39" s="28"/>
      <c r="CVU39" s="28"/>
      <c r="CVV39" s="28"/>
      <c r="CVW39" s="28"/>
      <c r="CVX39" s="28"/>
      <c r="CVY39" s="28"/>
      <c r="CVZ39" s="28"/>
      <c r="CWA39" s="28"/>
      <c r="CWB39" s="28"/>
      <c r="CWC39" s="28"/>
      <c r="CWD39" s="28"/>
      <c r="CWE39" s="28"/>
      <c r="CWF39" s="28"/>
      <c r="CWG39" s="28"/>
      <c r="CWH39" s="28"/>
      <c r="CWI39" s="28"/>
      <c r="CWJ39" s="28"/>
      <c r="CWK39" s="28"/>
      <c r="CWL39" s="28"/>
      <c r="CWM39" s="28"/>
      <c r="CWN39" s="28"/>
      <c r="CWO39" s="28"/>
      <c r="CWP39" s="28"/>
      <c r="CWQ39" s="28"/>
      <c r="CWR39" s="28"/>
      <c r="CWS39" s="28"/>
      <c r="CWT39" s="28"/>
      <c r="CWU39" s="28"/>
      <c r="CWV39" s="28"/>
      <c r="CWW39" s="28"/>
      <c r="CWX39" s="28"/>
      <c r="CWY39" s="28"/>
      <c r="CWZ39" s="28"/>
      <c r="CXA39" s="28"/>
      <c r="CXB39" s="28"/>
      <c r="CXC39" s="28"/>
      <c r="CXD39" s="28"/>
      <c r="CXE39" s="28"/>
      <c r="CXF39" s="28"/>
      <c r="CXG39" s="28"/>
      <c r="CXH39" s="28"/>
      <c r="CXI39" s="28"/>
      <c r="CXJ39" s="28"/>
      <c r="CXK39" s="28"/>
      <c r="CXL39" s="28"/>
      <c r="CXM39" s="28"/>
      <c r="CXN39" s="28"/>
      <c r="CXO39" s="28"/>
      <c r="CXP39" s="28"/>
      <c r="CXQ39" s="28"/>
      <c r="CXR39" s="28"/>
      <c r="CXS39" s="28"/>
      <c r="CXT39" s="28"/>
      <c r="CXU39" s="28"/>
      <c r="CXV39" s="28"/>
      <c r="CXW39" s="28"/>
      <c r="CXX39" s="28"/>
      <c r="CXY39" s="28"/>
      <c r="CXZ39" s="28"/>
      <c r="CYA39" s="28"/>
      <c r="CYB39" s="28"/>
      <c r="CYC39" s="28"/>
      <c r="CYD39" s="28"/>
      <c r="CYE39" s="28"/>
      <c r="CYF39" s="28"/>
      <c r="CYG39" s="28"/>
      <c r="CYH39" s="28"/>
      <c r="CYI39" s="28"/>
      <c r="CYJ39" s="28"/>
      <c r="CYK39" s="28"/>
      <c r="CYL39" s="28"/>
      <c r="CYM39" s="28"/>
      <c r="CYN39" s="28"/>
      <c r="CYO39" s="28"/>
      <c r="CYP39" s="28"/>
      <c r="CYQ39" s="28"/>
      <c r="CYR39" s="28"/>
      <c r="CYS39" s="28"/>
      <c r="CYT39" s="28"/>
      <c r="CYU39" s="28"/>
      <c r="CYV39" s="28"/>
      <c r="CYW39" s="28"/>
      <c r="CYX39" s="28"/>
      <c r="CYY39" s="28"/>
      <c r="CYZ39" s="28"/>
      <c r="CZA39" s="28"/>
      <c r="CZB39" s="28"/>
      <c r="CZC39" s="28"/>
      <c r="CZD39" s="28"/>
      <c r="CZE39" s="28"/>
      <c r="CZF39" s="28"/>
      <c r="CZG39" s="28"/>
      <c r="CZH39" s="28"/>
      <c r="CZI39" s="28"/>
      <c r="CZJ39" s="28"/>
      <c r="CZK39" s="28"/>
      <c r="CZL39" s="28"/>
      <c r="CZM39" s="28"/>
      <c r="CZN39" s="28"/>
      <c r="CZO39" s="28"/>
      <c r="CZP39" s="28"/>
      <c r="CZQ39" s="28"/>
      <c r="CZR39" s="28"/>
      <c r="CZS39" s="28"/>
      <c r="CZT39" s="28"/>
      <c r="CZU39" s="28"/>
      <c r="CZV39" s="28"/>
      <c r="CZW39" s="28"/>
      <c r="CZX39" s="28"/>
      <c r="CZY39" s="28"/>
      <c r="CZZ39" s="28"/>
      <c r="DAA39" s="28"/>
      <c r="DAB39" s="28"/>
      <c r="DAC39" s="28"/>
      <c r="DAD39" s="28"/>
      <c r="DAE39" s="28"/>
      <c r="DAF39" s="28"/>
      <c r="DAG39" s="28"/>
      <c r="DAH39" s="28"/>
      <c r="DAI39" s="28"/>
      <c r="DAJ39" s="28"/>
      <c r="DAK39" s="28"/>
      <c r="DAL39" s="28"/>
      <c r="DAM39" s="28"/>
      <c r="DAN39" s="28"/>
      <c r="DAO39" s="28"/>
      <c r="DAP39" s="28"/>
      <c r="DAQ39" s="28"/>
      <c r="DAR39" s="28"/>
      <c r="DAS39" s="28"/>
      <c r="DAT39" s="28"/>
      <c r="DAU39" s="28"/>
      <c r="DAV39" s="28"/>
      <c r="DAW39" s="28"/>
      <c r="DAX39" s="28"/>
      <c r="DAY39" s="28"/>
      <c r="DAZ39" s="28"/>
      <c r="DBA39" s="28"/>
      <c r="DBB39" s="28"/>
      <c r="DBC39" s="28"/>
      <c r="DBD39" s="28"/>
      <c r="DBE39" s="28"/>
      <c r="DBF39" s="28"/>
      <c r="DBG39" s="28"/>
      <c r="DBH39" s="28"/>
      <c r="DBI39" s="28"/>
      <c r="DBJ39" s="28"/>
      <c r="DBK39" s="28"/>
      <c r="DBL39" s="28"/>
      <c r="DBM39" s="28"/>
      <c r="DBN39" s="28"/>
      <c r="DBO39" s="28"/>
      <c r="DBP39" s="28"/>
      <c r="DBQ39" s="28"/>
      <c r="DBR39" s="28"/>
      <c r="DBS39" s="28"/>
      <c r="DBT39" s="28"/>
      <c r="DBU39" s="28"/>
      <c r="DBV39" s="28"/>
      <c r="DBW39" s="28"/>
      <c r="DBX39" s="28"/>
      <c r="DBY39" s="28"/>
      <c r="DBZ39" s="28"/>
      <c r="DCA39" s="28"/>
      <c r="DCB39" s="28"/>
      <c r="DCC39" s="28"/>
      <c r="DCD39" s="28"/>
      <c r="DCE39" s="28"/>
      <c r="DCF39" s="28"/>
      <c r="DCG39" s="28"/>
      <c r="DCH39" s="28"/>
      <c r="DCI39" s="28"/>
      <c r="DCJ39" s="28"/>
      <c r="DCK39" s="28"/>
      <c r="DCL39" s="28"/>
      <c r="DCM39" s="28"/>
      <c r="DCN39" s="28"/>
      <c r="DCO39" s="28"/>
      <c r="DCP39" s="28"/>
      <c r="DCQ39" s="28"/>
      <c r="DCR39" s="28"/>
      <c r="DCS39" s="28"/>
      <c r="DCT39" s="28"/>
      <c r="DCU39" s="28"/>
      <c r="DCV39" s="28"/>
      <c r="DCW39" s="28"/>
      <c r="DCX39" s="28"/>
      <c r="DCY39" s="28"/>
      <c r="DCZ39" s="28"/>
      <c r="DDA39" s="28"/>
      <c r="DDB39" s="28"/>
      <c r="DDC39" s="28"/>
      <c r="DDD39" s="28"/>
      <c r="DDE39" s="28"/>
      <c r="DDF39" s="28"/>
      <c r="DDG39" s="28"/>
      <c r="DDH39" s="28"/>
      <c r="DDI39" s="28"/>
      <c r="DDJ39" s="28"/>
      <c r="DDK39" s="28"/>
      <c r="DDL39" s="28"/>
      <c r="DDM39" s="28"/>
      <c r="DDN39" s="28"/>
      <c r="DDO39" s="28"/>
      <c r="DDP39" s="28"/>
      <c r="DDQ39" s="28"/>
      <c r="DDR39" s="28"/>
      <c r="DDS39" s="28"/>
      <c r="DDT39" s="28"/>
      <c r="DDU39" s="28"/>
      <c r="DDV39" s="28"/>
      <c r="DDW39" s="28"/>
      <c r="DDX39" s="28"/>
      <c r="DDY39" s="28"/>
      <c r="DDZ39" s="28"/>
      <c r="DEA39" s="28"/>
      <c r="DEB39" s="28"/>
      <c r="DEC39" s="28"/>
      <c r="DED39" s="28"/>
      <c r="DEE39" s="28"/>
      <c r="DEF39" s="28"/>
      <c r="DEG39" s="28"/>
      <c r="DEH39" s="28"/>
      <c r="DEI39" s="28"/>
      <c r="DEJ39" s="28"/>
      <c r="DEK39" s="28"/>
      <c r="DEL39" s="28"/>
      <c r="DEM39" s="28"/>
      <c r="DEN39" s="28"/>
      <c r="DEO39" s="28"/>
      <c r="DEP39" s="28"/>
      <c r="DEQ39" s="28"/>
      <c r="DER39" s="28"/>
      <c r="DES39" s="28"/>
      <c r="DET39" s="28"/>
      <c r="DEU39" s="28"/>
      <c r="DEV39" s="28"/>
      <c r="DEW39" s="28"/>
      <c r="DEX39" s="28"/>
      <c r="DEY39" s="28"/>
      <c r="DEZ39" s="28"/>
      <c r="DFA39" s="28"/>
      <c r="DFB39" s="28"/>
      <c r="DFC39" s="28"/>
      <c r="DFD39" s="28"/>
      <c r="DFE39" s="28"/>
      <c r="DFF39" s="28"/>
      <c r="DFG39" s="28"/>
      <c r="DFH39" s="28"/>
      <c r="DFI39" s="28"/>
      <c r="DFJ39" s="28"/>
      <c r="DFK39" s="28"/>
      <c r="DFL39" s="28"/>
      <c r="DFM39" s="28"/>
      <c r="DFN39" s="28"/>
      <c r="DFO39" s="28"/>
      <c r="DFP39" s="28"/>
      <c r="DFQ39" s="28"/>
      <c r="DFR39" s="28"/>
      <c r="DFS39" s="28"/>
      <c r="DFT39" s="28"/>
      <c r="DFU39" s="28"/>
      <c r="DFV39" s="28"/>
      <c r="DFW39" s="28"/>
      <c r="DFX39" s="28"/>
      <c r="DFY39" s="28"/>
      <c r="DFZ39" s="28"/>
      <c r="DGA39" s="28"/>
      <c r="DGB39" s="28"/>
      <c r="DGC39" s="28"/>
      <c r="DGD39" s="28"/>
      <c r="DGE39" s="28"/>
      <c r="DGF39" s="28"/>
      <c r="DGG39" s="28"/>
      <c r="DGH39" s="28"/>
      <c r="DGI39" s="28"/>
      <c r="DGJ39" s="28"/>
      <c r="DGK39" s="28"/>
      <c r="DGL39" s="28"/>
      <c r="DGM39" s="28"/>
      <c r="DGN39" s="28"/>
      <c r="DGO39" s="28"/>
      <c r="DGP39" s="28"/>
      <c r="DGQ39" s="28"/>
      <c r="DGR39" s="28"/>
      <c r="DGS39" s="28"/>
      <c r="DGT39" s="28"/>
      <c r="DGU39" s="28"/>
      <c r="DGV39" s="28"/>
      <c r="DGW39" s="28"/>
      <c r="DGX39" s="28"/>
      <c r="DGY39" s="28"/>
      <c r="DGZ39" s="28"/>
      <c r="DHA39" s="28"/>
      <c r="DHB39" s="28"/>
      <c r="DHC39" s="28"/>
      <c r="DHD39" s="28"/>
      <c r="DHE39" s="28"/>
      <c r="DHF39" s="28"/>
      <c r="DHG39" s="28"/>
      <c r="DHH39" s="28"/>
      <c r="DHI39" s="28"/>
      <c r="DHJ39" s="28"/>
      <c r="DHK39" s="28"/>
      <c r="DHL39" s="28"/>
      <c r="DHM39" s="28"/>
      <c r="DHN39" s="28"/>
      <c r="DHO39" s="28"/>
      <c r="DHP39" s="28"/>
      <c r="DHQ39" s="28"/>
      <c r="DHR39" s="28"/>
      <c r="DHS39" s="28"/>
      <c r="DHT39" s="28"/>
      <c r="DHU39" s="28"/>
      <c r="DHV39" s="28"/>
      <c r="DHW39" s="28"/>
      <c r="DHX39" s="28"/>
      <c r="DHY39" s="28"/>
      <c r="DHZ39" s="28"/>
      <c r="DIA39" s="28"/>
      <c r="DIB39" s="28"/>
      <c r="DIC39" s="28"/>
      <c r="DID39" s="28"/>
      <c r="DIE39" s="28"/>
      <c r="DIF39" s="28"/>
      <c r="DIG39" s="28"/>
      <c r="DIH39" s="28"/>
      <c r="DII39" s="28"/>
      <c r="DIJ39" s="28"/>
      <c r="DIK39" s="28"/>
      <c r="DIL39" s="28"/>
      <c r="DIM39" s="28"/>
      <c r="DIN39" s="28"/>
      <c r="DIO39" s="28"/>
      <c r="DIP39" s="28"/>
      <c r="DIQ39" s="28"/>
      <c r="DIR39" s="28"/>
      <c r="DIS39" s="28"/>
      <c r="DIT39" s="28"/>
      <c r="DIU39" s="28"/>
      <c r="DIV39" s="28"/>
      <c r="DIW39" s="28"/>
      <c r="DIX39" s="28"/>
      <c r="DIY39" s="28"/>
      <c r="DIZ39" s="28"/>
      <c r="DJA39" s="28"/>
      <c r="DJB39" s="28"/>
      <c r="DJC39" s="28"/>
      <c r="DJD39" s="28"/>
      <c r="DJE39" s="28"/>
      <c r="DJF39" s="28"/>
      <c r="DJG39" s="28"/>
      <c r="DJH39" s="28"/>
      <c r="DJI39" s="28"/>
      <c r="DJJ39" s="28"/>
      <c r="DJK39" s="28"/>
      <c r="DJL39" s="28"/>
      <c r="DJM39" s="28"/>
      <c r="DJN39" s="28"/>
      <c r="DJO39" s="28"/>
      <c r="DJP39" s="28"/>
      <c r="DJQ39" s="28"/>
      <c r="DJR39" s="28"/>
      <c r="DJS39" s="28"/>
      <c r="DJT39" s="28"/>
      <c r="DJU39" s="28"/>
      <c r="DJV39" s="28"/>
      <c r="DJW39" s="28"/>
      <c r="DJX39" s="28"/>
      <c r="DJY39" s="28"/>
      <c r="DJZ39" s="28"/>
      <c r="DKA39" s="28"/>
      <c r="DKB39" s="28"/>
      <c r="DKC39" s="28"/>
      <c r="DKD39" s="28"/>
      <c r="DKE39" s="28"/>
      <c r="DKF39" s="28"/>
      <c r="DKG39" s="28"/>
      <c r="DKH39" s="28"/>
      <c r="DKI39" s="28"/>
      <c r="DKJ39" s="28"/>
      <c r="DKK39" s="28"/>
      <c r="DKL39" s="28"/>
      <c r="DKM39" s="28"/>
      <c r="DKN39" s="28"/>
      <c r="DKO39" s="28"/>
      <c r="DKP39" s="28"/>
      <c r="DKQ39" s="28"/>
      <c r="DKR39" s="28"/>
      <c r="DKS39" s="28"/>
      <c r="DKT39" s="28"/>
      <c r="DKU39" s="28"/>
      <c r="DKV39" s="28"/>
      <c r="DKW39" s="28"/>
      <c r="DKX39" s="28"/>
      <c r="DKY39" s="28"/>
      <c r="DKZ39" s="28"/>
      <c r="DLA39" s="28"/>
      <c r="DLB39" s="28"/>
      <c r="DLC39" s="28"/>
      <c r="DLD39" s="28"/>
      <c r="DLE39" s="28"/>
      <c r="DLF39" s="28"/>
      <c r="DLG39" s="28"/>
      <c r="DLH39" s="28"/>
      <c r="DLI39" s="28"/>
      <c r="DLJ39" s="28"/>
      <c r="DLK39" s="28"/>
      <c r="DLL39" s="28"/>
      <c r="DLM39" s="28"/>
      <c r="DLN39" s="28"/>
      <c r="DLO39" s="28"/>
      <c r="DLP39" s="28"/>
      <c r="DLQ39" s="28"/>
      <c r="DLR39" s="28"/>
      <c r="DLS39" s="28"/>
      <c r="DLT39" s="28"/>
      <c r="DLU39" s="28"/>
      <c r="DLV39" s="28"/>
      <c r="DLW39" s="28"/>
      <c r="DLX39" s="28"/>
      <c r="DLY39" s="28"/>
      <c r="DLZ39" s="28"/>
      <c r="DMA39" s="28"/>
      <c r="DMB39" s="28"/>
      <c r="DMC39" s="28"/>
      <c r="DMD39" s="28"/>
      <c r="DME39" s="28"/>
      <c r="DMF39" s="28"/>
      <c r="DMG39" s="28"/>
      <c r="DMH39" s="28"/>
      <c r="DMI39" s="28"/>
      <c r="DMJ39" s="28"/>
      <c r="DMK39" s="28"/>
      <c r="DML39" s="28"/>
      <c r="DMM39" s="28"/>
      <c r="DMN39" s="28"/>
      <c r="DMO39" s="28"/>
      <c r="DMP39" s="28"/>
      <c r="DMQ39" s="28"/>
      <c r="DMR39" s="28"/>
      <c r="DMS39" s="28"/>
      <c r="DMT39" s="28"/>
      <c r="DMU39" s="28"/>
      <c r="DMV39" s="28"/>
      <c r="DMW39" s="28"/>
      <c r="DMX39" s="28"/>
      <c r="DMY39" s="28"/>
      <c r="DMZ39" s="28"/>
      <c r="DNA39" s="28"/>
      <c r="DNB39" s="28"/>
      <c r="DNC39" s="28"/>
      <c r="DND39" s="28"/>
      <c r="DNE39" s="28"/>
      <c r="DNF39" s="28"/>
      <c r="DNG39" s="28"/>
      <c r="DNH39" s="28"/>
      <c r="DNI39" s="28"/>
      <c r="DNJ39" s="28"/>
      <c r="DNK39" s="28"/>
      <c r="DNL39" s="28"/>
      <c r="DNM39" s="28"/>
      <c r="DNN39" s="28"/>
      <c r="DNO39" s="28"/>
      <c r="DNP39" s="28"/>
      <c r="DNQ39" s="28"/>
      <c r="DNR39" s="28"/>
      <c r="DNS39" s="28"/>
      <c r="DNT39" s="28"/>
      <c r="DNU39" s="28"/>
      <c r="DNV39" s="28"/>
      <c r="DNW39" s="28"/>
      <c r="DNX39" s="28"/>
      <c r="DNY39" s="28"/>
      <c r="DNZ39" s="28"/>
      <c r="DOA39" s="28"/>
      <c r="DOB39" s="28"/>
      <c r="DOC39" s="28"/>
      <c r="DOD39" s="28"/>
      <c r="DOE39" s="28"/>
      <c r="DOF39" s="28"/>
      <c r="DOG39" s="28"/>
      <c r="DOH39" s="28"/>
      <c r="DOI39" s="28"/>
      <c r="DOJ39" s="28"/>
      <c r="DOK39" s="28"/>
      <c r="DOL39" s="28"/>
      <c r="DOM39" s="28"/>
      <c r="DON39" s="28"/>
      <c r="DOO39" s="28"/>
      <c r="DOP39" s="28"/>
      <c r="DOQ39" s="28"/>
      <c r="DOR39" s="28"/>
      <c r="DOS39" s="28"/>
      <c r="DOT39" s="28"/>
      <c r="DOU39" s="28"/>
      <c r="DOV39" s="28"/>
      <c r="DOW39" s="28"/>
      <c r="DOX39" s="28"/>
      <c r="DOY39" s="28"/>
      <c r="DOZ39" s="28"/>
      <c r="DPA39" s="28"/>
      <c r="DPB39" s="28"/>
      <c r="DPC39" s="28"/>
      <c r="DPD39" s="28"/>
      <c r="DPE39" s="28"/>
      <c r="DPF39" s="28"/>
      <c r="DPG39" s="28"/>
      <c r="DPH39" s="28"/>
      <c r="DPI39" s="28"/>
      <c r="DPJ39" s="28"/>
      <c r="DPK39" s="28"/>
      <c r="DPL39" s="28"/>
      <c r="DPM39" s="28"/>
      <c r="DPN39" s="28"/>
      <c r="DPO39" s="28"/>
      <c r="DPP39" s="28"/>
      <c r="DPQ39" s="28"/>
      <c r="DPR39" s="28"/>
      <c r="DPS39" s="28"/>
      <c r="DPT39" s="28"/>
      <c r="DPU39" s="28"/>
      <c r="DPV39" s="28"/>
      <c r="DPW39" s="28"/>
      <c r="DPX39" s="28"/>
      <c r="DPY39" s="28"/>
      <c r="DPZ39" s="28"/>
      <c r="DQA39" s="28"/>
      <c r="DQB39" s="28"/>
      <c r="DQC39" s="28"/>
      <c r="DQD39" s="28"/>
      <c r="DQE39" s="28"/>
      <c r="DQF39" s="28"/>
      <c r="DQG39" s="28"/>
      <c r="DQH39" s="28"/>
      <c r="DQI39" s="28"/>
      <c r="DQJ39" s="28"/>
      <c r="DQK39" s="28"/>
      <c r="DQL39" s="28"/>
      <c r="DQM39" s="28"/>
      <c r="DQN39" s="28"/>
      <c r="DQO39" s="28"/>
      <c r="DQP39" s="28"/>
      <c r="DQQ39" s="28"/>
      <c r="DQR39" s="28"/>
      <c r="DQS39" s="28"/>
      <c r="DQT39" s="28"/>
      <c r="DQU39" s="28"/>
      <c r="DQV39" s="28"/>
      <c r="DQW39" s="28"/>
      <c r="DQX39" s="28"/>
      <c r="DQY39" s="28"/>
      <c r="DQZ39" s="28"/>
      <c r="DRA39" s="28"/>
      <c r="DRB39" s="28"/>
      <c r="DRC39" s="28"/>
      <c r="DRD39" s="28"/>
      <c r="DRE39" s="28"/>
      <c r="DRF39" s="28"/>
      <c r="DRG39" s="28"/>
      <c r="DRH39" s="28"/>
      <c r="DRI39" s="28"/>
      <c r="DRJ39" s="28"/>
      <c r="DRK39" s="28"/>
      <c r="DRL39" s="28"/>
      <c r="DRM39" s="28"/>
      <c r="DRN39" s="28"/>
      <c r="DRO39" s="28"/>
      <c r="DRP39" s="28"/>
      <c r="DRQ39" s="28"/>
      <c r="DRR39" s="28"/>
      <c r="DRS39" s="28"/>
      <c r="DRT39" s="28"/>
      <c r="DRU39" s="28"/>
      <c r="DRV39" s="28"/>
      <c r="DRW39" s="28"/>
      <c r="DRX39" s="28"/>
      <c r="DRY39" s="28"/>
      <c r="DRZ39" s="28"/>
      <c r="DSA39" s="28"/>
      <c r="DSB39" s="28"/>
      <c r="DSC39" s="28"/>
      <c r="DSD39" s="28"/>
      <c r="DSE39" s="28"/>
      <c r="DSF39" s="28"/>
      <c r="DSG39" s="28"/>
      <c r="DSH39" s="28"/>
      <c r="DSI39" s="28"/>
      <c r="DSJ39" s="28"/>
      <c r="DSK39" s="28"/>
      <c r="DSL39" s="28"/>
      <c r="DSM39" s="28"/>
      <c r="DSN39" s="28"/>
      <c r="DSO39" s="28"/>
      <c r="DSP39" s="28"/>
      <c r="DSQ39" s="28"/>
      <c r="DSR39" s="28"/>
      <c r="DSS39" s="28"/>
      <c r="DST39" s="28"/>
      <c r="DSU39" s="28"/>
      <c r="DSV39" s="28"/>
      <c r="DSW39" s="28"/>
      <c r="DSX39" s="28"/>
      <c r="DSY39" s="28"/>
      <c r="DSZ39" s="28"/>
      <c r="DTA39" s="28"/>
      <c r="DTB39" s="28"/>
      <c r="DTC39" s="28"/>
      <c r="DTD39" s="28"/>
      <c r="DTE39" s="28"/>
      <c r="DTF39" s="28"/>
      <c r="DTG39" s="28"/>
      <c r="DTH39" s="28"/>
      <c r="DTI39" s="28"/>
      <c r="DTJ39" s="28"/>
      <c r="DTK39" s="28"/>
      <c r="DTL39" s="28"/>
      <c r="DTM39" s="28"/>
      <c r="DTN39" s="28"/>
      <c r="DTO39" s="28"/>
      <c r="DTP39" s="28"/>
      <c r="DTQ39" s="28"/>
      <c r="DTR39" s="28"/>
      <c r="DTS39" s="28"/>
      <c r="DTT39" s="28"/>
      <c r="DTU39" s="28"/>
      <c r="DTV39" s="28"/>
      <c r="DTW39" s="28"/>
      <c r="DTX39" s="28"/>
      <c r="DTY39" s="28"/>
      <c r="DTZ39" s="28"/>
      <c r="DUA39" s="28"/>
      <c r="DUB39" s="28"/>
      <c r="DUC39" s="28"/>
      <c r="DUD39" s="28"/>
      <c r="DUE39" s="28"/>
      <c r="DUF39" s="28"/>
      <c r="DUG39" s="28"/>
      <c r="DUH39" s="28"/>
      <c r="DUI39" s="28"/>
      <c r="DUJ39" s="28"/>
      <c r="DUK39" s="28"/>
      <c r="DUL39" s="28"/>
      <c r="DUM39" s="28"/>
      <c r="DUN39" s="28"/>
      <c r="DUO39" s="28"/>
      <c r="DUP39" s="28"/>
      <c r="DUQ39" s="28"/>
      <c r="DUR39" s="28"/>
      <c r="DUS39" s="28"/>
      <c r="DUT39" s="28"/>
      <c r="DUU39" s="28"/>
      <c r="DUV39" s="28"/>
      <c r="DUW39" s="28"/>
      <c r="DUX39" s="28"/>
      <c r="DUY39" s="28"/>
      <c r="DUZ39" s="28"/>
      <c r="DVA39" s="28"/>
      <c r="DVB39" s="28"/>
      <c r="DVC39" s="28"/>
      <c r="DVD39" s="28"/>
      <c r="DVE39" s="28"/>
      <c r="DVF39" s="28"/>
      <c r="DVG39" s="28"/>
      <c r="DVH39" s="28"/>
      <c r="DVI39" s="28"/>
      <c r="DVJ39" s="28"/>
      <c r="DVK39" s="28"/>
      <c r="DVL39" s="28"/>
      <c r="DVM39" s="28"/>
      <c r="DVN39" s="28"/>
      <c r="DVO39" s="28"/>
      <c r="DVP39" s="28"/>
      <c r="DVQ39" s="28"/>
      <c r="DVR39" s="28"/>
      <c r="DVS39" s="28"/>
      <c r="DVT39" s="28"/>
      <c r="DVU39" s="28"/>
      <c r="DVV39" s="28"/>
      <c r="DVW39" s="28"/>
      <c r="DVX39" s="28"/>
      <c r="DVY39" s="28"/>
      <c r="DVZ39" s="28"/>
      <c r="DWA39" s="28"/>
      <c r="DWB39" s="28"/>
      <c r="DWC39" s="28"/>
      <c r="DWD39" s="28"/>
      <c r="DWE39" s="28"/>
      <c r="DWF39" s="28"/>
      <c r="DWG39" s="28"/>
      <c r="DWH39" s="28"/>
      <c r="DWI39" s="28"/>
      <c r="DWJ39" s="28"/>
      <c r="DWK39" s="28"/>
      <c r="DWL39" s="28"/>
      <c r="DWM39" s="28"/>
      <c r="DWN39" s="28"/>
      <c r="DWO39" s="28"/>
      <c r="DWP39" s="28"/>
      <c r="DWQ39" s="28"/>
      <c r="DWR39" s="28"/>
      <c r="DWS39" s="28"/>
      <c r="DWT39" s="28"/>
      <c r="DWU39" s="28"/>
      <c r="DWV39" s="28"/>
      <c r="DWW39" s="28"/>
      <c r="DWX39" s="28"/>
      <c r="DWY39" s="28"/>
      <c r="DWZ39" s="28"/>
      <c r="DXA39" s="28"/>
      <c r="DXB39" s="28"/>
      <c r="DXC39" s="28"/>
      <c r="DXD39" s="28"/>
      <c r="DXE39" s="28"/>
      <c r="DXF39" s="28"/>
      <c r="DXG39" s="28"/>
      <c r="DXH39" s="28"/>
      <c r="DXI39" s="28"/>
      <c r="DXJ39" s="28"/>
      <c r="DXK39" s="28"/>
      <c r="DXL39" s="28"/>
      <c r="DXM39" s="28"/>
      <c r="DXN39" s="28"/>
      <c r="DXO39" s="28"/>
      <c r="DXP39" s="28"/>
      <c r="DXQ39" s="28"/>
      <c r="DXR39" s="28"/>
      <c r="DXS39" s="28"/>
      <c r="DXT39" s="28"/>
      <c r="DXU39" s="28"/>
      <c r="DXV39" s="28"/>
      <c r="DXW39" s="28"/>
      <c r="DXX39" s="28"/>
      <c r="DXY39" s="28"/>
      <c r="DXZ39" s="28"/>
      <c r="DYA39" s="28"/>
      <c r="DYB39" s="28"/>
      <c r="DYC39" s="28"/>
      <c r="DYD39" s="28"/>
      <c r="DYE39" s="28"/>
      <c r="DYF39" s="28"/>
      <c r="DYG39" s="28"/>
      <c r="DYH39" s="28"/>
      <c r="DYI39" s="28"/>
      <c r="DYJ39" s="28"/>
      <c r="DYK39" s="28"/>
      <c r="DYL39" s="28"/>
      <c r="DYM39" s="28"/>
      <c r="DYN39" s="28"/>
      <c r="DYO39" s="28"/>
      <c r="DYP39" s="28"/>
      <c r="DYQ39" s="28"/>
      <c r="DYR39" s="28"/>
      <c r="DYS39" s="28"/>
      <c r="DYT39" s="28"/>
      <c r="DYU39" s="28"/>
      <c r="DYV39" s="28"/>
      <c r="DYW39" s="28"/>
      <c r="DYX39" s="28"/>
      <c r="DYY39" s="28"/>
      <c r="DYZ39" s="28"/>
      <c r="DZA39" s="28"/>
      <c r="DZB39" s="28"/>
      <c r="DZC39" s="28"/>
      <c r="DZD39" s="28"/>
      <c r="DZE39" s="28"/>
      <c r="DZF39" s="28"/>
      <c r="DZG39" s="28"/>
      <c r="DZH39" s="28"/>
      <c r="DZI39" s="28"/>
      <c r="DZJ39" s="28"/>
      <c r="DZK39" s="28"/>
      <c r="DZL39" s="28"/>
      <c r="DZM39" s="28"/>
      <c r="DZN39" s="28"/>
      <c r="DZO39" s="28"/>
      <c r="DZP39" s="28"/>
      <c r="DZQ39" s="28"/>
      <c r="DZR39" s="28"/>
      <c r="DZS39" s="28"/>
      <c r="DZT39" s="28"/>
      <c r="DZU39" s="28"/>
      <c r="DZV39" s="28"/>
      <c r="DZW39" s="28"/>
      <c r="DZX39" s="28"/>
      <c r="DZY39" s="28"/>
      <c r="DZZ39" s="28"/>
      <c r="EAA39" s="28"/>
      <c r="EAB39" s="28"/>
      <c r="EAC39" s="28"/>
      <c r="EAD39" s="28"/>
      <c r="EAE39" s="28"/>
      <c r="EAF39" s="28"/>
      <c r="EAG39" s="28"/>
      <c r="EAH39" s="28"/>
      <c r="EAI39" s="28"/>
      <c r="EAJ39" s="28"/>
      <c r="EAK39" s="28"/>
      <c r="EAL39" s="28"/>
      <c r="EAM39" s="28"/>
      <c r="EAN39" s="28"/>
      <c r="EAO39" s="28"/>
      <c r="EAP39" s="28"/>
      <c r="EAQ39" s="28"/>
      <c r="EAR39" s="28"/>
      <c r="EAS39" s="28"/>
      <c r="EAT39" s="28"/>
      <c r="EAU39" s="28"/>
      <c r="EAV39" s="28"/>
      <c r="EAW39" s="28"/>
      <c r="EAX39" s="28"/>
      <c r="EAY39" s="28"/>
      <c r="EAZ39" s="28"/>
      <c r="EBA39" s="28"/>
      <c r="EBB39" s="28"/>
      <c r="EBC39" s="28"/>
      <c r="EBD39" s="28"/>
      <c r="EBE39" s="28"/>
      <c r="EBF39" s="28"/>
      <c r="EBG39" s="28"/>
      <c r="EBH39" s="28"/>
      <c r="EBI39" s="28"/>
      <c r="EBJ39" s="28"/>
      <c r="EBK39" s="28"/>
      <c r="EBL39" s="28"/>
      <c r="EBM39" s="28"/>
      <c r="EBN39" s="28"/>
      <c r="EBO39" s="28"/>
      <c r="EBP39" s="28"/>
      <c r="EBQ39" s="28"/>
      <c r="EBR39" s="28"/>
      <c r="EBS39" s="28"/>
      <c r="EBT39" s="28"/>
      <c r="EBU39" s="28"/>
      <c r="EBV39" s="28"/>
      <c r="EBW39" s="28"/>
      <c r="EBX39" s="28"/>
      <c r="EBY39" s="28"/>
      <c r="EBZ39" s="28"/>
      <c r="ECA39" s="28"/>
      <c r="ECB39" s="28"/>
      <c r="ECC39" s="28"/>
      <c r="ECD39" s="28"/>
      <c r="ECE39" s="28"/>
      <c r="ECF39" s="28"/>
      <c r="ECG39" s="28"/>
      <c r="ECH39" s="28"/>
      <c r="ECI39" s="28"/>
      <c r="ECJ39" s="28"/>
      <c r="ECK39" s="28"/>
      <c r="ECL39" s="28"/>
      <c r="ECM39" s="28"/>
      <c r="ECN39" s="28"/>
      <c r="ECO39" s="28"/>
      <c r="ECP39" s="28"/>
      <c r="ECQ39" s="28"/>
      <c r="ECR39" s="28"/>
      <c r="ECS39" s="28"/>
      <c r="ECT39" s="28"/>
      <c r="ECU39" s="28"/>
      <c r="ECV39" s="28"/>
      <c r="ECW39" s="28"/>
      <c r="ECX39" s="28"/>
      <c r="ECY39" s="28"/>
      <c r="ECZ39" s="28"/>
      <c r="EDA39" s="28"/>
      <c r="EDB39" s="28"/>
      <c r="EDC39" s="28"/>
      <c r="EDD39" s="28"/>
      <c r="EDE39" s="28"/>
      <c r="EDF39" s="28"/>
      <c r="EDG39" s="28"/>
      <c r="EDH39" s="28"/>
      <c r="EDI39" s="28"/>
      <c r="EDJ39" s="28"/>
      <c r="EDK39" s="28"/>
      <c r="EDL39" s="28"/>
      <c r="EDM39" s="28"/>
      <c r="EDN39" s="28"/>
      <c r="EDO39" s="28"/>
      <c r="EDP39" s="28"/>
      <c r="EDQ39" s="28"/>
      <c r="EDR39" s="28"/>
      <c r="EDS39" s="28"/>
      <c r="EDT39" s="28"/>
      <c r="EDU39" s="28"/>
      <c r="EDV39" s="28"/>
      <c r="EDW39" s="28"/>
      <c r="EDX39" s="28"/>
      <c r="EDY39" s="28"/>
      <c r="EDZ39" s="28"/>
      <c r="EEA39" s="28"/>
      <c r="EEB39" s="28"/>
      <c r="EEC39" s="28"/>
      <c r="EED39" s="28"/>
      <c r="EEE39" s="28"/>
      <c r="EEF39" s="28"/>
      <c r="EEG39" s="28"/>
      <c r="EEH39" s="28"/>
      <c r="EEI39" s="28"/>
      <c r="EEJ39" s="28"/>
      <c r="EEK39" s="28"/>
      <c r="EEL39" s="28"/>
      <c r="EEM39" s="28"/>
      <c r="EEN39" s="28"/>
      <c r="EEO39" s="28"/>
      <c r="EEP39" s="28"/>
      <c r="EEQ39" s="28"/>
      <c r="EER39" s="28"/>
      <c r="EES39" s="28"/>
      <c r="EET39" s="28"/>
      <c r="EEU39" s="28"/>
      <c r="EEV39" s="28"/>
      <c r="EEW39" s="28"/>
      <c r="EEX39" s="28"/>
      <c r="EEY39" s="28"/>
      <c r="EEZ39" s="28"/>
      <c r="EFA39" s="28"/>
      <c r="EFB39" s="28"/>
      <c r="EFC39" s="28"/>
      <c r="EFD39" s="28"/>
      <c r="EFE39" s="28"/>
      <c r="EFF39" s="28"/>
      <c r="EFG39" s="28"/>
      <c r="EFH39" s="28"/>
      <c r="EFI39" s="28"/>
      <c r="EFJ39" s="28"/>
      <c r="EFK39" s="28"/>
      <c r="EFL39" s="28"/>
      <c r="EFM39" s="28"/>
      <c r="EFN39" s="28"/>
      <c r="EFO39" s="28"/>
      <c r="EFP39" s="28"/>
      <c r="EFQ39" s="28"/>
      <c r="EFR39" s="28"/>
      <c r="EFS39" s="28"/>
      <c r="EFT39" s="28"/>
      <c r="EFU39" s="28"/>
      <c r="EFV39" s="28"/>
      <c r="EFW39" s="28"/>
      <c r="EFX39" s="28"/>
      <c r="EFY39" s="28"/>
      <c r="EFZ39" s="28"/>
      <c r="EGA39" s="28"/>
      <c r="EGB39" s="28"/>
      <c r="EGC39" s="28"/>
      <c r="EGD39" s="28"/>
      <c r="EGE39" s="28"/>
      <c r="EGF39" s="28"/>
      <c r="EGG39" s="28"/>
      <c r="EGH39" s="28"/>
      <c r="EGI39" s="28"/>
      <c r="EGJ39" s="28"/>
      <c r="EGK39" s="28"/>
      <c r="EGL39" s="28"/>
      <c r="EGM39" s="28"/>
      <c r="EGN39" s="28"/>
      <c r="EGO39" s="28"/>
      <c r="EGP39" s="28"/>
      <c r="EGQ39" s="28"/>
      <c r="EGR39" s="28"/>
      <c r="EGS39" s="28"/>
      <c r="EGT39" s="28"/>
      <c r="EGU39" s="28"/>
      <c r="EGV39" s="28"/>
      <c r="EGW39" s="28"/>
      <c r="EGX39" s="28"/>
      <c r="EGY39" s="28"/>
      <c r="EGZ39" s="28"/>
      <c r="EHA39" s="28"/>
      <c r="EHB39" s="28"/>
      <c r="EHC39" s="28"/>
      <c r="EHD39" s="28"/>
      <c r="EHE39" s="28"/>
      <c r="EHF39" s="28"/>
      <c r="EHG39" s="28"/>
      <c r="EHH39" s="28"/>
      <c r="EHI39" s="28"/>
      <c r="EHJ39" s="28"/>
      <c r="EHK39" s="28"/>
      <c r="EHL39" s="28"/>
      <c r="EHM39" s="28"/>
      <c r="EHN39" s="28"/>
      <c r="EHO39" s="28"/>
      <c r="EHP39" s="28"/>
      <c r="EHQ39" s="28"/>
      <c r="EHR39" s="28"/>
      <c r="EHS39" s="28"/>
      <c r="EHT39" s="28"/>
      <c r="EHU39" s="28"/>
      <c r="EHV39" s="28"/>
      <c r="EHW39" s="28"/>
      <c r="EHX39" s="28"/>
      <c r="EHY39" s="28"/>
      <c r="EHZ39" s="28"/>
      <c r="EIA39" s="28"/>
      <c r="EIB39" s="28"/>
      <c r="EIC39" s="28"/>
      <c r="EID39" s="28"/>
      <c r="EIE39" s="28"/>
      <c r="EIF39" s="28"/>
      <c r="EIG39" s="28"/>
      <c r="EIH39" s="28"/>
      <c r="EII39" s="28"/>
      <c r="EIJ39" s="28"/>
      <c r="EIK39" s="28"/>
      <c r="EIL39" s="28"/>
      <c r="EIM39" s="28"/>
      <c r="EIN39" s="28"/>
      <c r="EIO39" s="28"/>
      <c r="EIP39" s="28"/>
      <c r="EIQ39" s="28"/>
      <c r="EIR39" s="28"/>
      <c r="EIS39" s="28"/>
      <c r="EIT39" s="28"/>
      <c r="EIU39" s="28"/>
      <c r="EIV39" s="28"/>
      <c r="EIW39" s="28"/>
      <c r="EIX39" s="28"/>
      <c r="EIY39" s="28"/>
      <c r="EIZ39" s="28"/>
      <c r="EJA39" s="28"/>
      <c r="EJB39" s="28"/>
      <c r="EJC39" s="28"/>
      <c r="EJD39" s="28"/>
      <c r="EJE39" s="28"/>
      <c r="EJF39" s="28"/>
      <c r="EJG39" s="28"/>
      <c r="EJH39" s="28"/>
      <c r="EJI39" s="28"/>
      <c r="EJJ39" s="28"/>
      <c r="EJK39" s="28"/>
      <c r="EJL39" s="28"/>
      <c r="EJM39" s="28"/>
      <c r="EJN39" s="28"/>
      <c r="EJO39" s="28"/>
      <c r="EJP39" s="28"/>
      <c r="EJQ39" s="28"/>
      <c r="EJR39" s="28"/>
      <c r="EJS39" s="28"/>
      <c r="EJT39" s="28"/>
      <c r="EJU39" s="28"/>
      <c r="EJV39" s="28"/>
      <c r="EJW39" s="28"/>
      <c r="EJX39" s="28"/>
      <c r="EJY39" s="28"/>
      <c r="EJZ39" s="28"/>
      <c r="EKA39" s="28"/>
      <c r="EKB39" s="28"/>
      <c r="EKC39" s="28"/>
      <c r="EKD39" s="28"/>
      <c r="EKE39" s="28"/>
      <c r="EKF39" s="28"/>
      <c r="EKG39" s="28"/>
      <c r="EKH39" s="28"/>
      <c r="EKI39" s="28"/>
      <c r="EKJ39" s="28"/>
      <c r="EKK39" s="28"/>
      <c r="EKL39" s="28"/>
      <c r="EKM39" s="28"/>
      <c r="EKN39" s="28"/>
      <c r="EKO39" s="28"/>
      <c r="EKP39" s="28"/>
      <c r="EKQ39" s="28"/>
      <c r="EKR39" s="28"/>
      <c r="EKS39" s="28"/>
      <c r="EKT39" s="28"/>
      <c r="EKU39" s="28"/>
      <c r="EKV39" s="28"/>
      <c r="EKW39" s="28"/>
      <c r="EKX39" s="28"/>
      <c r="EKY39" s="28"/>
      <c r="EKZ39" s="28"/>
      <c r="ELA39" s="28"/>
      <c r="ELB39" s="28"/>
      <c r="ELC39" s="28"/>
      <c r="ELD39" s="28"/>
      <c r="ELE39" s="28"/>
      <c r="ELF39" s="28"/>
      <c r="ELG39" s="28"/>
      <c r="ELH39" s="28"/>
      <c r="ELI39" s="28"/>
      <c r="ELJ39" s="28"/>
      <c r="ELK39" s="28"/>
      <c r="ELL39" s="28"/>
      <c r="ELM39" s="28"/>
      <c r="ELN39" s="28"/>
      <c r="ELO39" s="28"/>
      <c r="ELP39" s="28"/>
      <c r="ELQ39" s="28"/>
      <c r="ELR39" s="28"/>
      <c r="ELS39" s="28"/>
      <c r="ELT39" s="28"/>
      <c r="ELU39" s="28"/>
      <c r="ELV39" s="28"/>
      <c r="ELW39" s="28"/>
      <c r="ELX39" s="28"/>
      <c r="ELY39" s="28"/>
      <c r="ELZ39" s="28"/>
      <c r="EMA39" s="28"/>
      <c r="EMB39" s="28"/>
      <c r="EMC39" s="28"/>
      <c r="EMD39" s="28"/>
      <c r="EME39" s="28"/>
      <c r="EMF39" s="28"/>
      <c r="EMG39" s="28"/>
      <c r="EMH39" s="28"/>
      <c r="EMI39" s="28"/>
      <c r="EMJ39" s="28"/>
      <c r="EMK39" s="28"/>
      <c r="EML39" s="28"/>
      <c r="EMM39" s="28"/>
      <c r="EMN39" s="28"/>
      <c r="EMO39" s="28"/>
      <c r="EMP39" s="28"/>
      <c r="EMQ39" s="28"/>
      <c r="EMR39" s="28"/>
      <c r="EMS39" s="28"/>
      <c r="EMT39" s="28"/>
      <c r="EMU39" s="28"/>
      <c r="EMV39" s="28"/>
      <c r="EMW39" s="28"/>
      <c r="EMX39" s="28"/>
      <c r="EMY39" s="28"/>
      <c r="EMZ39" s="28"/>
      <c r="ENA39" s="28"/>
      <c r="ENB39" s="28"/>
      <c r="ENC39" s="28"/>
      <c r="END39" s="28"/>
      <c r="ENE39" s="28"/>
      <c r="ENF39" s="28"/>
      <c r="ENG39" s="28"/>
      <c r="ENH39" s="28"/>
      <c r="ENI39" s="28"/>
      <c r="ENJ39" s="28"/>
      <c r="ENK39" s="28"/>
      <c r="ENL39" s="28"/>
      <c r="ENM39" s="28"/>
      <c r="ENN39" s="28"/>
      <c r="ENO39" s="28"/>
      <c r="ENP39" s="28"/>
      <c r="ENQ39" s="28"/>
      <c r="ENR39" s="28"/>
      <c r="ENS39" s="28"/>
      <c r="ENT39" s="28"/>
      <c r="ENU39" s="28"/>
      <c r="ENV39" s="28"/>
      <c r="ENW39" s="28"/>
      <c r="ENX39" s="28"/>
      <c r="ENY39" s="28"/>
      <c r="ENZ39" s="28"/>
      <c r="EOA39" s="28"/>
      <c r="EOB39" s="28"/>
      <c r="EOC39" s="28"/>
      <c r="EOD39" s="28"/>
      <c r="EOE39" s="28"/>
      <c r="EOF39" s="28"/>
      <c r="EOG39" s="28"/>
      <c r="EOH39" s="28"/>
      <c r="EOI39" s="28"/>
      <c r="EOJ39" s="28"/>
      <c r="EOK39" s="28"/>
      <c r="EOL39" s="28"/>
      <c r="EOM39" s="28"/>
      <c r="EON39" s="28"/>
      <c r="EOO39" s="28"/>
      <c r="EOP39" s="28"/>
      <c r="EOQ39" s="28"/>
      <c r="EOR39" s="28"/>
      <c r="EOS39" s="28"/>
      <c r="EOT39" s="28"/>
      <c r="EOU39" s="28"/>
      <c r="EOV39" s="28"/>
      <c r="EOW39" s="28"/>
      <c r="EOX39" s="28"/>
      <c r="EOY39" s="28"/>
      <c r="EOZ39" s="28"/>
      <c r="EPA39" s="28"/>
      <c r="EPB39" s="28"/>
      <c r="EPC39" s="28"/>
      <c r="EPD39" s="28"/>
      <c r="EPE39" s="28"/>
      <c r="EPF39" s="28"/>
      <c r="EPG39" s="28"/>
      <c r="EPH39" s="28"/>
      <c r="EPI39" s="28"/>
      <c r="EPJ39" s="28"/>
      <c r="EPK39" s="28"/>
      <c r="EPL39" s="28"/>
      <c r="EPM39" s="28"/>
      <c r="EPN39" s="28"/>
      <c r="EPO39" s="28"/>
      <c r="EPP39" s="28"/>
      <c r="EPQ39" s="28"/>
      <c r="EPR39" s="28"/>
      <c r="EPS39" s="28"/>
      <c r="EPT39" s="28"/>
      <c r="EPU39" s="28"/>
      <c r="EPV39" s="28"/>
      <c r="EPW39" s="28"/>
      <c r="EPX39" s="28"/>
      <c r="EPY39" s="28"/>
      <c r="EPZ39" s="28"/>
      <c r="EQA39" s="28"/>
      <c r="EQB39" s="28"/>
      <c r="EQC39" s="28"/>
      <c r="EQD39" s="28"/>
      <c r="EQE39" s="28"/>
      <c r="EQF39" s="28"/>
      <c r="EQG39" s="28"/>
      <c r="EQH39" s="28"/>
      <c r="EQI39" s="28"/>
      <c r="EQJ39" s="28"/>
      <c r="EQK39" s="28"/>
      <c r="EQL39" s="28"/>
      <c r="EQM39" s="28"/>
      <c r="EQN39" s="28"/>
      <c r="EQO39" s="28"/>
      <c r="EQP39" s="28"/>
      <c r="EQQ39" s="28"/>
      <c r="EQR39" s="28"/>
      <c r="EQS39" s="28"/>
      <c r="EQT39" s="28"/>
      <c r="EQU39" s="28"/>
      <c r="EQV39" s="28"/>
      <c r="EQW39" s="28"/>
      <c r="EQX39" s="28"/>
      <c r="EQY39" s="28"/>
      <c r="EQZ39" s="28"/>
      <c r="ERA39" s="28"/>
      <c r="ERB39" s="28"/>
      <c r="ERC39" s="28"/>
      <c r="ERD39" s="28"/>
      <c r="ERE39" s="28"/>
      <c r="ERF39" s="28"/>
      <c r="ERG39" s="28"/>
      <c r="ERH39" s="28"/>
      <c r="ERI39" s="28"/>
      <c r="ERJ39" s="28"/>
      <c r="ERK39" s="28"/>
      <c r="ERL39" s="28"/>
      <c r="ERM39" s="28"/>
      <c r="ERN39" s="28"/>
      <c r="ERO39" s="28"/>
      <c r="ERP39" s="28"/>
      <c r="ERQ39" s="28"/>
      <c r="ERR39" s="28"/>
      <c r="ERS39" s="28"/>
      <c r="ERT39" s="28"/>
      <c r="ERU39" s="28"/>
      <c r="ERV39" s="28"/>
      <c r="ERW39" s="28"/>
      <c r="ERX39" s="28"/>
      <c r="ERY39" s="28"/>
      <c r="ERZ39" s="28"/>
      <c r="ESA39" s="28"/>
      <c r="ESB39" s="28"/>
      <c r="ESC39" s="28"/>
      <c r="ESD39" s="28"/>
      <c r="ESE39" s="28"/>
      <c r="ESF39" s="28"/>
      <c r="ESG39" s="28"/>
      <c r="ESH39" s="28"/>
      <c r="ESI39" s="28"/>
      <c r="ESJ39" s="28"/>
      <c r="ESK39" s="28"/>
      <c r="ESL39" s="28"/>
      <c r="ESM39" s="28"/>
      <c r="ESN39" s="28"/>
      <c r="ESO39" s="28"/>
      <c r="ESP39" s="28"/>
      <c r="ESQ39" s="28"/>
      <c r="ESR39" s="28"/>
      <c r="ESS39" s="28"/>
      <c r="EST39" s="28"/>
      <c r="ESU39" s="28"/>
      <c r="ESV39" s="28"/>
      <c r="ESW39" s="28"/>
      <c r="ESX39" s="28"/>
      <c r="ESY39" s="28"/>
      <c r="ESZ39" s="28"/>
      <c r="ETA39" s="28"/>
      <c r="ETB39" s="28"/>
      <c r="ETC39" s="28"/>
      <c r="ETD39" s="28"/>
      <c r="ETE39" s="28"/>
      <c r="ETF39" s="28"/>
      <c r="ETG39" s="28"/>
      <c r="ETH39" s="28"/>
      <c r="ETI39" s="28"/>
      <c r="ETJ39" s="28"/>
      <c r="ETK39" s="28"/>
      <c r="ETL39" s="28"/>
      <c r="ETM39" s="28"/>
      <c r="ETN39" s="28"/>
      <c r="ETO39" s="28"/>
      <c r="ETP39" s="28"/>
      <c r="ETQ39" s="28"/>
      <c r="ETR39" s="28"/>
      <c r="ETS39" s="28"/>
      <c r="ETT39" s="28"/>
      <c r="ETU39" s="28"/>
      <c r="ETV39" s="28"/>
      <c r="ETW39" s="28"/>
      <c r="ETX39" s="28"/>
      <c r="ETY39" s="28"/>
      <c r="ETZ39" s="28"/>
      <c r="EUA39" s="28"/>
      <c r="EUB39" s="28"/>
      <c r="EUC39" s="28"/>
      <c r="EUD39" s="28"/>
      <c r="EUE39" s="28"/>
      <c r="EUF39" s="28"/>
      <c r="EUG39" s="28"/>
      <c r="EUH39" s="28"/>
      <c r="EUI39" s="28"/>
      <c r="EUJ39" s="28"/>
      <c r="EUK39" s="28"/>
      <c r="EUL39" s="28"/>
      <c r="EUM39" s="28"/>
      <c r="EUN39" s="28"/>
      <c r="EUO39" s="28"/>
      <c r="EUP39" s="28"/>
      <c r="EUQ39" s="28"/>
      <c r="EUR39" s="28"/>
      <c r="EUS39" s="28"/>
      <c r="EUT39" s="28"/>
      <c r="EUU39" s="28"/>
      <c r="EUV39" s="28"/>
      <c r="EUW39" s="28"/>
      <c r="EUX39" s="28"/>
      <c r="EUY39" s="28"/>
      <c r="EUZ39" s="28"/>
      <c r="EVA39" s="28"/>
      <c r="EVB39" s="28"/>
      <c r="EVC39" s="28"/>
      <c r="EVD39" s="28"/>
      <c r="EVE39" s="28"/>
      <c r="EVF39" s="28"/>
      <c r="EVG39" s="28"/>
      <c r="EVH39" s="28"/>
      <c r="EVI39" s="28"/>
      <c r="EVJ39" s="28"/>
      <c r="EVK39" s="28"/>
      <c r="EVL39" s="28"/>
      <c r="EVM39" s="28"/>
      <c r="EVN39" s="28"/>
      <c r="EVO39" s="28"/>
      <c r="EVP39" s="28"/>
      <c r="EVQ39" s="28"/>
      <c r="EVR39" s="28"/>
      <c r="EVS39" s="28"/>
      <c r="EVT39" s="28"/>
      <c r="EVU39" s="28"/>
      <c r="EVV39" s="28"/>
      <c r="EVW39" s="28"/>
      <c r="EVX39" s="28"/>
      <c r="EVY39" s="28"/>
      <c r="EVZ39" s="28"/>
      <c r="EWA39" s="28"/>
      <c r="EWB39" s="28"/>
      <c r="EWC39" s="28"/>
      <c r="EWD39" s="28"/>
      <c r="EWE39" s="28"/>
      <c r="EWF39" s="28"/>
      <c r="EWG39" s="28"/>
      <c r="EWH39" s="28"/>
      <c r="EWI39" s="28"/>
      <c r="EWJ39" s="28"/>
      <c r="EWK39" s="28"/>
      <c r="EWL39" s="28"/>
      <c r="EWM39" s="28"/>
      <c r="EWN39" s="28"/>
      <c r="EWO39" s="28"/>
      <c r="EWP39" s="28"/>
      <c r="EWQ39" s="28"/>
      <c r="EWR39" s="28"/>
      <c r="EWS39" s="28"/>
      <c r="EWT39" s="28"/>
      <c r="EWU39" s="28"/>
      <c r="EWV39" s="28"/>
      <c r="EWW39" s="28"/>
      <c r="EWX39" s="28"/>
      <c r="EWY39" s="28"/>
      <c r="EWZ39" s="28"/>
      <c r="EXA39" s="28"/>
      <c r="EXB39" s="28"/>
      <c r="EXC39" s="28"/>
      <c r="EXD39" s="28"/>
      <c r="EXE39" s="28"/>
      <c r="EXF39" s="28"/>
      <c r="EXG39" s="28"/>
      <c r="EXH39" s="28"/>
      <c r="EXI39" s="28"/>
      <c r="EXJ39" s="28"/>
      <c r="EXK39" s="28"/>
      <c r="EXL39" s="28"/>
      <c r="EXM39" s="28"/>
      <c r="EXN39" s="28"/>
      <c r="EXO39" s="28"/>
      <c r="EXP39" s="28"/>
      <c r="EXQ39" s="28"/>
      <c r="EXR39" s="28"/>
      <c r="EXS39" s="28"/>
      <c r="EXT39" s="28"/>
      <c r="EXU39" s="28"/>
      <c r="EXV39" s="28"/>
      <c r="EXW39" s="28"/>
      <c r="EXX39" s="28"/>
      <c r="EXY39" s="28"/>
      <c r="EXZ39" s="28"/>
      <c r="EYA39" s="28"/>
      <c r="EYB39" s="28"/>
      <c r="EYC39" s="28"/>
      <c r="EYD39" s="28"/>
      <c r="EYE39" s="28"/>
      <c r="EYF39" s="28"/>
      <c r="EYG39" s="28"/>
      <c r="EYH39" s="28"/>
      <c r="EYI39" s="28"/>
      <c r="EYJ39" s="28"/>
      <c r="EYK39" s="28"/>
      <c r="EYL39" s="28"/>
      <c r="EYM39" s="28"/>
      <c r="EYN39" s="28"/>
      <c r="EYO39" s="28"/>
      <c r="EYP39" s="28"/>
      <c r="EYQ39" s="28"/>
      <c r="EYR39" s="28"/>
      <c r="EYS39" s="28"/>
      <c r="EYT39" s="28"/>
      <c r="EYU39" s="28"/>
      <c r="EYV39" s="28"/>
      <c r="EYW39" s="28"/>
      <c r="EYX39" s="28"/>
      <c r="EYY39" s="28"/>
      <c r="EYZ39" s="28"/>
      <c r="EZA39" s="28"/>
      <c r="EZB39" s="28"/>
      <c r="EZC39" s="28"/>
      <c r="EZD39" s="28"/>
      <c r="EZE39" s="28"/>
      <c r="EZF39" s="28"/>
      <c r="EZG39" s="28"/>
      <c r="EZH39" s="28"/>
      <c r="EZI39" s="28"/>
      <c r="EZJ39" s="28"/>
      <c r="EZK39" s="28"/>
      <c r="EZL39" s="28"/>
      <c r="EZM39" s="28"/>
      <c r="EZN39" s="28"/>
      <c r="EZO39" s="28"/>
      <c r="EZP39" s="28"/>
      <c r="EZQ39" s="28"/>
      <c r="EZR39" s="28"/>
      <c r="EZS39" s="28"/>
      <c r="EZT39" s="28"/>
      <c r="EZU39" s="28"/>
      <c r="EZV39" s="28"/>
      <c r="EZW39" s="28"/>
      <c r="EZX39" s="28"/>
      <c r="EZY39" s="28"/>
      <c r="EZZ39" s="28"/>
      <c r="FAA39" s="28"/>
      <c r="FAB39" s="28"/>
      <c r="FAC39" s="28"/>
      <c r="FAD39" s="28"/>
      <c r="FAE39" s="28"/>
      <c r="FAF39" s="28"/>
      <c r="FAG39" s="28"/>
      <c r="FAH39" s="28"/>
      <c r="FAI39" s="28"/>
      <c r="FAJ39" s="28"/>
      <c r="FAK39" s="28"/>
      <c r="FAL39" s="28"/>
      <c r="FAM39" s="28"/>
      <c r="FAN39" s="28"/>
      <c r="FAO39" s="28"/>
      <c r="FAP39" s="28"/>
      <c r="FAQ39" s="28"/>
      <c r="FAR39" s="28"/>
      <c r="FAS39" s="28"/>
      <c r="FAT39" s="28"/>
      <c r="FAU39" s="28"/>
      <c r="FAV39" s="28"/>
      <c r="FAW39" s="28"/>
      <c r="FAX39" s="28"/>
      <c r="FAY39" s="28"/>
      <c r="FAZ39" s="28"/>
      <c r="FBA39" s="28"/>
      <c r="FBB39" s="28"/>
      <c r="FBC39" s="28"/>
      <c r="FBD39" s="28"/>
      <c r="FBE39" s="28"/>
      <c r="FBF39" s="28"/>
      <c r="FBG39" s="28"/>
      <c r="FBH39" s="28"/>
      <c r="FBI39" s="28"/>
      <c r="FBJ39" s="28"/>
      <c r="FBK39" s="28"/>
      <c r="FBL39" s="28"/>
      <c r="FBM39" s="28"/>
      <c r="FBN39" s="28"/>
      <c r="FBO39" s="28"/>
      <c r="FBP39" s="28"/>
      <c r="FBQ39" s="28"/>
      <c r="FBR39" s="28"/>
      <c r="FBS39" s="28"/>
      <c r="FBT39" s="28"/>
      <c r="FBU39" s="28"/>
      <c r="FBV39" s="28"/>
      <c r="FBW39" s="28"/>
      <c r="FBX39" s="28"/>
      <c r="FBY39" s="28"/>
      <c r="FBZ39" s="28"/>
      <c r="FCA39" s="28"/>
      <c r="FCB39" s="28"/>
      <c r="FCC39" s="28"/>
      <c r="FCD39" s="28"/>
      <c r="FCE39" s="28"/>
      <c r="FCF39" s="28"/>
      <c r="FCG39" s="28"/>
      <c r="FCH39" s="28"/>
      <c r="FCI39" s="28"/>
      <c r="FCJ39" s="28"/>
      <c r="FCK39" s="28"/>
      <c r="FCL39" s="28"/>
      <c r="FCM39" s="28"/>
      <c r="FCN39" s="28"/>
      <c r="FCO39" s="28"/>
      <c r="FCP39" s="28"/>
      <c r="FCQ39" s="28"/>
      <c r="FCR39" s="28"/>
      <c r="FCS39" s="28"/>
      <c r="FCT39" s="28"/>
      <c r="FCU39" s="28"/>
      <c r="FCV39" s="28"/>
      <c r="FCW39" s="28"/>
      <c r="FCX39" s="28"/>
      <c r="FCY39" s="28"/>
      <c r="FCZ39" s="28"/>
      <c r="FDA39" s="28"/>
      <c r="FDB39" s="28"/>
      <c r="FDC39" s="28"/>
      <c r="FDD39" s="28"/>
      <c r="FDE39" s="28"/>
      <c r="FDF39" s="28"/>
      <c r="FDG39" s="28"/>
      <c r="FDH39" s="28"/>
      <c r="FDI39" s="28"/>
      <c r="FDJ39" s="28"/>
      <c r="FDK39" s="28"/>
      <c r="FDL39" s="28"/>
      <c r="FDM39" s="28"/>
      <c r="FDN39" s="28"/>
      <c r="FDO39" s="28"/>
      <c r="FDP39" s="28"/>
      <c r="FDQ39" s="28"/>
      <c r="FDR39" s="28"/>
      <c r="FDS39" s="28"/>
      <c r="FDT39" s="28"/>
      <c r="FDU39" s="28"/>
      <c r="FDV39" s="28"/>
      <c r="FDW39" s="28"/>
      <c r="FDX39" s="28"/>
      <c r="FDY39" s="28"/>
      <c r="FDZ39" s="28"/>
      <c r="FEA39" s="28"/>
      <c r="FEB39" s="28"/>
      <c r="FEC39" s="28"/>
      <c r="FED39" s="28"/>
      <c r="FEE39" s="28"/>
      <c r="FEF39" s="28"/>
      <c r="FEG39" s="28"/>
      <c r="FEH39" s="28"/>
      <c r="FEI39" s="28"/>
      <c r="FEJ39" s="28"/>
      <c r="FEK39" s="28"/>
      <c r="FEL39" s="28"/>
      <c r="FEM39" s="28"/>
      <c r="FEN39" s="28"/>
      <c r="FEO39" s="28"/>
      <c r="FEP39" s="28"/>
      <c r="FEQ39" s="28"/>
      <c r="FER39" s="28"/>
      <c r="FES39" s="28"/>
      <c r="FET39" s="28"/>
      <c r="FEU39" s="28"/>
      <c r="FEV39" s="28"/>
      <c r="FEW39" s="28"/>
      <c r="FEX39" s="28"/>
      <c r="FEY39" s="28"/>
      <c r="FEZ39" s="28"/>
      <c r="FFA39" s="28"/>
      <c r="FFB39" s="28"/>
      <c r="FFC39" s="28"/>
      <c r="FFD39" s="28"/>
      <c r="FFE39" s="28"/>
      <c r="FFF39" s="28"/>
      <c r="FFG39" s="28"/>
      <c r="FFH39" s="28"/>
      <c r="FFI39" s="28"/>
      <c r="FFJ39" s="28"/>
      <c r="FFK39" s="28"/>
      <c r="FFL39" s="28"/>
      <c r="FFM39" s="28"/>
      <c r="FFN39" s="28"/>
      <c r="FFO39" s="28"/>
      <c r="FFP39" s="28"/>
      <c r="FFQ39" s="28"/>
      <c r="FFR39" s="28"/>
      <c r="FFS39" s="28"/>
      <c r="FFT39" s="28"/>
      <c r="FFU39" s="28"/>
      <c r="FFV39" s="28"/>
      <c r="FFW39" s="28"/>
      <c r="FFX39" s="28"/>
      <c r="FFY39" s="28"/>
      <c r="FFZ39" s="28"/>
      <c r="FGA39" s="28"/>
      <c r="FGB39" s="28"/>
      <c r="FGC39" s="28"/>
      <c r="FGD39" s="28"/>
      <c r="FGE39" s="28"/>
      <c r="FGF39" s="28"/>
      <c r="FGG39" s="28"/>
      <c r="FGH39" s="28"/>
      <c r="FGI39" s="28"/>
      <c r="FGJ39" s="28"/>
      <c r="FGK39" s="28"/>
      <c r="FGL39" s="28"/>
      <c r="FGM39" s="28"/>
      <c r="FGN39" s="28"/>
      <c r="FGO39" s="28"/>
      <c r="FGP39" s="28"/>
      <c r="FGQ39" s="28"/>
      <c r="FGR39" s="28"/>
      <c r="FGS39" s="28"/>
      <c r="FGT39" s="28"/>
      <c r="FGU39" s="28"/>
      <c r="FGV39" s="28"/>
      <c r="FGW39" s="28"/>
      <c r="FGX39" s="28"/>
      <c r="FGY39" s="28"/>
      <c r="FGZ39" s="28"/>
      <c r="FHA39" s="28"/>
      <c r="FHB39" s="28"/>
      <c r="FHC39" s="28"/>
      <c r="FHD39" s="28"/>
      <c r="FHE39" s="28"/>
      <c r="FHF39" s="28"/>
      <c r="FHG39" s="28"/>
      <c r="FHH39" s="28"/>
      <c r="FHI39" s="28"/>
      <c r="FHJ39" s="28"/>
      <c r="FHK39" s="28"/>
      <c r="FHL39" s="28"/>
      <c r="FHM39" s="28"/>
      <c r="FHN39" s="28"/>
      <c r="FHO39" s="28"/>
      <c r="FHP39" s="28"/>
      <c r="FHQ39" s="28"/>
      <c r="FHR39" s="28"/>
      <c r="FHS39" s="28"/>
      <c r="FHT39" s="28"/>
      <c r="FHU39" s="28"/>
      <c r="FHV39" s="28"/>
      <c r="FHW39" s="28"/>
      <c r="FHX39" s="28"/>
      <c r="FHY39" s="28"/>
      <c r="FHZ39" s="28"/>
      <c r="FIA39" s="28"/>
      <c r="FIB39" s="28"/>
      <c r="FIC39" s="28"/>
      <c r="FID39" s="28"/>
      <c r="FIE39" s="28"/>
      <c r="FIF39" s="28"/>
      <c r="FIG39" s="28"/>
      <c r="FIH39" s="28"/>
      <c r="FII39" s="28"/>
      <c r="FIJ39" s="28"/>
      <c r="FIK39" s="28"/>
      <c r="FIL39" s="28"/>
      <c r="FIM39" s="28"/>
      <c r="FIN39" s="28"/>
      <c r="FIO39" s="28"/>
      <c r="FIP39" s="28"/>
      <c r="FIQ39" s="28"/>
      <c r="FIR39" s="28"/>
      <c r="FIS39" s="28"/>
      <c r="FIT39" s="28"/>
      <c r="FIU39" s="28"/>
      <c r="FIV39" s="28"/>
      <c r="FIW39" s="28"/>
      <c r="FIX39" s="28"/>
      <c r="FIY39" s="28"/>
      <c r="FIZ39" s="28"/>
      <c r="FJA39" s="28"/>
      <c r="FJB39" s="28"/>
      <c r="FJC39" s="28"/>
      <c r="FJD39" s="28"/>
      <c r="FJE39" s="28"/>
      <c r="FJF39" s="28"/>
      <c r="FJG39" s="28"/>
      <c r="FJH39" s="28"/>
      <c r="FJI39" s="28"/>
      <c r="FJJ39" s="28"/>
      <c r="FJK39" s="28"/>
      <c r="FJL39" s="28"/>
      <c r="FJM39" s="28"/>
      <c r="FJN39" s="28"/>
      <c r="FJO39" s="28"/>
      <c r="FJP39" s="28"/>
      <c r="FJQ39" s="28"/>
      <c r="FJR39" s="28"/>
      <c r="FJS39" s="28"/>
      <c r="FJT39" s="28"/>
      <c r="FJU39" s="28"/>
      <c r="FJV39" s="28"/>
      <c r="FJW39" s="28"/>
      <c r="FJX39" s="28"/>
      <c r="FJY39" s="28"/>
      <c r="FJZ39" s="28"/>
      <c r="FKA39" s="28"/>
      <c r="FKB39" s="28"/>
      <c r="FKC39" s="28"/>
      <c r="FKD39" s="28"/>
      <c r="FKE39" s="28"/>
      <c r="FKF39" s="28"/>
      <c r="FKG39" s="28"/>
      <c r="FKH39" s="28"/>
      <c r="FKI39" s="28"/>
      <c r="FKJ39" s="28"/>
      <c r="FKK39" s="28"/>
      <c r="FKL39" s="28"/>
      <c r="FKM39" s="28"/>
      <c r="FKN39" s="28"/>
      <c r="FKO39" s="28"/>
      <c r="FKP39" s="28"/>
      <c r="FKQ39" s="28"/>
      <c r="FKR39" s="28"/>
      <c r="FKS39" s="28"/>
      <c r="FKT39" s="28"/>
      <c r="FKU39" s="28"/>
      <c r="FKV39" s="28"/>
      <c r="FKW39" s="28"/>
      <c r="FKX39" s="28"/>
      <c r="FKY39" s="28"/>
      <c r="FKZ39" s="28"/>
      <c r="FLA39" s="28"/>
      <c r="FLB39" s="28"/>
      <c r="FLC39" s="28"/>
      <c r="FLD39" s="28"/>
      <c r="FLE39" s="28"/>
      <c r="FLF39" s="28"/>
      <c r="FLG39" s="28"/>
      <c r="FLH39" s="28"/>
      <c r="FLI39" s="28"/>
      <c r="FLJ39" s="28"/>
      <c r="FLK39" s="28"/>
      <c r="FLL39" s="28"/>
      <c r="FLM39" s="28"/>
      <c r="FLN39" s="28"/>
      <c r="FLO39" s="28"/>
      <c r="FLP39" s="28"/>
      <c r="FLQ39" s="28"/>
      <c r="FLR39" s="28"/>
      <c r="FLS39" s="28"/>
      <c r="FLT39" s="28"/>
      <c r="FLU39" s="28"/>
      <c r="FLV39" s="28"/>
      <c r="FLW39" s="28"/>
      <c r="FLX39" s="28"/>
      <c r="FLY39" s="28"/>
      <c r="FLZ39" s="28"/>
      <c r="FMA39" s="28"/>
      <c r="FMB39" s="28"/>
      <c r="FMC39" s="28"/>
      <c r="FMD39" s="28"/>
      <c r="FME39" s="28"/>
      <c r="FMF39" s="28"/>
      <c r="FMG39" s="28"/>
      <c r="FMH39" s="28"/>
      <c r="FMI39" s="28"/>
      <c r="FMJ39" s="28"/>
      <c r="FMK39" s="28"/>
      <c r="FML39" s="28"/>
      <c r="FMM39" s="28"/>
      <c r="FMN39" s="28"/>
      <c r="FMO39" s="28"/>
      <c r="FMP39" s="28"/>
      <c r="FMQ39" s="28"/>
      <c r="FMR39" s="28"/>
      <c r="FMS39" s="28"/>
      <c r="FMT39" s="28"/>
      <c r="FMU39" s="28"/>
      <c r="FMV39" s="28"/>
      <c r="FMW39" s="28"/>
      <c r="FMX39" s="28"/>
      <c r="FMY39" s="28"/>
      <c r="FMZ39" s="28"/>
      <c r="FNA39" s="28"/>
      <c r="FNB39" s="28"/>
      <c r="FNC39" s="28"/>
      <c r="FND39" s="28"/>
      <c r="FNE39" s="28"/>
      <c r="FNF39" s="28"/>
      <c r="FNG39" s="28"/>
      <c r="FNH39" s="28"/>
      <c r="FNI39" s="28"/>
      <c r="FNJ39" s="28"/>
      <c r="FNK39" s="28"/>
      <c r="FNL39" s="28"/>
      <c r="FNM39" s="28"/>
      <c r="FNN39" s="28"/>
      <c r="FNO39" s="28"/>
      <c r="FNP39" s="28"/>
      <c r="FNQ39" s="28"/>
      <c r="FNR39" s="28"/>
      <c r="FNS39" s="28"/>
      <c r="FNT39" s="28"/>
      <c r="FNU39" s="28"/>
      <c r="FNV39" s="28"/>
      <c r="FNW39" s="28"/>
      <c r="FNX39" s="28"/>
      <c r="FNY39" s="28"/>
      <c r="FNZ39" s="28"/>
      <c r="FOA39" s="28"/>
      <c r="FOB39" s="28"/>
      <c r="FOC39" s="28"/>
      <c r="FOD39" s="28"/>
      <c r="FOE39" s="28"/>
      <c r="FOF39" s="28"/>
      <c r="FOG39" s="28"/>
      <c r="FOH39" s="28"/>
      <c r="FOI39" s="28"/>
      <c r="FOJ39" s="28"/>
      <c r="FOK39" s="28"/>
      <c r="FOL39" s="28"/>
      <c r="FOM39" s="28"/>
      <c r="FON39" s="28"/>
      <c r="FOO39" s="28"/>
      <c r="FOP39" s="28"/>
      <c r="FOQ39" s="28"/>
      <c r="FOR39" s="28"/>
      <c r="FOS39" s="28"/>
      <c r="FOT39" s="28"/>
      <c r="FOU39" s="28"/>
      <c r="FOV39" s="28"/>
      <c r="FOW39" s="28"/>
      <c r="FOX39" s="28"/>
      <c r="FOY39" s="28"/>
      <c r="FOZ39" s="28"/>
      <c r="FPA39" s="28"/>
      <c r="FPB39" s="28"/>
      <c r="FPC39" s="28"/>
      <c r="FPD39" s="28"/>
      <c r="FPE39" s="28"/>
      <c r="FPF39" s="28"/>
      <c r="FPG39" s="28"/>
      <c r="FPH39" s="28"/>
      <c r="FPI39" s="28"/>
      <c r="FPJ39" s="28"/>
      <c r="FPK39" s="28"/>
      <c r="FPL39" s="28"/>
      <c r="FPM39" s="28"/>
      <c r="FPN39" s="28"/>
      <c r="FPO39" s="28"/>
      <c r="FPP39" s="28"/>
      <c r="FPQ39" s="28"/>
      <c r="FPR39" s="28"/>
      <c r="FPS39" s="28"/>
      <c r="FPT39" s="28"/>
      <c r="FPU39" s="28"/>
      <c r="FPV39" s="28"/>
      <c r="FPW39" s="28"/>
      <c r="FPX39" s="28"/>
      <c r="FPY39" s="28"/>
      <c r="FPZ39" s="28"/>
      <c r="FQA39" s="28"/>
      <c r="FQB39" s="28"/>
      <c r="FQC39" s="28"/>
      <c r="FQD39" s="28"/>
      <c r="FQE39" s="28"/>
      <c r="FQF39" s="28"/>
      <c r="FQG39" s="28"/>
      <c r="FQH39" s="28"/>
      <c r="FQI39" s="28"/>
      <c r="FQJ39" s="28"/>
      <c r="FQK39" s="28"/>
      <c r="FQL39" s="28"/>
      <c r="FQM39" s="28"/>
      <c r="FQN39" s="28"/>
      <c r="FQO39" s="28"/>
      <c r="FQP39" s="28"/>
      <c r="FQQ39" s="28"/>
      <c r="FQR39" s="28"/>
      <c r="FQS39" s="28"/>
      <c r="FQT39" s="28"/>
      <c r="FQU39" s="28"/>
      <c r="FQV39" s="28"/>
      <c r="FQW39" s="28"/>
      <c r="FQX39" s="28"/>
      <c r="FQY39" s="28"/>
      <c r="FQZ39" s="28"/>
      <c r="FRA39" s="28"/>
      <c r="FRB39" s="28"/>
      <c r="FRC39" s="28"/>
      <c r="FRD39" s="28"/>
      <c r="FRE39" s="28"/>
      <c r="FRF39" s="28"/>
      <c r="FRG39" s="28"/>
      <c r="FRH39" s="28"/>
      <c r="FRI39" s="28"/>
      <c r="FRJ39" s="28"/>
      <c r="FRK39" s="28"/>
      <c r="FRL39" s="28"/>
      <c r="FRM39" s="28"/>
      <c r="FRN39" s="28"/>
      <c r="FRO39" s="28"/>
      <c r="FRP39" s="28"/>
      <c r="FRQ39" s="28"/>
      <c r="FRR39" s="28"/>
      <c r="FRS39" s="28"/>
      <c r="FRT39" s="28"/>
      <c r="FRU39" s="28"/>
      <c r="FRV39" s="28"/>
      <c r="FRW39" s="28"/>
      <c r="FRX39" s="28"/>
      <c r="FRY39" s="28"/>
      <c r="FRZ39" s="28"/>
      <c r="FSA39" s="28"/>
      <c r="FSB39" s="28"/>
      <c r="FSC39" s="28"/>
      <c r="FSD39" s="28"/>
      <c r="FSE39" s="28"/>
      <c r="FSF39" s="28"/>
      <c r="FSG39" s="28"/>
      <c r="FSH39" s="28"/>
      <c r="FSI39" s="28"/>
      <c r="FSJ39" s="28"/>
      <c r="FSK39" s="28"/>
      <c r="FSL39" s="28"/>
      <c r="FSM39" s="28"/>
      <c r="FSN39" s="28"/>
      <c r="FSO39" s="28"/>
      <c r="FSP39" s="28"/>
      <c r="FSQ39" s="28"/>
      <c r="FSR39" s="28"/>
      <c r="FSS39" s="28"/>
      <c r="FST39" s="28"/>
      <c r="FSU39" s="28"/>
      <c r="FSV39" s="28"/>
      <c r="FSW39" s="28"/>
      <c r="FSX39" s="28"/>
      <c r="FSY39" s="28"/>
      <c r="FSZ39" s="28"/>
      <c r="FTA39" s="28"/>
      <c r="FTB39" s="28"/>
      <c r="FTC39" s="28"/>
      <c r="FTD39" s="28"/>
      <c r="FTE39" s="28"/>
      <c r="FTF39" s="28"/>
      <c r="FTG39" s="28"/>
      <c r="FTH39" s="28"/>
      <c r="FTI39" s="28"/>
      <c r="FTJ39" s="28"/>
      <c r="FTK39" s="28"/>
      <c r="FTL39" s="28"/>
      <c r="FTM39" s="28"/>
      <c r="FTN39" s="28"/>
      <c r="FTO39" s="28"/>
      <c r="FTP39" s="28"/>
      <c r="FTQ39" s="28"/>
      <c r="FTR39" s="28"/>
      <c r="FTS39" s="28"/>
      <c r="FTT39" s="28"/>
      <c r="FTU39" s="28"/>
      <c r="FTV39" s="28"/>
      <c r="FTW39" s="28"/>
      <c r="FTX39" s="28"/>
      <c r="FTY39" s="28"/>
      <c r="FTZ39" s="28"/>
      <c r="FUA39" s="28"/>
      <c r="FUB39" s="28"/>
      <c r="FUC39" s="28"/>
      <c r="FUD39" s="28"/>
      <c r="FUE39" s="28"/>
      <c r="FUF39" s="28"/>
      <c r="FUG39" s="28"/>
      <c r="FUH39" s="28"/>
      <c r="FUI39" s="28"/>
      <c r="FUJ39" s="28"/>
      <c r="FUK39" s="28"/>
      <c r="FUL39" s="28"/>
      <c r="FUM39" s="28"/>
      <c r="FUN39" s="28"/>
      <c r="FUO39" s="28"/>
      <c r="FUP39" s="28"/>
      <c r="FUQ39" s="28"/>
      <c r="FUR39" s="28"/>
      <c r="FUS39" s="28"/>
      <c r="FUT39" s="28"/>
      <c r="FUU39" s="28"/>
      <c r="FUV39" s="28"/>
      <c r="FUW39" s="28"/>
      <c r="FUX39" s="28"/>
      <c r="FUY39" s="28"/>
      <c r="FUZ39" s="28"/>
      <c r="FVA39" s="28"/>
      <c r="FVB39" s="28"/>
      <c r="FVC39" s="28"/>
      <c r="FVD39" s="28"/>
      <c r="FVE39" s="28"/>
      <c r="FVF39" s="28"/>
      <c r="FVG39" s="28"/>
      <c r="FVH39" s="28"/>
      <c r="FVI39" s="28"/>
      <c r="FVJ39" s="28"/>
      <c r="FVK39" s="28"/>
      <c r="FVL39" s="28"/>
      <c r="FVM39" s="28"/>
      <c r="FVN39" s="28"/>
      <c r="FVO39" s="28"/>
      <c r="FVP39" s="28"/>
      <c r="FVQ39" s="28"/>
      <c r="FVR39" s="28"/>
      <c r="FVS39" s="28"/>
      <c r="FVT39" s="28"/>
      <c r="FVU39" s="28"/>
      <c r="FVV39" s="28"/>
      <c r="FVW39" s="28"/>
      <c r="FVX39" s="28"/>
      <c r="FVY39" s="28"/>
      <c r="FVZ39" s="28"/>
      <c r="FWA39" s="28"/>
      <c r="FWB39" s="28"/>
      <c r="FWC39" s="28"/>
      <c r="FWD39" s="28"/>
      <c r="FWE39" s="28"/>
      <c r="FWF39" s="28"/>
      <c r="FWG39" s="28"/>
      <c r="FWH39" s="28"/>
      <c r="FWI39" s="28"/>
      <c r="FWJ39" s="28"/>
      <c r="FWK39" s="28"/>
      <c r="FWL39" s="28"/>
      <c r="FWM39" s="28"/>
      <c r="FWN39" s="28"/>
      <c r="FWO39" s="28"/>
      <c r="FWP39" s="28"/>
      <c r="FWQ39" s="28"/>
      <c r="FWR39" s="28"/>
      <c r="FWS39" s="28"/>
      <c r="FWT39" s="28"/>
      <c r="FWU39" s="28"/>
      <c r="FWV39" s="28"/>
      <c r="FWW39" s="28"/>
      <c r="FWX39" s="28"/>
      <c r="FWY39" s="28"/>
      <c r="FWZ39" s="28"/>
      <c r="FXA39" s="28"/>
      <c r="FXB39" s="28"/>
      <c r="FXC39" s="28"/>
      <c r="FXD39" s="28"/>
      <c r="FXE39" s="28"/>
      <c r="FXF39" s="28"/>
      <c r="FXG39" s="28"/>
      <c r="FXH39" s="28"/>
      <c r="FXI39" s="28"/>
      <c r="FXJ39" s="28"/>
      <c r="FXK39" s="28"/>
      <c r="FXL39" s="28"/>
      <c r="FXM39" s="28"/>
      <c r="FXN39" s="28"/>
      <c r="FXO39" s="28"/>
      <c r="FXP39" s="28"/>
      <c r="FXQ39" s="28"/>
      <c r="FXR39" s="28"/>
      <c r="FXS39" s="28"/>
      <c r="FXT39" s="28"/>
      <c r="FXU39" s="28"/>
      <c r="FXV39" s="28"/>
      <c r="FXW39" s="28"/>
      <c r="FXX39" s="28"/>
      <c r="FXY39" s="28"/>
      <c r="FXZ39" s="28"/>
      <c r="FYA39" s="28"/>
      <c r="FYB39" s="28"/>
      <c r="FYC39" s="28"/>
      <c r="FYD39" s="28"/>
      <c r="FYE39" s="28"/>
      <c r="FYF39" s="28"/>
      <c r="FYG39" s="28"/>
      <c r="FYH39" s="28"/>
      <c r="FYI39" s="28"/>
      <c r="FYJ39" s="28"/>
      <c r="FYK39" s="28"/>
      <c r="FYL39" s="28"/>
      <c r="FYM39" s="28"/>
      <c r="FYN39" s="28"/>
      <c r="FYO39" s="28"/>
      <c r="FYP39" s="28"/>
      <c r="FYQ39" s="28"/>
      <c r="FYR39" s="28"/>
      <c r="FYS39" s="28"/>
      <c r="FYT39" s="28"/>
      <c r="FYU39" s="28"/>
      <c r="FYV39" s="28"/>
      <c r="FYW39" s="28"/>
      <c r="FYX39" s="28"/>
      <c r="FYY39" s="28"/>
      <c r="FYZ39" s="28"/>
      <c r="FZA39" s="28"/>
      <c r="FZB39" s="28"/>
      <c r="FZC39" s="28"/>
      <c r="FZD39" s="28"/>
      <c r="FZE39" s="28"/>
      <c r="FZF39" s="28"/>
      <c r="FZG39" s="28"/>
      <c r="FZH39" s="28"/>
      <c r="FZI39" s="28"/>
      <c r="FZJ39" s="28"/>
      <c r="FZK39" s="28"/>
      <c r="FZL39" s="28"/>
      <c r="FZM39" s="28"/>
      <c r="FZN39" s="28"/>
      <c r="FZO39" s="28"/>
      <c r="FZP39" s="28"/>
      <c r="FZQ39" s="28"/>
      <c r="FZR39" s="28"/>
      <c r="FZS39" s="28"/>
      <c r="FZT39" s="28"/>
      <c r="FZU39" s="28"/>
      <c r="FZV39" s="28"/>
      <c r="FZW39" s="28"/>
      <c r="FZX39" s="28"/>
      <c r="FZY39" s="28"/>
      <c r="FZZ39" s="28"/>
      <c r="GAA39" s="28"/>
      <c r="GAB39" s="28"/>
      <c r="GAC39" s="28"/>
      <c r="GAD39" s="28"/>
      <c r="GAE39" s="28"/>
      <c r="GAF39" s="28"/>
      <c r="GAG39" s="28"/>
      <c r="GAH39" s="28"/>
      <c r="GAI39" s="28"/>
      <c r="GAJ39" s="28"/>
      <c r="GAK39" s="28"/>
      <c r="GAL39" s="28"/>
      <c r="GAM39" s="28"/>
      <c r="GAN39" s="28"/>
      <c r="GAO39" s="28"/>
      <c r="GAP39" s="28"/>
      <c r="GAQ39" s="28"/>
      <c r="GAR39" s="28"/>
      <c r="GAS39" s="28"/>
      <c r="GAT39" s="28"/>
      <c r="GAU39" s="28"/>
      <c r="GAV39" s="28"/>
      <c r="GAW39" s="28"/>
      <c r="GAX39" s="28"/>
      <c r="GAY39" s="28"/>
      <c r="GAZ39" s="28"/>
      <c r="GBA39" s="28"/>
      <c r="GBB39" s="28"/>
      <c r="GBC39" s="28"/>
      <c r="GBD39" s="28"/>
      <c r="GBE39" s="28"/>
      <c r="GBF39" s="28"/>
      <c r="GBG39" s="28"/>
      <c r="GBH39" s="28"/>
      <c r="GBI39" s="28"/>
      <c r="GBJ39" s="28"/>
      <c r="GBK39" s="28"/>
      <c r="GBL39" s="28"/>
      <c r="GBM39" s="28"/>
      <c r="GBN39" s="28"/>
      <c r="GBO39" s="28"/>
      <c r="GBP39" s="28"/>
      <c r="GBQ39" s="28"/>
      <c r="GBR39" s="28"/>
      <c r="GBS39" s="28"/>
      <c r="GBT39" s="28"/>
      <c r="GBU39" s="28"/>
      <c r="GBV39" s="28"/>
      <c r="GBW39" s="28"/>
      <c r="GBX39" s="28"/>
      <c r="GBY39" s="28"/>
      <c r="GBZ39" s="28"/>
      <c r="GCA39" s="28"/>
      <c r="GCB39" s="28"/>
      <c r="GCC39" s="28"/>
      <c r="GCD39" s="28"/>
      <c r="GCE39" s="28"/>
      <c r="GCF39" s="28"/>
      <c r="GCG39" s="28"/>
      <c r="GCH39" s="28"/>
      <c r="GCI39" s="28"/>
      <c r="GCJ39" s="28"/>
      <c r="GCK39" s="28"/>
      <c r="GCL39" s="28"/>
      <c r="GCM39" s="28"/>
      <c r="GCN39" s="28"/>
      <c r="GCO39" s="28"/>
      <c r="GCP39" s="28"/>
      <c r="GCQ39" s="28"/>
      <c r="GCR39" s="28"/>
      <c r="GCS39" s="28"/>
      <c r="GCT39" s="28"/>
      <c r="GCU39" s="28"/>
      <c r="GCV39" s="28"/>
      <c r="GCW39" s="28"/>
      <c r="GCX39" s="28"/>
      <c r="GCY39" s="28"/>
      <c r="GCZ39" s="28"/>
      <c r="GDA39" s="28"/>
      <c r="GDB39" s="28"/>
      <c r="GDC39" s="28"/>
      <c r="GDD39" s="28"/>
      <c r="GDE39" s="28"/>
      <c r="GDF39" s="28"/>
      <c r="GDG39" s="28"/>
      <c r="GDH39" s="28"/>
      <c r="GDI39" s="28"/>
      <c r="GDJ39" s="28"/>
      <c r="GDK39" s="28"/>
      <c r="GDL39" s="28"/>
      <c r="GDM39" s="28"/>
      <c r="GDN39" s="28"/>
      <c r="GDO39" s="28"/>
      <c r="GDP39" s="28"/>
      <c r="GDQ39" s="28"/>
      <c r="GDR39" s="28"/>
      <c r="GDS39" s="28"/>
      <c r="GDT39" s="28"/>
      <c r="GDU39" s="28"/>
      <c r="GDV39" s="28"/>
      <c r="GDW39" s="28"/>
      <c r="GDX39" s="28"/>
      <c r="GDY39" s="28"/>
      <c r="GDZ39" s="28"/>
      <c r="GEA39" s="28"/>
      <c r="GEB39" s="28"/>
      <c r="GEC39" s="28"/>
      <c r="GED39" s="28"/>
      <c r="GEE39" s="28"/>
      <c r="GEF39" s="28"/>
      <c r="GEG39" s="28"/>
      <c r="GEH39" s="28"/>
      <c r="GEI39" s="28"/>
      <c r="GEJ39" s="28"/>
      <c r="GEK39" s="28"/>
      <c r="GEL39" s="28"/>
      <c r="GEM39" s="28"/>
      <c r="GEN39" s="28"/>
      <c r="GEO39" s="28"/>
      <c r="GEP39" s="28"/>
      <c r="GEQ39" s="28"/>
      <c r="GER39" s="28"/>
      <c r="GES39" s="28"/>
      <c r="GET39" s="28"/>
      <c r="GEU39" s="28"/>
      <c r="GEV39" s="28"/>
      <c r="GEW39" s="28"/>
      <c r="GEX39" s="28"/>
      <c r="GEY39" s="28"/>
      <c r="GEZ39" s="28"/>
      <c r="GFA39" s="28"/>
      <c r="GFB39" s="28"/>
      <c r="GFC39" s="28"/>
      <c r="GFD39" s="28"/>
      <c r="GFE39" s="28"/>
      <c r="GFF39" s="28"/>
      <c r="GFG39" s="28"/>
      <c r="GFH39" s="28"/>
      <c r="GFI39" s="28"/>
      <c r="GFJ39" s="28"/>
      <c r="GFK39" s="28"/>
      <c r="GFL39" s="28"/>
      <c r="GFM39" s="28"/>
      <c r="GFN39" s="28"/>
      <c r="GFO39" s="28"/>
      <c r="GFP39" s="28"/>
      <c r="GFQ39" s="28"/>
      <c r="GFR39" s="28"/>
      <c r="GFS39" s="28"/>
      <c r="GFT39" s="28"/>
      <c r="GFU39" s="28"/>
      <c r="GFV39" s="28"/>
      <c r="GFW39" s="28"/>
      <c r="GFX39" s="28"/>
      <c r="GFY39" s="28"/>
      <c r="GFZ39" s="28"/>
      <c r="GGA39" s="28"/>
      <c r="GGB39" s="28"/>
      <c r="GGC39" s="28"/>
      <c r="GGD39" s="28"/>
      <c r="GGE39" s="28"/>
      <c r="GGF39" s="28"/>
      <c r="GGG39" s="28"/>
      <c r="GGH39" s="28"/>
      <c r="GGI39" s="28"/>
      <c r="GGJ39" s="28"/>
      <c r="GGK39" s="28"/>
      <c r="GGL39" s="28"/>
      <c r="GGM39" s="28"/>
      <c r="GGN39" s="28"/>
      <c r="GGO39" s="28"/>
      <c r="GGP39" s="28"/>
      <c r="GGQ39" s="28"/>
      <c r="GGR39" s="28"/>
      <c r="GGS39" s="28"/>
      <c r="GGT39" s="28"/>
      <c r="GGU39" s="28"/>
      <c r="GGV39" s="28"/>
      <c r="GGW39" s="28"/>
      <c r="GGX39" s="28"/>
      <c r="GGY39" s="28"/>
      <c r="GGZ39" s="28"/>
      <c r="GHA39" s="28"/>
      <c r="GHB39" s="28"/>
      <c r="GHC39" s="28"/>
      <c r="GHD39" s="28"/>
      <c r="GHE39" s="28"/>
      <c r="GHF39" s="28"/>
      <c r="GHG39" s="28"/>
      <c r="GHH39" s="28"/>
      <c r="GHI39" s="28"/>
      <c r="GHJ39" s="28"/>
      <c r="GHK39" s="28"/>
      <c r="GHL39" s="28"/>
      <c r="GHM39" s="28"/>
      <c r="GHN39" s="28"/>
      <c r="GHO39" s="28"/>
      <c r="GHP39" s="28"/>
      <c r="GHQ39" s="28"/>
      <c r="GHR39" s="28"/>
      <c r="GHS39" s="28"/>
      <c r="GHT39" s="28"/>
      <c r="GHU39" s="28"/>
      <c r="GHV39" s="28"/>
      <c r="GHW39" s="28"/>
      <c r="GHX39" s="28"/>
      <c r="GHY39" s="28"/>
      <c r="GHZ39" s="28"/>
      <c r="GIA39" s="28"/>
      <c r="GIB39" s="28"/>
      <c r="GIC39" s="28"/>
      <c r="GID39" s="28"/>
      <c r="GIE39" s="28"/>
      <c r="GIF39" s="28"/>
      <c r="GIG39" s="28"/>
      <c r="GIH39" s="28"/>
      <c r="GII39" s="28"/>
      <c r="GIJ39" s="28"/>
      <c r="GIK39" s="28"/>
      <c r="GIL39" s="28"/>
      <c r="GIM39" s="28"/>
      <c r="GIN39" s="28"/>
      <c r="GIO39" s="28"/>
      <c r="GIP39" s="28"/>
      <c r="GIQ39" s="28"/>
      <c r="GIR39" s="28"/>
      <c r="GIS39" s="28"/>
      <c r="GIT39" s="28"/>
      <c r="GIU39" s="28"/>
      <c r="GIV39" s="28"/>
      <c r="GIW39" s="28"/>
      <c r="GIX39" s="28"/>
      <c r="GIY39" s="28"/>
      <c r="GIZ39" s="28"/>
      <c r="GJA39" s="28"/>
      <c r="GJB39" s="28"/>
      <c r="GJC39" s="28"/>
      <c r="GJD39" s="28"/>
      <c r="GJE39" s="28"/>
      <c r="GJF39" s="28"/>
      <c r="GJG39" s="28"/>
      <c r="GJH39" s="28"/>
      <c r="GJI39" s="28"/>
      <c r="GJJ39" s="28"/>
      <c r="GJK39" s="28"/>
      <c r="GJL39" s="28"/>
      <c r="GJM39" s="28"/>
      <c r="GJN39" s="28"/>
      <c r="GJO39" s="28"/>
      <c r="GJP39" s="28"/>
      <c r="GJQ39" s="28"/>
      <c r="GJR39" s="28"/>
      <c r="GJS39" s="28"/>
      <c r="GJT39" s="28"/>
      <c r="GJU39" s="28"/>
      <c r="GJV39" s="28"/>
      <c r="GJW39" s="28"/>
      <c r="GJX39" s="28"/>
      <c r="GJY39" s="28"/>
      <c r="GJZ39" s="28"/>
      <c r="GKA39" s="28"/>
      <c r="GKB39" s="28"/>
      <c r="GKC39" s="28"/>
      <c r="GKD39" s="28"/>
      <c r="GKE39" s="28"/>
      <c r="GKF39" s="28"/>
      <c r="GKG39" s="28"/>
      <c r="GKH39" s="28"/>
      <c r="GKI39" s="28"/>
      <c r="GKJ39" s="28"/>
      <c r="GKK39" s="28"/>
      <c r="GKL39" s="28"/>
      <c r="GKM39" s="28"/>
      <c r="GKN39" s="28"/>
      <c r="GKO39" s="28"/>
      <c r="GKP39" s="28"/>
      <c r="GKQ39" s="28"/>
      <c r="GKR39" s="28"/>
      <c r="GKS39" s="28"/>
      <c r="GKT39" s="28"/>
      <c r="GKU39" s="28"/>
      <c r="GKV39" s="28"/>
      <c r="GKW39" s="28"/>
      <c r="GKX39" s="28"/>
      <c r="GKY39" s="28"/>
      <c r="GKZ39" s="28"/>
      <c r="GLA39" s="28"/>
      <c r="GLB39" s="28"/>
      <c r="GLC39" s="28"/>
      <c r="GLD39" s="28"/>
      <c r="GLE39" s="28"/>
      <c r="GLF39" s="28"/>
      <c r="GLG39" s="28"/>
      <c r="GLH39" s="28"/>
      <c r="GLI39" s="28"/>
      <c r="GLJ39" s="28"/>
      <c r="GLK39" s="28"/>
      <c r="GLL39" s="28"/>
      <c r="GLM39" s="28"/>
      <c r="GLN39" s="28"/>
      <c r="GLO39" s="28"/>
      <c r="GLP39" s="28"/>
      <c r="GLQ39" s="28"/>
      <c r="GLR39" s="28"/>
      <c r="GLS39" s="28"/>
      <c r="GLT39" s="28"/>
      <c r="GLU39" s="28"/>
      <c r="GLV39" s="28"/>
      <c r="GLW39" s="28"/>
      <c r="GLX39" s="28"/>
      <c r="GLY39" s="28"/>
      <c r="GLZ39" s="28"/>
      <c r="GMA39" s="28"/>
      <c r="GMB39" s="28"/>
      <c r="GMC39" s="28"/>
      <c r="GMD39" s="28"/>
      <c r="GME39" s="28"/>
      <c r="GMF39" s="28"/>
      <c r="GMG39" s="28"/>
      <c r="GMH39" s="28"/>
      <c r="GMI39" s="28"/>
      <c r="GMJ39" s="28"/>
      <c r="GMK39" s="28"/>
      <c r="GML39" s="28"/>
      <c r="GMM39" s="28"/>
      <c r="GMN39" s="28"/>
      <c r="GMO39" s="28"/>
      <c r="GMP39" s="28"/>
      <c r="GMQ39" s="28"/>
      <c r="GMR39" s="28"/>
      <c r="GMS39" s="28"/>
      <c r="GMT39" s="28"/>
      <c r="GMU39" s="28"/>
      <c r="GMV39" s="28"/>
      <c r="GMW39" s="28"/>
      <c r="GMX39" s="28"/>
      <c r="GMY39" s="28"/>
      <c r="GMZ39" s="28"/>
      <c r="GNA39" s="28"/>
      <c r="GNB39" s="28"/>
      <c r="GNC39" s="28"/>
      <c r="GND39" s="28"/>
      <c r="GNE39" s="28"/>
      <c r="GNF39" s="28"/>
      <c r="GNG39" s="28"/>
      <c r="GNH39" s="28"/>
      <c r="GNI39" s="28"/>
      <c r="GNJ39" s="28"/>
      <c r="GNK39" s="28"/>
      <c r="GNL39" s="28"/>
      <c r="GNM39" s="28"/>
      <c r="GNN39" s="28"/>
      <c r="GNO39" s="28"/>
      <c r="GNP39" s="28"/>
      <c r="GNQ39" s="28"/>
      <c r="GNR39" s="28"/>
      <c r="GNS39" s="28"/>
      <c r="GNT39" s="28"/>
      <c r="GNU39" s="28"/>
      <c r="GNV39" s="28"/>
      <c r="GNW39" s="28"/>
      <c r="GNX39" s="28"/>
      <c r="GNY39" s="28"/>
      <c r="GNZ39" s="28"/>
      <c r="GOA39" s="28"/>
      <c r="GOB39" s="28"/>
      <c r="GOC39" s="28"/>
      <c r="GOD39" s="28"/>
      <c r="GOE39" s="28"/>
      <c r="GOF39" s="28"/>
      <c r="GOG39" s="28"/>
      <c r="GOH39" s="28"/>
      <c r="GOI39" s="28"/>
      <c r="GOJ39" s="28"/>
      <c r="GOK39" s="28"/>
      <c r="GOL39" s="28"/>
      <c r="GOM39" s="28"/>
      <c r="GON39" s="28"/>
      <c r="GOO39" s="28"/>
      <c r="GOP39" s="28"/>
      <c r="GOQ39" s="28"/>
      <c r="GOR39" s="28"/>
      <c r="GOS39" s="28"/>
      <c r="GOT39" s="28"/>
      <c r="GOU39" s="28"/>
      <c r="GOV39" s="28"/>
      <c r="GOW39" s="28"/>
      <c r="GOX39" s="28"/>
      <c r="GOY39" s="28"/>
      <c r="GOZ39" s="28"/>
      <c r="GPA39" s="28"/>
      <c r="GPB39" s="28"/>
      <c r="GPC39" s="28"/>
      <c r="GPD39" s="28"/>
      <c r="GPE39" s="28"/>
      <c r="GPF39" s="28"/>
      <c r="GPG39" s="28"/>
      <c r="GPH39" s="28"/>
      <c r="GPI39" s="28"/>
      <c r="GPJ39" s="28"/>
      <c r="GPK39" s="28"/>
      <c r="GPL39" s="28"/>
      <c r="GPM39" s="28"/>
      <c r="GPN39" s="28"/>
      <c r="GPO39" s="28"/>
      <c r="GPP39" s="28"/>
      <c r="GPQ39" s="28"/>
      <c r="GPR39" s="28"/>
      <c r="GPS39" s="28"/>
      <c r="GPT39" s="28"/>
      <c r="GPU39" s="28"/>
      <c r="GPV39" s="28"/>
      <c r="GPW39" s="28"/>
      <c r="GPX39" s="28"/>
      <c r="GPY39" s="28"/>
      <c r="GPZ39" s="28"/>
      <c r="GQA39" s="28"/>
      <c r="GQB39" s="28"/>
      <c r="GQC39" s="28"/>
      <c r="GQD39" s="28"/>
      <c r="GQE39" s="28"/>
      <c r="GQF39" s="28"/>
      <c r="GQG39" s="28"/>
      <c r="GQH39" s="28"/>
      <c r="GQI39" s="28"/>
      <c r="GQJ39" s="28"/>
      <c r="GQK39" s="28"/>
      <c r="GQL39" s="28"/>
      <c r="GQM39" s="28"/>
      <c r="GQN39" s="28"/>
      <c r="GQO39" s="28"/>
      <c r="GQP39" s="28"/>
      <c r="GQQ39" s="28"/>
      <c r="GQR39" s="28"/>
      <c r="GQS39" s="28"/>
      <c r="GQT39" s="28"/>
      <c r="GQU39" s="28"/>
      <c r="GQV39" s="28"/>
      <c r="GQW39" s="28"/>
      <c r="GQX39" s="28"/>
      <c r="GQY39" s="28"/>
      <c r="GQZ39" s="28"/>
      <c r="GRA39" s="28"/>
      <c r="GRB39" s="28"/>
      <c r="GRC39" s="28"/>
      <c r="GRD39" s="28"/>
      <c r="GRE39" s="28"/>
      <c r="GRF39" s="28"/>
      <c r="GRG39" s="28"/>
      <c r="GRH39" s="28"/>
      <c r="GRI39" s="28"/>
      <c r="GRJ39" s="28"/>
      <c r="GRK39" s="28"/>
      <c r="GRL39" s="28"/>
      <c r="GRM39" s="28"/>
      <c r="GRN39" s="28"/>
      <c r="GRO39" s="28"/>
      <c r="GRP39" s="28"/>
      <c r="GRQ39" s="28"/>
      <c r="GRR39" s="28"/>
      <c r="GRS39" s="28"/>
      <c r="GRT39" s="28"/>
      <c r="GRU39" s="28"/>
      <c r="GRV39" s="28"/>
      <c r="GRW39" s="28"/>
      <c r="GRX39" s="28"/>
      <c r="GRY39" s="28"/>
      <c r="GRZ39" s="28"/>
      <c r="GSA39" s="28"/>
      <c r="GSB39" s="28"/>
      <c r="GSC39" s="28"/>
      <c r="GSD39" s="28"/>
      <c r="GSE39" s="28"/>
      <c r="GSF39" s="28"/>
      <c r="GSG39" s="28"/>
      <c r="GSH39" s="28"/>
      <c r="GSI39" s="28"/>
      <c r="GSJ39" s="28"/>
      <c r="GSK39" s="28"/>
      <c r="GSL39" s="28"/>
      <c r="GSM39" s="28"/>
      <c r="GSN39" s="28"/>
      <c r="GSO39" s="28"/>
      <c r="GSP39" s="28"/>
      <c r="GSQ39" s="28"/>
      <c r="GSR39" s="28"/>
      <c r="GSS39" s="28"/>
      <c r="GST39" s="28"/>
      <c r="GSU39" s="28"/>
      <c r="GSV39" s="28"/>
      <c r="GSW39" s="28"/>
      <c r="GSX39" s="28"/>
      <c r="GSY39" s="28"/>
      <c r="GSZ39" s="28"/>
      <c r="GTA39" s="28"/>
      <c r="GTB39" s="28"/>
      <c r="GTC39" s="28"/>
      <c r="GTD39" s="28"/>
      <c r="GTE39" s="28"/>
      <c r="GTF39" s="28"/>
      <c r="GTG39" s="28"/>
      <c r="GTH39" s="28"/>
      <c r="GTI39" s="28"/>
      <c r="GTJ39" s="28"/>
      <c r="GTK39" s="28"/>
      <c r="GTL39" s="28"/>
      <c r="GTM39" s="28"/>
      <c r="GTN39" s="28"/>
      <c r="GTO39" s="28"/>
      <c r="GTP39" s="28"/>
      <c r="GTQ39" s="28"/>
      <c r="GTR39" s="28"/>
      <c r="GTS39" s="28"/>
      <c r="GTT39" s="28"/>
      <c r="GTU39" s="28"/>
      <c r="GTV39" s="28"/>
      <c r="GTW39" s="28"/>
      <c r="GTX39" s="28"/>
      <c r="GTY39" s="28"/>
      <c r="GTZ39" s="28"/>
      <c r="GUA39" s="28"/>
      <c r="GUB39" s="28"/>
      <c r="GUC39" s="28"/>
      <c r="GUD39" s="28"/>
      <c r="GUE39" s="28"/>
      <c r="GUF39" s="28"/>
      <c r="GUG39" s="28"/>
      <c r="GUH39" s="28"/>
      <c r="GUI39" s="28"/>
      <c r="GUJ39" s="28"/>
      <c r="GUK39" s="28"/>
      <c r="GUL39" s="28"/>
      <c r="GUM39" s="28"/>
      <c r="GUN39" s="28"/>
      <c r="GUO39" s="28"/>
      <c r="GUP39" s="28"/>
      <c r="GUQ39" s="28"/>
      <c r="GUR39" s="28"/>
      <c r="GUS39" s="28"/>
      <c r="GUT39" s="28"/>
      <c r="GUU39" s="28"/>
      <c r="GUV39" s="28"/>
      <c r="GUW39" s="28"/>
      <c r="GUX39" s="28"/>
      <c r="GUY39" s="28"/>
      <c r="GUZ39" s="28"/>
      <c r="GVA39" s="28"/>
      <c r="GVB39" s="28"/>
      <c r="GVC39" s="28"/>
      <c r="GVD39" s="28"/>
      <c r="GVE39" s="28"/>
      <c r="GVF39" s="28"/>
      <c r="GVG39" s="28"/>
      <c r="GVH39" s="28"/>
      <c r="GVI39" s="28"/>
      <c r="GVJ39" s="28"/>
      <c r="GVK39" s="28"/>
      <c r="GVL39" s="28"/>
      <c r="GVM39" s="28"/>
      <c r="GVN39" s="28"/>
      <c r="GVO39" s="28"/>
      <c r="GVP39" s="28"/>
      <c r="GVQ39" s="28"/>
      <c r="GVR39" s="28"/>
      <c r="GVS39" s="28"/>
      <c r="GVT39" s="28"/>
      <c r="GVU39" s="28"/>
      <c r="GVV39" s="28"/>
      <c r="GVW39" s="28"/>
      <c r="GVX39" s="28"/>
      <c r="GVY39" s="28"/>
      <c r="GVZ39" s="28"/>
      <c r="GWA39" s="28"/>
      <c r="GWB39" s="28"/>
      <c r="GWC39" s="28"/>
      <c r="GWD39" s="28"/>
      <c r="GWE39" s="28"/>
      <c r="GWF39" s="28"/>
      <c r="GWG39" s="28"/>
      <c r="GWH39" s="28"/>
      <c r="GWI39" s="28"/>
      <c r="GWJ39" s="28"/>
      <c r="GWK39" s="28"/>
      <c r="GWL39" s="28"/>
      <c r="GWM39" s="28"/>
      <c r="GWN39" s="28"/>
      <c r="GWO39" s="28"/>
      <c r="GWP39" s="28"/>
      <c r="GWQ39" s="28"/>
      <c r="GWR39" s="28"/>
      <c r="GWS39" s="28"/>
      <c r="GWT39" s="28"/>
      <c r="GWU39" s="28"/>
      <c r="GWV39" s="28"/>
      <c r="GWW39" s="28"/>
      <c r="GWX39" s="28"/>
      <c r="GWY39" s="28"/>
      <c r="GWZ39" s="28"/>
      <c r="GXA39" s="28"/>
      <c r="GXB39" s="28"/>
      <c r="GXC39" s="28"/>
      <c r="GXD39" s="28"/>
      <c r="GXE39" s="28"/>
      <c r="GXF39" s="28"/>
      <c r="GXG39" s="28"/>
      <c r="GXH39" s="28"/>
      <c r="GXI39" s="28"/>
      <c r="GXJ39" s="28"/>
      <c r="GXK39" s="28"/>
      <c r="GXL39" s="28"/>
      <c r="GXM39" s="28"/>
      <c r="GXN39" s="28"/>
      <c r="GXO39" s="28"/>
      <c r="GXP39" s="28"/>
      <c r="GXQ39" s="28"/>
      <c r="GXR39" s="28"/>
      <c r="GXS39" s="28"/>
      <c r="GXT39" s="28"/>
      <c r="GXU39" s="28"/>
      <c r="GXV39" s="28"/>
      <c r="GXW39" s="28"/>
      <c r="GXX39" s="28"/>
      <c r="GXY39" s="28"/>
      <c r="GXZ39" s="28"/>
      <c r="GYA39" s="28"/>
      <c r="GYB39" s="28"/>
      <c r="GYC39" s="28"/>
      <c r="GYD39" s="28"/>
      <c r="GYE39" s="28"/>
      <c r="GYF39" s="28"/>
      <c r="GYG39" s="28"/>
      <c r="GYH39" s="28"/>
      <c r="GYI39" s="28"/>
      <c r="GYJ39" s="28"/>
      <c r="GYK39" s="28"/>
      <c r="GYL39" s="28"/>
      <c r="GYM39" s="28"/>
      <c r="GYN39" s="28"/>
      <c r="GYO39" s="28"/>
      <c r="GYP39" s="28"/>
      <c r="GYQ39" s="28"/>
      <c r="GYR39" s="28"/>
      <c r="GYS39" s="28"/>
      <c r="GYT39" s="28"/>
      <c r="GYU39" s="28"/>
      <c r="GYV39" s="28"/>
      <c r="GYW39" s="28"/>
      <c r="GYX39" s="28"/>
      <c r="GYY39" s="28"/>
      <c r="GYZ39" s="28"/>
      <c r="GZA39" s="28"/>
      <c r="GZB39" s="28"/>
      <c r="GZC39" s="28"/>
      <c r="GZD39" s="28"/>
      <c r="GZE39" s="28"/>
      <c r="GZF39" s="28"/>
      <c r="GZG39" s="28"/>
      <c r="GZH39" s="28"/>
      <c r="GZI39" s="28"/>
      <c r="GZJ39" s="28"/>
      <c r="GZK39" s="28"/>
      <c r="GZL39" s="28"/>
      <c r="GZM39" s="28"/>
      <c r="GZN39" s="28"/>
      <c r="GZO39" s="28"/>
      <c r="GZP39" s="28"/>
      <c r="GZQ39" s="28"/>
      <c r="GZR39" s="28"/>
      <c r="GZS39" s="28"/>
      <c r="GZT39" s="28"/>
      <c r="GZU39" s="28"/>
      <c r="GZV39" s="28"/>
      <c r="GZW39" s="28"/>
      <c r="GZX39" s="28"/>
      <c r="GZY39" s="28"/>
      <c r="GZZ39" s="28"/>
      <c r="HAA39" s="28"/>
      <c r="HAB39" s="28"/>
      <c r="HAC39" s="28"/>
      <c r="HAD39" s="28"/>
      <c r="HAE39" s="28"/>
      <c r="HAF39" s="28"/>
      <c r="HAG39" s="28"/>
      <c r="HAH39" s="28"/>
      <c r="HAI39" s="28"/>
      <c r="HAJ39" s="28"/>
      <c r="HAK39" s="28"/>
      <c r="HAL39" s="28"/>
      <c r="HAM39" s="28"/>
      <c r="HAN39" s="28"/>
      <c r="HAO39" s="28"/>
      <c r="HAP39" s="28"/>
      <c r="HAQ39" s="28"/>
      <c r="HAR39" s="28"/>
      <c r="HAS39" s="28"/>
      <c r="HAT39" s="28"/>
      <c r="HAU39" s="28"/>
      <c r="HAV39" s="28"/>
      <c r="HAW39" s="28"/>
      <c r="HAX39" s="28"/>
      <c r="HAY39" s="28"/>
      <c r="HAZ39" s="28"/>
      <c r="HBA39" s="28"/>
      <c r="HBB39" s="28"/>
      <c r="HBC39" s="28"/>
      <c r="HBD39" s="28"/>
      <c r="HBE39" s="28"/>
      <c r="HBF39" s="28"/>
      <c r="HBG39" s="28"/>
      <c r="HBH39" s="28"/>
      <c r="HBI39" s="28"/>
      <c r="HBJ39" s="28"/>
      <c r="HBK39" s="28"/>
      <c r="HBL39" s="28"/>
      <c r="HBM39" s="28"/>
      <c r="HBN39" s="28"/>
      <c r="HBO39" s="28"/>
      <c r="HBP39" s="28"/>
      <c r="HBQ39" s="28"/>
      <c r="HBR39" s="28"/>
      <c r="HBS39" s="28"/>
      <c r="HBT39" s="28"/>
      <c r="HBU39" s="28"/>
      <c r="HBV39" s="28"/>
      <c r="HBW39" s="28"/>
      <c r="HBX39" s="28"/>
      <c r="HBY39" s="28"/>
      <c r="HBZ39" s="28"/>
      <c r="HCA39" s="28"/>
      <c r="HCB39" s="28"/>
      <c r="HCC39" s="28"/>
      <c r="HCD39" s="28"/>
      <c r="HCE39" s="28"/>
      <c r="HCF39" s="28"/>
      <c r="HCG39" s="28"/>
      <c r="HCH39" s="28"/>
      <c r="HCI39" s="28"/>
      <c r="HCJ39" s="28"/>
      <c r="HCK39" s="28"/>
      <c r="HCL39" s="28"/>
      <c r="HCM39" s="28"/>
      <c r="HCN39" s="28"/>
      <c r="HCO39" s="28"/>
      <c r="HCP39" s="28"/>
      <c r="HCQ39" s="28"/>
      <c r="HCR39" s="28"/>
      <c r="HCS39" s="28"/>
      <c r="HCT39" s="28"/>
      <c r="HCU39" s="28"/>
      <c r="HCV39" s="28"/>
      <c r="HCW39" s="28"/>
      <c r="HCX39" s="28"/>
      <c r="HCY39" s="28"/>
      <c r="HCZ39" s="28"/>
      <c r="HDA39" s="28"/>
      <c r="HDB39" s="28"/>
      <c r="HDC39" s="28"/>
      <c r="HDD39" s="28"/>
      <c r="HDE39" s="28"/>
      <c r="HDF39" s="28"/>
      <c r="HDG39" s="28"/>
      <c r="HDH39" s="28"/>
      <c r="HDI39" s="28"/>
      <c r="HDJ39" s="28"/>
      <c r="HDK39" s="28"/>
      <c r="HDL39" s="28"/>
      <c r="HDM39" s="28"/>
      <c r="HDN39" s="28"/>
      <c r="HDO39" s="28"/>
      <c r="HDP39" s="28"/>
      <c r="HDQ39" s="28"/>
      <c r="HDR39" s="28"/>
      <c r="HDS39" s="28"/>
      <c r="HDT39" s="28"/>
      <c r="HDU39" s="28"/>
      <c r="HDV39" s="28"/>
      <c r="HDW39" s="28"/>
      <c r="HDX39" s="28"/>
      <c r="HDY39" s="28"/>
      <c r="HDZ39" s="28"/>
      <c r="HEA39" s="28"/>
      <c r="HEB39" s="28"/>
      <c r="HEC39" s="28"/>
      <c r="HED39" s="28"/>
      <c r="HEE39" s="28"/>
      <c r="HEF39" s="28"/>
      <c r="HEG39" s="28"/>
      <c r="HEH39" s="28"/>
      <c r="HEI39" s="28"/>
      <c r="HEJ39" s="28"/>
      <c r="HEK39" s="28"/>
      <c r="HEL39" s="28"/>
      <c r="HEM39" s="28"/>
      <c r="HEN39" s="28"/>
      <c r="HEO39" s="28"/>
      <c r="HEP39" s="28"/>
      <c r="HEQ39" s="28"/>
      <c r="HER39" s="28"/>
      <c r="HES39" s="28"/>
      <c r="HET39" s="28"/>
      <c r="HEU39" s="28"/>
      <c r="HEV39" s="28"/>
      <c r="HEW39" s="28"/>
      <c r="HEX39" s="28"/>
      <c r="HEY39" s="28"/>
      <c r="HEZ39" s="28"/>
      <c r="HFA39" s="28"/>
      <c r="HFB39" s="28"/>
      <c r="HFC39" s="28"/>
      <c r="HFD39" s="28"/>
      <c r="HFE39" s="28"/>
      <c r="HFF39" s="28"/>
      <c r="HFG39" s="28"/>
      <c r="HFH39" s="28"/>
      <c r="HFI39" s="28"/>
      <c r="HFJ39" s="28"/>
      <c r="HFK39" s="28"/>
      <c r="HFL39" s="28"/>
      <c r="HFM39" s="28"/>
      <c r="HFN39" s="28"/>
      <c r="HFO39" s="28"/>
      <c r="HFP39" s="28"/>
      <c r="HFQ39" s="28"/>
      <c r="HFR39" s="28"/>
      <c r="HFS39" s="28"/>
      <c r="HFT39" s="28"/>
      <c r="HFU39" s="28"/>
      <c r="HFV39" s="28"/>
      <c r="HFW39" s="28"/>
      <c r="HFX39" s="28"/>
      <c r="HFY39" s="28"/>
      <c r="HFZ39" s="28"/>
      <c r="HGA39" s="28"/>
      <c r="HGB39" s="28"/>
      <c r="HGC39" s="28"/>
      <c r="HGD39" s="28"/>
      <c r="HGE39" s="28"/>
      <c r="HGF39" s="28"/>
      <c r="HGG39" s="28"/>
      <c r="HGH39" s="28"/>
      <c r="HGI39" s="28"/>
      <c r="HGJ39" s="28"/>
      <c r="HGK39" s="28"/>
      <c r="HGL39" s="28"/>
      <c r="HGM39" s="28"/>
      <c r="HGN39" s="28"/>
      <c r="HGO39" s="28"/>
      <c r="HGP39" s="28"/>
      <c r="HGQ39" s="28"/>
      <c r="HGR39" s="28"/>
      <c r="HGS39" s="28"/>
      <c r="HGT39" s="28"/>
      <c r="HGU39" s="28"/>
      <c r="HGV39" s="28"/>
      <c r="HGW39" s="28"/>
      <c r="HGX39" s="28"/>
      <c r="HGY39" s="28"/>
      <c r="HGZ39" s="28"/>
      <c r="HHA39" s="28"/>
      <c r="HHB39" s="28"/>
      <c r="HHC39" s="28"/>
      <c r="HHD39" s="28"/>
      <c r="HHE39" s="28"/>
      <c r="HHF39" s="28"/>
      <c r="HHG39" s="28"/>
      <c r="HHH39" s="28"/>
      <c r="HHI39" s="28"/>
      <c r="HHJ39" s="28"/>
      <c r="HHK39" s="28"/>
      <c r="HHL39" s="28"/>
      <c r="HHM39" s="28"/>
      <c r="HHN39" s="28"/>
      <c r="HHO39" s="28"/>
      <c r="HHP39" s="28"/>
      <c r="HHQ39" s="28"/>
      <c r="HHR39" s="28"/>
      <c r="HHS39" s="28"/>
      <c r="HHT39" s="28"/>
      <c r="HHU39" s="28"/>
      <c r="HHV39" s="28"/>
      <c r="HHW39" s="28"/>
      <c r="HHX39" s="28"/>
      <c r="HHY39" s="28"/>
      <c r="HHZ39" s="28"/>
      <c r="HIA39" s="28"/>
      <c r="HIB39" s="28"/>
      <c r="HIC39" s="28"/>
      <c r="HID39" s="28"/>
      <c r="HIE39" s="28"/>
      <c r="HIF39" s="28"/>
      <c r="HIG39" s="28"/>
      <c r="HIH39" s="28"/>
      <c r="HII39" s="28"/>
      <c r="HIJ39" s="28"/>
      <c r="HIK39" s="28"/>
      <c r="HIL39" s="28"/>
      <c r="HIM39" s="28"/>
      <c r="HIN39" s="28"/>
      <c r="HIO39" s="28"/>
      <c r="HIP39" s="28"/>
      <c r="HIQ39" s="28"/>
      <c r="HIR39" s="28"/>
      <c r="HIS39" s="28"/>
      <c r="HIT39" s="28"/>
      <c r="HIU39" s="28"/>
      <c r="HIV39" s="28"/>
      <c r="HIW39" s="28"/>
      <c r="HIX39" s="28"/>
      <c r="HIY39" s="28"/>
      <c r="HIZ39" s="28"/>
      <c r="HJA39" s="28"/>
      <c r="HJB39" s="28"/>
      <c r="HJC39" s="28"/>
      <c r="HJD39" s="28"/>
      <c r="HJE39" s="28"/>
      <c r="HJF39" s="28"/>
      <c r="HJG39" s="28"/>
      <c r="HJH39" s="28"/>
      <c r="HJI39" s="28"/>
      <c r="HJJ39" s="28"/>
      <c r="HJK39" s="28"/>
      <c r="HJL39" s="28"/>
      <c r="HJM39" s="28"/>
      <c r="HJN39" s="28"/>
      <c r="HJO39" s="28"/>
      <c r="HJP39" s="28"/>
      <c r="HJQ39" s="28"/>
      <c r="HJR39" s="28"/>
      <c r="HJS39" s="28"/>
      <c r="HJT39" s="28"/>
      <c r="HJU39" s="28"/>
      <c r="HJV39" s="28"/>
      <c r="HJW39" s="28"/>
      <c r="HJX39" s="28"/>
      <c r="HJY39" s="28"/>
      <c r="HJZ39" s="28"/>
      <c r="HKA39" s="28"/>
      <c r="HKB39" s="28"/>
      <c r="HKC39" s="28"/>
      <c r="HKD39" s="28"/>
      <c r="HKE39" s="28"/>
      <c r="HKF39" s="28"/>
      <c r="HKG39" s="28"/>
      <c r="HKH39" s="28"/>
      <c r="HKI39" s="28"/>
      <c r="HKJ39" s="28"/>
      <c r="HKK39" s="28"/>
      <c r="HKL39" s="28"/>
      <c r="HKM39" s="28"/>
      <c r="HKN39" s="28"/>
      <c r="HKO39" s="28"/>
      <c r="HKP39" s="28"/>
      <c r="HKQ39" s="28"/>
      <c r="HKR39" s="28"/>
      <c r="HKS39" s="28"/>
      <c r="HKT39" s="28"/>
      <c r="HKU39" s="28"/>
      <c r="HKV39" s="28"/>
      <c r="HKW39" s="28"/>
      <c r="HKX39" s="28"/>
      <c r="HKY39" s="28"/>
      <c r="HKZ39" s="28"/>
      <c r="HLA39" s="28"/>
      <c r="HLB39" s="28"/>
      <c r="HLC39" s="28"/>
      <c r="HLD39" s="28"/>
      <c r="HLE39" s="28"/>
      <c r="HLF39" s="28"/>
      <c r="HLG39" s="28"/>
      <c r="HLH39" s="28"/>
      <c r="HLI39" s="28"/>
      <c r="HLJ39" s="28"/>
      <c r="HLK39" s="28"/>
      <c r="HLL39" s="28"/>
      <c r="HLM39" s="28"/>
      <c r="HLN39" s="28"/>
      <c r="HLO39" s="28"/>
      <c r="HLP39" s="28"/>
      <c r="HLQ39" s="28"/>
      <c r="HLR39" s="28"/>
      <c r="HLS39" s="28"/>
      <c r="HLT39" s="28"/>
      <c r="HLU39" s="28"/>
      <c r="HLV39" s="28"/>
      <c r="HLW39" s="28"/>
      <c r="HLX39" s="28"/>
      <c r="HLY39" s="28"/>
      <c r="HLZ39" s="28"/>
      <c r="HMA39" s="28"/>
      <c r="HMB39" s="28"/>
      <c r="HMC39" s="28"/>
      <c r="HMD39" s="28"/>
      <c r="HME39" s="28"/>
      <c r="HMF39" s="28"/>
      <c r="HMG39" s="28"/>
      <c r="HMH39" s="28"/>
      <c r="HMI39" s="28"/>
      <c r="HMJ39" s="28"/>
      <c r="HMK39" s="28"/>
      <c r="HML39" s="28"/>
      <c r="HMM39" s="28"/>
      <c r="HMN39" s="28"/>
      <c r="HMO39" s="28"/>
      <c r="HMP39" s="28"/>
      <c r="HMQ39" s="28"/>
      <c r="HMR39" s="28"/>
      <c r="HMS39" s="28"/>
      <c r="HMT39" s="28"/>
      <c r="HMU39" s="28"/>
      <c r="HMV39" s="28"/>
      <c r="HMW39" s="28"/>
      <c r="HMX39" s="28"/>
      <c r="HMY39" s="28"/>
      <c r="HMZ39" s="28"/>
      <c r="HNA39" s="28"/>
      <c r="HNB39" s="28"/>
      <c r="HNC39" s="28"/>
      <c r="HND39" s="28"/>
      <c r="HNE39" s="28"/>
      <c r="HNF39" s="28"/>
      <c r="HNG39" s="28"/>
      <c r="HNH39" s="28"/>
      <c r="HNI39" s="28"/>
      <c r="HNJ39" s="28"/>
      <c r="HNK39" s="28"/>
      <c r="HNL39" s="28"/>
      <c r="HNM39" s="28"/>
      <c r="HNN39" s="28"/>
      <c r="HNO39" s="28"/>
      <c r="HNP39" s="28"/>
      <c r="HNQ39" s="28"/>
      <c r="HNR39" s="28"/>
      <c r="HNS39" s="28"/>
      <c r="HNT39" s="28"/>
      <c r="HNU39" s="28"/>
      <c r="HNV39" s="28"/>
      <c r="HNW39" s="28"/>
      <c r="HNX39" s="28"/>
      <c r="HNY39" s="28"/>
      <c r="HNZ39" s="28"/>
      <c r="HOA39" s="28"/>
      <c r="HOB39" s="28"/>
      <c r="HOC39" s="28"/>
      <c r="HOD39" s="28"/>
      <c r="HOE39" s="28"/>
      <c r="HOF39" s="28"/>
      <c r="HOG39" s="28"/>
      <c r="HOH39" s="28"/>
      <c r="HOI39" s="28"/>
      <c r="HOJ39" s="28"/>
      <c r="HOK39" s="28"/>
      <c r="HOL39" s="28"/>
      <c r="HOM39" s="28"/>
      <c r="HON39" s="28"/>
      <c r="HOO39" s="28"/>
      <c r="HOP39" s="28"/>
      <c r="HOQ39" s="28"/>
      <c r="HOR39" s="28"/>
      <c r="HOS39" s="28"/>
      <c r="HOT39" s="28"/>
      <c r="HOU39" s="28"/>
      <c r="HOV39" s="28"/>
      <c r="HOW39" s="28"/>
      <c r="HOX39" s="28"/>
      <c r="HOY39" s="28"/>
      <c r="HOZ39" s="28"/>
      <c r="HPA39" s="28"/>
      <c r="HPB39" s="28"/>
      <c r="HPC39" s="28"/>
      <c r="HPD39" s="28"/>
      <c r="HPE39" s="28"/>
      <c r="HPF39" s="28"/>
      <c r="HPG39" s="28"/>
      <c r="HPH39" s="28"/>
      <c r="HPI39" s="28"/>
      <c r="HPJ39" s="28"/>
      <c r="HPK39" s="28"/>
      <c r="HPL39" s="28"/>
      <c r="HPM39" s="28"/>
      <c r="HPN39" s="28"/>
      <c r="HPO39" s="28"/>
      <c r="HPP39" s="28"/>
      <c r="HPQ39" s="28"/>
      <c r="HPR39" s="28"/>
      <c r="HPS39" s="28"/>
      <c r="HPT39" s="28"/>
      <c r="HPU39" s="28"/>
      <c r="HPV39" s="28"/>
      <c r="HPW39" s="28"/>
      <c r="HPX39" s="28"/>
      <c r="HPY39" s="28"/>
      <c r="HPZ39" s="28"/>
      <c r="HQA39" s="28"/>
      <c r="HQB39" s="28"/>
      <c r="HQC39" s="28"/>
      <c r="HQD39" s="28"/>
      <c r="HQE39" s="28"/>
      <c r="HQF39" s="28"/>
      <c r="HQG39" s="28"/>
      <c r="HQH39" s="28"/>
      <c r="HQI39" s="28"/>
      <c r="HQJ39" s="28"/>
      <c r="HQK39" s="28"/>
      <c r="HQL39" s="28"/>
      <c r="HQM39" s="28"/>
      <c r="HQN39" s="28"/>
      <c r="HQO39" s="28"/>
      <c r="HQP39" s="28"/>
      <c r="HQQ39" s="28"/>
      <c r="HQR39" s="28"/>
      <c r="HQS39" s="28"/>
      <c r="HQT39" s="28"/>
      <c r="HQU39" s="28"/>
      <c r="HQV39" s="28"/>
      <c r="HQW39" s="28"/>
      <c r="HQX39" s="28"/>
      <c r="HQY39" s="28"/>
      <c r="HQZ39" s="28"/>
      <c r="HRA39" s="28"/>
      <c r="HRB39" s="28"/>
      <c r="HRC39" s="28"/>
      <c r="HRD39" s="28"/>
      <c r="HRE39" s="28"/>
      <c r="HRF39" s="28"/>
      <c r="HRG39" s="28"/>
      <c r="HRH39" s="28"/>
      <c r="HRI39" s="28"/>
      <c r="HRJ39" s="28"/>
      <c r="HRK39" s="28"/>
      <c r="HRL39" s="28"/>
      <c r="HRM39" s="28"/>
      <c r="HRN39" s="28"/>
      <c r="HRO39" s="28"/>
      <c r="HRP39" s="28"/>
      <c r="HRQ39" s="28"/>
      <c r="HRR39" s="28"/>
      <c r="HRS39" s="28"/>
      <c r="HRT39" s="28"/>
      <c r="HRU39" s="28"/>
      <c r="HRV39" s="28"/>
      <c r="HRW39" s="28"/>
      <c r="HRX39" s="28"/>
      <c r="HRY39" s="28"/>
      <c r="HRZ39" s="28"/>
      <c r="HSA39" s="28"/>
      <c r="HSB39" s="28"/>
      <c r="HSC39" s="28"/>
      <c r="HSD39" s="28"/>
      <c r="HSE39" s="28"/>
      <c r="HSF39" s="28"/>
      <c r="HSG39" s="28"/>
      <c r="HSH39" s="28"/>
      <c r="HSI39" s="28"/>
      <c r="HSJ39" s="28"/>
      <c r="HSK39" s="28"/>
      <c r="HSL39" s="28"/>
      <c r="HSM39" s="28"/>
      <c r="HSN39" s="28"/>
      <c r="HSO39" s="28"/>
      <c r="HSP39" s="28"/>
      <c r="HSQ39" s="28"/>
      <c r="HSR39" s="28"/>
      <c r="HSS39" s="28"/>
      <c r="HST39" s="28"/>
      <c r="HSU39" s="28"/>
      <c r="HSV39" s="28"/>
      <c r="HSW39" s="28"/>
      <c r="HSX39" s="28"/>
      <c r="HSY39" s="28"/>
      <c r="HSZ39" s="28"/>
      <c r="HTA39" s="28"/>
      <c r="HTB39" s="28"/>
      <c r="HTC39" s="28"/>
      <c r="HTD39" s="28"/>
      <c r="HTE39" s="28"/>
      <c r="HTF39" s="28"/>
      <c r="HTG39" s="28"/>
      <c r="HTH39" s="28"/>
      <c r="HTI39" s="28"/>
      <c r="HTJ39" s="28"/>
      <c r="HTK39" s="28"/>
      <c r="HTL39" s="28"/>
      <c r="HTM39" s="28"/>
      <c r="HTN39" s="28"/>
      <c r="HTO39" s="28"/>
      <c r="HTP39" s="28"/>
      <c r="HTQ39" s="28"/>
      <c r="HTR39" s="28"/>
      <c r="HTS39" s="28"/>
      <c r="HTT39" s="28"/>
      <c r="HTU39" s="28"/>
      <c r="HTV39" s="28"/>
      <c r="HTW39" s="28"/>
      <c r="HTX39" s="28"/>
      <c r="HTY39" s="28"/>
      <c r="HTZ39" s="28"/>
      <c r="HUA39" s="28"/>
      <c r="HUB39" s="28"/>
      <c r="HUC39" s="28"/>
      <c r="HUD39" s="28"/>
      <c r="HUE39" s="28"/>
      <c r="HUF39" s="28"/>
      <c r="HUG39" s="28"/>
      <c r="HUH39" s="28"/>
      <c r="HUI39" s="28"/>
      <c r="HUJ39" s="28"/>
      <c r="HUK39" s="28"/>
      <c r="HUL39" s="28"/>
      <c r="HUM39" s="28"/>
      <c r="HUN39" s="28"/>
      <c r="HUO39" s="28"/>
      <c r="HUP39" s="28"/>
      <c r="HUQ39" s="28"/>
      <c r="HUR39" s="28"/>
      <c r="HUS39" s="28"/>
      <c r="HUT39" s="28"/>
      <c r="HUU39" s="28"/>
      <c r="HUV39" s="28"/>
      <c r="HUW39" s="28"/>
      <c r="HUX39" s="28"/>
      <c r="HUY39" s="28"/>
      <c r="HUZ39" s="28"/>
      <c r="HVA39" s="28"/>
      <c r="HVB39" s="28"/>
      <c r="HVC39" s="28"/>
      <c r="HVD39" s="28"/>
      <c r="HVE39" s="28"/>
      <c r="HVF39" s="28"/>
      <c r="HVG39" s="28"/>
      <c r="HVH39" s="28"/>
      <c r="HVI39" s="28"/>
      <c r="HVJ39" s="28"/>
      <c r="HVK39" s="28"/>
      <c r="HVL39" s="28"/>
      <c r="HVM39" s="28"/>
      <c r="HVN39" s="28"/>
      <c r="HVO39" s="28"/>
      <c r="HVP39" s="28"/>
      <c r="HVQ39" s="28"/>
      <c r="HVR39" s="28"/>
      <c r="HVS39" s="28"/>
      <c r="HVT39" s="28"/>
      <c r="HVU39" s="28"/>
      <c r="HVV39" s="28"/>
      <c r="HVW39" s="28"/>
      <c r="HVX39" s="28"/>
      <c r="HVY39" s="28"/>
      <c r="HVZ39" s="28"/>
      <c r="HWA39" s="28"/>
      <c r="HWB39" s="28"/>
      <c r="HWC39" s="28"/>
      <c r="HWD39" s="28"/>
      <c r="HWE39" s="28"/>
      <c r="HWF39" s="28"/>
      <c r="HWG39" s="28"/>
      <c r="HWH39" s="28"/>
      <c r="HWI39" s="28"/>
      <c r="HWJ39" s="28"/>
      <c r="HWK39" s="28"/>
      <c r="HWL39" s="28"/>
      <c r="HWM39" s="28"/>
      <c r="HWN39" s="28"/>
      <c r="HWO39" s="28"/>
      <c r="HWP39" s="28"/>
      <c r="HWQ39" s="28"/>
      <c r="HWR39" s="28"/>
      <c r="HWS39" s="28"/>
      <c r="HWT39" s="28"/>
      <c r="HWU39" s="28"/>
      <c r="HWV39" s="28"/>
      <c r="HWW39" s="28"/>
      <c r="HWX39" s="28"/>
      <c r="HWY39" s="28"/>
      <c r="HWZ39" s="28"/>
      <c r="HXA39" s="28"/>
      <c r="HXB39" s="28"/>
      <c r="HXC39" s="28"/>
      <c r="HXD39" s="28"/>
      <c r="HXE39" s="28"/>
      <c r="HXF39" s="28"/>
      <c r="HXG39" s="28"/>
      <c r="HXH39" s="28"/>
      <c r="HXI39" s="28"/>
      <c r="HXJ39" s="28"/>
      <c r="HXK39" s="28"/>
      <c r="HXL39" s="28"/>
      <c r="HXM39" s="28"/>
      <c r="HXN39" s="28"/>
      <c r="HXO39" s="28"/>
      <c r="HXP39" s="28"/>
      <c r="HXQ39" s="28"/>
      <c r="HXR39" s="28"/>
      <c r="HXS39" s="28"/>
      <c r="HXT39" s="28"/>
      <c r="HXU39" s="28"/>
      <c r="HXV39" s="28"/>
      <c r="HXW39" s="28"/>
      <c r="HXX39" s="28"/>
      <c r="HXY39" s="28"/>
      <c r="HXZ39" s="28"/>
      <c r="HYA39" s="28"/>
      <c r="HYB39" s="28"/>
      <c r="HYC39" s="28"/>
      <c r="HYD39" s="28"/>
      <c r="HYE39" s="28"/>
      <c r="HYF39" s="28"/>
      <c r="HYG39" s="28"/>
      <c r="HYH39" s="28"/>
      <c r="HYI39" s="28"/>
      <c r="HYJ39" s="28"/>
      <c r="HYK39" s="28"/>
      <c r="HYL39" s="28"/>
      <c r="HYM39" s="28"/>
      <c r="HYN39" s="28"/>
      <c r="HYO39" s="28"/>
      <c r="HYP39" s="28"/>
      <c r="HYQ39" s="28"/>
      <c r="HYR39" s="28"/>
      <c r="HYS39" s="28"/>
      <c r="HYT39" s="28"/>
      <c r="HYU39" s="28"/>
      <c r="HYV39" s="28"/>
      <c r="HYW39" s="28"/>
      <c r="HYX39" s="28"/>
      <c r="HYY39" s="28"/>
      <c r="HYZ39" s="28"/>
      <c r="HZA39" s="28"/>
      <c r="HZB39" s="28"/>
      <c r="HZC39" s="28"/>
      <c r="HZD39" s="28"/>
      <c r="HZE39" s="28"/>
      <c r="HZF39" s="28"/>
      <c r="HZG39" s="28"/>
      <c r="HZH39" s="28"/>
      <c r="HZI39" s="28"/>
      <c r="HZJ39" s="28"/>
      <c r="HZK39" s="28"/>
      <c r="HZL39" s="28"/>
      <c r="HZM39" s="28"/>
      <c r="HZN39" s="28"/>
      <c r="HZO39" s="28"/>
      <c r="HZP39" s="28"/>
      <c r="HZQ39" s="28"/>
      <c r="HZR39" s="28"/>
      <c r="HZS39" s="28"/>
      <c r="HZT39" s="28"/>
      <c r="HZU39" s="28"/>
      <c r="HZV39" s="28"/>
      <c r="HZW39" s="28"/>
      <c r="HZX39" s="28"/>
      <c r="HZY39" s="28"/>
      <c r="HZZ39" s="28"/>
      <c r="IAA39" s="28"/>
      <c r="IAB39" s="28"/>
      <c r="IAC39" s="28"/>
      <c r="IAD39" s="28"/>
      <c r="IAE39" s="28"/>
      <c r="IAF39" s="28"/>
      <c r="IAG39" s="28"/>
      <c r="IAH39" s="28"/>
      <c r="IAI39" s="28"/>
      <c r="IAJ39" s="28"/>
      <c r="IAK39" s="28"/>
      <c r="IAL39" s="28"/>
      <c r="IAM39" s="28"/>
      <c r="IAN39" s="28"/>
      <c r="IAO39" s="28"/>
      <c r="IAP39" s="28"/>
      <c r="IAQ39" s="28"/>
      <c r="IAR39" s="28"/>
      <c r="IAS39" s="28"/>
      <c r="IAT39" s="28"/>
      <c r="IAU39" s="28"/>
      <c r="IAV39" s="28"/>
      <c r="IAW39" s="28"/>
      <c r="IAX39" s="28"/>
      <c r="IAY39" s="28"/>
      <c r="IAZ39" s="28"/>
      <c r="IBA39" s="28"/>
      <c r="IBB39" s="28"/>
      <c r="IBC39" s="28"/>
      <c r="IBD39" s="28"/>
      <c r="IBE39" s="28"/>
      <c r="IBF39" s="28"/>
      <c r="IBG39" s="28"/>
      <c r="IBH39" s="28"/>
      <c r="IBI39" s="28"/>
      <c r="IBJ39" s="28"/>
      <c r="IBK39" s="28"/>
      <c r="IBL39" s="28"/>
      <c r="IBM39" s="28"/>
      <c r="IBN39" s="28"/>
      <c r="IBO39" s="28"/>
      <c r="IBP39" s="28"/>
      <c r="IBQ39" s="28"/>
      <c r="IBR39" s="28"/>
      <c r="IBS39" s="28"/>
      <c r="IBT39" s="28"/>
      <c r="IBU39" s="28"/>
      <c r="IBV39" s="28"/>
      <c r="IBW39" s="28"/>
      <c r="IBX39" s="28"/>
      <c r="IBY39" s="28"/>
      <c r="IBZ39" s="28"/>
      <c r="ICA39" s="28"/>
      <c r="ICB39" s="28"/>
      <c r="ICC39" s="28"/>
      <c r="ICD39" s="28"/>
      <c r="ICE39" s="28"/>
      <c r="ICF39" s="28"/>
      <c r="ICG39" s="28"/>
      <c r="ICH39" s="28"/>
      <c r="ICI39" s="28"/>
      <c r="ICJ39" s="28"/>
      <c r="ICK39" s="28"/>
      <c r="ICL39" s="28"/>
      <c r="ICM39" s="28"/>
      <c r="ICN39" s="28"/>
      <c r="ICO39" s="28"/>
      <c r="ICP39" s="28"/>
      <c r="ICQ39" s="28"/>
      <c r="ICR39" s="28"/>
      <c r="ICS39" s="28"/>
      <c r="ICT39" s="28"/>
      <c r="ICU39" s="28"/>
      <c r="ICV39" s="28"/>
      <c r="ICW39" s="28"/>
      <c r="ICX39" s="28"/>
      <c r="ICY39" s="28"/>
      <c r="ICZ39" s="28"/>
      <c r="IDA39" s="28"/>
      <c r="IDB39" s="28"/>
      <c r="IDC39" s="28"/>
      <c r="IDD39" s="28"/>
      <c r="IDE39" s="28"/>
      <c r="IDF39" s="28"/>
      <c r="IDG39" s="28"/>
      <c r="IDH39" s="28"/>
      <c r="IDI39" s="28"/>
      <c r="IDJ39" s="28"/>
      <c r="IDK39" s="28"/>
      <c r="IDL39" s="28"/>
      <c r="IDM39" s="28"/>
      <c r="IDN39" s="28"/>
      <c r="IDO39" s="28"/>
      <c r="IDP39" s="28"/>
      <c r="IDQ39" s="28"/>
      <c r="IDR39" s="28"/>
      <c r="IDS39" s="28"/>
      <c r="IDT39" s="28"/>
      <c r="IDU39" s="28"/>
      <c r="IDV39" s="28"/>
      <c r="IDW39" s="28"/>
      <c r="IDX39" s="28"/>
      <c r="IDY39" s="28"/>
      <c r="IDZ39" s="28"/>
      <c r="IEA39" s="28"/>
      <c r="IEB39" s="28"/>
      <c r="IEC39" s="28"/>
      <c r="IED39" s="28"/>
      <c r="IEE39" s="28"/>
      <c r="IEF39" s="28"/>
      <c r="IEG39" s="28"/>
      <c r="IEH39" s="28"/>
      <c r="IEI39" s="28"/>
      <c r="IEJ39" s="28"/>
      <c r="IEK39" s="28"/>
      <c r="IEL39" s="28"/>
      <c r="IEM39" s="28"/>
      <c r="IEN39" s="28"/>
      <c r="IEO39" s="28"/>
      <c r="IEP39" s="28"/>
      <c r="IEQ39" s="28"/>
      <c r="IER39" s="28"/>
      <c r="IES39" s="28"/>
      <c r="IET39" s="28"/>
      <c r="IEU39" s="28"/>
      <c r="IEV39" s="28"/>
      <c r="IEW39" s="28"/>
      <c r="IEX39" s="28"/>
      <c r="IEY39" s="28"/>
      <c r="IEZ39" s="28"/>
      <c r="IFA39" s="28"/>
      <c r="IFB39" s="28"/>
      <c r="IFC39" s="28"/>
      <c r="IFD39" s="28"/>
      <c r="IFE39" s="28"/>
      <c r="IFF39" s="28"/>
      <c r="IFG39" s="28"/>
      <c r="IFH39" s="28"/>
      <c r="IFI39" s="28"/>
      <c r="IFJ39" s="28"/>
      <c r="IFK39" s="28"/>
      <c r="IFL39" s="28"/>
      <c r="IFM39" s="28"/>
      <c r="IFN39" s="28"/>
      <c r="IFO39" s="28"/>
      <c r="IFP39" s="28"/>
      <c r="IFQ39" s="28"/>
      <c r="IFR39" s="28"/>
      <c r="IFS39" s="28"/>
      <c r="IFT39" s="28"/>
      <c r="IFU39" s="28"/>
      <c r="IFV39" s="28"/>
      <c r="IFW39" s="28"/>
      <c r="IFX39" s="28"/>
      <c r="IFY39" s="28"/>
      <c r="IFZ39" s="28"/>
      <c r="IGA39" s="28"/>
      <c r="IGB39" s="28"/>
      <c r="IGC39" s="28"/>
      <c r="IGD39" s="28"/>
      <c r="IGE39" s="28"/>
      <c r="IGF39" s="28"/>
      <c r="IGG39" s="28"/>
      <c r="IGH39" s="28"/>
      <c r="IGI39" s="28"/>
      <c r="IGJ39" s="28"/>
      <c r="IGK39" s="28"/>
      <c r="IGL39" s="28"/>
      <c r="IGM39" s="28"/>
      <c r="IGN39" s="28"/>
      <c r="IGO39" s="28"/>
      <c r="IGP39" s="28"/>
      <c r="IGQ39" s="28"/>
      <c r="IGR39" s="28"/>
      <c r="IGS39" s="28"/>
      <c r="IGT39" s="28"/>
      <c r="IGU39" s="28"/>
      <c r="IGV39" s="28"/>
      <c r="IGW39" s="28"/>
      <c r="IGX39" s="28"/>
      <c r="IGY39" s="28"/>
      <c r="IGZ39" s="28"/>
      <c r="IHA39" s="28"/>
      <c r="IHB39" s="28"/>
      <c r="IHC39" s="28"/>
      <c r="IHD39" s="28"/>
      <c r="IHE39" s="28"/>
      <c r="IHF39" s="28"/>
      <c r="IHG39" s="28"/>
      <c r="IHH39" s="28"/>
      <c r="IHI39" s="28"/>
      <c r="IHJ39" s="28"/>
      <c r="IHK39" s="28"/>
      <c r="IHL39" s="28"/>
      <c r="IHM39" s="28"/>
      <c r="IHN39" s="28"/>
      <c r="IHO39" s="28"/>
      <c r="IHP39" s="28"/>
      <c r="IHQ39" s="28"/>
      <c r="IHR39" s="28"/>
      <c r="IHS39" s="28"/>
      <c r="IHT39" s="28"/>
      <c r="IHU39" s="28"/>
      <c r="IHV39" s="28"/>
      <c r="IHW39" s="28"/>
      <c r="IHX39" s="28"/>
      <c r="IHY39" s="28"/>
      <c r="IHZ39" s="28"/>
      <c r="IIA39" s="28"/>
      <c r="IIB39" s="28"/>
      <c r="IIC39" s="28"/>
      <c r="IID39" s="28"/>
      <c r="IIE39" s="28"/>
      <c r="IIF39" s="28"/>
      <c r="IIG39" s="28"/>
      <c r="IIH39" s="28"/>
      <c r="III39" s="28"/>
      <c r="IIJ39" s="28"/>
      <c r="IIK39" s="28"/>
      <c r="IIL39" s="28"/>
      <c r="IIM39" s="28"/>
      <c r="IIN39" s="28"/>
      <c r="IIO39" s="28"/>
      <c r="IIP39" s="28"/>
      <c r="IIQ39" s="28"/>
      <c r="IIR39" s="28"/>
      <c r="IIS39" s="28"/>
      <c r="IIT39" s="28"/>
      <c r="IIU39" s="28"/>
      <c r="IIV39" s="28"/>
      <c r="IIW39" s="28"/>
      <c r="IIX39" s="28"/>
      <c r="IIY39" s="28"/>
      <c r="IIZ39" s="28"/>
      <c r="IJA39" s="28"/>
      <c r="IJB39" s="28"/>
      <c r="IJC39" s="28"/>
      <c r="IJD39" s="28"/>
      <c r="IJE39" s="28"/>
      <c r="IJF39" s="28"/>
      <c r="IJG39" s="28"/>
      <c r="IJH39" s="28"/>
      <c r="IJI39" s="28"/>
      <c r="IJJ39" s="28"/>
      <c r="IJK39" s="28"/>
      <c r="IJL39" s="28"/>
      <c r="IJM39" s="28"/>
      <c r="IJN39" s="28"/>
      <c r="IJO39" s="28"/>
      <c r="IJP39" s="28"/>
      <c r="IJQ39" s="28"/>
      <c r="IJR39" s="28"/>
      <c r="IJS39" s="28"/>
      <c r="IJT39" s="28"/>
      <c r="IJU39" s="28"/>
      <c r="IJV39" s="28"/>
      <c r="IJW39" s="28"/>
      <c r="IJX39" s="28"/>
      <c r="IJY39" s="28"/>
      <c r="IJZ39" s="28"/>
      <c r="IKA39" s="28"/>
      <c r="IKB39" s="28"/>
      <c r="IKC39" s="28"/>
      <c r="IKD39" s="28"/>
      <c r="IKE39" s="28"/>
      <c r="IKF39" s="28"/>
      <c r="IKG39" s="28"/>
      <c r="IKH39" s="28"/>
      <c r="IKI39" s="28"/>
      <c r="IKJ39" s="28"/>
      <c r="IKK39" s="28"/>
      <c r="IKL39" s="28"/>
      <c r="IKM39" s="28"/>
      <c r="IKN39" s="28"/>
      <c r="IKO39" s="28"/>
      <c r="IKP39" s="28"/>
      <c r="IKQ39" s="28"/>
      <c r="IKR39" s="28"/>
      <c r="IKS39" s="28"/>
      <c r="IKT39" s="28"/>
      <c r="IKU39" s="28"/>
      <c r="IKV39" s="28"/>
      <c r="IKW39" s="28"/>
      <c r="IKX39" s="28"/>
      <c r="IKY39" s="28"/>
      <c r="IKZ39" s="28"/>
      <c r="ILA39" s="28"/>
      <c r="ILB39" s="28"/>
      <c r="ILC39" s="28"/>
      <c r="ILD39" s="28"/>
      <c r="ILE39" s="28"/>
      <c r="ILF39" s="28"/>
      <c r="ILG39" s="28"/>
      <c r="ILH39" s="28"/>
      <c r="ILI39" s="28"/>
      <c r="ILJ39" s="28"/>
      <c r="ILK39" s="28"/>
      <c r="ILL39" s="28"/>
      <c r="ILM39" s="28"/>
      <c r="ILN39" s="28"/>
      <c r="ILO39" s="28"/>
      <c r="ILP39" s="28"/>
      <c r="ILQ39" s="28"/>
      <c r="ILR39" s="28"/>
      <c r="ILS39" s="28"/>
      <c r="ILT39" s="28"/>
      <c r="ILU39" s="28"/>
      <c r="ILV39" s="28"/>
      <c r="ILW39" s="28"/>
      <c r="ILX39" s="28"/>
      <c r="ILY39" s="28"/>
      <c r="ILZ39" s="28"/>
      <c r="IMA39" s="28"/>
      <c r="IMB39" s="28"/>
      <c r="IMC39" s="28"/>
      <c r="IMD39" s="28"/>
      <c r="IME39" s="28"/>
      <c r="IMF39" s="28"/>
      <c r="IMG39" s="28"/>
      <c r="IMH39" s="28"/>
      <c r="IMI39" s="28"/>
      <c r="IMJ39" s="28"/>
      <c r="IMK39" s="28"/>
      <c r="IML39" s="28"/>
      <c r="IMM39" s="28"/>
      <c r="IMN39" s="28"/>
      <c r="IMO39" s="28"/>
      <c r="IMP39" s="28"/>
      <c r="IMQ39" s="28"/>
      <c r="IMR39" s="28"/>
      <c r="IMS39" s="28"/>
      <c r="IMT39" s="28"/>
      <c r="IMU39" s="28"/>
      <c r="IMV39" s="28"/>
      <c r="IMW39" s="28"/>
      <c r="IMX39" s="28"/>
      <c r="IMY39" s="28"/>
      <c r="IMZ39" s="28"/>
      <c r="INA39" s="28"/>
      <c r="INB39" s="28"/>
      <c r="INC39" s="28"/>
      <c r="IND39" s="28"/>
      <c r="INE39" s="28"/>
      <c r="INF39" s="28"/>
      <c r="ING39" s="28"/>
      <c r="INH39" s="28"/>
      <c r="INI39" s="28"/>
      <c r="INJ39" s="28"/>
      <c r="INK39" s="28"/>
      <c r="INL39" s="28"/>
      <c r="INM39" s="28"/>
      <c r="INN39" s="28"/>
      <c r="INO39" s="28"/>
      <c r="INP39" s="28"/>
      <c r="INQ39" s="28"/>
      <c r="INR39" s="28"/>
      <c r="INS39" s="28"/>
      <c r="INT39" s="28"/>
      <c r="INU39" s="28"/>
      <c r="INV39" s="28"/>
      <c r="INW39" s="28"/>
      <c r="INX39" s="28"/>
      <c r="INY39" s="28"/>
      <c r="INZ39" s="28"/>
      <c r="IOA39" s="28"/>
      <c r="IOB39" s="28"/>
      <c r="IOC39" s="28"/>
      <c r="IOD39" s="28"/>
      <c r="IOE39" s="28"/>
      <c r="IOF39" s="28"/>
      <c r="IOG39" s="28"/>
      <c r="IOH39" s="28"/>
      <c r="IOI39" s="28"/>
      <c r="IOJ39" s="28"/>
      <c r="IOK39" s="28"/>
      <c r="IOL39" s="28"/>
      <c r="IOM39" s="28"/>
      <c r="ION39" s="28"/>
      <c r="IOO39" s="28"/>
      <c r="IOP39" s="28"/>
      <c r="IOQ39" s="28"/>
      <c r="IOR39" s="28"/>
      <c r="IOS39" s="28"/>
      <c r="IOT39" s="28"/>
      <c r="IOU39" s="28"/>
      <c r="IOV39" s="28"/>
      <c r="IOW39" s="28"/>
      <c r="IOX39" s="28"/>
      <c r="IOY39" s="28"/>
      <c r="IOZ39" s="28"/>
      <c r="IPA39" s="28"/>
      <c r="IPB39" s="28"/>
      <c r="IPC39" s="28"/>
      <c r="IPD39" s="28"/>
      <c r="IPE39" s="28"/>
      <c r="IPF39" s="28"/>
      <c r="IPG39" s="28"/>
      <c r="IPH39" s="28"/>
      <c r="IPI39" s="28"/>
      <c r="IPJ39" s="28"/>
      <c r="IPK39" s="28"/>
      <c r="IPL39" s="28"/>
      <c r="IPM39" s="28"/>
      <c r="IPN39" s="28"/>
      <c r="IPO39" s="28"/>
      <c r="IPP39" s="28"/>
      <c r="IPQ39" s="28"/>
      <c r="IPR39" s="28"/>
      <c r="IPS39" s="28"/>
      <c r="IPT39" s="28"/>
      <c r="IPU39" s="28"/>
      <c r="IPV39" s="28"/>
      <c r="IPW39" s="28"/>
      <c r="IPX39" s="28"/>
      <c r="IPY39" s="28"/>
      <c r="IPZ39" s="28"/>
      <c r="IQA39" s="28"/>
      <c r="IQB39" s="28"/>
      <c r="IQC39" s="28"/>
      <c r="IQD39" s="28"/>
      <c r="IQE39" s="28"/>
      <c r="IQF39" s="28"/>
      <c r="IQG39" s="28"/>
      <c r="IQH39" s="28"/>
      <c r="IQI39" s="28"/>
      <c r="IQJ39" s="28"/>
      <c r="IQK39" s="28"/>
      <c r="IQL39" s="28"/>
      <c r="IQM39" s="28"/>
      <c r="IQN39" s="28"/>
      <c r="IQO39" s="28"/>
      <c r="IQP39" s="28"/>
      <c r="IQQ39" s="28"/>
      <c r="IQR39" s="28"/>
      <c r="IQS39" s="28"/>
      <c r="IQT39" s="28"/>
      <c r="IQU39" s="28"/>
      <c r="IQV39" s="28"/>
      <c r="IQW39" s="28"/>
      <c r="IQX39" s="28"/>
      <c r="IQY39" s="28"/>
      <c r="IQZ39" s="28"/>
      <c r="IRA39" s="28"/>
      <c r="IRB39" s="28"/>
      <c r="IRC39" s="28"/>
      <c r="IRD39" s="28"/>
      <c r="IRE39" s="28"/>
      <c r="IRF39" s="28"/>
      <c r="IRG39" s="28"/>
      <c r="IRH39" s="28"/>
      <c r="IRI39" s="28"/>
      <c r="IRJ39" s="28"/>
      <c r="IRK39" s="28"/>
      <c r="IRL39" s="28"/>
      <c r="IRM39" s="28"/>
      <c r="IRN39" s="28"/>
      <c r="IRO39" s="28"/>
      <c r="IRP39" s="28"/>
      <c r="IRQ39" s="28"/>
      <c r="IRR39" s="28"/>
      <c r="IRS39" s="28"/>
      <c r="IRT39" s="28"/>
      <c r="IRU39" s="28"/>
      <c r="IRV39" s="28"/>
      <c r="IRW39" s="28"/>
      <c r="IRX39" s="28"/>
      <c r="IRY39" s="28"/>
      <c r="IRZ39" s="28"/>
      <c r="ISA39" s="28"/>
      <c r="ISB39" s="28"/>
      <c r="ISC39" s="28"/>
      <c r="ISD39" s="28"/>
      <c r="ISE39" s="28"/>
      <c r="ISF39" s="28"/>
      <c r="ISG39" s="28"/>
      <c r="ISH39" s="28"/>
      <c r="ISI39" s="28"/>
      <c r="ISJ39" s="28"/>
      <c r="ISK39" s="28"/>
      <c r="ISL39" s="28"/>
      <c r="ISM39" s="28"/>
      <c r="ISN39" s="28"/>
      <c r="ISO39" s="28"/>
      <c r="ISP39" s="28"/>
      <c r="ISQ39" s="28"/>
      <c r="ISR39" s="28"/>
      <c r="ISS39" s="28"/>
      <c r="IST39" s="28"/>
      <c r="ISU39" s="28"/>
      <c r="ISV39" s="28"/>
      <c r="ISW39" s="28"/>
      <c r="ISX39" s="28"/>
      <c r="ISY39" s="28"/>
      <c r="ISZ39" s="28"/>
      <c r="ITA39" s="28"/>
      <c r="ITB39" s="28"/>
      <c r="ITC39" s="28"/>
      <c r="ITD39" s="28"/>
      <c r="ITE39" s="28"/>
      <c r="ITF39" s="28"/>
      <c r="ITG39" s="28"/>
      <c r="ITH39" s="28"/>
      <c r="ITI39" s="28"/>
      <c r="ITJ39" s="28"/>
      <c r="ITK39" s="28"/>
      <c r="ITL39" s="28"/>
      <c r="ITM39" s="28"/>
      <c r="ITN39" s="28"/>
      <c r="ITO39" s="28"/>
      <c r="ITP39" s="28"/>
      <c r="ITQ39" s="28"/>
      <c r="ITR39" s="28"/>
      <c r="ITS39" s="28"/>
      <c r="ITT39" s="28"/>
      <c r="ITU39" s="28"/>
      <c r="ITV39" s="28"/>
      <c r="ITW39" s="28"/>
      <c r="ITX39" s="28"/>
      <c r="ITY39" s="28"/>
      <c r="ITZ39" s="28"/>
      <c r="IUA39" s="28"/>
      <c r="IUB39" s="28"/>
      <c r="IUC39" s="28"/>
      <c r="IUD39" s="28"/>
      <c r="IUE39" s="28"/>
      <c r="IUF39" s="28"/>
      <c r="IUG39" s="28"/>
      <c r="IUH39" s="28"/>
      <c r="IUI39" s="28"/>
      <c r="IUJ39" s="28"/>
      <c r="IUK39" s="28"/>
      <c r="IUL39" s="28"/>
      <c r="IUM39" s="28"/>
      <c r="IUN39" s="28"/>
      <c r="IUO39" s="28"/>
      <c r="IUP39" s="28"/>
      <c r="IUQ39" s="28"/>
      <c r="IUR39" s="28"/>
      <c r="IUS39" s="28"/>
      <c r="IUT39" s="28"/>
      <c r="IUU39" s="28"/>
      <c r="IUV39" s="28"/>
      <c r="IUW39" s="28"/>
      <c r="IUX39" s="28"/>
      <c r="IUY39" s="28"/>
      <c r="IUZ39" s="28"/>
      <c r="IVA39" s="28"/>
      <c r="IVB39" s="28"/>
      <c r="IVC39" s="28"/>
      <c r="IVD39" s="28"/>
      <c r="IVE39" s="28"/>
      <c r="IVF39" s="28"/>
      <c r="IVG39" s="28"/>
      <c r="IVH39" s="28"/>
      <c r="IVI39" s="28"/>
      <c r="IVJ39" s="28"/>
      <c r="IVK39" s="28"/>
      <c r="IVL39" s="28"/>
      <c r="IVM39" s="28"/>
      <c r="IVN39" s="28"/>
      <c r="IVO39" s="28"/>
      <c r="IVP39" s="28"/>
      <c r="IVQ39" s="28"/>
      <c r="IVR39" s="28"/>
      <c r="IVS39" s="28"/>
      <c r="IVT39" s="28"/>
      <c r="IVU39" s="28"/>
      <c r="IVV39" s="28"/>
      <c r="IVW39" s="28"/>
      <c r="IVX39" s="28"/>
      <c r="IVY39" s="28"/>
      <c r="IVZ39" s="28"/>
      <c r="IWA39" s="28"/>
      <c r="IWB39" s="28"/>
      <c r="IWC39" s="28"/>
      <c r="IWD39" s="28"/>
      <c r="IWE39" s="28"/>
      <c r="IWF39" s="28"/>
      <c r="IWG39" s="28"/>
      <c r="IWH39" s="28"/>
      <c r="IWI39" s="28"/>
      <c r="IWJ39" s="28"/>
      <c r="IWK39" s="28"/>
      <c r="IWL39" s="28"/>
      <c r="IWM39" s="28"/>
      <c r="IWN39" s="28"/>
      <c r="IWO39" s="28"/>
      <c r="IWP39" s="28"/>
      <c r="IWQ39" s="28"/>
      <c r="IWR39" s="28"/>
      <c r="IWS39" s="28"/>
      <c r="IWT39" s="28"/>
      <c r="IWU39" s="28"/>
      <c r="IWV39" s="28"/>
      <c r="IWW39" s="28"/>
      <c r="IWX39" s="28"/>
      <c r="IWY39" s="28"/>
      <c r="IWZ39" s="28"/>
      <c r="IXA39" s="28"/>
      <c r="IXB39" s="28"/>
      <c r="IXC39" s="28"/>
      <c r="IXD39" s="28"/>
      <c r="IXE39" s="28"/>
      <c r="IXF39" s="28"/>
      <c r="IXG39" s="28"/>
      <c r="IXH39" s="28"/>
      <c r="IXI39" s="28"/>
      <c r="IXJ39" s="28"/>
      <c r="IXK39" s="28"/>
      <c r="IXL39" s="28"/>
      <c r="IXM39" s="28"/>
      <c r="IXN39" s="28"/>
      <c r="IXO39" s="28"/>
      <c r="IXP39" s="28"/>
      <c r="IXQ39" s="28"/>
      <c r="IXR39" s="28"/>
      <c r="IXS39" s="28"/>
      <c r="IXT39" s="28"/>
      <c r="IXU39" s="28"/>
      <c r="IXV39" s="28"/>
      <c r="IXW39" s="28"/>
      <c r="IXX39" s="28"/>
      <c r="IXY39" s="28"/>
      <c r="IXZ39" s="28"/>
      <c r="IYA39" s="28"/>
      <c r="IYB39" s="28"/>
      <c r="IYC39" s="28"/>
      <c r="IYD39" s="28"/>
      <c r="IYE39" s="28"/>
      <c r="IYF39" s="28"/>
      <c r="IYG39" s="28"/>
      <c r="IYH39" s="28"/>
      <c r="IYI39" s="28"/>
      <c r="IYJ39" s="28"/>
      <c r="IYK39" s="28"/>
      <c r="IYL39" s="28"/>
      <c r="IYM39" s="28"/>
      <c r="IYN39" s="28"/>
      <c r="IYO39" s="28"/>
      <c r="IYP39" s="28"/>
      <c r="IYQ39" s="28"/>
      <c r="IYR39" s="28"/>
      <c r="IYS39" s="28"/>
      <c r="IYT39" s="28"/>
      <c r="IYU39" s="28"/>
      <c r="IYV39" s="28"/>
      <c r="IYW39" s="28"/>
      <c r="IYX39" s="28"/>
      <c r="IYY39" s="28"/>
      <c r="IYZ39" s="28"/>
      <c r="IZA39" s="28"/>
      <c r="IZB39" s="28"/>
      <c r="IZC39" s="28"/>
      <c r="IZD39" s="28"/>
      <c r="IZE39" s="28"/>
      <c r="IZF39" s="28"/>
      <c r="IZG39" s="28"/>
      <c r="IZH39" s="28"/>
      <c r="IZI39" s="28"/>
      <c r="IZJ39" s="28"/>
      <c r="IZK39" s="28"/>
      <c r="IZL39" s="28"/>
      <c r="IZM39" s="28"/>
      <c r="IZN39" s="28"/>
      <c r="IZO39" s="28"/>
      <c r="IZP39" s="28"/>
      <c r="IZQ39" s="28"/>
      <c r="IZR39" s="28"/>
      <c r="IZS39" s="28"/>
      <c r="IZT39" s="28"/>
      <c r="IZU39" s="28"/>
      <c r="IZV39" s="28"/>
      <c r="IZW39" s="28"/>
      <c r="IZX39" s="28"/>
      <c r="IZY39" s="28"/>
      <c r="IZZ39" s="28"/>
      <c r="JAA39" s="28"/>
      <c r="JAB39" s="28"/>
      <c r="JAC39" s="28"/>
      <c r="JAD39" s="28"/>
      <c r="JAE39" s="28"/>
      <c r="JAF39" s="28"/>
      <c r="JAG39" s="28"/>
      <c r="JAH39" s="28"/>
      <c r="JAI39" s="28"/>
      <c r="JAJ39" s="28"/>
      <c r="JAK39" s="28"/>
      <c r="JAL39" s="28"/>
      <c r="JAM39" s="28"/>
      <c r="JAN39" s="28"/>
      <c r="JAO39" s="28"/>
      <c r="JAP39" s="28"/>
      <c r="JAQ39" s="28"/>
      <c r="JAR39" s="28"/>
      <c r="JAS39" s="28"/>
      <c r="JAT39" s="28"/>
      <c r="JAU39" s="28"/>
      <c r="JAV39" s="28"/>
      <c r="JAW39" s="28"/>
      <c r="JAX39" s="28"/>
      <c r="JAY39" s="28"/>
      <c r="JAZ39" s="28"/>
      <c r="JBA39" s="28"/>
      <c r="JBB39" s="28"/>
      <c r="JBC39" s="28"/>
      <c r="JBD39" s="28"/>
      <c r="JBE39" s="28"/>
      <c r="JBF39" s="28"/>
      <c r="JBG39" s="28"/>
      <c r="JBH39" s="28"/>
      <c r="JBI39" s="28"/>
      <c r="JBJ39" s="28"/>
      <c r="JBK39" s="28"/>
      <c r="JBL39" s="28"/>
      <c r="JBM39" s="28"/>
      <c r="JBN39" s="28"/>
      <c r="JBO39" s="28"/>
      <c r="JBP39" s="28"/>
      <c r="JBQ39" s="28"/>
      <c r="JBR39" s="28"/>
      <c r="JBS39" s="28"/>
      <c r="JBT39" s="28"/>
      <c r="JBU39" s="28"/>
      <c r="JBV39" s="28"/>
      <c r="JBW39" s="28"/>
      <c r="JBX39" s="28"/>
      <c r="JBY39" s="28"/>
      <c r="JBZ39" s="28"/>
      <c r="JCA39" s="28"/>
      <c r="JCB39" s="28"/>
      <c r="JCC39" s="28"/>
      <c r="JCD39" s="28"/>
      <c r="JCE39" s="28"/>
      <c r="JCF39" s="28"/>
      <c r="JCG39" s="28"/>
      <c r="JCH39" s="28"/>
      <c r="JCI39" s="28"/>
      <c r="JCJ39" s="28"/>
      <c r="JCK39" s="28"/>
      <c r="JCL39" s="28"/>
      <c r="JCM39" s="28"/>
      <c r="JCN39" s="28"/>
      <c r="JCO39" s="28"/>
      <c r="JCP39" s="28"/>
      <c r="JCQ39" s="28"/>
      <c r="JCR39" s="28"/>
      <c r="JCS39" s="28"/>
      <c r="JCT39" s="28"/>
      <c r="JCU39" s="28"/>
      <c r="JCV39" s="28"/>
      <c r="JCW39" s="28"/>
      <c r="JCX39" s="28"/>
      <c r="JCY39" s="28"/>
      <c r="JCZ39" s="28"/>
      <c r="JDA39" s="28"/>
      <c r="JDB39" s="28"/>
      <c r="JDC39" s="28"/>
      <c r="JDD39" s="28"/>
      <c r="JDE39" s="28"/>
      <c r="JDF39" s="28"/>
      <c r="JDG39" s="28"/>
      <c r="JDH39" s="28"/>
      <c r="JDI39" s="28"/>
      <c r="JDJ39" s="28"/>
      <c r="JDK39" s="28"/>
      <c r="JDL39" s="28"/>
      <c r="JDM39" s="28"/>
      <c r="JDN39" s="28"/>
      <c r="JDO39" s="28"/>
      <c r="JDP39" s="28"/>
      <c r="JDQ39" s="28"/>
      <c r="JDR39" s="28"/>
      <c r="JDS39" s="28"/>
      <c r="JDT39" s="28"/>
      <c r="JDU39" s="28"/>
      <c r="JDV39" s="28"/>
      <c r="JDW39" s="28"/>
      <c r="JDX39" s="28"/>
      <c r="JDY39" s="28"/>
      <c r="JDZ39" s="28"/>
      <c r="JEA39" s="28"/>
      <c r="JEB39" s="28"/>
      <c r="JEC39" s="28"/>
      <c r="JED39" s="28"/>
      <c r="JEE39" s="28"/>
      <c r="JEF39" s="28"/>
      <c r="JEG39" s="28"/>
      <c r="JEH39" s="28"/>
      <c r="JEI39" s="28"/>
      <c r="JEJ39" s="28"/>
      <c r="JEK39" s="28"/>
      <c r="JEL39" s="28"/>
      <c r="JEM39" s="28"/>
      <c r="JEN39" s="28"/>
      <c r="JEO39" s="28"/>
      <c r="JEP39" s="28"/>
      <c r="JEQ39" s="28"/>
      <c r="JER39" s="28"/>
      <c r="JES39" s="28"/>
      <c r="JET39" s="28"/>
      <c r="JEU39" s="28"/>
      <c r="JEV39" s="28"/>
      <c r="JEW39" s="28"/>
      <c r="JEX39" s="28"/>
      <c r="JEY39" s="28"/>
      <c r="JEZ39" s="28"/>
      <c r="JFA39" s="28"/>
      <c r="JFB39" s="28"/>
      <c r="JFC39" s="28"/>
      <c r="JFD39" s="28"/>
      <c r="JFE39" s="28"/>
      <c r="JFF39" s="28"/>
      <c r="JFG39" s="28"/>
      <c r="JFH39" s="28"/>
      <c r="JFI39" s="28"/>
      <c r="JFJ39" s="28"/>
      <c r="JFK39" s="28"/>
      <c r="JFL39" s="28"/>
      <c r="JFM39" s="28"/>
      <c r="JFN39" s="28"/>
      <c r="JFO39" s="28"/>
      <c r="JFP39" s="28"/>
      <c r="JFQ39" s="28"/>
      <c r="JFR39" s="28"/>
      <c r="JFS39" s="28"/>
      <c r="JFT39" s="28"/>
      <c r="JFU39" s="28"/>
      <c r="JFV39" s="28"/>
      <c r="JFW39" s="28"/>
      <c r="JFX39" s="28"/>
      <c r="JFY39" s="28"/>
      <c r="JFZ39" s="28"/>
      <c r="JGA39" s="28"/>
      <c r="JGB39" s="28"/>
      <c r="JGC39" s="28"/>
      <c r="JGD39" s="28"/>
      <c r="JGE39" s="28"/>
      <c r="JGF39" s="28"/>
      <c r="JGG39" s="28"/>
      <c r="JGH39" s="28"/>
      <c r="JGI39" s="28"/>
      <c r="JGJ39" s="28"/>
      <c r="JGK39" s="28"/>
      <c r="JGL39" s="28"/>
      <c r="JGM39" s="28"/>
      <c r="JGN39" s="28"/>
      <c r="JGO39" s="28"/>
      <c r="JGP39" s="28"/>
      <c r="JGQ39" s="28"/>
      <c r="JGR39" s="28"/>
      <c r="JGS39" s="28"/>
      <c r="JGT39" s="28"/>
      <c r="JGU39" s="28"/>
      <c r="JGV39" s="28"/>
      <c r="JGW39" s="28"/>
      <c r="JGX39" s="28"/>
      <c r="JGY39" s="28"/>
      <c r="JGZ39" s="28"/>
      <c r="JHA39" s="28"/>
      <c r="JHB39" s="28"/>
      <c r="JHC39" s="28"/>
      <c r="JHD39" s="28"/>
      <c r="JHE39" s="28"/>
      <c r="JHF39" s="28"/>
      <c r="JHG39" s="28"/>
      <c r="JHH39" s="28"/>
      <c r="JHI39" s="28"/>
      <c r="JHJ39" s="28"/>
      <c r="JHK39" s="28"/>
      <c r="JHL39" s="28"/>
      <c r="JHM39" s="28"/>
      <c r="JHN39" s="28"/>
      <c r="JHO39" s="28"/>
      <c r="JHP39" s="28"/>
      <c r="JHQ39" s="28"/>
      <c r="JHR39" s="28"/>
      <c r="JHS39" s="28"/>
      <c r="JHT39" s="28"/>
      <c r="JHU39" s="28"/>
      <c r="JHV39" s="28"/>
      <c r="JHW39" s="28"/>
      <c r="JHX39" s="28"/>
      <c r="JHY39" s="28"/>
      <c r="JHZ39" s="28"/>
      <c r="JIA39" s="28"/>
      <c r="JIB39" s="28"/>
      <c r="JIC39" s="28"/>
      <c r="JID39" s="28"/>
      <c r="JIE39" s="28"/>
      <c r="JIF39" s="28"/>
      <c r="JIG39" s="28"/>
      <c r="JIH39" s="28"/>
      <c r="JII39" s="28"/>
      <c r="JIJ39" s="28"/>
      <c r="JIK39" s="28"/>
      <c r="JIL39" s="28"/>
      <c r="JIM39" s="28"/>
      <c r="JIN39" s="28"/>
      <c r="JIO39" s="28"/>
      <c r="JIP39" s="28"/>
      <c r="JIQ39" s="28"/>
      <c r="JIR39" s="28"/>
      <c r="JIS39" s="28"/>
      <c r="JIT39" s="28"/>
      <c r="JIU39" s="28"/>
      <c r="JIV39" s="28"/>
      <c r="JIW39" s="28"/>
      <c r="JIX39" s="28"/>
      <c r="JIY39" s="28"/>
      <c r="JIZ39" s="28"/>
      <c r="JJA39" s="28"/>
      <c r="JJB39" s="28"/>
      <c r="JJC39" s="28"/>
      <c r="JJD39" s="28"/>
      <c r="JJE39" s="28"/>
      <c r="JJF39" s="28"/>
      <c r="JJG39" s="28"/>
      <c r="JJH39" s="28"/>
      <c r="JJI39" s="28"/>
      <c r="JJJ39" s="28"/>
      <c r="JJK39" s="28"/>
      <c r="JJL39" s="28"/>
      <c r="JJM39" s="28"/>
      <c r="JJN39" s="28"/>
      <c r="JJO39" s="28"/>
      <c r="JJP39" s="28"/>
      <c r="JJQ39" s="28"/>
      <c r="JJR39" s="28"/>
      <c r="JJS39" s="28"/>
      <c r="JJT39" s="28"/>
      <c r="JJU39" s="28"/>
      <c r="JJV39" s="28"/>
      <c r="JJW39" s="28"/>
      <c r="JJX39" s="28"/>
      <c r="JJY39" s="28"/>
      <c r="JJZ39" s="28"/>
      <c r="JKA39" s="28"/>
      <c r="JKB39" s="28"/>
      <c r="JKC39" s="28"/>
      <c r="JKD39" s="28"/>
      <c r="JKE39" s="28"/>
      <c r="JKF39" s="28"/>
      <c r="JKG39" s="28"/>
      <c r="JKH39" s="28"/>
      <c r="JKI39" s="28"/>
      <c r="JKJ39" s="28"/>
      <c r="JKK39" s="28"/>
      <c r="JKL39" s="28"/>
      <c r="JKM39" s="28"/>
      <c r="JKN39" s="28"/>
      <c r="JKO39" s="28"/>
      <c r="JKP39" s="28"/>
      <c r="JKQ39" s="28"/>
      <c r="JKR39" s="28"/>
      <c r="JKS39" s="28"/>
      <c r="JKT39" s="28"/>
      <c r="JKU39" s="28"/>
      <c r="JKV39" s="28"/>
      <c r="JKW39" s="28"/>
      <c r="JKX39" s="28"/>
      <c r="JKY39" s="28"/>
      <c r="JKZ39" s="28"/>
      <c r="JLA39" s="28"/>
      <c r="JLB39" s="28"/>
      <c r="JLC39" s="28"/>
      <c r="JLD39" s="28"/>
      <c r="JLE39" s="28"/>
      <c r="JLF39" s="28"/>
      <c r="JLG39" s="28"/>
      <c r="JLH39" s="28"/>
      <c r="JLI39" s="28"/>
      <c r="JLJ39" s="28"/>
      <c r="JLK39" s="28"/>
      <c r="JLL39" s="28"/>
      <c r="JLM39" s="28"/>
      <c r="JLN39" s="28"/>
      <c r="JLO39" s="28"/>
      <c r="JLP39" s="28"/>
      <c r="JLQ39" s="28"/>
      <c r="JLR39" s="28"/>
      <c r="JLS39" s="28"/>
      <c r="JLT39" s="28"/>
      <c r="JLU39" s="28"/>
      <c r="JLV39" s="28"/>
      <c r="JLW39" s="28"/>
      <c r="JLX39" s="28"/>
      <c r="JLY39" s="28"/>
      <c r="JLZ39" s="28"/>
      <c r="JMA39" s="28"/>
      <c r="JMB39" s="28"/>
      <c r="JMC39" s="28"/>
      <c r="JMD39" s="28"/>
      <c r="JME39" s="28"/>
      <c r="JMF39" s="28"/>
      <c r="JMG39" s="28"/>
      <c r="JMH39" s="28"/>
      <c r="JMI39" s="28"/>
      <c r="JMJ39" s="28"/>
      <c r="JMK39" s="28"/>
      <c r="JML39" s="28"/>
      <c r="JMM39" s="28"/>
      <c r="JMN39" s="28"/>
      <c r="JMO39" s="28"/>
      <c r="JMP39" s="28"/>
      <c r="JMQ39" s="28"/>
      <c r="JMR39" s="28"/>
      <c r="JMS39" s="28"/>
      <c r="JMT39" s="28"/>
      <c r="JMU39" s="28"/>
      <c r="JMV39" s="28"/>
      <c r="JMW39" s="28"/>
      <c r="JMX39" s="28"/>
      <c r="JMY39" s="28"/>
      <c r="JMZ39" s="28"/>
      <c r="JNA39" s="28"/>
      <c r="JNB39" s="28"/>
      <c r="JNC39" s="28"/>
      <c r="JND39" s="28"/>
      <c r="JNE39" s="28"/>
      <c r="JNF39" s="28"/>
      <c r="JNG39" s="28"/>
      <c r="JNH39" s="28"/>
      <c r="JNI39" s="28"/>
      <c r="JNJ39" s="28"/>
      <c r="JNK39" s="28"/>
      <c r="JNL39" s="28"/>
      <c r="JNM39" s="28"/>
      <c r="JNN39" s="28"/>
      <c r="JNO39" s="28"/>
      <c r="JNP39" s="28"/>
      <c r="JNQ39" s="28"/>
      <c r="JNR39" s="28"/>
      <c r="JNS39" s="28"/>
      <c r="JNT39" s="28"/>
      <c r="JNU39" s="28"/>
      <c r="JNV39" s="28"/>
      <c r="JNW39" s="28"/>
      <c r="JNX39" s="28"/>
      <c r="JNY39" s="28"/>
      <c r="JNZ39" s="28"/>
      <c r="JOA39" s="28"/>
      <c r="JOB39" s="28"/>
      <c r="JOC39" s="28"/>
      <c r="JOD39" s="28"/>
      <c r="JOE39" s="28"/>
      <c r="JOF39" s="28"/>
      <c r="JOG39" s="28"/>
      <c r="JOH39" s="28"/>
      <c r="JOI39" s="28"/>
      <c r="JOJ39" s="28"/>
      <c r="JOK39" s="28"/>
      <c r="JOL39" s="28"/>
      <c r="JOM39" s="28"/>
      <c r="JON39" s="28"/>
      <c r="JOO39" s="28"/>
      <c r="JOP39" s="28"/>
      <c r="JOQ39" s="28"/>
      <c r="JOR39" s="28"/>
      <c r="JOS39" s="28"/>
      <c r="JOT39" s="28"/>
      <c r="JOU39" s="28"/>
      <c r="JOV39" s="28"/>
      <c r="JOW39" s="28"/>
      <c r="JOX39" s="28"/>
      <c r="JOY39" s="28"/>
      <c r="JOZ39" s="28"/>
      <c r="JPA39" s="28"/>
      <c r="JPB39" s="28"/>
      <c r="JPC39" s="28"/>
      <c r="JPD39" s="28"/>
      <c r="JPE39" s="28"/>
      <c r="JPF39" s="28"/>
      <c r="JPG39" s="28"/>
      <c r="JPH39" s="28"/>
      <c r="JPI39" s="28"/>
      <c r="JPJ39" s="28"/>
      <c r="JPK39" s="28"/>
      <c r="JPL39" s="28"/>
      <c r="JPM39" s="28"/>
      <c r="JPN39" s="28"/>
      <c r="JPO39" s="28"/>
      <c r="JPP39" s="28"/>
      <c r="JPQ39" s="28"/>
      <c r="JPR39" s="28"/>
      <c r="JPS39" s="28"/>
      <c r="JPT39" s="28"/>
      <c r="JPU39" s="28"/>
      <c r="JPV39" s="28"/>
      <c r="JPW39" s="28"/>
      <c r="JPX39" s="28"/>
      <c r="JPY39" s="28"/>
      <c r="JPZ39" s="28"/>
      <c r="JQA39" s="28"/>
      <c r="JQB39" s="28"/>
      <c r="JQC39" s="28"/>
      <c r="JQD39" s="28"/>
      <c r="JQE39" s="28"/>
      <c r="JQF39" s="28"/>
      <c r="JQG39" s="28"/>
      <c r="JQH39" s="28"/>
      <c r="JQI39" s="28"/>
      <c r="JQJ39" s="28"/>
      <c r="JQK39" s="28"/>
      <c r="JQL39" s="28"/>
      <c r="JQM39" s="28"/>
      <c r="JQN39" s="28"/>
      <c r="JQO39" s="28"/>
      <c r="JQP39" s="28"/>
      <c r="JQQ39" s="28"/>
      <c r="JQR39" s="28"/>
      <c r="JQS39" s="28"/>
      <c r="JQT39" s="28"/>
      <c r="JQU39" s="28"/>
      <c r="JQV39" s="28"/>
      <c r="JQW39" s="28"/>
      <c r="JQX39" s="28"/>
      <c r="JQY39" s="28"/>
      <c r="JQZ39" s="28"/>
      <c r="JRA39" s="28"/>
      <c r="JRB39" s="28"/>
      <c r="JRC39" s="28"/>
      <c r="JRD39" s="28"/>
      <c r="JRE39" s="28"/>
      <c r="JRF39" s="28"/>
      <c r="JRG39" s="28"/>
      <c r="JRH39" s="28"/>
      <c r="JRI39" s="28"/>
      <c r="JRJ39" s="28"/>
      <c r="JRK39" s="28"/>
      <c r="JRL39" s="28"/>
      <c r="JRM39" s="28"/>
      <c r="JRN39" s="28"/>
      <c r="JRO39" s="28"/>
      <c r="JRP39" s="28"/>
      <c r="JRQ39" s="28"/>
      <c r="JRR39" s="28"/>
      <c r="JRS39" s="28"/>
      <c r="JRT39" s="28"/>
      <c r="JRU39" s="28"/>
      <c r="JRV39" s="28"/>
      <c r="JRW39" s="28"/>
      <c r="JRX39" s="28"/>
      <c r="JRY39" s="28"/>
      <c r="JRZ39" s="28"/>
      <c r="JSA39" s="28"/>
      <c r="JSB39" s="28"/>
      <c r="JSC39" s="28"/>
      <c r="JSD39" s="28"/>
      <c r="JSE39" s="28"/>
      <c r="JSF39" s="28"/>
      <c r="JSG39" s="28"/>
      <c r="JSH39" s="28"/>
      <c r="JSI39" s="28"/>
      <c r="JSJ39" s="28"/>
      <c r="JSK39" s="28"/>
      <c r="JSL39" s="28"/>
      <c r="JSM39" s="28"/>
      <c r="JSN39" s="28"/>
      <c r="JSO39" s="28"/>
      <c r="JSP39" s="28"/>
      <c r="JSQ39" s="28"/>
      <c r="JSR39" s="28"/>
      <c r="JSS39" s="28"/>
      <c r="JST39" s="28"/>
      <c r="JSU39" s="28"/>
      <c r="JSV39" s="28"/>
      <c r="JSW39" s="28"/>
      <c r="JSX39" s="28"/>
      <c r="JSY39" s="28"/>
      <c r="JSZ39" s="28"/>
      <c r="JTA39" s="28"/>
      <c r="JTB39" s="28"/>
      <c r="JTC39" s="28"/>
      <c r="JTD39" s="28"/>
      <c r="JTE39" s="28"/>
      <c r="JTF39" s="28"/>
      <c r="JTG39" s="28"/>
      <c r="JTH39" s="28"/>
      <c r="JTI39" s="28"/>
      <c r="JTJ39" s="28"/>
      <c r="JTK39" s="28"/>
      <c r="JTL39" s="28"/>
      <c r="JTM39" s="28"/>
      <c r="JTN39" s="28"/>
      <c r="JTO39" s="28"/>
      <c r="JTP39" s="28"/>
      <c r="JTQ39" s="28"/>
      <c r="JTR39" s="28"/>
      <c r="JTS39" s="28"/>
      <c r="JTT39" s="28"/>
      <c r="JTU39" s="28"/>
      <c r="JTV39" s="28"/>
      <c r="JTW39" s="28"/>
      <c r="JTX39" s="28"/>
      <c r="JTY39" s="28"/>
      <c r="JTZ39" s="28"/>
      <c r="JUA39" s="28"/>
      <c r="JUB39" s="28"/>
      <c r="JUC39" s="28"/>
      <c r="JUD39" s="28"/>
      <c r="JUE39" s="28"/>
      <c r="JUF39" s="28"/>
      <c r="JUG39" s="28"/>
      <c r="JUH39" s="28"/>
      <c r="JUI39" s="28"/>
      <c r="JUJ39" s="28"/>
      <c r="JUK39" s="28"/>
      <c r="JUL39" s="28"/>
      <c r="JUM39" s="28"/>
      <c r="JUN39" s="28"/>
      <c r="JUO39" s="28"/>
      <c r="JUP39" s="28"/>
      <c r="JUQ39" s="28"/>
      <c r="JUR39" s="28"/>
      <c r="JUS39" s="28"/>
      <c r="JUT39" s="28"/>
      <c r="JUU39" s="28"/>
      <c r="JUV39" s="28"/>
      <c r="JUW39" s="28"/>
      <c r="JUX39" s="28"/>
      <c r="JUY39" s="28"/>
      <c r="JUZ39" s="28"/>
      <c r="JVA39" s="28"/>
      <c r="JVB39" s="28"/>
      <c r="JVC39" s="28"/>
      <c r="JVD39" s="28"/>
      <c r="JVE39" s="28"/>
      <c r="JVF39" s="28"/>
      <c r="JVG39" s="28"/>
      <c r="JVH39" s="28"/>
      <c r="JVI39" s="28"/>
      <c r="JVJ39" s="28"/>
      <c r="JVK39" s="28"/>
      <c r="JVL39" s="28"/>
      <c r="JVM39" s="28"/>
      <c r="JVN39" s="28"/>
      <c r="JVO39" s="28"/>
      <c r="JVP39" s="28"/>
      <c r="JVQ39" s="28"/>
      <c r="JVR39" s="28"/>
      <c r="JVS39" s="28"/>
      <c r="JVT39" s="28"/>
      <c r="JVU39" s="28"/>
      <c r="JVV39" s="28"/>
      <c r="JVW39" s="28"/>
      <c r="JVX39" s="28"/>
      <c r="JVY39" s="28"/>
      <c r="JVZ39" s="28"/>
      <c r="JWA39" s="28"/>
      <c r="JWB39" s="28"/>
      <c r="JWC39" s="28"/>
      <c r="JWD39" s="28"/>
      <c r="JWE39" s="28"/>
      <c r="JWF39" s="28"/>
      <c r="JWG39" s="28"/>
      <c r="JWH39" s="28"/>
      <c r="JWI39" s="28"/>
      <c r="JWJ39" s="28"/>
      <c r="JWK39" s="28"/>
      <c r="JWL39" s="28"/>
      <c r="JWM39" s="28"/>
      <c r="JWN39" s="28"/>
      <c r="JWO39" s="28"/>
      <c r="JWP39" s="28"/>
      <c r="JWQ39" s="28"/>
      <c r="JWR39" s="28"/>
      <c r="JWS39" s="28"/>
      <c r="JWT39" s="28"/>
      <c r="JWU39" s="28"/>
      <c r="JWV39" s="28"/>
      <c r="JWW39" s="28"/>
      <c r="JWX39" s="28"/>
      <c r="JWY39" s="28"/>
      <c r="JWZ39" s="28"/>
      <c r="JXA39" s="28"/>
      <c r="JXB39" s="28"/>
      <c r="JXC39" s="28"/>
      <c r="JXD39" s="28"/>
      <c r="JXE39" s="28"/>
      <c r="JXF39" s="28"/>
      <c r="JXG39" s="28"/>
      <c r="JXH39" s="28"/>
      <c r="JXI39" s="28"/>
      <c r="JXJ39" s="28"/>
      <c r="JXK39" s="28"/>
      <c r="JXL39" s="28"/>
      <c r="JXM39" s="28"/>
      <c r="JXN39" s="28"/>
      <c r="JXO39" s="28"/>
      <c r="JXP39" s="28"/>
      <c r="JXQ39" s="28"/>
      <c r="JXR39" s="28"/>
      <c r="JXS39" s="28"/>
      <c r="JXT39" s="28"/>
      <c r="JXU39" s="28"/>
      <c r="JXV39" s="28"/>
      <c r="JXW39" s="28"/>
      <c r="JXX39" s="28"/>
      <c r="JXY39" s="28"/>
      <c r="JXZ39" s="28"/>
      <c r="JYA39" s="28"/>
      <c r="JYB39" s="28"/>
      <c r="JYC39" s="28"/>
      <c r="JYD39" s="28"/>
      <c r="JYE39" s="28"/>
      <c r="JYF39" s="28"/>
      <c r="JYG39" s="28"/>
      <c r="JYH39" s="28"/>
      <c r="JYI39" s="28"/>
      <c r="JYJ39" s="28"/>
      <c r="JYK39" s="28"/>
      <c r="JYL39" s="28"/>
      <c r="JYM39" s="28"/>
      <c r="JYN39" s="28"/>
      <c r="JYO39" s="28"/>
      <c r="JYP39" s="28"/>
      <c r="JYQ39" s="28"/>
      <c r="JYR39" s="28"/>
      <c r="JYS39" s="28"/>
      <c r="JYT39" s="28"/>
      <c r="JYU39" s="28"/>
      <c r="JYV39" s="28"/>
      <c r="JYW39" s="28"/>
      <c r="JYX39" s="28"/>
      <c r="JYY39" s="28"/>
      <c r="JYZ39" s="28"/>
      <c r="JZA39" s="28"/>
      <c r="JZB39" s="28"/>
      <c r="JZC39" s="28"/>
      <c r="JZD39" s="28"/>
      <c r="JZE39" s="28"/>
      <c r="JZF39" s="28"/>
      <c r="JZG39" s="28"/>
      <c r="JZH39" s="28"/>
      <c r="JZI39" s="28"/>
      <c r="JZJ39" s="28"/>
      <c r="JZK39" s="28"/>
      <c r="JZL39" s="28"/>
      <c r="JZM39" s="28"/>
      <c r="JZN39" s="28"/>
      <c r="JZO39" s="28"/>
      <c r="JZP39" s="28"/>
      <c r="JZQ39" s="28"/>
      <c r="JZR39" s="28"/>
      <c r="JZS39" s="28"/>
      <c r="JZT39" s="28"/>
      <c r="JZU39" s="28"/>
      <c r="JZV39" s="28"/>
      <c r="JZW39" s="28"/>
      <c r="JZX39" s="28"/>
      <c r="JZY39" s="28"/>
      <c r="JZZ39" s="28"/>
      <c r="KAA39" s="28"/>
      <c r="KAB39" s="28"/>
      <c r="KAC39" s="28"/>
      <c r="KAD39" s="28"/>
      <c r="KAE39" s="28"/>
      <c r="KAF39" s="28"/>
      <c r="KAG39" s="28"/>
      <c r="KAH39" s="28"/>
      <c r="KAI39" s="28"/>
      <c r="KAJ39" s="28"/>
      <c r="KAK39" s="28"/>
      <c r="KAL39" s="28"/>
      <c r="KAM39" s="28"/>
      <c r="KAN39" s="28"/>
      <c r="KAO39" s="28"/>
      <c r="KAP39" s="28"/>
      <c r="KAQ39" s="28"/>
      <c r="KAR39" s="28"/>
      <c r="KAS39" s="28"/>
      <c r="KAT39" s="28"/>
      <c r="KAU39" s="28"/>
      <c r="KAV39" s="28"/>
      <c r="KAW39" s="28"/>
      <c r="KAX39" s="28"/>
      <c r="KAY39" s="28"/>
      <c r="KAZ39" s="28"/>
      <c r="KBA39" s="28"/>
      <c r="KBB39" s="28"/>
      <c r="KBC39" s="28"/>
      <c r="KBD39" s="28"/>
      <c r="KBE39" s="28"/>
      <c r="KBF39" s="28"/>
      <c r="KBG39" s="28"/>
      <c r="KBH39" s="28"/>
      <c r="KBI39" s="28"/>
      <c r="KBJ39" s="28"/>
      <c r="KBK39" s="28"/>
      <c r="KBL39" s="28"/>
      <c r="KBM39" s="28"/>
      <c r="KBN39" s="28"/>
      <c r="KBO39" s="28"/>
      <c r="KBP39" s="28"/>
      <c r="KBQ39" s="28"/>
      <c r="KBR39" s="28"/>
      <c r="KBS39" s="28"/>
      <c r="KBT39" s="28"/>
      <c r="KBU39" s="28"/>
      <c r="KBV39" s="28"/>
      <c r="KBW39" s="28"/>
      <c r="KBX39" s="28"/>
      <c r="KBY39" s="28"/>
      <c r="KBZ39" s="28"/>
      <c r="KCA39" s="28"/>
      <c r="KCB39" s="28"/>
      <c r="KCC39" s="28"/>
      <c r="KCD39" s="28"/>
      <c r="KCE39" s="28"/>
      <c r="KCF39" s="28"/>
      <c r="KCG39" s="28"/>
      <c r="KCH39" s="28"/>
      <c r="KCI39" s="28"/>
      <c r="KCJ39" s="28"/>
      <c r="KCK39" s="28"/>
      <c r="KCL39" s="28"/>
      <c r="KCM39" s="28"/>
      <c r="KCN39" s="28"/>
      <c r="KCO39" s="28"/>
      <c r="KCP39" s="28"/>
      <c r="KCQ39" s="28"/>
      <c r="KCR39" s="28"/>
      <c r="KCS39" s="28"/>
      <c r="KCT39" s="28"/>
      <c r="KCU39" s="28"/>
      <c r="KCV39" s="28"/>
      <c r="KCW39" s="28"/>
      <c r="KCX39" s="28"/>
      <c r="KCY39" s="28"/>
      <c r="KCZ39" s="28"/>
      <c r="KDA39" s="28"/>
      <c r="KDB39" s="28"/>
      <c r="KDC39" s="28"/>
      <c r="KDD39" s="28"/>
      <c r="KDE39" s="28"/>
      <c r="KDF39" s="28"/>
      <c r="KDG39" s="28"/>
      <c r="KDH39" s="28"/>
      <c r="KDI39" s="28"/>
      <c r="KDJ39" s="28"/>
      <c r="KDK39" s="28"/>
      <c r="KDL39" s="28"/>
      <c r="KDM39" s="28"/>
      <c r="KDN39" s="28"/>
      <c r="KDO39" s="28"/>
      <c r="KDP39" s="28"/>
      <c r="KDQ39" s="28"/>
      <c r="KDR39" s="28"/>
      <c r="KDS39" s="28"/>
      <c r="KDT39" s="28"/>
      <c r="KDU39" s="28"/>
      <c r="KDV39" s="28"/>
      <c r="KDW39" s="28"/>
      <c r="KDX39" s="28"/>
      <c r="KDY39" s="28"/>
      <c r="KDZ39" s="28"/>
      <c r="KEA39" s="28"/>
      <c r="KEB39" s="28"/>
      <c r="KEC39" s="28"/>
      <c r="KED39" s="28"/>
      <c r="KEE39" s="28"/>
      <c r="KEF39" s="28"/>
      <c r="KEG39" s="28"/>
      <c r="KEH39" s="28"/>
      <c r="KEI39" s="28"/>
      <c r="KEJ39" s="28"/>
      <c r="KEK39" s="28"/>
      <c r="KEL39" s="28"/>
      <c r="KEM39" s="28"/>
      <c r="KEN39" s="28"/>
      <c r="KEO39" s="28"/>
      <c r="KEP39" s="28"/>
      <c r="KEQ39" s="28"/>
      <c r="KER39" s="28"/>
      <c r="KES39" s="28"/>
      <c r="KET39" s="28"/>
      <c r="KEU39" s="28"/>
      <c r="KEV39" s="28"/>
      <c r="KEW39" s="28"/>
      <c r="KEX39" s="28"/>
      <c r="KEY39" s="28"/>
      <c r="KEZ39" s="28"/>
      <c r="KFA39" s="28"/>
      <c r="KFB39" s="28"/>
      <c r="KFC39" s="28"/>
      <c r="KFD39" s="28"/>
      <c r="KFE39" s="28"/>
      <c r="KFF39" s="28"/>
      <c r="KFG39" s="28"/>
      <c r="KFH39" s="28"/>
      <c r="KFI39" s="28"/>
      <c r="KFJ39" s="28"/>
      <c r="KFK39" s="28"/>
      <c r="KFL39" s="28"/>
      <c r="KFM39" s="28"/>
      <c r="KFN39" s="28"/>
      <c r="KFO39" s="28"/>
      <c r="KFP39" s="28"/>
      <c r="KFQ39" s="28"/>
      <c r="KFR39" s="28"/>
      <c r="KFS39" s="28"/>
      <c r="KFT39" s="28"/>
      <c r="KFU39" s="28"/>
      <c r="KFV39" s="28"/>
      <c r="KFW39" s="28"/>
      <c r="KFX39" s="28"/>
      <c r="KFY39" s="28"/>
      <c r="KFZ39" s="28"/>
      <c r="KGA39" s="28"/>
      <c r="KGB39" s="28"/>
      <c r="KGC39" s="28"/>
      <c r="KGD39" s="28"/>
      <c r="KGE39" s="28"/>
      <c r="KGF39" s="28"/>
      <c r="KGG39" s="28"/>
      <c r="KGH39" s="28"/>
      <c r="KGI39" s="28"/>
      <c r="KGJ39" s="28"/>
      <c r="KGK39" s="28"/>
      <c r="KGL39" s="28"/>
      <c r="KGM39" s="28"/>
      <c r="KGN39" s="28"/>
      <c r="KGO39" s="28"/>
      <c r="KGP39" s="28"/>
      <c r="KGQ39" s="28"/>
      <c r="KGR39" s="28"/>
      <c r="KGS39" s="28"/>
      <c r="KGT39" s="28"/>
      <c r="KGU39" s="28"/>
      <c r="KGV39" s="28"/>
      <c r="KGW39" s="28"/>
      <c r="KGX39" s="28"/>
      <c r="KGY39" s="28"/>
      <c r="KGZ39" s="28"/>
      <c r="KHA39" s="28"/>
      <c r="KHB39" s="28"/>
      <c r="KHC39" s="28"/>
      <c r="KHD39" s="28"/>
      <c r="KHE39" s="28"/>
      <c r="KHF39" s="28"/>
      <c r="KHG39" s="28"/>
      <c r="KHH39" s="28"/>
      <c r="KHI39" s="28"/>
      <c r="KHJ39" s="28"/>
      <c r="KHK39" s="28"/>
      <c r="KHL39" s="28"/>
      <c r="KHM39" s="28"/>
      <c r="KHN39" s="28"/>
      <c r="KHO39" s="28"/>
      <c r="KHP39" s="28"/>
      <c r="KHQ39" s="28"/>
      <c r="KHR39" s="28"/>
      <c r="KHS39" s="28"/>
      <c r="KHT39" s="28"/>
      <c r="KHU39" s="28"/>
      <c r="KHV39" s="28"/>
      <c r="KHW39" s="28"/>
      <c r="KHX39" s="28"/>
      <c r="KHY39" s="28"/>
      <c r="KHZ39" s="28"/>
      <c r="KIA39" s="28"/>
      <c r="KIB39" s="28"/>
      <c r="KIC39" s="28"/>
      <c r="KID39" s="28"/>
      <c r="KIE39" s="28"/>
      <c r="KIF39" s="28"/>
      <c r="KIG39" s="28"/>
      <c r="KIH39" s="28"/>
      <c r="KII39" s="28"/>
      <c r="KIJ39" s="28"/>
      <c r="KIK39" s="28"/>
      <c r="KIL39" s="28"/>
      <c r="KIM39" s="28"/>
      <c r="KIN39" s="28"/>
      <c r="KIO39" s="28"/>
      <c r="KIP39" s="28"/>
      <c r="KIQ39" s="28"/>
      <c r="KIR39" s="28"/>
      <c r="KIS39" s="28"/>
      <c r="KIT39" s="28"/>
      <c r="KIU39" s="28"/>
      <c r="KIV39" s="28"/>
      <c r="KIW39" s="28"/>
      <c r="KIX39" s="28"/>
      <c r="KIY39" s="28"/>
      <c r="KIZ39" s="28"/>
      <c r="KJA39" s="28"/>
      <c r="KJB39" s="28"/>
      <c r="KJC39" s="28"/>
      <c r="KJD39" s="28"/>
      <c r="KJE39" s="28"/>
      <c r="KJF39" s="28"/>
      <c r="KJG39" s="28"/>
      <c r="KJH39" s="28"/>
      <c r="KJI39" s="28"/>
      <c r="KJJ39" s="28"/>
      <c r="KJK39" s="28"/>
      <c r="KJL39" s="28"/>
      <c r="KJM39" s="28"/>
      <c r="KJN39" s="28"/>
      <c r="KJO39" s="28"/>
      <c r="KJP39" s="28"/>
      <c r="KJQ39" s="28"/>
      <c r="KJR39" s="28"/>
      <c r="KJS39" s="28"/>
      <c r="KJT39" s="28"/>
      <c r="KJU39" s="28"/>
      <c r="KJV39" s="28"/>
      <c r="KJW39" s="28"/>
      <c r="KJX39" s="28"/>
      <c r="KJY39" s="28"/>
      <c r="KJZ39" s="28"/>
      <c r="KKA39" s="28"/>
      <c r="KKB39" s="28"/>
      <c r="KKC39" s="28"/>
      <c r="KKD39" s="28"/>
      <c r="KKE39" s="28"/>
      <c r="KKF39" s="28"/>
      <c r="KKG39" s="28"/>
      <c r="KKH39" s="28"/>
      <c r="KKI39" s="28"/>
      <c r="KKJ39" s="28"/>
      <c r="KKK39" s="28"/>
      <c r="KKL39" s="28"/>
      <c r="KKM39" s="28"/>
      <c r="KKN39" s="28"/>
      <c r="KKO39" s="28"/>
      <c r="KKP39" s="28"/>
      <c r="KKQ39" s="28"/>
      <c r="KKR39" s="28"/>
      <c r="KKS39" s="28"/>
      <c r="KKT39" s="28"/>
      <c r="KKU39" s="28"/>
      <c r="KKV39" s="28"/>
      <c r="KKW39" s="28"/>
      <c r="KKX39" s="28"/>
      <c r="KKY39" s="28"/>
      <c r="KKZ39" s="28"/>
      <c r="KLA39" s="28"/>
      <c r="KLB39" s="28"/>
      <c r="KLC39" s="28"/>
      <c r="KLD39" s="28"/>
      <c r="KLE39" s="28"/>
      <c r="KLF39" s="28"/>
      <c r="KLG39" s="28"/>
      <c r="KLH39" s="28"/>
      <c r="KLI39" s="28"/>
      <c r="KLJ39" s="28"/>
      <c r="KLK39" s="28"/>
      <c r="KLL39" s="28"/>
      <c r="KLM39" s="28"/>
      <c r="KLN39" s="28"/>
      <c r="KLO39" s="28"/>
      <c r="KLP39" s="28"/>
      <c r="KLQ39" s="28"/>
      <c r="KLR39" s="28"/>
      <c r="KLS39" s="28"/>
      <c r="KLT39" s="28"/>
      <c r="KLU39" s="28"/>
      <c r="KLV39" s="28"/>
      <c r="KLW39" s="28"/>
      <c r="KLX39" s="28"/>
      <c r="KLY39" s="28"/>
      <c r="KLZ39" s="28"/>
      <c r="KMA39" s="28"/>
      <c r="KMB39" s="28"/>
      <c r="KMC39" s="28"/>
      <c r="KMD39" s="28"/>
      <c r="KME39" s="28"/>
      <c r="KMF39" s="28"/>
      <c r="KMG39" s="28"/>
      <c r="KMH39" s="28"/>
      <c r="KMI39" s="28"/>
      <c r="KMJ39" s="28"/>
      <c r="KMK39" s="28"/>
      <c r="KML39" s="28"/>
      <c r="KMM39" s="28"/>
      <c r="KMN39" s="28"/>
      <c r="KMO39" s="28"/>
      <c r="KMP39" s="28"/>
      <c r="KMQ39" s="28"/>
      <c r="KMR39" s="28"/>
      <c r="KMS39" s="28"/>
      <c r="KMT39" s="28"/>
      <c r="KMU39" s="28"/>
      <c r="KMV39" s="28"/>
      <c r="KMW39" s="28"/>
      <c r="KMX39" s="28"/>
      <c r="KMY39" s="28"/>
      <c r="KMZ39" s="28"/>
      <c r="KNA39" s="28"/>
      <c r="KNB39" s="28"/>
      <c r="KNC39" s="28"/>
      <c r="KND39" s="28"/>
      <c r="KNE39" s="28"/>
      <c r="KNF39" s="28"/>
      <c r="KNG39" s="28"/>
      <c r="KNH39" s="28"/>
      <c r="KNI39" s="28"/>
      <c r="KNJ39" s="28"/>
      <c r="KNK39" s="28"/>
      <c r="KNL39" s="28"/>
      <c r="KNM39" s="28"/>
      <c r="KNN39" s="28"/>
      <c r="KNO39" s="28"/>
      <c r="KNP39" s="28"/>
      <c r="KNQ39" s="28"/>
      <c r="KNR39" s="28"/>
      <c r="KNS39" s="28"/>
      <c r="KNT39" s="28"/>
      <c r="KNU39" s="28"/>
      <c r="KNV39" s="28"/>
      <c r="KNW39" s="28"/>
      <c r="KNX39" s="28"/>
      <c r="KNY39" s="28"/>
      <c r="KNZ39" s="28"/>
      <c r="KOA39" s="28"/>
      <c r="KOB39" s="28"/>
      <c r="KOC39" s="28"/>
      <c r="KOD39" s="28"/>
      <c r="KOE39" s="28"/>
      <c r="KOF39" s="28"/>
      <c r="KOG39" s="28"/>
      <c r="KOH39" s="28"/>
      <c r="KOI39" s="28"/>
      <c r="KOJ39" s="28"/>
      <c r="KOK39" s="28"/>
      <c r="KOL39" s="28"/>
      <c r="KOM39" s="28"/>
      <c r="KON39" s="28"/>
      <c r="KOO39" s="28"/>
      <c r="KOP39" s="28"/>
      <c r="KOQ39" s="28"/>
      <c r="KOR39" s="28"/>
      <c r="KOS39" s="28"/>
      <c r="KOT39" s="28"/>
      <c r="KOU39" s="28"/>
      <c r="KOV39" s="28"/>
      <c r="KOW39" s="28"/>
      <c r="KOX39" s="28"/>
      <c r="KOY39" s="28"/>
      <c r="KOZ39" s="28"/>
      <c r="KPA39" s="28"/>
      <c r="KPB39" s="28"/>
      <c r="KPC39" s="28"/>
      <c r="KPD39" s="28"/>
      <c r="KPE39" s="28"/>
      <c r="KPF39" s="28"/>
      <c r="KPG39" s="28"/>
      <c r="KPH39" s="28"/>
      <c r="KPI39" s="28"/>
      <c r="KPJ39" s="28"/>
      <c r="KPK39" s="28"/>
      <c r="KPL39" s="28"/>
      <c r="KPM39" s="28"/>
      <c r="KPN39" s="28"/>
      <c r="KPO39" s="28"/>
      <c r="KPP39" s="28"/>
      <c r="KPQ39" s="28"/>
      <c r="KPR39" s="28"/>
      <c r="KPS39" s="28"/>
      <c r="KPT39" s="28"/>
      <c r="KPU39" s="28"/>
      <c r="KPV39" s="28"/>
      <c r="KPW39" s="28"/>
      <c r="KPX39" s="28"/>
      <c r="KPY39" s="28"/>
      <c r="KPZ39" s="28"/>
      <c r="KQA39" s="28"/>
      <c r="KQB39" s="28"/>
      <c r="KQC39" s="28"/>
      <c r="KQD39" s="28"/>
      <c r="KQE39" s="28"/>
      <c r="KQF39" s="28"/>
      <c r="KQG39" s="28"/>
      <c r="KQH39" s="28"/>
      <c r="KQI39" s="28"/>
      <c r="KQJ39" s="28"/>
      <c r="KQK39" s="28"/>
      <c r="KQL39" s="28"/>
      <c r="KQM39" s="28"/>
      <c r="KQN39" s="28"/>
      <c r="KQO39" s="28"/>
      <c r="KQP39" s="28"/>
      <c r="KQQ39" s="28"/>
      <c r="KQR39" s="28"/>
      <c r="KQS39" s="28"/>
      <c r="KQT39" s="28"/>
      <c r="KQU39" s="28"/>
      <c r="KQV39" s="28"/>
      <c r="KQW39" s="28"/>
      <c r="KQX39" s="28"/>
      <c r="KQY39" s="28"/>
      <c r="KQZ39" s="28"/>
      <c r="KRA39" s="28"/>
      <c r="KRB39" s="28"/>
      <c r="KRC39" s="28"/>
      <c r="KRD39" s="28"/>
      <c r="KRE39" s="28"/>
      <c r="KRF39" s="28"/>
      <c r="KRG39" s="28"/>
      <c r="KRH39" s="28"/>
      <c r="KRI39" s="28"/>
      <c r="KRJ39" s="28"/>
      <c r="KRK39" s="28"/>
      <c r="KRL39" s="28"/>
      <c r="KRM39" s="28"/>
      <c r="KRN39" s="28"/>
      <c r="KRO39" s="28"/>
      <c r="KRP39" s="28"/>
      <c r="KRQ39" s="28"/>
      <c r="KRR39" s="28"/>
      <c r="KRS39" s="28"/>
      <c r="KRT39" s="28"/>
      <c r="KRU39" s="28"/>
      <c r="KRV39" s="28"/>
      <c r="KRW39" s="28"/>
      <c r="KRX39" s="28"/>
      <c r="KRY39" s="28"/>
      <c r="KRZ39" s="28"/>
      <c r="KSA39" s="28"/>
      <c r="KSB39" s="28"/>
      <c r="KSC39" s="28"/>
      <c r="KSD39" s="28"/>
      <c r="KSE39" s="28"/>
      <c r="KSF39" s="28"/>
      <c r="KSG39" s="28"/>
      <c r="KSH39" s="28"/>
      <c r="KSI39" s="28"/>
      <c r="KSJ39" s="28"/>
      <c r="KSK39" s="28"/>
      <c r="KSL39" s="28"/>
      <c r="KSM39" s="28"/>
      <c r="KSN39" s="28"/>
      <c r="KSO39" s="28"/>
      <c r="KSP39" s="28"/>
      <c r="KSQ39" s="28"/>
      <c r="KSR39" s="28"/>
      <c r="KSS39" s="28"/>
      <c r="KST39" s="28"/>
      <c r="KSU39" s="28"/>
      <c r="KSV39" s="28"/>
      <c r="KSW39" s="28"/>
      <c r="KSX39" s="28"/>
      <c r="KSY39" s="28"/>
      <c r="KSZ39" s="28"/>
      <c r="KTA39" s="28"/>
      <c r="KTB39" s="28"/>
      <c r="KTC39" s="28"/>
      <c r="KTD39" s="28"/>
      <c r="KTE39" s="28"/>
      <c r="KTF39" s="28"/>
      <c r="KTG39" s="28"/>
      <c r="KTH39" s="28"/>
      <c r="KTI39" s="28"/>
      <c r="KTJ39" s="28"/>
      <c r="KTK39" s="28"/>
      <c r="KTL39" s="28"/>
      <c r="KTM39" s="28"/>
      <c r="KTN39" s="28"/>
      <c r="KTO39" s="28"/>
      <c r="KTP39" s="28"/>
      <c r="KTQ39" s="28"/>
      <c r="KTR39" s="28"/>
      <c r="KTS39" s="28"/>
      <c r="KTT39" s="28"/>
      <c r="KTU39" s="28"/>
      <c r="KTV39" s="28"/>
      <c r="KTW39" s="28"/>
      <c r="KTX39" s="28"/>
      <c r="KTY39" s="28"/>
      <c r="KTZ39" s="28"/>
      <c r="KUA39" s="28"/>
      <c r="KUB39" s="28"/>
      <c r="KUC39" s="28"/>
      <c r="KUD39" s="28"/>
      <c r="KUE39" s="28"/>
      <c r="KUF39" s="28"/>
      <c r="KUG39" s="28"/>
      <c r="KUH39" s="28"/>
      <c r="KUI39" s="28"/>
      <c r="KUJ39" s="28"/>
      <c r="KUK39" s="28"/>
      <c r="KUL39" s="28"/>
      <c r="KUM39" s="28"/>
      <c r="KUN39" s="28"/>
      <c r="KUO39" s="28"/>
      <c r="KUP39" s="28"/>
      <c r="KUQ39" s="28"/>
      <c r="KUR39" s="28"/>
      <c r="KUS39" s="28"/>
      <c r="KUT39" s="28"/>
      <c r="KUU39" s="28"/>
      <c r="KUV39" s="28"/>
      <c r="KUW39" s="28"/>
      <c r="KUX39" s="28"/>
      <c r="KUY39" s="28"/>
      <c r="KUZ39" s="28"/>
      <c r="KVA39" s="28"/>
      <c r="KVB39" s="28"/>
      <c r="KVC39" s="28"/>
      <c r="KVD39" s="28"/>
      <c r="KVE39" s="28"/>
      <c r="KVF39" s="28"/>
      <c r="KVG39" s="28"/>
      <c r="KVH39" s="28"/>
      <c r="KVI39" s="28"/>
      <c r="KVJ39" s="28"/>
      <c r="KVK39" s="28"/>
      <c r="KVL39" s="28"/>
      <c r="KVM39" s="28"/>
      <c r="KVN39" s="28"/>
      <c r="KVO39" s="28"/>
      <c r="KVP39" s="28"/>
      <c r="KVQ39" s="28"/>
      <c r="KVR39" s="28"/>
      <c r="KVS39" s="28"/>
      <c r="KVT39" s="28"/>
      <c r="KVU39" s="28"/>
      <c r="KVV39" s="28"/>
      <c r="KVW39" s="28"/>
      <c r="KVX39" s="28"/>
      <c r="KVY39" s="28"/>
      <c r="KVZ39" s="28"/>
      <c r="KWA39" s="28"/>
      <c r="KWB39" s="28"/>
      <c r="KWC39" s="28"/>
      <c r="KWD39" s="28"/>
      <c r="KWE39" s="28"/>
      <c r="KWF39" s="28"/>
      <c r="KWG39" s="28"/>
      <c r="KWH39" s="28"/>
      <c r="KWI39" s="28"/>
      <c r="KWJ39" s="28"/>
      <c r="KWK39" s="28"/>
      <c r="KWL39" s="28"/>
      <c r="KWM39" s="28"/>
      <c r="KWN39" s="28"/>
      <c r="KWO39" s="28"/>
      <c r="KWP39" s="28"/>
      <c r="KWQ39" s="28"/>
      <c r="KWR39" s="28"/>
      <c r="KWS39" s="28"/>
      <c r="KWT39" s="28"/>
      <c r="KWU39" s="28"/>
      <c r="KWV39" s="28"/>
      <c r="KWW39" s="28"/>
      <c r="KWX39" s="28"/>
      <c r="KWY39" s="28"/>
      <c r="KWZ39" s="28"/>
      <c r="KXA39" s="28"/>
      <c r="KXB39" s="28"/>
      <c r="KXC39" s="28"/>
      <c r="KXD39" s="28"/>
      <c r="KXE39" s="28"/>
      <c r="KXF39" s="28"/>
      <c r="KXG39" s="28"/>
      <c r="KXH39" s="28"/>
      <c r="KXI39" s="28"/>
      <c r="KXJ39" s="28"/>
      <c r="KXK39" s="28"/>
      <c r="KXL39" s="28"/>
      <c r="KXM39" s="28"/>
      <c r="KXN39" s="28"/>
      <c r="KXO39" s="28"/>
      <c r="KXP39" s="28"/>
      <c r="KXQ39" s="28"/>
      <c r="KXR39" s="28"/>
      <c r="KXS39" s="28"/>
      <c r="KXT39" s="28"/>
      <c r="KXU39" s="28"/>
      <c r="KXV39" s="28"/>
      <c r="KXW39" s="28"/>
      <c r="KXX39" s="28"/>
      <c r="KXY39" s="28"/>
      <c r="KXZ39" s="28"/>
      <c r="KYA39" s="28"/>
      <c r="KYB39" s="28"/>
      <c r="KYC39" s="28"/>
      <c r="KYD39" s="28"/>
      <c r="KYE39" s="28"/>
      <c r="KYF39" s="28"/>
      <c r="KYG39" s="28"/>
      <c r="KYH39" s="28"/>
      <c r="KYI39" s="28"/>
      <c r="KYJ39" s="28"/>
      <c r="KYK39" s="28"/>
      <c r="KYL39" s="28"/>
      <c r="KYM39" s="28"/>
      <c r="KYN39" s="28"/>
      <c r="KYO39" s="28"/>
      <c r="KYP39" s="28"/>
      <c r="KYQ39" s="28"/>
      <c r="KYR39" s="28"/>
      <c r="KYS39" s="28"/>
      <c r="KYT39" s="28"/>
      <c r="KYU39" s="28"/>
      <c r="KYV39" s="28"/>
      <c r="KYW39" s="28"/>
      <c r="KYX39" s="28"/>
      <c r="KYY39" s="28"/>
      <c r="KYZ39" s="28"/>
      <c r="KZA39" s="28"/>
      <c r="KZB39" s="28"/>
      <c r="KZC39" s="28"/>
      <c r="KZD39" s="28"/>
      <c r="KZE39" s="28"/>
      <c r="KZF39" s="28"/>
      <c r="KZG39" s="28"/>
      <c r="KZH39" s="28"/>
      <c r="KZI39" s="28"/>
      <c r="KZJ39" s="28"/>
      <c r="KZK39" s="28"/>
      <c r="KZL39" s="28"/>
      <c r="KZM39" s="28"/>
      <c r="KZN39" s="28"/>
      <c r="KZO39" s="28"/>
      <c r="KZP39" s="28"/>
      <c r="KZQ39" s="28"/>
      <c r="KZR39" s="28"/>
      <c r="KZS39" s="28"/>
      <c r="KZT39" s="28"/>
      <c r="KZU39" s="28"/>
      <c r="KZV39" s="28"/>
      <c r="KZW39" s="28"/>
      <c r="KZX39" s="28"/>
      <c r="KZY39" s="28"/>
      <c r="KZZ39" s="28"/>
      <c r="LAA39" s="28"/>
      <c r="LAB39" s="28"/>
      <c r="LAC39" s="28"/>
      <c r="LAD39" s="28"/>
      <c r="LAE39" s="28"/>
      <c r="LAF39" s="28"/>
      <c r="LAG39" s="28"/>
      <c r="LAH39" s="28"/>
      <c r="LAI39" s="28"/>
      <c r="LAJ39" s="28"/>
      <c r="LAK39" s="28"/>
      <c r="LAL39" s="28"/>
      <c r="LAM39" s="28"/>
      <c r="LAN39" s="28"/>
      <c r="LAO39" s="28"/>
      <c r="LAP39" s="28"/>
      <c r="LAQ39" s="28"/>
      <c r="LAR39" s="28"/>
      <c r="LAS39" s="28"/>
      <c r="LAT39" s="28"/>
      <c r="LAU39" s="28"/>
      <c r="LAV39" s="28"/>
      <c r="LAW39" s="28"/>
      <c r="LAX39" s="28"/>
      <c r="LAY39" s="28"/>
      <c r="LAZ39" s="28"/>
      <c r="LBA39" s="28"/>
      <c r="LBB39" s="28"/>
      <c r="LBC39" s="28"/>
      <c r="LBD39" s="28"/>
      <c r="LBE39" s="28"/>
      <c r="LBF39" s="28"/>
      <c r="LBG39" s="28"/>
      <c r="LBH39" s="28"/>
      <c r="LBI39" s="28"/>
      <c r="LBJ39" s="28"/>
      <c r="LBK39" s="28"/>
      <c r="LBL39" s="28"/>
      <c r="LBM39" s="28"/>
      <c r="LBN39" s="28"/>
      <c r="LBO39" s="28"/>
      <c r="LBP39" s="28"/>
      <c r="LBQ39" s="28"/>
      <c r="LBR39" s="28"/>
      <c r="LBS39" s="28"/>
      <c r="LBT39" s="28"/>
      <c r="LBU39" s="28"/>
      <c r="LBV39" s="28"/>
      <c r="LBW39" s="28"/>
      <c r="LBX39" s="28"/>
      <c r="LBY39" s="28"/>
      <c r="LBZ39" s="28"/>
      <c r="LCA39" s="28"/>
      <c r="LCB39" s="28"/>
      <c r="LCC39" s="28"/>
      <c r="LCD39" s="28"/>
      <c r="LCE39" s="28"/>
      <c r="LCF39" s="28"/>
      <c r="LCG39" s="28"/>
      <c r="LCH39" s="28"/>
      <c r="LCI39" s="28"/>
      <c r="LCJ39" s="28"/>
      <c r="LCK39" s="28"/>
      <c r="LCL39" s="28"/>
      <c r="LCM39" s="28"/>
      <c r="LCN39" s="28"/>
      <c r="LCO39" s="28"/>
      <c r="LCP39" s="28"/>
      <c r="LCQ39" s="28"/>
      <c r="LCR39" s="28"/>
      <c r="LCS39" s="28"/>
      <c r="LCT39" s="28"/>
      <c r="LCU39" s="28"/>
      <c r="LCV39" s="28"/>
      <c r="LCW39" s="28"/>
      <c r="LCX39" s="28"/>
      <c r="LCY39" s="28"/>
      <c r="LCZ39" s="28"/>
      <c r="LDA39" s="28"/>
      <c r="LDB39" s="28"/>
      <c r="LDC39" s="28"/>
      <c r="LDD39" s="28"/>
      <c r="LDE39" s="28"/>
      <c r="LDF39" s="28"/>
      <c r="LDG39" s="28"/>
      <c r="LDH39" s="28"/>
      <c r="LDI39" s="28"/>
      <c r="LDJ39" s="28"/>
      <c r="LDK39" s="28"/>
      <c r="LDL39" s="28"/>
      <c r="LDM39" s="28"/>
      <c r="LDN39" s="28"/>
      <c r="LDO39" s="28"/>
      <c r="LDP39" s="28"/>
      <c r="LDQ39" s="28"/>
      <c r="LDR39" s="28"/>
      <c r="LDS39" s="28"/>
      <c r="LDT39" s="28"/>
      <c r="LDU39" s="28"/>
      <c r="LDV39" s="28"/>
      <c r="LDW39" s="28"/>
      <c r="LDX39" s="28"/>
      <c r="LDY39" s="28"/>
      <c r="LDZ39" s="28"/>
      <c r="LEA39" s="28"/>
      <c r="LEB39" s="28"/>
      <c r="LEC39" s="28"/>
      <c r="LED39" s="28"/>
      <c r="LEE39" s="28"/>
      <c r="LEF39" s="28"/>
      <c r="LEG39" s="28"/>
      <c r="LEH39" s="28"/>
      <c r="LEI39" s="28"/>
      <c r="LEJ39" s="28"/>
      <c r="LEK39" s="28"/>
      <c r="LEL39" s="28"/>
      <c r="LEM39" s="28"/>
      <c r="LEN39" s="28"/>
      <c r="LEO39" s="28"/>
      <c r="LEP39" s="28"/>
      <c r="LEQ39" s="28"/>
      <c r="LER39" s="28"/>
      <c r="LES39" s="28"/>
      <c r="LET39" s="28"/>
      <c r="LEU39" s="28"/>
      <c r="LEV39" s="28"/>
      <c r="LEW39" s="28"/>
      <c r="LEX39" s="28"/>
      <c r="LEY39" s="28"/>
      <c r="LEZ39" s="28"/>
      <c r="LFA39" s="28"/>
      <c r="LFB39" s="28"/>
      <c r="LFC39" s="28"/>
      <c r="LFD39" s="28"/>
      <c r="LFE39" s="28"/>
      <c r="LFF39" s="28"/>
      <c r="LFG39" s="28"/>
      <c r="LFH39" s="28"/>
      <c r="LFI39" s="28"/>
      <c r="LFJ39" s="28"/>
      <c r="LFK39" s="28"/>
      <c r="LFL39" s="28"/>
      <c r="LFM39" s="28"/>
      <c r="LFN39" s="28"/>
      <c r="LFO39" s="28"/>
      <c r="LFP39" s="28"/>
      <c r="LFQ39" s="28"/>
      <c r="LFR39" s="28"/>
      <c r="LFS39" s="28"/>
      <c r="LFT39" s="28"/>
      <c r="LFU39" s="28"/>
      <c r="LFV39" s="28"/>
      <c r="LFW39" s="28"/>
      <c r="LFX39" s="28"/>
      <c r="LFY39" s="28"/>
      <c r="LFZ39" s="28"/>
      <c r="LGA39" s="28"/>
      <c r="LGB39" s="28"/>
      <c r="LGC39" s="28"/>
      <c r="LGD39" s="28"/>
      <c r="LGE39" s="28"/>
      <c r="LGF39" s="28"/>
      <c r="LGG39" s="28"/>
      <c r="LGH39" s="28"/>
      <c r="LGI39" s="28"/>
      <c r="LGJ39" s="28"/>
      <c r="LGK39" s="28"/>
      <c r="LGL39" s="28"/>
      <c r="LGM39" s="28"/>
      <c r="LGN39" s="28"/>
      <c r="LGO39" s="28"/>
      <c r="LGP39" s="28"/>
      <c r="LGQ39" s="28"/>
      <c r="LGR39" s="28"/>
      <c r="LGS39" s="28"/>
      <c r="LGT39" s="28"/>
      <c r="LGU39" s="28"/>
      <c r="LGV39" s="28"/>
      <c r="LGW39" s="28"/>
      <c r="LGX39" s="28"/>
      <c r="LGY39" s="28"/>
      <c r="LGZ39" s="28"/>
      <c r="LHA39" s="28"/>
      <c r="LHB39" s="28"/>
      <c r="LHC39" s="28"/>
      <c r="LHD39" s="28"/>
      <c r="LHE39" s="28"/>
      <c r="LHF39" s="28"/>
      <c r="LHG39" s="28"/>
      <c r="LHH39" s="28"/>
      <c r="LHI39" s="28"/>
      <c r="LHJ39" s="28"/>
      <c r="LHK39" s="28"/>
      <c r="LHL39" s="28"/>
      <c r="LHM39" s="28"/>
      <c r="LHN39" s="28"/>
      <c r="LHO39" s="28"/>
      <c r="LHP39" s="28"/>
      <c r="LHQ39" s="28"/>
      <c r="LHR39" s="28"/>
      <c r="LHS39" s="28"/>
      <c r="LHT39" s="28"/>
      <c r="LHU39" s="28"/>
      <c r="LHV39" s="28"/>
      <c r="LHW39" s="28"/>
      <c r="LHX39" s="28"/>
      <c r="LHY39" s="28"/>
      <c r="LHZ39" s="28"/>
      <c r="LIA39" s="28"/>
      <c r="LIB39" s="28"/>
      <c r="LIC39" s="28"/>
      <c r="LID39" s="28"/>
      <c r="LIE39" s="28"/>
      <c r="LIF39" s="28"/>
      <c r="LIG39" s="28"/>
      <c r="LIH39" s="28"/>
      <c r="LII39" s="28"/>
      <c r="LIJ39" s="28"/>
      <c r="LIK39" s="28"/>
      <c r="LIL39" s="28"/>
      <c r="LIM39" s="28"/>
      <c r="LIN39" s="28"/>
      <c r="LIO39" s="28"/>
      <c r="LIP39" s="28"/>
      <c r="LIQ39" s="28"/>
      <c r="LIR39" s="28"/>
      <c r="LIS39" s="28"/>
      <c r="LIT39" s="28"/>
      <c r="LIU39" s="28"/>
      <c r="LIV39" s="28"/>
      <c r="LIW39" s="28"/>
      <c r="LIX39" s="28"/>
      <c r="LIY39" s="28"/>
      <c r="LIZ39" s="28"/>
      <c r="LJA39" s="28"/>
      <c r="LJB39" s="28"/>
      <c r="LJC39" s="28"/>
      <c r="LJD39" s="28"/>
      <c r="LJE39" s="28"/>
      <c r="LJF39" s="28"/>
      <c r="LJG39" s="28"/>
      <c r="LJH39" s="28"/>
      <c r="LJI39" s="28"/>
      <c r="LJJ39" s="28"/>
      <c r="LJK39" s="28"/>
      <c r="LJL39" s="28"/>
      <c r="LJM39" s="28"/>
      <c r="LJN39" s="28"/>
      <c r="LJO39" s="28"/>
      <c r="LJP39" s="28"/>
      <c r="LJQ39" s="28"/>
      <c r="LJR39" s="28"/>
      <c r="LJS39" s="28"/>
      <c r="LJT39" s="28"/>
      <c r="LJU39" s="28"/>
      <c r="LJV39" s="28"/>
      <c r="LJW39" s="28"/>
      <c r="LJX39" s="28"/>
      <c r="LJY39" s="28"/>
      <c r="LJZ39" s="28"/>
      <c r="LKA39" s="28"/>
      <c r="LKB39" s="28"/>
      <c r="LKC39" s="28"/>
      <c r="LKD39" s="28"/>
      <c r="LKE39" s="28"/>
      <c r="LKF39" s="28"/>
      <c r="LKG39" s="28"/>
      <c r="LKH39" s="28"/>
      <c r="LKI39" s="28"/>
      <c r="LKJ39" s="28"/>
      <c r="LKK39" s="28"/>
      <c r="LKL39" s="28"/>
      <c r="LKM39" s="28"/>
      <c r="LKN39" s="28"/>
      <c r="LKO39" s="28"/>
      <c r="LKP39" s="28"/>
      <c r="LKQ39" s="28"/>
      <c r="LKR39" s="28"/>
      <c r="LKS39" s="28"/>
      <c r="LKT39" s="28"/>
      <c r="LKU39" s="28"/>
      <c r="LKV39" s="28"/>
      <c r="LKW39" s="28"/>
      <c r="LKX39" s="28"/>
      <c r="LKY39" s="28"/>
      <c r="LKZ39" s="28"/>
      <c r="LLA39" s="28"/>
      <c r="LLB39" s="28"/>
      <c r="LLC39" s="28"/>
      <c r="LLD39" s="28"/>
      <c r="LLE39" s="28"/>
      <c r="LLF39" s="28"/>
      <c r="LLG39" s="28"/>
      <c r="LLH39" s="28"/>
      <c r="LLI39" s="28"/>
      <c r="LLJ39" s="28"/>
      <c r="LLK39" s="28"/>
      <c r="LLL39" s="28"/>
      <c r="LLM39" s="28"/>
      <c r="LLN39" s="28"/>
      <c r="LLO39" s="28"/>
      <c r="LLP39" s="28"/>
      <c r="LLQ39" s="28"/>
      <c r="LLR39" s="28"/>
      <c r="LLS39" s="28"/>
      <c r="LLT39" s="28"/>
      <c r="LLU39" s="28"/>
      <c r="LLV39" s="28"/>
      <c r="LLW39" s="28"/>
      <c r="LLX39" s="28"/>
      <c r="LLY39" s="28"/>
      <c r="LLZ39" s="28"/>
      <c r="LMA39" s="28"/>
      <c r="LMB39" s="28"/>
      <c r="LMC39" s="28"/>
      <c r="LMD39" s="28"/>
      <c r="LME39" s="28"/>
      <c r="LMF39" s="28"/>
      <c r="LMG39" s="28"/>
      <c r="LMH39" s="28"/>
      <c r="LMI39" s="28"/>
      <c r="LMJ39" s="28"/>
      <c r="LMK39" s="28"/>
      <c r="LML39" s="28"/>
      <c r="LMM39" s="28"/>
      <c r="LMN39" s="28"/>
      <c r="LMO39" s="28"/>
      <c r="LMP39" s="28"/>
      <c r="LMQ39" s="28"/>
      <c r="LMR39" s="28"/>
      <c r="LMS39" s="28"/>
      <c r="LMT39" s="28"/>
      <c r="LMU39" s="28"/>
      <c r="LMV39" s="28"/>
      <c r="LMW39" s="28"/>
      <c r="LMX39" s="28"/>
      <c r="LMY39" s="28"/>
      <c r="LMZ39" s="28"/>
      <c r="LNA39" s="28"/>
      <c r="LNB39" s="28"/>
      <c r="LNC39" s="28"/>
      <c r="LND39" s="28"/>
      <c r="LNE39" s="28"/>
      <c r="LNF39" s="28"/>
      <c r="LNG39" s="28"/>
      <c r="LNH39" s="28"/>
      <c r="LNI39" s="28"/>
      <c r="LNJ39" s="28"/>
      <c r="LNK39" s="28"/>
      <c r="LNL39" s="28"/>
      <c r="LNM39" s="28"/>
      <c r="LNN39" s="28"/>
      <c r="LNO39" s="28"/>
      <c r="LNP39" s="28"/>
      <c r="LNQ39" s="28"/>
      <c r="LNR39" s="28"/>
      <c r="LNS39" s="28"/>
      <c r="LNT39" s="28"/>
      <c r="LNU39" s="28"/>
      <c r="LNV39" s="28"/>
      <c r="LNW39" s="28"/>
      <c r="LNX39" s="28"/>
      <c r="LNY39" s="28"/>
      <c r="LNZ39" s="28"/>
      <c r="LOA39" s="28"/>
      <c r="LOB39" s="28"/>
      <c r="LOC39" s="28"/>
      <c r="LOD39" s="28"/>
      <c r="LOE39" s="28"/>
      <c r="LOF39" s="28"/>
      <c r="LOG39" s="28"/>
      <c r="LOH39" s="28"/>
      <c r="LOI39" s="28"/>
      <c r="LOJ39" s="28"/>
      <c r="LOK39" s="28"/>
      <c r="LOL39" s="28"/>
      <c r="LOM39" s="28"/>
      <c r="LON39" s="28"/>
      <c r="LOO39" s="28"/>
      <c r="LOP39" s="28"/>
      <c r="LOQ39" s="28"/>
      <c r="LOR39" s="28"/>
      <c r="LOS39" s="28"/>
      <c r="LOT39" s="28"/>
      <c r="LOU39" s="28"/>
      <c r="LOV39" s="28"/>
      <c r="LOW39" s="28"/>
      <c r="LOX39" s="28"/>
      <c r="LOY39" s="28"/>
      <c r="LOZ39" s="28"/>
      <c r="LPA39" s="28"/>
      <c r="LPB39" s="28"/>
      <c r="LPC39" s="28"/>
      <c r="LPD39" s="28"/>
      <c r="LPE39" s="28"/>
      <c r="LPF39" s="28"/>
      <c r="LPG39" s="28"/>
      <c r="LPH39" s="28"/>
      <c r="LPI39" s="28"/>
      <c r="LPJ39" s="28"/>
      <c r="LPK39" s="28"/>
      <c r="LPL39" s="28"/>
      <c r="LPM39" s="28"/>
      <c r="LPN39" s="28"/>
      <c r="LPO39" s="28"/>
      <c r="LPP39" s="28"/>
      <c r="LPQ39" s="28"/>
      <c r="LPR39" s="28"/>
      <c r="LPS39" s="28"/>
      <c r="LPT39" s="28"/>
      <c r="LPU39" s="28"/>
      <c r="LPV39" s="28"/>
      <c r="LPW39" s="28"/>
      <c r="LPX39" s="28"/>
      <c r="LPY39" s="28"/>
      <c r="LPZ39" s="28"/>
      <c r="LQA39" s="28"/>
      <c r="LQB39" s="28"/>
      <c r="LQC39" s="28"/>
      <c r="LQD39" s="28"/>
      <c r="LQE39" s="28"/>
      <c r="LQF39" s="28"/>
      <c r="LQG39" s="28"/>
      <c r="LQH39" s="28"/>
      <c r="LQI39" s="28"/>
      <c r="LQJ39" s="28"/>
      <c r="LQK39" s="28"/>
      <c r="LQL39" s="28"/>
      <c r="LQM39" s="28"/>
      <c r="LQN39" s="28"/>
      <c r="LQO39" s="28"/>
      <c r="LQP39" s="28"/>
      <c r="LQQ39" s="28"/>
      <c r="LQR39" s="28"/>
      <c r="LQS39" s="28"/>
      <c r="LQT39" s="28"/>
      <c r="LQU39" s="28"/>
      <c r="LQV39" s="28"/>
      <c r="LQW39" s="28"/>
      <c r="LQX39" s="28"/>
      <c r="LQY39" s="28"/>
      <c r="LQZ39" s="28"/>
      <c r="LRA39" s="28"/>
      <c r="LRB39" s="28"/>
      <c r="LRC39" s="28"/>
      <c r="LRD39" s="28"/>
      <c r="LRE39" s="28"/>
      <c r="LRF39" s="28"/>
      <c r="LRG39" s="28"/>
      <c r="LRH39" s="28"/>
      <c r="LRI39" s="28"/>
      <c r="LRJ39" s="28"/>
      <c r="LRK39" s="28"/>
      <c r="LRL39" s="28"/>
      <c r="LRM39" s="28"/>
      <c r="LRN39" s="28"/>
      <c r="LRO39" s="28"/>
      <c r="LRP39" s="28"/>
      <c r="LRQ39" s="28"/>
      <c r="LRR39" s="28"/>
      <c r="LRS39" s="28"/>
      <c r="LRT39" s="28"/>
      <c r="LRU39" s="28"/>
      <c r="LRV39" s="28"/>
      <c r="LRW39" s="28"/>
      <c r="LRX39" s="28"/>
      <c r="LRY39" s="28"/>
      <c r="LRZ39" s="28"/>
      <c r="LSA39" s="28"/>
      <c r="LSB39" s="28"/>
      <c r="LSC39" s="28"/>
      <c r="LSD39" s="28"/>
      <c r="LSE39" s="28"/>
      <c r="LSF39" s="28"/>
      <c r="LSG39" s="28"/>
      <c r="LSH39" s="28"/>
      <c r="LSI39" s="28"/>
      <c r="LSJ39" s="28"/>
      <c r="LSK39" s="28"/>
      <c r="LSL39" s="28"/>
      <c r="LSM39" s="28"/>
      <c r="LSN39" s="28"/>
      <c r="LSO39" s="28"/>
      <c r="LSP39" s="28"/>
      <c r="LSQ39" s="28"/>
      <c r="LSR39" s="28"/>
      <c r="LSS39" s="28"/>
      <c r="LST39" s="28"/>
      <c r="LSU39" s="28"/>
      <c r="LSV39" s="28"/>
      <c r="LSW39" s="28"/>
      <c r="LSX39" s="28"/>
      <c r="LSY39" s="28"/>
      <c r="LSZ39" s="28"/>
      <c r="LTA39" s="28"/>
      <c r="LTB39" s="28"/>
      <c r="LTC39" s="28"/>
      <c r="LTD39" s="28"/>
      <c r="LTE39" s="28"/>
      <c r="LTF39" s="28"/>
      <c r="LTG39" s="28"/>
      <c r="LTH39" s="28"/>
      <c r="LTI39" s="28"/>
      <c r="LTJ39" s="28"/>
      <c r="LTK39" s="28"/>
      <c r="LTL39" s="28"/>
      <c r="LTM39" s="28"/>
      <c r="LTN39" s="28"/>
      <c r="LTO39" s="28"/>
      <c r="LTP39" s="28"/>
      <c r="LTQ39" s="28"/>
      <c r="LTR39" s="28"/>
      <c r="LTS39" s="28"/>
      <c r="LTT39" s="28"/>
      <c r="LTU39" s="28"/>
      <c r="LTV39" s="28"/>
      <c r="LTW39" s="28"/>
      <c r="LTX39" s="28"/>
      <c r="LTY39" s="28"/>
      <c r="LTZ39" s="28"/>
      <c r="LUA39" s="28"/>
      <c r="LUB39" s="28"/>
      <c r="LUC39" s="28"/>
      <c r="LUD39" s="28"/>
      <c r="LUE39" s="28"/>
      <c r="LUF39" s="28"/>
      <c r="LUG39" s="28"/>
      <c r="LUH39" s="28"/>
      <c r="LUI39" s="28"/>
      <c r="LUJ39" s="28"/>
      <c r="LUK39" s="28"/>
      <c r="LUL39" s="28"/>
      <c r="LUM39" s="28"/>
      <c r="LUN39" s="28"/>
      <c r="LUO39" s="28"/>
      <c r="LUP39" s="28"/>
      <c r="LUQ39" s="28"/>
      <c r="LUR39" s="28"/>
      <c r="LUS39" s="28"/>
      <c r="LUT39" s="28"/>
      <c r="LUU39" s="28"/>
      <c r="LUV39" s="28"/>
      <c r="LUW39" s="28"/>
      <c r="LUX39" s="28"/>
      <c r="LUY39" s="28"/>
      <c r="LUZ39" s="28"/>
      <c r="LVA39" s="28"/>
      <c r="LVB39" s="28"/>
      <c r="LVC39" s="28"/>
      <c r="LVD39" s="28"/>
      <c r="LVE39" s="28"/>
      <c r="LVF39" s="28"/>
      <c r="LVG39" s="28"/>
      <c r="LVH39" s="28"/>
      <c r="LVI39" s="28"/>
      <c r="LVJ39" s="28"/>
      <c r="LVK39" s="28"/>
      <c r="LVL39" s="28"/>
      <c r="LVM39" s="28"/>
      <c r="LVN39" s="28"/>
      <c r="LVO39" s="28"/>
      <c r="LVP39" s="28"/>
      <c r="LVQ39" s="28"/>
      <c r="LVR39" s="28"/>
      <c r="LVS39" s="28"/>
      <c r="LVT39" s="28"/>
      <c r="LVU39" s="28"/>
      <c r="LVV39" s="28"/>
      <c r="LVW39" s="28"/>
      <c r="LVX39" s="28"/>
      <c r="LVY39" s="28"/>
      <c r="LVZ39" s="28"/>
      <c r="LWA39" s="28"/>
      <c r="LWB39" s="28"/>
      <c r="LWC39" s="28"/>
      <c r="LWD39" s="28"/>
      <c r="LWE39" s="28"/>
      <c r="LWF39" s="28"/>
      <c r="LWG39" s="28"/>
      <c r="LWH39" s="28"/>
      <c r="LWI39" s="28"/>
      <c r="LWJ39" s="28"/>
      <c r="LWK39" s="28"/>
      <c r="LWL39" s="28"/>
      <c r="LWM39" s="28"/>
      <c r="LWN39" s="28"/>
      <c r="LWO39" s="28"/>
      <c r="LWP39" s="28"/>
      <c r="LWQ39" s="28"/>
      <c r="LWR39" s="28"/>
      <c r="LWS39" s="28"/>
      <c r="LWT39" s="28"/>
      <c r="LWU39" s="28"/>
      <c r="LWV39" s="28"/>
      <c r="LWW39" s="28"/>
      <c r="LWX39" s="28"/>
      <c r="LWY39" s="28"/>
      <c r="LWZ39" s="28"/>
      <c r="LXA39" s="28"/>
      <c r="LXB39" s="28"/>
      <c r="LXC39" s="28"/>
      <c r="LXD39" s="28"/>
      <c r="LXE39" s="28"/>
      <c r="LXF39" s="28"/>
      <c r="LXG39" s="28"/>
      <c r="LXH39" s="28"/>
      <c r="LXI39" s="28"/>
      <c r="LXJ39" s="28"/>
      <c r="LXK39" s="28"/>
      <c r="LXL39" s="28"/>
      <c r="LXM39" s="28"/>
      <c r="LXN39" s="28"/>
      <c r="LXO39" s="28"/>
      <c r="LXP39" s="28"/>
      <c r="LXQ39" s="28"/>
      <c r="LXR39" s="28"/>
      <c r="LXS39" s="28"/>
      <c r="LXT39" s="28"/>
      <c r="LXU39" s="28"/>
      <c r="LXV39" s="28"/>
      <c r="LXW39" s="28"/>
      <c r="LXX39" s="28"/>
      <c r="LXY39" s="28"/>
      <c r="LXZ39" s="28"/>
      <c r="LYA39" s="28"/>
      <c r="LYB39" s="28"/>
      <c r="LYC39" s="28"/>
      <c r="LYD39" s="28"/>
      <c r="LYE39" s="28"/>
      <c r="LYF39" s="28"/>
      <c r="LYG39" s="28"/>
      <c r="LYH39" s="28"/>
      <c r="LYI39" s="28"/>
      <c r="LYJ39" s="28"/>
      <c r="LYK39" s="28"/>
      <c r="LYL39" s="28"/>
      <c r="LYM39" s="28"/>
      <c r="LYN39" s="28"/>
      <c r="LYO39" s="28"/>
      <c r="LYP39" s="28"/>
      <c r="LYQ39" s="28"/>
      <c r="LYR39" s="28"/>
      <c r="LYS39" s="28"/>
      <c r="LYT39" s="28"/>
      <c r="LYU39" s="28"/>
      <c r="LYV39" s="28"/>
      <c r="LYW39" s="28"/>
      <c r="LYX39" s="28"/>
      <c r="LYY39" s="28"/>
      <c r="LYZ39" s="28"/>
      <c r="LZA39" s="28"/>
      <c r="LZB39" s="28"/>
      <c r="LZC39" s="28"/>
      <c r="LZD39" s="28"/>
      <c r="LZE39" s="28"/>
      <c r="LZF39" s="28"/>
      <c r="LZG39" s="28"/>
      <c r="LZH39" s="28"/>
      <c r="LZI39" s="28"/>
      <c r="LZJ39" s="28"/>
      <c r="LZK39" s="28"/>
      <c r="LZL39" s="28"/>
      <c r="LZM39" s="28"/>
      <c r="LZN39" s="28"/>
      <c r="LZO39" s="28"/>
      <c r="LZP39" s="28"/>
      <c r="LZQ39" s="28"/>
      <c r="LZR39" s="28"/>
      <c r="LZS39" s="28"/>
      <c r="LZT39" s="28"/>
      <c r="LZU39" s="28"/>
      <c r="LZV39" s="28"/>
      <c r="LZW39" s="28"/>
      <c r="LZX39" s="28"/>
      <c r="LZY39" s="28"/>
      <c r="LZZ39" s="28"/>
      <c r="MAA39" s="28"/>
      <c r="MAB39" s="28"/>
      <c r="MAC39" s="28"/>
      <c r="MAD39" s="28"/>
      <c r="MAE39" s="28"/>
      <c r="MAF39" s="28"/>
      <c r="MAG39" s="28"/>
      <c r="MAH39" s="28"/>
      <c r="MAI39" s="28"/>
      <c r="MAJ39" s="28"/>
      <c r="MAK39" s="28"/>
      <c r="MAL39" s="28"/>
      <c r="MAM39" s="28"/>
      <c r="MAN39" s="28"/>
      <c r="MAO39" s="28"/>
      <c r="MAP39" s="28"/>
      <c r="MAQ39" s="28"/>
      <c r="MAR39" s="28"/>
      <c r="MAS39" s="28"/>
      <c r="MAT39" s="28"/>
      <c r="MAU39" s="28"/>
      <c r="MAV39" s="28"/>
      <c r="MAW39" s="28"/>
      <c r="MAX39" s="28"/>
      <c r="MAY39" s="28"/>
      <c r="MAZ39" s="28"/>
      <c r="MBA39" s="28"/>
      <c r="MBB39" s="28"/>
      <c r="MBC39" s="28"/>
      <c r="MBD39" s="28"/>
      <c r="MBE39" s="28"/>
      <c r="MBF39" s="28"/>
      <c r="MBG39" s="28"/>
      <c r="MBH39" s="28"/>
      <c r="MBI39" s="28"/>
      <c r="MBJ39" s="28"/>
      <c r="MBK39" s="28"/>
      <c r="MBL39" s="28"/>
      <c r="MBM39" s="28"/>
      <c r="MBN39" s="28"/>
      <c r="MBO39" s="28"/>
      <c r="MBP39" s="28"/>
      <c r="MBQ39" s="28"/>
      <c r="MBR39" s="28"/>
      <c r="MBS39" s="28"/>
      <c r="MBT39" s="28"/>
      <c r="MBU39" s="28"/>
      <c r="MBV39" s="28"/>
      <c r="MBW39" s="28"/>
      <c r="MBX39" s="28"/>
      <c r="MBY39" s="28"/>
      <c r="MBZ39" s="28"/>
      <c r="MCA39" s="28"/>
      <c r="MCB39" s="28"/>
      <c r="MCC39" s="28"/>
      <c r="MCD39" s="28"/>
      <c r="MCE39" s="28"/>
      <c r="MCF39" s="28"/>
      <c r="MCG39" s="28"/>
      <c r="MCH39" s="28"/>
      <c r="MCI39" s="28"/>
      <c r="MCJ39" s="28"/>
      <c r="MCK39" s="28"/>
      <c r="MCL39" s="28"/>
      <c r="MCM39" s="28"/>
      <c r="MCN39" s="28"/>
      <c r="MCO39" s="28"/>
      <c r="MCP39" s="28"/>
      <c r="MCQ39" s="28"/>
      <c r="MCR39" s="28"/>
      <c r="MCS39" s="28"/>
      <c r="MCT39" s="28"/>
      <c r="MCU39" s="28"/>
      <c r="MCV39" s="28"/>
      <c r="MCW39" s="28"/>
      <c r="MCX39" s="28"/>
      <c r="MCY39" s="28"/>
      <c r="MCZ39" s="28"/>
      <c r="MDA39" s="28"/>
      <c r="MDB39" s="28"/>
      <c r="MDC39" s="28"/>
      <c r="MDD39" s="28"/>
      <c r="MDE39" s="28"/>
      <c r="MDF39" s="28"/>
      <c r="MDG39" s="28"/>
      <c r="MDH39" s="28"/>
      <c r="MDI39" s="28"/>
      <c r="MDJ39" s="28"/>
      <c r="MDK39" s="28"/>
      <c r="MDL39" s="28"/>
      <c r="MDM39" s="28"/>
      <c r="MDN39" s="28"/>
      <c r="MDO39" s="28"/>
      <c r="MDP39" s="28"/>
      <c r="MDQ39" s="28"/>
      <c r="MDR39" s="28"/>
      <c r="MDS39" s="28"/>
      <c r="MDT39" s="28"/>
      <c r="MDU39" s="28"/>
      <c r="MDV39" s="28"/>
      <c r="MDW39" s="28"/>
      <c r="MDX39" s="28"/>
      <c r="MDY39" s="28"/>
      <c r="MDZ39" s="28"/>
      <c r="MEA39" s="28"/>
      <c r="MEB39" s="28"/>
      <c r="MEC39" s="28"/>
      <c r="MED39" s="28"/>
      <c r="MEE39" s="28"/>
      <c r="MEF39" s="28"/>
      <c r="MEG39" s="28"/>
      <c r="MEH39" s="28"/>
      <c r="MEI39" s="28"/>
      <c r="MEJ39" s="28"/>
      <c r="MEK39" s="28"/>
      <c r="MEL39" s="28"/>
      <c r="MEM39" s="28"/>
      <c r="MEN39" s="28"/>
      <c r="MEO39" s="28"/>
      <c r="MEP39" s="28"/>
      <c r="MEQ39" s="28"/>
      <c r="MER39" s="28"/>
      <c r="MES39" s="28"/>
      <c r="MET39" s="28"/>
      <c r="MEU39" s="28"/>
      <c r="MEV39" s="28"/>
      <c r="MEW39" s="28"/>
      <c r="MEX39" s="28"/>
      <c r="MEY39" s="28"/>
      <c r="MEZ39" s="28"/>
      <c r="MFA39" s="28"/>
      <c r="MFB39" s="28"/>
      <c r="MFC39" s="28"/>
      <c r="MFD39" s="28"/>
      <c r="MFE39" s="28"/>
      <c r="MFF39" s="28"/>
      <c r="MFG39" s="28"/>
      <c r="MFH39" s="28"/>
      <c r="MFI39" s="28"/>
      <c r="MFJ39" s="28"/>
      <c r="MFK39" s="28"/>
      <c r="MFL39" s="28"/>
      <c r="MFM39" s="28"/>
      <c r="MFN39" s="28"/>
      <c r="MFO39" s="28"/>
      <c r="MFP39" s="28"/>
      <c r="MFQ39" s="28"/>
      <c r="MFR39" s="28"/>
      <c r="MFS39" s="28"/>
      <c r="MFT39" s="28"/>
      <c r="MFU39" s="28"/>
      <c r="MFV39" s="28"/>
      <c r="MFW39" s="28"/>
      <c r="MFX39" s="28"/>
      <c r="MFY39" s="28"/>
      <c r="MFZ39" s="28"/>
      <c r="MGA39" s="28"/>
      <c r="MGB39" s="28"/>
      <c r="MGC39" s="28"/>
      <c r="MGD39" s="28"/>
      <c r="MGE39" s="28"/>
      <c r="MGF39" s="28"/>
      <c r="MGG39" s="28"/>
      <c r="MGH39" s="28"/>
      <c r="MGI39" s="28"/>
      <c r="MGJ39" s="28"/>
      <c r="MGK39" s="28"/>
      <c r="MGL39" s="28"/>
      <c r="MGM39" s="28"/>
      <c r="MGN39" s="28"/>
      <c r="MGO39" s="28"/>
      <c r="MGP39" s="28"/>
      <c r="MGQ39" s="28"/>
      <c r="MGR39" s="28"/>
      <c r="MGS39" s="28"/>
      <c r="MGT39" s="28"/>
      <c r="MGU39" s="28"/>
      <c r="MGV39" s="28"/>
      <c r="MGW39" s="28"/>
      <c r="MGX39" s="28"/>
      <c r="MGY39" s="28"/>
      <c r="MGZ39" s="28"/>
      <c r="MHA39" s="28"/>
      <c r="MHB39" s="28"/>
      <c r="MHC39" s="28"/>
      <c r="MHD39" s="28"/>
      <c r="MHE39" s="28"/>
      <c r="MHF39" s="28"/>
      <c r="MHG39" s="28"/>
      <c r="MHH39" s="28"/>
      <c r="MHI39" s="28"/>
      <c r="MHJ39" s="28"/>
      <c r="MHK39" s="28"/>
      <c r="MHL39" s="28"/>
      <c r="MHM39" s="28"/>
      <c r="MHN39" s="28"/>
      <c r="MHO39" s="28"/>
      <c r="MHP39" s="28"/>
      <c r="MHQ39" s="28"/>
      <c r="MHR39" s="28"/>
      <c r="MHS39" s="28"/>
      <c r="MHT39" s="28"/>
      <c r="MHU39" s="28"/>
      <c r="MHV39" s="28"/>
      <c r="MHW39" s="28"/>
      <c r="MHX39" s="28"/>
      <c r="MHY39" s="28"/>
      <c r="MHZ39" s="28"/>
      <c r="MIA39" s="28"/>
      <c r="MIB39" s="28"/>
      <c r="MIC39" s="28"/>
      <c r="MID39" s="28"/>
      <c r="MIE39" s="28"/>
      <c r="MIF39" s="28"/>
      <c r="MIG39" s="28"/>
      <c r="MIH39" s="28"/>
      <c r="MII39" s="28"/>
      <c r="MIJ39" s="28"/>
      <c r="MIK39" s="28"/>
      <c r="MIL39" s="28"/>
      <c r="MIM39" s="28"/>
      <c r="MIN39" s="28"/>
      <c r="MIO39" s="28"/>
      <c r="MIP39" s="28"/>
      <c r="MIQ39" s="28"/>
      <c r="MIR39" s="28"/>
      <c r="MIS39" s="28"/>
      <c r="MIT39" s="28"/>
      <c r="MIU39" s="28"/>
      <c r="MIV39" s="28"/>
      <c r="MIW39" s="28"/>
      <c r="MIX39" s="28"/>
      <c r="MIY39" s="28"/>
      <c r="MIZ39" s="28"/>
      <c r="MJA39" s="28"/>
      <c r="MJB39" s="28"/>
      <c r="MJC39" s="28"/>
      <c r="MJD39" s="28"/>
      <c r="MJE39" s="28"/>
      <c r="MJF39" s="28"/>
      <c r="MJG39" s="28"/>
      <c r="MJH39" s="28"/>
      <c r="MJI39" s="28"/>
      <c r="MJJ39" s="28"/>
      <c r="MJK39" s="28"/>
      <c r="MJL39" s="28"/>
      <c r="MJM39" s="28"/>
      <c r="MJN39" s="28"/>
      <c r="MJO39" s="28"/>
      <c r="MJP39" s="28"/>
      <c r="MJQ39" s="28"/>
      <c r="MJR39" s="28"/>
      <c r="MJS39" s="28"/>
      <c r="MJT39" s="28"/>
      <c r="MJU39" s="28"/>
      <c r="MJV39" s="28"/>
      <c r="MJW39" s="28"/>
      <c r="MJX39" s="28"/>
      <c r="MJY39" s="28"/>
      <c r="MJZ39" s="28"/>
      <c r="MKA39" s="28"/>
      <c r="MKB39" s="28"/>
      <c r="MKC39" s="28"/>
      <c r="MKD39" s="28"/>
      <c r="MKE39" s="28"/>
      <c r="MKF39" s="28"/>
      <c r="MKG39" s="28"/>
      <c r="MKH39" s="28"/>
      <c r="MKI39" s="28"/>
      <c r="MKJ39" s="28"/>
      <c r="MKK39" s="28"/>
      <c r="MKL39" s="28"/>
      <c r="MKM39" s="28"/>
      <c r="MKN39" s="28"/>
      <c r="MKO39" s="28"/>
      <c r="MKP39" s="28"/>
      <c r="MKQ39" s="28"/>
      <c r="MKR39" s="28"/>
      <c r="MKS39" s="28"/>
      <c r="MKT39" s="28"/>
      <c r="MKU39" s="28"/>
      <c r="MKV39" s="28"/>
      <c r="MKW39" s="28"/>
      <c r="MKX39" s="28"/>
      <c r="MKY39" s="28"/>
      <c r="MKZ39" s="28"/>
      <c r="MLA39" s="28"/>
      <c r="MLB39" s="28"/>
      <c r="MLC39" s="28"/>
      <c r="MLD39" s="28"/>
      <c r="MLE39" s="28"/>
      <c r="MLF39" s="28"/>
      <c r="MLG39" s="28"/>
      <c r="MLH39" s="28"/>
      <c r="MLI39" s="28"/>
      <c r="MLJ39" s="28"/>
      <c r="MLK39" s="28"/>
      <c r="MLL39" s="28"/>
      <c r="MLM39" s="28"/>
      <c r="MLN39" s="28"/>
      <c r="MLO39" s="28"/>
      <c r="MLP39" s="28"/>
      <c r="MLQ39" s="28"/>
      <c r="MLR39" s="28"/>
      <c r="MLS39" s="28"/>
      <c r="MLT39" s="28"/>
      <c r="MLU39" s="28"/>
      <c r="MLV39" s="28"/>
      <c r="MLW39" s="28"/>
      <c r="MLX39" s="28"/>
      <c r="MLY39" s="28"/>
      <c r="MLZ39" s="28"/>
      <c r="MMA39" s="28"/>
      <c r="MMB39" s="28"/>
      <c r="MMC39" s="28"/>
      <c r="MMD39" s="28"/>
      <c r="MME39" s="28"/>
      <c r="MMF39" s="28"/>
      <c r="MMG39" s="28"/>
      <c r="MMH39" s="28"/>
      <c r="MMI39" s="28"/>
      <c r="MMJ39" s="28"/>
      <c r="MMK39" s="28"/>
      <c r="MML39" s="28"/>
      <c r="MMM39" s="28"/>
      <c r="MMN39" s="28"/>
      <c r="MMO39" s="28"/>
      <c r="MMP39" s="28"/>
      <c r="MMQ39" s="28"/>
      <c r="MMR39" s="28"/>
      <c r="MMS39" s="28"/>
      <c r="MMT39" s="28"/>
      <c r="MMU39" s="28"/>
      <c r="MMV39" s="28"/>
      <c r="MMW39" s="28"/>
      <c r="MMX39" s="28"/>
      <c r="MMY39" s="28"/>
      <c r="MMZ39" s="28"/>
      <c r="MNA39" s="28"/>
      <c r="MNB39" s="28"/>
      <c r="MNC39" s="28"/>
      <c r="MND39" s="28"/>
      <c r="MNE39" s="28"/>
      <c r="MNF39" s="28"/>
      <c r="MNG39" s="28"/>
      <c r="MNH39" s="28"/>
      <c r="MNI39" s="28"/>
      <c r="MNJ39" s="28"/>
      <c r="MNK39" s="28"/>
      <c r="MNL39" s="28"/>
      <c r="MNM39" s="28"/>
      <c r="MNN39" s="28"/>
      <c r="MNO39" s="28"/>
      <c r="MNP39" s="28"/>
      <c r="MNQ39" s="28"/>
      <c r="MNR39" s="28"/>
      <c r="MNS39" s="28"/>
      <c r="MNT39" s="28"/>
      <c r="MNU39" s="28"/>
      <c r="MNV39" s="28"/>
      <c r="MNW39" s="28"/>
      <c r="MNX39" s="28"/>
      <c r="MNY39" s="28"/>
      <c r="MNZ39" s="28"/>
      <c r="MOA39" s="28"/>
      <c r="MOB39" s="28"/>
      <c r="MOC39" s="28"/>
      <c r="MOD39" s="28"/>
      <c r="MOE39" s="28"/>
      <c r="MOF39" s="28"/>
      <c r="MOG39" s="28"/>
      <c r="MOH39" s="28"/>
      <c r="MOI39" s="28"/>
      <c r="MOJ39" s="28"/>
      <c r="MOK39" s="28"/>
      <c r="MOL39" s="28"/>
      <c r="MOM39" s="28"/>
      <c r="MON39" s="28"/>
      <c r="MOO39" s="28"/>
      <c r="MOP39" s="28"/>
      <c r="MOQ39" s="28"/>
      <c r="MOR39" s="28"/>
      <c r="MOS39" s="28"/>
      <c r="MOT39" s="28"/>
      <c r="MOU39" s="28"/>
      <c r="MOV39" s="28"/>
      <c r="MOW39" s="28"/>
      <c r="MOX39" s="28"/>
      <c r="MOY39" s="28"/>
      <c r="MOZ39" s="28"/>
      <c r="MPA39" s="28"/>
      <c r="MPB39" s="28"/>
      <c r="MPC39" s="28"/>
      <c r="MPD39" s="28"/>
      <c r="MPE39" s="28"/>
      <c r="MPF39" s="28"/>
      <c r="MPG39" s="28"/>
      <c r="MPH39" s="28"/>
      <c r="MPI39" s="28"/>
      <c r="MPJ39" s="28"/>
      <c r="MPK39" s="28"/>
      <c r="MPL39" s="28"/>
      <c r="MPM39" s="28"/>
      <c r="MPN39" s="28"/>
      <c r="MPO39" s="28"/>
      <c r="MPP39" s="28"/>
      <c r="MPQ39" s="28"/>
      <c r="MPR39" s="28"/>
      <c r="MPS39" s="28"/>
      <c r="MPT39" s="28"/>
      <c r="MPU39" s="28"/>
      <c r="MPV39" s="28"/>
      <c r="MPW39" s="28"/>
      <c r="MPX39" s="28"/>
      <c r="MPY39" s="28"/>
      <c r="MPZ39" s="28"/>
      <c r="MQA39" s="28"/>
      <c r="MQB39" s="28"/>
      <c r="MQC39" s="28"/>
      <c r="MQD39" s="28"/>
      <c r="MQE39" s="28"/>
      <c r="MQF39" s="28"/>
      <c r="MQG39" s="28"/>
      <c r="MQH39" s="28"/>
      <c r="MQI39" s="28"/>
      <c r="MQJ39" s="28"/>
      <c r="MQK39" s="28"/>
      <c r="MQL39" s="28"/>
      <c r="MQM39" s="28"/>
      <c r="MQN39" s="28"/>
      <c r="MQO39" s="28"/>
      <c r="MQP39" s="28"/>
      <c r="MQQ39" s="28"/>
      <c r="MQR39" s="28"/>
      <c r="MQS39" s="28"/>
      <c r="MQT39" s="28"/>
      <c r="MQU39" s="28"/>
      <c r="MQV39" s="28"/>
      <c r="MQW39" s="28"/>
      <c r="MQX39" s="28"/>
      <c r="MQY39" s="28"/>
      <c r="MQZ39" s="28"/>
      <c r="MRA39" s="28"/>
      <c r="MRB39" s="28"/>
      <c r="MRC39" s="28"/>
      <c r="MRD39" s="28"/>
      <c r="MRE39" s="28"/>
      <c r="MRF39" s="28"/>
      <c r="MRG39" s="28"/>
      <c r="MRH39" s="28"/>
      <c r="MRI39" s="28"/>
      <c r="MRJ39" s="28"/>
      <c r="MRK39" s="28"/>
      <c r="MRL39" s="28"/>
      <c r="MRM39" s="28"/>
      <c r="MRN39" s="28"/>
      <c r="MRO39" s="28"/>
      <c r="MRP39" s="28"/>
      <c r="MRQ39" s="28"/>
      <c r="MRR39" s="28"/>
      <c r="MRS39" s="28"/>
      <c r="MRT39" s="28"/>
      <c r="MRU39" s="28"/>
      <c r="MRV39" s="28"/>
      <c r="MRW39" s="28"/>
      <c r="MRX39" s="28"/>
      <c r="MRY39" s="28"/>
      <c r="MRZ39" s="28"/>
      <c r="MSA39" s="28"/>
      <c r="MSB39" s="28"/>
      <c r="MSC39" s="28"/>
      <c r="MSD39" s="28"/>
      <c r="MSE39" s="28"/>
      <c r="MSF39" s="28"/>
      <c r="MSG39" s="28"/>
      <c r="MSH39" s="28"/>
      <c r="MSI39" s="28"/>
      <c r="MSJ39" s="28"/>
      <c r="MSK39" s="28"/>
      <c r="MSL39" s="28"/>
      <c r="MSM39" s="28"/>
      <c r="MSN39" s="28"/>
      <c r="MSO39" s="28"/>
      <c r="MSP39" s="28"/>
      <c r="MSQ39" s="28"/>
      <c r="MSR39" s="28"/>
      <c r="MSS39" s="28"/>
      <c r="MST39" s="28"/>
      <c r="MSU39" s="28"/>
      <c r="MSV39" s="28"/>
      <c r="MSW39" s="28"/>
      <c r="MSX39" s="28"/>
      <c r="MSY39" s="28"/>
      <c r="MSZ39" s="28"/>
      <c r="MTA39" s="28"/>
      <c r="MTB39" s="28"/>
      <c r="MTC39" s="28"/>
      <c r="MTD39" s="28"/>
      <c r="MTE39" s="28"/>
      <c r="MTF39" s="28"/>
      <c r="MTG39" s="28"/>
      <c r="MTH39" s="28"/>
      <c r="MTI39" s="28"/>
      <c r="MTJ39" s="28"/>
      <c r="MTK39" s="28"/>
      <c r="MTL39" s="28"/>
      <c r="MTM39" s="28"/>
      <c r="MTN39" s="28"/>
      <c r="MTO39" s="28"/>
      <c r="MTP39" s="28"/>
      <c r="MTQ39" s="28"/>
      <c r="MTR39" s="28"/>
      <c r="MTS39" s="28"/>
      <c r="MTT39" s="28"/>
      <c r="MTU39" s="28"/>
      <c r="MTV39" s="28"/>
      <c r="MTW39" s="28"/>
      <c r="MTX39" s="28"/>
      <c r="MTY39" s="28"/>
      <c r="MTZ39" s="28"/>
      <c r="MUA39" s="28"/>
      <c r="MUB39" s="28"/>
      <c r="MUC39" s="28"/>
      <c r="MUD39" s="28"/>
      <c r="MUE39" s="28"/>
      <c r="MUF39" s="28"/>
      <c r="MUG39" s="28"/>
      <c r="MUH39" s="28"/>
      <c r="MUI39" s="28"/>
      <c r="MUJ39" s="28"/>
      <c r="MUK39" s="28"/>
      <c r="MUL39" s="28"/>
      <c r="MUM39" s="28"/>
      <c r="MUN39" s="28"/>
      <c r="MUO39" s="28"/>
      <c r="MUP39" s="28"/>
      <c r="MUQ39" s="28"/>
      <c r="MUR39" s="28"/>
      <c r="MUS39" s="28"/>
      <c r="MUT39" s="28"/>
      <c r="MUU39" s="28"/>
      <c r="MUV39" s="28"/>
      <c r="MUW39" s="28"/>
      <c r="MUX39" s="28"/>
      <c r="MUY39" s="28"/>
      <c r="MUZ39" s="28"/>
      <c r="MVA39" s="28"/>
      <c r="MVB39" s="28"/>
      <c r="MVC39" s="28"/>
      <c r="MVD39" s="28"/>
      <c r="MVE39" s="28"/>
      <c r="MVF39" s="28"/>
      <c r="MVG39" s="28"/>
      <c r="MVH39" s="28"/>
      <c r="MVI39" s="28"/>
      <c r="MVJ39" s="28"/>
      <c r="MVK39" s="28"/>
      <c r="MVL39" s="28"/>
      <c r="MVM39" s="28"/>
      <c r="MVN39" s="28"/>
      <c r="MVO39" s="28"/>
      <c r="MVP39" s="28"/>
      <c r="MVQ39" s="28"/>
      <c r="MVR39" s="28"/>
      <c r="MVS39" s="28"/>
      <c r="MVT39" s="28"/>
      <c r="MVU39" s="28"/>
      <c r="MVV39" s="28"/>
      <c r="MVW39" s="28"/>
      <c r="MVX39" s="28"/>
      <c r="MVY39" s="28"/>
      <c r="MVZ39" s="28"/>
      <c r="MWA39" s="28"/>
      <c r="MWB39" s="28"/>
      <c r="MWC39" s="28"/>
      <c r="MWD39" s="28"/>
      <c r="MWE39" s="28"/>
      <c r="MWF39" s="28"/>
      <c r="MWG39" s="28"/>
      <c r="MWH39" s="28"/>
      <c r="MWI39" s="28"/>
      <c r="MWJ39" s="28"/>
      <c r="MWK39" s="28"/>
      <c r="MWL39" s="28"/>
      <c r="MWM39" s="28"/>
      <c r="MWN39" s="28"/>
      <c r="MWO39" s="28"/>
      <c r="MWP39" s="28"/>
      <c r="MWQ39" s="28"/>
      <c r="MWR39" s="28"/>
      <c r="MWS39" s="28"/>
      <c r="MWT39" s="28"/>
      <c r="MWU39" s="28"/>
      <c r="MWV39" s="28"/>
      <c r="MWW39" s="28"/>
      <c r="MWX39" s="28"/>
      <c r="MWY39" s="28"/>
      <c r="MWZ39" s="28"/>
      <c r="MXA39" s="28"/>
      <c r="MXB39" s="28"/>
      <c r="MXC39" s="28"/>
      <c r="MXD39" s="28"/>
      <c r="MXE39" s="28"/>
      <c r="MXF39" s="28"/>
      <c r="MXG39" s="28"/>
      <c r="MXH39" s="28"/>
      <c r="MXI39" s="28"/>
      <c r="MXJ39" s="28"/>
      <c r="MXK39" s="28"/>
      <c r="MXL39" s="28"/>
      <c r="MXM39" s="28"/>
      <c r="MXN39" s="28"/>
      <c r="MXO39" s="28"/>
      <c r="MXP39" s="28"/>
      <c r="MXQ39" s="28"/>
      <c r="MXR39" s="28"/>
      <c r="MXS39" s="28"/>
      <c r="MXT39" s="28"/>
      <c r="MXU39" s="28"/>
      <c r="MXV39" s="28"/>
      <c r="MXW39" s="28"/>
      <c r="MXX39" s="28"/>
      <c r="MXY39" s="28"/>
      <c r="MXZ39" s="28"/>
      <c r="MYA39" s="28"/>
      <c r="MYB39" s="28"/>
      <c r="MYC39" s="28"/>
      <c r="MYD39" s="28"/>
      <c r="MYE39" s="28"/>
      <c r="MYF39" s="28"/>
      <c r="MYG39" s="28"/>
      <c r="MYH39" s="28"/>
      <c r="MYI39" s="28"/>
      <c r="MYJ39" s="28"/>
      <c r="MYK39" s="28"/>
      <c r="MYL39" s="28"/>
      <c r="MYM39" s="28"/>
      <c r="MYN39" s="28"/>
      <c r="MYO39" s="28"/>
      <c r="MYP39" s="28"/>
      <c r="MYQ39" s="28"/>
      <c r="MYR39" s="28"/>
      <c r="MYS39" s="28"/>
      <c r="MYT39" s="28"/>
      <c r="MYU39" s="28"/>
      <c r="MYV39" s="28"/>
      <c r="MYW39" s="28"/>
      <c r="MYX39" s="28"/>
      <c r="MYY39" s="28"/>
      <c r="MYZ39" s="28"/>
      <c r="MZA39" s="28"/>
      <c r="MZB39" s="28"/>
      <c r="MZC39" s="28"/>
      <c r="MZD39" s="28"/>
      <c r="MZE39" s="28"/>
      <c r="MZF39" s="28"/>
      <c r="MZG39" s="28"/>
      <c r="MZH39" s="28"/>
      <c r="MZI39" s="28"/>
      <c r="MZJ39" s="28"/>
      <c r="MZK39" s="28"/>
      <c r="MZL39" s="28"/>
      <c r="MZM39" s="28"/>
      <c r="MZN39" s="28"/>
      <c r="MZO39" s="28"/>
      <c r="MZP39" s="28"/>
      <c r="MZQ39" s="28"/>
      <c r="MZR39" s="28"/>
      <c r="MZS39" s="28"/>
      <c r="MZT39" s="28"/>
      <c r="MZU39" s="28"/>
      <c r="MZV39" s="28"/>
      <c r="MZW39" s="28"/>
      <c r="MZX39" s="28"/>
      <c r="MZY39" s="28"/>
      <c r="MZZ39" s="28"/>
      <c r="NAA39" s="28"/>
      <c r="NAB39" s="28"/>
      <c r="NAC39" s="28"/>
      <c r="NAD39" s="28"/>
      <c r="NAE39" s="28"/>
      <c r="NAF39" s="28"/>
      <c r="NAG39" s="28"/>
      <c r="NAH39" s="28"/>
      <c r="NAI39" s="28"/>
      <c r="NAJ39" s="28"/>
      <c r="NAK39" s="28"/>
      <c r="NAL39" s="28"/>
      <c r="NAM39" s="28"/>
      <c r="NAN39" s="28"/>
      <c r="NAO39" s="28"/>
      <c r="NAP39" s="28"/>
      <c r="NAQ39" s="28"/>
      <c r="NAR39" s="28"/>
      <c r="NAS39" s="28"/>
      <c r="NAT39" s="28"/>
      <c r="NAU39" s="28"/>
      <c r="NAV39" s="28"/>
      <c r="NAW39" s="28"/>
      <c r="NAX39" s="28"/>
      <c r="NAY39" s="28"/>
      <c r="NAZ39" s="28"/>
      <c r="NBA39" s="28"/>
      <c r="NBB39" s="28"/>
      <c r="NBC39" s="28"/>
      <c r="NBD39" s="28"/>
      <c r="NBE39" s="28"/>
      <c r="NBF39" s="28"/>
      <c r="NBG39" s="28"/>
      <c r="NBH39" s="28"/>
      <c r="NBI39" s="28"/>
      <c r="NBJ39" s="28"/>
      <c r="NBK39" s="28"/>
      <c r="NBL39" s="28"/>
      <c r="NBM39" s="28"/>
      <c r="NBN39" s="28"/>
      <c r="NBO39" s="28"/>
      <c r="NBP39" s="28"/>
      <c r="NBQ39" s="28"/>
      <c r="NBR39" s="28"/>
      <c r="NBS39" s="28"/>
      <c r="NBT39" s="28"/>
      <c r="NBU39" s="28"/>
      <c r="NBV39" s="28"/>
      <c r="NBW39" s="28"/>
      <c r="NBX39" s="28"/>
      <c r="NBY39" s="28"/>
      <c r="NBZ39" s="28"/>
      <c r="NCA39" s="28"/>
      <c r="NCB39" s="28"/>
      <c r="NCC39" s="28"/>
      <c r="NCD39" s="28"/>
      <c r="NCE39" s="28"/>
      <c r="NCF39" s="28"/>
      <c r="NCG39" s="28"/>
      <c r="NCH39" s="28"/>
      <c r="NCI39" s="28"/>
      <c r="NCJ39" s="28"/>
      <c r="NCK39" s="28"/>
      <c r="NCL39" s="28"/>
      <c r="NCM39" s="28"/>
      <c r="NCN39" s="28"/>
      <c r="NCO39" s="28"/>
      <c r="NCP39" s="28"/>
      <c r="NCQ39" s="28"/>
      <c r="NCR39" s="28"/>
      <c r="NCS39" s="28"/>
      <c r="NCT39" s="28"/>
      <c r="NCU39" s="28"/>
      <c r="NCV39" s="28"/>
      <c r="NCW39" s="28"/>
      <c r="NCX39" s="28"/>
      <c r="NCY39" s="28"/>
      <c r="NCZ39" s="28"/>
      <c r="NDA39" s="28"/>
      <c r="NDB39" s="28"/>
      <c r="NDC39" s="28"/>
      <c r="NDD39" s="28"/>
      <c r="NDE39" s="28"/>
      <c r="NDF39" s="28"/>
      <c r="NDG39" s="28"/>
      <c r="NDH39" s="28"/>
      <c r="NDI39" s="28"/>
      <c r="NDJ39" s="28"/>
      <c r="NDK39" s="28"/>
      <c r="NDL39" s="28"/>
      <c r="NDM39" s="28"/>
      <c r="NDN39" s="28"/>
      <c r="NDO39" s="28"/>
      <c r="NDP39" s="28"/>
      <c r="NDQ39" s="28"/>
      <c r="NDR39" s="28"/>
      <c r="NDS39" s="28"/>
      <c r="NDT39" s="28"/>
      <c r="NDU39" s="28"/>
      <c r="NDV39" s="28"/>
      <c r="NDW39" s="28"/>
      <c r="NDX39" s="28"/>
      <c r="NDY39" s="28"/>
      <c r="NDZ39" s="28"/>
      <c r="NEA39" s="28"/>
      <c r="NEB39" s="28"/>
      <c r="NEC39" s="28"/>
      <c r="NED39" s="28"/>
      <c r="NEE39" s="28"/>
      <c r="NEF39" s="28"/>
      <c r="NEG39" s="28"/>
      <c r="NEH39" s="28"/>
      <c r="NEI39" s="28"/>
      <c r="NEJ39" s="28"/>
      <c r="NEK39" s="28"/>
      <c r="NEL39" s="28"/>
      <c r="NEM39" s="28"/>
      <c r="NEN39" s="28"/>
      <c r="NEO39" s="28"/>
      <c r="NEP39" s="28"/>
      <c r="NEQ39" s="28"/>
      <c r="NER39" s="28"/>
      <c r="NES39" s="28"/>
      <c r="NET39" s="28"/>
      <c r="NEU39" s="28"/>
      <c r="NEV39" s="28"/>
      <c r="NEW39" s="28"/>
      <c r="NEX39" s="28"/>
      <c r="NEY39" s="28"/>
      <c r="NEZ39" s="28"/>
      <c r="NFA39" s="28"/>
      <c r="NFB39" s="28"/>
      <c r="NFC39" s="28"/>
      <c r="NFD39" s="28"/>
      <c r="NFE39" s="28"/>
      <c r="NFF39" s="28"/>
      <c r="NFG39" s="28"/>
      <c r="NFH39" s="28"/>
      <c r="NFI39" s="28"/>
      <c r="NFJ39" s="28"/>
      <c r="NFK39" s="28"/>
      <c r="NFL39" s="28"/>
      <c r="NFM39" s="28"/>
      <c r="NFN39" s="28"/>
      <c r="NFO39" s="28"/>
      <c r="NFP39" s="28"/>
      <c r="NFQ39" s="28"/>
      <c r="NFR39" s="28"/>
      <c r="NFS39" s="28"/>
      <c r="NFT39" s="28"/>
      <c r="NFU39" s="28"/>
      <c r="NFV39" s="28"/>
      <c r="NFW39" s="28"/>
      <c r="NFX39" s="28"/>
      <c r="NFY39" s="28"/>
      <c r="NFZ39" s="28"/>
      <c r="NGA39" s="28"/>
      <c r="NGB39" s="28"/>
      <c r="NGC39" s="28"/>
      <c r="NGD39" s="28"/>
      <c r="NGE39" s="28"/>
      <c r="NGF39" s="28"/>
      <c r="NGG39" s="28"/>
      <c r="NGH39" s="28"/>
      <c r="NGI39" s="28"/>
      <c r="NGJ39" s="28"/>
      <c r="NGK39" s="28"/>
      <c r="NGL39" s="28"/>
      <c r="NGM39" s="28"/>
      <c r="NGN39" s="28"/>
      <c r="NGO39" s="28"/>
      <c r="NGP39" s="28"/>
      <c r="NGQ39" s="28"/>
      <c r="NGR39" s="28"/>
      <c r="NGS39" s="28"/>
      <c r="NGT39" s="28"/>
      <c r="NGU39" s="28"/>
      <c r="NGV39" s="28"/>
      <c r="NGW39" s="28"/>
      <c r="NGX39" s="28"/>
      <c r="NGY39" s="28"/>
      <c r="NGZ39" s="28"/>
      <c r="NHA39" s="28"/>
      <c r="NHB39" s="28"/>
      <c r="NHC39" s="28"/>
      <c r="NHD39" s="28"/>
      <c r="NHE39" s="28"/>
      <c r="NHF39" s="28"/>
      <c r="NHG39" s="28"/>
      <c r="NHH39" s="28"/>
      <c r="NHI39" s="28"/>
      <c r="NHJ39" s="28"/>
      <c r="NHK39" s="28"/>
      <c r="NHL39" s="28"/>
      <c r="NHM39" s="28"/>
      <c r="NHN39" s="28"/>
      <c r="NHO39" s="28"/>
      <c r="NHP39" s="28"/>
      <c r="NHQ39" s="28"/>
      <c r="NHR39" s="28"/>
      <c r="NHS39" s="28"/>
      <c r="NHT39" s="28"/>
      <c r="NHU39" s="28"/>
      <c r="NHV39" s="28"/>
      <c r="NHW39" s="28"/>
      <c r="NHX39" s="28"/>
      <c r="NHY39" s="28"/>
      <c r="NHZ39" s="28"/>
      <c r="NIA39" s="28"/>
      <c r="NIB39" s="28"/>
      <c r="NIC39" s="28"/>
      <c r="NID39" s="28"/>
      <c r="NIE39" s="28"/>
      <c r="NIF39" s="28"/>
      <c r="NIG39" s="28"/>
      <c r="NIH39" s="28"/>
      <c r="NII39" s="28"/>
      <c r="NIJ39" s="28"/>
      <c r="NIK39" s="28"/>
      <c r="NIL39" s="28"/>
      <c r="NIM39" s="28"/>
      <c r="NIN39" s="28"/>
      <c r="NIO39" s="28"/>
      <c r="NIP39" s="28"/>
      <c r="NIQ39" s="28"/>
      <c r="NIR39" s="28"/>
      <c r="NIS39" s="28"/>
      <c r="NIT39" s="28"/>
      <c r="NIU39" s="28"/>
      <c r="NIV39" s="28"/>
      <c r="NIW39" s="28"/>
      <c r="NIX39" s="28"/>
      <c r="NIY39" s="28"/>
      <c r="NIZ39" s="28"/>
      <c r="NJA39" s="28"/>
      <c r="NJB39" s="28"/>
      <c r="NJC39" s="28"/>
      <c r="NJD39" s="28"/>
      <c r="NJE39" s="28"/>
      <c r="NJF39" s="28"/>
      <c r="NJG39" s="28"/>
      <c r="NJH39" s="28"/>
      <c r="NJI39" s="28"/>
      <c r="NJJ39" s="28"/>
      <c r="NJK39" s="28"/>
      <c r="NJL39" s="28"/>
      <c r="NJM39" s="28"/>
      <c r="NJN39" s="28"/>
      <c r="NJO39" s="28"/>
      <c r="NJP39" s="28"/>
      <c r="NJQ39" s="28"/>
      <c r="NJR39" s="28"/>
      <c r="NJS39" s="28"/>
      <c r="NJT39" s="28"/>
      <c r="NJU39" s="28"/>
      <c r="NJV39" s="28"/>
      <c r="NJW39" s="28"/>
      <c r="NJX39" s="28"/>
      <c r="NJY39" s="28"/>
      <c r="NJZ39" s="28"/>
      <c r="NKA39" s="28"/>
      <c r="NKB39" s="28"/>
      <c r="NKC39" s="28"/>
      <c r="NKD39" s="28"/>
      <c r="NKE39" s="28"/>
      <c r="NKF39" s="28"/>
      <c r="NKG39" s="28"/>
      <c r="NKH39" s="28"/>
      <c r="NKI39" s="28"/>
      <c r="NKJ39" s="28"/>
      <c r="NKK39" s="28"/>
      <c r="NKL39" s="28"/>
      <c r="NKM39" s="28"/>
      <c r="NKN39" s="28"/>
      <c r="NKO39" s="28"/>
      <c r="NKP39" s="28"/>
      <c r="NKQ39" s="28"/>
      <c r="NKR39" s="28"/>
      <c r="NKS39" s="28"/>
      <c r="NKT39" s="28"/>
      <c r="NKU39" s="28"/>
      <c r="NKV39" s="28"/>
      <c r="NKW39" s="28"/>
      <c r="NKX39" s="28"/>
      <c r="NKY39" s="28"/>
      <c r="NKZ39" s="28"/>
      <c r="NLA39" s="28"/>
      <c r="NLB39" s="28"/>
      <c r="NLC39" s="28"/>
      <c r="NLD39" s="28"/>
      <c r="NLE39" s="28"/>
      <c r="NLF39" s="28"/>
      <c r="NLG39" s="28"/>
      <c r="NLH39" s="28"/>
      <c r="NLI39" s="28"/>
      <c r="NLJ39" s="28"/>
      <c r="NLK39" s="28"/>
      <c r="NLL39" s="28"/>
      <c r="NLM39" s="28"/>
      <c r="NLN39" s="28"/>
      <c r="NLO39" s="28"/>
      <c r="NLP39" s="28"/>
      <c r="NLQ39" s="28"/>
      <c r="NLR39" s="28"/>
      <c r="NLS39" s="28"/>
      <c r="NLT39" s="28"/>
      <c r="NLU39" s="28"/>
      <c r="NLV39" s="28"/>
      <c r="NLW39" s="28"/>
      <c r="NLX39" s="28"/>
      <c r="NLY39" s="28"/>
      <c r="NLZ39" s="28"/>
      <c r="NMA39" s="28"/>
      <c r="NMB39" s="28"/>
      <c r="NMC39" s="28"/>
      <c r="NMD39" s="28"/>
      <c r="NME39" s="28"/>
      <c r="NMF39" s="28"/>
      <c r="NMG39" s="28"/>
      <c r="NMH39" s="28"/>
      <c r="NMI39" s="28"/>
      <c r="NMJ39" s="28"/>
      <c r="NMK39" s="28"/>
      <c r="NML39" s="28"/>
      <c r="NMM39" s="28"/>
      <c r="NMN39" s="28"/>
      <c r="NMO39" s="28"/>
      <c r="NMP39" s="28"/>
      <c r="NMQ39" s="28"/>
      <c r="NMR39" s="28"/>
      <c r="NMS39" s="28"/>
      <c r="NMT39" s="28"/>
      <c r="NMU39" s="28"/>
      <c r="NMV39" s="28"/>
      <c r="NMW39" s="28"/>
      <c r="NMX39" s="28"/>
      <c r="NMY39" s="28"/>
      <c r="NMZ39" s="28"/>
      <c r="NNA39" s="28"/>
      <c r="NNB39" s="28"/>
      <c r="NNC39" s="28"/>
      <c r="NND39" s="28"/>
      <c r="NNE39" s="28"/>
      <c r="NNF39" s="28"/>
      <c r="NNG39" s="28"/>
      <c r="NNH39" s="28"/>
      <c r="NNI39" s="28"/>
      <c r="NNJ39" s="28"/>
      <c r="NNK39" s="28"/>
      <c r="NNL39" s="28"/>
      <c r="NNM39" s="28"/>
      <c r="NNN39" s="28"/>
      <c r="NNO39" s="28"/>
      <c r="NNP39" s="28"/>
      <c r="NNQ39" s="28"/>
      <c r="NNR39" s="28"/>
      <c r="NNS39" s="28"/>
      <c r="NNT39" s="28"/>
      <c r="NNU39" s="28"/>
      <c r="NNV39" s="28"/>
      <c r="NNW39" s="28"/>
      <c r="NNX39" s="28"/>
      <c r="NNY39" s="28"/>
      <c r="NNZ39" s="28"/>
      <c r="NOA39" s="28"/>
      <c r="NOB39" s="28"/>
      <c r="NOC39" s="28"/>
      <c r="NOD39" s="28"/>
      <c r="NOE39" s="28"/>
      <c r="NOF39" s="28"/>
      <c r="NOG39" s="28"/>
      <c r="NOH39" s="28"/>
      <c r="NOI39" s="28"/>
      <c r="NOJ39" s="28"/>
      <c r="NOK39" s="28"/>
      <c r="NOL39" s="28"/>
      <c r="NOM39" s="28"/>
      <c r="NON39" s="28"/>
      <c r="NOO39" s="28"/>
      <c r="NOP39" s="28"/>
      <c r="NOQ39" s="28"/>
      <c r="NOR39" s="28"/>
      <c r="NOS39" s="28"/>
      <c r="NOT39" s="28"/>
      <c r="NOU39" s="28"/>
      <c r="NOV39" s="28"/>
      <c r="NOW39" s="28"/>
      <c r="NOX39" s="28"/>
      <c r="NOY39" s="28"/>
      <c r="NOZ39" s="28"/>
      <c r="NPA39" s="28"/>
      <c r="NPB39" s="28"/>
      <c r="NPC39" s="28"/>
      <c r="NPD39" s="28"/>
      <c r="NPE39" s="28"/>
      <c r="NPF39" s="28"/>
      <c r="NPG39" s="28"/>
      <c r="NPH39" s="28"/>
      <c r="NPI39" s="28"/>
      <c r="NPJ39" s="28"/>
      <c r="NPK39" s="28"/>
      <c r="NPL39" s="28"/>
      <c r="NPM39" s="28"/>
      <c r="NPN39" s="28"/>
      <c r="NPO39" s="28"/>
      <c r="NPP39" s="28"/>
      <c r="NPQ39" s="28"/>
      <c r="NPR39" s="28"/>
      <c r="NPS39" s="28"/>
      <c r="NPT39" s="28"/>
      <c r="NPU39" s="28"/>
      <c r="NPV39" s="28"/>
      <c r="NPW39" s="28"/>
      <c r="NPX39" s="28"/>
      <c r="NPY39" s="28"/>
      <c r="NPZ39" s="28"/>
      <c r="NQA39" s="28"/>
      <c r="NQB39" s="28"/>
      <c r="NQC39" s="28"/>
      <c r="NQD39" s="28"/>
      <c r="NQE39" s="28"/>
      <c r="NQF39" s="28"/>
      <c r="NQG39" s="28"/>
      <c r="NQH39" s="28"/>
      <c r="NQI39" s="28"/>
      <c r="NQJ39" s="28"/>
      <c r="NQK39" s="28"/>
      <c r="NQL39" s="28"/>
      <c r="NQM39" s="28"/>
      <c r="NQN39" s="28"/>
      <c r="NQO39" s="28"/>
      <c r="NQP39" s="28"/>
      <c r="NQQ39" s="28"/>
      <c r="NQR39" s="28"/>
      <c r="NQS39" s="28"/>
      <c r="NQT39" s="28"/>
      <c r="NQU39" s="28"/>
      <c r="NQV39" s="28"/>
      <c r="NQW39" s="28"/>
      <c r="NQX39" s="28"/>
      <c r="NQY39" s="28"/>
      <c r="NQZ39" s="28"/>
      <c r="NRA39" s="28"/>
      <c r="NRB39" s="28"/>
      <c r="NRC39" s="28"/>
      <c r="NRD39" s="28"/>
      <c r="NRE39" s="28"/>
      <c r="NRF39" s="28"/>
      <c r="NRG39" s="28"/>
      <c r="NRH39" s="28"/>
      <c r="NRI39" s="28"/>
      <c r="NRJ39" s="28"/>
      <c r="NRK39" s="28"/>
      <c r="NRL39" s="28"/>
      <c r="NRM39" s="28"/>
      <c r="NRN39" s="28"/>
      <c r="NRO39" s="28"/>
      <c r="NRP39" s="28"/>
      <c r="NRQ39" s="28"/>
      <c r="NRR39" s="28"/>
      <c r="NRS39" s="28"/>
      <c r="NRT39" s="28"/>
      <c r="NRU39" s="28"/>
      <c r="NRV39" s="28"/>
      <c r="NRW39" s="28"/>
      <c r="NRX39" s="28"/>
      <c r="NRY39" s="28"/>
      <c r="NRZ39" s="28"/>
      <c r="NSA39" s="28"/>
      <c r="NSB39" s="28"/>
      <c r="NSC39" s="28"/>
      <c r="NSD39" s="28"/>
      <c r="NSE39" s="28"/>
      <c r="NSF39" s="28"/>
      <c r="NSG39" s="28"/>
      <c r="NSH39" s="28"/>
      <c r="NSI39" s="28"/>
      <c r="NSJ39" s="28"/>
      <c r="NSK39" s="28"/>
      <c r="NSL39" s="28"/>
      <c r="NSM39" s="28"/>
      <c r="NSN39" s="28"/>
      <c r="NSO39" s="28"/>
      <c r="NSP39" s="28"/>
      <c r="NSQ39" s="28"/>
      <c r="NSR39" s="28"/>
      <c r="NSS39" s="28"/>
      <c r="NST39" s="28"/>
      <c r="NSU39" s="28"/>
      <c r="NSV39" s="28"/>
      <c r="NSW39" s="28"/>
      <c r="NSX39" s="28"/>
      <c r="NSY39" s="28"/>
      <c r="NSZ39" s="28"/>
      <c r="NTA39" s="28"/>
      <c r="NTB39" s="28"/>
      <c r="NTC39" s="28"/>
      <c r="NTD39" s="28"/>
      <c r="NTE39" s="28"/>
      <c r="NTF39" s="28"/>
      <c r="NTG39" s="28"/>
      <c r="NTH39" s="28"/>
      <c r="NTI39" s="28"/>
      <c r="NTJ39" s="28"/>
      <c r="NTK39" s="28"/>
      <c r="NTL39" s="28"/>
      <c r="NTM39" s="28"/>
      <c r="NTN39" s="28"/>
      <c r="NTO39" s="28"/>
      <c r="NTP39" s="28"/>
      <c r="NTQ39" s="28"/>
      <c r="NTR39" s="28"/>
      <c r="NTS39" s="28"/>
      <c r="NTT39" s="28"/>
      <c r="NTU39" s="28"/>
      <c r="NTV39" s="28"/>
      <c r="NTW39" s="28"/>
      <c r="NTX39" s="28"/>
      <c r="NTY39" s="28"/>
      <c r="NTZ39" s="28"/>
      <c r="NUA39" s="28"/>
      <c r="NUB39" s="28"/>
      <c r="NUC39" s="28"/>
      <c r="NUD39" s="28"/>
      <c r="NUE39" s="28"/>
      <c r="NUF39" s="28"/>
      <c r="NUG39" s="28"/>
      <c r="NUH39" s="28"/>
      <c r="NUI39" s="28"/>
      <c r="NUJ39" s="28"/>
      <c r="NUK39" s="28"/>
      <c r="NUL39" s="28"/>
      <c r="NUM39" s="28"/>
      <c r="NUN39" s="28"/>
      <c r="NUO39" s="28"/>
      <c r="NUP39" s="28"/>
      <c r="NUQ39" s="28"/>
      <c r="NUR39" s="28"/>
      <c r="NUS39" s="28"/>
      <c r="NUT39" s="28"/>
      <c r="NUU39" s="28"/>
      <c r="NUV39" s="28"/>
      <c r="NUW39" s="28"/>
      <c r="NUX39" s="28"/>
      <c r="NUY39" s="28"/>
      <c r="NUZ39" s="28"/>
      <c r="NVA39" s="28"/>
      <c r="NVB39" s="28"/>
      <c r="NVC39" s="28"/>
      <c r="NVD39" s="28"/>
      <c r="NVE39" s="28"/>
      <c r="NVF39" s="28"/>
      <c r="NVG39" s="28"/>
      <c r="NVH39" s="28"/>
      <c r="NVI39" s="28"/>
      <c r="NVJ39" s="28"/>
      <c r="NVK39" s="28"/>
      <c r="NVL39" s="28"/>
      <c r="NVM39" s="28"/>
      <c r="NVN39" s="28"/>
      <c r="NVO39" s="28"/>
      <c r="NVP39" s="28"/>
      <c r="NVQ39" s="28"/>
      <c r="NVR39" s="28"/>
      <c r="NVS39" s="28"/>
      <c r="NVT39" s="28"/>
      <c r="NVU39" s="28"/>
      <c r="NVV39" s="28"/>
      <c r="NVW39" s="28"/>
      <c r="NVX39" s="28"/>
      <c r="NVY39" s="28"/>
      <c r="NVZ39" s="28"/>
      <c r="NWA39" s="28"/>
      <c r="NWB39" s="28"/>
      <c r="NWC39" s="28"/>
      <c r="NWD39" s="28"/>
      <c r="NWE39" s="28"/>
      <c r="NWF39" s="28"/>
      <c r="NWG39" s="28"/>
      <c r="NWH39" s="28"/>
      <c r="NWI39" s="28"/>
      <c r="NWJ39" s="28"/>
      <c r="NWK39" s="28"/>
      <c r="NWL39" s="28"/>
      <c r="NWM39" s="28"/>
      <c r="NWN39" s="28"/>
      <c r="NWO39" s="28"/>
      <c r="NWP39" s="28"/>
      <c r="NWQ39" s="28"/>
      <c r="NWR39" s="28"/>
      <c r="NWS39" s="28"/>
      <c r="NWT39" s="28"/>
      <c r="NWU39" s="28"/>
      <c r="NWV39" s="28"/>
      <c r="NWW39" s="28"/>
      <c r="NWX39" s="28"/>
      <c r="NWY39" s="28"/>
      <c r="NWZ39" s="28"/>
      <c r="NXA39" s="28"/>
      <c r="NXB39" s="28"/>
      <c r="NXC39" s="28"/>
      <c r="NXD39" s="28"/>
      <c r="NXE39" s="28"/>
      <c r="NXF39" s="28"/>
      <c r="NXG39" s="28"/>
      <c r="NXH39" s="28"/>
      <c r="NXI39" s="28"/>
      <c r="NXJ39" s="28"/>
      <c r="NXK39" s="28"/>
      <c r="NXL39" s="28"/>
      <c r="NXM39" s="28"/>
      <c r="NXN39" s="28"/>
      <c r="NXO39" s="28"/>
      <c r="NXP39" s="28"/>
      <c r="NXQ39" s="28"/>
      <c r="NXR39" s="28"/>
      <c r="NXS39" s="28"/>
      <c r="NXT39" s="28"/>
      <c r="NXU39" s="28"/>
      <c r="NXV39" s="28"/>
      <c r="NXW39" s="28"/>
      <c r="NXX39" s="28"/>
      <c r="NXY39" s="28"/>
      <c r="NXZ39" s="28"/>
      <c r="NYA39" s="28"/>
      <c r="NYB39" s="28"/>
      <c r="NYC39" s="28"/>
      <c r="NYD39" s="28"/>
      <c r="NYE39" s="28"/>
      <c r="NYF39" s="28"/>
      <c r="NYG39" s="28"/>
      <c r="NYH39" s="28"/>
      <c r="NYI39" s="28"/>
      <c r="NYJ39" s="28"/>
      <c r="NYK39" s="28"/>
      <c r="NYL39" s="28"/>
      <c r="NYM39" s="28"/>
      <c r="NYN39" s="28"/>
      <c r="NYO39" s="28"/>
      <c r="NYP39" s="28"/>
      <c r="NYQ39" s="28"/>
      <c r="NYR39" s="28"/>
      <c r="NYS39" s="28"/>
      <c r="NYT39" s="28"/>
      <c r="NYU39" s="28"/>
      <c r="NYV39" s="28"/>
      <c r="NYW39" s="28"/>
      <c r="NYX39" s="28"/>
      <c r="NYY39" s="28"/>
      <c r="NYZ39" s="28"/>
      <c r="NZA39" s="28"/>
      <c r="NZB39" s="28"/>
      <c r="NZC39" s="28"/>
      <c r="NZD39" s="28"/>
      <c r="NZE39" s="28"/>
      <c r="NZF39" s="28"/>
      <c r="NZG39" s="28"/>
      <c r="NZH39" s="28"/>
      <c r="NZI39" s="28"/>
      <c r="NZJ39" s="28"/>
      <c r="NZK39" s="28"/>
      <c r="NZL39" s="28"/>
      <c r="NZM39" s="28"/>
      <c r="NZN39" s="28"/>
      <c r="NZO39" s="28"/>
      <c r="NZP39" s="28"/>
      <c r="NZQ39" s="28"/>
      <c r="NZR39" s="28"/>
      <c r="NZS39" s="28"/>
      <c r="NZT39" s="28"/>
      <c r="NZU39" s="28"/>
      <c r="NZV39" s="28"/>
      <c r="NZW39" s="28"/>
      <c r="NZX39" s="28"/>
      <c r="NZY39" s="28"/>
      <c r="NZZ39" s="28"/>
      <c r="OAA39" s="28"/>
      <c r="OAB39" s="28"/>
      <c r="OAC39" s="28"/>
      <c r="OAD39" s="28"/>
      <c r="OAE39" s="28"/>
      <c r="OAF39" s="28"/>
      <c r="OAG39" s="28"/>
      <c r="OAH39" s="28"/>
      <c r="OAI39" s="28"/>
      <c r="OAJ39" s="28"/>
      <c r="OAK39" s="28"/>
      <c r="OAL39" s="28"/>
      <c r="OAM39" s="28"/>
      <c r="OAN39" s="28"/>
      <c r="OAO39" s="28"/>
      <c r="OAP39" s="28"/>
      <c r="OAQ39" s="28"/>
      <c r="OAR39" s="28"/>
      <c r="OAS39" s="28"/>
      <c r="OAT39" s="28"/>
      <c r="OAU39" s="28"/>
      <c r="OAV39" s="28"/>
      <c r="OAW39" s="28"/>
      <c r="OAX39" s="28"/>
      <c r="OAY39" s="28"/>
      <c r="OAZ39" s="28"/>
      <c r="OBA39" s="28"/>
      <c r="OBB39" s="28"/>
      <c r="OBC39" s="28"/>
      <c r="OBD39" s="28"/>
      <c r="OBE39" s="28"/>
      <c r="OBF39" s="28"/>
      <c r="OBG39" s="28"/>
      <c r="OBH39" s="28"/>
      <c r="OBI39" s="28"/>
      <c r="OBJ39" s="28"/>
      <c r="OBK39" s="28"/>
      <c r="OBL39" s="28"/>
      <c r="OBM39" s="28"/>
      <c r="OBN39" s="28"/>
      <c r="OBO39" s="28"/>
      <c r="OBP39" s="28"/>
      <c r="OBQ39" s="28"/>
      <c r="OBR39" s="28"/>
      <c r="OBS39" s="28"/>
      <c r="OBT39" s="28"/>
      <c r="OBU39" s="28"/>
      <c r="OBV39" s="28"/>
      <c r="OBW39" s="28"/>
      <c r="OBX39" s="28"/>
      <c r="OBY39" s="28"/>
      <c r="OBZ39" s="28"/>
      <c r="OCA39" s="28"/>
      <c r="OCB39" s="28"/>
      <c r="OCC39" s="28"/>
      <c r="OCD39" s="28"/>
      <c r="OCE39" s="28"/>
      <c r="OCF39" s="28"/>
      <c r="OCG39" s="28"/>
      <c r="OCH39" s="28"/>
      <c r="OCI39" s="28"/>
      <c r="OCJ39" s="28"/>
      <c r="OCK39" s="28"/>
      <c r="OCL39" s="28"/>
      <c r="OCM39" s="28"/>
      <c r="OCN39" s="28"/>
      <c r="OCO39" s="28"/>
      <c r="OCP39" s="28"/>
      <c r="OCQ39" s="28"/>
      <c r="OCR39" s="28"/>
      <c r="OCS39" s="28"/>
      <c r="OCT39" s="28"/>
      <c r="OCU39" s="28"/>
      <c r="OCV39" s="28"/>
      <c r="OCW39" s="28"/>
      <c r="OCX39" s="28"/>
      <c r="OCY39" s="28"/>
      <c r="OCZ39" s="28"/>
      <c r="ODA39" s="28"/>
      <c r="ODB39" s="28"/>
      <c r="ODC39" s="28"/>
      <c r="ODD39" s="28"/>
      <c r="ODE39" s="28"/>
      <c r="ODF39" s="28"/>
      <c r="ODG39" s="28"/>
      <c r="ODH39" s="28"/>
      <c r="ODI39" s="28"/>
      <c r="ODJ39" s="28"/>
      <c r="ODK39" s="28"/>
      <c r="ODL39" s="28"/>
      <c r="ODM39" s="28"/>
      <c r="ODN39" s="28"/>
      <c r="ODO39" s="28"/>
      <c r="ODP39" s="28"/>
      <c r="ODQ39" s="28"/>
      <c r="ODR39" s="28"/>
      <c r="ODS39" s="28"/>
      <c r="ODT39" s="28"/>
      <c r="ODU39" s="28"/>
      <c r="ODV39" s="28"/>
      <c r="ODW39" s="28"/>
      <c r="ODX39" s="28"/>
      <c r="ODY39" s="28"/>
      <c r="ODZ39" s="28"/>
      <c r="OEA39" s="28"/>
      <c r="OEB39" s="28"/>
      <c r="OEC39" s="28"/>
      <c r="OED39" s="28"/>
      <c r="OEE39" s="28"/>
      <c r="OEF39" s="28"/>
      <c r="OEG39" s="28"/>
      <c r="OEH39" s="28"/>
      <c r="OEI39" s="28"/>
      <c r="OEJ39" s="28"/>
      <c r="OEK39" s="28"/>
      <c r="OEL39" s="28"/>
      <c r="OEM39" s="28"/>
      <c r="OEN39" s="28"/>
      <c r="OEO39" s="28"/>
      <c r="OEP39" s="28"/>
      <c r="OEQ39" s="28"/>
      <c r="OER39" s="28"/>
      <c r="OES39" s="28"/>
      <c r="OET39" s="28"/>
      <c r="OEU39" s="28"/>
      <c r="OEV39" s="28"/>
      <c r="OEW39" s="28"/>
      <c r="OEX39" s="28"/>
      <c r="OEY39" s="28"/>
      <c r="OEZ39" s="28"/>
      <c r="OFA39" s="28"/>
      <c r="OFB39" s="28"/>
      <c r="OFC39" s="28"/>
      <c r="OFD39" s="28"/>
      <c r="OFE39" s="28"/>
      <c r="OFF39" s="28"/>
      <c r="OFG39" s="28"/>
      <c r="OFH39" s="28"/>
      <c r="OFI39" s="28"/>
      <c r="OFJ39" s="28"/>
      <c r="OFK39" s="28"/>
      <c r="OFL39" s="28"/>
      <c r="OFM39" s="28"/>
      <c r="OFN39" s="28"/>
      <c r="OFO39" s="28"/>
      <c r="OFP39" s="28"/>
      <c r="OFQ39" s="28"/>
      <c r="OFR39" s="28"/>
      <c r="OFS39" s="28"/>
      <c r="OFT39" s="28"/>
      <c r="OFU39" s="28"/>
      <c r="OFV39" s="28"/>
      <c r="OFW39" s="28"/>
      <c r="OFX39" s="28"/>
      <c r="OFY39" s="28"/>
      <c r="OFZ39" s="28"/>
      <c r="OGA39" s="28"/>
      <c r="OGB39" s="28"/>
      <c r="OGC39" s="28"/>
      <c r="OGD39" s="28"/>
      <c r="OGE39" s="28"/>
      <c r="OGF39" s="28"/>
      <c r="OGG39" s="28"/>
      <c r="OGH39" s="28"/>
      <c r="OGI39" s="28"/>
      <c r="OGJ39" s="28"/>
      <c r="OGK39" s="28"/>
      <c r="OGL39" s="28"/>
      <c r="OGM39" s="28"/>
      <c r="OGN39" s="28"/>
      <c r="OGO39" s="28"/>
      <c r="OGP39" s="28"/>
      <c r="OGQ39" s="28"/>
      <c r="OGR39" s="28"/>
      <c r="OGS39" s="28"/>
      <c r="OGT39" s="28"/>
      <c r="OGU39" s="28"/>
      <c r="OGV39" s="28"/>
      <c r="OGW39" s="28"/>
      <c r="OGX39" s="28"/>
      <c r="OGY39" s="28"/>
      <c r="OGZ39" s="28"/>
      <c r="OHA39" s="28"/>
      <c r="OHB39" s="28"/>
      <c r="OHC39" s="28"/>
      <c r="OHD39" s="28"/>
      <c r="OHE39" s="28"/>
      <c r="OHF39" s="28"/>
      <c r="OHG39" s="28"/>
      <c r="OHH39" s="28"/>
      <c r="OHI39" s="28"/>
      <c r="OHJ39" s="28"/>
      <c r="OHK39" s="28"/>
      <c r="OHL39" s="28"/>
      <c r="OHM39" s="28"/>
      <c r="OHN39" s="28"/>
      <c r="OHO39" s="28"/>
      <c r="OHP39" s="28"/>
      <c r="OHQ39" s="28"/>
      <c r="OHR39" s="28"/>
      <c r="OHS39" s="28"/>
      <c r="OHT39" s="28"/>
      <c r="OHU39" s="28"/>
      <c r="OHV39" s="28"/>
      <c r="OHW39" s="28"/>
      <c r="OHX39" s="28"/>
      <c r="OHY39" s="28"/>
      <c r="OHZ39" s="28"/>
      <c r="OIA39" s="28"/>
      <c r="OIB39" s="28"/>
      <c r="OIC39" s="28"/>
      <c r="OID39" s="28"/>
      <c r="OIE39" s="28"/>
      <c r="OIF39" s="28"/>
      <c r="OIG39" s="28"/>
      <c r="OIH39" s="28"/>
      <c r="OII39" s="28"/>
      <c r="OIJ39" s="28"/>
      <c r="OIK39" s="28"/>
      <c r="OIL39" s="28"/>
      <c r="OIM39" s="28"/>
      <c r="OIN39" s="28"/>
      <c r="OIO39" s="28"/>
      <c r="OIP39" s="28"/>
      <c r="OIQ39" s="28"/>
      <c r="OIR39" s="28"/>
      <c r="OIS39" s="28"/>
      <c r="OIT39" s="28"/>
      <c r="OIU39" s="28"/>
      <c r="OIV39" s="28"/>
      <c r="OIW39" s="28"/>
      <c r="OIX39" s="28"/>
      <c r="OIY39" s="28"/>
      <c r="OIZ39" s="28"/>
      <c r="OJA39" s="28"/>
      <c r="OJB39" s="28"/>
      <c r="OJC39" s="28"/>
      <c r="OJD39" s="28"/>
      <c r="OJE39" s="28"/>
      <c r="OJF39" s="28"/>
      <c r="OJG39" s="28"/>
      <c r="OJH39" s="28"/>
      <c r="OJI39" s="28"/>
      <c r="OJJ39" s="28"/>
      <c r="OJK39" s="28"/>
      <c r="OJL39" s="28"/>
      <c r="OJM39" s="28"/>
      <c r="OJN39" s="28"/>
      <c r="OJO39" s="28"/>
      <c r="OJP39" s="28"/>
      <c r="OJQ39" s="28"/>
      <c r="OJR39" s="28"/>
      <c r="OJS39" s="28"/>
      <c r="OJT39" s="28"/>
      <c r="OJU39" s="28"/>
      <c r="OJV39" s="28"/>
      <c r="OJW39" s="28"/>
      <c r="OJX39" s="28"/>
      <c r="OJY39" s="28"/>
      <c r="OJZ39" s="28"/>
      <c r="OKA39" s="28"/>
      <c r="OKB39" s="28"/>
      <c r="OKC39" s="28"/>
      <c r="OKD39" s="28"/>
      <c r="OKE39" s="28"/>
      <c r="OKF39" s="28"/>
      <c r="OKG39" s="28"/>
      <c r="OKH39" s="28"/>
      <c r="OKI39" s="28"/>
      <c r="OKJ39" s="28"/>
      <c r="OKK39" s="28"/>
      <c r="OKL39" s="28"/>
      <c r="OKM39" s="28"/>
      <c r="OKN39" s="28"/>
      <c r="OKO39" s="28"/>
      <c r="OKP39" s="28"/>
      <c r="OKQ39" s="28"/>
      <c r="OKR39" s="28"/>
      <c r="OKS39" s="28"/>
      <c r="OKT39" s="28"/>
      <c r="OKU39" s="28"/>
      <c r="OKV39" s="28"/>
      <c r="OKW39" s="28"/>
      <c r="OKX39" s="28"/>
      <c r="OKY39" s="28"/>
      <c r="OKZ39" s="28"/>
      <c r="OLA39" s="28"/>
      <c r="OLB39" s="28"/>
      <c r="OLC39" s="28"/>
      <c r="OLD39" s="28"/>
      <c r="OLE39" s="28"/>
      <c r="OLF39" s="28"/>
      <c r="OLG39" s="28"/>
      <c r="OLH39" s="28"/>
      <c r="OLI39" s="28"/>
      <c r="OLJ39" s="28"/>
      <c r="OLK39" s="28"/>
      <c r="OLL39" s="28"/>
      <c r="OLM39" s="28"/>
      <c r="OLN39" s="28"/>
      <c r="OLO39" s="28"/>
      <c r="OLP39" s="28"/>
      <c r="OLQ39" s="28"/>
      <c r="OLR39" s="28"/>
      <c r="OLS39" s="28"/>
      <c r="OLT39" s="28"/>
      <c r="OLU39" s="28"/>
      <c r="OLV39" s="28"/>
      <c r="OLW39" s="28"/>
      <c r="OLX39" s="28"/>
      <c r="OLY39" s="28"/>
      <c r="OLZ39" s="28"/>
      <c r="OMA39" s="28"/>
      <c r="OMB39" s="28"/>
      <c r="OMC39" s="28"/>
      <c r="OMD39" s="28"/>
      <c r="OME39" s="28"/>
      <c r="OMF39" s="28"/>
      <c r="OMG39" s="28"/>
      <c r="OMH39" s="28"/>
      <c r="OMI39" s="28"/>
      <c r="OMJ39" s="28"/>
      <c r="OMK39" s="28"/>
      <c r="OML39" s="28"/>
      <c r="OMM39" s="28"/>
      <c r="OMN39" s="28"/>
      <c r="OMO39" s="28"/>
      <c r="OMP39" s="28"/>
      <c r="OMQ39" s="28"/>
      <c r="OMR39" s="28"/>
      <c r="OMS39" s="28"/>
      <c r="OMT39" s="28"/>
      <c r="OMU39" s="28"/>
      <c r="OMV39" s="28"/>
      <c r="OMW39" s="28"/>
      <c r="OMX39" s="28"/>
      <c r="OMY39" s="28"/>
      <c r="OMZ39" s="28"/>
      <c r="ONA39" s="28"/>
      <c r="ONB39" s="28"/>
      <c r="ONC39" s="28"/>
      <c r="OND39" s="28"/>
      <c r="ONE39" s="28"/>
      <c r="ONF39" s="28"/>
      <c r="ONG39" s="28"/>
      <c r="ONH39" s="28"/>
      <c r="ONI39" s="28"/>
      <c r="ONJ39" s="28"/>
      <c r="ONK39" s="28"/>
      <c r="ONL39" s="28"/>
      <c r="ONM39" s="28"/>
      <c r="ONN39" s="28"/>
      <c r="ONO39" s="28"/>
      <c r="ONP39" s="28"/>
      <c r="ONQ39" s="28"/>
      <c r="ONR39" s="28"/>
      <c r="ONS39" s="28"/>
      <c r="ONT39" s="28"/>
      <c r="ONU39" s="28"/>
      <c r="ONV39" s="28"/>
      <c r="ONW39" s="28"/>
      <c r="ONX39" s="28"/>
      <c r="ONY39" s="28"/>
      <c r="ONZ39" s="28"/>
      <c r="OOA39" s="28"/>
      <c r="OOB39" s="28"/>
      <c r="OOC39" s="28"/>
      <c r="OOD39" s="28"/>
      <c r="OOE39" s="28"/>
      <c r="OOF39" s="28"/>
      <c r="OOG39" s="28"/>
      <c r="OOH39" s="28"/>
      <c r="OOI39" s="28"/>
      <c r="OOJ39" s="28"/>
      <c r="OOK39" s="28"/>
      <c r="OOL39" s="28"/>
      <c r="OOM39" s="28"/>
      <c r="OON39" s="28"/>
      <c r="OOO39" s="28"/>
      <c r="OOP39" s="28"/>
      <c r="OOQ39" s="28"/>
      <c r="OOR39" s="28"/>
      <c r="OOS39" s="28"/>
      <c r="OOT39" s="28"/>
      <c r="OOU39" s="28"/>
      <c r="OOV39" s="28"/>
      <c r="OOW39" s="28"/>
      <c r="OOX39" s="28"/>
      <c r="OOY39" s="28"/>
      <c r="OOZ39" s="28"/>
      <c r="OPA39" s="28"/>
      <c r="OPB39" s="28"/>
      <c r="OPC39" s="28"/>
      <c r="OPD39" s="28"/>
      <c r="OPE39" s="28"/>
      <c r="OPF39" s="28"/>
      <c r="OPG39" s="28"/>
      <c r="OPH39" s="28"/>
      <c r="OPI39" s="28"/>
      <c r="OPJ39" s="28"/>
      <c r="OPK39" s="28"/>
      <c r="OPL39" s="28"/>
      <c r="OPM39" s="28"/>
      <c r="OPN39" s="28"/>
      <c r="OPO39" s="28"/>
      <c r="OPP39" s="28"/>
      <c r="OPQ39" s="28"/>
      <c r="OPR39" s="28"/>
      <c r="OPS39" s="28"/>
      <c r="OPT39" s="28"/>
      <c r="OPU39" s="28"/>
      <c r="OPV39" s="28"/>
      <c r="OPW39" s="28"/>
      <c r="OPX39" s="28"/>
      <c r="OPY39" s="28"/>
      <c r="OPZ39" s="28"/>
      <c r="OQA39" s="28"/>
      <c r="OQB39" s="28"/>
      <c r="OQC39" s="28"/>
      <c r="OQD39" s="28"/>
      <c r="OQE39" s="28"/>
      <c r="OQF39" s="28"/>
      <c r="OQG39" s="28"/>
      <c r="OQH39" s="28"/>
      <c r="OQI39" s="28"/>
      <c r="OQJ39" s="28"/>
      <c r="OQK39" s="28"/>
      <c r="OQL39" s="28"/>
      <c r="OQM39" s="28"/>
      <c r="OQN39" s="28"/>
      <c r="OQO39" s="28"/>
      <c r="OQP39" s="28"/>
      <c r="OQQ39" s="28"/>
      <c r="OQR39" s="28"/>
      <c r="OQS39" s="28"/>
      <c r="OQT39" s="28"/>
      <c r="OQU39" s="28"/>
      <c r="OQV39" s="28"/>
      <c r="OQW39" s="28"/>
      <c r="OQX39" s="28"/>
      <c r="OQY39" s="28"/>
      <c r="OQZ39" s="28"/>
      <c r="ORA39" s="28"/>
      <c r="ORB39" s="28"/>
      <c r="ORC39" s="28"/>
      <c r="ORD39" s="28"/>
      <c r="ORE39" s="28"/>
      <c r="ORF39" s="28"/>
      <c r="ORG39" s="28"/>
      <c r="ORH39" s="28"/>
      <c r="ORI39" s="28"/>
      <c r="ORJ39" s="28"/>
      <c r="ORK39" s="28"/>
      <c r="ORL39" s="28"/>
      <c r="ORM39" s="28"/>
      <c r="ORN39" s="28"/>
      <c r="ORO39" s="28"/>
      <c r="ORP39" s="28"/>
      <c r="ORQ39" s="28"/>
      <c r="ORR39" s="28"/>
      <c r="ORS39" s="28"/>
      <c r="ORT39" s="28"/>
      <c r="ORU39" s="28"/>
      <c r="ORV39" s="28"/>
      <c r="ORW39" s="28"/>
      <c r="ORX39" s="28"/>
      <c r="ORY39" s="28"/>
      <c r="ORZ39" s="28"/>
      <c r="OSA39" s="28"/>
      <c r="OSB39" s="28"/>
      <c r="OSC39" s="28"/>
      <c r="OSD39" s="28"/>
      <c r="OSE39" s="28"/>
      <c r="OSF39" s="28"/>
      <c r="OSG39" s="28"/>
      <c r="OSH39" s="28"/>
      <c r="OSI39" s="28"/>
      <c r="OSJ39" s="28"/>
      <c r="OSK39" s="28"/>
      <c r="OSL39" s="28"/>
      <c r="OSM39" s="28"/>
      <c r="OSN39" s="28"/>
      <c r="OSO39" s="28"/>
      <c r="OSP39" s="28"/>
      <c r="OSQ39" s="28"/>
      <c r="OSR39" s="28"/>
      <c r="OSS39" s="28"/>
      <c r="OST39" s="28"/>
      <c r="OSU39" s="28"/>
      <c r="OSV39" s="28"/>
      <c r="OSW39" s="28"/>
      <c r="OSX39" s="28"/>
      <c r="OSY39" s="28"/>
      <c r="OSZ39" s="28"/>
      <c r="OTA39" s="28"/>
      <c r="OTB39" s="28"/>
      <c r="OTC39" s="28"/>
      <c r="OTD39" s="28"/>
      <c r="OTE39" s="28"/>
      <c r="OTF39" s="28"/>
      <c r="OTG39" s="28"/>
      <c r="OTH39" s="28"/>
      <c r="OTI39" s="28"/>
      <c r="OTJ39" s="28"/>
      <c r="OTK39" s="28"/>
      <c r="OTL39" s="28"/>
      <c r="OTM39" s="28"/>
      <c r="OTN39" s="28"/>
      <c r="OTO39" s="28"/>
      <c r="OTP39" s="28"/>
      <c r="OTQ39" s="28"/>
      <c r="OTR39" s="28"/>
      <c r="OTS39" s="28"/>
      <c r="OTT39" s="28"/>
      <c r="OTU39" s="28"/>
      <c r="OTV39" s="28"/>
      <c r="OTW39" s="28"/>
      <c r="OTX39" s="28"/>
      <c r="OTY39" s="28"/>
      <c r="OTZ39" s="28"/>
      <c r="OUA39" s="28"/>
      <c r="OUB39" s="28"/>
      <c r="OUC39" s="28"/>
      <c r="OUD39" s="28"/>
      <c r="OUE39" s="28"/>
      <c r="OUF39" s="28"/>
      <c r="OUG39" s="28"/>
      <c r="OUH39" s="28"/>
      <c r="OUI39" s="28"/>
      <c r="OUJ39" s="28"/>
      <c r="OUK39" s="28"/>
      <c r="OUL39" s="28"/>
      <c r="OUM39" s="28"/>
      <c r="OUN39" s="28"/>
      <c r="OUO39" s="28"/>
      <c r="OUP39" s="28"/>
      <c r="OUQ39" s="28"/>
      <c r="OUR39" s="28"/>
      <c r="OUS39" s="28"/>
      <c r="OUT39" s="28"/>
      <c r="OUU39" s="28"/>
      <c r="OUV39" s="28"/>
      <c r="OUW39" s="28"/>
      <c r="OUX39" s="28"/>
      <c r="OUY39" s="28"/>
      <c r="OUZ39" s="28"/>
      <c r="OVA39" s="28"/>
      <c r="OVB39" s="28"/>
      <c r="OVC39" s="28"/>
      <c r="OVD39" s="28"/>
      <c r="OVE39" s="28"/>
      <c r="OVF39" s="28"/>
      <c r="OVG39" s="28"/>
      <c r="OVH39" s="28"/>
      <c r="OVI39" s="28"/>
      <c r="OVJ39" s="28"/>
      <c r="OVK39" s="28"/>
      <c r="OVL39" s="28"/>
      <c r="OVM39" s="28"/>
      <c r="OVN39" s="28"/>
      <c r="OVO39" s="28"/>
      <c r="OVP39" s="28"/>
      <c r="OVQ39" s="28"/>
      <c r="OVR39" s="28"/>
      <c r="OVS39" s="28"/>
      <c r="OVT39" s="28"/>
      <c r="OVU39" s="28"/>
      <c r="OVV39" s="28"/>
      <c r="OVW39" s="28"/>
      <c r="OVX39" s="28"/>
      <c r="OVY39" s="28"/>
      <c r="OVZ39" s="28"/>
      <c r="OWA39" s="28"/>
      <c r="OWB39" s="28"/>
      <c r="OWC39" s="28"/>
      <c r="OWD39" s="28"/>
      <c r="OWE39" s="28"/>
      <c r="OWF39" s="28"/>
      <c r="OWG39" s="28"/>
      <c r="OWH39" s="28"/>
      <c r="OWI39" s="28"/>
      <c r="OWJ39" s="28"/>
      <c r="OWK39" s="28"/>
      <c r="OWL39" s="28"/>
      <c r="OWM39" s="28"/>
      <c r="OWN39" s="28"/>
      <c r="OWO39" s="28"/>
      <c r="OWP39" s="28"/>
      <c r="OWQ39" s="28"/>
      <c r="OWR39" s="28"/>
      <c r="OWS39" s="28"/>
      <c r="OWT39" s="28"/>
      <c r="OWU39" s="28"/>
      <c r="OWV39" s="28"/>
      <c r="OWW39" s="28"/>
      <c r="OWX39" s="28"/>
      <c r="OWY39" s="28"/>
      <c r="OWZ39" s="28"/>
      <c r="OXA39" s="28"/>
      <c r="OXB39" s="28"/>
      <c r="OXC39" s="28"/>
      <c r="OXD39" s="28"/>
      <c r="OXE39" s="28"/>
      <c r="OXF39" s="28"/>
      <c r="OXG39" s="28"/>
      <c r="OXH39" s="28"/>
      <c r="OXI39" s="28"/>
      <c r="OXJ39" s="28"/>
      <c r="OXK39" s="28"/>
      <c r="OXL39" s="28"/>
      <c r="OXM39" s="28"/>
      <c r="OXN39" s="28"/>
      <c r="OXO39" s="28"/>
      <c r="OXP39" s="28"/>
      <c r="OXQ39" s="28"/>
      <c r="OXR39" s="28"/>
      <c r="OXS39" s="28"/>
      <c r="OXT39" s="28"/>
      <c r="OXU39" s="28"/>
      <c r="OXV39" s="28"/>
      <c r="OXW39" s="28"/>
      <c r="OXX39" s="28"/>
      <c r="OXY39" s="28"/>
      <c r="OXZ39" s="28"/>
      <c r="OYA39" s="28"/>
      <c r="OYB39" s="28"/>
      <c r="OYC39" s="28"/>
      <c r="OYD39" s="28"/>
      <c r="OYE39" s="28"/>
      <c r="OYF39" s="28"/>
      <c r="OYG39" s="28"/>
      <c r="OYH39" s="28"/>
      <c r="OYI39" s="28"/>
      <c r="OYJ39" s="28"/>
      <c r="OYK39" s="28"/>
      <c r="OYL39" s="28"/>
      <c r="OYM39" s="28"/>
      <c r="OYN39" s="28"/>
      <c r="OYO39" s="28"/>
      <c r="OYP39" s="28"/>
      <c r="OYQ39" s="28"/>
      <c r="OYR39" s="28"/>
      <c r="OYS39" s="28"/>
      <c r="OYT39" s="28"/>
      <c r="OYU39" s="28"/>
      <c r="OYV39" s="28"/>
      <c r="OYW39" s="28"/>
      <c r="OYX39" s="28"/>
      <c r="OYY39" s="28"/>
      <c r="OYZ39" s="28"/>
      <c r="OZA39" s="28"/>
      <c r="OZB39" s="28"/>
      <c r="OZC39" s="28"/>
      <c r="OZD39" s="28"/>
      <c r="OZE39" s="28"/>
      <c r="OZF39" s="28"/>
      <c r="OZG39" s="28"/>
      <c r="OZH39" s="28"/>
      <c r="OZI39" s="28"/>
      <c r="OZJ39" s="28"/>
      <c r="OZK39" s="28"/>
      <c r="OZL39" s="28"/>
      <c r="OZM39" s="28"/>
      <c r="OZN39" s="28"/>
      <c r="OZO39" s="28"/>
      <c r="OZP39" s="28"/>
      <c r="OZQ39" s="28"/>
      <c r="OZR39" s="28"/>
      <c r="OZS39" s="28"/>
      <c r="OZT39" s="28"/>
      <c r="OZU39" s="28"/>
      <c r="OZV39" s="28"/>
      <c r="OZW39" s="28"/>
      <c r="OZX39" s="28"/>
      <c r="OZY39" s="28"/>
      <c r="OZZ39" s="28"/>
      <c r="PAA39" s="28"/>
      <c r="PAB39" s="28"/>
      <c r="PAC39" s="28"/>
      <c r="PAD39" s="28"/>
      <c r="PAE39" s="28"/>
      <c r="PAF39" s="28"/>
      <c r="PAG39" s="28"/>
      <c r="PAH39" s="28"/>
      <c r="PAI39" s="28"/>
      <c r="PAJ39" s="28"/>
      <c r="PAK39" s="28"/>
      <c r="PAL39" s="28"/>
      <c r="PAM39" s="28"/>
      <c r="PAN39" s="28"/>
      <c r="PAO39" s="28"/>
      <c r="PAP39" s="28"/>
      <c r="PAQ39" s="28"/>
      <c r="PAR39" s="28"/>
      <c r="PAS39" s="28"/>
      <c r="PAT39" s="28"/>
      <c r="PAU39" s="28"/>
      <c r="PAV39" s="28"/>
      <c r="PAW39" s="28"/>
      <c r="PAX39" s="28"/>
      <c r="PAY39" s="28"/>
      <c r="PAZ39" s="28"/>
      <c r="PBA39" s="28"/>
      <c r="PBB39" s="28"/>
      <c r="PBC39" s="28"/>
      <c r="PBD39" s="28"/>
      <c r="PBE39" s="28"/>
      <c r="PBF39" s="28"/>
      <c r="PBG39" s="28"/>
      <c r="PBH39" s="28"/>
      <c r="PBI39" s="28"/>
      <c r="PBJ39" s="28"/>
      <c r="PBK39" s="28"/>
      <c r="PBL39" s="28"/>
      <c r="PBM39" s="28"/>
      <c r="PBN39" s="28"/>
      <c r="PBO39" s="28"/>
      <c r="PBP39" s="28"/>
      <c r="PBQ39" s="28"/>
      <c r="PBR39" s="28"/>
      <c r="PBS39" s="28"/>
      <c r="PBT39" s="28"/>
      <c r="PBU39" s="28"/>
      <c r="PBV39" s="28"/>
      <c r="PBW39" s="28"/>
      <c r="PBX39" s="28"/>
      <c r="PBY39" s="28"/>
      <c r="PBZ39" s="28"/>
      <c r="PCA39" s="28"/>
      <c r="PCB39" s="28"/>
      <c r="PCC39" s="28"/>
      <c r="PCD39" s="28"/>
      <c r="PCE39" s="28"/>
      <c r="PCF39" s="28"/>
      <c r="PCG39" s="28"/>
      <c r="PCH39" s="28"/>
      <c r="PCI39" s="28"/>
      <c r="PCJ39" s="28"/>
      <c r="PCK39" s="28"/>
      <c r="PCL39" s="28"/>
      <c r="PCM39" s="28"/>
      <c r="PCN39" s="28"/>
      <c r="PCO39" s="28"/>
      <c r="PCP39" s="28"/>
      <c r="PCQ39" s="28"/>
      <c r="PCR39" s="28"/>
      <c r="PCS39" s="28"/>
      <c r="PCT39" s="28"/>
      <c r="PCU39" s="28"/>
      <c r="PCV39" s="28"/>
      <c r="PCW39" s="28"/>
      <c r="PCX39" s="28"/>
      <c r="PCY39" s="28"/>
      <c r="PCZ39" s="28"/>
      <c r="PDA39" s="28"/>
      <c r="PDB39" s="28"/>
      <c r="PDC39" s="28"/>
      <c r="PDD39" s="28"/>
      <c r="PDE39" s="28"/>
      <c r="PDF39" s="28"/>
      <c r="PDG39" s="28"/>
      <c r="PDH39" s="28"/>
      <c r="PDI39" s="28"/>
      <c r="PDJ39" s="28"/>
      <c r="PDK39" s="28"/>
      <c r="PDL39" s="28"/>
      <c r="PDM39" s="28"/>
      <c r="PDN39" s="28"/>
      <c r="PDO39" s="28"/>
      <c r="PDP39" s="28"/>
      <c r="PDQ39" s="28"/>
      <c r="PDR39" s="28"/>
      <c r="PDS39" s="28"/>
      <c r="PDT39" s="28"/>
      <c r="PDU39" s="28"/>
      <c r="PDV39" s="28"/>
      <c r="PDW39" s="28"/>
      <c r="PDX39" s="28"/>
      <c r="PDY39" s="28"/>
      <c r="PDZ39" s="28"/>
      <c r="PEA39" s="28"/>
      <c r="PEB39" s="28"/>
      <c r="PEC39" s="28"/>
      <c r="PED39" s="28"/>
      <c r="PEE39" s="28"/>
      <c r="PEF39" s="28"/>
      <c r="PEG39" s="28"/>
      <c r="PEH39" s="28"/>
      <c r="PEI39" s="28"/>
      <c r="PEJ39" s="28"/>
      <c r="PEK39" s="28"/>
      <c r="PEL39" s="28"/>
      <c r="PEM39" s="28"/>
      <c r="PEN39" s="28"/>
      <c r="PEO39" s="28"/>
      <c r="PEP39" s="28"/>
      <c r="PEQ39" s="28"/>
      <c r="PER39" s="28"/>
      <c r="PES39" s="28"/>
      <c r="PET39" s="28"/>
      <c r="PEU39" s="28"/>
      <c r="PEV39" s="28"/>
      <c r="PEW39" s="28"/>
      <c r="PEX39" s="28"/>
      <c r="PEY39" s="28"/>
      <c r="PEZ39" s="28"/>
      <c r="PFA39" s="28"/>
      <c r="PFB39" s="28"/>
      <c r="PFC39" s="28"/>
      <c r="PFD39" s="28"/>
      <c r="PFE39" s="28"/>
      <c r="PFF39" s="28"/>
      <c r="PFG39" s="28"/>
      <c r="PFH39" s="28"/>
      <c r="PFI39" s="28"/>
      <c r="PFJ39" s="28"/>
      <c r="PFK39" s="28"/>
      <c r="PFL39" s="28"/>
      <c r="PFM39" s="28"/>
      <c r="PFN39" s="28"/>
      <c r="PFO39" s="28"/>
      <c r="PFP39" s="28"/>
      <c r="PFQ39" s="28"/>
      <c r="PFR39" s="28"/>
      <c r="PFS39" s="28"/>
      <c r="PFT39" s="28"/>
      <c r="PFU39" s="28"/>
      <c r="PFV39" s="28"/>
      <c r="PFW39" s="28"/>
      <c r="PFX39" s="28"/>
      <c r="PFY39" s="28"/>
      <c r="PFZ39" s="28"/>
      <c r="PGA39" s="28"/>
      <c r="PGB39" s="28"/>
      <c r="PGC39" s="28"/>
      <c r="PGD39" s="28"/>
      <c r="PGE39" s="28"/>
      <c r="PGF39" s="28"/>
      <c r="PGG39" s="28"/>
      <c r="PGH39" s="28"/>
      <c r="PGI39" s="28"/>
      <c r="PGJ39" s="28"/>
      <c r="PGK39" s="28"/>
      <c r="PGL39" s="28"/>
      <c r="PGM39" s="28"/>
      <c r="PGN39" s="28"/>
      <c r="PGO39" s="28"/>
      <c r="PGP39" s="28"/>
      <c r="PGQ39" s="28"/>
      <c r="PGR39" s="28"/>
      <c r="PGS39" s="28"/>
      <c r="PGT39" s="28"/>
      <c r="PGU39" s="28"/>
      <c r="PGV39" s="28"/>
      <c r="PGW39" s="28"/>
      <c r="PGX39" s="28"/>
      <c r="PGY39" s="28"/>
      <c r="PGZ39" s="28"/>
      <c r="PHA39" s="28"/>
      <c r="PHB39" s="28"/>
      <c r="PHC39" s="28"/>
      <c r="PHD39" s="28"/>
      <c r="PHE39" s="28"/>
      <c r="PHF39" s="28"/>
      <c r="PHG39" s="28"/>
      <c r="PHH39" s="28"/>
      <c r="PHI39" s="28"/>
      <c r="PHJ39" s="28"/>
      <c r="PHK39" s="28"/>
      <c r="PHL39" s="28"/>
      <c r="PHM39" s="28"/>
      <c r="PHN39" s="28"/>
      <c r="PHO39" s="28"/>
      <c r="PHP39" s="28"/>
      <c r="PHQ39" s="28"/>
      <c r="PHR39" s="28"/>
      <c r="PHS39" s="28"/>
      <c r="PHT39" s="28"/>
      <c r="PHU39" s="28"/>
      <c r="PHV39" s="28"/>
      <c r="PHW39" s="28"/>
      <c r="PHX39" s="28"/>
      <c r="PHY39" s="28"/>
      <c r="PHZ39" s="28"/>
      <c r="PIA39" s="28"/>
      <c r="PIB39" s="28"/>
      <c r="PIC39" s="28"/>
      <c r="PID39" s="28"/>
      <c r="PIE39" s="28"/>
      <c r="PIF39" s="28"/>
      <c r="PIG39" s="28"/>
      <c r="PIH39" s="28"/>
      <c r="PII39" s="28"/>
      <c r="PIJ39" s="28"/>
      <c r="PIK39" s="28"/>
      <c r="PIL39" s="28"/>
      <c r="PIM39" s="28"/>
      <c r="PIN39" s="28"/>
      <c r="PIO39" s="28"/>
      <c r="PIP39" s="28"/>
      <c r="PIQ39" s="28"/>
      <c r="PIR39" s="28"/>
      <c r="PIS39" s="28"/>
      <c r="PIT39" s="28"/>
      <c r="PIU39" s="28"/>
      <c r="PIV39" s="28"/>
      <c r="PIW39" s="28"/>
      <c r="PIX39" s="28"/>
      <c r="PIY39" s="28"/>
      <c r="PIZ39" s="28"/>
      <c r="PJA39" s="28"/>
      <c r="PJB39" s="28"/>
      <c r="PJC39" s="28"/>
      <c r="PJD39" s="28"/>
      <c r="PJE39" s="28"/>
      <c r="PJF39" s="28"/>
      <c r="PJG39" s="28"/>
      <c r="PJH39" s="28"/>
      <c r="PJI39" s="28"/>
      <c r="PJJ39" s="28"/>
      <c r="PJK39" s="28"/>
      <c r="PJL39" s="28"/>
      <c r="PJM39" s="28"/>
      <c r="PJN39" s="28"/>
      <c r="PJO39" s="28"/>
      <c r="PJP39" s="28"/>
      <c r="PJQ39" s="28"/>
      <c r="PJR39" s="28"/>
      <c r="PJS39" s="28"/>
      <c r="PJT39" s="28"/>
      <c r="PJU39" s="28"/>
      <c r="PJV39" s="28"/>
      <c r="PJW39" s="28"/>
      <c r="PJX39" s="28"/>
      <c r="PJY39" s="28"/>
      <c r="PJZ39" s="28"/>
      <c r="PKA39" s="28"/>
      <c r="PKB39" s="28"/>
      <c r="PKC39" s="28"/>
      <c r="PKD39" s="28"/>
      <c r="PKE39" s="28"/>
      <c r="PKF39" s="28"/>
      <c r="PKG39" s="28"/>
      <c r="PKH39" s="28"/>
      <c r="PKI39" s="28"/>
      <c r="PKJ39" s="28"/>
      <c r="PKK39" s="28"/>
      <c r="PKL39" s="28"/>
      <c r="PKM39" s="28"/>
      <c r="PKN39" s="28"/>
      <c r="PKO39" s="28"/>
      <c r="PKP39" s="28"/>
      <c r="PKQ39" s="28"/>
      <c r="PKR39" s="28"/>
      <c r="PKS39" s="28"/>
      <c r="PKT39" s="28"/>
      <c r="PKU39" s="28"/>
      <c r="PKV39" s="28"/>
      <c r="PKW39" s="28"/>
      <c r="PKX39" s="28"/>
      <c r="PKY39" s="28"/>
      <c r="PKZ39" s="28"/>
      <c r="PLA39" s="28"/>
      <c r="PLB39" s="28"/>
      <c r="PLC39" s="28"/>
      <c r="PLD39" s="28"/>
      <c r="PLE39" s="28"/>
      <c r="PLF39" s="28"/>
      <c r="PLG39" s="28"/>
      <c r="PLH39" s="28"/>
      <c r="PLI39" s="28"/>
      <c r="PLJ39" s="28"/>
      <c r="PLK39" s="28"/>
      <c r="PLL39" s="28"/>
      <c r="PLM39" s="28"/>
      <c r="PLN39" s="28"/>
      <c r="PLO39" s="28"/>
      <c r="PLP39" s="28"/>
      <c r="PLQ39" s="28"/>
      <c r="PLR39" s="28"/>
      <c r="PLS39" s="28"/>
      <c r="PLT39" s="28"/>
      <c r="PLU39" s="28"/>
      <c r="PLV39" s="28"/>
      <c r="PLW39" s="28"/>
      <c r="PLX39" s="28"/>
      <c r="PLY39" s="28"/>
      <c r="PLZ39" s="28"/>
      <c r="PMA39" s="28"/>
      <c r="PMB39" s="28"/>
      <c r="PMC39" s="28"/>
      <c r="PMD39" s="28"/>
      <c r="PME39" s="28"/>
      <c r="PMF39" s="28"/>
      <c r="PMG39" s="28"/>
      <c r="PMH39" s="28"/>
      <c r="PMI39" s="28"/>
      <c r="PMJ39" s="28"/>
      <c r="PMK39" s="28"/>
      <c r="PML39" s="28"/>
      <c r="PMM39" s="28"/>
      <c r="PMN39" s="28"/>
      <c r="PMO39" s="28"/>
      <c r="PMP39" s="28"/>
      <c r="PMQ39" s="28"/>
      <c r="PMR39" s="28"/>
      <c r="PMS39" s="28"/>
      <c r="PMT39" s="28"/>
      <c r="PMU39" s="28"/>
      <c r="PMV39" s="28"/>
      <c r="PMW39" s="28"/>
      <c r="PMX39" s="28"/>
      <c r="PMY39" s="28"/>
      <c r="PMZ39" s="28"/>
      <c r="PNA39" s="28"/>
      <c r="PNB39" s="28"/>
      <c r="PNC39" s="28"/>
      <c r="PND39" s="28"/>
      <c r="PNE39" s="28"/>
      <c r="PNF39" s="28"/>
      <c r="PNG39" s="28"/>
      <c r="PNH39" s="28"/>
      <c r="PNI39" s="28"/>
      <c r="PNJ39" s="28"/>
      <c r="PNK39" s="28"/>
      <c r="PNL39" s="28"/>
      <c r="PNM39" s="28"/>
      <c r="PNN39" s="28"/>
      <c r="PNO39" s="28"/>
      <c r="PNP39" s="28"/>
      <c r="PNQ39" s="28"/>
      <c r="PNR39" s="28"/>
      <c r="PNS39" s="28"/>
      <c r="PNT39" s="28"/>
      <c r="PNU39" s="28"/>
      <c r="PNV39" s="28"/>
      <c r="PNW39" s="28"/>
      <c r="PNX39" s="28"/>
      <c r="PNY39" s="28"/>
      <c r="PNZ39" s="28"/>
      <c r="POA39" s="28"/>
      <c r="POB39" s="28"/>
      <c r="POC39" s="28"/>
      <c r="POD39" s="28"/>
      <c r="POE39" s="28"/>
      <c r="POF39" s="28"/>
      <c r="POG39" s="28"/>
      <c r="POH39" s="28"/>
      <c r="POI39" s="28"/>
      <c r="POJ39" s="28"/>
      <c r="POK39" s="28"/>
      <c r="POL39" s="28"/>
      <c r="POM39" s="28"/>
      <c r="PON39" s="28"/>
      <c r="POO39" s="28"/>
      <c r="POP39" s="28"/>
      <c r="POQ39" s="28"/>
      <c r="POR39" s="28"/>
      <c r="POS39" s="28"/>
      <c r="POT39" s="28"/>
      <c r="POU39" s="28"/>
      <c r="POV39" s="28"/>
      <c r="POW39" s="28"/>
      <c r="POX39" s="28"/>
      <c r="POY39" s="28"/>
      <c r="POZ39" s="28"/>
      <c r="PPA39" s="28"/>
      <c r="PPB39" s="28"/>
      <c r="PPC39" s="28"/>
      <c r="PPD39" s="28"/>
      <c r="PPE39" s="28"/>
      <c r="PPF39" s="28"/>
      <c r="PPG39" s="28"/>
      <c r="PPH39" s="28"/>
      <c r="PPI39" s="28"/>
      <c r="PPJ39" s="28"/>
      <c r="PPK39" s="28"/>
      <c r="PPL39" s="28"/>
      <c r="PPM39" s="28"/>
      <c r="PPN39" s="28"/>
      <c r="PPO39" s="28"/>
      <c r="PPP39" s="28"/>
      <c r="PPQ39" s="28"/>
      <c r="PPR39" s="28"/>
      <c r="PPS39" s="28"/>
      <c r="PPT39" s="28"/>
      <c r="PPU39" s="28"/>
      <c r="PPV39" s="28"/>
      <c r="PPW39" s="28"/>
      <c r="PPX39" s="28"/>
      <c r="PPY39" s="28"/>
      <c r="PPZ39" s="28"/>
      <c r="PQA39" s="28"/>
      <c r="PQB39" s="28"/>
      <c r="PQC39" s="28"/>
      <c r="PQD39" s="28"/>
      <c r="PQE39" s="28"/>
      <c r="PQF39" s="28"/>
      <c r="PQG39" s="28"/>
      <c r="PQH39" s="28"/>
      <c r="PQI39" s="28"/>
      <c r="PQJ39" s="28"/>
      <c r="PQK39" s="28"/>
      <c r="PQL39" s="28"/>
      <c r="PQM39" s="28"/>
      <c r="PQN39" s="28"/>
      <c r="PQO39" s="28"/>
      <c r="PQP39" s="28"/>
      <c r="PQQ39" s="28"/>
      <c r="PQR39" s="28"/>
      <c r="PQS39" s="28"/>
      <c r="PQT39" s="28"/>
      <c r="PQU39" s="28"/>
      <c r="PQV39" s="28"/>
      <c r="PQW39" s="28"/>
      <c r="PQX39" s="28"/>
      <c r="PQY39" s="28"/>
      <c r="PQZ39" s="28"/>
      <c r="PRA39" s="28"/>
      <c r="PRB39" s="28"/>
      <c r="PRC39" s="28"/>
      <c r="PRD39" s="28"/>
      <c r="PRE39" s="28"/>
      <c r="PRF39" s="28"/>
      <c r="PRG39" s="28"/>
      <c r="PRH39" s="28"/>
      <c r="PRI39" s="28"/>
      <c r="PRJ39" s="28"/>
      <c r="PRK39" s="28"/>
      <c r="PRL39" s="28"/>
      <c r="PRM39" s="28"/>
      <c r="PRN39" s="28"/>
      <c r="PRO39" s="28"/>
      <c r="PRP39" s="28"/>
      <c r="PRQ39" s="28"/>
      <c r="PRR39" s="28"/>
      <c r="PRS39" s="28"/>
      <c r="PRT39" s="28"/>
      <c r="PRU39" s="28"/>
      <c r="PRV39" s="28"/>
      <c r="PRW39" s="28"/>
      <c r="PRX39" s="28"/>
      <c r="PRY39" s="28"/>
      <c r="PRZ39" s="28"/>
      <c r="PSA39" s="28"/>
      <c r="PSB39" s="28"/>
      <c r="PSC39" s="28"/>
      <c r="PSD39" s="28"/>
      <c r="PSE39" s="28"/>
      <c r="PSF39" s="28"/>
      <c r="PSG39" s="28"/>
      <c r="PSH39" s="28"/>
      <c r="PSI39" s="28"/>
      <c r="PSJ39" s="28"/>
      <c r="PSK39" s="28"/>
      <c r="PSL39" s="28"/>
      <c r="PSM39" s="28"/>
      <c r="PSN39" s="28"/>
      <c r="PSO39" s="28"/>
      <c r="PSP39" s="28"/>
      <c r="PSQ39" s="28"/>
      <c r="PSR39" s="28"/>
      <c r="PSS39" s="28"/>
      <c r="PST39" s="28"/>
      <c r="PSU39" s="28"/>
      <c r="PSV39" s="28"/>
      <c r="PSW39" s="28"/>
      <c r="PSX39" s="28"/>
      <c r="PSY39" s="28"/>
      <c r="PSZ39" s="28"/>
      <c r="PTA39" s="28"/>
      <c r="PTB39" s="28"/>
      <c r="PTC39" s="28"/>
      <c r="PTD39" s="28"/>
      <c r="PTE39" s="28"/>
      <c r="PTF39" s="28"/>
      <c r="PTG39" s="28"/>
      <c r="PTH39" s="28"/>
      <c r="PTI39" s="28"/>
      <c r="PTJ39" s="28"/>
      <c r="PTK39" s="28"/>
      <c r="PTL39" s="28"/>
      <c r="PTM39" s="28"/>
      <c r="PTN39" s="28"/>
      <c r="PTO39" s="28"/>
      <c r="PTP39" s="28"/>
      <c r="PTQ39" s="28"/>
      <c r="PTR39" s="28"/>
      <c r="PTS39" s="28"/>
      <c r="PTT39" s="28"/>
      <c r="PTU39" s="28"/>
      <c r="PTV39" s="28"/>
      <c r="PTW39" s="28"/>
      <c r="PTX39" s="28"/>
      <c r="PTY39" s="28"/>
      <c r="PTZ39" s="28"/>
      <c r="PUA39" s="28"/>
      <c r="PUB39" s="28"/>
      <c r="PUC39" s="28"/>
      <c r="PUD39" s="28"/>
      <c r="PUE39" s="28"/>
      <c r="PUF39" s="28"/>
      <c r="PUG39" s="28"/>
      <c r="PUH39" s="28"/>
      <c r="PUI39" s="28"/>
      <c r="PUJ39" s="28"/>
      <c r="PUK39" s="28"/>
      <c r="PUL39" s="28"/>
      <c r="PUM39" s="28"/>
      <c r="PUN39" s="28"/>
      <c r="PUO39" s="28"/>
      <c r="PUP39" s="28"/>
      <c r="PUQ39" s="28"/>
      <c r="PUR39" s="28"/>
      <c r="PUS39" s="28"/>
      <c r="PUT39" s="28"/>
      <c r="PUU39" s="28"/>
      <c r="PUV39" s="28"/>
      <c r="PUW39" s="28"/>
      <c r="PUX39" s="28"/>
      <c r="PUY39" s="28"/>
      <c r="PUZ39" s="28"/>
      <c r="PVA39" s="28"/>
      <c r="PVB39" s="28"/>
      <c r="PVC39" s="28"/>
      <c r="PVD39" s="28"/>
      <c r="PVE39" s="28"/>
      <c r="PVF39" s="28"/>
      <c r="PVG39" s="28"/>
      <c r="PVH39" s="28"/>
      <c r="PVI39" s="28"/>
      <c r="PVJ39" s="28"/>
      <c r="PVK39" s="28"/>
      <c r="PVL39" s="28"/>
      <c r="PVM39" s="28"/>
      <c r="PVN39" s="28"/>
      <c r="PVO39" s="28"/>
      <c r="PVP39" s="28"/>
      <c r="PVQ39" s="28"/>
      <c r="PVR39" s="28"/>
      <c r="PVS39" s="28"/>
      <c r="PVT39" s="28"/>
      <c r="PVU39" s="28"/>
      <c r="PVV39" s="28"/>
      <c r="PVW39" s="28"/>
      <c r="PVX39" s="28"/>
      <c r="PVY39" s="28"/>
      <c r="PVZ39" s="28"/>
      <c r="PWA39" s="28"/>
      <c r="PWB39" s="28"/>
      <c r="PWC39" s="28"/>
      <c r="PWD39" s="28"/>
      <c r="PWE39" s="28"/>
      <c r="PWF39" s="28"/>
      <c r="PWG39" s="28"/>
      <c r="PWH39" s="28"/>
      <c r="PWI39" s="28"/>
      <c r="PWJ39" s="28"/>
      <c r="PWK39" s="28"/>
      <c r="PWL39" s="28"/>
      <c r="PWM39" s="28"/>
      <c r="PWN39" s="28"/>
      <c r="PWO39" s="28"/>
      <c r="PWP39" s="28"/>
      <c r="PWQ39" s="28"/>
      <c r="PWR39" s="28"/>
      <c r="PWS39" s="28"/>
      <c r="PWT39" s="28"/>
      <c r="PWU39" s="28"/>
      <c r="PWV39" s="28"/>
      <c r="PWW39" s="28"/>
      <c r="PWX39" s="28"/>
      <c r="PWY39" s="28"/>
      <c r="PWZ39" s="28"/>
      <c r="PXA39" s="28"/>
      <c r="PXB39" s="28"/>
      <c r="PXC39" s="28"/>
      <c r="PXD39" s="28"/>
      <c r="PXE39" s="28"/>
      <c r="PXF39" s="28"/>
      <c r="PXG39" s="28"/>
      <c r="PXH39" s="28"/>
      <c r="PXI39" s="28"/>
      <c r="PXJ39" s="28"/>
      <c r="PXK39" s="28"/>
      <c r="PXL39" s="28"/>
      <c r="PXM39" s="28"/>
      <c r="PXN39" s="28"/>
      <c r="PXO39" s="28"/>
      <c r="PXP39" s="28"/>
      <c r="PXQ39" s="28"/>
      <c r="PXR39" s="28"/>
      <c r="PXS39" s="28"/>
      <c r="PXT39" s="28"/>
      <c r="PXU39" s="28"/>
      <c r="PXV39" s="28"/>
      <c r="PXW39" s="28"/>
      <c r="PXX39" s="28"/>
      <c r="PXY39" s="28"/>
      <c r="PXZ39" s="28"/>
      <c r="PYA39" s="28"/>
      <c r="PYB39" s="28"/>
      <c r="PYC39" s="28"/>
      <c r="PYD39" s="28"/>
      <c r="PYE39" s="28"/>
      <c r="PYF39" s="28"/>
      <c r="PYG39" s="28"/>
      <c r="PYH39" s="28"/>
      <c r="PYI39" s="28"/>
      <c r="PYJ39" s="28"/>
      <c r="PYK39" s="28"/>
      <c r="PYL39" s="28"/>
      <c r="PYM39" s="28"/>
      <c r="PYN39" s="28"/>
      <c r="PYO39" s="28"/>
      <c r="PYP39" s="28"/>
      <c r="PYQ39" s="28"/>
      <c r="PYR39" s="28"/>
      <c r="PYS39" s="28"/>
      <c r="PYT39" s="28"/>
      <c r="PYU39" s="28"/>
      <c r="PYV39" s="28"/>
      <c r="PYW39" s="28"/>
      <c r="PYX39" s="28"/>
      <c r="PYY39" s="28"/>
      <c r="PYZ39" s="28"/>
      <c r="PZA39" s="28"/>
      <c r="PZB39" s="28"/>
      <c r="PZC39" s="28"/>
      <c r="PZD39" s="28"/>
      <c r="PZE39" s="28"/>
      <c r="PZF39" s="28"/>
      <c r="PZG39" s="28"/>
      <c r="PZH39" s="28"/>
      <c r="PZI39" s="28"/>
      <c r="PZJ39" s="28"/>
      <c r="PZK39" s="28"/>
      <c r="PZL39" s="28"/>
      <c r="PZM39" s="28"/>
      <c r="PZN39" s="28"/>
      <c r="PZO39" s="28"/>
      <c r="PZP39" s="28"/>
      <c r="PZQ39" s="28"/>
      <c r="PZR39" s="28"/>
      <c r="PZS39" s="28"/>
      <c r="PZT39" s="28"/>
      <c r="PZU39" s="28"/>
      <c r="PZV39" s="28"/>
      <c r="PZW39" s="28"/>
      <c r="PZX39" s="28"/>
      <c r="PZY39" s="28"/>
      <c r="PZZ39" s="28"/>
      <c r="QAA39" s="28"/>
      <c r="QAB39" s="28"/>
      <c r="QAC39" s="28"/>
      <c r="QAD39" s="28"/>
      <c r="QAE39" s="28"/>
      <c r="QAF39" s="28"/>
      <c r="QAG39" s="28"/>
      <c r="QAH39" s="28"/>
      <c r="QAI39" s="28"/>
      <c r="QAJ39" s="28"/>
      <c r="QAK39" s="28"/>
      <c r="QAL39" s="28"/>
      <c r="QAM39" s="28"/>
      <c r="QAN39" s="28"/>
      <c r="QAO39" s="28"/>
      <c r="QAP39" s="28"/>
      <c r="QAQ39" s="28"/>
      <c r="QAR39" s="28"/>
      <c r="QAS39" s="28"/>
      <c r="QAT39" s="28"/>
      <c r="QAU39" s="28"/>
      <c r="QAV39" s="28"/>
      <c r="QAW39" s="28"/>
      <c r="QAX39" s="28"/>
      <c r="QAY39" s="28"/>
      <c r="QAZ39" s="28"/>
      <c r="QBA39" s="28"/>
      <c r="QBB39" s="28"/>
      <c r="QBC39" s="28"/>
      <c r="QBD39" s="28"/>
      <c r="QBE39" s="28"/>
      <c r="QBF39" s="28"/>
      <c r="QBG39" s="28"/>
      <c r="QBH39" s="28"/>
      <c r="QBI39" s="28"/>
      <c r="QBJ39" s="28"/>
      <c r="QBK39" s="28"/>
      <c r="QBL39" s="28"/>
      <c r="QBM39" s="28"/>
      <c r="QBN39" s="28"/>
      <c r="QBO39" s="28"/>
      <c r="QBP39" s="28"/>
      <c r="QBQ39" s="28"/>
      <c r="QBR39" s="28"/>
      <c r="QBS39" s="28"/>
      <c r="QBT39" s="28"/>
      <c r="QBU39" s="28"/>
      <c r="QBV39" s="28"/>
      <c r="QBW39" s="28"/>
      <c r="QBX39" s="28"/>
      <c r="QBY39" s="28"/>
      <c r="QBZ39" s="28"/>
      <c r="QCA39" s="28"/>
      <c r="QCB39" s="28"/>
      <c r="QCC39" s="28"/>
      <c r="QCD39" s="28"/>
      <c r="QCE39" s="28"/>
      <c r="QCF39" s="28"/>
      <c r="QCG39" s="28"/>
      <c r="QCH39" s="28"/>
      <c r="QCI39" s="28"/>
      <c r="QCJ39" s="28"/>
      <c r="QCK39" s="28"/>
      <c r="QCL39" s="28"/>
      <c r="QCM39" s="28"/>
      <c r="QCN39" s="28"/>
      <c r="QCO39" s="28"/>
      <c r="QCP39" s="28"/>
      <c r="QCQ39" s="28"/>
      <c r="QCR39" s="28"/>
      <c r="QCS39" s="28"/>
      <c r="QCT39" s="28"/>
      <c r="QCU39" s="28"/>
      <c r="QCV39" s="28"/>
      <c r="QCW39" s="28"/>
      <c r="QCX39" s="28"/>
      <c r="QCY39" s="28"/>
      <c r="QCZ39" s="28"/>
      <c r="QDA39" s="28"/>
      <c r="QDB39" s="28"/>
      <c r="QDC39" s="28"/>
      <c r="QDD39" s="28"/>
      <c r="QDE39" s="28"/>
      <c r="QDF39" s="28"/>
      <c r="QDG39" s="28"/>
      <c r="QDH39" s="28"/>
      <c r="QDI39" s="28"/>
      <c r="QDJ39" s="28"/>
      <c r="QDK39" s="28"/>
      <c r="QDL39" s="28"/>
      <c r="QDM39" s="28"/>
      <c r="QDN39" s="28"/>
      <c r="QDO39" s="28"/>
      <c r="QDP39" s="28"/>
      <c r="QDQ39" s="28"/>
      <c r="QDR39" s="28"/>
      <c r="QDS39" s="28"/>
      <c r="QDT39" s="28"/>
      <c r="QDU39" s="28"/>
      <c r="QDV39" s="28"/>
      <c r="QDW39" s="28"/>
      <c r="QDX39" s="28"/>
      <c r="QDY39" s="28"/>
      <c r="QDZ39" s="28"/>
      <c r="QEA39" s="28"/>
      <c r="QEB39" s="28"/>
      <c r="QEC39" s="28"/>
      <c r="QED39" s="28"/>
      <c r="QEE39" s="28"/>
      <c r="QEF39" s="28"/>
      <c r="QEG39" s="28"/>
      <c r="QEH39" s="28"/>
      <c r="QEI39" s="28"/>
      <c r="QEJ39" s="28"/>
      <c r="QEK39" s="28"/>
      <c r="QEL39" s="28"/>
      <c r="QEM39" s="28"/>
      <c r="QEN39" s="28"/>
      <c r="QEO39" s="28"/>
      <c r="QEP39" s="28"/>
      <c r="QEQ39" s="28"/>
      <c r="QER39" s="28"/>
      <c r="QES39" s="28"/>
      <c r="QET39" s="28"/>
      <c r="QEU39" s="28"/>
      <c r="QEV39" s="28"/>
      <c r="QEW39" s="28"/>
      <c r="QEX39" s="28"/>
      <c r="QEY39" s="28"/>
      <c r="QEZ39" s="28"/>
      <c r="QFA39" s="28"/>
      <c r="QFB39" s="28"/>
      <c r="QFC39" s="28"/>
      <c r="QFD39" s="28"/>
      <c r="QFE39" s="28"/>
      <c r="QFF39" s="28"/>
      <c r="QFG39" s="28"/>
      <c r="QFH39" s="28"/>
      <c r="QFI39" s="28"/>
      <c r="QFJ39" s="28"/>
      <c r="QFK39" s="28"/>
      <c r="QFL39" s="28"/>
      <c r="QFM39" s="28"/>
      <c r="QFN39" s="28"/>
      <c r="QFO39" s="28"/>
      <c r="QFP39" s="28"/>
      <c r="QFQ39" s="28"/>
      <c r="QFR39" s="28"/>
      <c r="QFS39" s="28"/>
      <c r="QFT39" s="28"/>
      <c r="QFU39" s="28"/>
      <c r="QFV39" s="28"/>
      <c r="QFW39" s="28"/>
      <c r="QFX39" s="28"/>
      <c r="QFY39" s="28"/>
      <c r="QFZ39" s="28"/>
      <c r="QGA39" s="28"/>
      <c r="QGB39" s="28"/>
      <c r="QGC39" s="28"/>
      <c r="QGD39" s="28"/>
      <c r="QGE39" s="28"/>
      <c r="QGF39" s="28"/>
      <c r="QGG39" s="28"/>
      <c r="QGH39" s="28"/>
      <c r="QGI39" s="28"/>
      <c r="QGJ39" s="28"/>
      <c r="QGK39" s="28"/>
      <c r="QGL39" s="28"/>
      <c r="QGM39" s="28"/>
      <c r="QGN39" s="28"/>
      <c r="QGO39" s="28"/>
      <c r="QGP39" s="28"/>
      <c r="QGQ39" s="28"/>
      <c r="QGR39" s="28"/>
      <c r="QGS39" s="28"/>
      <c r="QGT39" s="28"/>
      <c r="QGU39" s="28"/>
      <c r="QGV39" s="28"/>
      <c r="QGW39" s="28"/>
      <c r="QGX39" s="28"/>
      <c r="QGY39" s="28"/>
      <c r="QGZ39" s="28"/>
      <c r="QHA39" s="28"/>
      <c r="QHB39" s="28"/>
      <c r="QHC39" s="28"/>
      <c r="QHD39" s="28"/>
      <c r="QHE39" s="28"/>
      <c r="QHF39" s="28"/>
      <c r="QHG39" s="28"/>
      <c r="QHH39" s="28"/>
      <c r="QHI39" s="28"/>
      <c r="QHJ39" s="28"/>
      <c r="QHK39" s="28"/>
      <c r="QHL39" s="28"/>
      <c r="QHM39" s="28"/>
      <c r="QHN39" s="28"/>
      <c r="QHO39" s="28"/>
      <c r="QHP39" s="28"/>
      <c r="QHQ39" s="28"/>
      <c r="QHR39" s="28"/>
      <c r="QHS39" s="28"/>
      <c r="QHT39" s="28"/>
      <c r="QHU39" s="28"/>
      <c r="QHV39" s="28"/>
      <c r="QHW39" s="28"/>
      <c r="QHX39" s="28"/>
      <c r="QHY39" s="28"/>
      <c r="QHZ39" s="28"/>
      <c r="QIA39" s="28"/>
      <c r="QIB39" s="28"/>
      <c r="QIC39" s="28"/>
      <c r="QID39" s="28"/>
      <c r="QIE39" s="28"/>
      <c r="QIF39" s="28"/>
      <c r="QIG39" s="28"/>
      <c r="QIH39" s="28"/>
      <c r="QII39" s="28"/>
      <c r="QIJ39" s="28"/>
      <c r="QIK39" s="28"/>
      <c r="QIL39" s="28"/>
      <c r="QIM39" s="28"/>
      <c r="QIN39" s="28"/>
      <c r="QIO39" s="28"/>
      <c r="QIP39" s="28"/>
      <c r="QIQ39" s="28"/>
      <c r="QIR39" s="28"/>
      <c r="QIS39" s="28"/>
      <c r="QIT39" s="28"/>
      <c r="QIU39" s="28"/>
      <c r="QIV39" s="28"/>
      <c r="QIW39" s="28"/>
      <c r="QIX39" s="28"/>
      <c r="QIY39" s="28"/>
      <c r="QIZ39" s="28"/>
      <c r="QJA39" s="28"/>
      <c r="QJB39" s="28"/>
      <c r="QJC39" s="28"/>
      <c r="QJD39" s="28"/>
      <c r="QJE39" s="28"/>
      <c r="QJF39" s="28"/>
      <c r="QJG39" s="28"/>
      <c r="QJH39" s="28"/>
      <c r="QJI39" s="28"/>
      <c r="QJJ39" s="28"/>
      <c r="QJK39" s="28"/>
      <c r="QJL39" s="28"/>
      <c r="QJM39" s="28"/>
      <c r="QJN39" s="28"/>
      <c r="QJO39" s="28"/>
      <c r="QJP39" s="28"/>
      <c r="QJQ39" s="28"/>
      <c r="QJR39" s="28"/>
      <c r="QJS39" s="28"/>
      <c r="QJT39" s="28"/>
      <c r="QJU39" s="28"/>
      <c r="QJV39" s="28"/>
      <c r="QJW39" s="28"/>
      <c r="QJX39" s="28"/>
      <c r="QJY39" s="28"/>
      <c r="QJZ39" s="28"/>
      <c r="QKA39" s="28"/>
      <c r="QKB39" s="28"/>
      <c r="QKC39" s="28"/>
      <c r="QKD39" s="28"/>
      <c r="QKE39" s="28"/>
      <c r="QKF39" s="28"/>
      <c r="QKG39" s="28"/>
      <c r="QKH39" s="28"/>
      <c r="QKI39" s="28"/>
      <c r="QKJ39" s="28"/>
      <c r="QKK39" s="28"/>
      <c r="QKL39" s="28"/>
      <c r="QKM39" s="28"/>
      <c r="QKN39" s="28"/>
      <c r="QKO39" s="28"/>
      <c r="QKP39" s="28"/>
      <c r="QKQ39" s="28"/>
      <c r="QKR39" s="28"/>
      <c r="QKS39" s="28"/>
      <c r="QKT39" s="28"/>
      <c r="QKU39" s="28"/>
      <c r="QKV39" s="28"/>
      <c r="QKW39" s="28"/>
      <c r="QKX39" s="28"/>
      <c r="QKY39" s="28"/>
      <c r="QKZ39" s="28"/>
      <c r="QLA39" s="28"/>
      <c r="QLB39" s="28"/>
      <c r="QLC39" s="28"/>
      <c r="QLD39" s="28"/>
      <c r="QLE39" s="28"/>
      <c r="QLF39" s="28"/>
      <c r="QLG39" s="28"/>
      <c r="QLH39" s="28"/>
      <c r="QLI39" s="28"/>
      <c r="QLJ39" s="28"/>
      <c r="QLK39" s="28"/>
      <c r="QLL39" s="28"/>
      <c r="QLM39" s="28"/>
      <c r="QLN39" s="28"/>
      <c r="QLO39" s="28"/>
      <c r="QLP39" s="28"/>
      <c r="QLQ39" s="28"/>
      <c r="QLR39" s="28"/>
      <c r="QLS39" s="28"/>
      <c r="QLT39" s="28"/>
      <c r="QLU39" s="28"/>
      <c r="QLV39" s="28"/>
      <c r="QLW39" s="28"/>
      <c r="QLX39" s="28"/>
      <c r="QLY39" s="28"/>
      <c r="QLZ39" s="28"/>
      <c r="QMA39" s="28"/>
      <c r="QMB39" s="28"/>
      <c r="QMC39" s="28"/>
      <c r="QMD39" s="28"/>
      <c r="QME39" s="28"/>
      <c r="QMF39" s="28"/>
      <c r="QMG39" s="28"/>
      <c r="QMH39" s="28"/>
      <c r="QMI39" s="28"/>
      <c r="QMJ39" s="28"/>
      <c r="QMK39" s="28"/>
      <c r="QML39" s="28"/>
      <c r="QMM39" s="28"/>
      <c r="QMN39" s="28"/>
      <c r="QMO39" s="28"/>
      <c r="QMP39" s="28"/>
      <c r="QMQ39" s="28"/>
      <c r="QMR39" s="28"/>
      <c r="QMS39" s="28"/>
      <c r="QMT39" s="28"/>
      <c r="QMU39" s="28"/>
      <c r="QMV39" s="28"/>
      <c r="QMW39" s="28"/>
      <c r="QMX39" s="28"/>
      <c r="QMY39" s="28"/>
      <c r="QMZ39" s="28"/>
      <c r="QNA39" s="28"/>
      <c r="QNB39" s="28"/>
      <c r="QNC39" s="28"/>
      <c r="QND39" s="28"/>
      <c r="QNE39" s="28"/>
      <c r="QNF39" s="28"/>
      <c r="QNG39" s="28"/>
      <c r="QNH39" s="28"/>
      <c r="QNI39" s="28"/>
      <c r="QNJ39" s="28"/>
      <c r="QNK39" s="28"/>
      <c r="QNL39" s="28"/>
      <c r="QNM39" s="28"/>
      <c r="QNN39" s="28"/>
      <c r="QNO39" s="28"/>
      <c r="QNP39" s="28"/>
      <c r="QNQ39" s="28"/>
      <c r="QNR39" s="28"/>
      <c r="QNS39" s="28"/>
      <c r="QNT39" s="28"/>
      <c r="QNU39" s="28"/>
      <c r="QNV39" s="28"/>
      <c r="QNW39" s="28"/>
      <c r="QNX39" s="28"/>
      <c r="QNY39" s="28"/>
      <c r="QNZ39" s="28"/>
      <c r="QOA39" s="28"/>
      <c r="QOB39" s="28"/>
      <c r="QOC39" s="28"/>
      <c r="QOD39" s="28"/>
      <c r="QOE39" s="28"/>
      <c r="QOF39" s="28"/>
      <c r="QOG39" s="28"/>
      <c r="QOH39" s="28"/>
      <c r="QOI39" s="28"/>
      <c r="QOJ39" s="28"/>
      <c r="QOK39" s="28"/>
      <c r="QOL39" s="28"/>
      <c r="QOM39" s="28"/>
      <c r="QON39" s="28"/>
      <c r="QOO39" s="28"/>
      <c r="QOP39" s="28"/>
      <c r="QOQ39" s="28"/>
      <c r="QOR39" s="28"/>
      <c r="QOS39" s="28"/>
      <c r="QOT39" s="28"/>
      <c r="QOU39" s="28"/>
      <c r="QOV39" s="28"/>
      <c r="QOW39" s="28"/>
      <c r="QOX39" s="28"/>
      <c r="QOY39" s="28"/>
      <c r="QOZ39" s="28"/>
      <c r="QPA39" s="28"/>
      <c r="QPB39" s="28"/>
      <c r="QPC39" s="28"/>
      <c r="QPD39" s="28"/>
      <c r="QPE39" s="28"/>
      <c r="QPF39" s="28"/>
      <c r="QPG39" s="28"/>
      <c r="QPH39" s="28"/>
      <c r="QPI39" s="28"/>
      <c r="QPJ39" s="28"/>
      <c r="QPK39" s="28"/>
      <c r="QPL39" s="28"/>
      <c r="QPM39" s="28"/>
      <c r="QPN39" s="28"/>
      <c r="QPO39" s="28"/>
      <c r="QPP39" s="28"/>
      <c r="QPQ39" s="28"/>
      <c r="QPR39" s="28"/>
      <c r="QPS39" s="28"/>
      <c r="QPT39" s="28"/>
      <c r="QPU39" s="28"/>
      <c r="QPV39" s="28"/>
      <c r="QPW39" s="28"/>
      <c r="QPX39" s="28"/>
      <c r="QPY39" s="28"/>
      <c r="QPZ39" s="28"/>
      <c r="QQA39" s="28"/>
      <c r="QQB39" s="28"/>
      <c r="QQC39" s="28"/>
      <c r="QQD39" s="28"/>
      <c r="QQE39" s="28"/>
      <c r="QQF39" s="28"/>
      <c r="QQG39" s="28"/>
      <c r="QQH39" s="28"/>
      <c r="QQI39" s="28"/>
      <c r="QQJ39" s="28"/>
      <c r="QQK39" s="28"/>
      <c r="QQL39" s="28"/>
      <c r="QQM39" s="28"/>
      <c r="QQN39" s="28"/>
      <c r="QQO39" s="28"/>
      <c r="QQP39" s="28"/>
      <c r="QQQ39" s="28"/>
      <c r="QQR39" s="28"/>
      <c r="QQS39" s="28"/>
      <c r="QQT39" s="28"/>
      <c r="QQU39" s="28"/>
      <c r="QQV39" s="28"/>
      <c r="QQW39" s="28"/>
      <c r="QQX39" s="28"/>
      <c r="QQY39" s="28"/>
      <c r="QQZ39" s="28"/>
      <c r="QRA39" s="28"/>
      <c r="QRB39" s="28"/>
      <c r="QRC39" s="28"/>
      <c r="QRD39" s="28"/>
      <c r="QRE39" s="28"/>
      <c r="QRF39" s="28"/>
      <c r="QRG39" s="28"/>
      <c r="QRH39" s="28"/>
      <c r="QRI39" s="28"/>
      <c r="QRJ39" s="28"/>
      <c r="QRK39" s="28"/>
      <c r="QRL39" s="28"/>
      <c r="QRM39" s="28"/>
      <c r="QRN39" s="28"/>
      <c r="QRO39" s="28"/>
      <c r="QRP39" s="28"/>
      <c r="QRQ39" s="28"/>
      <c r="QRR39" s="28"/>
      <c r="QRS39" s="28"/>
      <c r="QRT39" s="28"/>
      <c r="QRU39" s="28"/>
      <c r="QRV39" s="28"/>
      <c r="QRW39" s="28"/>
      <c r="QRX39" s="28"/>
      <c r="QRY39" s="28"/>
      <c r="QRZ39" s="28"/>
      <c r="QSA39" s="28"/>
      <c r="QSB39" s="28"/>
      <c r="QSC39" s="28"/>
      <c r="QSD39" s="28"/>
      <c r="QSE39" s="28"/>
      <c r="QSF39" s="28"/>
      <c r="QSG39" s="28"/>
      <c r="QSH39" s="28"/>
      <c r="QSI39" s="28"/>
      <c r="QSJ39" s="28"/>
      <c r="QSK39" s="28"/>
      <c r="QSL39" s="28"/>
      <c r="QSM39" s="28"/>
      <c r="QSN39" s="28"/>
      <c r="QSO39" s="28"/>
      <c r="QSP39" s="28"/>
      <c r="QSQ39" s="28"/>
      <c r="QSR39" s="28"/>
      <c r="QSS39" s="28"/>
      <c r="QST39" s="28"/>
      <c r="QSU39" s="28"/>
      <c r="QSV39" s="28"/>
      <c r="QSW39" s="28"/>
      <c r="QSX39" s="28"/>
      <c r="QSY39" s="28"/>
      <c r="QSZ39" s="28"/>
      <c r="QTA39" s="28"/>
      <c r="QTB39" s="28"/>
      <c r="QTC39" s="28"/>
      <c r="QTD39" s="28"/>
      <c r="QTE39" s="28"/>
      <c r="QTF39" s="28"/>
      <c r="QTG39" s="28"/>
      <c r="QTH39" s="28"/>
      <c r="QTI39" s="28"/>
      <c r="QTJ39" s="28"/>
      <c r="QTK39" s="28"/>
      <c r="QTL39" s="28"/>
      <c r="QTM39" s="28"/>
      <c r="QTN39" s="28"/>
      <c r="QTO39" s="28"/>
      <c r="QTP39" s="28"/>
      <c r="QTQ39" s="28"/>
      <c r="QTR39" s="28"/>
      <c r="QTS39" s="28"/>
      <c r="QTT39" s="28"/>
      <c r="QTU39" s="28"/>
      <c r="QTV39" s="28"/>
      <c r="QTW39" s="28"/>
      <c r="QTX39" s="28"/>
      <c r="QTY39" s="28"/>
      <c r="QTZ39" s="28"/>
      <c r="QUA39" s="28"/>
      <c r="QUB39" s="28"/>
      <c r="QUC39" s="28"/>
      <c r="QUD39" s="28"/>
      <c r="QUE39" s="28"/>
      <c r="QUF39" s="28"/>
      <c r="QUG39" s="28"/>
      <c r="QUH39" s="28"/>
      <c r="QUI39" s="28"/>
      <c r="QUJ39" s="28"/>
      <c r="QUK39" s="28"/>
      <c r="QUL39" s="28"/>
      <c r="QUM39" s="28"/>
      <c r="QUN39" s="28"/>
      <c r="QUO39" s="28"/>
      <c r="QUP39" s="28"/>
      <c r="QUQ39" s="28"/>
      <c r="QUR39" s="28"/>
      <c r="QUS39" s="28"/>
      <c r="QUT39" s="28"/>
      <c r="QUU39" s="28"/>
      <c r="QUV39" s="28"/>
      <c r="QUW39" s="28"/>
      <c r="QUX39" s="28"/>
      <c r="QUY39" s="28"/>
      <c r="QUZ39" s="28"/>
      <c r="QVA39" s="28"/>
      <c r="QVB39" s="28"/>
      <c r="QVC39" s="28"/>
      <c r="QVD39" s="28"/>
      <c r="QVE39" s="28"/>
      <c r="QVF39" s="28"/>
      <c r="QVG39" s="28"/>
      <c r="QVH39" s="28"/>
      <c r="QVI39" s="28"/>
      <c r="QVJ39" s="28"/>
      <c r="QVK39" s="28"/>
      <c r="QVL39" s="28"/>
      <c r="QVM39" s="28"/>
      <c r="QVN39" s="28"/>
      <c r="QVO39" s="28"/>
      <c r="QVP39" s="28"/>
      <c r="QVQ39" s="28"/>
      <c r="QVR39" s="28"/>
      <c r="QVS39" s="28"/>
      <c r="QVT39" s="28"/>
      <c r="QVU39" s="28"/>
      <c r="QVV39" s="28"/>
      <c r="QVW39" s="28"/>
      <c r="QVX39" s="28"/>
      <c r="QVY39" s="28"/>
      <c r="QVZ39" s="28"/>
      <c r="QWA39" s="28"/>
      <c r="QWB39" s="28"/>
      <c r="QWC39" s="28"/>
      <c r="QWD39" s="28"/>
      <c r="QWE39" s="28"/>
      <c r="QWF39" s="28"/>
      <c r="QWG39" s="28"/>
      <c r="QWH39" s="28"/>
      <c r="QWI39" s="28"/>
      <c r="QWJ39" s="28"/>
      <c r="QWK39" s="28"/>
      <c r="QWL39" s="28"/>
      <c r="QWM39" s="28"/>
      <c r="QWN39" s="28"/>
      <c r="QWO39" s="28"/>
      <c r="QWP39" s="28"/>
      <c r="QWQ39" s="28"/>
      <c r="QWR39" s="28"/>
      <c r="QWS39" s="28"/>
      <c r="QWT39" s="28"/>
      <c r="QWU39" s="28"/>
      <c r="QWV39" s="28"/>
      <c r="QWW39" s="28"/>
      <c r="QWX39" s="28"/>
      <c r="QWY39" s="28"/>
      <c r="QWZ39" s="28"/>
      <c r="QXA39" s="28"/>
      <c r="QXB39" s="28"/>
      <c r="QXC39" s="28"/>
      <c r="QXD39" s="28"/>
      <c r="QXE39" s="28"/>
      <c r="QXF39" s="28"/>
      <c r="QXG39" s="28"/>
      <c r="QXH39" s="28"/>
      <c r="QXI39" s="28"/>
      <c r="QXJ39" s="28"/>
      <c r="QXK39" s="28"/>
      <c r="QXL39" s="28"/>
      <c r="QXM39" s="28"/>
      <c r="QXN39" s="28"/>
      <c r="QXO39" s="28"/>
      <c r="QXP39" s="28"/>
      <c r="QXQ39" s="28"/>
      <c r="QXR39" s="28"/>
      <c r="QXS39" s="28"/>
      <c r="QXT39" s="28"/>
      <c r="QXU39" s="28"/>
      <c r="QXV39" s="28"/>
      <c r="QXW39" s="28"/>
      <c r="QXX39" s="28"/>
      <c r="QXY39" s="28"/>
      <c r="QXZ39" s="28"/>
      <c r="QYA39" s="28"/>
      <c r="QYB39" s="28"/>
      <c r="QYC39" s="28"/>
      <c r="QYD39" s="28"/>
      <c r="QYE39" s="28"/>
      <c r="QYF39" s="28"/>
      <c r="QYG39" s="28"/>
      <c r="QYH39" s="28"/>
      <c r="QYI39" s="28"/>
      <c r="QYJ39" s="28"/>
      <c r="QYK39" s="28"/>
      <c r="QYL39" s="28"/>
      <c r="QYM39" s="28"/>
      <c r="QYN39" s="28"/>
      <c r="QYO39" s="28"/>
      <c r="QYP39" s="28"/>
      <c r="QYQ39" s="28"/>
      <c r="QYR39" s="28"/>
      <c r="QYS39" s="28"/>
      <c r="QYT39" s="28"/>
      <c r="QYU39" s="28"/>
      <c r="QYV39" s="28"/>
      <c r="QYW39" s="28"/>
      <c r="QYX39" s="28"/>
      <c r="QYY39" s="28"/>
      <c r="QYZ39" s="28"/>
      <c r="QZA39" s="28"/>
      <c r="QZB39" s="28"/>
      <c r="QZC39" s="28"/>
      <c r="QZD39" s="28"/>
      <c r="QZE39" s="28"/>
      <c r="QZF39" s="28"/>
      <c r="QZG39" s="28"/>
      <c r="QZH39" s="28"/>
      <c r="QZI39" s="28"/>
      <c r="QZJ39" s="28"/>
      <c r="QZK39" s="28"/>
      <c r="QZL39" s="28"/>
      <c r="QZM39" s="28"/>
      <c r="QZN39" s="28"/>
      <c r="QZO39" s="28"/>
      <c r="QZP39" s="28"/>
      <c r="QZQ39" s="28"/>
      <c r="QZR39" s="28"/>
      <c r="QZS39" s="28"/>
      <c r="QZT39" s="28"/>
      <c r="QZU39" s="28"/>
      <c r="QZV39" s="28"/>
      <c r="QZW39" s="28"/>
      <c r="QZX39" s="28"/>
      <c r="QZY39" s="28"/>
      <c r="QZZ39" s="28"/>
      <c r="RAA39" s="28"/>
      <c r="RAB39" s="28"/>
      <c r="RAC39" s="28"/>
      <c r="RAD39" s="28"/>
      <c r="RAE39" s="28"/>
      <c r="RAF39" s="28"/>
      <c r="RAG39" s="28"/>
      <c r="RAH39" s="28"/>
      <c r="RAI39" s="28"/>
      <c r="RAJ39" s="28"/>
      <c r="RAK39" s="28"/>
      <c r="RAL39" s="28"/>
      <c r="RAM39" s="28"/>
      <c r="RAN39" s="28"/>
      <c r="RAO39" s="28"/>
      <c r="RAP39" s="28"/>
      <c r="RAQ39" s="28"/>
      <c r="RAR39" s="28"/>
      <c r="RAS39" s="28"/>
      <c r="RAT39" s="28"/>
      <c r="RAU39" s="28"/>
      <c r="RAV39" s="28"/>
      <c r="RAW39" s="28"/>
      <c r="RAX39" s="28"/>
      <c r="RAY39" s="28"/>
      <c r="RAZ39" s="28"/>
      <c r="RBA39" s="28"/>
      <c r="RBB39" s="28"/>
      <c r="RBC39" s="28"/>
      <c r="RBD39" s="28"/>
      <c r="RBE39" s="28"/>
      <c r="RBF39" s="28"/>
      <c r="RBG39" s="28"/>
      <c r="RBH39" s="28"/>
      <c r="RBI39" s="28"/>
      <c r="RBJ39" s="28"/>
      <c r="RBK39" s="28"/>
      <c r="RBL39" s="28"/>
      <c r="RBM39" s="28"/>
      <c r="RBN39" s="28"/>
      <c r="RBO39" s="28"/>
      <c r="RBP39" s="28"/>
      <c r="RBQ39" s="28"/>
      <c r="RBR39" s="28"/>
      <c r="RBS39" s="28"/>
      <c r="RBT39" s="28"/>
      <c r="RBU39" s="28"/>
      <c r="RBV39" s="28"/>
      <c r="RBW39" s="28"/>
      <c r="RBX39" s="28"/>
      <c r="RBY39" s="28"/>
      <c r="RBZ39" s="28"/>
      <c r="RCA39" s="28"/>
      <c r="RCB39" s="28"/>
      <c r="RCC39" s="28"/>
      <c r="RCD39" s="28"/>
      <c r="RCE39" s="28"/>
      <c r="RCF39" s="28"/>
      <c r="RCG39" s="28"/>
      <c r="RCH39" s="28"/>
      <c r="RCI39" s="28"/>
      <c r="RCJ39" s="28"/>
      <c r="RCK39" s="28"/>
      <c r="RCL39" s="28"/>
      <c r="RCM39" s="28"/>
      <c r="RCN39" s="28"/>
      <c r="RCO39" s="28"/>
      <c r="RCP39" s="28"/>
      <c r="RCQ39" s="28"/>
      <c r="RCR39" s="28"/>
      <c r="RCS39" s="28"/>
      <c r="RCT39" s="28"/>
      <c r="RCU39" s="28"/>
      <c r="RCV39" s="28"/>
      <c r="RCW39" s="28"/>
      <c r="RCX39" s="28"/>
      <c r="RCY39" s="28"/>
      <c r="RCZ39" s="28"/>
      <c r="RDA39" s="28"/>
      <c r="RDB39" s="28"/>
      <c r="RDC39" s="28"/>
      <c r="RDD39" s="28"/>
      <c r="RDE39" s="28"/>
      <c r="RDF39" s="28"/>
      <c r="RDG39" s="28"/>
      <c r="RDH39" s="28"/>
      <c r="RDI39" s="28"/>
      <c r="RDJ39" s="28"/>
      <c r="RDK39" s="28"/>
      <c r="RDL39" s="28"/>
      <c r="RDM39" s="28"/>
      <c r="RDN39" s="28"/>
      <c r="RDO39" s="28"/>
      <c r="RDP39" s="28"/>
      <c r="RDQ39" s="28"/>
      <c r="RDR39" s="28"/>
      <c r="RDS39" s="28"/>
      <c r="RDT39" s="28"/>
      <c r="RDU39" s="28"/>
      <c r="RDV39" s="28"/>
      <c r="RDW39" s="28"/>
      <c r="RDX39" s="28"/>
      <c r="RDY39" s="28"/>
      <c r="RDZ39" s="28"/>
      <c r="REA39" s="28"/>
      <c r="REB39" s="28"/>
      <c r="REC39" s="28"/>
      <c r="RED39" s="28"/>
      <c r="REE39" s="28"/>
      <c r="REF39" s="28"/>
      <c r="REG39" s="28"/>
      <c r="REH39" s="28"/>
      <c r="REI39" s="28"/>
      <c r="REJ39" s="28"/>
      <c r="REK39" s="28"/>
      <c r="REL39" s="28"/>
      <c r="REM39" s="28"/>
      <c r="REN39" s="28"/>
      <c r="REO39" s="28"/>
      <c r="REP39" s="28"/>
      <c r="REQ39" s="28"/>
      <c r="RER39" s="28"/>
      <c r="RES39" s="28"/>
      <c r="RET39" s="28"/>
      <c r="REU39" s="28"/>
      <c r="REV39" s="28"/>
      <c r="REW39" s="28"/>
      <c r="REX39" s="28"/>
      <c r="REY39" s="28"/>
      <c r="REZ39" s="28"/>
      <c r="RFA39" s="28"/>
      <c r="RFB39" s="28"/>
      <c r="RFC39" s="28"/>
      <c r="RFD39" s="28"/>
      <c r="RFE39" s="28"/>
      <c r="RFF39" s="28"/>
      <c r="RFG39" s="28"/>
      <c r="RFH39" s="28"/>
      <c r="RFI39" s="28"/>
      <c r="RFJ39" s="28"/>
      <c r="RFK39" s="28"/>
      <c r="RFL39" s="28"/>
      <c r="RFM39" s="28"/>
      <c r="RFN39" s="28"/>
      <c r="RFO39" s="28"/>
      <c r="RFP39" s="28"/>
      <c r="RFQ39" s="28"/>
      <c r="RFR39" s="28"/>
      <c r="RFS39" s="28"/>
      <c r="RFT39" s="28"/>
      <c r="RFU39" s="28"/>
      <c r="RFV39" s="28"/>
      <c r="RFW39" s="28"/>
      <c r="RFX39" s="28"/>
      <c r="RFY39" s="28"/>
      <c r="RFZ39" s="28"/>
      <c r="RGA39" s="28"/>
      <c r="RGB39" s="28"/>
      <c r="RGC39" s="28"/>
      <c r="RGD39" s="28"/>
      <c r="RGE39" s="28"/>
      <c r="RGF39" s="28"/>
      <c r="RGG39" s="28"/>
      <c r="RGH39" s="28"/>
      <c r="RGI39" s="28"/>
      <c r="RGJ39" s="28"/>
      <c r="RGK39" s="28"/>
      <c r="RGL39" s="28"/>
      <c r="RGM39" s="28"/>
      <c r="RGN39" s="28"/>
      <c r="RGO39" s="28"/>
      <c r="RGP39" s="28"/>
      <c r="RGQ39" s="28"/>
      <c r="RGR39" s="28"/>
      <c r="RGS39" s="28"/>
      <c r="RGT39" s="28"/>
      <c r="RGU39" s="28"/>
      <c r="RGV39" s="28"/>
      <c r="RGW39" s="28"/>
      <c r="RGX39" s="28"/>
      <c r="RGY39" s="28"/>
      <c r="RGZ39" s="28"/>
      <c r="RHA39" s="28"/>
      <c r="RHB39" s="28"/>
      <c r="RHC39" s="28"/>
      <c r="RHD39" s="28"/>
      <c r="RHE39" s="28"/>
      <c r="RHF39" s="28"/>
      <c r="RHG39" s="28"/>
      <c r="RHH39" s="28"/>
      <c r="RHI39" s="28"/>
      <c r="RHJ39" s="28"/>
      <c r="RHK39" s="28"/>
      <c r="RHL39" s="28"/>
      <c r="RHM39" s="28"/>
      <c r="RHN39" s="28"/>
      <c r="RHO39" s="28"/>
      <c r="RHP39" s="28"/>
      <c r="RHQ39" s="28"/>
      <c r="RHR39" s="28"/>
      <c r="RHS39" s="28"/>
      <c r="RHT39" s="28"/>
      <c r="RHU39" s="28"/>
      <c r="RHV39" s="28"/>
      <c r="RHW39" s="28"/>
      <c r="RHX39" s="28"/>
      <c r="RHY39" s="28"/>
      <c r="RHZ39" s="28"/>
      <c r="RIA39" s="28"/>
      <c r="RIB39" s="28"/>
      <c r="RIC39" s="28"/>
      <c r="RID39" s="28"/>
      <c r="RIE39" s="28"/>
      <c r="RIF39" s="28"/>
      <c r="RIG39" s="28"/>
      <c r="RIH39" s="28"/>
      <c r="RII39" s="28"/>
      <c r="RIJ39" s="28"/>
      <c r="RIK39" s="28"/>
      <c r="RIL39" s="28"/>
      <c r="RIM39" s="28"/>
      <c r="RIN39" s="28"/>
      <c r="RIO39" s="28"/>
      <c r="RIP39" s="28"/>
      <c r="RIQ39" s="28"/>
      <c r="RIR39" s="28"/>
      <c r="RIS39" s="28"/>
      <c r="RIT39" s="28"/>
      <c r="RIU39" s="28"/>
      <c r="RIV39" s="28"/>
      <c r="RIW39" s="28"/>
      <c r="RIX39" s="28"/>
      <c r="RIY39" s="28"/>
      <c r="RIZ39" s="28"/>
      <c r="RJA39" s="28"/>
      <c r="RJB39" s="28"/>
      <c r="RJC39" s="28"/>
      <c r="RJD39" s="28"/>
      <c r="RJE39" s="28"/>
      <c r="RJF39" s="28"/>
      <c r="RJG39" s="28"/>
      <c r="RJH39" s="28"/>
      <c r="RJI39" s="28"/>
      <c r="RJJ39" s="28"/>
      <c r="RJK39" s="28"/>
      <c r="RJL39" s="28"/>
      <c r="RJM39" s="28"/>
      <c r="RJN39" s="28"/>
      <c r="RJO39" s="28"/>
      <c r="RJP39" s="28"/>
      <c r="RJQ39" s="28"/>
      <c r="RJR39" s="28"/>
      <c r="RJS39" s="28"/>
      <c r="RJT39" s="28"/>
      <c r="RJU39" s="28"/>
      <c r="RJV39" s="28"/>
      <c r="RJW39" s="28"/>
      <c r="RJX39" s="28"/>
      <c r="RJY39" s="28"/>
      <c r="RJZ39" s="28"/>
      <c r="RKA39" s="28"/>
      <c r="RKB39" s="28"/>
      <c r="RKC39" s="28"/>
      <c r="RKD39" s="28"/>
      <c r="RKE39" s="28"/>
      <c r="RKF39" s="28"/>
      <c r="RKG39" s="28"/>
      <c r="RKH39" s="28"/>
      <c r="RKI39" s="28"/>
      <c r="RKJ39" s="28"/>
      <c r="RKK39" s="28"/>
      <c r="RKL39" s="28"/>
      <c r="RKM39" s="28"/>
      <c r="RKN39" s="28"/>
      <c r="RKO39" s="28"/>
      <c r="RKP39" s="28"/>
      <c r="RKQ39" s="28"/>
      <c r="RKR39" s="28"/>
      <c r="RKS39" s="28"/>
      <c r="RKT39" s="28"/>
      <c r="RKU39" s="28"/>
      <c r="RKV39" s="28"/>
      <c r="RKW39" s="28"/>
      <c r="RKX39" s="28"/>
      <c r="RKY39" s="28"/>
      <c r="RKZ39" s="28"/>
      <c r="RLA39" s="28"/>
      <c r="RLB39" s="28"/>
      <c r="RLC39" s="28"/>
      <c r="RLD39" s="28"/>
      <c r="RLE39" s="28"/>
      <c r="RLF39" s="28"/>
      <c r="RLG39" s="28"/>
      <c r="RLH39" s="28"/>
      <c r="RLI39" s="28"/>
      <c r="RLJ39" s="28"/>
      <c r="RLK39" s="28"/>
      <c r="RLL39" s="28"/>
      <c r="RLM39" s="28"/>
      <c r="RLN39" s="28"/>
      <c r="RLO39" s="28"/>
      <c r="RLP39" s="28"/>
      <c r="RLQ39" s="28"/>
      <c r="RLR39" s="28"/>
      <c r="RLS39" s="28"/>
      <c r="RLT39" s="28"/>
      <c r="RLU39" s="28"/>
      <c r="RLV39" s="28"/>
      <c r="RLW39" s="28"/>
      <c r="RLX39" s="28"/>
      <c r="RLY39" s="28"/>
      <c r="RLZ39" s="28"/>
      <c r="RMA39" s="28"/>
      <c r="RMB39" s="28"/>
      <c r="RMC39" s="28"/>
      <c r="RMD39" s="28"/>
      <c r="RME39" s="28"/>
      <c r="RMF39" s="28"/>
      <c r="RMG39" s="28"/>
      <c r="RMH39" s="28"/>
      <c r="RMI39" s="28"/>
      <c r="RMJ39" s="28"/>
      <c r="RMK39" s="28"/>
      <c r="RML39" s="28"/>
      <c r="RMM39" s="28"/>
      <c r="RMN39" s="28"/>
      <c r="RMO39" s="28"/>
      <c r="RMP39" s="28"/>
      <c r="RMQ39" s="28"/>
      <c r="RMR39" s="28"/>
      <c r="RMS39" s="28"/>
      <c r="RMT39" s="28"/>
      <c r="RMU39" s="28"/>
      <c r="RMV39" s="28"/>
      <c r="RMW39" s="28"/>
      <c r="RMX39" s="28"/>
      <c r="RMY39" s="28"/>
      <c r="RMZ39" s="28"/>
      <c r="RNA39" s="28"/>
      <c r="RNB39" s="28"/>
      <c r="RNC39" s="28"/>
      <c r="RND39" s="28"/>
      <c r="RNE39" s="28"/>
      <c r="RNF39" s="28"/>
      <c r="RNG39" s="28"/>
      <c r="RNH39" s="28"/>
      <c r="RNI39" s="28"/>
      <c r="RNJ39" s="28"/>
      <c r="RNK39" s="28"/>
      <c r="RNL39" s="28"/>
      <c r="RNM39" s="28"/>
      <c r="RNN39" s="28"/>
      <c r="RNO39" s="28"/>
      <c r="RNP39" s="28"/>
      <c r="RNQ39" s="28"/>
      <c r="RNR39" s="28"/>
      <c r="RNS39" s="28"/>
      <c r="RNT39" s="28"/>
      <c r="RNU39" s="28"/>
      <c r="RNV39" s="28"/>
      <c r="RNW39" s="28"/>
      <c r="RNX39" s="28"/>
      <c r="RNY39" s="28"/>
      <c r="RNZ39" s="28"/>
      <c r="ROA39" s="28"/>
      <c r="ROB39" s="28"/>
      <c r="ROC39" s="28"/>
      <c r="ROD39" s="28"/>
      <c r="ROE39" s="28"/>
      <c r="ROF39" s="28"/>
      <c r="ROG39" s="28"/>
      <c r="ROH39" s="28"/>
      <c r="ROI39" s="28"/>
      <c r="ROJ39" s="28"/>
      <c r="ROK39" s="28"/>
      <c r="ROL39" s="28"/>
      <c r="ROM39" s="28"/>
      <c r="RON39" s="28"/>
      <c r="ROO39" s="28"/>
      <c r="ROP39" s="28"/>
      <c r="ROQ39" s="28"/>
      <c r="ROR39" s="28"/>
      <c r="ROS39" s="28"/>
      <c r="ROT39" s="28"/>
      <c r="ROU39" s="28"/>
      <c r="ROV39" s="28"/>
      <c r="ROW39" s="28"/>
      <c r="ROX39" s="28"/>
      <c r="ROY39" s="28"/>
      <c r="ROZ39" s="28"/>
      <c r="RPA39" s="28"/>
      <c r="RPB39" s="28"/>
      <c r="RPC39" s="28"/>
      <c r="RPD39" s="28"/>
      <c r="RPE39" s="28"/>
      <c r="RPF39" s="28"/>
      <c r="RPG39" s="28"/>
      <c r="RPH39" s="28"/>
      <c r="RPI39" s="28"/>
      <c r="RPJ39" s="28"/>
      <c r="RPK39" s="28"/>
      <c r="RPL39" s="28"/>
      <c r="RPM39" s="28"/>
      <c r="RPN39" s="28"/>
      <c r="RPO39" s="28"/>
      <c r="RPP39" s="28"/>
      <c r="RPQ39" s="28"/>
      <c r="RPR39" s="28"/>
      <c r="RPS39" s="28"/>
      <c r="RPT39" s="28"/>
      <c r="RPU39" s="28"/>
      <c r="RPV39" s="28"/>
      <c r="RPW39" s="28"/>
      <c r="RPX39" s="28"/>
      <c r="RPY39" s="28"/>
      <c r="RPZ39" s="28"/>
      <c r="RQA39" s="28"/>
      <c r="RQB39" s="28"/>
      <c r="RQC39" s="28"/>
      <c r="RQD39" s="28"/>
      <c r="RQE39" s="28"/>
      <c r="RQF39" s="28"/>
      <c r="RQG39" s="28"/>
      <c r="RQH39" s="28"/>
      <c r="RQI39" s="28"/>
      <c r="RQJ39" s="28"/>
      <c r="RQK39" s="28"/>
      <c r="RQL39" s="28"/>
      <c r="RQM39" s="28"/>
      <c r="RQN39" s="28"/>
      <c r="RQO39" s="28"/>
      <c r="RQP39" s="28"/>
      <c r="RQQ39" s="28"/>
      <c r="RQR39" s="28"/>
      <c r="RQS39" s="28"/>
      <c r="RQT39" s="28"/>
      <c r="RQU39" s="28"/>
      <c r="RQV39" s="28"/>
      <c r="RQW39" s="28"/>
      <c r="RQX39" s="28"/>
      <c r="RQY39" s="28"/>
      <c r="RQZ39" s="28"/>
      <c r="RRA39" s="28"/>
      <c r="RRB39" s="28"/>
      <c r="RRC39" s="28"/>
      <c r="RRD39" s="28"/>
      <c r="RRE39" s="28"/>
      <c r="RRF39" s="28"/>
      <c r="RRG39" s="28"/>
      <c r="RRH39" s="28"/>
      <c r="RRI39" s="28"/>
      <c r="RRJ39" s="28"/>
      <c r="RRK39" s="28"/>
      <c r="RRL39" s="28"/>
      <c r="RRM39" s="28"/>
      <c r="RRN39" s="28"/>
      <c r="RRO39" s="28"/>
      <c r="RRP39" s="28"/>
      <c r="RRQ39" s="28"/>
      <c r="RRR39" s="28"/>
      <c r="RRS39" s="28"/>
      <c r="RRT39" s="28"/>
      <c r="RRU39" s="28"/>
      <c r="RRV39" s="28"/>
      <c r="RRW39" s="28"/>
      <c r="RRX39" s="28"/>
      <c r="RRY39" s="28"/>
      <c r="RRZ39" s="28"/>
      <c r="RSA39" s="28"/>
      <c r="RSB39" s="28"/>
      <c r="RSC39" s="28"/>
      <c r="RSD39" s="28"/>
      <c r="RSE39" s="28"/>
      <c r="RSF39" s="28"/>
      <c r="RSG39" s="28"/>
      <c r="RSH39" s="28"/>
      <c r="RSI39" s="28"/>
      <c r="RSJ39" s="28"/>
      <c r="RSK39" s="28"/>
      <c r="RSL39" s="28"/>
      <c r="RSM39" s="28"/>
      <c r="RSN39" s="28"/>
      <c r="RSO39" s="28"/>
      <c r="RSP39" s="28"/>
      <c r="RSQ39" s="28"/>
      <c r="RSR39" s="28"/>
      <c r="RSS39" s="28"/>
      <c r="RST39" s="28"/>
      <c r="RSU39" s="28"/>
      <c r="RSV39" s="28"/>
      <c r="RSW39" s="28"/>
      <c r="RSX39" s="28"/>
      <c r="RSY39" s="28"/>
      <c r="RSZ39" s="28"/>
      <c r="RTA39" s="28"/>
      <c r="RTB39" s="28"/>
      <c r="RTC39" s="28"/>
      <c r="RTD39" s="28"/>
      <c r="RTE39" s="28"/>
      <c r="RTF39" s="28"/>
      <c r="RTG39" s="28"/>
      <c r="RTH39" s="28"/>
      <c r="RTI39" s="28"/>
      <c r="RTJ39" s="28"/>
      <c r="RTK39" s="28"/>
      <c r="RTL39" s="28"/>
      <c r="RTM39" s="28"/>
      <c r="RTN39" s="28"/>
      <c r="RTO39" s="28"/>
      <c r="RTP39" s="28"/>
      <c r="RTQ39" s="28"/>
      <c r="RTR39" s="28"/>
      <c r="RTS39" s="28"/>
      <c r="RTT39" s="28"/>
      <c r="RTU39" s="28"/>
      <c r="RTV39" s="28"/>
      <c r="RTW39" s="28"/>
      <c r="RTX39" s="28"/>
      <c r="RTY39" s="28"/>
      <c r="RTZ39" s="28"/>
      <c r="RUA39" s="28"/>
      <c r="RUB39" s="28"/>
      <c r="RUC39" s="28"/>
      <c r="RUD39" s="28"/>
      <c r="RUE39" s="28"/>
      <c r="RUF39" s="28"/>
      <c r="RUG39" s="28"/>
      <c r="RUH39" s="28"/>
      <c r="RUI39" s="28"/>
      <c r="RUJ39" s="28"/>
      <c r="RUK39" s="28"/>
      <c r="RUL39" s="28"/>
      <c r="RUM39" s="28"/>
      <c r="RUN39" s="28"/>
      <c r="RUO39" s="28"/>
      <c r="RUP39" s="28"/>
      <c r="RUQ39" s="28"/>
      <c r="RUR39" s="28"/>
      <c r="RUS39" s="28"/>
      <c r="RUT39" s="28"/>
      <c r="RUU39" s="28"/>
      <c r="RUV39" s="28"/>
      <c r="RUW39" s="28"/>
      <c r="RUX39" s="28"/>
      <c r="RUY39" s="28"/>
      <c r="RUZ39" s="28"/>
      <c r="RVA39" s="28"/>
      <c r="RVB39" s="28"/>
      <c r="RVC39" s="28"/>
      <c r="RVD39" s="28"/>
      <c r="RVE39" s="28"/>
      <c r="RVF39" s="28"/>
      <c r="RVG39" s="28"/>
      <c r="RVH39" s="28"/>
      <c r="RVI39" s="28"/>
      <c r="RVJ39" s="28"/>
      <c r="RVK39" s="28"/>
      <c r="RVL39" s="28"/>
      <c r="RVM39" s="28"/>
      <c r="RVN39" s="28"/>
      <c r="RVO39" s="28"/>
      <c r="RVP39" s="28"/>
      <c r="RVQ39" s="28"/>
      <c r="RVR39" s="28"/>
      <c r="RVS39" s="28"/>
      <c r="RVT39" s="28"/>
      <c r="RVU39" s="28"/>
      <c r="RVV39" s="28"/>
      <c r="RVW39" s="28"/>
      <c r="RVX39" s="28"/>
      <c r="RVY39" s="28"/>
      <c r="RVZ39" s="28"/>
      <c r="RWA39" s="28"/>
      <c r="RWB39" s="28"/>
      <c r="RWC39" s="28"/>
      <c r="RWD39" s="28"/>
      <c r="RWE39" s="28"/>
      <c r="RWF39" s="28"/>
      <c r="RWG39" s="28"/>
      <c r="RWH39" s="28"/>
      <c r="RWI39" s="28"/>
      <c r="RWJ39" s="28"/>
      <c r="RWK39" s="28"/>
      <c r="RWL39" s="28"/>
      <c r="RWM39" s="28"/>
      <c r="RWN39" s="28"/>
      <c r="RWO39" s="28"/>
      <c r="RWP39" s="28"/>
      <c r="RWQ39" s="28"/>
      <c r="RWR39" s="28"/>
      <c r="RWS39" s="28"/>
      <c r="RWT39" s="28"/>
      <c r="RWU39" s="28"/>
      <c r="RWV39" s="28"/>
      <c r="RWW39" s="28"/>
      <c r="RWX39" s="28"/>
      <c r="RWY39" s="28"/>
      <c r="RWZ39" s="28"/>
      <c r="RXA39" s="28"/>
      <c r="RXB39" s="28"/>
      <c r="RXC39" s="28"/>
      <c r="RXD39" s="28"/>
      <c r="RXE39" s="28"/>
      <c r="RXF39" s="28"/>
      <c r="RXG39" s="28"/>
      <c r="RXH39" s="28"/>
      <c r="RXI39" s="28"/>
      <c r="RXJ39" s="28"/>
      <c r="RXK39" s="28"/>
      <c r="RXL39" s="28"/>
      <c r="RXM39" s="28"/>
      <c r="RXN39" s="28"/>
      <c r="RXO39" s="28"/>
      <c r="RXP39" s="28"/>
      <c r="RXQ39" s="28"/>
      <c r="RXR39" s="28"/>
      <c r="RXS39" s="28"/>
      <c r="RXT39" s="28"/>
      <c r="RXU39" s="28"/>
      <c r="RXV39" s="28"/>
      <c r="RXW39" s="28"/>
      <c r="RXX39" s="28"/>
      <c r="RXY39" s="28"/>
      <c r="RXZ39" s="28"/>
      <c r="RYA39" s="28"/>
      <c r="RYB39" s="28"/>
      <c r="RYC39" s="28"/>
      <c r="RYD39" s="28"/>
      <c r="RYE39" s="28"/>
      <c r="RYF39" s="28"/>
      <c r="RYG39" s="28"/>
      <c r="RYH39" s="28"/>
      <c r="RYI39" s="28"/>
      <c r="RYJ39" s="28"/>
      <c r="RYK39" s="28"/>
      <c r="RYL39" s="28"/>
      <c r="RYM39" s="28"/>
      <c r="RYN39" s="28"/>
      <c r="RYO39" s="28"/>
      <c r="RYP39" s="28"/>
      <c r="RYQ39" s="28"/>
      <c r="RYR39" s="28"/>
      <c r="RYS39" s="28"/>
      <c r="RYT39" s="28"/>
      <c r="RYU39" s="28"/>
      <c r="RYV39" s="28"/>
      <c r="RYW39" s="28"/>
      <c r="RYX39" s="28"/>
      <c r="RYY39" s="28"/>
      <c r="RYZ39" s="28"/>
      <c r="RZA39" s="28"/>
      <c r="RZB39" s="28"/>
      <c r="RZC39" s="28"/>
      <c r="RZD39" s="28"/>
      <c r="RZE39" s="28"/>
      <c r="RZF39" s="28"/>
      <c r="RZG39" s="28"/>
      <c r="RZH39" s="28"/>
      <c r="RZI39" s="28"/>
      <c r="RZJ39" s="28"/>
      <c r="RZK39" s="28"/>
      <c r="RZL39" s="28"/>
      <c r="RZM39" s="28"/>
      <c r="RZN39" s="28"/>
      <c r="RZO39" s="28"/>
      <c r="RZP39" s="28"/>
      <c r="RZQ39" s="28"/>
      <c r="RZR39" s="28"/>
      <c r="RZS39" s="28"/>
      <c r="RZT39" s="28"/>
      <c r="RZU39" s="28"/>
      <c r="RZV39" s="28"/>
      <c r="RZW39" s="28"/>
      <c r="RZX39" s="28"/>
      <c r="RZY39" s="28"/>
      <c r="RZZ39" s="28"/>
      <c r="SAA39" s="28"/>
      <c r="SAB39" s="28"/>
      <c r="SAC39" s="28"/>
      <c r="SAD39" s="28"/>
      <c r="SAE39" s="28"/>
      <c r="SAF39" s="28"/>
      <c r="SAG39" s="28"/>
      <c r="SAH39" s="28"/>
      <c r="SAI39" s="28"/>
      <c r="SAJ39" s="28"/>
      <c r="SAK39" s="28"/>
      <c r="SAL39" s="28"/>
      <c r="SAM39" s="28"/>
      <c r="SAN39" s="28"/>
      <c r="SAO39" s="28"/>
      <c r="SAP39" s="28"/>
      <c r="SAQ39" s="28"/>
      <c r="SAR39" s="28"/>
      <c r="SAS39" s="28"/>
      <c r="SAT39" s="28"/>
      <c r="SAU39" s="28"/>
      <c r="SAV39" s="28"/>
      <c r="SAW39" s="28"/>
      <c r="SAX39" s="28"/>
      <c r="SAY39" s="28"/>
      <c r="SAZ39" s="28"/>
      <c r="SBA39" s="28"/>
      <c r="SBB39" s="28"/>
      <c r="SBC39" s="28"/>
      <c r="SBD39" s="28"/>
      <c r="SBE39" s="28"/>
      <c r="SBF39" s="28"/>
      <c r="SBG39" s="28"/>
      <c r="SBH39" s="28"/>
      <c r="SBI39" s="28"/>
      <c r="SBJ39" s="28"/>
      <c r="SBK39" s="28"/>
      <c r="SBL39" s="28"/>
      <c r="SBM39" s="28"/>
      <c r="SBN39" s="28"/>
      <c r="SBO39" s="28"/>
      <c r="SBP39" s="28"/>
      <c r="SBQ39" s="28"/>
      <c r="SBR39" s="28"/>
      <c r="SBS39" s="28"/>
      <c r="SBT39" s="28"/>
      <c r="SBU39" s="28"/>
      <c r="SBV39" s="28"/>
      <c r="SBW39" s="28"/>
      <c r="SBX39" s="28"/>
      <c r="SBY39" s="28"/>
      <c r="SBZ39" s="28"/>
      <c r="SCA39" s="28"/>
      <c r="SCB39" s="28"/>
      <c r="SCC39" s="28"/>
      <c r="SCD39" s="28"/>
      <c r="SCE39" s="28"/>
      <c r="SCF39" s="28"/>
      <c r="SCG39" s="28"/>
      <c r="SCH39" s="28"/>
      <c r="SCI39" s="28"/>
      <c r="SCJ39" s="28"/>
      <c r="SCK39" s="28"/>
      <c r="SCL39" s="28"/>
      <c r="SCM39" s="28"/>
      <c r="SCN39" s="28"/>
      <c r="SCO39" s="28"/>
      <c r="SCP39" s="28"/>
      <c r="SCQ39" s="28"/>
      <c r="SCR39" s="28"/>
      <c r="SCS39" s="28"/>
      <c r="SCT39" s="28"/>
      <c r="SCU39" s="28"/>
      <c r="SCV39" s="28"/>
      <c r="SCW39" s="28"/>
      <c r="SCX39" s="28"/>
      <c r="SCY39" s="28"/>
      <c r="SCZ39" s="28"/>
      <c r="SDA39" s="28"/>
      <c r="SDB39" s="28"/>
      <c r="SDC39" s="28"/>
      <c r="SDD39" s="28"/>
      <c r="SDE39" s="28"/>
      <c r="SDF39" s="28"/>
      <c r="SDG39" s="28"/>
      <c r="SDH39" s="28"/>
      <c r="SDI39" s="28"/>
      <c r="SDJ39" s="28"/>
      <c r="SDK39" s="28"/>
      <c r="SDL39" s="28"/>
      <c r="SDM39" s="28"/>
      <c r="SDN39" s="28"/>
      <c r="SDO39" s="28"/>
      <c r="SDP39" s="28"/>
      <c r="SDQ39" s="28"/>
      <c r="SDR39" s="28"/>
      <c r="SDS39" s="28"/>
      <c r="SDT39" s="28"/>
      <c r="SDU39" s="28"/>
      <c r="SDV39" s="28"/>
      <c r="SDW39" s="28"/>
      <c r="SDX39" s="28"/>
      <c r="SDY39" s="28"/>
      <c r="SDZ39" s="28"/>
      <c r="SEA39" s="28"/>
      <c r="SEB39" s="28"/>
      <c r="SEC39" s="28"/>
      <c r="SED39" s="28"/>
      <c r="SEE39" s="28"/>
      <c r="SEF39" s="28"/>
      <c r="SEG39" s="28"/>
      <c r="SEH39" s="28"/>
      <c r="SEI39" s="28"/>
      <c r="SEJ39" s="28"/>
      <c r="SEK39" s="28"/>
      <c r="SEL39" s="28"/>
      <c r="SEM39" s="28"/>
      <c r="SEN39" s="28"/>
      <c r="SEO39" s="28"/>
      <c r="SEP39" s="28"/>
      <c r="SEQ39" s="28"/>
      <c r="SER39" s="28"/>
      <c r="SES39" s="28"/>
      <c r="SET39" s="28"/>
      <c r="SEU39" s="28"/>
      <c r="SEV39" s="28"/>
      <c r="SEW39" s="28"/>
      <c r="SEX39" s="28"/>
      <c r="SEY39" s="28"/>
      <c r="SEZ39" s="28"/>
      <c r="SFA39" s="28"/>
      <c r="SFB39" s="28"/>
      <c r="SFC39" s="28"/>
      <c r="SFD39" s="28"/>
      <c r="SFE39" s="28"/>
      <c r="SFF39" s="28"/>
      <c r="SFG39" s="28"/>
      <c r="SFH39" s="28"/>
      <c r="SFI39" s="28"/>
      <c r="SFJ39" s="28"/>
      <c r="SFK39" s="28"/>
      <c r="SFL39" s="28"/>
      <c r="SFM39" s="28"/>
      <c r="SFN39" s="28"/>
      <c r="SFO39" s="28"/>
      <c r="SFP39" s="28"/>
      <c r="SFQ39" s="28"/>
      <c r="SFR39" s="28"/>
      <c r="SFS39" s="28"/>
      <c r="SFT39" s="28"/>
      <c r="SFU39" s="28"/>
      <c r="SFV39" s="28"/>
      <c r="SFW39" s="28"/>
      <c r="SFX39" s="28"/>
      <c r="SFY39" s="28"/>
      <c r="SFZ39" s="28"/>
      <c r="SGA39" s="28"/>
      <c r="SGB39" s="28"/>
      <c r="SGC39" s="28"/>
      <c r="SGD39" s="28"/>
      <c r="SGE39" s="28"/>
      <c r="SGF39" s="28"/>
      <c r="SGG39" s="28"/>
      <c r="SGH39" s="28"/>
      <c r="SGI39" s="28"/>
      <c r="SGJ39" s="28"/>
      <c r="SGK39" s="28"/>
      <c r="SGL39" s="28"/>
      <c r="SGM39" s="28"/>
      <c r="SGN39" s="28"/>
      <c r="SGO39" s="28"/>
      <c r="SGP39" s="28"/>
      <c r="SGQ39" s="28"/>
      <c r="SGR39" s="28"/>
      <c r="SGS39" s="28"/>
      <c r="SGT39" s="28"/>
      <c r="SGU39" s="28"/>
      <c r="SGV39" s="28"/>
      <c r="SGW39" s="28"/>
      <c r="SGX39" s="28"/>
      <c r="SGY39" s="28"/>
      <c r="SGZ39" s="28"/>
      <c r="SHA39" s="28"/>
      <c r="SHB39" s="28"/>
      <c r="SHC39" s="28"/>
      <c r="SHD39" s="28"/>
      <c r="SHE39" s="28"/>
      <c r="SHF39" s="28"/>
      <c r="SHG39" s="28"/>
      <c r="SHH39" s="28"/>
      <c r="SHI39" s="28"/>
      <c r="SHJ39" s="28"/>
      <c r="SHK39" s="28"/>
      <c r="SHL39" s="28"/>
      <c r="SHM39" s="28"/>
      <c r="SHN39" s="28"/>
      <c r="SHO39" s="28"/>
      <c r="SHP39" s="28"/>
      <c r="SHQ39" s="28"/>
      <c r="SHR39" s="28"/>
      <c r="SHS39" s="28"/>
      <c r="SHT39" s="28"/>
      <c r="SHU39" s="28"/>
      <c r="SHV39" s="28"/>
      <c r="SHW39" s="28"/>
      <c r="SHX39" s="28"/>
      <c r="SHY39" s="28"/>
      <c r="SHZ39" s="28"/>
      <c r="SIA39" s="28"/>
      <c r="SIB39" s="28"/>
      <c r="SIC39" s="28"/>
      <c r="SID39" s="28"/>
      <c r="SIE39" s="28"/>
      <c r="SIF39" s="28"/>
      <c r="SIG39" s="28"/>
      <c r="SIH39" s="28"/>
      <c r="SII39" s="28"/>
      <c r="SIJ39" s="28"/>
      <c r="SIK39" s="28"/>
      <c r="SIL39" s="28"/>
      <c r="SIM39" s="28"/>
      <c r="SIN39" s="28"/>
      <c r="SIO39" s="28"/>
      <c r="SIP39" s="28"/>
      <c r="SIQ39" s="28"/>
      <c r="SIR39" s="28"/>
      <c r="SIS39" s="28"/>
      <c r="SIT39" s="28"/>
      <c r="SIU39" s="28"/>
      <c r="SIV39" s="28"/>
      <c r="SIW39" s="28"/>
      <c r="SIX39" s="28"/>
      <c r="SIY39" s="28"/>
      <c r="SIZ39" s="28"/>
      <c r="SJA39" s="28"/>
      <c r="SJB39" s="28"/>
      <c r="SJC39" s="28"/>
      <c r="SJD39" s="28"/>
      <c r="SJE39" s="28"/>
      <c r="SJF39" s="28"/>
      <c r="SJG39" s="28"/>
      <c r="SJH39" s="28"/>
      <c r="SJI39" s="28"/>
      <c r="SJJ39" s="28"/>
      <c r="SJK39" s="28"/>
      <c r="SJL39" s="28"/>
      <c r="SJM39" s="28"/>
      <c r="SJN39" s="28"/>
      <c r="SJO39" s="28"/>
      <c r="SJP39" s="28"/>
      <c r="SJQ39" s="28"/>
      <c r="SJR39" s="28"/>
      <c r="SJS39" s="28"/>
      <c r="SJT39" s="28"/>
      <c r="SJU39" s="28"/>
      <c r="SJV39" s="28"/>
      <c r="SJW39" s="28"/>
      <c r="SJX39" s="28"/>
      <c r="SJY39" s="28"/>
      <c r="SJZ39" s="28"/>
      <c r="SKA39" s="28"/>
      <c r="SKB39" s="28"/>
      <c r="SKC39" s="28"/>
      <c r="SKD39" s="28"/>
      <c r="SKE39" s="28"/>
      <c r="SKF39" s="28"/>
      <c r="SKG39" s="28"/>
      <c r="SKH39" s="28"/>
      <c r="SKI39" s="28"/>
      <c r="SKJ39" s="28"/>
      <c r="SKK39" s="28"/>
      <c r="SKL39" s="28"/>
      <c r="SKM39" s="28"/>
      <c r="SKN39" s="28"/>
      <c r="SKO39" s="28"/>
      <c r="SKP39" s="28"/>
      <c r="SKQ39" s="28"/>
      <c r="SKR39" s="28"/>
      <c r="SKS39" s="28"/>
      <c r="SKT39" s="28"/>
      <c r="SKU39" s="28"/>
      <c r="SKV39" s="28"/>
      <c r="SKW39" s="28"/>
      <c r="SKX39" s="28"/>
      <c r="SKY39" s="28"/>
      <c r="SKZ39" s="28"/>
      <c r="SLA39" s="28"/>
      <c r="SLB39" s="28"/>
      <c r="SLC39" s="28"/>
      <c r="SLD39" s="28"/>
      <c r="SLE39" s="28"/>
      <c r="SLF39" s="28"/>
      <c r="SLG39" s="28"/>
      <c r="SLH39" s="28"/>
      <c r="SLI39" s="28"/>
      <c r="SLJ39" s="28"/>
      <c r="SLK39" s="28"/>
      <c r="SLL39" s="28"/>
      <c r="SLM39" s="28"/>
      <c r="SLN39" s="28"/>
      <c r="SLO39" s="28"/>
      <c r="SLP39" s="28"/>
      <c r="SLQ39" s="28"/>
      <c r="SLR39" s="28"/>
      <c r="SLS39" s="28"/>
      <c r="SLT39" s="28"/>
      <c r="SLU39" s="28"/>
      <c r="SLV39" s="28"/>
      <c r="SLW39" s="28"/>
      <c r="SLX39" s="28"/>
      <c r="SLY39" s="28"/>
      <c r="SLZ39" s="28"/>
      <c r="SMA39" s="28"/>
      <c r="SMB39" s="28"/>
      <c r="SMC39" s="28"/>
      <c r="SMD39" s="28"/>
      <c r="SME39" s="28"/>
      <c r="SMF39" s="28"/>
      <c r="SMG39" s="28"/>
      <c r="SMH39" s="28"/>
      <c r="SMI39" s="28"/>
      <c r="SMJ39" s="28"/>
      <c r="SMK39" s="28"/>
      <c r="SML39" s="28"/>
      <c r="SMM39" s="28"/>
      <c r="SMN39" s="28"/>
      <c r="SMO39" s="28"/>
      <c r="SMP39" s="28"/>
      <c r="SMQ39" s="28"/>
      <c r="SMR39" s="28"/>
      <c r="SMS39" s="28"/>
      <c r="SMT39" s="28"/>
      <c r="SMU39" s="28"/>
      <c r="SMV39" s="28"/>
      <c r="SMW39" s="28"/>
      <c r="SMX39" s="28"/>
      <c r="SMY39" s="28"/>
      <c r="SMZ39" s="28"/>
      <c r="SNA39" s="28"/>
      <c r="SNB39" s="28"/>
      <c r="SNC39" s="28"/>
      <c r="SND39" s="28"/>
      <c r="SNE39" s="28"/>
      <c r="SNF39" s="28"/>
      <c r="SNG39" s="28"/>
      <c r="SNH39" s="28"/>
      <c r="SNI39" s="28"/>
      <c r="SNJ39" s="28"/>
      <c r="SNK39" s="28"/>
      <c r="SNL39" s="28"/>
      <c r="SNM39" s="28"/>
      <c r="SNN39" s="28"/>
      <c r="SNO39" s="28"/>
      <c r="SNP39" s="28"/>
      <c r="SNQ39" s="28"/>
      <c r="SNR39" s="28"/>
      <c r="SNS39" s="28"/>
      <c r="SNT39" s="28"/>
      <c r="SNU39" s="28"/>
      <c r="SNV39" s="28"/>
      <c r="SNW39" s="28"/>
      <c r="SNX39" s="28"/>
      <c r="SNY39" s="28"/>
      <c r="SNZ39" s="28"/>
      <c r="SOA39" s="28"/>
      <c r="SOB39" s="28"/>
      <c r="SOC39" s="28"/>
      <c r="SOD39" s="28"/>
      <c r="SOE39" s="28"/>
      <c r="SOF39" s="28"/>
      <c r="SOG39" s="28"/>
      <c r="SOH39" s="28"/>
      <c r="SOI39" s="28"/>
      <c r="SOJ39" s="28"/>
      <c r="SOK39" s="28"/>
      <c r="SOL39" s="28"/>
      <c r="SOM39" s="28"/>
      <c r="SON39" s="28"/>
      <c r="SOO39" s="28"/>
      <c r="SOP39" s="28"/>
      <c r="SOQ39" s="28"/>
      <c r="SOR39" s="28"/>
      <c r="SOS39" s="28"/>
      <c r="SOT39" s="28"/>
      <c r="SOU39" s="28"/>
      <c r="SOV39" s="28"/>
      <c r="SOW39" s="28"/>
      <c r="SOX39" s="28"/>
      <c r="SOY39" s="28"/>
      <c r="SOZ39" s="28"/>
      <c r="SPA39" s="28"/>
      <c r="SPB39" s="28"/>
      <c r="SPC39" s="28"/>
      <c r="SPD39" s="28"/>
      <c r="SPE39" s="28"/>
      <c r="SPF39" s="28"/>
      <c r="SPG39" s="28"/>
      <c r="SPH39" s="28"/>
      <c r="SPI39" s="28"/>
      <c r="SPJ39" s="28"/>
      <c r="SPK39" s="28"/>
      <c r="SPL39" s="28"/>
      <c r="SPM39" s="28"/>
      <c r="SPN39" s="28"/>
      <c r="SPO39" s="28"/>
      <c r="SPP39" s="28"/>
      <c r="SPQ39" s="28"/>
      <c r="SPR39" s="28"/>
      <c r="SPS39" s="28"/>
      <c r="SPT39" s="28"/>
      <c r="SPU39" s="28"/>
      <c r="SPV39" s="28"/>
      <c r="SPW39" s="28"/>
      <c r="SPX39" s="28"/>
      <c r="SPY39" s="28"/>
      <c r="SPZ39" s="28"/>
      <c r="SQA39" s="28"/>
      <c r="SQB39" s="28"/>
      <c r="SQC39" s="28"/>
      <c r="SQD39" s="28"/>
      <c r="SQE39" s="28"/>
      <c r="SQF39" s="28"/>
      <c r="SQG39" s="28"/>
      <c r="SQH39" s="28"/>
      <c r="SQI39" s="28"/>
      <c r="SQJ39" s="28"/>
      <c r="SQK39" s="28"/>
      <c r="SQL39" s="28"/>
      <c r="SQM39" s="28"/>
      <c r="SQN39" s="28"/>
      <c r="SQO39" s="28"/>
      <c r="SQP39" s="28"/>
      <c r="SQQ39" s="28"/>
      <c r="SQR39" s="28"/>
      <c r="SQS39" s="28"/>
      <c r="SQT39" s="28"/>
      <c r="SQU39" s="28"/>
      <c r="SQV39" s="28"/>
      <c r="SQW39" s="28"/>
      <c r="SQX39" s="28"/>
      <c r="SQY39" s="28"/>
      <c r="SQZ39" s="28"/>
      <c r="SRA39" s="28"/>
      <c r="SRB39" s="28"/>
      <c r="SRC39" s="28"/>
      <c r="SRD39" s="28"/>
      <c r="SRE39" s="28"/>
      <c r="SRF39" s="28"/>
      <c r="SRG39" s="28"/>
      <c r="SRH39" s="28"/>
      <c r="SRI39" s="28"/>
      <c r="SRJ39" s="28"/>
      <c r="SRK39" s="28"/>
      <c r="SRL39" s="28"/>
      <c r="SRM39" s="28"/>
      <c r="SRN39" s="28"/>
      <c r="SRO39" s="28"/>
      <c r="SRP39" s="28"/>
      <c r="SRQ39" s="28"/>
      <c r="SRR39" s="28"/>
      <c r="SRS39" s="28"/>
      <c r="SRT39" s="28"/>
      <c r="SRU39" s="28"/>
      <c r="SRV39" s="28"/>
      <c r="SRW39" s="28"/>
      <c r="SRX39" s="28"/>
      <c r="SRY39" s="28"/>
      <c r="SRZ39" s="28"/>
      <c r="SSA39" s="28"/>
      <c r="SSB39" s="28"/>
      <c r="SSC39" s="28"/>
      <c r="SSD39" s="28"/>
      <c r="SSE39" s="28"/>
      <c r="SSF39" s="28"/>
      <c r="SSG39" s="28"/>
      <c r="SSH39" s="28"/>
      <c r="SSI39" s="28"/>
      <c r="SSJ39" s="28"/>
      <c r="SSK39" s="28"/>
      <c r="SSL39" s="28"/>
      <c r="SSM39" s="28"/>
      <c r="SSN39" s="28"/>
      <c r="SSO39" s="28"/>
      <c r="SSP39" s="28"/>
      <c r="SSQ39" s="28"/>
      <c r="SSR39" s="28"/>
      <c r="SSS39" s="28"/>
      <c r="SST39" s="28"/>
      <c r="SSU39" s="28"/>
      <c r="SSV39" s="28"/>
      <c r="SSW39" s="28"/>
      <c r="SSX39" s="28"/>
      <c r="SSY39" s="28"/>
      <c r="SSZ39" s="28"/>
      <c r="STA39" s="28"/>
      <c r="STB39" s="28"/>
      <c r="STC39" s="28"/>
      <c r="STD39" s="28"/>
      <c r="STE39" s="28"/>
      <c r="STF39" s="28"/>
      <c r="STG39" s="28"/>
      <c r="STH39" s="28"/>
      <c r="STI39" s="28"/>
      <c r="STJ39" s="28"/>
      <c r="STK39" s="28"/>
      <c r="STL39" s="28"/>
      <c r="STM39" s="28"/>
      <c r="STN39" s="28"/>
      <c r="STO39" s="28"/>
      <c r="STP39" s="28"/>
      <c r="STQ39" s="28"/>
      <c r="STR39" s="28"/>
      <c r="STS39" s="28"/>
      <c r="STT39" s="28"/>
      <c r="STU39" s="28"/>
      <c r="STV39" s="28"/>
      <c r="STW39" s="28"/>
      <c r="STX39" s="28"/>
      <c r="STY39" s="28"/>
      <c r="STZ39" s="28"/>
      <c r="SUA39" s="28"/>
      <c r="SUB39" s="28"/>
      <c r="SUC39" s="28"/>
      <c r="SUD39" s="28"/>
      <c r="SUE39" s="28"/>
      <c r="SUF39" s="28"/>
      <c r="SUG39" s="28"/>
      <c r="SUH39" s="28"/>
      <c r="SUI39" s="28"/>
      <c r="SUJ39" s="28"/>
      <c r="SUK39" s="28"/>
      <c r="SUL39" s="28"/>
      <c r="SUM39" s="28"/>
      <c r="SUN39" s="28"/>
      <c r="SUO39" s="28"/>
      <c r="SUP39" s="28"/>
      <c r="SUQ39" s="28"/>
      <c r="SUR39" s="28"/>
      <c r="SUS39" s="28"/>
      <c r="SUT39" s="28"/>
      <c r="SUU39" s="28"/>
      <c r="SUV39" s="28"/>
      <c r="SUW39" s="28"/>
      <c r="SUX39" s="28"/>
      <c r="SUY39" s="28"/>
      <c r="SUZ39" s="28"/>
      <c r="SVA39" s="28"/>
      <c r="SVB39" s="28"/>
      <c r="SVC39" s="28"/>
      <c r="SVD39" s="28"/>
      <c r="SVE39" s="28"/>
      <c r="SVF39" s="28"/>
      <c r="SVG39" s="28"/>
      <c r="SVH39" s="28"/>
      <c r="SVI39" s="28"/>
      <c r="SVJ39" s="28"/>
      <c r="SVK39" s="28"/>
      <c r="SVL39" s="28"/>
      <c r="SVM39" s="28"/>
      <c r="SVN39" s="28"/>
      <c r="SVO39" s="28"/>
      <c r="SVP39" s="28"/>
      <c r="SVQ39" s="28"/>
      <c r="SVR39" s="28"/>
      <c r="SVS39" s="28"/>
      <c r="SVT39" s="28"/>
      <c r="SVU39" s="28"/>
      <c r="SVV39" s="28"/>
      <c r="SVW39" s="28"/>
      <c r="SVX39" s="28"/>
      <c r="SVY39" s="28"/>
      <c r="SVZ39" s="28"/>
      <c r="SWA39" s="28"/>
      <c r="SWB39" s="28"/>
      <c r="SWC39" s="28"/>
      <c r="SWD39" s="28"/>
      <c r="SWE39" s="28"/>
      <c r="SWF39" s="28"/>
      <c r="SWG39" s="28"/>
      <c r="SWH39" s="28"/>
      <c r="SWI39" s="28"/>
      <c r="SWJ39" s="28"/>
      <c r="SWK39" s="28"/>
      <c r="SWL39" s="28"/>
      <c r="SWM39" s="28"/>
      <c r="SWN39" s="28"/>
      <c r="SWO39" s="28"/>
      <c r="SWP39" s="28"/>
      <c r="SWQ39" s="28"/>
      <c r="SWR39" s="28"/>
      <c r="SWS39" s="28"/>
      <c r="SWT39" s="28"/>
      <c r="SWU39" s="28"/>
      <c r="SWV39" s="28"/>
      <c r="SWW39" s="28"/>
      <c r="SWX39" s="28"/>
      <c r="SWY39" s="28"/>
      <c r="SWZ39" s="28"/>
      <c r="SXA39" s="28"/>
      <c r="SXB39" s="28"/>
      <c r="SXC39" s="28"/>
      <c r="SXD39" s="28"/>
      <c r="SXE39" s="28"/>
      <c r="SXF39" s="28"/>
      <c r="SXG39" s="28"/>
      <c r="SXH39" s="28"/>
      <c r="SXI39" s="28"/>
      <c r="SXJ39" s="28"/>
      <c r="SXK39" s="28"/>
      <c r="SXL39" s="28"/>
      <c r="SXM39" s="28"/>
      <c r="SXN39" s="28"/>
      <c r="SXO39" s="28"/>
      <c r="SXP39" s="28"/>
      <c r="SXQ39" s="28"/>
      <c r="SXR39" s="28"/>
      <c r="SXS39" s="28"/>
      <c r="SXT39" s="28"/>
      <c r="SXU39" s="28"/>
      <c r="SXV39" s="28"/>
      <c r="SXW39" s="28"/>
      <c r="SXX39" s="28"/>
      <c r="SXY39" s="28"/>
      <c r="SXZ39" s="28"/>
      <c r="SYA39" s="28"/>
      <c r="SYB39" s="28"/>
      <c r="SYC39" s="28"/>
      <c r="SYD39" s="28"/>
      <c r="SYE39" s="28"/>
      <c r="SYF39" s="28"/>
      <c r="SYG39" s="28"/>
      <c r="SYH39" s="28"/>
      <c r="SYI39" s="28"/>
      <c r="SYJ39" s="28"/>
      <c r="SYK39" s="28"/>
      <c r="SYL39" s="28"/>
      <c r="SYM39" s="28"/>
      <c r="SYN39" s="28"/>
      <c r="SYO39" s="28"/>
      <c r="SYP39" s="28"/>
      <c r="SYQ39" s="28"/>
      <c r="SYR39" s="28"/>
      <c r="SYS39" s="28"/>
      <c r="SYT39" s="28"/>
      <c r="SYU39" s="28"/>
      <c r="SYV39" s="28"/>
      <c r="SYW39" s="28"/>
      <c r="SYX39" s="28"/>
      <c r="SYY39" s="28"/>
      <c r="SYZ39" s="28"/>
      <c r="SZA39" s="28"/>
      <c r="SZB39" s="28"/>
      <c r="SZC39" s="28"/>
      <c r="SZD39" s="28"/>
      <c r="SZE39" s="28"/>
      <c r="SZF39" s="28"/>
      <c r="SZG39" s="28"/>
      <c r="SZH39" s="28"/>
      <c r="SZI39" s="28"/>
      <c r="SZJ39" s="28"/>
      <c r="SZK39" s="28"/>
      <c r="SZL39" s="28"/>
      <c r="SZM39" s="28"/>
      <c r="SZN39" s="28"/>
      <c r="SZO39" s="28"/>
      <c r="SZP39" s="28"/>
      <c r="SZQ39" s="28"/>
      <c r="SZR39" s="28"/>
      <c r="SZS39" s="28"/>
      <c r="SZT39" s="28"/>
      <c r="SZU39" s="28"/>
      <c r="SZV39" s="28"/>
      <c r="SZW39" s="28"/>
      <c r="SZX39" s="28"/>
      <c r="SZY39" s="28"/>
      <c r="SZZ39" s="28"/>
      <c r="TAA39" s="28"/>
      <c r="TAB39" s="28"/>
      <c r="TAC39" s="28"/>
      <c r="TAD39" s="28"/>
      <c r="TAE39" s="28"/>
      <c r="TAF39" s="28"/>
      <c r="TAG39" s="28"/>
      <c r="TAH39" s="28"/>
      <c r="TAI39" s="28"/>
      <c r="TAJ39" s="28"/>
      <c r="TAK39" s="28"/>
      <c r="TAL39" s="28"/>
      <c r="TAM39" s="28"/>
      <c r="TAN39" s="28"/>
      <c r="TAO39" s="28"/>
      <c r="TAP39" s="28"/>
      <c r="TAQ39" s="28"/>
      <c r="TAR39" s="28"/>
      <c r="TAS39" s="28"/>
      <c r="TAT39" s="28"/>
      <c r="TAU39" s="28"/>
      <c r="TAV39" s="28"/>
      <c r="TAW39" s="28"/>
      <c r="TAX39" s="28"/>
      <c r="TAY39" s="28"/>
      <c r="TAZ39" s="28"/>
      <c r="TBA39" s="28"/>
      <c r="TBB39" s="28"/>
      <c r="TBC39" s="28"/>
      <c r="TBD39" s="28"/>
      <c r="TBE39" s="28"/>
      <c r="TBF39" s="28"/>
      <c r="TBG39" s="28"/>
      <c r="TBH39" s="28"/>
      <c r="TBI39" s="28"/>
      <c r="TBJ39" s="28"/>
      <c r="TBK39" s="28"/>
      <c r="TBL39" s="28"/>
      <c r="TBM39" s="28"/>
      <c r="TBN39" s="28"/>
      <c r="TBO39" s="28"/>
      <c r="TBP39" s="28"/>
      <c r="TBQ39" s="28"/>
      <c r="TBR39" s="28"/>
      <c r="TBS39" s="28"/>
      <c r="TBT39" s="28"/>
      <c r="TBU39" s="28"/>
      <c r="TBV39" s="28"/>
      <c r="TBW39" s="28"/>
      <c r="TBX39" s="28"/>
      <c r="TBY39" s="28"/>
      <c r="TBZ39" s="28"/>
      <c r="TCA39" s="28"/>
      <c r="TCB39" s="28"/>
      <c r="TCC39" s="28"/>
      <c r="TCD39" s="28"/>
      <c r="TCE39" s="28"/>
      <c r="TCF39" s="28"/>
      <c r="TCG39" s="28"/>
      <c r="TCH39" s="28"/>
      <c r="TCI39" s="28"/>
      <c r="TCJ39" s="28"/>
      <c r="TCK39" s="28"/>
      <c r="TCL39" s="28"/>
      <c r="TCM39" s="28"/>
      <c r="TCN39" s="28"/>
      <c r="TCO39" s="28"/>
      <c r="TCP39" s="28"/>
      <c r="TCQ39" s="28"/>
      <c r="TCR39" s="28"/>
      <c r="TCS39" s="28"/>
      <c r="TCT39" s="28"/>
      <c r="TCU39" s="28"/>
      <c r="TCV39" s="28"/>
      <c r="TCW39" s="28"/>
      <c r="TCX39" s="28"/>
      <c r="TCY39" s="28"/>
      <c r="TCZ39" s="28"/>
      <c r="TDA39" s="28"/>
      <c r="TDB39" s="28"/>
      <c r="TDC39" s="28"/>
      <c r="TDD39" s="28"/>
      <c r="TDE39" s="28"/>
      <c r="TDF39" s="28"/>
      <c r="TDG39" s="28"/>
      <c r="TDH39" s="28"/>
      <c r="TDI39" s="28"/>
      <c r="TDJ39" s="28"/>
      <c r="TDK39" s="28"/>
      <c r="TDL39" s="28"/>
      <c r="TDM39" s="28"/>
      <c r="TDN39" s="28"/>
      <c r="TDO39" s="28"/>
      <c r="TDP39" s="28"/>
      <c r="TDQ39" s="28"/>
      <c r="TDR39" s="28"/>
      <c r="TDS39" s="28"/>
      <c r="TDT39" s="28"/>
      <c r="TDU39" s="28"/>
      <c r="TDV39" s="28"/>
      <c r="TDW39" s="28"/>
      <c r="TDX39" s="28"/>
      <c r="TDY39" s="28"/>
      <c r="TDZ39" s="28"/>
      <c r="TEA39" s="28"/>
      <c r="TEB39" s="28"/>
      <c r="TEC39" s="28"/>
      <c r="TED39" s="28"/>
      <c r="TEE39" s="28"/>
      <c r="TEF39" s="28"/>
      <c r="TEG39" s="28"/>
      <c r="TEH39" s="28"/>
      <c r="TEI39" s="28"/>
      <c r="TEJ39" s="28"/>
      <c r="TEK39" s="28"/>
      <c r="TEL39" s="28"/>
      <c r="TEM39" s="28"/>
      <c r="TEN39" s="28"/>
      <c r="TEO39" s="28"/>
      <c r="TEP39" s="28"/>
      <c r="TEQ39" s="28"/>
      <c r="TER39" s="28"/>
      <c r="TES39" s="28"/>
      <c r="TET39" s="28"/>
      <c r="TEU39" s="28"/>
      <c r="TEV39" s="28"/>
      <c r="TEW39" s="28"/>
      <c r="TEX39" s="28"/>
      <c r="TEY39" s="28"/>
      <c r="TEZ39" s="28"/>
      <c r="TFA39" s="28"/>
      <c r="TFB39" s="28"/>
      <c r="TFC39" s="28"/>
      <c r="TFD39" s="28"/>
      <c r="TFE39" s="28"/>
      <c r="TFF39" s="28"/>
      <c r="TFG39" s="28"/>
      <c r="TFH39" s="28"/>
      <c r="TFI39" s="28"/>
      <c r="TFJ39" s="28"/>
      <c r="TFK39" s="28"/>
      <c r="TFL39" s="28"/>
      <c r="TFM39" s="28"/>
      <c r="TFN39" s="28"/>
      <c r="TFO39" s="28"/>
      <c r="TFP39" s="28"/>
      <c r="TFQ39" s="28"/>
      <c r="TFR39" s="28"/>
      <c r="TFS39" s="28"/>
      <c r="TFT39" s="28"/>
      <c r="TFU39" s="28"/>
      <c r="TFV39" s="28"/>
      <c r="TFW39" s="28"/>
      <c r="TFX39" s="28"/>
      <c r="TFY39" s="28"/>
      <c r="TFZ39" s="28"/>
      <c r="TGA39" s="28"/>
      <c r="TGB39" s="28"/>
      <c r="TGC39" s="28"/>
      <c r="TGD39" s="28"/>
      <c r="TGE39" s="28"/>
      <c r="TGF39" s="28"/>
      <c r="TGG39" s="28"/>
      <c r="TGH39" s="28"/>
      <c r="TGI39" s="28"/>
      <c r="TGJ39" s="28"/>
      <c r="TGK39" s="28"/>
      <c r="TGL39" s="28"/>
      <c r="TGM39" s="28"/>
      <c r="TGN39" s="28"/>
      <c r="TGO39" s="28"/>
      <c r="TGP39" s="28"/>
      <c r="TGQ39" s="28"/>
      <c r="TGR39" s="28"/>
      <c r="TGS39" s="28"/>
      <c r="TGT39" s="28"/>
      <c r="TGU39" s="28"/>
      <c r="TGV39" s="28"/>
      <c r="TGW39" s="28"/>
      <c r="TGX39" s="28"/>
      <c r="TGY39" s="28"/>
      <c r="TGZ39" s="28"/>
      <c r="THA39" s="28"/>
      <c r="THB39" s="28"/>
      <c r="THC39" s="28"/>
      <c r="THD39" s="28"/>
      <c r="THE39" s="28"/>
      <c r="THF39" s="28"/>
      <c r="THG39" s="28"/>
      <c r="THH39" s="28"/>
      <c r="THI39" s="28"/>
      <c r="THJ39" s="28"/>
      <c r="THK39" s="28"/>
      <c r="THL39" s="28"/>
      <c r="THM39" s="28"/>
      <c r="THN39" s="28"/>
      <c r="THO39" s="28"/>
      <c r="THP39" s="28"/>
      <c r="THQ39" s="28"/>
      <c r="THR39" s="28"/>
      <c r="THS39" s="28"/>
      <c r="THT39" s="28"/>
      <c r="THU39" s="28"/>
      <c r="THV39" s="28"/>
      <c r="THW39" s="28"/>
      <c r="THX39" s="28"/>
      <c r="THY39" s="28"/>
      <c r="THZ39" s="28"/>
      <c r="TIA39" s="28"/>
      <c r="TIB39" s="28"/>
      <c r="TIC39" s="28"/>
      <c r="TID39" s="28"/>
      <c r="TIE39" s="28"/>
      <c r="TIF39" s="28"/>
      <c r="TIG39" s="28"/>
      <c r="TIH39" s="28"/>
      <c r="TII39" s="28"/>
      <c r="TIJ39" s="28"/>
      <c r="TIK39" s="28"/>
      <c r="TIL39" s="28"/>
      <c r="TIM39" s="28"/>
      <c r="TIN39" s="28"/>
      <c r="TIO39" s="28"/>
      <c r="TIP39" s="28"/>
      <c r="TIQ39" s="28"/>
      <c r="TIR39" s="28"/>
      <c r="TIS39" s="28"/>
      <c r="TIT39" s="28"/>
      <c r="TIU39" s="28"/>
      <c r="TIV39" s="28"/>
      <c r="TIW39" s="28"/>
      <c r="TIX39" s="28"/>
      <c r="TIY39" s="28"/>
      <c r="TIZ39" s="28"/>
      <c r="TJA39" s="28"/>
      <c r="TJB39" s="28"/>
      <c r="TJC39" s="28"/>
      <c r="TJD39" s="28"/>
      <c r="TJE39" s="28"/>
      <c r="TJF39" s="28"/>
      <c r="TJG39" s="28"/>
      <c r="TJH39" s="28"/>
      <c r="TJI39" s="28"/>
      <c r="TJJ39" s="28"/>
      <c r="TJK39" s="28"/>
      <c r="TJL39" s="28"/>
      <c r="TJM39" s="28"/>
      <c r="TJN39" s="28"/>
      <c r="TJO39" s="28"/>
      <c r="TJP39" s="28"/>
      <c r="TJQ39" s="28"/>
      <c r="TJR39" s="28"/>
      <c r="TJS39" s="28"/>
      <c r="TJT39" s="28"/>
      <c r="TJU39" s="28"/>
      <c r="TJV39" s="28"/>
      <c r="TJW39" s="28"/>
      <c r="TJX39" s="28"/>
      <c r="TJY39" s="28"/>
      <c r="TJZ39" s="28"/>
      <c r="TKA39" s="28"/>
      <c r="TKB39" s="28"/>
      <c r="TKC39" s="28"/>
      <c r="TKD39" s="28"/>
      <c r="TKE39" s="28"/>
      <c r="TKF39" s="28"/>
      <c r="TKG39" s="28"/>
      <c r="TKH39" s="28"/>
      <c r="TKI39" s="28"/>
      <c r="TKJ39" s="28"/>
      <c r="TKK39" s="28"/>
      <c r="TKL39" s="28"/>
      <c r="TKM39" s="28"/>
      <c r="TKN39" s="28"/>
      <c r="TKO39" s="28"/>
      <c r="TKP39" s="28"/>
      <c r="TKQ39" s="28"/>
      <c r="TKR39" s="28"/>
      <c r="TKS39" s="28"/>
      <c r="TKT39" s="28"/>
      <c r="TKU39" s="28"/>
      <c r="TKV39" s="28"/>
      <c r="TKW39" s="28"/>
      <c r="TKX39" s="28"/>
      <c r="TKY39" s="28"/>
      <c r="TKZ39" s="28"/>
      <c r="TLA39" s="28"/>
      <c r="TLB39" s="28"/>
      <c r="TLC39" s="28"/>
      <c r="TLD39" s="28"/>
      <c r="TLE39" s="28"/>
      <c r="TLF39" s="28"/>
      <c r="TLG39" s="28"/>
      <c r="TLH39" s="28"/>
      <c r="TLI39" s="28"/>
      <c r="TLJ39" s="28"/>
      <c r="TLK39" s="28"/>
      <c r="TLL39" s="28"/>
      <c r="TLM39" s="28"/>
      <c r="TLN39" s="28"/>
      <c r="TLO39" s="28"/>
      <c r="TLP39" s="28"/>
      <c r="TLQ39" s="28"/>
      <c r="TLR39" s="28"/>
      <c r="TLS39" s="28"/>
      <c r="TLT39" s="28"/>
      <c r="TLU39" s="28"/>
      <c r="TLV39" s="28"/>
      <c r="TLW39" s="28"/>
      <c r="TLX39" s="28"/>
      <c r="TLY39" s="28"/>
      <c r="TLZ39" s="28"/>
      <c r="TMA39" s="28"/>
      <c r="TMB39" s="28"/>
      <c r="TMC39" s="28"/>
      <c r="TMD39" s="28"/>
      <c r="TME39" s="28"/>
      <c r="TMF39" s="28"/>
      <c r="TMG39" s="28"/>
      <c r="TMH39" s="28"/>
      <c r="TMI39" s="28"/>
      <c r="TMJ39" s="28"/>
      <c r="TMK39" s="28"/>
      <c r="TML39" s="28"/>
      <c r="TMM39" s="28"/>
      <c r="TMN39" s="28"/>
      <c r="TMO39" s="28"/>
      <c r="TMP39" s="28"/>
      <c r="TMQ39" s="28"/>
      <c r="TMR39" s="28"/>
      <c r="TMS39" s="28"/>
      <c r="TMT39" s="28"/>
      <c r="TMU39" s="28"/>
      <c r="TMV39" s="28"/>
      <c r="TMW39" s="28"/>
      <c r="TMX39" s="28"/>
      <c r="TMY39" s="28"/>
      <c r="TMZ39" s="28"/>
      <c r="TNA39" s="28"/>
      <c r="TNB39" s="28"/>
      <c r="TNC39" s="28"/>
      <c r="TND39" s="28"/>
      <c r="TNE39" s="28"/>
      <c r="TNF39" s="28"/>
      <c r="TNG39" s="28"/>
      <c r="TNH39" s="28"/>
      <c r="TNI39" s="28"/>
      <c r="TNJ39" s="28"/>
      <c r="TNK39" s="28"/>
      <c r="TNL39" s="28"/>
      <c r="TNM39" s="28"/>
      <c r="TNN39" s="28"/>
      <c r="TNO39" s="28"/>
      <c r="TNP39" s="28"/>
      <c r="TNQ39" s="28"/>
      <c r="TNR39" s="28"/>
      <c r="TNS39" s="28"/>
      <c r="TNT39" s="28"/>
      <c r="TNU39" s="28"/>
      <c r="TNV39" s="28"/>
      <c r="TNW39" s="28"/>
      <c r="TNX39" s="28"/>
      <c r="TNY39" s="28"/>
      <c r="TNZ39" s="28"/>
      <c r="TOA39" s="28"/>
      <c r="TOB39" s="28"/>
      <c r="TOC39" s="28"/>
      <c r="TOD39" s="28"/>
      <c r="TOE39" s="28"/>
      <c r="TOF39" s="28"/>
      <c r="TOG39" s="28"/>
      <c r="TOH39" s="28"/>
      <c r="TOI39" s="28"/>
      <c r="TOJ39" s="28"/>
      <c r="TOK39" s="28"/>
      <c r="TOL39" s="28"/>
      <c r="TOM39" s="28"/>
      <c r="TON39" s="28"/>
      <c r="TOO39" s="28"/>
      <c r="TOP39" s="28"/>
      <c r="TOQ39" s="28"/>
      <c r="TOR39" s="28"/>
      <c r="TOS39" s="28"/>
      <c r="TOT39" s="28"/>
      <c r="TOU39" s="28"/>
      <c r="TOV39" s="28"/>
      <c r="TOW39" s="28"/>
      <c r="TOX39" s="28"/>
      <c r="TOY39" s="28"/>
      <c r="TOZ39" s="28"/>
      <c r="TPA39" s="28"/>
      <c r="TPB39" s="28"/>
      <c r="TPC39" s="28"/>
      <c r="TPD39" s="28"/>
      <c r="TPE39" s="28"/>
      <c r="TPF39" s="28"/>
      <c r="TPG39" s="28"/>
      <c r="TPH39" s="28"/>
      <c r="TPI39" s="28"/>
      <c r="TPJ39" s="28"/>
      <c r="TPK39" s="28"/>
      <c r="TPL39" s="28"/>
      <c r="TPM39" s="28"/>
      <c r="TPN39" s="28"/>
      <c r="TPO39" s="28"/>
      <c r="TPP39" s="28"/>
      <c r="TPQ39" s="28"/>
      <c r="TPR39" s="28"/>
      <c r="TPS39" s="28"/>
      <c r="TPT39" s="28"/>
      <c r="TPU39" s="28"/>
      <c r="TPV39" s="28"/>
      <c r="TPW39" s="28"/>
      <c r="TPX39" s="28"/>
      <c r="TPY39" s="28"/>
      <c r="TPZ39" s="28"/>
      <c r="TQA39" s="28"/>
      <c r="TQB39" s="28"/>
      <c r="TQC39" s="28"/>
      <c r="TQD39" s="28"/>
      <c r="TQE39" s="28"/>
      <c r="TQF39" s="28"/>
      <c r="TQG39" s="28"/>
      <c r="TQH39" s="28"/>
      <c r="TQI39" s="28"/>
      <c r="TQJ39" s="28"/>
      <c r="TQK39" s="28"/>
      <c r="TQL39" s="28"/>
      <c r="TQM39" s="28"/>
      <c r="TQN39" s="28"/>
      <c r="TQO39" s="28"/>
      <c r="TQP39" s="28"/>
      <c r="TQQ39" s="28"/>
      <c r="TQR39" s="28"/>
      <c r="TQS39" s="28"/>
      <c r="TQT39" s="28"/>
      <c r="TQU39" s="28"/>
      <c r="TQV39" s="28"/>
      <c r="TQW39" s="28"/>
      <c r="TQX39" s="28"/>
      <c r="TQY39" s="28"/>
      <c r="TQZ39" s="28"/>
      <c r="TRA39" s="28"/>
      <c r="TRB39" s="28"/>
      <c r="TRC39" s="28"/>
      <c r="TRD39" s="28"/>
      <c r="TRE39" s="28"/>
      <c r="TRF39" s="28"/>
      <c r="TRG39" s="28"/>
      <c r="TRH39" s="28"/>
      <c r="TRI39" s="28"/>
      <c r="TRJ39" s="28"/>
      <c r="TRK39" s="28"/>
      <c r="TRL39" s="28"/>
      <c r="TRM39" s="28"/>
      <c r="TRN39" s="28"/>
      <c r="TRO39" s="28"/>
      <c r="TRP39" s="28"/>
      <c r="TRQ39" s="28"/>
      <c r="TRR39" s="28"/>
      <c r="TRS39" s="28"/>
      <c r="TRT39" s="28"/>
      <c r="TRU39" s="28"/>
      <c r="TRV39" s="28"/>
      <c r="TRW39" s="28"/>
      <c r="TRX39" s="28"/>
      <c r="TRY39" s="28"/>
      <c r="TRZ39" s="28"/>
      <c r="TSA39" s="28"/>
      <c r="TSB39" s="28"/>
      <c r="TSC39" s="28"/>
      <c r="TSD39" s="28"/>
      <c r="TSE39" s="28"/>
      <c r="TSF39" s="28"/>
      <c r="TSG39" s="28"/>
      <c r="TSH39" s="28"/>
      <c r="TSI39" s="28"/>
      <c r="TSJ39" s="28"/>
      <c r="TSK39" s="28"/>
      <c r="TSL39" s="28"/>
      <c r="TSM39" s="28"/>
      <c r="TSN39" s="28"/>
      <c r="TSO39" s="28"/>
      <c r="TSP39" s="28"/>
      <c r="TSQ39" s="28"/>
      <c r="TSR39" s="28"/>
      <c r="TSS39" s="28"/>
      <c r="TST39" s="28"/>
      <c r="TSU39" s="28"/>
      <c r="TSV39" s="28"/>
      <c r="TSW39" s="28"/>
      <c r="TSX39" s="28"/>
      <c r="TSY39" s="28"/>
      <c r="TSZ39" s="28"/>
      <c r="TTA39" s="28"/>
      <c r="TTB39" s="28"/>
      <c r="TTC39" s="28"/>
      <c r="TTD39" s="28"/>
      <c r="TTE39" s="28"/>
      <c r="TTF39" s="28"/>
      <c r="TTG39" s="28"/>
      <c r="TTH39" s="28"/>
      <c r="TTI39" s="28"/>
      <c r="TTJ39" s="28"/>
      <c r="TTK39" s="28"/>
      <c r="TTL39" s="28"/>
      <c r="TTM39" s="28"/>
      <c r="TTN39" s="28"/>
      <c r="TTO39" s="28"/>
      <c r="TTP39" s="28"/>
      <c r="TTQ39" s="28"/>
      <c r="TTR39" s="28"/>
      <c r="TTS39" s="28"/>
      <c r="TTT39" s="28"/>
      <c r="TTU39" s="28"/>
      <c r="TTV39" s="28"/>
      <c r="TTW39" s="28"/>
      <c r="TTX39" s="28"/>
      <c r="TTY39" s="28"/>
      <c r="TTZ39" s="28"/>
      <c r="TUA39" s="28"/>
      <c r="TUB39" s="28"/>
      <c r="TUC39" s="28"/>
      <c r="TUD39" s="28"/>
      <c r="TUE39" s="28"/>
      <c r="TUF39" s="28"/>
      <c r="TUG39" s="28"/>
      <c r="TUH39" s="28"/>
      <c r="TUI39" s="28"/>
      <c r="TUJ39" s="28"/>
      <c r="TUK39" s="28"/>
      <c r="TUL39" s="28"/>
      <c r="TUM39" s="28"/>
      <c r="TUN39" s="28"/>
      <c r="TUO39" s="28"/>
      <c r="TUP39" s="28"/>
      <c r="TUQ39" s="28"/>
      <c r="TUR39" s="28"/>
      <c r="TUS39" s="28"/>
      <c r="TUT39" s="28"/>
      <c r="TUU39" s="28"/>
      <c r="TUV39" s="28"/>
      <c r="TUW39" s="28"/>
      <c r="TUX39" s="28"/>
      <c r="TUY39" s="28"/>
      <c r="TUZ39" s="28"/>
      <c r="TVA39" s="28"/>
      <c r="TVB39" s="28"/>
      <c r="TVC39" s="28"/>
      <c r="TVD39" s="28"/>
      <c r="TVE39" s="28"/>
      <c r="TVF39" s="28"/>
      <c r="TVG39" s="28"/>
      <c r="TVH39" s="28"/>
      <c r="TVI39" s="28"/>
      <c r="TVJ39" s="28"/>
      <c r="TVK39" s="28"/>
      <c r="TVL39" s="28"/>
      <c r="TVM39" s="28"/>
      <c r="TVN39" s="28"/>
      <c r="TVO39" s="28"/>
      <c r="TVP39" s="28"/>
      <c r="TVQ39" s="28"/>
      <c r="TVR39" s="28"/>
      <c r="TVS39" s="28"/>
      <c r="TVT39" s="28"/>
      <c r="TVU39" s="28"/>
      <c r="TVV39" s="28"/>
      <c r="TVW39" s="28"/>
      <c r="TVX39" s="28"/>
      <c r="TVY39" s="28"/>
      <c r="TVZ39" s="28"/>
      <c r="TWA39" s="28"/>
      <c r="TWB39" s="28"/>
      <c r="TWC39" s="28"/>
      <c r="TWD39" s="28"/>
      <c r="TWE39" s="28"/>
      <c r="TWF39" s="28"/>
      <c r="TWG39" s="28"/>
      <c r="TWH39" s="28"/>
      <c r="TWI39" s="28"/>
      <c r="TWJ39" s="28"/>
      <c r="TWK39" s="28"/>
      <c r="TWL39" s="28"/>
      <c r="TWM39" s="28"/>
      <c r="TWN39" s="28"/>
      <c r="TWO39" s="28"/>
      <c r="TWP39" s="28"/>
      <c r="TWQ39" s="28"/>
      <c r="TWR39" s="28"/>
      <c r="TWS39" s="28"/>
      <c r="TWT39" s="28"/>
      <c r="TWU39" s="28"/>
      <c r="TWV39" s="28"/>
      <c r="TWW39" s="28"/>
      <c r="TWX39" s="28"/>
      <c r="TWY39" s="28"/>
      <c r="TWZ39" s="28"/>
      <c r="TXA39" s="28"/>
      <c r="TXB39" s="28"/>
      <c r="TXC39" s="28"/>
      <c r="TXD39" s="28"/>
      <c r="TXE39" s="28"/>
      <c r="TXF39" s="28"/>
      <c r="TXG39" s="28"/>
      <c r="TXH39" s="28"/>
      <c r="TXI39" s="28"/>
      <c r="TXJ39" s="28"/>
      <c r="TXK39" s="28"/>
      <c r="TXL39" s="28"/>
      <c r="TXM39" s="28"/>
      <c r="TXN39" s="28"/>
      <c r="TXO39" s="28"/>
      <c r="TXP39" s="28"/>
      <c r="TXQ39" s="28"/>
      <c r="TXR39" s="28"/>
      <c r="TXS39" s="28"/>
      <c r="TXT39" s="28"/>
      <c r="TXU39" s="28"/>
      <c r="TXV39" s="28"/>
      <c r="TXW39" s="28"/>
      <c r="TXX39" s="28"/>
      <c r="TXY39" s="28"/>
      <c r="TXZ39" s="28"/>
      <c r="TYA39" s="28"/>
      <c r="TYB39" s="28"/>
      <c r="TYC39" s="28"/>
      <c r="TYD39" s="28"/>
      <c r="TYE39" s="28"/>
      <c r="TYF39" s="28"/>
      <c r="TYG39" s="28"/>
      <c r="TYH39" s="28"/>
      <c r="TYI39" s="28"/>
      <c r="TYJ39" s="28"/>
      <c r="TYK39" s="28"/>
      <c r="TYL39" s="28"/>
      <c r="TYM39" s="28"/>
      <c r="TYN39" s="28"/>
      <c r="TYO39" s="28"/>
      <c r="TYP39" s="28"/>
      <c r="TYQ39" s="28"/>
      <c r="TYR39" s="28"/>
      <c r="TYS39" s="28"/>
      <c r="TYT39" s="28"/>
      <c r="TYU39" s="28"/>
      <c r="TYV39" s="28"/>
      <c r="TYW39" s="28"/>
      <c r="TYX39" s="28"/>
      <c r="TYY39" s="28"/>
      <c r="TYZ39" s="28"/>
      <c r="TZA39" s="28"/>
      <c r="TZB39" s="28"/>
      <c r="TZC39" s="28"/>
      <c r="TZD39" s="28"/>
      <c r="TZE39" s="28"/>
      <c r="TZF39" s="28"/>
      <c r="TZG39" s="28"/>
      <c r="TZH39" s="28"/>
      <c r="TZI39" s="28"/>
      <c r="TZJ39" s="28"/>
      <c r="TZK39" s="28"/>
      <c r="TZL39" s="28"/>
      <c r="TZM39" s="28"/>
      <c r="TZN39" s="28"/>
      <c r="TZO39" s="28"/>
      <c r="TZP39" s="28"/>
      <c r="TZQ39" s="28"/>
      <c r="TZR39" s="28"/>
      <c r="TZS39" s="28"/>
      <c r="TZT39" s="28"/>
      <c r="TZU39" s="28"/>
      <c r="TZV39" s="28"/>
      <c r="TZW39" s="28"/>
      <c r="TZX39" s="28"/>
      <c r="TZY39" s="28"/>
      <c r="TZZ39" s="28"/>
      <c r="UAA39" s="28"/>
      <c r="UAB39" s="28"/>
      <c r="UAC39" s="28"/>
      <c r="UAD39" s="28"/>
      <c r="UAE39" s="28"/>
      <c r="UAF39" s="28"/>
      <c r="UAG39" s="28"/>
      <c r="UAH39" s="28"/>
      <c r="UAI39" s="28"/>
      <c r="UAJ39" s="28"/>
      <c r="UAK39" s="28"/>
      <c r="UAL39" s="28"/>
      <c r="UAM39" s="28"/>
      <c r="UAN39" s="28"/>
      <c r="UAO39" s="28"/>
      <c r="UAP39" s="28"/>
      <c r="UAQ39" s="28"/>
      <c r="UAR39" s="28"/>
      <c r="UAS39" s="28"/>
      <c r="UAT39" s="28"/>
      <c r="UAU39" s="28"/>
      <c r="UAV39" s="28"/>
      <c r="UAW39" s="28"/>
      <c r="UAX39" s="28"/>
      <c r="UAY39" s="28"/>
      <c r="UAZ39" s="28"/>
      <c r="UBA39" s="28"/>
      <c r="UBB39" s="28"/>
      <c r="UBC39" s="28"/>
      <c r="UBD39" s="28"/>
      <c r="UBE39" s="28"/>
      <c r="UBF39" s="28"/>
      <c r="UBG39" s="28"/>
      <c r="UBH39" s="28"/>
      <c r="UBI39" s="28"/>
      <c r="UBJ39" s="28"/>
      <c r="UBK39" s="28"/>
      <c r="UBL39" s="28"/>
      <c r="UBM39" s="28"/>
      <c r="UBN39" s="28"/>
      <c r="UBO39" s="28"/>
      <c r="UBP39" s="28"/>
      <c r="UBQ39" s="28"/>
      <c r="UBR39" s="28"/>
      <c r="UBS39" s="28"/>
      <c r="UBT39" s="28"/>
      <c r="UBU39" s="28"/>
      <c r="UBV39" s="28"/>
      <c r="UBW39" s="28"/>
      <c r="UBX39" s="28"/>
      <c r="UBY39" s="28"/>
      <c r="UBZ39" s="28"/>
      <c r="UCA39" s="28"/>
      <c r="UCB39" s="28"/>
      <c r="UCC39" s="28"/>
      <c r="UCD39" s="28"/>
      <c r="UCE39" s="28"/>
      <c r="UCF39" s="28"/>
      <c r="UCG39" s="28"/>
      <c r="UCH39" s="28"/>
      <c r="UCI39" s="28"/>
      <c r="UCJ39" s="28"/>
      <c r="UCK39" s="28"/>
      <c r="UCL39" s="28"/>
      <c r="UCM39" s="28"/>
      <c r="UCN39" s="28"/>
      <c r="UCO39" s="28"/>
      <c r="UCP39" s="28"/>
      <c r="UCQ39" s="28"/>
      <c r="UCR39" s="28"/>
      <c r="UCS39" s="28"/>
      <c r="UCT39" s="28"/>
      <c r="UCU39" s="28"/>
      <c r="UCV39" s="28"/>
      <c r="UCW39" s="28"/>
      <c r="UCX39" s="28"/>
      <c r="UCY39" s="28"/>
      <c r="UCZ39" s="28"/>
      <c r="UDA39" s="28"/>
      <c r="UDB39" s="28"/>
      <c r="UDC39" s="28"/>
      <c r="UDD39" s="28"/>
      <c r="UDE39" s="28"/>
      <c r="UDF39" s="28"/>
      <c r="UDG39" s="28"/>
      <c r="UDH39" s="28"/>
      <c r="UDI39" s="28"/>
      <c r="UDJ39" s="28"/>
      <c r="UDK39" s="28"/>
      <c r="UDL39" s="28"/>
      <c r="UDM39" s="28"/>
      <c r="UDN39" s="28"/>
      <c r="UDO39" s="28"/>
      <c r="UDP39" s="28"/>
      <c r="UDQ39" s="28"/>
      <c r="UDR39" s="28"/>
      <c r="UDS39" s="28"/>
      <c r="UDT39" s="28"/>
      <c r="UDU39" s="28"/>
      <c r="UDV39" s="28"/>
      <c r="UDW39" s="28"/>
      <c r="UDX39" s="28"/>
      <c r="UDY39" s="28"/>
      <c r="UDZ39" s="28"/>
      <c r="UEA39" s="28"/>
      <c r="UEB39" s="28"/>
      <c r="UEC39" s="28"/>
      <c r="UED39" s="28"/>
      <c r="UEE39" s="28"/>
      <c r="UEF39" s="28"/>
      <c r="UEG39" s="28"/>
      <c r="UEH39" s="28"/>
      <c r="UEI39" s="28"/>
      <c r="UEJ39" s="28"/>
      <c r="UEK39" s="28"/>
      <c r="UEL39" s="28"/>
      <c r="UEM39" s="28"/>
      <c r="UEN39" s="28"/>
      <c r="UEO39" s="28"/>
      <c r="UEP39" s="28"/>
      <c r="UEQ39" s="28"/>
      <c r="UER39" s="28"/>
      <c r="UES39" s="28"/>
      <c r="UET39" s="28"/>
      <c r="UEU39" s="28"/>
      <c r="UEV39" s="28"/>
      <c r="UEW39" s="28"/>
      <c r="UEX39" s="28"/>
      <c r="UEY39" s="28"/>
      <c r="UEZ39" s="28"/>
      <c r="UFA39" s="28"/>
      <c r="UFB39" s="28"/>
      <c r="UFC39" s="28"/>
      <c r="UFD39" s="28"/>
      <c r="UFE39" s="28"/>
      <c r="UFF39" s="28"/>
      <c r="UFG39" s="28"/>
      <c r="UFH39" s="28"/>
      <c r="UFI39" s="28"/>
      <c r="UFJ39" s="28"/>
      <c r="UFK39" s="28"/>
      <c r="UFL39" s="28"/>
      <c r="UFM39" s="28"/>
      <c r="UFN39" s="28"/>
      <c r="UFO39" s="28"/>
      <c r="UFP39" s="28"/>
      <c r="UFQ39" s="28"/>
      <c r="UFR39" s="28"/>
      <c r="UFS39" s="28"/>
      <c r="UFT39" s="28"/>
      <c r="UFU39" s="28"/>
      <c r="UFV39" s="28"/>
      <c r="UFW39" s="28"/>
      <c r="UFX39" s="28"/>
      <c r="UFY39" s="28"/>
      <c r="UFZ39" s="28"/>
      <c r="UGA39" s="28"/>
      <c r="UGB39" s="28"/>
      <c r="UGC39" s="28"/>
      <c r="UGD39" s="28"/>
      <c r="UGE39" s="28"/>
      <c r="UGF39" s="28"/>
      <c r="UGG39" s="28"/>
      <c r="UGH39" s="28"/>
      <c r="UGI39" s="28"/>
      <c r="UGJ39" s="28"/>
      <c r="UGK39" s="28"/>
      <c r="UGL39" s="28"/>
      <c r="UGM39" s="28"/>
      <c r="UGN39" s="28"/>
      <c r="UGO39" s="28"/>
      <c r="UGP39" s="28"/>
      <c r="UGQ39" s="28"/>
      <c r="UGR39" s="28"/>
      <c r="UGS39" s="28"/>
      <c r="UGT39" s="28"/>
      <c r="UGU39" s="28"/>
      <c r="UGV39" s="28"/>
      <c r="UGW39" s="28"/>
      <c r="UGX39" s="28"/>
      <c r="UGY39" s="28"/>
      <c r="UGZ39" s="28"/>
      <c r="UHA39" s="28"/>
      <c r="UHB39" s="28"/>
      <c r="UHC39" s="28"/>
      <c r="UHD39" s="28"/>
      <c r="UHE39" s="28"/>
      <c r="UHF39" s="28"/>
      <c r="UHG39" s="28"/>
      <c r="UHH39" s="28"/>
      <c r="UHI39" s="28"/>
      <c r="UHJ39" s="28"/>
      <c r="UHK39" s="28"/>
      <c r="UHL39" s="28"/>
      <c r="UHM39" s="28"/>
      <c r="UHN39" s="28"/>
      <c r="UHO39" s="28"/>
      <c r="UHP39" s="28"/>
      <c r="UHQ39" s="28"/>
      <c r="UHR39" s="28"/>
      <c r="UHS39" s="28"/>
      <c r="UHT39" s="28"/>
      <c r="UHU39" s="28"/>
      <c r="UHV39" s="28"/>
      <c r="UHW39" s="28"/>
      <c r="UHX39" s="28"/>
      <c r="UHY39" s="28"/>
      <c r="UHZ39" s="28"/>
      <c r="UIA39" s="28"/>
      <c r="UIB39" s="28"/>
      <c r="UIC39" s="28"/>
      <c r="UID39" s="28"/>
      <c r="UIE39" s="28"/>
      <c r="UIF39" s="28"/>
      <c r="UIG39" s="28"/>
      <c r="UIH39" s="28"/>
      <c r="UII39" s="28"/>
      <c r="UIJ39" s="28"/>
      <c r="UIK39" s="28"/>
      <c r="UIL39" s="28"/>
      <c r="UIM39" s="28"/>
      <c r="UIN39" s="28"/>
      <c r="UIO39" s="28"/>
      <c r="UIP39" s="28"/>
      <c r="UIQ39" s="28"/>
      <c r="UIR39" s="28"/>
      <c r="UIS39" s="28"/>
      <c r="UIT39" s="28"/>
      <c r="UIU39" s="28"/>
      <c r="UIV39" s="28"/>
      <c r="UIW39" s="28"/>
      <c r="UIX39" s="28"/>
      <c r="UIY39" s="28"/>
      <c r="UIZ39" s="28"/>
      <c r="UJA39" s="28"/>
      <c r="UJB39" s="28"/>
      <c r="UJC39" s="28"/>
      <c r="UJD39" s="28"/>
      <c r="UJE39" s="28"/>
      <c r="UJF39" s="28"/>
      <c r="UJG39" s="28"/>
      <c r="UJH39" s="28"/>
      <c r="UJI39" s="28"/>
      <c r="UJJ39" s="28"/>
      <c r="UJK39" s="28"/>
      <c r="UJL39" s="28"/>
      <c r="UJM39" s="28"/>
      <c r="UJN39" s="28"/>
      <c r="UJO39" s="28"/>
      <c r="UJP39" s="28"/>
      <c r="UJQ39" s="28"/>
      <c r="UJR39" s="28"/>
      <c r="UJS39" s="28"/>
      <c r="UJT39" s="28"/>
      <c r="UJU39" s="28"/>
      <c r="UJV39" s="28"/>
      <c r="UJW39" s="28"/>
      <c r="UJX39" s="28"/>
      <c r="UJY39" s="28"/>
      <c r="UJZ39" s="28"/>
      <c r="UKA39" s="28"/>
      <c r="UKB39" s="28"/>
      <c r="UKC39" s="28"/>
      <c r="UKD39" s="28"/>
      <c r="UKE39" s="28"/>
      <c r="UKF39" s="28"/>
      <c r="UKG39" s="28"/>
      <c r="UKH39" s="28"/>
      <c r="UKI39" s="28"/>
      <c r="UKJ39" s="28"/>
      <c r="UKK39" s="28"/>
      <c r="UKL39" s="28"/>
      <c r="UKM39" s="28"/>
      <c r="UKN39" s="28"/>
      <c r="UKO39" s="28"/>
      <c r="UKP39" s="28"/>
      <c r="UKQ39" s="28"/>
      <c r="UKR39" s="28"/>
      <c r="UKS39" s="28"/>
      <c r="UKT39" s="28"/>
      <c r="UKU39" s="28"/>
      <c r="UKV39" s="28"/>
      <c r="UKW39" s="28"/>
      <c r="UKX39" s="28"/>
      <c r="UKY39" s="28"/>
      <c r="UKZ39" s="28"/>
      <c r="ULA39" s="28"/>
      <c r="ULB39" s="28"/>
      <c r="ULC39" s="28"/>
      <c r="ULD39" s="28"/>
      <c r="ULE39" s="28"/>
      <c r="ULF39" s="28"/>
      <c r="ULG39" s="28"/>
      <c r="ULH39" s="28"/>
      <c r="ULI39" s="28"/>
      <c r="ULJ39" s="28"/>
      <c r="ULK39" s="28"/>
      <c r="ULL39" s="28"/>
      <c r="ULM39" s="28"/>
      <c r="ULN39" s="28"/>
      <c r="ULO39" s="28"/>
      <c r="ULP39" s="28"/>
      <c r="ULQ39" s="28"/>
      <c r="ULR39" s="28"/>
      <c r="ULS39" s="28"/>
      <c r="ULT39" s="28"/>
      <c r="ULU39" s="28"/>
      <c r="ULV39" s="28"/>
      <c r="ULW39" s="28"/>
      <c r="ULX39" s="28"/>
      <c r="ULY39" s="28"/>
      <c r="ULZ39" s="28"/>
      <c r="UMA39" s="28"/>
      <c r="UMB39" s="28"/>
      <c r="UMC39" s="28"/>
      <c r="UMD39" s="28"/>
      <c r="UME39" s="28"/>
      <c r="UMF39" s="28"/>
      <c r="UMG39" s="28"/>
      <c r="UMH39" s="28"/>
      <c r="UMI39" s="28"/>
      <c r="UMJ39" s="28"/>
      <c r="UMK39" s="28"/>
      <c r="UML39" s="28"/>
      <c r="UMM39" s="28"/>
      <c r="UMN39" s="28"/>
      <c r="UMO39" s="28"/>
      <c r="UMP39" s="28"/>
      <c r="UMQ39" s="28"/>
      <c r="UMR39" s="28"/>
      <c r="UMS39" s="28"/>
      <c r="UMT39" s="28"/>
      <c r="UMU39" s="28"/>
      <c r="UMV39" s="28"/>
      <c r="UMW39" s="28"/>
      <c r="UMX39" s="28"/>
      <c r="UMY39" s="28"/>
      <c r="UMZ39" s="28"/>
      <c r="UNA39" s="28"/>
      <c r="UNB39" s="28"/>
      <c r="UNC39" s="28"/>
      <c r="UND39" s="28"/>
      <c r="UNE39" s="28"/>
      <c r="UNF39" s="28"/>
      <c r="UNG39" s="28"/>
      <c r="UNH39" s="28"/>
      <c r="UNI39" s="28"/>
      <c r="UNJ39" s="28"/>
      <c r="UNK39" s="28"/>
      <c r="UNL39" s="28"/>
      <c r="UNM39" s="28"/>
      <c r="UNN39" s="28"/>
      <c r="UNO39" s="28"/>
      <c r="UNP39" s="28"/>
      <c r="UNQ39" s="28"/>
      <c r="UNR39" s="28"/>
      <c r="UNS39" s="28"/>
      <c r="UNT39" s="28"/>
      <c r="UNU39" s="28"/>
      <c r="UNV39" s="28"/>
      <c r="UNW39" s="28"/>
      <c r="UNX39" s="28"/>
      <c r="UNY39" s="28"/>
      <c r="UNZ39" s="28"/>
      <c r="UOA39" s="28"/>
      <c r="UOB39" s="28"/>
      <c r="UOC39" s="28"/>
      <c r="UOD39" s="28"/>
      <c r="UOE39" s="28"/>
      <c r="UOF39" s="28"/>
      <c r="UOG39" s="28"/>
      <c r="UOH39" s="28"/>
      <c r="UOI39" s="28"/>
      <c r="UOJ39" s="28"/>
      <c r="UOK39" s="28"/>
      <c r="UOL39" s="28"/>
      <c r="UOM39" s="28"/>
      <c r="UON39" s="28"/>
      <c r="UOO39" s="28"/>
      <c r="UOP39" s="28"/>
      <c r="UOQ39" s="28"/>
      <c r="UOR39" s="28"/>
      <c r="UOS39" s="28"/>
      <c r="UOT39" s="28"/>
      <c r="UOU39" s="28"/>
      <c r="UOV39" s="28"/>
      <c r="UOW39" s="28"/>
      <c r="UOX39" s="28"/>
      <c r="UOY39" s="28"/>
      <c r="UOZ39" s="28"/>
      <c r="UPA39" s="28"/>
      <c r="UPB39" s="28"/>
      <c r="UPC39" s="28"/>
      <c r="UPD39" s="28"/>
      <c r="UPE39" s="28"/>
      <c r="UPF39" s="28"/>
      <c r="UPG39" s="28"/>
      <c r="UPH39" s="28"/>
      <c r="UPI39" s="28"/>
      <c r="UPJ39" s="28"/>
      <c r="UPK39" s="28"/>
      <c r="UPL39" s="28"/>
      <c r="UPM39" s="28"/>
      <c r="UPN39" s="28"/>
      <c r="UPO39" s="28"/>
      <c r="UPP39" s="28"/>
      <c r="UPQ39" s="28"/>
      <c r="UPR39" s="28"/>
      <c r="UPS39" s="28"/>
      <c r="UPT39" s="28"/>
      <c r="UPU39" s="28"/>
      <c r="UPV39" s="28"/>
      <c r="UPW39" s="28"/>
      <c r="UPX39" s="28"/>
      <c r="UPY39" s="28"/>
      <c r="UPZ39" s="28"/>
      <c r="UQA39" s="28"/>
      <c r="UQB39" s="28"/>
      <c r="UQC39" s="28"/>
      <c r="UQD39" s="28"/>
      <c r="UQE39" s="28"/>
      <c r="UQF39" s="28"/>
      <c r="UQG39" s="28"/>
      <c r="UQH39" s="28"/>
      <c r="UQI39" s="28"/>
      <c r="UQJ39" s="28"/>
      <c r="UQK39" s="28"/>
      <c r="UQL39" s="28"/>
      <c r="UQM39" s="28"/>
      <c r="UQN39" s="28"/>
      <c r="UQO39" s="28"/>
      <c r="UQP39" s="28"/>
      <c r="UQQ39" s="28"/>
      <c r="UQR39" s="28"/>
      <c r="UQS39" s="28"/>
      <c r="UQT39" s="28"/>
      <c r="UQU39" s="28"/>
      <c r="UQV39" s="28"/>
      <c r="UQW39" s="28"/>
      <c r="UQX39" s="28"/>
      <c r="UQY39" s="28"/>
      <c r="UQZ39" s="28"/>
      <c r="URA39" s="28"/>
      <c r="URB39" s="28"/>
      <c r="URC39" s="28"/>
      <c r="URD39" s="28"/>
      <c r="URE39" s="28"/>
      <c r="URF39" s="28"/>
      <c r="URG39" s="28"/>
      <c r="URH39" s="28"/>
      <c r="URI39" s="28"/>
      <c r="URJ39" s="28"/>
      <c r="URK39" s="28"/>
      <c r="URL39" s="28"/>
      <c r="URM39" s="28"/>
      <c r="URN39" s="28"/>
      <c r="URO39" s="28"/>
      <c r="URP39" s="28"/>
      <c r="URQ39" s="28"/>
      <c r="URR39" s="28"/>
      <c r="URS39" s="28"/>
      <c r="URT39" s="28"/>
      <c r="URU39" s="28"/>
      <c r="URV39" s="28"/>
      <c r="URW39" s="28"/>
      <c r="URX39" s="28"/>
      <c r="URY39" s="28"/>
      <c r="URZ39" s="28"/>
      <c r="USA39" s="28"/>
      <c r="USB39" s="28"/>
      <c r="USC39" s="28"/>
      <c r="USD39" s="28"/>
      <c r="USE39" s="28"/>
      <c r="USF39" s="28"/>
      <c r="USG39" s="28"/>
      <c r="USH39" s="28"/>
      <c r="USI39" s="28"/>
      <c r="USJ39" s="28"/>
      <c r="USK39" s="28"/>
      <c r="USL39" s="28"/>
      <c r="USM39" s="28"/>
      <c r="USN39" s="28"/>
      <c r="USO39" s="28"/>
      <c r="USP39" s="28"/>
      <c r="USQ39" s="28"/>
      <c r="USR39" s="28"/>
      <c r="USS39" s="28"/>
      <c r="UST39" s="28"/>
      <c r="USU39" s="28"/>
      <c r="USV39" s="28"/>
      <c r="USW39" s="28"/>
      <c r="USX39" s="28"/>
      <c r="USY39" s="28"/>
      <c r="USZ39" s="28"/>
      <c r="UTA39" s="28"/>
      <c r="UTB39" s="28"/>
      <c r="UTC39" s="28"/>
      <c r="UTD39" s="28"/>
      <c r="UTE39" s="28"/>
      <c r="UTF39" s="28"/>
      <c r="UTG39" s="28"/>
      <c r="UTH39" s="28"/>
      <c r="UTI39" s="28"/>
      <c r="UTJ39" s="28"/>
      <c r="UTK39" s="28"/>
      <c r="UTL39" s="28"/>
      <c r="UTM39" s="28"/>
      <c r="UTN39" s="28"/>
      <c r="UTO39" s="28"/>
      <c r="UTP39" s="28"/>
      <c r="UTQ39" s="28"/>
      <c r="UTR39" s="28"/>
      <c r="UTS39" s="28"/>
      <c r="UTT39" s="28"/>
      <c r="UTU39" s="28"/>
      <c r="UTV39" s="28"/>
      <c r="UTW39" s="28"/>
      <c r="UTX39" s="28"/>
      <c r="UTY39" s="28"/>
      <c r="UTZ39" s="28"/>
      <c r="UUA39" s="28"/>
      <c r="UUB39" s="28"/>
      <c r="UUC39" s="28"/>
      <c r="UUD39" s="28"/>
      <c r="UUE39" s="28"/>
      <c r="UUF39" s="28"/>
      <c r="UUG39" s="28"/>
      <c r="UUH39" s="28"/>
      <c r="UUI39" s="28"/>
      <c r="UUJ39" s="28"/>
      <c r="UUK39" s="28"/>
      <c r="UUL39" s="28"/>
      <c r="UUM39" s="28"/>
      <c r="UUN39" s="28"/>
      <c r="UUO39" s="28"/>
      <c r="UUP39" s="28"/>
      <c r="UUQ39" s="28"/>
      <c r="UUR39" s="28"/>
      <c r="UUS39" s="28"/>
      <c r="UUT39" s="28"/>
      <c r="UUU39" s="28"/>
      <c r="UUV39" s="28"/>
      <c r="UUW39" s="28"/>
      <c r="UUX39" s="28"/>
      <c r="UUY39" s="28"/>
      <c r="UUZ39" s="28"/>
      <c r="UVA39" s="28"/>
      <c r="UVB39" s="28"/>
      <c r="UVC39" s="28"/>
      <c r="UVD39" s="28"/>
      <c r="UVE39" s="28"/>
      <c r="UVF39" s="28"/>
      <c r="UVG39" s="28"/>
      <c r="UVH39" s="28"/>
      <c r="UVI39" s="28"/>
      <c r="UVJ39" s="28"/>
      <c r="UVK39" s="28"/>
      <c r="UVL39" s="28"/>
      <c r="UVM39" s="28"/>
      <c r="UVN39" s="28"/>
      <c r="UVO39" s="28"/>
      <c r="UVP39" s="28"/>
      <c r="UVQ39" s="28"/>
      <c r="UVR39" s="28"/>
      <c r="UVS39" s="28"/>
      <c r="UVT39" s="28"/>
      <c r="UVU39" s="28"/>
      <c r="UVV39" s="28"/>
      <c r="UVW39" s="28"/>
      <c r="UVX39" s="28"/>
      <c r="UVY39" s="28"/>
      <c r="UVZ39" s="28"/>
      <c r="UWA39" s="28"/>
      <c r="UWB39" s="28"/>
      <c r="UWC39" s="28"/>
      <c r="UWD39" s="28"/>
      <c r="UWE39" s="28"/>
      <c r="UWF39" s="28"/>
      <c r="UWG39" s="28"/>
      <c r="UWH39" s="28"/>
      <c r="UWI39" s="28"/>
      <c r="UWJ39" s="28"/>
      <c r="UWK39" s="28"/>
      <c r="UWL39" s="28"/>
      <c r="UWM39" s="28"/>
      <c r="UWN39" s="28"/>
      <c r="UWO39" s="28"/>
      <c r="UWP39" s="28"/>
      <c r="UWQ39" s="28"/>
      <c r="UWR39" s="28"/>
      <c r="UWS39" s="28"/>
      <c r="UWT39" s="28"/>
      <c r="UWU39" s="28"/>
      <c r="UWV39" s="28"/>
      <c r="UWW39" s="28"/>
      <c r="UWX39" s="28"/>
      <c r="UWY39" s="28"/>
      <c r="UWZ39" s="28"/>
      <c r="UXA39" s="28"/>
      <c r="UXB39" s="28"/>
      <c r="UXC39" s="28"/>
      <c r="UXD39" s="28"/>
      <c r="UXE39" s="28"/>
      <c r="UXF39" s="28"/>
      <c r="UXG39" s="28"/>
      <c r="UXH39" s="28"/>
      <c r="UXI39" s="28"/>
      <c r="UXJ39" s="28"/>
      <c r="UXK39" s="28"/>
      <c r="UXL39" s="28"/>
      <c r="UXM39" s="28"/>
      <c r="UXN39" s="28"/>
      <c r="UXO39" s="28"/>
      <c r="UXP39" s="28"/>
      <c r="UXQ39" s="28"/>
      <c r="UXR39" s="28"/>
      <c r="UXS39" s="28"/>
      <c r="UXT39" s="28"/>
      <c r="UXU39" s="28"/>
      <c r="UXV39" s="28"/>
      <c r="UXW39" s="28"/>
      <c r="UXX39" s="28"/>
      <c r="UXY39" s="28"/>
      <c r="UXZ39" s="28"/>
      <c r="UYA39" s="28"/>
      <c r="UYB39" s="28"/>
      <c r="UYC39" s="28"/>
      <c r="UYD39" s="28"/>
      <c r="UYE39" s="28"/>
      <c r="UYF39" s="28"/>
      <c r="UYG39" s="28"/>
      <c r="UYH39" s="28"/>
      <c r="UYI39" s="28"/>
      <c r="UYJ39" s="28"/>
      <c r="UYK39" s="28"/>
      <c r="UYL39" s="28"/>
      <c r="UYM39" s="28"/>
      <c r="UYN39" s="28"/>
      <c r="UYO39" s="28"/>
      <c r="UYP39" s="28"/>
      <c r="UYQ39" s="28"/>
      <c r="UYR39" s="28"/>
      <c r="UYS39" s="28"/>
      <c r="UYT39" s="28"/>
      <c r="UYU39" s="28"/>
      <c r="UYV39" s="28"/>
      <c r="UYW39" s="28"/>
      <c r="UYX39" s="28"/>
      <c r="UYY39" s="28"/>
      <c r="UYZ39" s="28"/>
      <c r="UZA39" s="28"/>
      <c r="UZB39" s="28"/>
      <c r="UZC39" s="28"/>
      <c r="UZD39" s="28"/>
      <c r="UZE39" s="28"/>
      <c r="UZF39" s="28"/>
      <c r="UZG39" s="28"/>
      <c r="UZH39" s="28"/>
      <c r="UZI39" s="28"/>
      <c r="UZJ39" s="28"/>
      <c r="UZK39" s="28"/>
      <c r="UZL39" s="28"/>
      <c r="UZM39" s="28"/>
      <c r="UZN39" s="28"/>
      <c r="UZO39" s="28"/>
      <c r="UZP39" s="28"/>
      <c r="UZQ39" s="28"/>
      <c r="UZR39" s="28"/>
      <c r="UZS39" s="28"/>
      <c r="UZT39" s="28"/>
      <c r="UZU39" s="28"/>
      <c r="UZV39" s="28"/>
      <c r="UZW39" s="28"/>
      <c r="UZX39" s="28"/>
      <c r="UZY39" s="28"/>
      <c r="UZZ39" s="28"/>
      <c r="VAA39" s="28"/>
      <c r="VAB39" s="28"/>
      <c r="VAC39" s="28"/>
      <c r="VAD39" s="28"/>
      <c r="VAE39" s="28"/>
      <c r="VAF39" s="28"/>
      <c r="VAG39" s="28"/>
      <c r="VAH39" s="28"/>
      <c r="VAI39" s="28"/>
      <c r="VAJ39" s="28"/>
      <c r="VAK39" s="28"/>
      <c r="VAL39" s="28"/>
      <c r="VAM39" s="28"/>
      <c r="VAN39" s="28"/>
      <c r="VAO39" s="28"/>
      <c r="VAP39" s="28"/>
      <c r="VAQ39" s="28"/>
      <c r="VAR39" s="28"/>
      <c r="VAS39" s="28"/>
      <c r="VAT39" s="28"/>
      <c r="VAU39" s="28"/>
      <c r="VAV39" s="28"/>
      <c r="VAW39" s="28"/>
      <c r="VAX39" s="28"/>
      <c r="VAY39" s="28"/>
      <c r="VAZ39" s="28"/>
      <c r="VBA39" s="28"/>
      <c r="VBB39" s="28"/>
      <c r="VBC39" s="28"/>
      <c r="VBD39" s="28"/>
      <c r="VBE39" s="28"/>
      <c r="VBF39" s="28"/>
      <c r="VBG39" s="28"/>
      <c r="VBH39" s="28"/>
      <c r="VBI39" s="28"/>
      <c r="VBJ39" s="28"/>
      <c r="VBK39" s="28"/>
      <c r="VBL39" s="28"/>
      <c r="VBM39" s="28"/>
      <c r="VBN39" s="28"/>
      <c r="VBO39" s="28"/>
      <c r="VBP39" s="28"/>
      <c r="VBQ39" s="28"/>
      <c r="VBR39" s="28"/>
      <c r="VBS39" s="28"/>
      <c r="VBT39" s="28"/>
      <c r="VBU39" s="28"/>
      <c r="VBV39" s="28"/>
      <c r="VBW39" s="28"/>
      <c r="VBX39" s="28"/>
      <c r="VBY39" s="28"/>
      <c r="VBZ39" s="28"/>
      <c r="VCA39" s="28"/>
      <c r="VCB39" s="28"/>
      <c r="VCC39" s="28"/>
      <c r="VCD39" s="28"/>
      <c r="VCE39" s="28"/>
      <c r="VCF39" s="28"/>
      <c r="VCG39" s="28"/>
      <c r="VCH39" s="28"/>
      <c r="VCI39" s="28"/>
      <c r="VCJ39" s="28"/>
      <c r="VCK39" s="28"/>
      <c r="VCL39" s="28"/>
      <c r="VCM39" s="28"/>
      <c r="VCN39" s="28"/>
      <c r="VCO39" s="28"/>
      <c r="VCP39" s="28"/>
      <c r="VCQ39" s="28"/>
      <c r="VCR39" s="28"/>
      <c r="VCS39" s="28"/>
      <c r="VCT39" s="28"/>
      <c r="VCU39" s="28"/>
      <c r="VCV39" s="28"/>
      <c r="VCW39" s="28"/>
      <c r="VCX39" s="28"/>
      <c r="VCY39" s="28"/>
      <c r="VCZ39" s="28"/>
      <c r="VDA39" s="28"/>
      <c r="VDB39" s="28"/>
      <c r="VDC39" s="28"/>
      <c r="VDD39" s="28"/>
      <c r="VDE39" s="28"/>
      <c r="VDF39" s="28"/>
      <c r="VDG39" s="28"/>
      <c r="VDH39" s="28"/>
      <c r="VDI39" s="28"/>
      <c r="VDJ39" s="28"/>
      <c r="VDK39" s="28"/>
      <c r="VDL39" s="28"/>
      <c r="VDM39" s="28"/>
      <c r="VDN39" s="28"/>
      <c r="VDO39" s="28"/>
      <c r="VDP39" s="28"/>
      <c r="VDQ39" s="28"/>
      <c r="VDR39" s="28"/>
      <c r="VDS39" s="28"/>
      <c r="VDT39" s="28"/>
      <c r="VDU39" s="28"/>
      <c r="VDV39" s="28"/>
      <c r="VDW39" s="28"/>
      <c r="VDX39" s="28"/>
      <c r="VDY39" s="28"/>
      <c r="VDZ39" s="28"/>
      <c r="VEA39" s="28"/>
      <c r="VEB39" s="28"/>
      <c r="VEC39" s="28"/>
      <c r="VED39" s="28"/>
      <c r="VEE39" s="28"/>
      <c r="VEF39" s="28"/>
      <c r="VEG39" s="28"/>
      <c r="VEH39" s="28"/>
      <c r="VEI39" s="28"/>
      <c r="VEJ39" s="28"/>
      <c r="VEK39" s="28"/>
      <c r="VEL39" s="28"/>
      <c r="VEM39" s="28"/>
      <c r="VEN39" s="28"/>
      <c r="VEO39" s="28"/>
      <c r="VEP39" s="28"/>
      <c r="VEQ39" s="28"/>
      <c r="VER39" s="28"/>
      <c r="VES39" s="28"/>
      <c r="VET39" s="28"/>
      <c r="VEU39" s="28"/>
      <c r="VEV39" s="28"/>
      <c r="VEW39" s="28"/>
      <c r="VEX39" s="28"/>
      <c r="VEY39" s="28"/>
      <c r="VEZ39" s="28"/>
      <c r="VFA39" s="28"/>
      <c r="VFB39" s="28"/>
      <c r="VFC39" s="28"/>
      <c r="VFD39" s="28"/>
      <c r="VFE39" s="28"/>
      <c r="VFF39" s="28"/>
      <c r="VFG39" s="28"/>
      <c r="VFH39" s="28"/>
      <c r="VFI39" s="28"/>
      <c r="VFJ39" s="28"/>
      <c r="VFK39" s="28"/>
      <c r="VFL39" s="28"/>
      <c r="VFM39" s="28"/>
      <c r="VFN39" s="28"/>
      <c r="VFO39" s="28"/>
      <c r="VFP39" s="28"/>
      <c r="VFQ39" s="28"/>
      <c r="VFR39" s="28"/>
      <c r="VFS39" s="28"/>
      <c r="VFT39" s="28"/>
      <c r="VFU39" s="28"/>
      <c r="VFV39" s="28"/>
      <c r="VFW39" s="28"/>
      <c r="VFX39" s="28"/>
      <c r="VFY39" s="28"/>
      <c r="VFZ39" s="28"/>
      <c r="VGA39" s="28"/>
      <c r="VGB39" s="28"/>
      <c r="VGC39" s="28"/>
      <c r="VGD39" s="28"/>
      <c r="VGE39" s="28"/>
      <c r="VGF39" s="28"/>
      <c r="VGG39" s="28"/>
      <c r="VGH39" s="28"/>
      <c r="VGI39" s="28"/>
      <c r="VGJ39" s="28"/>
      <c r="VGK39" s="28"/>
      <c r="VGL39" s="28"/>
      <c r="VGM39" s="28"/>
      <c r="VGN39" s="28"/>
      <c r="VGO39" s="28"/>
      <c r="VGP39" s="28"/>
      <c r="VGQ39" s="28"/>
      <c r="VGR39" s="28"/>
      <c r="VGS39" s="28"/>
      <c r="VGT39" s="28"/>
      <c r="VGU39" s="28"/>
      <c r="VGV39" s="28"/>
      <c r="VGW39" s="28"/>
      <c r="VGX39" s="28"/>
      <c r="VGY39" s="28"/>
      <c r="VGZ39" s="28"/>
      <c r="VHA39" s="28"/>
      <c r="VHB39" s="28"/>
      <c r="VHC39" s="28"/>
      <c r="VHD39" s="28"/>
      <c r="VHE39" s="28"/>
      <c r="VHF39" s="28"/>
      <c r="VHG39" s="28"/>
      <c r="VHH39" s="28"/>
      <c r="VHI39" s="28"/>
      <c r="VHJ39" s="28"/>
      <c r="VHK39" s="28"/>
      <c r="VHL39" s="28"/>
      <c r="VHM39" s="28"/>
      <c r="VHN39" s="28"/>
      <c r="VHO39" s="28"/>
      <c r="VHP39" s="28"/>
      <c r="VHQ39" s="28"/>
      <c r="VHR39" s="28"/>
      <c r="VHS39" s="28"/>
      <c r="VHT39" s="28"/>
      <c r="VHU39" s="28"/>
      <c r="VHV39" s="28"/>
      <c r="VHW39" s="28"/>
      <c r="VHX39" s="28"/>
      <c r="VHY39" s="28"/>
      <c r="VHZ39" s="28"/>
      <c r="VIA39" s="28"/>
      <c r="VIB39" s="28"/>
      <c r="VIC39" s="28"/>
      <c r="VID39" s="28"/>
      <c r="VIE39" s="28"/>
      <c r="VIF39" s="28"/>
      <c r="VIG39" s="28"/>
      <c r="VIH39" s="28"/>
      <c r="VII39" s="28"/>
      <c r="VIJ39" s="28"/>
      <c r="VIK39" s="28"/>
      <c r="VIL39" s="28"/>
      <c r="VIM39" s="28"/>
      <c r="VIN39" s="28"/>
      <c r="VIO39" s="28"/>
      <c r="VIP39" s="28"/>
      <c r="VIQ39" s="28"/>
      <c r="VIR39" s="28"/>
      <c r="VIS39" s="28"/>
      <c r="VIT39" s="28"/>
      <c r="VIU39" s="28"/>
      <c r="VIV39" s="28"/>
      <c r="VIW39" s="28"/>
      <c r="VIX39" s="28"/>
      <c r="VIY39" s="28"/>
      <c r="VIZ39" s="28"/>
      <c r="VJA39" s="28"/>
      <c r="VJB39" s="28"/>
      <c r="VJC39" s="28"/>
      <c r="VJD39" s="28"/>
      <c r="VJE39" s="28"/>
      <c r="VJF39" s="28"/>
      <c r="VJG39" s="28"/>
      <c r="VJH39" s="28"/>
      <c r="VJI39" s="28"/>
      <c r="VJJ39" s="28"/>
      <c r="VJK39" s="28"/>
      <c r="VJL39" s="28"/>
      <c r="VJM39" s="28"/>
      <c r="VJN39" s="28"/>
      <c r="VJO39" s="28"/>
      <c r="VJP39" s="28"/>
      <c r="VJQ39" s="28"/>
      <c r="VJR39" s="28"/>
      <c r="VJS39" s="28"/>
      <c r="VJT39" s="28"/>
      <c r="VJU39" s="28"/>
      <c r="VJV39" s="28"/>
      <c r="VJW39" s="28"/>
      <c r="VJX39" s="28"/>
      <c r="VJY39" s="28"/>
      <c r="VJZ39" s="28"/>
      <c r="VKA39" s="28"/>
      <c r="VKB39" s="28"/>
      <c r="VKC39" s="28"/>
      <c r="VKD39" s="28"/>
      <c r="VKE39" s="28"/>
      <c r="VKF39" s="28"/>
      <c r="VKG39" s="28"/>
      <c r="VKH39" s="28"/>
      <c r="VKI39" s="28"/>
      <c r="VKJ39" s="28"/>
      <c r="VKK39" s="28"/>
      <c r="VKL39" s="28"/>
      <c r="VKM39" s="28"/>
      <c r="VKN39" s="28"/>
      <c r="VKO39" s="28"/>
      <c r="VKP39" s="28"/>
      <c r="VKQ39" s="28"/>
      <c r="VKR39" s="28"/>
      <c r="VKS39" s="28"/>
      <c r="VKT39" s="28"/>
      <c r="VKU39" s="28"/>
      <c r="VKV39" s="28"/>
      <c r="VKW39" s="28"/>
      <c r="VKX39" s="28"/>
      <c r="VKY39" s="28"/>
      <c r="VKZ39" s="28"/>
      <c r="VLA39" s="28"/>
      <c r="VLB39" s="28"/>
      <c r="VLC39" s="28"/>
      <c r="VLD39" s="28"/>
      <c r="VLE39" s="28"/>
      <c r="VLF39" s="28"/>
      <c r="VLG39" s="28"/>
      <c r="VLH39" s="28"/>
      <c r="VLI39" s="28"/>
      <c r="VLJ39" s="28"/>
      <c r="VLK39" s="28"/>
      <c r="VLL39" s="28"/>
      <c r="VLM39" s="28"/>
      <c r="VLN39" s="28"/>
      <c r="VLO39" s="28"/>
      <c r="VLP39" s="28"/>
      <c r="VLQ39" s="28"/>
      <c r="VLR39" s="28"/>
      <c r="VLS39" s="28"/>
      <c r="VLT39" s="28"/>
      <c r="VLU39" s="28"/>
      <c r="VLV39" s="28"/>
      <c r="VLW39" s="28"/>
      <c r="VLX39" s="28"/>
      <c r="VLY39" s="28"/>
      <c r="VLZ39" s="28"/>
      <c r="VMA39" s="28"/>
      <c r="VMB39" s="28"/>
      <c r="VMC39" s="28"/>
      <c r="VMD39" s="28"/>
      <c r="VME39" s="28"/>
      <c r="VMF39" s="28"/>
      <c r="VMG39" s="28"/>
      <c r="VMH39" s="28"/>
      <c r="VMI39" s="28"/>
      <c r="VMJ39" s="28"/>
      <c r="VMK39" s="28"/>
      <c r="VML39" s="28"/>
      <c r="VMM39" s="28"/>
      <c r="VMN39" s="28"/>
      <c r="VMO39" s="28"/>
      <c r="VMP39" s="28"/>
      <c r="VMQ39" s="28"/>
      <c r="VMR39" s="28"/>
      <c r="VMS39" s="28"/>
      <c r="VMT39" s="28"/>
      <c r="VMU39" s="28"/>
      <c r="VMV39" s="28"/>
      <c r="VMW39" s="28"/>
      <c r="VMX39" s="28"/>
      <c r="VMY39" s="28"/>
      <c r="VMZ39" s="28"/>
      <c r="VNA39" s="28"/>
      <c r="VNB39" s="28"/>
      <c r="VNC39" s="28"/>
      <c r="VND39" s="28"/>
      <c r="VNE39" s="28"/>
      <c r="VNF39" s="28"/>
      <c r="VNG39" s="28"/>
      <c r="VNH39" s="28"/>
      <c r="VNI39" s="28"/>
      <c r="VNJ39" s="28"/>
      <c r="VNK39" s="28"/>
      <c r="VNL39" s="28"/>
      <c r="VNM39" s="28"/>
      <c r="VNN39" s="28"/>
      <c r="VNO39" s="28"/>
      <c r="VNP39" s="28"/>
      <c r="VNQ39" s="28"/>
      <c r="VNR39" s="28"/>
      <c r="VNS39" s="28"/>
      <c r="VNT39" s="28"/>
      <c r="VNU39" s="28"/>
      <c r="VNV39" s="28"/>
      <c r="VNW39" s="28"/>
      <c r="VNX39" s="28"/>
      <c r="VNY39" s="28"/>
      <c r="VNZ39" s="28"/>
      <c r="VOA39" s="28"/>
      <c r="VOB39" s="28"/>
      <c r="VOC39" s="28"/>
      <c r="VOD39" s="28"/>
      <c r="VOE39" s="28"/>
      <c r="VOF39" s="28"/>
      <c r="VOG39" s="28"/>
      <c r="VOH39" s="28"/>
      <c r="VOI39" s="28"/>
      <c r="VOJ39" s="28"/>
      <c r="VOK39" s="28"/>
      <c r="VOL39" s="28"/>
      <c r="VOM39" s="28"/>
      <c r="VON39" s="28"/>
      <c r="VOO39" s="28"/>
      <c r="VOP39" s="28"/>
      <c r="VOQ39" s="28"/>
      <c r="VOR39" s="28"/>
      <c r="VOS39" s="28"/>
      <c r="VOT39" s="28"/>
      <c r="VOU39" s="28"/>
      <c r="VOV39" s="28"/>
      <c r="VOW39" s="28"/>
      <c r="VOX39" s="28"/>
      <c r="VOY39" s="28"/>
      <c r="VOZ39" s="28"/>
      <c r="VPA39" s="28"/>
      <c r="VPB39" s="28"/>
      <c r="VPC39" s="28"/>
      <c r="VPD39" s="28"/>
      <c r="VPE39" s="28"/>
      <c r="VPF39" s="28"/>
      <c r="VPG39" s="28"/>
      <c r="VPH39" s="28"/>
      <c r="VPI39" s="28"/>
      <c r="VPJ39" s="28"/>
      <c r="VPK39" s="28"/>
      <c r="VPL39" s="28"/>
      <c r="VPM39" s="28"/>
      <c r="VPN39" s="28"/>
      <c r="VPO39" s="28"/>
      <c r="VPP39" s="28"/>
      <c r="VPQ39" s="28"/>
      <c r="VPR39" s="28"/>
      <c r="VPS39" s="28"/>
      <c r="VPT39" s="28"/>
      <c r="VPU39" s="28"/>
      <c r="VPV39" s="28"/>
      <c r="VPW39" s="28"/>
      <c r="VPX39" s="28"/>
      <c r="VPY39" s="28"/>
      <c r="VPZ39" s="28"/>
      <c r="VQA39" s="28"/>
      <c r="VQB39" s="28"/>
      <c r="VQC39" s="28"/>
      <c r="VQD39" s="28"/>
      <c r="VQE39" s="28"/>
      <c r="VQF39" s="28"/>
      <c r="VQG39" s="28"/>
      <c r="VQH39" s="28"/>
      <c r="VQI39" s="28"/>
      <c r="VQJ39" s="28"/>
      <c r="VQK39" s="28"/>
      <c r="VQL39" s="28"/>
      <c r="VQM39" s="28"/>
      <c r="VQN39" s="28"/>
      <c r="VQO39" s="28"/>
      <c r="VQP39" s="28"/>
      <c r="VQQ39" s="28"/>
      <c r="VQR39" s="28"/>
      <c r="VQS39" s="28"/>
      <c r="VQT39" s="28"/>
      <c r="VQU39" s="28"/>
      <c r="VQV39" s="28"/>
      <c r="VQW39" s="28"/>
      <c r="VQX39" s="28"/>
      <c r="VQY39" s="28"/>
      <c r="VQZ39" s="28"/>
      <c r="VRA39" s="28"/>
      <c r="VRB39" s="28"/>
      <c r="VRC39" s="28"/>
      <c r="VRD39" s="28"/>
      <c r="VRE39" s="28"/>
      <c r="VRF39" s="28"/>
      <c r="VRG39" s="28"/>
      <c r="VRH39" s="28"/>
      <c r="VRI39" s="28"/>
      <c r="VRJ39" s="28"/>
      <c r="VRK39" s="28"/>
      <c r="VRL39" s="28"/>
      <c r="VRM39" s="28"/>
      <c r="VRN39" s="28"/>
      <c r="VRO39" s="28"/>
      <c r="VRP39" s="28"/>
      <c r="VRQ39" s="28"/>
      <c r="VRR39" s="28"/>
      <c r="VRS39" s="28"/>
      <c r="VRT39" s="28"/>
      <c r="VRU39" s="28"/>
      <c r="VRV39" s="28"/>
      <c r="VRW39" s="28"/>
      <c r="VRX39" s="28"/>
      <c r="VRY39" s="28"/>
      <c r="VRZ39" s="28"/>
      <c r="VSA39" s="28"/>
      <c r="VSB39" s="28"/>
      <c r="VSC39" s="28"/>
      <c r="VSD39" s="28"/>
      <c r="VSE39" s="28"/>
      <c r="VSF39" s="28"/>
      <c r="VSG39" s="28"/>
      <c r="VSH39" s="28"/>
      <c r="VSI39" s="28"/>
      <c r="VSJ39" s="28"/>
      <c r="VSK39" s="28"/>
      <c r="VSL39" s="28"/>
      <c r="VSM39" s="28"/>
      <c r="VSN39" s="28"/>
      <c r="VSO39" s="28"/>
      <c r="VSP39" s="28"/>
      <c r="VSQ39" s="28"/>
      <c r="VSR39" s="28"/>
      <c r="VSS39" s="28"/>
      <c r="VST39" s="28"/>
      <c r="VSU39" s="28"/>
      <c r="VSV39" s="28"/>
      <c r="VSW39" s="28"/>
      <c r="VSX39" s="28"/>
      <c r="VSY39" s="28"/>
      <c r="VSZ39" s="28"/>
      <c r="VTA39" s="28"/>
      <c r="VTB39" s="28"/>
      <c r="VTC39" s="28"/>
      <c r="VTD39" s="28"/>
      <c r="VTE39" s="28"/>
      <c r="VTF39" s="28"/>
      <c r="VTG39" s="28"/>
      <c r="VTH39" s="28"/>
      <c r="VTI39" s="28"/>
      <c r="VTJ39" s="28"/>
      <c r="VTK39" s="28"/>
      <c r="VTL39" s="28"/>
      <c r="VTM39" s="28"/>
      <c r="VTN39" s="28"/>
      <c r="VTO39" s="28"/>
      <c r="VTP39" s="28"/>
      <c r="VTQ39" s="28"/>
      <c r="VTR39" s="28"/>
      <c r="VTS39" s="28"/>
      <c r="VTT39" s="28"/>
      <c r="VTU39" s="28"/>
      <c r="VTV39" s="28"/>
      <c r="VTW39" s="28"/>
      <c r="VTX39" s="28"/>
      <c r="VTY39" s="28"/>
      <c r="VTZ39" s="28"/>
      <c r="VUA39" s="28"/>
      <c r="VUB39" s="28"/>
      <c r="VUC39" s="28"/>
      <c r="VUD39" s="28"/>
      <c r="VUE39" s="28"/>
      <c r="VUF39" s="28"/>
      <c r="VUG39" s="28"/>
      <c r="VUH39" s="28"/>
      <c r="VUI39" s="28"/>
      <c r="VUJ39" s="28"/>
      <c r="VUK39" s="28"/>
      <c r="VUL39" s="28"/>
      <c r="VUM39" s="28"/>
      <c r="VUN39" s="28"/>
      <c r="VUO39" s="28"/>
      <c r="VUP39" s="28"/>
      <c r="VUQ39" s="28"/>
      <c r="VUR39" s="28"/>
      <c r="VUS39" s="28"/>
      <c r="VUT39" s="28"/>
      <c r="VUU39" s="28"/>
      <c r="VUV39" s="28"/>
      <c r="VUW39" s="28"/>
      <c r="VUX39" s="28"/>
      <c r="VUY39" s="28"/>
      <c r="VUZ39" s="28"/>
      <c r="VVA39" s="28"/>
      <c r="VVB39" s="28"/>
      <c r="VVC39" s="28"/>
      <c r="VVD39" s="28"/>
      <c r="VVE39" s="28"/>
      <c r="VVF39" s="28"/>
      <c r="VVG39" s="28"/>
      <c r="VVH39" s="28"/>
      <c r="VVI39" s="28"/>
      <c r="VVJ39" s="28"/>
      <c r="VVK39" s="28"/>
      <c r="VVL39" s="28"/>
      <c r="VVM39" s="28"/>
      <c r="VVN39" s="28"/>
      <c r="VVO39" s="28"/>
      <c r="VVP39" s="28"/>
      <c r="VVQ39" s="28"/>
      <c r="VVR39" s="28"/>
      <c r="VVS39" s="28"/>
      <c r="VVT39" s="28"/>
      <c r="VVU39" s="28"/>
      <c r="VVV39" s="28"/>
      <c r="VVW39" s="28"/>
      <c r="VVX39" s="28"/>
      <c r="VVY39" s="28"/>
      <c r="VVZ39" s="28"/>
      <c r="VWA39" s="28"/>
      <c r="VWB39" s="28"/>
      <c r="VWC39" s="28"/>
      <c r="VWD39" s="28"/>
      <c r="VWE39" s="28"/>
      <c r="VWF39" s="28"/>
      <c r="VWG39" s="28"/>
      <c r="VWH39" s="28"/>
      <c r="VWI39" s="28"/>
      <c r="VWJ39" s="28"/>
      <c r="VWK39" s="28"/>
      <c r="VWL39" s="28"/>
      <c r="VWM39" s="28"/>
      <c r="VWN39" s="28"/>
      <c r="VWO39" s="28"/>
      <c r="VWP39" s="28"/>
      <c r="VWQ39" s="28"/>
      <c r="VWR39" s="28"/>
      <c r="VWS39" s="28"/>
      <c r="VWT39" s="28"/>
      <c r="VWU39" s="28"/>
      <c r="VWV39" s="28"/>
      <c r="VWW39" s="28"/>
      <c r="VWX39" s="28"/>
      <c r="VWY39" s="28"/>
      <c r="VWZ39" s="28"/>
      <c r="VXA39" s="28"/>
      <c r="VXB39" s="28"/>
      <c r="VXC39" s="28"/>
      <c r="VXD39" s="28"/>
      <c r="VXE39" s="28"/>
      <c r="VXF39" s="28"/>
      <c r="VXG39" s="28"/>
      <c r="VXH39" s="28"/>
      <c r="VXI39" s="28"/>
      <c r="VXJ39" s="28"/>
      <c r="VXK39" s="28"/>
      <c r="VXL39" s="28"/>
      <c r="VXM39" s="28"/>
      <c r="VXN39" s="28"/>
      <c r="VXO39" s="28"/>
      <c r="VXP39" s="28"/>
      <c r="VXQ39" s="28"/>
      <c r="VXR39" s="28"/>
      <c r="VXS39" s="28"/>
      <c r="VXT39" s="28"/>
      <c r="VXU39" s="28"/>
      <c r="VXV39" s="28"/>
      <c r="VXW39" s="28"/>
      <c r="VXX39" s="28"/>
      <c r="VXY39" s="28"/>
      <c r="VXZ39" s="28"/>
      <c r="VYA39" s="28"/>
      <c r="VYB39" s="28"/>
      <c r="VYC39" s="28"/>
      <c r="VYD39" s="28"/>
      <c r="VYE39" s="28"/>
      <c r="VYF39" s="28"/>
      <c r="VYG39" s="28"/>
      <c r="VYH39" s="28"/>
      <c r="VYI39" s="28"/>
      <c r="VYJ39" s="28"/>
      <c r="VYK39" s="28"/>
      <c r="VYL39" s="28"/>
      <c r="VYM39" s="28"/>
      <c r="VYN39" s="28"/>
      <c r="VYO39" s="28"/>
      <c r="VYP39" s="28"/>
      <c r="VYQ39" s="28"/>
      <c r="VYR39" s="28"/>
      <c r="VYS39" s="28"/>
      <c r="VYT39" s="28"/>
      <c r="VYU39" s="28"/>
      <c r="VYV39" s="28"/>
      <c r="VYW39" s="28"/>
      <c r="VYX39" s="28"/>
      <c r="VYY39" s="28"/>
      <c r="VYZ39" s="28"/>
      <c r="VZA39" s="28"/>
      <c r="VZB39" s="28"/>
      <c r="VZC39" s="28"/>
      <c r="VZD39" s="28"/>
      <c r="VZE39" s="28"/>
      <c r="VZF39" s="28"/>
      <c r="VZG39" s="28"/>
      <c r="VZH39" s="28"/>
      <c r="VZI39" s="28"/>
      <c r="VZJ39" s="28"/>
      <c r="VZK39" s="28"/>
      <c r="VZL39" s="28"/>
      <c r="VZM39" s="28"/>
      <c r="VZN39" s="28"/>
      <c r="VZO39" s="28"/>
      <c r="VZP39" s="28"/>
      <c r="VZQ39" s="28"/>
      <c r="VZR39" s="28"/>
      <c r="VZS39" s="28"/>
      <c r="VZT39" s="28"/>
      <c r="VZU39" s="28"/>
      <c r="VZV39" s="28"/>
      <c r="VZW39" s="28"/>
      <c r="VZX39" s="28"/>
      <c r="VZY39" s="28"/>
      <c r="VZZ39" s="28"/>
      <c r="WAA39" s="28"/>
      <c r="WAB39" s="28"/>
      <c r="WAC39" s="28"/>
      <c r="WAD39" s="28"/>
      <c r="WAE39" s="28"/>
      <c r="WAF39" s="28"/>
      <c r="WAG39" s="28"/>
      <c r="WAH39" s="28"/>
      <c r="WAI39" s="28"/>
      <c r="WAJ39" s="28"/>
      <c r="WAK39" s="28"/>
      <c r="WAL39" s="28"/>
      <c r="WAM39" s="28"/>
      <c r="WAN39" s="28"/>
      <c r="WAO39" s="28"/>
      <c r="WAP39" s="28"/>
      <c r="WAQ39" s="28"/>
      <c r="WAR39" s="28"/>
      <c r="WAS39" s="28"/>
      <c r="WAT39" s="28"/>
      <c r="WAU39" s="28"/>
      <c r="WAV39" s="28"/>
      <c r="WAW39" s="28"/>
      <c r="WAX39" s="28"/>
      <c r="WAY39" s="28"/>
      <c r="WAZ39" s="28"/>
      <c r="WBA39" s="28"/>
      <c r="WBB39" s="28"/>
      <c r="WBC39" s="28"/>
      <c r="WBD39" s="28"/>
      <c r="WBE39" s="28"/>
      <c r="WBF39" s="28"/>
      <c r="WBG39" s="28"/>
      <c r="WBH39" s="28"/>
      <c r="WBI39" s="28"/>
      <c r="WBJ39" s="28"/>
      <c r="WBK39" s="28"/>
      <c r="WBL39" s="28"/>
      <c r="WBM39" s="28"/>
      <c r="WBN39" s="28"/>
      <c r="WBO39" s="28"/>
      <c r="WBP39" s="28"/>
      <c r="WBQ39" s="28"/>
      <c r="WBR39" s="28"/>
      <c r="WBS39" s="28"/>
      <c r="WBT39" s="28"/>
      <c r="WBU39" s="28"/>
      <c r="WBV39" s="28"/>
      <c r="WBW39" s="28"/>
      <c r="WBX39" s="28"/>
      <c r="WBY39" s="28"/>
      <c r="WBZ39" s="28"/>
      <c r="WCA39" s="28"/>
      <c r="WCB39" s="28"/>
      <c r="WCC39" s="28"/>
      <c r="WCD39" s="28"/>
      <c r="WCE39" s="28"/>
      <c r="WCF39" s="28"/>
      <c r="WCG39" s="28"/>
      <c r="WCH39" s="28"/>
      <c r="WCI39" s="28"/>
      <c r="WCJ39" s="28"/>
      <c r="WCK39" s="28"/>
      <c r="WCL39" s="28"/>
      <c r="WCM39" s="28"/>
      <c r="WCN39" s="28"/>
      <c r="WCO39" s="28"/>
      <c r="WCP39" s="28"/>
      <c r="WCQ39" s="28"/>
      <c r="WCR39" s="28"/>
      <c r="WCS39" s="28"/>
      <c r="WCT39" s="28"/>
      <c r="WCU39" s="28"/>
      <c r="WCV39" s="28"/>
      <c r="WCW39" s="28"/>
      <c r="WCX39" s="28"/>
      <c r="WCY39" s="28"/>
      <c r="WCZ39" s="28"/>
      <c r="WDA39" s="28"/>
      <c r="WDB39" s="28"/>
      <c r="WDC39" s="28"/>
      <c r="WDD39" s="28"/>
      <c r="WDE39" s="28"/>
      <c r="WDF39" s="28"/>
      <c r="WDG39" s="28"/>
      <c r="WDH39" s="28"/>
      <c r="WDI39" s="28"/>
      <c r="WDJ39" s="28"/>
      <c r="WDK39" s="28"/>
      <c r="WDL39" s="28"/>
      <c r="WDM39" s="28"/>
      <c r="WDN39" s="28"/>
      <c r="WDO39" s="28"/>
      <c r="WDP39" s="28"/>
      <c r="WDQ39" s="28"/>
      <c r="WDR39" s="28"/>
      <c r="WDS39" s="28"/>
      <c r="WDT39" s="28"/>
      <c r="WDU39" s="28"/>
      <c r="WDV39" s="28"/>
      <c r="WDW39" s="28"/>
      <c r="WDX39" s="28"/>
      <c r="WDY39" s="28"/>
      <c r="WDZ39" s="28"/>
      <c r="WEA39" s="28"/>
      <c r="WEB39" s="28"/>
      <c r="WEC39" s="28"/>
      <c r="WED39" s="28"/>
      <c r="WEE39" s="28"/>
      <c r="WEF39" s="28"/>
      <c r="WEG39" s="28"/>
      <c r="WEH39" s="28"/>
      <c r="WEI39" s="28"/>
      <c r="WEJ39" s="28"/>
      <c r="WEK39" s="28"/>
      <c r="WEL39" s="28"/>
      <c r="WEM39" s="28"/>
      <c r="WEN39" s="28"/>
      <c r="WEO39" s="28"/>
      <c r="WEP39" s="28"/>
      <c r="WEQ39" s="28"/>
      <c r="WER39" s="28"/>
      <c r="WES39" s="28"/>
      <c r="WET39" s="28"/>
      <c r="WEU39" s="28"/>
      <c r="WEV39" s="28"/>
      <c r="WEW39" s="28"/>
      <c r="WEX39" s="28"/>
      <c r="WEY39" s="28"/>
      <c r="WEZ39" s="28"/>
      <c r="WFA39" s="28"/>
      <c r="WFB39" s="28"/>
      <c r="WFC39" s="28"/>
      <c r="WFD39" s="28"/>
      <c r="WFE39" s="28"/>
      <c r="WFF39" s="28"/>
      <c r="WFG39" s="28"/>
      <c r="WFH39" s="28"/>
      <c r="WFI39" s="28"/>
      <c r="WFJ39" s="28"/>
      <c r="WFK39" s="28"/>
      <c r="WFL39" s="28"/>
      <c r="WFM39" s="28"/>
      <c r="WFN39" s="28"/>
      <c r="WFO39" s="28"/>
      <c r="WFP39" s="28"/>
      <c r="WFQ39" s="28"/>
      <c r="WFR39" s="28"/>
      <c r="WFS39" s="28"/>
      <c r="WFT39" s="28"/>
      <c r="WFU39" s="28"/>
      <c r="WFV39" s="28"/>
      <c r="WFW39" s="28"/>
      <c r="WFX39" s="28"/>
      <c r="WFY39" s="28"/>
      <c r="WFZ39" s="28"/>
      <c r="WGA39" s="28"/>
      <c r="WGB39" s="28"/>
      <c r="WGC39" s="28"/>
      <c r="WGD39" s="28"/>
      <c r="WGE39" s="28"/>
      <c r="WGF39" s="28"/>
      <c r="WGG39" s="28"/>
      <c r="WGH39" s="28"/>
      <c r="WGI39" s="28"/>
      <c r="WGJ39" s="28"/>
      <c r="WGK39" s="28"/>
      <c r="WGL39" s="28"/>
      <c r="WGM39" s="28"/>
      <c r="WGN39" s="28"/>
      <c r="WGO39" s="28"/>
      <c r="WGP39" s="28"/>
      <c r="WGQ39" s="28"/>
      <c r="WGR39" s="28"/>
      <c r="WGS39" s="28"/>
      <c r="WGT39" s="28"/>
      <c r="WGU39" s="28"/>
      <c r="WGV39" s="28"/>
      <c r="WGW39" s="28"/>
      <c r="WGX39" s="28"/>
      <c r="WGY39" s="28"/>
      <c r="WGZ39" s="28"/>
      <c r="WHA39" s="28"/>
      <c r="WHB39" s="28"/>
      <c r="WHC39" s="28"/>
      <c r="WHD39" s="28"/>
      <c r="WHE39" s="28"/>
      <c r="WHF39" s="28"/>
      <c r="WHG39" s="28"/>
      <c r="WHH39" s="28"/>
      <c r="WHI39" s="28"/>
      <c r="WHJ39" s="28"/>
      <c r="WHK39" s="28"/>
      <c r="WHL39" s="28"/>
      <c r="WHM39" s="28"/>
      <c r="WHN39" s="28"/>
      <c r="WHO39" s="28"/>
      <c r="WHP39" s="28"/>
      <c r="WHQ39" s="28"/>
      <c r="WHR39" s="28"/>
      <c r="WHS39" s="28"/>
      <c r="WHT39" s="28"/>
      <c r="WHU39" s="28"/>
      <c r="WHV39" s="28"/>
      <c r="WHW39" s="28"/>
      <c r="WHX39" s="28"/>
      <c r="WHY39" s="28"/>
      <c r="WHZ39" s="28"/>
      <c r="WIA39" s="28"/>
      <c r="WIB39" s="28"/>
      <c r="WIC39" s="28"/>
      <c r="WID39" s="28"/>
      <c r="WIE39" s="28"/>
      <c r="WIF39" s="28"/>
      <c r="WIG39" s="28"/>
      <c r="WIH39" s="28"/>
      <c r="WII39" s="28"/>
      <c r="WIJ39" s="28"/>
      <c r="WIK39" s="28"/>
      <c r="WIL39" s="28"/>
      <c r="WIM39" s="28"/>
      <c r="WIN39" s="28"/>
      <c r="WIO39" s="28"/>
      <c r="WIP39" s="28"/>
      <c r="WIQ39" s="28"/>
      <c r="WIR39" s="28"/>
      <c r="WIS39" s="28"/>
      <c r="WIT39" s="28"/>
      <c r="WIU39" s="28"/>
      <c r="WIV39" s="28"/>
      <c r="WIW39" s="28"/>
      <c r="WIX39" s="28"/>
      <c r="WIY39" s="28"/>
      <c r="WIZ39" s="28"/>
      <c r="WJA39" s="28"/>
      <c r="WJB39" s="28"/>
      <c r="WJC39" s="28"/>
      <c r="WJD39" s="28"/>
      <c r="WJE39" s="28"/>
      <c r="WJF39" s="28"/>
      <c r="WJG39" s="28"/>
      <c r="WJH39" s="28"/>
      <c r="WJI39" s="28"/>
      <c r="WJJ39" s="28"/>
      <c r="WJK39" s="28"/>
      <c r="WJL39" s="28"/>
      <c r="WJM39" s="28"/>
      <c r="WJN39" s="28"/>
      <c r="WJO39" s="28"/>
      <c r="WJP39" s="28"/>
      <c r="WJQ39" s="28"/>
      <c r="WJR39" s="28"/>
      <c r="WJS39" s="28"/>
      <c r="WJT39" s="28"/>
      <c r="WJU39" s="28"/>
      <c r="WJV39" s="28"/>
      <c r="WJW39" s="28"/>
      <c r="WJX39" s="28"/>
      <c r="WJY39" s="28"/>
      <c r="WJZ39" s="28"/>
      <c r="WKA39" s="28"/>
      <c r="WKB39" s="28"/>
      <c r="WKC39" s="28"/>
      <c r="WKD39" s="28"/>
      <c r="WKE39" s="28"/>
      <c r="WKF39" s="28"/>
      <c r="WKG39" s="28"/>
      <c r="WKH39" s="28"/>
      <c r="WKI39" s="28"/>
      <c r="WKJ39" s="28"/>
      <c r="WKK39" s="28"/>
      <c r="WKL39" s="28"/>
      <c r="WKM39" s="28"/>
      <c r="WKN39" s="28"/>
      <c r="WKO39" s="28"/>
      <c r="WKP39" s="28"/>
      <c r="WKQ39" s="28"/>
      <c r="WKR39" s="28"/>
      <c r="WKS39" s="28"/>
      <c r="WKT39" s="28"/>
      <c r="WKU39" s="28"/>
      <c r="WKV39" s="28"/>
      <c r="WKW39" s="28"/>
      <c r="WKX39" s="28"/>
      <c r="WKY39" s="28"/>
      <c r="WKZ39" s="28"/>
      <c r="WLA39" s="28"/>
      <c r="WLB39" s="28"/>
      <c r="WLC39" s="28"/>
      <c r="WLD39" s="28"/>
      <c r="WLE39" s="28"/>
      <c r="WLF39" s="28"/>
      <c r="WLG39" s="28"/>
      <c r="WLH39" s="28"/>
      <c r="WLI39" s="28"/>
      <c r="WLJ39" s="28"/>
      <c r="WLK39" s="28"/>
      <c r="WLL39" s="28"/>
      <c r="WLM39" s="28"/>
      <c r="WLN39" s="28"/>
      <c r="WLO39" s="28"/>
      <c r="WLP39" s="28"/>
      <c r="WLQ39" s="28"/>
      <c r="WLR39" s="28"/>
      <c r="WLS39" s="28"/>
      <c r="WLT39" s="28"/>
      <c r="WLU39" s="28"/>
      <c r="WLV39" s="28"/>
      <c r="WLW39" s="28"/>
      <c r="WLX39" s="28"/>
      <c r="WLY39" s="28"/>
      <c r="WLZ39" s="28"/>
      <c r="WMA39" s="28"/>
      <c r="WMB39" s="28"/>
      <c r="WMC39" s="28"/>
      <c r="WMD39" s="28"/>
      <c r="WME39" s="28"/>
      <c r="WMF39" s="28"/>
      <c r="WMG39" s="28"/>
      <c r="WMH39" s="28"/>
      <c r="WMI39" s="28"/>
      <c r="WMJ39" s="28"/>
      <c r="WMK39" s="28"/>
      <c r="WML39" s="28"/>
      <c r="WMM39" s="28"/>
      <c r="WMN39" s="28"/>
      <c r="WMO39" s="28"/>
      <c r="WMP39" s="28"/>
      <c r="WMQ39" s="28"/>
      <c r="WMR39" s="28"/>
      <c r="WMS39" s="28"/>
      <c r="WMT39" s="28"/>
      <c r="WMU39" s="28"/>
      <c r="WMV39" s="28"/>
      <c r="WMW39" s="28"/>
      <c r="WMX39" s="28"/>
      <c r="WMY39" s="28"/>
      <c r="WMZ39" s="28"/>
      <c r="WNA39" s="28"/>
      <c r="WNB39" s="28"/>
      <c r="WNC39" s="28"/>
      <c r="WND39" s="28"/>
      <c r="WNE39" s="28"/>
      <c r="WNF39" s="28"/>
      <c r="WNG39" s="28"/>
      <c r="WNH39" s="28"/>
      <c r="WNI39" s="28"/>
      <c r="WNJ39" s="28"/>
      <c r="WNK39" s="28"/>
      <c r="WNL39" s="28"/>
      <c r="WNM39" s="28"/>
      <c r="WNN39" s="28"/>
      <c r="WNO39" s="28"/>
      <c r="WNP39" s="28"/>
      <c r="WNQ39" s="28"/>
      <c r="WNR39" s="28"/>
      <c r="WNS39" s="28"/>
      <c r="WNT39" s="28"/>
      <c r="WNU39" s="28"/>
      <c r="WNV39" s="28"/>
      <c r="WNW39" s="28"/>
      <c r="WNX39" s="28"/>
      <c r="WNY39" s="28"/>
      <c r="WNZ39" s="28"/>
      <c r="WOA39" s="28"/>
      <c r="WOB39" s="28"/>
      <c r="WOC39" s="28"/>
      <c r="WOD39" s="28"/>
      <c r="WOE39" s="28"/>
      <c r="WOF39" s="28"/>
      <c r="WOG39" s="28"/>
      <c r="WOH39" s="28"/>
      <c r="WOI39" s="28"/>
      <c r="WOJ39" s="28"/>
      <c r="WOK39" s="28"/>
      <c r="WOL39" s="28"/>
      <c r="WOM39" s="28"/>
      <c r="WON39" s="28"/>
      <c r="WOO39" s="28"/>
      <c r="WOP39" s="28"/>
      <c r="WOQ39" s="28"/>
      <c r="WOR39" s="28"/>
      <c r="WOS39" s="28"/>
      <c r="WOT39" s="28"/>
      <c r="WOU39" s="28"/>
      <c r="WOV39" s="28"/>
      <c r="WOW39" s="28"/>
      <c r="WOX39" s="28"/>
      <c r="WOY39" s="28"/>
      <c r="WOZ39" s="28"/>
      <c r="WPA39" s="28"/>
      <c r="WPB39" s="28"/>
      <c r="WPC39" s="28"/>
      <c r="WPD39" s="28"/>
      <c r="WPE39" s="28"/>
      <c r="WPF39" s="28"/>
      <c r="WPG39" s="28"/>
      <c r="WPH39" s="28"/>
      <c r="WPI39" s="28"/>
      <c r="WPJ39" s="28"/>
      <c r="WPK39" s="28"/>
      <c r="WPL39" s="28"/>
      <c r="WPM39" s="28"/>
      <c r="WPN39" s="28"/>
      <c r="WPO39" s="28"/>
      <c r="WPP39" s="28"/>
      <c r="WPQ39" s="28"/>
      <c r="WPR39" s="28"/>
      <c r="WPS39" s="28"/>
      <c r="WPT39" s="28"/>
      <c r="WPU39" s="28"/>
      <c r="WPV39" s="28"/>
      <c r="WPW39" s="28"/>
      <c r="WPX39" s="28"/>
      <c r="WPY39" s="28"/>
      <c r="WPZ39" s="28"/>
      <c r="WQA39" s="28"/>
      <c r="WQB39" s="28"/>
      <c r="WQC39" s="28"/>
      <c r="WQD39" s="28"/>
      <c r="WQE39" s="28"/>
      <c r="WQF39" s="28"/>
      <c r="WQG39" s="28"/>
      <c r="WQH39" s="28"/>
      <c r="WQI39" s="28"/>
      <c r="WQJ39" s="28"/>
      <c r="WQK39" s="28"/>
      <c r="WQL39" s="28"/>
      <c r="WQM39" s="28"/>
      <c r="WQN39" s="28"/>
      <c r="WQO39" s="28"/>
      <c r="WQP39" s="28"/>
      <c r="WQQ39" s="28"/>
      <c r="WQR39" s="28"/>
      <c r="WQS39" s="28"/>
      <c r="WQT39" s="28"/>
      <c r="WQU39" s="28"/>
      <c r="WQV39" s="28"/>
      <c r="WQW39" s="28"/>
      <c r="WQX39" s="28"/>
      <c r="WQY39" s="28"/>
      <c r="WQZ39" s="28"/>
      <c r="WRA39" s="28"/>
      <c r="WRB39" s="28"/>
      <c r="WRC39" s="28"/>
      <c r="WRD39" s="28"/>
      <c r="WRE39" s="28"/>
      <c r="WRF39" s="28"/>
      <c r="WRG39" s="28"/>
      <c r="WRH39" s="28"/>
      <c r="WRI39" s="28"/>
      <c r="WRJ39" s="28"/>
      <c r="WRK39" s="28"/>
      <c r="WRL39" s="28"/>
      <c r="WRM39" s="28"/>
      <c r="WRN39" s="28"/>
      <c r="WRO39" s="28"/>
      <c r="WRP39" s="28"/>
      <c r="WRQ39" s="28"/>
      <c r="WRR39" s="28"/>
      <c r="WRS39" s="28"/>
      <c r="WRT39" s="28"/>
      <c r="WRU39" s="28"/>
      <c r="WRV39" s="28"/>
      <c r="WRW39" s="28"/>
      <c r="WRX39" s="28"/>
      <c r="WRY39" s="28"/>
      <c r="WRZ39" s="28"/>
      <c r="WSA39" s="28"/>
      <c r="WSB39" s="28"/>
      <c r="WSC39" s="28"/>
      <c r="WSD39" s="28"/>
      <c r="WSE39" s="28"/>
      <c r="WSF39" s="28"/>
      <c r="WSG39" s="28"/>
      <c r="WSH39" s="28"/>
      <c r="WSI39" s="28"/>
      <c r="WSJ39" s="28"/>
      <c r="WSK39" s="28"/>
      <c r="WSL39" s="28"/>
      <c r="WSM39" s="28"/>
      <c r="WSN39" s="28"/>
      <c r="WSO39" s="28"/>
      <c r="WSP39" s="28"/>
      <c r="WSQ39" s="28"/>
      <c r="WSR39" s="28"/>
      <c r="WSS39" s="28"/>
      <c r="WST39" s="28"/>
      <c r="WSU39" s="28"/>
      <c r="WSV39" s="28"/>
      <c r="WSW39" s="28"/>
      <c r="WSX39" s="28"/>
      <c r="WSY39" s="28"/>
      <c r="WSZ39" s="28"/>
      <c r="WTA39" s="28"/>
      <c r="WTB39" s="28"/>
      <c r="WTC39" s="28"/>
      <c r="WTD39" s="28"/>
      <c r="WTE39" s="28"/>
      <c r="WTF39" s="28"/>
      <c r="WTG39" s="28"/>
      <c r="WTH39" s="28"/>
      <c r="WTI39" s="28"/>
      <c r="WTJ39" s="28"/>
      <c r="WTK39" s="28"/>
      <c r="WTL39" s="28"/>
      <c r="WTM39" s="28"/>
      <c r="WTN39" s="28"/>
      <c r="WTO39" s="28"/>
      <c r="WTP39" s="28"/>
      <c r="WTQ39" s="28"/>
      <c r="WTR39" s="28"/>
      <c r="WTS39" s="28"/>
      <c r="WTT39" s="28"/>
      <c r="WTU39" s="28"/>
      <c r="WTV39" s="28"/>
      <c r="WTW39" s="28"/>
      <c r="WTX39" s="28"/>
      <c r="WTY39" s="28"/>
      <c r="WTZ39" s="28"/>
      <c r="WUA39" s="28"/>
      <c r="WUB39" s="28"/>
      <c r="WUC39" s="28"/>
      <c r="WUD39" s="28"/>
      <c r="WUE39" s="28"/>
      <c r="WUF39" s="28"/>
      <c r="WUG39" s="28"/>
      <c r="WUH39" s="28"/>
      <c r="WUI39" s="28"/>
      <c r="WUJ39" s="28"/>
      <c r="WUK39" s="28"/>
      <c r="WUL39" s="28"/>
      <c r="WUM39" s="28"/>
      <c r="WUN39" s="28"/>
      <c r="WUO39" s="28"/>
      <c r="WUP39" s="28"/>
      <c r="WUQ39" s="28"/>
      <c r="WUR39" s="28"/>
      <c r="WUS39" s="28"/>
      <c r="WUT39" s="28"/>
      <c r="WUU39" s="28"/>
      <c r="WUV39" s="28"/>
      <c r="WUW39" s="28"/>
      <c r="WUX39" s="28"/>
      <c r="WUY39" s="28"/>
      <c r="WUZ39" s="28"/>
      <c r="WVA39" s="28"/>
      <c r="WVB39" s="28"/>
      <c r="WVC39" s="28"/>
      <c r="WVD39" s="28"/>
      <c r="WVE39" s="28"/>
      <c r="WVF39" s="28"/>
      <c r="WVG39" s="28"/>
      <c r="WVH39" s="28"/>
      <c r="WVI39" s="28"/>
      <c r="WVJ39" s="28"/>
      <c r="WVK39" s="28"/>
      <c r="WVL39" s="28"/>
      <c r="WVM39" s="28"/>
      <c r="WVN39" s="28"/>
      <c r="WVO39" s="28"/>
      <c r="WVP39" s="28"/>
      <c r="WVQ39" s="28"/>
      <c r="WVR39" s="28"/>
      <c r="WVS39" s="28"/>
      <c r="WVT39" s="28"/>
      <c r="WVU39" s="28"/>
      <c r="WVV39" s="28"/>
      <c r="WVW39" s="28"/>
      <c r="WVX39" s="28"/>
      <c r="WVY39" s="28"/>
      <c r="WVZ39" s="28"/>
      <c r="WWA39" s="28"/>
      <c r="WWB39" s="28"/>
      <c r="WWC39" s="28"/>
      <c r="WWD39" s="28"/>
      <c r="WWE39" s="28"/>
      <c r="WWF39" s="28"/>
      <c r="WWG39" s="28"/>
      <c r="WWH39" s="28"/>
      <c r="WWI39" s="28"/>
      <c r="WWJ39" s="28"/>
      <c r="WWK39" s="28"/>
      <c r="WWL39" s="28"/>
      <c r="WWM39" s="28"/>
      <c r="WWN39" s="28"/>
      <c r="WWO39" s="28"/>
      <c r="WWP39" s="28"/>
      <c r="WWQ39" s="28"/>
      <c r="WWR39" s="28"/>
      <c r="WWS39" s="28"/>
      <c r="WWT39" s="28"/>
      <c r="WWU39" s="28"/>
      <c r="WWV39" s="28"/>
      <c r="WWW39" s="28"/>
      <c r="WWX39" s="28"/>
      <c r="WWY39" s="28"/>
      <c r="WWZ39" s="28"/>
      <c r="WXA39" s="28"/>
      <c r="WXB39" s="28"/>
      <c r="WXC39" s="28"/>
      <c r="WXD39" s="28"/>
      <c r="WXE39" s="28"/>
      <c r="WXF39" s="28"/>
      <c r="WXG39" s="28"/>
      <c r="WXH39" s="28"/>
      <c r="WXI39" s="28"/>
      <c r="WXJ39" s="28"/>
      <c r="WXK39" s="28"/>
      <c r="WXL39" s="28"/>
      <c r="WXM39" s="28"/>
      <c r="WXN39" s="28"/>
      <c r="WXO39" s="28"/>
      <c r="WXP39" s="28"/>
      <c r="WXQ39" s="28"/>
      <c r="WXR39" s="28"/>
      <c r="WXS39" s="28"/>
      <c r="WXT39" s="28"/>
      <c r="WXU39" s="28"/>
      <c r="WXV39" s="28"/>
      <c r="WXW39" s="28"/>
      <c r="WXX39" s="28"/>
      <c r="WXY39" s="28"/>
      <c r="WXZ39" s="28"/>
      <c r="WYA39" s="28"/>
      <c r="WYB39" s="28"/>
      <c r="WYC39" s="28"/>
      <c r="WYD39" s="28"/>
      <c r="WYE39" s="28"/>
      <c r="WYF39" s="28"/>
      <c r="WYG39" s="28"/>
      <c r="WYH39" s="28"/>
      <c r="WYI39" s="28"/>
      <c r="WYJ39" s="28"/>
      <c r="WYK39" s="28"/>
      <c r="WYL39" s="28"/>
      <c r="WYM39" s="28"/>
      <c r="WYN39" s="28"/>
      <c r="WYO39" s="28"/>
      <c r="WYP39" s="28"/>
      <c r="WYQ39" s="28"/>
      <c r="WYR39" s="28"/>
      <c r="WYS39" s="28"/>
      <c r="WYT39" s="28"/>
      <c r="WYU39" s="28"/>
      <c r="WYV39" s="28"/>
      <c r="WYW39" s="28"/>
      <c r="WYX39" s="28"/>
      <c r="WYY39" s="28"/>
      <c r="WYZ39" s="28"/>
      <c r="WZA39" s="28"/>
      <c r="WZB39" s="28"/>
      <c r="WZC39" s="28"/>
      <c r="WZD39" s="28"/>
      <c r="WZE39" s="28"/>
      <c r="WZF39" s="28"/>
      <c r="WZG39" s="28"/>
      <c r="WZH39" s="28"/>
      <c r="WZI39" s="28"/>
      <c r="WZJ39" s="28"/>
      <c r="WZK39" s="28"/>
      <c r="WZL39" s="28"/>
      <c r="WZM39" s="28"/>
      <c r="WZN39" s="28"/>
      <c r="WZO39" s="28"/>
      <c r="WZP39" s="28"/>
      <c r="WZQ39" s="28"/>
      <c r="WZR39" s="28"/>
      <c r="WZS39" s="28"/>
      <c r="WZT39" s="28"/>
      <c r="WZU39" s="28"/>
      <c r="WZV39" s="28"/>
      <c r="WZW39" s="28"/>
      <c r="WZX39" s="28"/>
      <c r="WZY39" s="28"/>
      <c r="WZZ39" s="28"/>
      <c r="XAA39" s="28"/>
      <c r="XAB39" s="28"/>
      <c r="XAC39" s="28"/>
      <c r="XAD39" s="28"/>
      <c r="XAE39" s="28"/>
      <c r="XAF39" s="28"/>
      <c r="XAG39" s="28"/>
      <c r="XAH39" s="28"/>
      <c r="XAI39" s="28"/>
      <c r="XAJ39" s="28"/>
      <c r="XAK39" s="28"/>
      <c r="XAL39" s="28"/>
      <c r="XAM39" s="28"/>
      <c r="XAN39" s="28"/>
      <c r="XAO39" s="28"/>
      <c r="XAP39" s="28"/>
      <c r="XAQ39" s="28"/>
      <c r="XAR39" s="28"/>
      <c r="XAS39" s="28"/>
      <c r="XAT39" s="28"/>
      <c r="XAU39" s="28"/>
      <c r="XAV39" s="28"/>
      <c r="XAW39" s="28"/>
      <c r="XAX39" s="28"/>
      <c r="XAY39" s="28"/>
      <c r="XAZ39" s="28"/>
      <c r="XBA39" s="28"/>
      <c r="XBB39" s="28"/>
      <c r="XBC39" s="28"/>
      <c r="XBD39" s="28"/>
      <c r="XBE39" s="28"/>
      <c r="XBF39" s="28"/>
      <c r="XBG39" s="28"/>
      <c r="XBH39" s="28"/>
      <c r="XBI39" s="28"/>
      <c r="XBJ39" s="28"/>
      <c r="XBK39" s="28"/>
      <c r="XBL39" s="28"/>
      <c r="XBM39" s="28"/>
      <c r="XBN39" s="28"/>
      <c r="XBO39" s="28"/>
      <c r="XBP39" s="28"/>
      <c r="XBQ39" s="28"/>
      <c r="XBR39" s="28"/>
      <c r="XBS39" s="28"/>
      <c r="XBT39" s="28"/>
      <c r="XBU39" s="28"/>
      <c r="XBV39" s="28"/>
      <c r="XBW39" s="28"/>
      <c r="XBX39" s="28"/>
      <c r="XBY39" s="28"/>
      <c r="XBZ39" s="28"/>
      <c r="XCA39" s="28"/>
      <c r="XCB39" s="28"/>
      <c r="XCC39" s="28"/>
      <c r="XCD39" s="28"/>
      <c r="XCE39" s="28"/>
      <c r="XCF39" s="28"/>
      <c r="XCG39" s="28"/>
      <c r="XCH39" s="28"/>
      <c r="XCI39" s="28"/>
      <c r="XCJ39" s="28"/>
      <c r="XCK39" s="28"/>
      <c r="XCL39" s="28"/>
      <c r="XCM39" s="28"/>
      <c r="XCN39" s="28"/>
      <c r="XCO39" s="28"/>
      <c r="XCP39" s="28"/>
      <c r="XCQ39" s="28"/>
      <c r="XCR39" s="28"/>
      <c r="XCS39" s="28"/>
      <c r="XCT39" s="28"/>
      <c r="XCU39" s="28"/>
      <c r="XCV39" s="28"/>
      <c r="XCW39" s="28"/>
      <c r="XCX39" s="28"/>
      <c r="XCY39" s="28"/>
      <c r="XCZ39" s="28"/>
      <c r="XDA39" s="28"/>
      <c r="XDB39" s="28"/>
      <c r="XDC39" s="28"/>
      <c r="XDD39" s="28"/>
      <c r="XDE39" s="28"/>
      <c r="XDF39" s="28"/>
      <c r="XDG39" s="28"/>
      <c r="XDH39" s="28"/>
      <c r="XDI39" s="28"/>
      <c r="XDJ39" s="28"/>
      <c r="XDK39" s="28"/>
      <c r="XDL39" s="28"/>
      <c r="XDM39" s="28"/>
      <c r="XDN39" s="28"/>
      <c r="XDO39" s="28"/>
      <c r="XDP39" s="28"/>
      <c r="XDQ39" s="28"/>
      <c r="XDR39" s="28"/>
      <c r="XDS39" s="28"/>
      <c r="XDT39" s="28"/>
      <c r="XDU39" s="28"/>
      <c r="XDV39" s="28"/>
      <c r="XDW39" s="28"/>
      <c r="XDX39" s="28"/>
      <c r="XDY39" s="28"/>
      <c r="XDZ39" s="28"/>
      <c r="XEA39" s="28"/>
      <c r="XEB39" s="28"/>
      <c r="XEC39" s="28"/>
      <c r="XED39" s="28"/>
      <c r="XEE39" s="28"/>
      <c r="XEF39" s="28"/>
      <c r="XEG39" s="28"/>
      <c r="XEH39" s="28"/>
      <c r="XEI39" s="28"/>
      <c r="XEJ39" s="28"/>
      <c r="XEK39" s="28"/>
      <c r="XEL39" s="28"/>
      <c r="XEM39" s="28"/>
      <c r="XEN39" s="28"/>
      <c r="XEO39" s="28"/>
      <c r="XEP39" s="28"/>
      <c r="XEQ39" s="28"/>
      <c r="XER39" s="28"/>
      <c r="XES39" s="28"/>
      <c r="XET39" s="28"/>
      <c r="XEU39" s="28"/>
      <c r="XEV39" s="28"/>
      <c r="XEW39" s="28"/>
      <c r="XEX39" s="28"/>
      <c r="XEY39" s="28"/>
      <c r="XEZ39" s="28"/>
      <c r="XFA39" s="28"/>
      <c r="XFB39" s="28"/>
      <c r="XFC39" s="28"/>
    </row>
    <row r="40" spans="1:16383" ht="45" customHeight="1" x14ac:dyDescent="0.35">
      <c r="A40" s="14" t="s">
        <v>89</v>
      </c>
      <c r="B40" s="14" t="s">
        <v>187</v>
      </c>
      <c r="C40" s="14" t="s">
        <v>188</v>
      </c>
      <c r="D40" s="82" t="s">
        <v>144</v>
      </c>
      <c r="E40" s="14" t="s">
        <v>2147</v>
      </c>
      <c r="F40" s="15" t="s">
        <v>2148</v>
      </c>
      <c r="G40" s="14" t="s">
        <v>2149</v>
      </c>
      <c r="H40" s="85">
        <v>0</v>
      </c>
      <c r="I40" s="56">
        <v>0</v>
      </c>
      <c r="J40" s="18">
        <v>0</v>
      </c>
      <c r="K40" s="758" t="e">
        <v>#DIV/0!</v>
      </c>
      <c r="L40" s="14" t="s">
        <v>2150</v>
      </c>
      <c r="M40" s="14" t="s">
        <v>149</v>
      </c>
      <c r="N40" s="14" t="s">
        <v>2151</v>
      </c>
      <c r="O40" s="16" t="s">
        <v>2152</v>
      </c>
      <c r="P40" s="83">
        <v>375.42</v>
      </c>
      <c r="Q40" s="50">
        <v>12978404.551200001</v>
      </c>
      <c r="R40" s="41">
        <v>625.70000000000005</v>
      </c>
      <c r="S40" s="51">
        <v>21630674.252</v>
      </c>
      <c r="T40" s="42">
        <v>44377</v>
      </c>
      <c r="U40" s="16" t="s">
        <v>2153</v>
      </c>
      <c r="V40" s="16" t="s">
        <v>2154</v>
      </c>
      <c r="W40" s="71" t="s">
        <v>2155</v>
      </c>
      <c r="X40" s="47">
        <v>1</v>
      </c>
      <c r="Y40" s="15"/>
    </row>
    <row r="41" spans="1:16383" ht="88.5" customHeight="1" x14ac:dyDescent="0.35">
      <c r="A41" s="14" t="s">
        <v>89</v>
      </c>
      <c r="B41" s="14" t="s">
        <v>187</v>
      </c>
      <c r="C41" s="14" t="s">
        <v>188</v>
      </c>
      <c r="D41" s="82" t="s">
        <v>144</v>
      </c>
      <c r="E41" s="14" t="s">
        <v>2163</v>
      </c>
      <c r="F41" s="15" t="s">
        <v>2164</v>
      </c>
      <c r="G41" s="14" t="s">
        <v>2165</v>
      </c>
      <c r="H41" s="408">
        <v>0</v>
      </c>
      <c r="I41" s="56">
        <v>0</v>
      </c>
      <c r="J41" s="18">
        <v>0</v>
      </c>
      <c r="K41" s="758" t="e">
        <v>#DIV/0!</v>
      </c>
      <c r="L41" s="14" t="s">
        <v>2166</v>
      </c>
      <c r="M41" s="14" t="s">
        <v>149</v>
      </c>
      <c r="N41" s="14" t="s">
        <v>2167</v>
      </c>
      <c r="O41" s="16" t="s">
        <v>219</v>
      </c>
      <c r="P41" s="83">
        <v>3226.66</v>
      </c>
      <c r="Q41" s="50">
        <v>111546797.7976</v>
      </c>
      <c r="R41" s="41">
        <v>5377.77</v>
      </c>
      <c r="S41" s="51">
        <v>185911444.89720002</v>
      </c>
      <c r="T41" s="42">
        <v>43644</v>
      </c>
      <c r="U41" s="16"/>
      <c r="V41" s="16"/>
      <c r="W41" s="71"/>
      <c r="X41" s="56">
        <v>1</v>
      </c>
      <c r="Y41" s="15"/>
    </row>
    <row r="42" spans="1:16383" ht="67.5" customHeight="1" x14ac:dyDescent="0.35">
      <c r="A42" s="14" t="s">
        <v>89</v>
      </c>
      <c r="B42" s="14" t="s">
        <v>187</v>
      </c>
      <c r="C42" s="14" t="s">
        <v>188</v>
      </c>
      <c r="D42" s="82" t="s">
        <v>144</v>
      </c>
      <c r="E42" s="14" t="s">
        <v>2163</v>
      </c>
      <c r="F42" s="15" t="s">
        <v>2164</v>
      </c>
      <c r="G42" s="14" t="s">
        <v>2165</v>
      </c>
      <c r="H42" s="85"/>
      <c r="I42" s="56"/>
      <c r="J42" s="18">
        <v>0</v>
      </c>
      <c r="K42" s="758" t="e">
        <v>#DIV/0!</v>
      </c>
      <c r="L42" s="14" t="s">
        <v>2166</v>
      </c>
      <c r="M42" s="14" t="s">
        <v>149</v>
      </c>
      <c r="N42" s="14" t="s">
        <v>2168</v>
      </c>
      <c r="O42" s="16" t="s">
        <v>219</v>
      </c>
      <c r="P42" s="83">
        <v>598.41999999999996</v>
      </c>
      <c r="Q42" s="50">
        <v>20687594.8312</v>
      </c>
      <c r="R42" s="41">
        <v>997.37</v>
      </c>
      <c r="S42" s="51">
        <v>34479439.953199998</v>
      </c>
      <c r="T42" s="42">
        <v>44742</v>
      </c>
      <c r="U42" s="16"/>
      <c r="V42" s="16"/>
      <c r="W42" s="71"/>
      <c r="X42" s="56">
        <v>1</v>
      </c>
      <c r="Y42" s="15"/>
    </row>
    <row r="43" spans="1:16383" ht="33" customHeight="1" x14ac:dyDescent="0.35">
      <c r="A43" s="14" t="s">
        <v>89</v>
      </c>
      <c r="B43" s="14" t="s">
        <v>142</v>
      </c>
      <c r="C43" s="14" t="s">
        <v>157</v>
      </c>
      <c r="D43" s="16" t="s">
        <v>144</v>
      </c>
      <c r="E43" s="14" t="s">
        <v>2180</v>
      </c>
      <c r="F43" s="16" t="s">
        <v>2181</v>
      </c>
      <c r="G43" s="14" t="s">
        <v>2182</v>
      </c>
      <c r="H43" s="714">
        <v>0</v>
      </c>
      <c r="I43" s="56">
        <v>0</v>
      </c>
      <c r="J43" s="18">
        <v>0</v>
      </c>
      <c r="K43" s="758" t="e">
        <v>#DIV/0!</v>
      </c>
      <c r="L43" s="63" t="s">
        <v>2183</v>
      </c>
      <c r="M43" s="14" t="s">
        <v>149</v>
      </c>
      <c r="N43" s="24" t="s">
        <v>2184</v>
      </c>
      <c r="O43" s="16" t="s">
        <v>1309</v>
      </c>
      <c r="P43" s="715">
        <v>2528.75</v>
      </c>
      <c r="Q43" s="50">
        <v>87419797.849999994</v>
      </c>
      <c r="R43" s="716">
        <v>3161</v>
      </c>
      <c r="S43" s="51">
        <v>109276907.96000001</v>
      </c>
      <c r="T43" s="55">
        <v>42480</v>
      </c>
      <c r="U43" s="14"/>
      <c r="V43" s="15"/>
      <c r="W43" s="119" t="s">
        <v>2185</v>
      </c>
      <c r="X43" s="24">
        <v>1</v>
      </c>
      <c r="Y43" s="39"/>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c r="MW43" s="28"/>
      <c r="MX43" s="28"/>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8"/>
      <c r="PL43" s="28"/>
      <c r="PM43" s="28"/>
      <c r="PN43" s="28"/>
      <c r="PO43" s="28"/>
      <c r="PP43" s="28"/>
      <c r="PQ43" s="28"/>
      <c r="PR43" s="28"/>
      <c r="PS43" s="28"/>
      <c r="PT43" s="28"/>
      <c r="PU43" s="28"/>
      <c r="PV43" s="28"/>
      <c r="PW43" s="28"/>
      <c r="PX43" s="28"/>
      <c r="PY43" s="28"/>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Y43" s="28"/>
      <c r="QZ43" s="28"/>
      <c r="RA43" s="28"/>
      <c r="RB43" s="28"/>
      <c r="RC43" s="28"/>
      <c r="RD43" s="28"/>
      <c r="RE43" s="28"/>
      <c r="RF43" s="28"/>
      <c r="RG43" s="28"/>
      <c r="RH43" s="28"/>
      <c r="RI43" s="28"/>
      <c r="RJ43" s="28"/>
      <c r="RK43" s="28"/>
      <c r="RL43" s="28"/>
      <c r="RM43" s="28"/>
      <c r="RN43" s="28"/>
      <c r="RO43" s="28"/>
      <c r="RP43" s="28"/>
      <c r="RQ43" s="28"/>
      <c r="RR43" s="28"/>
      <c r="RS43" s="28"/>
      <c r="RT43" s="28"/>
      <c r="RU43" s="28"/>
      <c r="RV43" s="28"/>
      <c r="RW43" s="28"/>
      <c r="RX43" s="28"/>
      <c r="RY43" s="28"/>
      <c r="RZ43" s="28"/>
      <c r="SA43" s="28"/>
      <c r="SB43" s="28"/>
      <c r="SC43" s="28"/>
      <c r="SD43" s="28"/>
      <c r="SE43" s="28"/>
      <c r="SF43" s="28"/>
      <c r="SG43" s="28"/>
      <c r="SH43" s="28"/>
      <c r="SI43" s="28"/>
      <c r="SJ43" s="28"/>
      <c r="SK43" s="28"/>
      <c r="SL43" s="28"/>
      <c r="SM43" s="28"/>
      <c r="SN43" s="28"/>
      <c r="SO43" s="28"/>
      <c r="SP43" s="28"/>
      <c r="SQ43" s="28"/>
      <c r="SR43" s="28"/>
      <c r="SS43" s="28"/>
      <c r="ST43" s="28"/>
      <c r="SU43" s="28"/>
      <c r="SV43" s="28"/>
      <c r="SW43" s="28"/>
      <c r="SX43" s="28"/>
      <c r="SY43" s="28"/>
      <c r="SZ43" s="28"/>
      <c r="TA43" s="28"/>
      <c r="TB43" s="28"/>
      <c r="TC43" s="28"/>
      <c r="TD43" s="28"/>
      <c r="TE43" s="28"/>
      <c r="TF43" s="28"/>
      <c r="TG43" s="28"/>
      <c r="TH43" s="28"/>
      <c r="TI43" s="28"/>
      <c r="TJ43" s="28"/>
      <c r="TK43" s="28"/>
      <c r="TL43" s="28"/>
      <c r="TM43" s="28"/>
      <c r="TN43" s="28"/>
      <c r="TO43" s="28"/>
      <c r="TP43" s="28"/>
      <c r="TQ43" s="28"/>
      <c r="TR43" s="28"/>
      <c r="TS43" s="28"/>
      <c r="TT43" s="28"/>
      <c r="TU43" s="28"/>
      <c r="TV43" s="28"/>
      <c r="TW43" s="28"/>
      <c r="TX43" s="28"/>
      <c r="TY43" s="28"/>
      <c r="TZ43" s="28"/>
      <c r="UA43" s="28"/>
      <c r="UB43" s="28"/>
      <c r="UC43" s="28"/>
      <c r="UD43" s="28"/>
      <c r="UE43" s="28"/>
      <c r="UF43" s="28"/>
      <c r="UG43" s="28"/>
      <c r="UH43" s="28"/>
      <c r="UI43" s="28"/>
      <c r="UJ43" s="28"/>
      <c r="UK43" s="28"/>
      <c r="UL43" s="28"/>
      <c r="UM43" s="28"/>
      <c r="UN43" s="28"/>
      <c r="UO43" s="28"/>
      <c r="UP43" s="28"/>
      <c r="UQ43" s="28"/>
      <c r="UR43" s="28"/>
      <c r="US43" s="28"/>
      <c r="UT43" s="28"/>
      <c r="UU43" s="28"/>
      <c r="UV43" s="28"/>
      <c r="UW43" s="28"/>
      <c r="UX43" s="28"/>
      <c r="UY43" s="28"/>
      <c r="UZ43" s="28"/>
      <c r="VA43" s="28"/>
      <c r="VB43" s="28"/>
      <c r="VC43" s="28"/>
      <c r="VD43" s="28"/>
      <c r="VE43" s="28"/>
      <c r="VF43" s="28"/>
      <c r="VG43" s="28"/>
      <c r="VH43" s="28"/>
      <c r="VI43" s="28"/>
      <c r="VJ43" s="28"/>
      <c r="VK43" s="28"/>
      <c r="VL43" s="28"/>
      <c r="VM43" s="28"/>
      <c r="VN43" s="28"/>
      <c r="VO43" s="28"/>
      <c r="VP43" s="28"/>
      <c r="VQ43" s="28"/>
      <c r="VR43" s="28"/>
      <c r="VS43" s="28"/>
      <c r="VT43" s="28"/>
      <c r="VU43" s="28"/>
      <c r="VV43" s="28"/>
      <c r="VW43" s="28"/>
      <c r="VX43" s="28"/>
      <c r="VY43" s="28"/>
      <c r="VZ43" s="28"/>
      <c r="WA43" s="28"/>
      <c r="WB43" s="28"/>
      <c r="WC43" s="28"/>
      <c r="WD43" s="28"/>
      <c r="WE43" s="28"/>
      <c r="WF43" s="28"/>
      <c r="WG43" s="28"/>
      <c r="WH43" s="28"/>
      <c r="WI43" s="28"/>
      <c r="WJ43" s="28"/>
      <c r="WK43" s="28"/>
      <c r="WL43" s="28"/>
      <c r="WM43" s="28"/>
      <c r="WN43" s="28"/>
      <c r="WO43" s="28"/>
      <c r="WP43" s="28"/>
      <c r="WQ43" s="28"/>
      <c r="WR43" s="28"/>
      <c r="WS43" s="28"/>
      <c r="WT43" s="28"/>
      <c r="WU43" s="28"/>
      <c r="WV43" s="28"/>
      <c r="WW43" s="28"/>
      <c r="WX43" s="28"/>
      <c r="WY43" s="28"/>
      <c r="WZ43" s="28"/>
      <c r="XA43" s="28"/>
      <c r="XB43" s="28"/>
      <c r="XC43" s="28"/>
      <c r="XD43" s="28"/>
      <c r="XE43" s="28"/>
      <c r="XF43" s="28"/>
      <c r="XG43" s="28"/>
      <c r="XH43" s="28"/>
      <c r="XI43" s="28"/>
      <c r="XJ43" s="28"/>
      <c r="XK43" s="28"/>
      <c r="XL43" s="28"/>
      <c r="XM43" s="28"/>
      <c r="XN43" s="28"/>
      <c r="XO43" s="28"/>
      <c r="XP43" s="28"/>
      <c r="XQ43" s="28"/>
      <c r="XR43" s="28"/>
      <c r="XS43" s="28"/>
      <c r="XT43" s="28"/>
      <c r="XU43" s="28"/>
      <c r="XV43" s="28"/>
      <c r="XW43" s="28"/>
      <c r="XX43" s="28"/>
      <c r="XY43" s="28"/>
      <c r="XZ43" s="28"/>
      <c r="YA43" s="28"/>
      <c r="YB43" s="28"/>
      <c r="YC43" s="28"/>
      <c r="YD43" s="28"/>
      <c r="YE43" s="28"/>
      <c r="YF43" s="28"/>
      <c r="YG43" s="28"/>
      <c r="YH43" s="28"/>
      <c r="YI43" s="28"/>
      <c r="YJ43" s="28"/>
      <c r="YK43" s="28"/>
      <c r="YL43" s="28"/>
      <c r="YM43" s="28"/>
      <c r="YN43" s="28"/>
      <c r="YO43" s="28"/>
      <c r="YP43" s="28"/>
      <c r="YQ43" s="28"/>
      <c r="YR43" s="28"/>
      <c r="YS43" s="28"/>
      <c r="YT43" s="28"/>
      <c r="YU43" s="28"/>
      <c r="YV43" s="28"/>
      <c r="YW43" s="28"/>
      <c r="YX43" s="28"/>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X43" s="28"/>
      <c r="ZY43" s="28"/>
      <c r="ZZ43" s="28"/>
      <c r="AAA43" s="28"/>
      <c r="AAB43" s="28"/>
      <c r="AAC43" s="28"/>
      <c r="AAD43" s="28"/>
      <c r="AAE43" s="28"/>
      <c r="AAF43" s="28"/>
      <c r="AAG43" s="28"/>
      <c r="AAH43" s="28"/>
      <c r="AAI43" s="28"/>
      <c r="AAJ43" s="28"/>
      <c r="AAK43" s="28"/>
      <c r="AAL43" s="28"/>
      <c r="AAM43" s="28"/>
      <c r="AAN43" s="28"/>
      <c r="AAO43" s="28"/>
      <c r="AAP43" s="28"/>
      <c r="AAQ43" s="28"/>
      <c r="AAR43" s="28"/>
      <c r="AAS43" s="28"/>
      <c r="AAT43" s="28"/>
      <c r="AAU43" s="28"/>
      <c r="AAV43" s="28"/>
      <c r="AAW43" s="28"/>
      <c r="AAX43" s="28"/>
      <c r="AAY43" s="28"/>
      <c r="AAZ43" s="28"/>
      <c r="ABA43" s="28"/>
      <c r="ABB43" s="28"/>
      <c r="ABC43" s="28"/>
      <c r="ABD43" s="28"/>
      <c r="ABE43" s="28"/>
      <c r="ABF43" s="28"/>
      <c r="ABG43" s="28"/>
      <c r="ABH43" s="28"/>
      <c r="ABI43" s="28"/>
      <c r="ABJ43" s="28"/>
      <c r="ABK43" s="28"/>
      <c r="ABL43" s="28"/>
      <c r="ABM43" s="28"/>
      <c r="ABN43" s="28"/>
      <c r="ABO43" s="28"/>
      <c r="ABP43" s="28"/>
      <c r="ABQ43" s="28"/>
      <c r="ABR43" s="28"/>
      <c r="ABS43" s="28"/>
      <c r="ABT43" s="28"/>
      <c r="ABU43" s="28"/>
      <c r="ABV43" s="28"/>
      <c r="ABW43" s="28"/>
      <c r="ABX43" s="28"/>
      <c r="ABY43" s="28"/>
      <c r="ABZ43" s="28"/>
      <c r="ACA43" s="28"/>
      <c r="ACB43" s="28"/>
      <c r="ACC43" s="28"/>
      <c r="ACD43" s="28"/>
      <c r="ACE43" s="28"/>
      <c r="ACF43" s="28"/>
      <c r="ACG43" s="28"/>
      <c r="ACH43" s="28"/>
      <c r="ACI43" s="28"/>
      <c r="ACJ43" s="28"/>
      <c r="ACK43" s="28"/>
      <c r="ACL43" s="28"/>
      <c r="ACM43" s="28"/>
      <c r="ACN43" s="28"/>
      <c r="ACO43" s="28"/>
      <c r="ACP43" s="28"/>
      <c r="ACQ43" s="28"/>
      <c r="ACR43" s="28"/>
      <c r="ACS43" s="28"/>
      <c r="ACT43" s="28"/>
      <c r="ACU43" s="28"/>
      <c r="ACV43" s="28"/>
      <c r="ACW43" s="28"/>
      <c r="ACX43" s="28"/>
      <c r="ACY43" s="28"/>
      <c r="ACZ43" s="28"/>
      <c r="ADA43" s="28"/>
      <c r="ADB43" s="28"/>
      <c r="ADC43" s="28"/>
      <c r="ADD43" s="28"/>
      <c r="ADE43" s="28"/>
      <c r="ADF43" s="28"/>
      <c r="ADG43" s="28"/>
      <c r="ADH43" s="28"/>
      <c r="ADI43" s="28"/>
      <c r="ADJ43" s="28"/>
      <c r="ADK43" s="28"/>
      <c r="ADL43" s="28"/>
      <c r="ADM43" s="28"/>
      <c r="ADN43" s="28"/>
      <c r="ADO43" s="28"/>
      <c r="ADP43" s="28"/>
      <c r="ADQ43" s="28"/>
      <c r="ADR43" s="28"/>
      <c r="ADS43" s="28"/>
      <c r="ADT43" s="28"/>
      <c r="ADU43" s="28"/>
      <c r="ADV43" s="28"/>
      <c r="ADW43" s="28"/>
      <c r="ADX43" s="28"/>
      <c r="ADY43" s="28"/>
      <c r="ADZ43" s="28"/>
      <c r="AEA43" s="28"/>
      <c r="AEB43" s="28"/>
      <c r="AEC43" s="28"/>
      <c r="AED43" s="28"/>
      <c r="AEE43" s="28"/>
      <c r="AEF43" s="28"/>
      <c r="AEG43" s="28"/>
      <c r="AEH43" s="28"/>
      <c r="AEI43" s="28"/>
      <c r="AEJ43" s="28"/>
      <c r="AEK43" s="28"/>
      <c r="AEL43" s="28"/>
      <c r="AEM43" s="28"/>
      <c r="AEN43" s="28"/>
      <c r="AEO43" s="28"/>
      <c r="AEP43" s="28"/>
      <c r="AEQ43" s="28"/>
      <c r="AER43" s="28"/>
      <c r="AES43" s="28"/>
      <c r="AET43" s="28"/>
      <c r="AEU43" s="28"/>
      <c r="AEV43" s="28"/>
      <c r="AEW43" s="28"/>
      <c r="AEX43" s="28"/>
      <c r="AEY43" s="28"/>
      <c r="AEZ43" s="28"/>
      <c r="AFA43" s="28"/>
      <c r="AFB43" s="28"/>
      <c r="AFC43" s="28"/>
      <c r="AFD43" s="28"/>
      <c r="AFE43" s="28"/>
      <c r="AFF43" s="28"/>
      <c r="AFG43" s="28"/>
      <c r="AFH43" s="28"/>
      <c r="AFI43" s="28"/>
      <c r="AFJ43" s="28"/>
      <c r="AFK43" s="28"/>
      <c r="AFL43" s="28"/>
      <c r="AFM43" s="28"/>
      <c r="AFN43" s="28"/>
      <c r="AFO43" s="28"/>
      <c r="AFP43" s="28"/>
      <c r="AFQ43" s="28"/>
      <c r="AFR43" s="28"/>
      <c r="AFS43" s="28"/>
      <c r="AFT43" s="28"/>
      <c r="AFU43" s="28"/>
      <c r="AFV43" s="28"/>
      <c r="AFW43" s="28"/>
      <c r="AFX43" s="28"/>
      <c r="AFY43" s="28"/>
      <c r="AFZ43" s="28"/>
      <c r="AGA43" s="28"/>
      <c r="AGB43" s="28"/>
      <c r="AGC43" s="28"/>
      <c r="AGD43" s="28"/>
      <c r="AGE43" s="28"/>
      <c r="AGF43" s="28"/>
      <c r="AGG43" s="28"/>
      <c r="AGH43" s="28"/>
      <c r="AGI43" s="28"/>
      <c r="AGJ43" s="28"/>
      <c r="AGK43" s="28"/>
      <c r="AGL43" s="28"/>
      <c r="AGM43" s="28"/>
      <c r="AGN43" s="28"/>
      <c r="AGO43" s="28"/>
      <c r="AGP43" s="28"/>
      <c r="AGQ43" s="28"/>
      <c r="AGR43" s="28"/>
      <c r="AGS43" s="28"/>
      <c r="AGT43" s="28"/>
      <c r="AGU43" s="28"/>
      <c r="AGV43" s="28"/>
      <c r="AGW43" s="28"/>
      <c r="AGX43" s="28"/>
      <c r="AGY43" s="28"/>
      <c r="AGZ43" s="28"/>
      <c r="AHA43" s="28"/>
      <c r="AHB43" s="28"/>
      <c r="AHC43" s="28"/>
      <c r="AHD43" s="28"/>
      <c r="AHE43" s="28"/>
      <c r="AHF43" s="28"/>
      <c r="AHG43" s="28"/>
      <c r="AHH43" s="28"/>
      <c r="AHI43" s="28"/>
      <c r="AHJ43" s="28"/>
      <c r="AHK43" s="28"/>
      <c r="AHL43" s="28"/>
      <c r="AHM43" s="28"/>
      <c r="AHN43" s="28"/>
      <c r="AHO43" s="28"/>
      <c r="AHP43" s="28"/>
      <c r="AHQ43" s="28"/>
      <c r="AHR43" s="28"/>
      <c r="AHS43" s="28"/>
      <c r="AHT43" s="28"/>
      <c r="AHU43" s="28"/>
      <c r="AHV43" s="28"/>
      <c r="AHW43" s="28"/>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W43" s="28"/>
      <c r="AIX43" s="28"/>
      <c r="AIY43" s="28"/>
      <c r="AIZ43" s="28"/>
      <c r="AJA43" s="28"/>
      <c r="AJB43" s="28"/>
      <c r="AJC43" s="28"/>
      <c r="AJD43" s="28"/>
      <c r="AJE43" s="28"/>
      <c r="AJF43" s="28"/>
      <c r="AJG43" s="28"/>
      <c r="AJH43" s="28"/>
      <c r="AJI43" s="28"/>
      <c r="AJJ43" s="28"/>
      <c r="AJK43" s="28"/>
      <c r="AJL43" s="28"/>
      <c r="AJM43" s="28"/>
      <c r="AJN43" s="28"/>
      <c r="AJO43" s="28"/>
      <c r="AJP43" s="28"/>
      <c r="AJQ43" s="28"/>
      <c r="AJR43" s="28"/>
      <c r="AJS43" s="28"/>
      <c r="AJT43" s="28"/>
      <c r="AJU43" s="28"/>
      <c r="AJV43" s="28"/>
      <c r="AJW43" s="28"/>
      <c r="AJX43" s="28"/>
      <c r="AJY43" s="28"/>
      <c r="AJZ43" s="28"/>
      <c r="AKA43" s="28"/>
      <c r="AKB43" s="28"/>
      <c r="AKC43" s="28"/>
      <c r="AKD43" s="28"/>
      <c r="AKE43" s="28"/>
      <c r="AKF43" s="28"/>
      <c r="AKG43" s="28"/>
      <c r="AKH43" s="28"/>
      <c r="AKI43" s="28"/>
      <c r="AKJ43" s="28"/>
      <c r="AKK43" s="28"/>
      <c r="AKL43" s="28"/>
      <c r="AKM43" s="28"/>
      <c r="AKN43" s="28"/>
      <c r="AKO43" s="28"/>
      <c r="AKP43" s="28"/>
      <c r="AKQ43" s="28"/>
      <c r="AKR43" s="28"/>
      <c r="AKS43" s="28"/>
      <c r="AKT43" s="28"/>
      <c r="AKU43" s="28"/>
      <c r="AKV43" s="28"/>
      <c r="AKW43" s="28"/>
      <c r="AKX43" s="28"/>
      <c r="AKY43" s="28"/>
      <c r="AKZ43" s="28"/>
      <c r="ALA43" s="28"/>
      <c r="ALB43" s="28"/>
      <c r="ALC43" s="28"/>
      <c r="ALD43" s="28"/>
      <c r="ALE43" s="28"/>
      <c r="ALF43" s="28"/>
      <c r="ALG43" s="28"/>
      <c r="ALH43" s="28"/>
      <c r="ALI43" s="28"/>
      <c r="ALJ43" s="28"/>
      <c r="ALK43" s="28"/>
      <c r="ALL43" s="28"/>
      <c r="ALM43" s="28"/>
      <c r="ALN43" s="28"/>
      <c r="ALO43" s="28"/>
      <c r="ALP43" s="28"/>
      <c r="ALQ43" s="28"/>
      <c r="ALR43" s="28"/>
      <c r="ALS43" s="28"/>
      <c r="ALT43" s="28"/>
      <c r="ALU43" s="28"/>
      <c r="ALV43" s="28"/>
      <c r="ALW43" s="28"/>
      <c r="ALX43" s="28"/>
      <c r="ALY43" s="28"/>
      <c r="ALZ43" s="28"/>
      <c r="AMA43" s="28"/>
      <c r="AMB43" s="28"/>
      <c r="AMC43" s="28"/>
      <c r="AMD43" s="28"/>
      <c r="AME43" s="28"/>
      <c r="AMF43" s="28"/>
      <c r="AMG43" s="28"/>
      <c r="AMH43" s="28"/>
      <c r="AMI43" s="28"/>
      <c r="AMJ43" s="28"/>
      <c r="AMK43" s="28"/>
      <c r="AML43" s="28"/>
      <c r="AMM43" s="28"/>
      <c r="AMN43" s="28"/>
      <c r="AMO43" s="28"/>
      <c r="AMP43" s="28"/>
      <c r="AMQ43" s="28"/>
      <c r="AMR43" s="28"/>
      <c r="AMS43" s="28"/>
      <c r="AMT43" s="28"/>
      <c r="AMU43" s="28"/>
      <c r="AMV43" s="28"/>
      <c r="AMW43" s="28"/>
      <c r="AMX43" s="28"/>
      <c r="AMY43" s="28"/>
      <c r="AMZ43" s="28"/>
      <c r="ANA43" s="28"/>
      <c r="ANB43" s="28"/>
      <c r="ANC43" s="28"/>
      <c r="AND43" s="28"/>
      <c r="ANE43" s="28"/>
      <c r="ANF43" s="28"/>
      <c r="ANG43" s="28"/>
      <c r="ANH43" s="28"/>
      <c r="ANI43" s="28"/>
      <c r="ANJ43" s="28"/>
      <c r="ANK43" s="28"/>
      <c r="ANL43" s="28"/>
      <c r="ANM43" s="28"/>
      <c r="ANN43" s="28"/>
      <c r="ANO43" s="28"/>
      <c r="ANP43" s="28"/>
      <c r="ANQ43" s="28"/>
      <c r="ANR43" s="28"/>
      <c r="ANS43" s="28"/>
      <c r="ANT43" s="28"/>
      <c r="ANU43" s="28"/>
      <c r="ANV43" s="28"/>
      <c r="ANW43" s="28"/>
      <c r="ANX43" s="28"/>
      <c r="ANY43" s="28"/>
      <c r="ANZ43" s="28"/>
      <c r="AOA43" s="28"/>
      <c r="AOB43" s="28"/>
      <c r="AOC43" s="28"/>
      <c r="AOD43" s="28"/>
      <c r="AOE43" s="28"/>
      <c r="AOF43" s="28"/>
      <c r="AOG43" s="28"/>
      <c r="AOH43" s="28"/>
      <c r="AOI43" s="28"/>
      <c r="AOJ43" s="28"/>
      <c r="AOK43" s="28"/>
      <c r="AOL43" s="28"/>
      <c r="AOM43" s="28"/>
      <c r="AON43" s="28"/>
      <c r="AOO43" s="28"/>
      <c r="AOP43" s="28"/>
      <c r="AOQ43" s="28"/>
      <c r="AOR43" s="28"/>
      <c r="AOS43" s="28"/>
      <c r="AOT43" s="28"/>
      <c r="AOU43" s="28"/>
      <c r="AOV43" s="28"/>
      <c r="AOW43" s="28"/>
      <c r="AOX43" s="28"/>
      <c r="AOY43" s="28"/>
      <c r="AOZ43" s="28"/>
      <c r="APA43" s="28"/>
      <c r="APB43" s="28"/>
      <c r="APC43" s="28"/>
      <c r="APD43" s="28"/>
      <c r="APE43" s="28"/>
      <c r="APF43" s="28"/>
      <c r="APG43" s="28"/>
      <c r="APH43" s="28"/>
      <c r="API43" s="28"/>
      <c r="APJ43" s="28"/>
      <c r="APK43" s="28"/>
      <c r="APL43" s="28"/>
      <c r="APM43" s="28"/>
      <c r="APN43" s="28"/>
      <c r="APO43" s="28"/>
      <c r="APP43" s="28"/>
      <c r="APQ43" s="28"/>
      <c r="APR43" s="28"/>
      <c r="APS43" s="28"/>
      <c r="APT43" s="28"/>
      <c r="APU43" s="28"/>
      <c r="APV43" s="28"/>
      <c r="APW43" s="28"/>
      <c r="APX43" s="28"/>
      <c r="APY43" s="28"/>
      <c r="APZ43" s="28"/>
      <c r="AQA43" s="28"/>
      <c r="AQB43" s="28"/>
      <c r="AQC43" s="28"/>
      <c r="AQD43" s="28"/>
      <c r="AQE43" s="28"/>
      <c r="AQF43" s="28"/>
      <c r="AQG43" s="28"/>
      <c r="AQH43" s="28"/>
      <c r="AQI43" s="28"/>
      <c r="AQJ43" s="28"/>
      <c r="AQK43" s="28"/>
      <c r="AQL43" s="28"/>
      <c r="AQM43" s="28"/>
      <c r="AQN43" s="28"/>
      <c r="AQO43" s="28"/>
      <c r="AQP43" s="28"/>
      <c r="AQQ43" s="28"/>
      <c r="AQR43" s="28"/>
      <c r="AQS43" s="28"/>
      <c r="AQT43" s="28"/>
      <c r="AQU43" s="28"/>
      <c r="AQV43" s="28"/>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V43" s="28"/>
      <c r="ARW43" s="28"/>
      <c r="ARX43" s="28"/>
      <c r="ARY43" s="28"/>
      <c r="ARZ43" s="28"/>
      <c r="ASA43" s="28"/>
      <c r="ASB43" s="28"/>
      <c r="ASC43" s="28"/>
      <c r="ASD43" s="28"/>
      <c r="ASE43" s="28"/>
      <c r="ASF43" s="28"/>
      <c r="ASG43" s="28"/>
      <c r="ASH43" s="28"/>
      <c r="ASI43" s="28"/>
      <c r="ASJ43" s="28"/>
      <c r="ASK43" s="28"/>
      <c r="ASL43" s="28"/>
      <c r="ASM43" s="28"/>
      <c r="ASN43" s="28"/>
      <c r="ASO43" s="28"/>
      <c r="ASP43" s="28"/>
      <c r="ASQ43" s="28"/>
      <c r="ASR43" s="28"/>
      <c r="ASS43" s="28"/>
      <c r="AST43" s="28"/>
      <c r="ASU43" s="28"/>
      <c r="ASV43" s="28"/>
      <c r="ASW43" s="28"/>
      <c r="ASX43" s="28"/>
      <c r="ASY43" s="28"/>
      <c r="ASZ43" s="28"/>
      <c r="ATA43" s="28"/>
      <c r="ATB43" s="28"/>
      <c r="ATC43" s="28"/>
      <c r="ATD43" s="28"/>
      <c r="ATE43" s="28"/>
      <c r="ATF43" s="28"/>
      <c r="ATG43" s="28"/>
      <c r="ATH43" s="28"/>
      <c r="ATI43" s="28"/>
      <c r="ATJ43" s="28"/>
      <c r="ATK43" s="28"/>
      <c r="ATL43" s="28"/>
      <c r="ATM43" s="28"/>
      <c r="ATN43" s="28"/>
      <c r="ATO43" s="28"/>
      <c r="ATP43" s="28"/>
      <c r="ATQ43" s="28"/>
      <c r="ATR43" s="28"/>
      <c r="ATS43" s="28"/>
      <c r="ATT43" s="28"/>
      <c r="ATU43" s="28"/>
      <c r="ATV43" s="28"/>
      <c r="ATW43" s="28"/>
      <c r="ATX43" s="28"/>
      <c r="ATY43" s="28"/>
      <c r="ATZ43" s="28"/>
      <c r="AUA43" s="28"/>
      <c r="AUB43" s="28"/>
      <c r="AUC43" s="28"/>
      <c r="AUD43" s="28"/>
      <c r="AUE43" s="28"/>
      <c r="AUF43" s="28"/>
      <c r="AUG43" s="28"/>
      <c r="AUH43" s="28"/>
      <c r="AUI43" s="28"/>
      <c r="AUJ43" s="28"/>
      <c r="AUK43" s="28"/>
      <c r="AUL43" s="28"/>
      <c r="AUM43" s="28"/>
      <c r="AUN43" s="28"/>
      <c r="AUO43" s="28"/>
      <c r="AUP43" s="28"/>
      <c r="AUQ43" s="28"/>
      <c r="AUR43" s="28"/>
      <c r="AUS43" s="28"/>
      <c r="AUT43" s="28"/>
      <c r="AUU43" s="28"/>
      <c r="AUV43" s="28"/>
      <c r="AUW43" s="28"/>
      <c r="AUX43" s="28"/>
      <c r="AUY43" s="28"/>
      <c r="AUZ43" s="28"/>
      <c r="AVA43" s="28"/>
      <c r="AVB43" s="28"/>
      <c r="AVC43" s="28"/>
      <c r="AVD43" s="28"/>
      <c r="AVE43" s="28"/>
      <c r="AVF43" s="28"/>
      <c r="AVG43" s="28"/>
      <c r="AVH43" s="28"/>
      <c r="AVI43" s="28"/>
      <c r="AVJ43" s="28"/>
      <c r="AVK43" s="28"/>
      <c r="AVL43" s="28"/>
      <c r="AVM43" s="28"/>
      <c r="AVN43" s="28"/>
      <c r="AVO43" s="28"/>
      <c r="AVP43" s="28"/>
      <c r="AVQ43" s="28"/>
      <c r="AVR43" s="28"/>
      <c r="AVS43" s="28"/>
      <c r="AVT43" s="28"/>
      <c r="AVU43" s="28"/>
      <c r="AVV43" s="28"/>
      <c r="AVW43" s="28"/>
      <c r="AVX43" s="28"/>
      <c r="AVY43" s="28"/>
      <c r="AVZ43" s="28"/>
      <c r="AWA43" s="28"/>
      <c r="AWB43" s="28"/>
      <c r="AWC43" s="28"/>
      <c r="AWD43" s="28"/>
      <c r="AWE43" s="28"/>
      <c r="AWF43" s="28"/>
      <c r="AWG43" s="28"/>
      <c r="AWH43" s="28"/>
      <c r="AWI43" s="28"/>
      <c r="AWJ43" s="28"/>
      <c r="AWK43" s="28"/>
      <c r="AWL43" s="28"/>
      <c r="AWM43" s="28"/>
      <c r="AWN43" s="28"/>
      <c r="AWO43" s="28"/>
      <c r="AWP43" s="28"/>
      <c r="AWQ43" s="28"/>
      <c r="AWR43" s="28"/>
      <c r="AWS43" s="28"/>
      <c r="AWT43" s="28"/>
      <c r="AWU43" s="28"/>
      <c r="AWV43" s="28"/>
      <c r="AWW43" s="28"/>
      <c r="AWX43" s="28"/>
      <c r="AWY43" s="28"/>
      <c r="AWZ43" s="28"/>
      <c r="AXA43" s="28"/>
      <c r="AXB43" s="28"/>
      <c r="AXC43" s="28"/>
      <c r="AXD43" s="28"/>
      <c r="AXE43" s="28"/>
      <c r="AXF43" s="28"/>
      <c r="AXG43" s="28"/>
      <c r="AXH43" s="28"/>
      <c r="AXI43" s="28"/>
      <c r="AXJ43" s="28"/>
      <c r="AXK43" s="28"/>
      <c r="AXL43" s="28"/>
      <c r="AXM43" s="28"/>
      <c r="AXN43" s="28"/>
      <c r="AXO43" s="28"/>
      <c r="AXP43" s="28"/>
      <c r="AXQ43" s="28"/>
      <c r="AXR43" s="28"/>
      <c r="AXS43" s="28"/>
      <c r="AXT43" s="28"/>
      <c r="AXU43" s="28"/>
      <c r="AXV43" s="28"/>
      <c r="AXW43" s="28"/>
      <c r="AXX43" s="28"/>
      <c r="AXY43" s="28"/>
      <c r="AXZ43" s="28"/>
      <c r="AYA43" s="28"/>
      <c r="AYB43" s="28"/>
      <c r="AYC43" s="28"/>
      <c r="AYD43" s="28"/>
      <c r="AYE43" s="28"/>
      <c r="AYF43" s="28"/>
      <c r="AYG43" s="28"/>
      <c r="AYH43" s="28"/>
      <c r="AYI43" s="28"/>
      <c r="AYJ43" s="28"/>
      <c r="AYK43" s="28"/>
      <c r="AYL43" s="28"/>
      <c r="AYM43" s="28"/>
      <c r="AYN43" s="28"/>
      <c r="AYO43" s="28"/>
      <c r="AYP43" s="28"/>
      <c r="AYQ43" s="28"/>
      <c r="AYR43" s="28"/>
      <c r="AYS43" s="28"/>
      <c r="AYT43" s="28"/>
      <c r="AYU43" s="28"/>
      <c r="AYV43" s="28"/>
      <c r="AYW43" s="28"/>
      <c r="AYX43" s="28"/>
      <c r="AYY43" s="28"/>
      <c r="AYZ43" s="28"/>
      <c r="AZA43" s="28"/>
      <c r="AZB43" s="28"/>
      <c r="AZC43" s="28"/>
      <c r="AZD43" s="28"/>
      <c r="AZE43" s="28"/>
      <c r="AZF43" s="28"/>
      <c r="AZG43" s="28"/>
      <c r="AZH43" s="28"/>
      <c r="AZI43" s="28"/>
      <c r="AZJ43" s="28"/>
      <c r="AZK43" s="28"/>
      <c r="AZL43" s="28"/>
      <c r="AZM43" s="28"/>
      <c r="AZN43" s="28"/>
      <c r="AZO43" s="28"/>
      <c r="AZP43" s="28"/>
      <c r="AZQ43" s="28"/>
      <c r="AZR43" s="28"/>
      <c r="AZS43" s="28"/>
      <c r="AZT43" s="28"/>
      <c r="AZU43" s="28"/>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U43" s="28"/>
      <c r="BAV43" s="28"/>
      <c r="BAW43" s="28"/>
      <c r="BAX43" s="28"/>
      <c r="BAY43" s="28"/>
      <c r="BAZ43" s="28"/>
      <c r="BBA43" s="28"/>
      <c r="BBB43" s="28"/>
      <c r="BBC43" s="28"/>
      <c r="BBD43" s="28"/>
      <c r="BBE43" s="28"/>
      <c r="BBF43" s="28"/>
      <c r="BBG43" s="28"/>
      <c r="BBH43" s="28"/>
      <c r="BBI43" s="28"/>
      <c r="BBJ43" s="28"/>
      <c r="BBK43" s="28"/>
      <c r="BBL43" s="28"/>
      <c r="BBM43" s="28"/>
      <c r="BBN43" s="28"/>
      <c r="BBO43" s="28"/>
      <c r="BBP43" s="28"/>
      <c r="BBQ43" s="28"/>
      <c r="BBR43" s="28"/>
      <c r="BBS43" s="28"/>
      <c r="BBT43" s="28"/>
      <c r="BBU43" s="28"/>
      <c r="BBV43" s="28"/>
      <c r="BBW43" s="28"/>
      <c r="BBX43" s="28"/>
      <c r="BBY43" s="28"/>
      <c r="BBZ43" s="28"/>
      <c r="BCA43" s="28"/>
      <c r="BCB43" s="28"/>
      <c r="BCC43" s="28"/>
      <c r="BCD43" s="28"/>
      <c r="BCE43" s="28"/>
      <c r="BCF43" s="28"/>
      <c r="BCG43" s="28"/>
      <c r="BCH43" s="28"/>
      <c r="BCI43" s="28"/>
      <c r="BCJ43" s="28"/>
      <c r="BCK43" s="28"/>
      <c r="BCL43" s="28"/>
      <c r="BCM43" s="28"/>
      <c r="BCN43" s="28"/>
      <c r="BCO43" s="28"/>
      <c r="BCP43" s="28"/>
      <c r="BCQ43" s="28"/>
      <c r="BCR43" s="28"/>
      <c r="BCS43" s="28"/>
      <c r="BCT43" s="28"/>
      <c r="BCU43" s="28"/>
      <c r="BCV43" s="28"/>
      <c r="BCW43" s="28"/>
      <c r="BCX43" s="28"/>
      <c r="BCY43" s="28"/>
      <c r="BCZ43" s="28"/>
      <c r="BDA43" s="28"/>
      <c r="BDB43" s="28"/>
      <c r="BDC43" s="28"/>
      <c r="BDD43" s="28"/>
      <c r="BDE43" s="28"/>
      <c r="BDF43" s="28"/>
      <c r="BDG43" s="28"/>
      <c r="BDH43" s="28"/>
      <c r="BDI43" s="28"/>
      <c r="BDJ43" s="28"/>
      <c r="BDK43" s="28"/>
      <c r="BDL43" s="28"/>
      <c r="BDM43" s="28"/>
      <c r="BDN43" s="28"/>
      <c r="BDO43" s="28"/>
      <c r="BDP43" s="28"/>
      <c r="BDQ43" s="28"/>
      <c r="BDR43" s="28"/>
      <c r="BDS43" s="28"/>
      <c r="BDT43" s="28"/>
      <c r="BDU43" s="28"/>
      <c r="BDV43" s="28"/>
      <c r="BDW43" s="28"/>
      <c r="BDX43" s="28"/>
      <c r="BDY43" s="28"/>
      <c r="BDZ43" s="28"/>
      <c r="BEA43" s="28"/>
      <c r="BEB43" s="28"/>
      <c r="BEC43" s="28"/>
      <c r="BED43" s="28"/>
      <c r="BEE43" s="28"/>
      <c r="BEF43" s="28"/>
      <c r="BEG43" s="28"/>
      <c r="BEH43" s="28"/>
      <c r="BEI43" s="28"/>
      <c r="BEJ43" s="28"/>
      <c r="BEK43" s="28"/>
      <c r="BEL43" s="28"/>
      <c r="BEM43" s="28"/>
      <c r="BEN43" s="28"/>
      <c r="BEO43" s="28"/>
      <c r="BEP43" s="28"/>
      <c r="BEQ43" s="28"/>
      <c r="BER43" s="28"/>
      <c r="BES43" s="28"/>
      <c r="BET43" s="28"/>
      <c r="BEU43" s="28"/>
      <c r="BEV43" s="28"/>
      <c r="BEW43" s="28"/>
      <c r="BEX43" s="28"/>
      <c r="BEY43" s="28"/>
      <c r="BEZ43" s="28"/>
      <c r="BFA43" s="28"/>
      <c r="BFB43" s="28"/>
      <c r="BFC43" s="28"/>
      <c r="BFD43" s="28"/>
      <c r="BFE43" s="28"/>
      <c r="BFF43" s="28"/>
      <c r="BFG43" s="28"/>
      <c r="BFH43" s="28"/>
      <c r="BFI43" s="28"/>
      <c r="BFJ43" s="28"/>
      <c r="BFK43" s="28"/>
      <c r="BFL43" s="28"/>
      <c r="BFM43" s="28"/>
      <c r="BFN43" s="28"/>
      <c r="BFO43" s="28"/>
      <c r="BFP43" s="28"/>
      <c r="BFQ43" s="28"/>
      <c r="BFR43" s="28"/>
      <c r="BFS43" s="28"/>
      <c r="BFT43" s="28"/>
      <c r="BFU43" s="28"/>
      <c r="BFV43" s="28"/>
      <c r="BFW43" s="28"/>
      <c r="BFX43" s="28"/>
      <c r="BFY43" s="28"/>
      <c r="BFZ43" s="28"/>
      <c r="BGA43" s="28"/>
      <c r="BGB43" s="28"/>
      <c r="BGC43" s="28"/>
      <c r="BGD43" s="28"/>
      <c r="BGE43" s="28"/>
      <c r="BGF43" s="28"/>
      <c r="BGG43" s="28"/>
      <c r="BGH43" s="28"/>
      <c r="BGI43" s="28"/>
      <c r="BGJ43" s="28"/>
      <c r="BGK43" s="28"/>
      <c r="BGL43" s="28"/>
      <c r="BGM43" s="28"/>
      <c r="BGN43" s="28"/>
      <c r="BGO43" s="28"/>
      <c r="BGP43" s="28"/>
      <c r="BGQ43" s="28"/>
      <c r="BGR43" s="28"/>
      <c r="BGS43" s="28"/>
      <c r="BGT43" s="28"/>
      <c r="BGU43" s="28"/>
      <c r="BGV43" s="28"/>
      <c r="BGW43" s="28"/>
      <c r="BGX43" s="28"/>
      <c r="BGY43" s="28"/>
      <c r="BGZ43" s="28"/>
      <c r="BHA43" s="28"/>
      <c r="BHB43" s="28"/>
      <c r="BHC43" s="28"/>
      <c r="BHD43" s="28"/>
      <c r="BHE43" s="28"/>
      <c r="BHF43" s="28"/>
      <c r="BHG43" s="28"/>
      <c r="BHH43" s="28"/>
      <c r="BHI43" s="28"/>
      <c r="BHJ43" s="28"/>
      <c r="BHK43" s="28"/>
      <c r="BHL43" s="28"/>
      <c r="BHM43" s="28"/>
      <c r="BHN43" s="28"/>
      <c r="BHO43" s="28"/>
      <c r="BHP43" s="28"/>
      <c r="BHQ43" s="28"/>
      <c r="BHR43" s="28"/>
      <c r="BHS43" s="28"/>
      <c r="BHT43" s="28"/>
      <c r="BHU43" s="28"/>
      <c r="BHV43" s="28"/>
      <c r="BHW43" s="28"/>
      <c r="BHX43" s="28"/>
      <c r="BHY43" s="28"/>
      <c r="BHZ43" s="28"/>
      <c r="BIA43" s="28"/>
      <c r="BIB43" s="28"/>
      <c r="BIC43" s="28"/>
      <c r="BID43" s="28"/>
      <c r="BIE43" s="28"/>
      <c r="BIF43" s="28"/>
      <c r="BIG43" s="28"/>
      <c r="BIH43" s="28"/>
      <c r="BII43" s="28"/>
      <c r="BIJ43" s="28"/>
      <c r="BIK43" s="28"/>
      <c r="BIL43" s="28"/>
      <c r="BIM43" s="28"/>
      <c r="BIN43" s="28"/>
      <c r="BIO43" s="28"/>
      <c r="BIP43" s="28"/>
      <c r="BIQ43" s="28"/>
      <c r="BIR43" s="28"/>
      <c r="BIS43" s="28"/>
      <c r="BIT43" s="28"/>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T43" s="28"/>
      <c r="BJU43" s="28"/>
      <c r="BJV43" s="28"/>
      <c r="BJW43" s="28"/>
      <c r="BJX43" s="28"/>
      <c r="BJY43" s="28"/>
      <c r="BJZ43" s="28"/>
      <c r="BKA43" s="28"/>
      <c r="BKB43" s="28"/>
      <c r="BKC43" s="28"/>
      <c r="BKD43" s="28"/>
      <c r="BKE43" s="28"/>
      <c r="BKF43" s="28"/>
      <c r="BKG43" s="28"/>
      <c r="BKH43" s="28"/>
      <c r="BKI43" s="28"/>
      <c r="BKJ43" s="28"/>
      <c r="BKK43" s="28"/>
      <c r="BKL43" s="28"/>
      <c r="BKM43" s="28"/>
      <c r="BKN43" s="28"/>
      <c r="BKO43" s="28"/>
      <c r="BKP43" s="28"/>
      <c r="BKQ43" s="28"/>
      <c r="BKR43" s="28"/>
      <c r="BKS43" s="28"/>
      <c r="BKT43" s="28"/>
      <c r="BKU43" s="28"/>
      <c r="BKV43" s="28"/>
      <c r="BKW43" s="28"/>
      <c r="BKX43" s="28"/>
      <c r="BKY43" s="28"/>
      <c r="BKZ43" s="28"/>
      <c r="BLA43" s="28"/>
      <c r="BLB43" s="28"/>
      <c r="BLC43" s="28"/>
      <c r="BLD43" s="28"/>
      <c r="BLE43" s="28"/>
      <c r="BLF43" s="28"/>
      <c r="BLG43" s="28"/>
      <c r="BLH43" s="28"/>
      <c r="BLI43" s="28"/>
      <c r="BLJ43" s="28"/>
      <c r="BLK43" s="28"/>
      <c r="BLL43" s="28"/>
      <c r="BLM43" s="28"/>
      <c r="BLN43" s="28"/>
      <c r="BLO43" s="28"/>
      <c r="BLP43" s="28"/>
      <c r="BLQ43" s="28"/>
      <c r="BLR43" s="28"/>
      <c r="BLS43" s="28"/>
      <c r="BLT43" s="28"/>
      <c r="BLU43" s="28"/>
      <c r="BLV43" s="28"/>
      <c r="BLW43" s="28"/>
      <c r="BLX43" s="28"/>
      <c r="BLY43" s="28"/>
      <c r="BLZ43" s="28"/>
      <c r="BMA43" s="28"/>
      <c r="BMB43" s="28"/>
      <c r="BMC43" s="28"/>
      <c r="BMD43" s="28"/>
      <c r="BME43" s="28"/>
      <c r="BMF43" s="28"/>
      <c r="BMG43" s="28"/>
      <c r="BMH43" s="28"/>
      <c r="BMI43" s="28"/>
      <c r="BMJ43" s="28"/>
      <c r="BMK43" s="28"/>
      <c r="BML43" s="28"/>
      <c r="BMM43" s="28"/>
      <c r="BMN43" s="28"/>
      <c r="BMO43" s="28"/>
      <c r="BMP43" s="28"/>
      <c r="BMQ43" s="28"/>
      <c r="BMR43" s="28"/>
      <c r="BMS43" s="28"/>
      <c r="BMT43" s="28"/>
      <c r="BMU43" s="28"/>
      <c r="BMV43" s="28"/>
      <c r="BMW43" s="28"/>
      <c r="BMX43" s="28"/>
      <c r="BMY43" s="28"/>
      <c r="BMZ43" s="28"/>
      <c r="BNA43" s="28"/>
      <c r="BNB43" s="28"/>
      <c r="BNC43" s="28"/>
      <c r="BND43" s="28"/>
      <c r="BNE43" s="28"/>
      <c r="BNF43" s="28"/>
      <c r="BNG43" s="28"/>
      <c r="BNH43" s="28"/>
      <c r="BNI43" s="28"/>
      <c r="BNJ43" s="28"/>
      <c r="BNK43" s="28"/>
      <c r="BNL43" s="28"/>
      <c r="BNM43" s="28"/>
      <c r="BNN43" s="28"/>
      <c r="BNO43" s="28"/>
      <c r="BNP43" s="28"/>
      <c r="BNQ43" s="28"/>
      <c r="BNR43" s="28"/>
      <c r="BNS43" s="28"/>
      <c r="BNT43" s="28"/>
      <c r="BNU43" s="28"/>
      <c r="BNV43" s="28"/>
      <c r="BNW43" s="28"/>
      <c r="BNX43" s="28"/>
      <c r="BNY43" s="28"/>
      <c r="BNZ43" s="28"/>
      <c r="BOA43" s="28"/>
      <c r="BOB43" s="28"/>
      <c r="BOC43" s="28"/>
      <c r="BOD43" s="28"/>
      <c r="BOE43" s="28"/>
      <c r="BOF43" s="28"/>
      <c r="BOG43" s="28"/>
      <c r="BOH43" s="28"/>
      <c r="BOI43" s="28"/>
      <c r="BOJ43" s="28"/>
      <c r="BOK43" s="28"/>
      <c r="BOL43" s="28"/>
      <c r="BOM43" s="28"/>
      <c r="BON43" s="28"/>
      <c r="BOO43" s="28"/>
      <c r="BOP43" s="28"/>
      <c r="BOQ43" s="28"/>
      <c r="BOR43" s="28"/>
      <c r="BOS43" s="28"/>
      <c r="BOT43" s="28"/>
      <c r="BOU43" s="28"/>
      <c r="BOV43" s="28"/>
      <c r="BOW43" s="28"/>
      <c r="BOX43" s="28"/>
      <c r="BOY43" s="28"/>
      <c r="BOZ43" s="28"/>
      <c r="BPA43" s="28"/>
      <c r="BPB43" s="28"/>
      <c r="BPC43" s="28"/>
      <c r="BPD43" s="28"/>
      <c r="BPE43" s="28"/>
      <c r="BPF43" s="28"/>
      <c r="BPG43" s="28"/>
      <c r="BPH43" s="28"/>
      <c r="BPI43" s="28"/>
      <c r="BPJ43" s="28"/>
      <c r="BPK43" s="28"/>
      <c r="BPL43" s="28"/>
      <c r="BPM43" s="28"/>
      <c r="BPN43" s="28"/>
      <c r="BPO43" s="28"/>
      <c r="BPP43" s="28"/>
      <c r="BPQ43" s="28"/>
      <c r="BPR43" s="28"/>
      <c r="BPS43" s="28"/>
      <c r="BPT43" s="28"/>
      <c r="BPU43" s="28"/>
      <c r="BPV43" s="28"/>
      <c r="BPW43" s="28"/>
      <c r="BPX43" s="28"/>
      <c r="BPY43" s="28"/>
      <c r="BPZ43" s="28"/>
      <c r="BQA43" s="28"/>
      <c r="BQB43" s="28"/>
      <c r="BQC43" s="28"/>
      <c r="BQD43" s="28"/>
      <c r="BQE43" s="28"/>
      <c r="BQF43" s="28"/>
      <c r="BQG43" s="28"/>
      <c r="BQH43" s="28"/>
      <c r="BQI43" s="28"/>
      <c r="BQJ43" s="28"/>
      <c r="BQK43" s="28"/>
      <c r="BQL43" s="28"/>
      <c r="BQM43" s="28"/>
      <c r="BQN43" s="28"/>
      <c r="BQO43" s="28"/>
      <c r="BQP43" s="28"/>
      <c r="BQQ43" s="28"/>
      <c r="BQR43" s="28"/>
      <c r="BQS43" s="28"/>
      <c r="BQT43" s="28"/>
      <c r="BQU43" s="28"/>
      <c r="BQV43" s="28"/>
      <c r="BQW43" s="28"/>
      <c r="BQX43" s="28"/>
      <c r="BQY43" s="28"/>
      <c r="BQZ43" s="28"/>
      <c r="BRA43" s="28"/>
      <c r="BRB43" s="28"/>
      <c r="BRC43" s="28"/>
      <c r="BRD43" s="28"/>
      <c r="BRE43" s="28"/>
      <c r="BRF43" s="28"/>
      <c r="BRG43" s="28"/>
      <c r="BRH43" s="28"/>
      <c r="BRI43" s="28"/>
      <c r="BRJ43" s="28"/>
      <c r="BRK43" s="28"/>
      <c r="BRL43" s="28"/>
      <c r="BRM43" s="28"/>
      <c r="BRN43" s="28"/>
      <c r="BRO43" s="28"/>
      <c r="BRP43" s="28"/>
      <c r="BRQ43" s="28"/>
      <c r="BRR43" s="28"/>
      <c r="BRS43" s="28"/>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S43" s="28"/>
      <c r="BST43" s="28"/>
      <c r="BSU43" s="28"/>
      <c r="BSV43" s="28"/>
      <c r="BSW43" s="28"/>
      <c r="BSX43" s="28"/>
      <c r="BSY43" s="28"/>
      <c r="BSZ43" s="28"/>
      <c r="BTA43" s="28"/>
      <c r="BTB43" s="28"/>
      <c r="BTC43" s="28"/>
      <c r="BTD43" s="28"/>
      <c r="BTE43" s="28"/>
      <c r="BTF43" s="28"/>
      <c r="BTG43" s="28"/>
      <c r="BTH43" s="28"/>
      <c r="BTI43" s="28"/>
      <c r="BTJ43" s="28"/>
      <c r="BTK43" s="28"/>
      <c r="BTL43" s="28"/>
      <c r="BTM43" s="28"/>
      <c r="BTN43" s="28"/>
      <c r="BTO43" s="28"/>
      <c r="BTP43" s="28"/>
      <c r="BTQ43" s="28"/>
      <c r="BTR43" s="28"/>
      <c r="BTS43" s="28"/>
      <c r="BTT43" s="28"/>
      <c r="BTU43" s="28"/>
      <c r="BTV43" s="28"/>
      <c r="BTW43" s="28"/>
      <c r="BTX43" s="28"/>
      <c r="BTY43" s="28"/>
      <c r="BTZ43" s="28"/>
      <c r="BUA43" s="28"/>
      <c r="BUB43" s="28"/>
      <c r="BUC43" s="28"/>
      <c r="BUD43" s="28"/>
      <c r="BUE43" s="28"/>
      <c r="BUF43" s="28"/>
      <c r="BUG43" s="28"/>
      <c r="BUH43" s="28"/>
      <c r="BUI43" s="28"/>
      <c r="BUJ43" s="28"/>
      <c r="BUK43" s="28"/>
      <c r="BUL43" s="28"/>
      <c r="BUM43" s="28"/>
      <c r="BUN43" s="28"/>
      <c r="BUO43" s="28"/>
      <c r="BUP43" s="28"/>
      <c r="BUQ43" s="28"/>
      <c r="BUR43" s="28"/>
      <c r="BUS43" s="28"/>
      <c r="BUT43" s="28"/>
      <c r="BUU43" s="28"/>
      <c r="BUV43" s="28"/>
      <c r="BUW43" s="28"/>
      <c r="BUX43" s="28"/>
      <c r="BUY43" s="28"/>
      <c r="BUZ43" s="28"/>
      <c r="BVA43" s="28"/>
      <c r="BVB43" s="28"/>
      <c r="BVC43" s="28"/>
      <c r="BVD43" s="28"/>
      <c r="BVE43" s="28"/>
      <c r="BVF43" s="28"/>
      <c r="BVG43" s="28"/>
      <c r="BVH43" s="28"/>
      <c r="BVI43" s="28"/>
      <c r="BVJ43" s="28"/>
      <c r="BVK43" s="28"/>
      <c r="BVL43" s="28"/>
      <c r="BVM43" s="28"/>
      <c r="BVN43" s="28"/>
      <c r="BVO43" s="28"/>
      <c r="BVP43" s="28"/>
      <c r="BVQ43" s="28"/>
      <c r="BVR43" s="28"/>
      <c r="BVS43" s="28"/>
      <c r="BVT43" s="28"/>
      <c r="BVU43" s="28"/>
      <c r="BVV43" s="28"/>
      <c r="BVW43" s="28"/>
      <c r="BVX43" s="28"/>
      <c r="BVY43" s="28"/>
      <c r="BVZ43" s="28"/>
      <c r="BWA43" s="28"/>
      <c r="BWB43" s="28"/>
      <c r="BWC43" s="28"/>
      <c r="BWD43" s="28"/>
      <c r="BWE43" s="28"/>
      <c r="BWF43" s="28"/>
      <c r="BWG43" s="28"/>
      <c r="BWH43" s="28"/>
      <c r="BWI43" s="28"/>
      <c r="BWJ43" s="28"/>
      <c r="BWK43" s="28"/>
      <c r="BWL43" s="28"/>
      <c r="BWM43" s="28"/>
      <c r="BWN43" s="28"/>
      <c r="BWO43" s="28"/>
      <c r="BWP43" s="28"/>
      <c r="BWQ43" s="28"/>
      <c r="BWR43" s="28"/>
      <c r="BWS43" s="28"/>
      <c r="BWT43" s="28"/>
      <c r="BWU43" s="28"/>
      <c r="BWV43" s="28"/>
      <c r="BWW43" s="28"/>
      <c r="BWX43" s="28"/>
      <c r="BWY43" s="28"/>
      <c r="BWZ43" s="28"/>
      <c r="BXA43" s="28"/>
      <c r="BXB43" s="28"/>
      <c r="BXC43" s="28"/>
      <c r="BXD43" s="28"/>
      <c r="BXE43" s="28"/>
      <c r="BXF43" s="28"/>
      <c r="BXG43" s="28"/>
      <c r="BXH43" s="28"/>
      <c r="BXI43" s="28"/>
      <c r="BXJ43" s="28"/>
      <c r="BXK43" s="28"/>
      <c r="BXL43" s="28"/>
      <c r="BXM43" s="28"/>
      <c r="BXN43" s="28"/>
      <c r="BXO43" s="28"/>
      <c r="BXP43" s="28"/>
      <c r="BXQ43" s="28"/>
      <c r="BXR43" s="28"/>
      <c r="BXS43" s="28"/>
      <c r="BXT43" s="28"/>
      <c r="BXU43" s="28"/>
      <c r="BXV43" s="28"/>
      <c r="BXW43" s="28"/>
      <c r="BXX43" s="28"/>
      <c r="BXY43" s="28"/>
      <c r="BXZ43" s="28"/>
      <c r="BYA43" s="28"/>
      <c r="BYB43" s="28"/>
      <c r="BYC43" s="28"/>
      <c r="BYD43" s="28"/>
      <c r="BYE43" s="28"/>
      <c r="BYF43" s="28"/>
      <c r="BYG43" s="28"/>
      <c r="BYH43" s="28"/>
      <c r="BYI43" s="28"/>
      <c r="BYJ43" s="28"/>
      <c r="BYK43" s="28"/>
      <c r="BYL43" s="28"/>
      <c r="BYM43" s="28"/>
      <c r="BYN43" s="28"/>
      <c r="BYO43" s="28"/>
      <c r="BYP43" s="28"/>
      <c r="BYQ43" s="28"/>
      <c r="BYR43" s="28"/>
      <c r="BYS43" s="28"/>
      <c r="BYT43" s="28"/>
      <c r="BYU43" s="28"/>
      <c r="BYV43" s="28"/>
      <c r="BYW43" s="28"/>
      <c r="BYX43" s="28"/>
      <c r="BYY43" s="28"/>
      <c r="BYZ43" s="28"/>
      <c r="BZA43" s="28"/>
      <c r="BZB43" s="28"/>
      <c r="BZC43" s="28"/>
      <c r="BZD43" s="28"/>
      <c r="BZE43" s="28"/>
      <c r="BZF43" s="28"/>
      <c r="BZG43" s="28"/>
      <c r="BZH43" s="28"/>
      <c r="BZI43" s="28"/>
      <c r="BZJ43" s="28"/>
      <c r="BZK43" s="28"/>
      <c r="BZL43" s="28"/>
      <c r="BZM43" s="28"/>
      <c r="BZN43" s="28"/>
      <c r="BZO43" s="28"/>
      <c r="BZP43" s="28"/>
      <c r="BZQ43" s="28"/>
      <c r="BZR43" s="28"/>
      <c r="BZS43" s="28"/>
      <c r="BZT43" s="28"/>
      <c r="BZU43" s="28"/>
      <c r="BZV43" s="28"/>
      <c r="BZW43" s="28"/>
      <c r="BZX43" s="28"/>
      <c r="BZY43" s="28"/>
      <c r="BZZ43" s="28"/>
      <c r="CAA43" s="28"/>
      <c r="CAB43" s="28"/>
      <c r="CAC43" s="28"/>
      <c r="CAD43" s="28"/>
      <c r="CAE43" s="28"/>
      <c r="CAF43" s="28"/>
      <c r="CAG43" s="28"/>
      <c r="CAH43" s="28"/>
      <c r="CAI43" s="28"/>
      <c r="CAJ43" s="28"/>
      <c r="CAK43" s="28"/>
      <c r="CAL43" s="28"/>
      <c r="CAM43" s="28"/>
      <c r="CAN43" s="28"/>
      <c r="CAO43" s="28"/>
      <c r="CAP43" s="28"/>
      <c r="CAQ43" s="28"/>
      <c r="CAR43" s="28"/>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R43" s="28"/>
      <c r="CBS43" s="28"/>
      <c r="CBT43" s="28"/>
      <c r="CBU43" s="28"/>
      <c r="CBV43" s="28"/>
      <c r="CBW43" s="28"/>
      <c r="CBX43" s="28"/>
      <c r="CBY43" s="28"/>
      <c r="CBZ43" s="28"/>
      <c r="CCA43" s="28"/>
      <c r="CCB43" s="28"/>
      <c r="CCC43" s="28"/>
      <c r="CCD43" s="28"/>
      <c r="CCE43" s="28"/>
      <c r="CCF43" s="28"/>
      <c r="CCG43" s="28"/>
      <c r="CCH43" s="28"/>
      <c r="CCI43" s="28"/>
      <c r="CCJ43" s="28"/>
      <c r="CCK43" s="28"/>
      <c r="CCL43" s="28"/>
      <c r="CCM43" s="28"/>
      <c r="CCN43" s="28"/>
      <c r="CCO43" s="28"/>
      <c r="CCP43" s="28"/>
      <c r="CCQ43" s="28"/>
      <c r="CCR43" s="28"/>
      <c r="CCS43" s="28"/>
      <c r="CCT43" s="28"/>
      <c r="CCU43" s="28"/>
      <c r="CCV43" s="28"/>
      <c r="CCW43" s="28"/>
      <c r="CCX43" s="28"/>
      <c r="CCY43" s="28"/>
      <c r="CCZ43" s="28"/>
      <c r="CDA43" s="28"/>
      <c r="CDB43" s="28"/>
      <c r="CDC43" s="28"/>
      <c r="CDD43" s="28"/>
      <c r="CDE43" s="28"/>
      <c r="CDF43" s="28"/>
      <c r="CDG43" s="28"/>
      <c r="CDH43" s="28"/>
      <c r="CDI43" s="28"/>
      <c r="CDJ43" s="28"/>
      <c r="CDK43" s="28"/>
      <c r="CDL43" s="28"/>
      <c r="CDM43" s="28"/>
      <c r="CDN43" s="28"/>
      <c r="CDO43" s="28"/>
      <c r="CDP43" s="28"/>
      <c r="CDQ43" s="28"/>
      <c r="CDR43" s="28"/>
      <c r="CDS43" s="28"/>
      <c r="CDT43" s="28"/>
      <c r="CDU43" s="28"/>
      <c r="CDV43" s="28"/>
      <c r="CDW43" s="28"/>
      <c r="CDX43" s="28"/>
      <c r="CDY43" s="28"/>
      <c r="CDZ43" s="28"/>
      <c r="CEA43" s="28"/>
      <c r="CEB43" s="28"/>
      <c r="CEC43" s="28"/>
      <c r="CED43" s="28"/>
      <c r="CEE43" s="28"/>
      <c r="CEF43" s="28"/>
      <c r="CEG43" s="28"/>
      <c r="CEH43" s="28"/>
      <c r="CEI43" s="28"/>
      <c r="CEJ43" s="28"/>
      <c r="CEK43" s="28"/>
      <c r="CEL43" s="28"/>
      <c r="CEM43" s="28"/>
      <c r="CEN43" s="28"/>
      <c r="CEO43" s="28"/>
      <c r="CEP43" s="28"/>
      <c r="CEQ43" s="28"/>
      <c r="CER43" s="28"/>
      <c r="CES43" s="28"/>
      <c r="CET43" s="28"/>
      <c r="CEU43" s="28"/>
      <c r="CEV43" s="28"/>
      <c r="CEW43" s="28"/>
      <c r="CEX43" s="28"/>
      <c r="CEY43" s="28"/>
      <c r="CEZ43" s="28"/>
      <c r="CFA43" s="28"/>
      <c r="CFB43" s="28"/>
      <c r="CFC43" s="28"/>
      <c r="CFD43" s="28"/>
      <c r="CFE43" s="28"/>
      <c r="CFF43" s="28"/>
      <c r="CFG43" s="28"/>
      <c r="CFH43" s="28"/>
      <c r="CFI43" s="28"/>
      <c r="CFJ43" s="28"/>
      <c r="CFK43" s="28"/>
      <c r="CFL43" s="28"/>
      <c r="CFM43" s="28"/>
      <c r="CFN43" s="28"/>
      <c r="CFO43" s="28"/>
      <c r="CFP43" s="28"/>
      <c r="CFQ43" s="28"/>
      <c r="CFR43" s="28"/>
      <c r="CFS43" s="28"/>
      <c r="CFT43" s="28"/>
      <c r="CFU43" s="28"/>
      <c r="CFV43" s="28"/>
      <c r="CFW43" s="28"/>
      <c r="CFX43" s="28"/>
      <c r="CFY43" s="28"/>
      <c r="CFZ43" s="28"/>
      <c r="CGA43" s="28"/>
      <c r="CGB43" s="28"/>
      <c r="CGC43" s="28"/>
      <c r="CGD43" s="28"/>
      <c r="CGE43" s="28"/>
      <c r="CGF43" s="28"/>
      <c r="CGG43" s="28"/>
      <c r="CGH43" s="28"/>
      <c r="CGI43" s="28"/>
      <c r="CGJ43" s="28"/>
      <c r="CGK43" s="28"/>
      <c r="CGL43" s="28"/>
      <c r="CGM43" s="28"/>
      <c r="CGN43" s="28"/>
      <c r="CGO43" s="28"/>
      <c r="CGP43" s="28"/>
      <c r="CGQ43" s="28"/>
      <c r="CGR43" s="28"/>
      <c r="CGS43" s="28"/>
      <c r="CGT43" s="28"/>
      <c r="CGU43" s="28"/>
      <c r="CGV43" s="28"/>
      <c r="CGW43" s="28"/>
      <c r="CGX43" s="28"/>
      <c r="CGY43" s="28"/>
      <c r="CGZ43" s="28"/>
      <c r="CHA43" s="28"/>
      <c r="CHB43" s="28"/>
      <c r="CHC43" s="28"/>
      <c r="CHD43" s="28"/>
      <c r="CHE43" s="28"/>
      <c r="CHF43" s="28"/>
      <c r="CHG43" s="28"/>
      <c r="CHH43" s="28"/>
      <c r="CHI43" s="28"/>
      <c r="CHJ43" s="28"/>
      <c r="CHK43" s="28"/>
      <c r="CHL43" s="28"/>
      <c r="CHM43" s="28"/>
      <c r="CHN43" s="28"/>
      <c r="CHO43" s="28"/>
      <c r="CHP43" s="28"/>
      <c r="CHQ43" s="28"/>
      <c r="CHR43" s="28"/>
      <c r="CHS43" s="28"/>
      <c r="CHT43" s="28"/>
      <c r="CHU43" s="28"/>
      <c r="CHV43" s="28"/>
      <c r="CHW43" s="28"/>
      <c r="CHX43" s="28"/>
      <c r="CHY43" s="28"/>
      <c r="CHZ43" s="28"/>
      <c r="CIA43" s="28"/>
      <c r="CIB43" s="28"/>
      <c r="CIC43" s="28"/>
      <c r="CID43" s="28"/>
      <c r="CIE43" s="28"/>
      <c r="CIF43" s="28"/>
      <c r="CIG43" s="28"/>
      <c r="CIH43" s="28"/>
      <c r="CII43" s="28"/>
      <c r="CIJ43" s="28"/>
      <c r="CIK43" s="28"/>
      <c r="CIL43" s="28"/>
      <c r="CIM43" s="28"/>
      <c r="CIN43" s="28"/>
      <c r="CIO43" s="28"/>
      <c r="CIP43" s="28"/>
      <c r="CIQ43" s="28"/>
      <c r="CIR43" s="28"/>
      <c r="CIS43" s="28"/>
      <c r="CIT43" s="28"/>
      <c r="CIU43" s="28"/>
      <c r="CIV43" s="28"/>
      <c r="CIW43" s="28"/>
      <c r="CIX43" s="28"/>
      <c r="CIY43" s="28"/>
      <c r="CIZ43" s="28"/>
      <c r="CJA43" s="28"/>
      <c r="CJB43" s="28"/>
      <c r="CJC43" s="28"/>
      <c r="CJD43" s="28"/>
      <c r="CJE43" s="28"/>
      <c r="CJF43" s="28"/>
      <c r="CJG43" s="28"/>
      <c r="CJH43" s="28"/>
      <c r="CJI43" s="28"/>
      <c r="CJJ43" s="28"/>
      <c r="CJK43" s="28"/>
      <c r="CJL43" s="28"/>
      <c r="CJM43" s="28"/>
      <c r="CJN43" s="28"/>
      <c r="CJO43" s="28"/>
      <c r="CJP43" s="28"/>
      <c r="CJQ43" s="28"/>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Q43" s="28"/>
      <c r="CKR43" s="28"/>
      <c r="CKS43" s="28"/>
      <c r="CKT43" s="28"/>
      <c r="CKU43" s="28"/>
      <c r="CKV43" s="28"/>
      <c r="CKW43" s="28"/>
      <c r="CKX43" s="28"/>
      <c r="CKY43" s="28"/>
      <c r="CKZ43" s="28"/>
      <c r="CLA43" s="28"/>
      <c r="CLB43" s="28"/>
      <c r="CLC43" s="28"/>
      <c r="CLD43" s="28"/>
      <c r="CLE43" s="28"/>
      <c r="CLF43" s="28"/>
      <c r="CLG43" s="28"/>
      <c r="CLH43" s="28"/>
      <c r="CLI43" s="28"/>
      <c r="CLJ43" s="28"/>
      <c r="CLK43" s="28"/>
      <c r="CLL43" s="28"/>
      <c r="CLM43" s="28"/>
      <c r="CLN43" s="28"/>
      <c r="CLO43" s="28"/>
      <c r="CLP43" s="28"/>
      <c r="CLQ43" s="28"/>
      <c r="CLR43" s="28"/>
      <c r="CLS43" s="28"/>
      <c r="CLT43" s="28"/>
      <c r="CLU43" s="28"/>
      <c r="CLV43" s="28"/>
      <c r="CLW43" s="28"/>
      <c r="CLX43" s="28"/>
      <c r="CLY43" s="28"/>
      <c r="CLZ43" s="28"/>
      <c r="CMA43" s="28"/>
      <c r="CMB43" s="28"/>
      <c r="CMC43" s="28"/>
      <c r="CMD43" s="28"/>
      <c r="CME43" s="28"/>
      <c r="CMF43" s="28"/>
      <c r="CMG43" s="28"/>
      <c r="CMH43" s="28"/>
      <c r="CMI43" s="28"/>
      <c r="CMJ43" s="28"/>
      <c r="CMK43" s="28"/>
      <c r="CML43" s="28"/>
      <c r="CMM43" s="28"/>
      <c r="CMN43" s="28"/>
      <c r="CMO43" s="28"/>
      <c r="CMP43" s="28"/>
      <c r="CMQ43" s="28"/>
      <c r="CMR43" s="28"/>
      <c r="CMS43" s="28"/>
      <c r="CMT43" s="28"/>
      <c r="CMU43" s="28"/>
      <c r="CMV43" s="28"/>
      <c r="CMW43" s="28"/>
      <c r="CMX43" s="28"/>
      <c r="CMY43" s="28"/>
      <c r="CMZ43" s="28"/>
      <c r="CNA43" s="28"/>
      <c r="CNB43" s="28"/>
      <c r="CNC43" s="28"/>
      <c r="CND43" s="28"/>
      <c r="CNE43" s="28"/>
      <c r="CNF43" s="28"/>
      <c r="CNG43" s="28"/>
      <c r="CNH43" s="28"/>
      <c r="CNI43" s="28"/>
      <c r="CNJ43" s="28"/>
      <c r="CNK43" s="28"/>
      <c r="CNL43" s="28"/>
      <c r="CNM43" s="28"/>
      <c r="CNN43" s="28"/>
      <c r="CNO43" s="28"/>
      <c r="CNP43" s="28"/>
      <c r="CNQ43" s="28"/>
      <c r="CNR43" s="28"/>
      <c r="CNS43" s="28"/>
      <c r="CNT43" s="28"/>
      <c r="CNU43" s="28"/>
      <c r="CNV43" s="28"/>
      <c r="CNW43" s="28"/>
      <c r="CNX43" s="28"/>
      <c r="CNY43" s="28"/>
      <c r="CNZ43" s="28"/>
      <c r="COA43" s="28"/>
      <c r="COB43" s="28"/>
      <c r="COC43" s="28"/>
      <c r="COD43" s="28"/>
      <c r="COE43" s="28"/>
      <c r="COF43" s="28"/>
      <c r="COG43" s="28"/>
      <c r="COH43" s="28"/>
      <c r="COI43" s="28"/>
      <c r="COJ43" s="28"/>
      <c r="COK43" s="28"/>
      <c r="COL43" s="28"/>
      <c r="COM43" s="28"/>
      <c r="CON43" s="28"/>
      <c r="COO43" s="28"/>
      <c r="COP43" s="28"/>
      <c r="COQ43" s="28"/>
      <c r="COR43" s="28"/>
      <c r="COS43" s="28"/>
      <c r="COT43" s="28"/>
      <c r="COU43" s="28"/>
      <c r="COV43" s="28"/>
      <c r="COW43" s="28"/>
      <c r="COX43" s="28"/>
      <c r="COY43" s="28"/>
      <c r="COZ43" s="28"/>
      <c r="CPA43" s="28"/>
      <c r="CPB43" s="28"/>
      <c r="CPC43" s="28"/>
      <c r="CPD43" s="28"/>
      <c r="CPE43" s="28"/>
      <c r="CPF43" s="28"/>
      <c r="CPG43" s="28"/>
      <c r="CPH43" s="28"/>
      <c r="CPI43" s="28"/>
      <c r="CPJ43" s="28"/>
      <c r="CPK43" s="28"/>
      <c r="CPL43" s="28"/>
      <c r="CPM43" s="28"/>
      <c r="CPN43" s="28"/>
      <c r="CPO43" s="28"/>
      <c r="CPP43" s="28"/>
      <c r="CPQ43" s="28"/>
      <c r="CPR43" s="28"/>
      <c r="CPS43" s="28"/>
      <c r="CPT43" s="28"/>
      <c r="CPU43" s="28"/>
      <c r="CPV43" s="28"/>
      <c r="CPW43" s="28"/>
      <c r="CPX43" s="28"/>
      <c r="CPY43" s="28"/>
      <c r="CPZ43" s="28"/>
      <c r="CQA43" s="28"/>
      <c r="CQB43" s="28"/>
      <c r="CQC43" s="28"/>
      <c r="CQD43" s="28"/>
      <c r="CQE43" s="28"/>
      <c r="CQF43" s="28"/>
      <c r="CQG43" s="28"/>
      <c r="CQH43" s="28"/>
      <c r="CQI43" s="28"/>
      <c r="CQJ43" s="28"/>
      <c r="CQK43" s="28"/>
      <c r="CQL43" s="28"/>
      <c r="CQM43" s="28"/>
      <c r="CQN43" s="28"/>
      <c r="CQO43" s="28"/>
      <c r="CQP43" s="28"/>
      <c r="CQQ43" s="28"/>
      <c r="CQR43" s="28"/>
      <c r="CQS43" s="28"/>
      <c r="CQT43" s="28"/>
      <c r="CQU43" s="28"/>
      <c r="CQV43" s="28"/>
      <c r="CQW43" s="28"/>
      <c r="CQX43" s="28"/>
      <c r="CQY43" s="28"/>
      <c r="CQZ43" s="28"/>
      <c r="CRA43" s="28"/>
      <c r="CRB43" s="28"/>
      <c r="CRC43" s="28"/>
      <c r="CRD43" s="28"/>
      <c r="CRE43" s="28"/>
      <c r="CRF43" s="28"/>
      <c r="CRG43" s="28"/>
      <c r="CRH43" s="28"/>
      <c r="CRI43" s="28"/>
      <c r="CRJ43" s="28"/>
      <c r="CRK43" s="28"/>
      <c r="CRL43" s="28"/>
      <c r="CRM43" s="28"/>
      <c r="CRN43" s="28"/>
      <c r="CRO43" s="28"/>
      <c r="CRP43" s="28"/>
      <c r="CRQ43" s="28"/>
      <c r="CRR43" s="28"/>
      <c r="CRS43" s="28"/>
      <c r="CRT43" s="28"/>
      <c r="CRU43" s="28"/>
      <c r="CRV43" s="28"/>
      <c r="CRW43" s="28"/>
      <c r="CRX43" s="28"/>
      <c r="CRY43" s="28"/>
      <c r="CRZ43" s="28"/>
      <c r="CSA43" s="28"/>
      <c r="CSB43" s="28"/>
      <c r="CSC43" s="28"/>
      <c r="CSD43" s="28"/>
      <c r="CSE43" s="28"/>
      <c r="CSF43" s="28"/>
      <c r="CSG43" s="28"/>
      <c r="CSH43" s="28"/>
      <c r="CSI43" s="28"/>
      <c r="CSJ43" s="28"/>
      <c r="CSK43" s="28"/>
      <c r="CSL43" s="28"/>
      <c r="CSM43" s="28"/>
      <c r="CSN43" s="28"/>
      <c r="CSO43" s="28"/>
      <c r="CSP43" s="28"/>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P43" s="28"/>
      <c r="CTQ43" s="28"/>
      <c r="CTR43" s="28"/>
      <c r="CTS43" s="28"/>
      <c r="CTT43" s="28"/>
      <c r="CTU43" s="28"/>
      <c r="CTV43" s="28"/>
      <c r="CTW43" s="28"/>
      <c r="CTX43" s="28"/>
      <c r="CTY43" s="28"/>
      <c r="CTZ43" s="28"/>
      <c r="CUA43" s="28"/>
      <c r="CUB43" s="28"/>
      <c r="CUC43" s="28"/>
      <c r="CUD43" s="28"/>
      <c r="CUE43" s="28"/>
      <c r="CUF43" s="28"/>
      <c r="CUG43" s="28"/>
      <c r="CUH43" s="28"/>
      <c r="CUI43" s="28"/>
      <c r="CUJ43" s="28"/>
      <c r="CUK43" s="28"/>
      <c r="CUL43" s="28"/>
      <c r="CUM43" s="28"/>
      <c r="CUN43" s="28"/>
      <c r="CUO43" s="28"/>
      <c r="CUP43" s="28"/>
      <c r="CUQ43" s="28"/>
      <c r="CUR43" s="28"/>
      <c r="CUS43" s="28"/>
      <c r="CUT43" s="28"/>
      <c r="CUU43" s="28"/>
      <c r="CUV43" s="28"/>
      <c r="CUW43" s="28"/>
      <c r="CUX43" s="28"/>
      <c r="CUY43" s="28"/>
      <c r="CUZ43" s="28"/>
      <c r="CVA43" s="28"/>
      <c r="CVB43" s="28"/>
      <c r="CVC43" s="28"/>
      <c r="CVD43" s="28"/>
      <c r="CVE43" s="28"/>
      <c r="CVF43" s="28"/>
      <c r="CVG43" s="28"/>
      <c r="CVH43" s="28"/>
      <c r="CVI43" s="28"/>
      <c r="CVJ43" s="28"/>
      <c r="CVK43" s="28"/>
      <c r="CVL43" s="28"/>
      <c r="CVM43" s="28"/>
      <c r="CVN43" s="28"/>
      <c r="CVO43" s="28"/>
      <c r="CVP43" s="28"/>
      <c r="CVQ43" s="28"/>
      <c r="CVR43" s="28"/>
      <c r="CVS43" s="28"/>
      <c r="CVT43" s="28"/>
      <c r="CVU43" s="28"/>
      <c r="CVV43" s="28"/>
      <c r="CVW43" s="28"/>
      <c r="CVX43" s="28"/>
      <c r="CVY43" s="28"/>
      <c r="CVZ43" s="28"/>
      <c r="CWA43" s="28"/>
      <c r="CWB43" s="28"/>
      <c r="CWC43" s="28"/>
      <c r="CWD43" s="28"/>
      <c r="CWE43" s="28"/>
      <c r="CWF43" s="28"/>
      <c r="CWG43" s="28"/>
      <c r="CWH43" s="28"/>
      <c r="CWI43" s="28"/>
      <c r="CWJ43" s="28"/>
      <c r="CWK43" s="28"/>
      <c r="CWL43" s="28"/>
      <c r="CWM43" s="28"/>
      <c r="CWN43" s="28"/>
      <c r="CWO43" s="28"/>
      <c r="CWP43" s="28"/>
      <c r="CWQ43" s="28"/>
      <c r="CWR43" s="28"/>
      <c r="CWS43" s="28"/>
      <c r="CWT43" s="28"/>
      <c r="CWU43" s="28"/>
      <c r="CWV43" s="28"/>
      <c r="CWW43" s="28"/>
      <c r="CWX43" s="28"/>
      <c r="CWY43" s="28"/>
      <c r="CWZ43" s="28"/>
      <c r="CXA43" s="28"/>
      <c r="CXB43" s="28"/>
      <c r="CXC43" s="28"/>
      <c r="CXD43" s="28"/>
      <c r="CXE43" s="28"/>
      <c r="CXF43" s="28"/>
      <c r="CXG43" s="28"/>
      <c r="CXH43" s="28"/>
      <c r="CXI43" s="28"/>
      <c r="CXJ43" s="28"/>
      <c r="CXK43" s="28"/>
      <c r="CXL43" s="28"/>
      <c r="CXM43" s="28"/>
      <c r="CXN43" s="28"/>
      <c r="CXO43" s="28"/>
      <c r="CXP43" s="28"/>
      <c r="CXQ43" s="28"/>
      <c r="CXR43" s="28"/>
      <c r="CXS43" s="28"/>
      <c r="CXT43" s="28"/>
      <c r="CXU43" s="28"/>
      <c r="CXV43" s="28"/>
      <c r="CXW43" s="28"/>
      <c r="CXX43" s="28"/>
      <c r="CXY43" s="28"/>
      <c r="CXZ43" s="28"/>
      <c r="CYA43" s="28"/>
      <c r="CYB43" s="28"/>
      <c r="CYC43" s="28"/>
      <c r="CYD43" s="28"/>
      <c r="CYE43" s="28"/>
      <c r="CYF43" s="28"/>
      <c r="CYG43" s="28"/>
      <c r="CYH43" s="28"/>
      <c r="CYI43" s="28"/>
      <c r="CYJ43" s="28"/>
      <c r="CYK43" s="28"/>
      <c r="CYL43" s="28"/>
      <c r="CYM43" s="28"/>
      <c r="CYN43" s="28"/>
      <c r="CYO43" s="28"/>
      <c r="CYP43" s="28"/>
      <c r="CYQ43" s="28"/>
      <c r="CYR43" s="28"/>
      <c r="CYS43" s="28"/>
      <c r="CYT43" s="28"/>
      <c r="CYU43" s="28"/>
      <c r="CYV43" s="28"/>
      <c r="CYW43" s="28"/>
      <c r="CYX43" s="28"/>
      <c r="CYY43" s="28"/>
      <c r="CYZ43" s="28"/>
      <c r="CZA43" s="28"/>
      <c r="CZB43" s="28"/>
      <c r="CZC43" s="28"/>
      <c r="CZD43" s="28"/>
      <c r="CZE43" s="28"/>
      <c r="CZF43" s="28"/>
      <c r="CZG43" s="28"/>
      <c r="CZH43" s="28"/>
      <c r="CZI43" s="28"/>
      <c r="CZJ43" s="28"/>
      <c r="CZK43" s="28"/>
      <c r="CZL43" s="28"/>
      <c r="CZM43" s="28"/>
      <c r="CZN43" s="28"/>
      <c r="CZO43" s="28"/>
      <c r="CZP43" s="28"/>
      <c r="CZQ43" s="28"/>
      <c r="CZR43" s="28"/>
      <c r="CZS43" s="28"/>
      <c r="CZT43" s="28"/>
      <c r="CZU43" s="28"/>
      <c r="CZV43" s="28"/>
      <c r="CZW43" s="28"/>
      <c r="CZX43" s="28"/>
      <c r="CZY43" s="28"/>
      <c r="CZZ43" s="28"/>
      <c r="DAA43" s="28"/>
      <c r="DAB43" s="28"/>
      <c r="DAC43" s="28"/>
      <c r="DAD43" s="28"/>
      <c r="DAE43" s="28"/>
      <c r="DAF43" s="28"/>
      <c r="DAG43" s="28"/>
      <c r="DAH43" s="28"/>
      <c r="DAI43" s="28"/>
      <c r="DAJ43" s="28"/>
      <c r="DAK43" s="28"/>
      <c r="DAL43" s="28"/>
      <c r="DAM43" s="28"/>
      <c r="DAN43" s="28"/>
      <c r="DAO43" s="28"/>
      <c r="DAP43" s="28"/>
      <c r="DAQ43" s="28"/>
      <c r="DAR43" s="28"/>
      <c r="DAS43" s="28"/>
      <c r="DAT43" s="28"/>
      <c r="DAU43" s="28"/>
      <c r="DAV43" s="28"/>
      <c r="DAW43" s="28"/>
      <c r="DAX43" s="28"/>
      <c r="DAY43" s="28"/>
      <c r="DAZ43" s="28"/>
      <c r="DBA43" s="28"/>
      <c r="DBB43" s="28"/>
      <c r="DBC43" s="28"/>
      <c r="DBD43" s="28"/>
      <c r="DBE43" s="28"/>
      <c r="DBF43" s="28"/>
      <c r="DBG43" s="28"/>
      <c r="DBH43" s="28"/>
      <c r="DBI43" s="28"/>
      <c r="DBJ43" s="28"/>
      <c r="DBK43" s="28"/>
      <c r="DBL43" s="28"/>
      <c r="DBM43" s="28"/>
      <c r="DBN43" s="28"/>
      <c r="DBO43" s="28"/>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O43" s="28"/>
      <c r="DCP43" s="28"/>
      <c r="DCQ43" s="28"/>
      <c r="DCR43" s="28"/>
      <c r="DCS43" s="28"/>
      <c r="DCT43" s="28"/>
      <c r="DCU43" s="28"/>
      <c r="DCV43" s="28"/>
      <c r="DCW43" s="28"/>
      <c r="DCX43" s="28"/>
      <c r="DCY43" s="28"/>
      <c r="DCZ43" s="28"/>
      <c r="DDA43" s="28"/>
      <c r="DDB43" s="28"/>
      <c r="DDC43" s="28"/>
      <c r="DDD43" s="28"/>
      <c r="DDE43" s="28"/>
      <c r="DDF43" s="28"/>
      <c r="DDG43" s="28"/>
      <c r="DDH43" s="28"/>
      <c r="DDI43" s="28"/>
      <c r="DDJ43" s="28"/>
      <c r="DDK43" s="28"/>
      <c r="DDL43" s="28"/>
      <c r="DDM43" s="28"/>
      <c r="DDN43" s="28"/>
      <c r="DDO43" s="28"/>
      <c r="DDP43" s="28"/>
      <c r="DDQ43" s="28"/>
      <c r="DDR43" s="28"/>
      <c r="DDS43" s="28"/>
      <c r="DDT43" s="28"/>
      <c r="DDU43" s="28"/>
      <c r="DDV43" s="28"/>
      <c r="DDW43" s="28"/>
      <c r="DDX43" s="28"/>
      <c r="DDY43" s="28"/>
      <c r="DDZ43" s="28"/>
      <c r="DEA43" s="28"/>
      <c r="DEB43" s="28"/>
      <c r="DEC43" s="28"/>
      <c r="DED43" s="28"/>
      <c r="DEE43" s="28"/>
      <c r="DEF43" s="28"/>
      <c r="DEG43" s="28"/>
      <c r="DEH43" s="28"/>
      <c r="DEI43" s="28"/>
      <c r="DEJ43" s="28"/>
      <c r="DEK43" s="28"/>
      <c r="DEL43" s="28"/>
      <c r="DEM43" s="28"/>
      <c r="DEN43" s="28"/>
      <c r="DEO43" s="28"/>
      <c r="DEP43" s="28"/>
      <c r="DEQ43" s="28"/>
      <c r="DER43" s="28"/>
      <c r="DES43" s="28"/>
      <c r="DET43" s="28"/>
      <c r="DEU43" s="28"/>
      <c r="DEV43" s="28"/>
      <c r="DEW43" s="28"/>
      <c r="DEX43" s="28"/>
      <c r="DEY43" s="28"/>
      <c r="DEZ43" s="28"/>
      <c r="DFA43" s="28"/>
      <c r="DFB43" s="28"/>
      <c r="DFC43" s="28"/>
      <c r="DFD43" s="28"/>
      <c r="DFE43" s="28"/>
      <c r="DFF43" s="28"/>
      <c r="DFG43" s="28"/>
      <c r="DFH43" s="28"/>
      <c r="DFI43" s="28"/>
      <c r="DFJ43" s="28"/>
      <c r="DFK43" s="28"/>
      <c r="DFL43" s="28"/>
      <c r="DFM43" s="28"/>
      <c r="DFN43" s="28"/>
      <c r="DFO43" s="28"/>
      <c r="DFP43" s="28"/>
      <c r="DFQ43" s="28"/>
      <c r="DFR43" s="28"/>
      <c r="DFS43" s="28"/>
      <c r="DFT43" s="28"/>
      <c r="DFU43" s="28"/>
      <c r="DFV43" s="28"/>
      <c r="DFW43" s="28"/>
      <c r="DFX43" s="28"/>
      <c r="DFY43" s="28"/>
      <c r="DFZ43" s="28"/>
      <c r="DGA43" s="28"/>
      <c r="DGB43" s="28"/>
      <c r="DGC43" s="28"/>
      <c r="DGD43" s="28"/>
      <c r="DGE43" s="28"/>
      <c r="DGF43" s="28"/>
      <c r="DGG43" s="28"/>
      <c r="DGH43" s="28"/>
      <c r="DGI43" s="28"/>
      <c r="DGJ43" s="28"/>
      <c r="DGK43" s="28"/>
      <c r="DGL43" s="28"/>
      <c r="DGM43" s="28"/>
      <c r="DGN43" s="28"/>
      <c r="DGO43" s="28"/>
      <c r="DGP43" s="28"/>
      <c r="DGQ43" s="28"/>
      <c r="DGR43" s="28"/>
      <c r="DGS43" s="28"/>
      <c r="DGT43" s="28"/>
      <c r="DGU43" s="28"/>
      <c r="DGV43" s="28"/>
      <c r="DGW43" s="28"/>
      <c r="DGX43" s="28"/>
      <c r="DGY43" s="28"/>
      <c r="DGZ43" s="28"/>
      <c r="DHA43" s="28"/>
      <c r="DHB43" s="28"/>
      <c r="DHC43" s="28"/>
      <c r="DHD43" s="28"/>
      <c r="DHE43" s="28"/>
      <c r="DHF43" s="28"/>
      <c r="DHG43" s="28"/>
      <c r="DHH43" s="28"/>
      <c r="DHI43" s="28"/>
      <c r="DHJ43" s="28"/>
      <c r="DHK43" s="28"/>
      <c r="DHL43" s="28"/>
      <c r="DHM43" s="28"/>
      <c r="DHN43" s="28"/>
      <c r="DHO43" s="28"/>
      <c r="DHP43" s="28"/>
      <c r="DHQ43" s="28"/>
      <c r="DHR43" s="28"/>
      <c r="DHS43" s="28"/>
      <c r="DHT43" s="28"/>
      <c r="DHU43" s="28"/>
      <c r="DHV43" s="28"/>
      <c r="DHW43" s="28"/>
      <c r="DHX43" s="28"/>
      <c r="DHY43" s="28"/>
      <c r="DHZ43" s="28"/>
      <c r="DIA43" s="28"/>
      <c r="DIB43" s="28"/>
      <c r="DIC43" s="28"/>
      <c r="DID43" s="28"/>
      <c r="DIE43" s="28"/>
      <c r="DIF43" s="28"/>
      <c r="DIG43" s="28"/>
      <c r="DIH43" s="28"/>
      <c r="DII43" s="28"/>
      <c r="DIJ43" s="28"/>
      <c r="DIK43" s="28"/>
      <c r="DIL43" s="28"/>
      <c r="DIM43" s="28"/>
      <c r="DIN43" s="28"/>
      <c r="DIO43" s="28"/>
      <c r="DIP43" s="28"/>
      <c r="DIQ43" s="28"/>
      <c r="DIR43" s="28"/>
      <c r="DIS43" s="28"/>
      <c r="DIT43" s="28"/>
      <c r="DIU43" s="28"/>
      <c r="DIV43" s="28"/>
      <c r="DIW43" s="28"/>
      <c r="DIX43" s="28"/>
      <c r="DIY43" s="28"/>
      <c r="DIZ43" s="28"/>
      <c r="DJA43" s="28"/>
      <c r="DJB43" s="28"/>
      <c r="DJC43" s="28"/>
      <c r="DJD43" s="28"/>
      <c r="DJE43" s="28"/>
      <c r="DJF43" s="28"/>
      <c r="DJG43" s="28"/>
      <c r="DJH43" s="28"/>
      <c r="DJI43" s="28"/>
      <c r="DJJ43" s="28"/>
      <c r="DJK43" s="28"/>
      <c r="DJL43" s="28"/>
      <c r="DJM43" s="28"/>
      <c r="DJN43" s="28"/>
      <c r="DJO43" s="28"/>
      <c r="DJP43" s="28"/>
      <c r="DJQ43" s="28"/>
      <c r="DJR43" s="28"/>
      <c r="DJS43" s="28"/>
      <c r="DJT43" s="28"/>
      <c r="DJU43" s="28"/>
      <c r="DJV43" s="28"/>
      <c r="DJW43" s="28"/>
      <c r="DJX43" s="28"/>
      <c r="DJY43" s="28"/>
      <c r="DJZ43" s="28"/>
      <c r="DKA43" s="28"/>
      <c r="DKB43" s="28"/>
      <c r="DKC43" s="28"/>
      <c r="DKD43" s="28"/>
      <c r="DKE43" s="28"/>
      <c r="DKF43" s="28"/>
      <c r="DKG43" s="28"/>
      <c r="DKH43" s="28"/>
      <c r="DKI43" s="28"/>
      <c r="DKJ43" s="28"/>
      <c r="DKK43" s="28"/>
      <c r="DKL43" s="28"/>
      <c r="DKM43" s="28"/>
      <c r="DKN43" s="28"/>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N43" s="28"/>
      <c r="DLO43" s="28"/>
      <c r="DLP43" s="28"/>
      <c r="DLQ43" s="28"/>
      <c r="DLR43" s="28"/>
      <c r="DLS43" s="28"/>
      <c r="DLT43" s="28"/>
      <c r="DLU43" s="28"/>
      <c r="DLV43" s="28"/>
      <c r="DLW43" s="28"/>
      <c r="DLX43" s="28"/>
      <c r="DLY43" s="28"/>
      <c r="DLZ43" s="28"/>
      <c r="DMA43" s="28"/>
      <c r="DMB43" s="28"/>
      <c r="DMC43" s="28"/>
      <c r="DMD43" s="28"/>
      <c r="DME43" s="28"/>
      <c r="DMF43" s="28"/>
      <c r="DMG43" s="28"/>
      <c r="DMH43" s="28"/>
      <c r="DMI43" s="28"/>
      <c r="DMJ43" s="28"/>
      <c r="DMK43" s="28"/>
      <c r="DML43" s="28"/>
      <c r="DMM43" s="28"/>
      <c r="DMN43" s="28"/>
      <c r="DMO43" s="28"/>
      <c r="DMP43" s="28"/>
      <c r="DMQ43" s="28"/>
      <c r="DMR43" s="28"/>
      <c r="DMS43" s="28"/>
      <c r="DMT43" s="28"/>
      <c r="DMU43" s="28"/>
      <c r="DMV43" s="28"/>
      <c r="DMW43" s="28"/>
      <c r="DMX43" s="28"/>
      <c r="DMY43" s="28"/>
      <c r="DMZ43" s="28"/>
      <c r="DNA43" s="28"/>
      <c r="DNB43" s="28"/>
      <c r="DNC43" s="28"/>
      <c r="DND43" s="28"/>
      <c r="DNE43" s="28"/>
      <c r="DNF43" s="28"/>
      <c r="DNG43" s="28"/>
      <c r="DNH43" s="28"/>
      <c r="DNI43" s="28"/>
      <c r="DNJ43" s="28"/>
      <c r="DNK43" s="28"/>
      <c r="DNL43" s="28"/>
      <c r="DNM43" s="28"/>
      <c r="DNN43" s="28"/>
      <c r="DNO43" s="28"/>
      <c r="DNP43" s="28"/>
      <c r="DNQ43" s="28"/>
      <c r="DNR43" s="28"/>
      <c r="DNS43" s="28"/>
      <c r="DNT43" s="28"/>
      <c r="DNU43" s="28"/>
      <c r="DNV43" s="28"/>
      <c r="DNW43" s="28"/>
      <c r="DNX43" s="28"/>
      <c r="DNY43" s="28"/>
      <c r="DNZ43" s="28"/>
      <c r="DOA43" s="28"/>
      <c r="DOB43" s="28"/>
      <c r="DOC43" s="28"/>
      <c r="DOD43" s="28"/>
      <c r="DOE43" s="28"/>
      <c r="DOF43" s="28"/>
      <c r="DOG43" s="28"/>
      <c r="DOH43" s="28"/>
      <c r="DOI43" s="28"/>
      <c r="DOJ43" s="28"/>
      <c r="DOK43" s="28"/>
      <c r="DOL43" s="28"/>
      <c r="DOM43" s="28"/>
      <c r="DON43" s="28"/>
      <c r="DOO43" s="28"/>
      <c r="DOP43" s="28"/>
      <c r="DOQ43" s="28"/>
      <c r="DOR43" s="28"/>
      <c r="DOS43" s="28"/>
      <c r="DOT43" s="28"/>
      <c r="DOU43" s="28"/>
      <c r="DOV43" s="28"/>
      <c r="DOW43" s="28"/>
      <c r="DOX43" s="28"/>
      <c r="DOY43" s="28"/>
      <c r="DOZ43" s="28"/>
      <c r="DPA43" s="28"/>
      <c r="DPB43" s="28"/>
      <c r="DPC43" s="28"/>
      <c r="DPD43" s="28"/>
      <c r="DPE43" s="28"/>
      <c r="DPF43" s="28"/>
      <c r="DPG43" s="28"/>
      <c r="DPH43" s="28"/>
      <c r="DPI43" s="28"/>
      <c r="DPJ43" s="28"/>
      <c r="DPK43" s="28"/>
      <c r="DPL43" s="28"/>
      <c r="DPM43" s="28"/>
      <c r="DPN43" s="28"/>
      <c r="DPO43" s="28"/>
      <c r="DPP43" s="28"/>
      <c r="DPQ43" s="28"/>
      <c r="DPR43" s="28"/>
      <c r="DPS43" s="28"/>
      <c r="DPT43" s="28"/>
      <c r="DPU43" s="28"/>
      <c r="DPV43" s="28"/>
      <c r="DPW43" s="28"/>
      <c r="DPX43" s="28"/>
      <c r="DPY43" s="28"/>
      <c r="DPZ43" s="28"/>
      <c r="DQA43" s="28"/>
      <c r="DQB43" s="28"/>
      <c r="DQC43" s="28"/>
      <c r="DQD43" s="28"/>
      <c r="DQE43" s="28"/>
      <c r="DQF43" s="28"/>
      <c r="DQG43" s="28"/>
      <c r="DQH43" s="28"/>
      <c r="DQI43" s="28"/>
      <c r="DQJ43" s="28"/>
      <c r="DQK43" s="28"/>
      <c r="DQL43" s="28"/>
      <c r="DQM43" s="28"/>
      <c r="DQN43" s="28"/>
      <c r="DQO43" s="28"/>
      <c r="DQP43" s="28"/>
      <c r="DQQ43" s="28"/>
      <c r="DQR43" s="28"/>
      <c r="DQS43" s="28"/>
      <c r="DQT43" s="28"/>
      <c r="DQU43" s="28"/>
      <c r="DQV43" s="28"/>
      <c r="DQW43" s="28"/>
      <c r="DQX43" s="28"/>
      <c r="DQY43" s="28"/>
      <c r="DQZ43" s="28"/>
      <c r="DRA43" s="28"/>
      <c r="DRB43" s="28"/>
      <c r="DRC43" s="28"/>
      <c r="DRD43" s="28"/>
      <c r="DRE43" s="28"/>
      <c r="DRF43" s="28"/>
      <c r="DRG43" s="28"/>
      <c r="DRH43" s="28"/>
      <c r="DRI43" s="28"/>
      <c r="DRJ43" s="28"/>
      <c r="DRK43" s="28"/>
      <c r="DRL43" s="28"/>
      <c r="DRM43" s="28"/>
      <c r="DRN43" s="28"/>
      <c r="DRO43" s="28"/>
      <c r="DRP43" s="28"/>
      <c r="DRQ43" s="28"/>
      <c r="DRR43" s="28"/>
      <c r="DRS43" s="28"/>
      <c r="DRT43" s="28"/>
      <c r="DRU43" s="28"/>
      <c r="DRV43" s="28"/>
      <c r="DRW43" s="28"/>
      <c r="DRX43" s="28"/>
      <c r="DRY43" s="28"/>
      <c r="DRZ43" s="28"/>
      <c r="DSA43" s="28"/>
      <c r="DSB43" s="28"/>
      <c r="DSC43" s="28"/>
      <c r="DSD43" s="28"/>
      <c r="DSE43" s="28"/>
      <c r="DSF43" s="28"/>
      <c r="DSG43" s="28"/>
      <c r="DSH43" s="28"/>
      <c r="DSI43" s="28"/>
      <c r="DSJ43" s="28"/>
      <c r="DSK43" s="28"/>
      <c r="DSL43" s="28"/>
      <c r="DSM43" s="28"/>
      <c r="DSN43" s="28"/>
      <c r="DSO43" s="28"/>
      <c r="DSP43" s="28"/>
      <c r="DSQ43" s="28"/>
      <c r="DSR43" s="28"/>
      <c r="DSS43" s="28"/>
      <c r="DST43" s="28"/>
      <c r="DSU43" s="28"/>
      <c r="DSV43" s="28"/>
      <c r="DSW43" s="28"/>
      <c r="DSX43" s="28"/>
      <c r="DSY43" s="28"/>
      <c r="DSZ43" s="28"/>
      <c r="DTA43" s="28"/>
      <c r="DTB43" s="28"/>
      <c r="DTC43" s="28"/>
      <c r="DTD43" s="28"/>
      <c r="DTE43" s="28"/>
      <c r="DTF43" s="28"/>
      <c r="DTG43" s="28"/>
      <c r="DTH43" s="28"/>
      <c r="DTI43" s="28"/>
      <c r="DTJ43" s="28"/>
      <c r="DTK43" s="28"/>
      <c r="DTL43" s="28"/>
      <c r="DTM43" s="28"/>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M43" s="28"/>
      <c r="DUN43" s="28"/>
      <c r="DUO43" s="28"/>
      <c r="DUP43" s="28"/>
      <c r="DUQ43" s="28"/>
      <c r="DUR43" s="28"/>
      <c r="DUS43" s="28"/>
      <c r="DUT43" s="28"/>
      <c r="DUU43" s="28"/>
      <c r="DUV43" s="28"/>
      <c r="DUW43" s="28"/>
      <c r="DUX43" s="28"/>
      <c r="DUY43" s="28"/>
      <c r="DUZ43" s="28"/>
      <c r="DVA43" s="28"/>
      <c r="DVB43" s="28"/>
      <c r="DVC43" s="28"/>
      <c r="DVD43" s="28"/>
      <c r="DVE43" s="28"/>
      <c r="DVF43" s="28"/>
      <c r="DVG43" s="28"/>
      <c r="DVH43" s="28"/>
      <c r="DVI43" s="28"/>
      <c r="DVJ43" s="28"/>
      <c r="DVK43" s="28"/>
      <c r="DVL43" s="28"/>
      <c r="DVM43" s="28"/>
      <c r="DVN43" s="28"/>
      <c r="DVO43" s="28"/>
      <c r="DVP43" s="28"/>
      <c r="DVQ43" s="28"/>
      <c r="DVR43" s="28"/>
      <c r="DVS43" s="28"/>
      <c r="DVT43" s="28"/>
      <c r="DVU43" s="28"/>
      <c r="DVV43" s="28"/>
      <c r="DVW43" s="28"/>
      <c r="DVX43" s="28"/>
      <c r="DVY43" s="28"/>
      <c r="DVZ43" s="28"/>
      <c r="DWA43" s="28"/>
      <c r="DWB43" s="28"/>
      <c r="DWC43" s="28"/>
      <c r="DWD43" s="28"/>
      <c r="DWE43" s="28"/>
      <c r="DWF43" s="28"/>
      <c r="DWG43" s="28"/>
      <c r="DWH43" s="28"/>
      <c r="DWI43" s="28"/>
      <c r="DWJ43" s="28"/>
      <c r="DWK43" s="28"/>
      <c r="DWL43" s="28"/>
      <c r="DWM43" s="28"/>
      <c r="DWN43" s="28"/>
      <c r="DWO43" s="28"/>
      <c r="DWP43" s="28"/>
      <c r="DWQ43" s="28"/>
      <c r="DWR43" s="28"/>
      <c r="DWS43" s="28"/>
      <c r="DWT43" s="28"/>
      <c r="DWU43" s="28"/>
      <c r="DWV43" s="28"/>
      <c r="DWW43" s="28"/>
      <c r="DWX43" s="28"/>
      <c r="DWY43" s="28"/>
      <c r="DWZ43" s="28"/>
      <c r="DXA43" s="28"/>
      <c r="DXB43" s="28"/>
      <c r="DXC43" s="28"/>
      <c r="DXD43" s="28"/>
      <c r="DXE43" s="28"/>
      <c r="DXF43" s="28"/>
      <c r="DXG43" s="28"/>
      <c r="DXH43" s="28"/>
      <c r="DXI43" s="28"/>
      <c r="DXJ43" s="28"/>
      <c r="DXK43" s="28"/>
      <c r="DXL43" s="28"/>
      <c r="DXM43" s="28"/>
      <c r="DXN43" s="28"/>
      <c r="DXO43" s="28"/>
      <c r="DXP43" s="28"/>
      <c r="DXQ43" s="28"/>
      <c r="DXR43" s="28"/>
      <c r="DXS43" s="28"/>
      <c r="DXT43" s="28"/>
      <c r="DXU43" s="28"/>
      <c r="DXV43" s="28"/>
      <c r="DXW43" s="28"/>
      <c r="DXX43" s="28"/>
      <c r="DXY43" s="28"/>
      <c r="DXZ43" s="28"/>
      <c r="DYA43" s="28"/>
      <c r="DYB43" s="28"/>
      <c r="DYC43" s="28"/>
      <c r="DYD43" s="28"/>
      <c r="DYE43" s="28"/>
      <c r="DYF43" s="28"/>
      <c r="DYG43" s="28"/>
      <c r="DYH43" s="28"/>
      <c r="DYI43" s="28"/>
      <c r="DYJ43" s="28"/>
      <c r="DYK43" s="28"/>
      <c r="DYL43" s="28"/>
      <c r="DYM43" s="28"/>
      <c r="DYN43" s="28"/>
      <c r="DYO43" s="28"/>
      <c r="DYP43" s="28"/>
      <c r="DYQ43" s="28"/>
      <c r="DYR43" s="28"/>
      <c r="DYS43" s="28"/>
      <c r="DYT43" s="28"/>
      <c r="DYU43" s="28"/>
      <c r="DYV43" s="28"/>
      <c r="DYW43" s="28"/>
      <c r="DYX43" s="28"/>
      <c r="DYY43" s="28"/>
      <c r="DYZ43" s="28"/>
      <c r="DZA43" s="28"/>
      <c r="DZB43" s="28"/>
      <c r="DZC43" s="28"/>
      <c r="DZD43" s="28"/>
      <c r="DZE43" s="28"/>
      <c r="DZF43" s="28"/>
      <c r="DZG43" s="28"/>
      <c r="DZH43" s="28"/>
      <c r="DZI43" s="28"/>
      <c r="DZJ43" s="28"/>
      <c r="DZK43" s="28"/>
      <c r="DZL43" s="28"/>
      <c r="DZM43" s="28"/>
      <c r="DZN43" s="28"/>
      <c r="DZO43" s="28"/>
      <c r="DZP43" s="28"/>
      <c r="DZQ43" s="28"/>
      <c r="DZR43" s="28"/>
      <c r="DZS43" s="28"/>
      <c r="DZT43" s="28"/>
      <c r="DZU43" s="28"/>
      <c r="DZV43" s="28"/>
      <c r="DZW43" s="28"/>
      <c r="DZX43" s="28"/>
      <c r="DZY43" s="28"/>
      <c r="DZZ43" s="28"/>
      <c r="EAA43" s="28"/>
      <c r="EAB43" s="28"/>
      <c r="EAC43" s="28"/>
      <c r="EAD43" s="28"/>
      <c r="EAE43" s="28"/>
      <c r="EAF43" s="28"/>
      <c r="EAG43" s="28"/>
      <c r="EAH43" s="28"/>
      <c r="EAI43" s="28"/>
      <c r="EAJ43" s="28"/>
      <c r="EAK43" s="28"/>
      <c r="EAL43" s="28"/>
      <c r="EAM43" s="28"/>
      <c r="EAN43" s="28"/>
      <c r="EAO43" s="28"/>
      <c r="EAP43" s="28"/>
      <c r="EAQ43" s="28"/>
      <c r="EAR43" s="28"/>
      <c r="EAS43" s="28"/>
      <c r="EAT43" s="28"/>
      <c r="EAU43" s="28"/>
      <c r="EAV43" s="28"/>
      <c r="EAW43" s="28"/>
      <c r="EAX43" s="28"/>
      <c r="EAY43" s="28"/>
      <c r="EAZ43" s="28"/>
      <c r="EBA43" s="28"/>
      <c r="EBB43" s="28"/>
      <c r="EBC43" s="28"/>
      <c r="EBD43" s="28"/>
      <c r="EBE43" s="28"/>
      <c r="EBF43" s="28"/>
      <c r="EBG43" s="28"/>
      <c r="EBH43" s="28"/>
      <c r="EBI43" s="28"/>
      <c r="EBJ43" s="28"/>
      <c r="EBK43" s="28"/>
      <c r="EBL43" s="28"/>
      <c r="EBM43" s="28"/>
      <c r="EBN43" s="28"/>
      <c r="EBO43" s="28"/>
      <c r="EBP43" s="28"/>
      <c r="EBQ43" s="28"/>
      <c r="EBR43" s="28"/>
      <c r="EBS43" s="28"/>
      <c r="EBT43" s="28"/>
      <c r="EBU43" s="28"/>
      <c r="EBV43" s="28"/>
      <c r="EBW43" s="28"/>
      <c r="EBX43" s="28"/>
      <c r="EBY43" s="28"/>
      <c r="EBZ43" s="28"/>
      <c r="ECA43" s="28"/>
      <c r="ECB43" s="28"/>
      <c r="ECC43" s="28"/>
      <c r="ECD43" s="28"/>
      <c r="ECE43" s="28"/>
      <c r="ECF43" s="28"/>
      <c r="ECG43" s="28"/>
      <c r="ECH43" s="28"/>
      <c r="ECI43" s="28"/>
      <c r="ECJ43" s="28"/>
      <c r="ECK43" s="28"/>
      <c r="ECL43" s="28"/>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L43" s="28"/>
      <c r="EDM43" s="28"/>
      <c r="EDN43" s="28"/>
      <c r="EDO43" s="28"/>
      <c r="EDP43" s="28"/>
      <c r="EDQ43" s="28"/>
      <c r="EDR43" s="28"/>
      <c r="EDS43" s="28"/>
      <c r="EDT43" s="28"/>
      <c r="EDU43" s="28"/>
      <c r="EDV43" s="28"/>
      <c r="EDW43" s="28"/>
      <c r="EDX43" s="28"/>
      <c r="EDY43" s="28"/>
      <c r="EDZ43" s="28"/>
      <c r="EEA43" s="28"/>
      <c r="EEB43" s="28"/>
      <c r="EEC43" s="28"/>
      <c r="EED43" s="28"/>
      <c r="EEE43" s="28"/>
      <c r="EEF43" s="28"/>
      <c r="EEG43" s="28"/>
      <c r="EEH43" s="28"/>
      <c r="EEI43" s="28"/>
      <c r="EEJ43" s="28"/>
      <c r="EEK43" s="28"/>
      <c r="EEL43" s="28"/>
      <c r="EEM43" s="28"/>
      <c r="EEN43" s="28"/>
      <c r="EEO43" s="28"/>
      <c r="EEP43" s="28"/>
      <c r="EEQ43" s="28"/>
      <c r="EER43" s="28"/>
      <c r="EES43" s="28"/>
      <c r="EET43" s="28"/>
      <c r="EEU43" s="28"/>
      <c r="EEV43" s="28"/>
      <c r="EEW43" s="28"/>
      <c r="EEX43" s="28"/>
      <c r="EEY43" s="28"/>
      <c r="EEZ43" s="28"/>
      <c r="EFA43" s="28"/>
      <c r="EFB43" s="28"/>
      <c r="EFC43" s="28"/>
      <c r="EFD43" s="28"/>
      <c r="EFE43" s="28"/>
      <c r="EFF43" s="28"/>
      <c r="EFG43" s="28"/>
      <c r="EFH43" s="28"/>
      <c r="EFI43" s="28"/>
      <c r="EFJ43" s="28"/>
      <c r="EFK43" s="28"/>
      <c r="EFL43" s="28"/>
      <c r="EFM43" s="28"/>
      <c r="EFN43" s="28"/>
      <c r="EFO43" s="28"/>
      <c r="EFP43" s="28"/>
      <c r="EFQ43" s="28"/>
      <c r="EFR43" s="28"/>
      <c r="EFS43" s="28"/>
      <c r="EFT43" s="28"/>
      <c r="EFU43" s="28"/>
      <c r="EFV43" s="28"/>
      <c r="EFW43" s="28"/>
      <c r="EFX43" s="28"/>
      <c r="EFY43" s="28"/>
      <c r="EFZ43" s="28"/>
      <c r="EGA43" s="28"/>
      <c r="EGB43" s="28"/>
      <c r="EGC43" s="28"/>
      <c r="EGD43" s="28"/>
      <c r="EGE43" s="28"/>
      <c r="EGF43" s="28"/>
      <c r="EGG43" s="28"/>
      <c r="EGH43" s="28"/>
      <c r="EGI43" s="28"/>
      <c r="EGJ43" s="28"/>
      <c r="EGK43" s="28"/>
      <c r="EGL43" s="28"/>
      <c r="EGM43" s="28"/>
      <c r="EGN43" s="28"/>
      <c r="EGO43" s="28"/>
      <c r="EGP43" s="28"/>
      <c r="EGQ43" s="28"/>
      <c r="EGR43" s="28"/>
      <c r="EGS43" s="28"/>
      <c r="EGT43" s="28"/>
      <c r="EGU43" s="28"/>
      <c r="EGV43" s="28"/>
      <c r="EGW43" s="28"/>
      <c r="EGX43" s="28"/>
      <c r="EGY43" s="28"/>
      <c r="EGZ43" s="28"/>
      <c r="EHA43" s="28"/>
      <c r="EHB43" s="28"/>
      <c r="EHC43" s="28"/>
      <c r="EHD43" s="28"/>
      <c r="EHE43" s="28"/>
      <c r="EHF43" s="28"/>
      <c r="EHG43" s="28"/>
      <c r="EHH43" s="28"/>
      <c r="EHI43" s="28"/>
      <c r="EHJ43" s="28"/>
      <c r="EHK43" s="28"/>
      <c r="EHL43" s="28"/>
      <c r="EHM43" s="28"/>
      <c r="EHN43" s="28"/>
      <c r="EHO43" s="28"/>
      <c r="EHP43" s="28"/>
      <c r="EHQ43" s="28"/>
      <c r="EHR43" s="28"/>
      <c r="EHS43" s="28"/>
      <c r="EHT43" s="28"/>
      <c r="EHU43" s="28"/>
      <c r="EHV43" s="28"/>
      <c r="EHW43" s="28"/>
      <c r="EHX43" s="28"/>
      <c r="EHY43" s="28"/>
      <c r="EHZ43" s="28"/>
      <c r="EIA43" s="28"/>
      <c r="EIB43" s="28"/>
      <c r="EIC43" s="28"/>
      <c r="EID43" s="28"/>
      <c r="EIE43" s="28"/>
      <c r="EIF43" s="28"/>
      <c r="EIG43" s="28"/>
      <c r="EIH43" s="28"/>
      <c r="EII43" s="28"/>
      <c r="EIJ43" s="28"/>
      <c r="EIK43" s="28"/>
      <c r="EIL43" s="28"/>
      <c r="EIM43" s="28"/>
      <c r="EIN43" s="28"/>
      <c r="EIO43" s="28"/>
      <c r="EIP43" s="28"/>
      <c r="EIQ43" s="28"/>
      <c r="EIR43" s="28"/>
      <c r="EIS43" s="28"/>
      <c r="EIT43" s="28"/>
      <c r="EIU43" s="28"/>
      <c r="EIV43" s="28"/>
      <c r="EIW43" s="28"/>
      <c r="EIX43" s="28"/>
      <c r="EIY43" s="28"/>
      <c r="EIZ43" s="28"/>
      <c r="EJA43" s="28"/>
      <c r="EJB43" s="28"/>
      <c r="EJC43" s="28"/>
      <c r="EJD43" s="28"/>
      <c r="EJE43" s="28"/>
      <c r="EJF43" s="28"/>
      <c r="EJG43" s="28"/>
      <c r="EJH43" s="28"/>
      <c r="EJI43" s="28"/>
      <c r="EJJ43" s="28"/>
      <c r="EJK43" s="28"/>
      <c r="EJL43" s="28"/>
      <c r="EJM43" s="28"/>
      <c r="EJN43" s="28"/>
      <c r="EJO43" s="28"/>
      <c r="EJP43" s="28"/>
      <c r="EJQ43" s="28"/>
      <c r="EJR43" s="28"/>
      <c r="EJS43" s="28"/>
      <c r="EJT43" s="28"/>
      <c r="EJU43" s="28"/>
      <c r="EJV43" s="28"/>
      <c r="EJW43" s="28"/>
      <c r="EJX43" s="28"/>
      <c r="EJY43" s="28"/>
      <c r="EJZ43" s="28"/>
      <c r="EKA43" s="28"/>
      <c r="EKB43" s="28"/>
      <c r="EKC43" s="28"/>
      <c r="EKD43" s="28"/>
      <c r="EKE43" s="28"/>
      <c r="EKF43" s="28"/>
      <c r="EKG43" s="28"/>
      <c r="EKH43" s="28"/>
      <c r="EKI43" s="28"/>
      <c r="EKJ43" s="28"/>
      <c r="EKK43" s="28"/>
      <c r="EKL43" s="28"/>
      <c r="EKM43" s="28"/>
      <c r="EKN43" s="28"/>
      <c r="EKO43" s="28"/>
      <c r="EKP43" s="28"/>
      <c r="EKQ43" s="28"/>
      <c r="EKR43" s="28"/>
      <c r="EKS43" s="28"/>
      <c r="EKT43" s="28"/>
      <c r="EKU43" s="28"/>
      <c r="EKV43" s="28"/>
      <c r="EKW43" s="28"/>
      <c r="EKX43" s="28"/>
      <c r="EKY43" s="28"/>
      <c r="EKZ43" s="28"/>
      <c r="ELA43" s="28"/>
      <c r="ELB43" s="28"/>
      <c r="ELC43" s="28"/>
      <c r="ELD43" s="28"/>
      <c r="ELE43" s="28"/>
      <c r="ELF43" s="28"/>
      <c r="ELG43" s="28"/>
      <c r="ELH43" s="28"/>
      <c r="ELI43" s="28"/>
      <c r="ELJ43" s="28"/>
      <c r="ELK43" s="28"/>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K43" s="28"/>
      <c r="EML43" s="28"/>
      <c r="EMM43" s="28"/>
      <c r="EMN43" s="28"/>
      <c r="EMO43" s="28"/>
      <c r="EMP43" s="28"/>
      <c r="EMQ43" s="28"/>
      <c r="EMR43" s="28"/>
      <c r="EMS43" s="28"/>
      <c r="EMT43" s="28"/>
      <c r="EMU43" s="28"/>
      <c r="EMV43" s="28"/>
      <c r="EMW43" s="28"/>
      <c r="EMX43" s="28"/>
      <c r="EMY43" s="28"/>
      <c r="EMZ43" s="28"/>
      <c r="ENA43" s="28"/>
      <c r="ENB43" s="28"/>
      <c r="ENC43" s="28"/>
      <c r="END43" s="28"/>
      <c r="ENE43" s="28"/>
      <c r="ENF43" s="28"/>
      <c r="ENG43" s="28"/>
      <c r="ENH43" s="28"/>
      <c r="ENI43" s="28"/>
      <c r="ENJ43" s="28"/>
      <c r="ENK43" s="28"/>
      <c r="ENL43" s="28"/>
      <c r="ENM43" s="28"/>
      <c r="ENN43" s="28"/>
      <c r="ENO43" s="28"/>
      <c r="ENP43" s="28"/>
      <c r="ENQ43" s="28"/>
      <c r="ENR43" s="28"/>
      <c r="ENS43" s="28"/>
      <c r="ENT43" s="28"/>
      <c r="ENU43" s="28"/>
      <c r="ENV43" s="28"/>
      <c r="ENW43" s="28"/>
      <c r="ENX43" s="28"/>
      <c r="ENY43" s="28"/>
      <c r="ENZ43" s="28"/>
      <c r="EOA43" s="28"/>
      <c r="EOB43" s="28"/>
      <c r="EOC43" s="28"/>
      <c r="EOD43" s="28"/>
      <c r="EOE43" s="28"/>
      <c r="EOF43" s="28"/>
      <c r="EOG43" s="28"/>
      <c r="EOH43" s="28"/>
      <c r="EOI43" s="28"/>
      <c r="EOJ43" s="28"/>
      <c r="EOK43" s="28"/>
      <c r="EOL43" s="28"/>
      <c r="EOM43" s="28"/>
      <c r="EON43" s="28"/>
      <c r="EOO43" s="28"/>
      <c r="EOP43" s="28"/>
      <c r="EOQ43" s="28"/>
      <c r="EOR43" s="28"/>
      <c r="EOS43" s="28"/>
      <c r="EOT43" s="28"/>
      <c r="EOU43" s="28"/>
      <c r="EOV43" s="28"/>
      <c r="EOW43" s="28"/>
      <c r="EOX43" s="28"/>
      <c r="EOY43" s="28"/>
      <c r="EOZ43" s="28"/>
      <c r="EPA43" s="28"/>
      <c r="EPB43" s="28"/>
      <c r="EPC43" s="28"/>
      <c r="EPD43" s="28"/>
      <c r="EPE43" s="28"/>
      <c r="EPF43" s="28"/>
      <c r="EPG43" s="28"/>
      <c r="EPH43" s="28"/>
      <c r="EPI43" s="28"/>
      <c r="EPJ43" s="28"/>
      <c r="EPK43" s="28"/>
      <c r="EPL43" s="28"/>
      <c r="EPM43" s="28"/>
      <c r="EPN43" s="28"/>
      <c r="EPO43" s="28"/>
      <c r="EPP43" s="28"/>
      <c r="EPQ43" s="28"/>
      <c r="EPR43" s="28"/>
      <c r="EPS43" s="28"/>
      <c r="EPT43" s="28"/>
      <c r="EPU43" s="28"/>
      <c r="EPV43" s="28"/>
      <c r="EPW43" s="28"/>
      <c r="EPX43" s="28"/>
      <c r="EPY43" s="28"/>
      <c r="EPZ43" s="28"/>
      <c r="EQA43" s="28"/>
      <c r="EQB43" s="28"/>
      <c r="EQC43" s="28"/>
      <c r="EQD43" s="28"/>
      <c r="EQE43" s="28"/>
      <c r="EQF43" s="28"/>
      <c r="EQG43" s="28"/>
      <c r="EQH43" s="28"/>
      <c r="EQI43" s="28"/>
      <c r="EQJ43" s="28"/>
      <c r="EQK43" s="28"/>
      <c r="EQL43" s="28"/>
      <c r="EQM43" s="28"/>
      <c r="EQN43" s="28"/>
      <c r="EQO43" s="28"/>
      <c r="EQP43" s="28"/>
      <c r="EQQ43" s="28"/>
      <c r="EQR43" s="28"/>
      <c r="EQS43" s="28"/>
      <c r="EQT43" s="28"/>
      <c r="EQU43" s="28"/>
      <c r="EQV43" s="28"/>
      <c r="EQW43" s="28"/>
      <c r="EQX43" s="28"/>
      <c r="EQY43" s="28"/>
      <c r="EQZ43" s="28"/>
      <c r="ERA43" s="28"/>
      <c r="ERB43" s="28"/>
      <c r="ERC43" s="28"/>
      <c r="ERD43" s="28"/>
      <c r="ERE43" s="28"/>
      <c r="ERF43" s="28"/>
      <c r="ERG43" s="28"/>
      <c r="ERH43" s="28"/>
      <c r="ERI43" s="28"/>
      <c r="ERJ43" s="28"/>
      <c r="ERK43" s="28"/>
      <c r="ERL43" s="28"/>
      <c r="ERM43" s="28"/>
      <c r="ERN43" s="28"/>
      <c r="ERO43" s="28"/>
      <c r="ERP43" s="28"/>
      <c r="ERQ43" s="28"/>
      <c r="ERR43" s="28"/>
      <c r="ERS43" s="28"/>
      <c r="ERT43" s="28"/>
      <c r="ERU43" s="28"/>
      <c r="ERV43" s="28"/>
      <c r="ERW43" s="28"/>
      <c r="ERX43" s="28"/>
      <c r="ERY43" s="28"/>
      <c r="ERZ43" s="28"/>
      <c r="ESA43" s="28"/>
      <c r="ESB43" s="28"/>
      <c r="ESC43" s="28"/>
      <c r="ESD43" s="28"/>
      <c r="ESE43" s="28"/>
      <c r="ESF43" s="28"/>
      <c r="ESG43" s="28"/>
      <c r="ESH43" s="28"/>
      <c r="ESI43" s="28"/>
      <c r="ESJ43" s="28"/>
      <c r="ESK43" s="28"/>
      <c r="ESL43" s="28"/>
      <c r="ESM43" s="28"/>
      <c r="ESN43" s="28"/>
      <c r="ESO43" s="28"/>
      <c r="ESP43" s="28"/>
      <c r="ESQ43" s="28"/>
      <c r="ESR43" s="28"/>
      <c r="ESS43" s="28"/>
      <c r="EST43" s="28"/>
      <c r="ESU43" s="28"/>
      <c r="ESV43" s="28"/>
      <c r="ESW43" s="28"/>
      <c r="ESX43" s="28"/>
      <c r="ESY43" s="28"/>
      <c r="ESZ43" s="28"/>
      <c r="ETA43" s="28"/>
      <c r="ETB43" s="28"/>
      <c r="ETC43" s="28"/>
      <c r="ETD43" s="28"/>
      <c r="ETE43" s="28"/>
      <c r="ETF43" s="28"/>
      <c r="ETG43" s="28"/>
      <c r="ETH43" s="28"/>
      <c r="ETI43" s="28"/>
      <c r="ETJ43" s="28"/>
      <c r="ETK43" s="28"/>
      <c r="ETL43" s="28"/>
      <c r="ETM43" s="28"/>
      <c r="ETN43" s="28"/>
      <c r="ETO43" s="28"/>
      <c r="ETP43" s="28"/>
      <c r="ETQ43" s="28"/>
      <c r="ETR43" s="28"/>
      <c r="ETS43" s="28"/>
      <c r="ETT43" s="28"/>
      <c r="ETU43" s="28"/>
      <c r="ETV43" s="28"/>
      <c r="ETW43" s="28"/>
      <c r="ETX43" s="28"/>
      <c r="ETY43" s="28"/>
      <c r="ETZ43" s="28"/>
      <c r="EUA43" s="28"/>
      <c r="EUB43" s="28"/>
      <c r="EUC43" s="28"/>
      <c r="EUD43" s="28"/>
      <c r="EUE43" s="28"/>
      <c r="EUF43" s="28"/>
      <c r="EUG43" s="28"/>
      <c r="EUH43" s="28"/>
      <c r="EUI43" s="28"/>
      <c r="EUJ43" s="28"/>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J43" s="28"/>
      <c r="EVK43" s="28"/>
      <c r="EVL43" s="28"/>
      <c r="EVM43" s="28"/>
      <c r="EVN43" s="28"/>
      <c r="EVO43" s="28"/>
      <c r="EVP43" s="28"/>
      <c r="EVQ43" s="28"/>
      <c r="EVR43" s="28"/>
      <c r="EVS43" s="28"/>
      <c r="EVT43" s="28"/>
      <c r="EVU43" s="28"/>
      <c r="EVV43" s="28"/>
      <c r="EVW43" s="28"/>
      <c r="EVX43" s="28"/>
      <c r="EVY43" s="28"/>
      <c r="EVZ43" s="28"/>
      <c r="EWA43" s="28"/>
      <c r="EWB43" s="28"/>
      <c r="EWC43" s="28"/>
      <c r="EWD43" s="28"/>
      <c r="EWE43" s="28"/>
      <c r="EWF43" s="28"/>
      <c r="EWG43" s="28"/>
      <c r="EWH43" s="28"/>
      <c r="EWI43" s="28"/>
      <c r="EWJ43" s="28"/>
      <c r="EWK43" s="28"/>
      <c r="EWL43" s="28"/>
      <c r="EWM43" s="28"/>
      <c r="EWN43" s="28"/>
      <c r="EWO43" s="28"/>
      <c r="EWP43" s="28"/>
      <c r="EWQ43" s="28"/>
      <c r="EWR43" s="28"/>
      <c r="EWS43" s="28"/>
      <c r="EWT43" s="28"/>
      <c r="EWU43" s="28"/>
      <c r="EWV43" s="28"/>
      <c r="EWW43" s="28"/>
      <c r="EWX43" s="28"/>
      <c r="EWY43" s="28"/>
      <c r="EWZ43" s="28"/>
      <c r="EXA43" s="28"/>
      <c r="EXB43" s="28"/>
      <c r="EXC43" s="28"/>
      <c r="EXD43" s="28"/>
      <c r="EXE43" s="28"/>
      <c r="EXF43" s="28"/>
      <c r="EXG43" s="28"/>
      <c r="EXH43" s="28"/>
      <c r="EXI43" s="28"/>
      <c r="EXJ43" s="28"/>
      <c r="EXK43" s="28"/>
      <c r="EXL43" s="28"/>
      <c r="EXM43" s="28"/>
      <c r="EXN43" s="28"/>
      <c r="EXO43" s="28"/>
      <c r="EXP43" s="28"/>
      <c r="EXQ43" s="28"/>
      <c r="EXR43" s="28"/>
      <c r="EXS43" s="28"/>
      <c r="EXT43" s="28"/>
      <c r="EXU43" s="28"/>
      <c r="EXV43" s="28"/>
      <c r="EXW43" s="28"/>
      <c r="EXX43" s="28"/>
      <c r="EXY43" s="28"/>
      <c r="EXZ43" s="28"/>
      <c r="EYA43" s="28"/>
      <c r="EYB43" s="28"/>
      <c r="EYC43" s="28"/>
      <c r="EYD43" s="28"/>
      <c r="EYE43" s="28"/>
      <c r="EYF43" s="28"/>
      <c r="EYG43" s="28"/>
      <c r="EYH43" s="28"/>
      <c r="EYI43" s="28"/>
      <c r="EYJ43" s="28"/>
      <c r="EYK43" s="28"/>
      <c r="EYL43" s="28"/>
      <c r="EYM43" s="28"/>
      <c r="EYN43" s="28"/>
      <c r="EYO43" s="28"/>
      <c r="EYP43" s="28"/>
      <c r="EYQ43" s="28"/>
      <c r="EYR43" s="28"/>
      <c r="EYS43" s="28"/>
      <c r="EYT43" s="28"/>
      <c r="EYU43" s="28"/>
      <c r="EYV43" s="28"/>
      <c r="EYW43" s="28"/>
      <c r="EYX43" s="28"/>
      <c r="EYY43" s="28"/>
      <c r="EYZ43" s="28"/>
      <c r="EZA43" s="28"/>
      <c r="EZB43" s="28"/>
      <c r="EZC43" s="28"/>
      <c r="EZD43" s="28"/>
      <c r="EZE43" s="28"/>
      <c r="EZF43" s="28"/>
      <c r="EZG43" s="28"/>
      <c r="EZH43" s="28"/>
      <c r="EZI43" s="28"/>
      <c r="EZJ43" s="28"/>
      <c r="EZK43" s="28"/>
      <c r="EZL43" s="28"/>
      <c r="EZM43" s="28"/>
      <c r="EZN43" s="28"/>
      <c r="EZO43" s="28"/>
      <c r="EZP43" s="28"/>
      <c r="EZQ43" s="28"/>
      <c r="EZR43" s="28"/>
      <c r="EZS43" s="28"/>
      <c r="EZT43" s="28"/>
      <c r="EZU43" s="28"/>
      <c r="EZV43" s="28"/>
      <c r="EZW43" s="28"/>
      <c r="EZX43" s="28"/>
      <c r="EZY43" s="28"/>
      <c r="EZZ43" s="28"/>
      <c r="FAA43" s="28"/>
      <c r="FAB43" s="28"/>
      <c r="FAC43" s="28"/>
      <c r="FAD43" s="28"/>
      <c r="FAE43" s="28"/>
      <c r="FAF43" s="28"/>
      <c r="FAG43" s="28"/>
      <c r="FAH43" s="28"/>
      <c r="FAI43" s="28"/>
      <c r="FAJ43" s="28"/>
      <c r="FAK43" s="28"/>
      <c r="FAL43" s="28"/>
      <c r="FAM43" s="28"/>
      <c r="FAN43" s="28"/>
      <c r="FAO43" s="28"/>
      <c r="FAP43" s="28"/>
      <c r="FAQ43" s="28"/>
      <c r="FAR43" s="28"/>
      <c r="FAS43" s="28"/>
      <c r="FAT43" s="28"/>
      <c r="FAU43" s="28"/>
      <c r="FAV43" s="28"/>
      <c r="FAW43" s="28"/>
      <c r="FAX43" s="28"/>
      <c r="FAY43" s="28"/>
      <c r="FAZ43" s="28"/>
      <c r="FBA43" s="28"/>
      <c r="FBB43" s="28"/>
      <c r="FBC43" s="28"/>
      <c r="FBD43" s="28"/>
      <c r="FBE43" s="28"/>
      <c r="FBF43" s="28"/>
      <c r="FBG43" s="28"/>
      <c r="FBH43" s="28"/>
      <c r="FBI43" s="28"/>
      <c r="FBJ43" s="28"/>
      <c r="FBK43" s="28"/>
      <c r="FBL43" s="28"/>
      <c r="FBM43" s="28"/>
      <c r="FBN43" s="28"/>
      <c r="FBO43" s="28"/>
      <c r="FBP43" s="28"/>
      <c r="FBQ43" s="28"/>
      <c r="FBR43" s="28"/>
      <c r="FBS43" s="28"/>
      <c r="FBT43" s="28"/>
      <c r="FBU43" s="28"/>
      <c r="FBV43" s="28"/>
      <c r="FBW43" s="28"/>
      <c r="FBX43" s="28"/>
      <c r="FBY43" s="28"/>
      <c r="FBZ43" s="28"/>
      <c r="FCA43" s="28"/>
      <c r="FCB43" s="28"/>
      <c r="FCC43" s="28"/>
      <c r="FCD43" s="28"/>
      <c r="FCE43" s="28"/>
      <c r="FCF43" s="28"/>
      <c r="FCG43" s="28"/>
      <c r="FCH43" s="28"/>
      <c r="FCI43" s="28"/>
      <c r="FCJ43" s="28"/>
      <c r="FCK43" s="28"/>
      <c r="FCL43" s="28"/>
      <c r="FCM43" s="28"/>
      <c r="FCN43" s="28"/>
      <c r="FCO43" s="28"/>
      <c r="FCP43" s="28"/>
      <c r="FCQ43" s="28"/>
      <c r="FCR43" s="28"/>
      <c r="FCS43" s="28"/>
      <c r="FCT43" s="28"/>
      <c r="FCU43" s="28"/>
      <c r="FCV43" s="28"/>
      <c r="FCW43" s="28"/>
      <c r="FCX43" s="28"/>
      <c r="FCY43" s="28"/>
      <c r="FCZ43" s="28"/>
      <c r="FDA43" s="28"/>
      <c r="FDB43" s="28"/>
      <c r="FDC43" s="28"/>
      <c r="FDD43" s="28"/>
      <c r="FDE43" s="28"/>
      <c r="FDF43" s="28"/>
      <c r="FDG43" s="28"/>
      <c r="FDH43" s="28"/>
      <c r="FDI43" s="28"/>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I43" s="28"/>
      <c r="FEJ43" s="28"/>
      <c r="FEK43" s="28"/>
      <c r="FEL43" s="28"/>
      <c r="FEM43" s="28"/>
      <c r="FEN43" s="28"/>
      <c r="FEO43" s="28"/>
      <c r="FEP43" s="28"/>
      <c r="FEQ43" s="28"/>
      <c r="FER43" s="28"/>
      <c r="FES43" s="28"/>
      <c r="FET43" s="28"/>
      <c r="FEU43" s="28"/>
      <c r="FEV43" s="28"/>
      <c r="FEW43" s="28"/>
      <c r="FEX43" s="28"/>
      <c r="FEY43" s="28"/>
      <c r="FEZ43" s="28"/>
      <c r="FFA43" s="28"/>
      <c r="FFB43" s="28"/>
      <c r="FFC43" s="28"/>
      <c r="FFD43" s="28"/>
      <c r="FFE43" s="28"/>
      <c r="FFF43" s="28"/>
      <c r="FFG43" s="28"/>
      <c r="FFH43" s="28"/>
      <c r="FFI43" s="28"/>
      <c r="FFJ43" s="28"/>
      <c r="FFK43" s="28"/>
      <c r="FFL43" s="28"/>
      <c r="FFM43" s="28"/>
      <c r="FFN43" s="28"/>
      <c r="FFO43" s="28"/>
      <c r="FFP43" s="28"/>
      <c r="FFQ43" s="28"/>
      <c r="FFR43" s="28"/>
      <c r="FFS43" s="28"/>
      <c r="FFT43" s="28"/>
      <c r="FFU43" s="28"/>
      <c r="FFV43" s="28"/>
      <c r="FFW43" s="28"/>
      <c r="FFX43" s="28"/>
      <c r="FFY43" s="28"/>
      <c r="FFZ43" s="28"/>
      <c r="FGA43" s="28"/>
      <c r="FGB43" s="28"/>
      <c r="FGC43" s="28"/>
      <c r="FGD43" s="28"/>
      <c r="FGE43" s="28"/>
      <c r="FGF43" s="28"/>
      <c r="FGG43" s="28"/>
      <c r="FGH43" s="28"/>
      <c r="FGI43" s="28"/>
      <c r="FGJ43" s="28"/>
      <c r="FGK43" s="28"/>
      <c r="FGL43" s="28"/>
      <c r="FGM43" s="28"/>
      <c r="FGN43" s="28"/>
      <c r="FGO43" s="28"/>
      <c r="FGP43" s="28"/>
      <c r="FGQ43" s="28"/>
      <c r="FGR43" s="28"/>
      <c r="FGS43" s="28"/>
      <c r="FGT43" s="28"/>
      <c r="FGU43" s="28"/>
      <c r="FGV43" s="28"/>
      <c r="FGW43" s="28"/>
      <c r="FGX43" s="28"/>
      <c r="FGY43" s="28"/>
      <c r="FGZ43" s="28"/>
      <c r="FHA43" s="28"/>
      <c r="FHB43" s="28"/>
      <c r="FHC43" s="28"/>
      <c r="FHD43" s="28"/>
      <c r="FHE43" s="28"/>
      <c r="FHF43" s="28"/>
      <c r="FHG43" s="28"/>
      <c r="FHH43" s="28"/>
      <c r="FHI43" s="28"/>
      <c r="FHJ43" s="28"/>
      <c r="FHK43" s="28"/>
      <c r="FHL43" s="28"/>
      <c r="FHM43" s="28"/>
      <c r="FHN43" s="28"/>
      <c r="FHO43" s="28"/>
      <c r="FHP43" s="28"/>
      <c r="FHQ43" s="28"/>
      <c r="FHR43" s="28"/>
      <c r="FHS43" s="28"/>
      <c r="FHT43" s="28"/>
      <c r="FHU43" s="28"/>
      <c r="FHV43" s="28"/>
      <c r="FHW43" s="28"/>
      <c r="FHX43" s="28"/>
      <c r="FHY43" s="28"/>
      <c r="FHZ43" s="28"/>
      <c r="FIA43" s="28"/>
      <c r="FIB43" s="28"/>
      <c r="FIC43" s="28"/>
      <c r="FID43" s="28"/>
      <c r="FIE43" s="28"/>
      <c r="FIF43" s="28"/>
      <c r="FIG43" s="28"/>
      <c r="FIH43" s="28"/>
      <c r="FII43" s="28"/>
      <c r="FIJ43" s="28"/>
      <c r="FIK43" s="28"/>
      <c r="FIL43" s="28"/>
      <c r="FIM43" s="28"/>
      <c r="FIN43" s="28"/>
      <c r="FIO43" s="28"/>
      <c r="FIP43" s="28"/>
      <c r="FIQ43" s="28"/>
      <c r="FIR43" s="28"/>
      <c r="FIS43" s="28"/>
      <c r="FIT43" s="28"/>
      <c r="FIU43" s="28"/>
      <c r="FIV43" s="28"/>
      <c r="FIW43" s="28"/>
      <c r="FIX43" s="28"/>
      <c r="FIY43" s="28"/>
      <c r="FIZ43" s="28"/>
      <c r="FJA43" s="28"/>
      <c r="FJB43" s="28"/>
      <c r="FJC43" s="28"/>
      <c r="FJD43" s="28"/>
      <c r="FJE43" s="28"/>
      <c r="FJF43" s="28"/>
      <c r="FJG43" s="28"/>
      <c r="FJH43" s="28"/>
      <c r="FJI43" s="28"/>
      <c r="FJJ43" s="28"/>
      <c r="FJK43" s="28"/>
      <c r="FJL43" s="28"/>
      <c r="FJM43" s="28"/>
      <c r="FJN43" s="28"/>
      <c r="FJO43" s="28"/>
      <c r="FJP43" s="28"/>
      <c r="FJQ43" s="28"/>
      <c r="FJR43" s="28"/>
      <c r="FJS43" s="28"/>
      <c r="FJT43" s="28"/>
      <c r="FJU43" s="28"/>
      <c r="FJV43" s="28"/>
      <c r="FJW43" s="28"/>
      <c r="FJX43" s="28"/>
      <c r="FJY43" s="28"/>
      <c r="FJZ43" s="28"/>
      <c r="FKA43" s="28"/>
      <c r="FKB43" s="28"/>
      <c r="FKC43" s="28"/>
      <c r="FKD43" s="28"/>
      <c r="FKE43" s="28"/>
      <c r="FKF43" s="28"/>
      <c r="FKG43" s="28"/>
      <c r="FKH43" s="28"/>
      <c r="FKI43" s="28"/>
      <c r="FKJ43" s="28"/>
      <c r="FKK43" s="28"/>
      <c r="FKL43" s="28"/>
      <c r="FKM43" s="28"/>
      <c r="FKN43" s="28"/>
      <c r="FKO43" s="28"/>
      <c r="FKP43" s="28"/>
      <c r="FKQ43" s="28"/>
      <c r="FKR43" s="28"/>
      <c r="FKS43" s="28"/>
      <c r="FKT43" s="28"/>
      <c r="FKU43" s="28"/>
      <c r="FKV43" s="28"/>
      <c r="FKW43" s="28"/>
      <c r="FKX43" s="28"/>
      <c r="FKY43" s="28"/>
      <c r="FKZ43" s="28"/>
      <c r="FLA43" s="28"/>
      <c r="FLB43" s="28"/>
      <c r="FLC43" s="28"/>
      <c r="FLD43" s="28"/>
      <c r="FLE43" s="28"/>
      <c r="FLF43" s="28"/>
      <c r="FLG43" s="28"/>
      <c r="FLH43" s="28"/>
      <c r="FLI43" s="28"/>
      <c r="FLJ43" s="28"/>
      <c r="FLK43" s="28"/>
      <c r="FLL43" s="28"/>
      <c r="FLM43" s="28"/>
      <c r="FLN43" s="28"/>
      <c r="FLO43" s="28"/>
      <c r="FLP43" s="28"/>
      <c r="FLQ43" s="28"/>
      <c r="FLR43" s="28"/>
      <c r="FLS43" s="28"/>
      <c r="FLT43" s="28"/>
      <c r="FLU43" s="28"/>
      <c r="FLV43" s="28"/>
      <c r="FLW43" s="28"/>
      <c r="FLX43" s="28"/>
      <c r="FLY43" s="28"/>
      <c r="FLZ43" s="28"/>
      <c r="FMA43" s="28"/>
      <c r="FMB43" s="28"/>
      <c r="FMC43" s="28"/>
      <c r="FMD43" s="28"/>
      <c r="FME43" s="28"/>
      <c r="FMF43" s="28"/>
      <c r="FMG43" s="28"/>
      <c r="FMH43" s="28"/>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H43" s="28"/>
      <c r="FNI43" s="28"/>
      <c r="FNJ43" s="28"/>
      <c r="FNK43" s="28"/>
      <c r="FNL43" s="28"/>
      <c r="FNM43" s="28"/>
      <c r="FNN43" s="28"/>
      <c r="FNO43" s="28"/>
      <c r="FNP43" s="28"/>
      <c r="FNQ43" s="28"/>
      <c r="FNR43" s="28"/>
      <c r="FNS43" s="28"/>
      <c r="FNT43" s="28"/>
      <c r="FNU43" s="28"/>
      <c r="FNV43" s="28"/>
      <c r="FNW43" s="28"/>
      <c r="FNX43" s="28"/>
      <c r="FNY43" s="28"/>
      <c r="FNZ43" s="28"/>
      <c r="FOA43" s="28"/>
      <c r="FOB43" s="28"/>
      <c r="FOC43" s="28"/>
      <c r="FOD43" s="28"/>
      <c r="FOE43" s="28"/>
      <c r="FOF43" s="28"/>
      <c r="FOG43" s="28"/>
      <c r="FOH43" s="28"/>
      <c r="FOI43" s="28"/>
      <c r="FOJ43" s="28"/>
      <c r="FOK43" s="28"/>
      <c r="FOL43" s="28"/>
      <c r="FOM43" s="28"/>
      <c r="FON43" s="28"/>
      <c r="FOO43" s="28"/>
      <c r="FOP43" s="28"/>
      <c r="FOQ43" s="28"/>
      <c r="FOR43" s="28"/>
      <c r="FOS43" s="28"/>
      <c r="FOT43" s="28"/>
      <c r="FOU43" s="28"/>
      <c r="FOV43" s="28"/>
      <c r="FOW43" s="28"/>
      <c r="FOX43" s="28"/>
      <c r="FOY43" s="28"/>
      <c r="FOZ43" s="28"/>
      <c r="FPA43" s="28"/>
      <c r="FPB43" s="28"/>
      <c r="FPC43" s="28"/>
      <c r="FPD43" s="28"/>
      <c r="FPE43" s="28"/>
      <c r="FPF43" s="28"/>
      <c r="FPG43" s="28"/>
      <c r="FPH43" s="28"/>
      <c r="FPI43" s="28"/>
      <c r="FPJ43" s="28"/>
      <c r="FPK43" s="28"/>
      <c r="FPL43" s="28"/>
      <c r="FPM43" s="28"/>
      <c r="FPN43" s="28"/>
      <c r="FPO43" s="28"/>
      <c r="FPP43" s="28"/>
      <c r="FPQ43" s="28"/>
      <c r="FPR43" s="28"/>
      <c r="FPS43" s="28"/>
      <c r="FPT43" s="28"/>
      <c r="FPU43" s="28"/>
      <c r="FPV43" s="28"/>
      <c r="FPW43" s="28"/>
      <c r="FPX43" s="28"/>
      <c r="FPY43" s="28"/>
      <c r="FPZ43" s="28"/>
      <c r="FQA43" s="28"/>
      <c r="FQB43" s="28"/>
      <c r="FQC43" s="28"/>
      <c r="FQD43" s="28"/>
      <c r="FQE43" s="28"/>
      <c r="FQF43" s="28"/>
      <c r="FQG43" s="28"/>
      <c r="FQH43" s="28"/>
      <c r="FQI43" s="28"/>
      <c r="FQJ43" s="28"/>
      <c r="FQK43" s="28"/>
      <c r="FQL43" s="28"/>
      <c r="FQM43" s="28"/>
      <c r="FQN43" s="28"/>
      <c r="FQO43" s="28"/>
      <c r="FQP43" s="28"/>
      <c r="FQQ43" s="28"/>
      <c r="FQR43" s="28"/>
      <c r="FQS43" s="28"/>
      <c r="FQT43" s="28"/>
      <c r="FQU43" s="28"/>
      <c r="FQV43" s="28"/>
      <c r="FQW43" s="28"/>
      <c r="FQX43" s="28"/>
      <c r="FQY43" s="28"/>
      <c r="FQZ43" s="28"/>
      <c r="FRA43" s="28"/>
      <c r="FRB43" s="28"/>
      <c r="FRC43" s="28"/>
      <c r="FRD43" s="28"/>
      <c r="FRE43" s="28"/>
      <c r="FRF43" s="28"/>
      <c r="FRG43" s="28"/>
      <c r="FRH43" s="28"/>
      <c r="FRI43" s="28"/>
      <c r="FRJ43" s="28"/>
      <c r="FRK43" s="28"/>
      <c r="FRL43" s="28"/>
      <c r="FRM43" s="28"/>
      <c r="FRN43" s="28"/>
      <c r="FRO43" s="28"/>
      <c r="FRP43" s="28"/>
      <c r="FRQ43" s="28"/>
      <c r="FRR43" s="28"/>
      <c r="FRS43" s="28"/>
      <c r="FRT43" s="28"/>
      <c r="FRU43" s="28"/>
      <c r="FRV43" s="28"/>
      <c r="FRW43" s="28"/>
      <c r="FRX43" s="28"/>
      <c r="FRY43" s="28"/>
      <c r="FRZ43" s="28"/>
      <c r="FSA43" s="28"/>
      <c r="FSB43" s="28"/>
      <c r="FSC43" s="28"/>
      <c r="FSD43" s="28"/>
      <c r="FSE43" s="28"/>
      <c r="FSF43" s="28"/>
      <c r="FSG43" s="28"/>
      <c r="FSH43" s="28"/>
      <c r="FSI43" s="28"/>
      <c r="FSJ43" s="28"/>
      <c r="FSK43" s="28"/>
      <c r="FSL43" s="28"/>
      <c r="FSM43" s="28"/>
      <c r="FSN43" s="28"/>
      <c r="FSO43" s="28"/>
      <c r="FSP43" s="28"/>
      <c r="FSQ43" s="28"/>
      <c r="FSR43" s="28"/>
      <c r="FSS43" s="28"/>
      <c r="FST43" s="28"/>
      <c r="FSU43" s="28"/>
      <c r="FSV43" s="28"/>
      <c r="FSW43" s="28"/>
      <c r="FSX43" s="28"/>
      <c r="FSY43" s="28"/>
      <c r="FSZ43" s="28"/>
      <c r="FTA43" s="28"/>
      <c r="FTB43" s="28"/>
      <c r="FTC43" s="28"/>
      <c r="FTD43" s="28"/>
      <c r="FTE43" s="28"/>
      <c r="FTF43" s="28"/>
      <c r="FTG43" s="28"/>
      <c r="FTH43" s="28"/>
      <c r="FTI43" s="28"/>
      <c r="FTJ43" s="28"/>
      <c r="FTK43" s="28"/>
      <c r="FTL43" s="28"/>
      <c r="FTM43" s="28"/>
      <c r="FTN43" s="28"/>
      <c r="FTO43" s="28"/>
      <c r="FTP43" s="28"/>
      <c r="FTQ43" s="28"/>
      <c r="FTR43" s="28"/>
      <c r="FTS43" s="28"/>
      <c r="FTT43" s="28"/>
      <c r="FTU43" s="28"/>
      <c r="FTV43" s="28"/>
      <c r="FTW43" s="28"/>
      <c r="FTX43" s="28"/>
      <c r="FTY43" s="28"/>
      <c r="FTZ43" s="28"/>
      <c r="FUA43" s="28"/>
      <c r="FUB43" s="28"/>
      <c r="FUC43" s="28"/>
      <c r="FUD43" s="28"/>
      <c r="FUE43" s="28"/>
      <c r="FUF43" s="28"/>
      <c r="FUG43" s="28"/>
      <c r="FUH43" s="28"/>
      <c r="FUI43" s="28"/>
      <c r="FUJ43" s="28"/>
      <c r="FUK43" s="28"/>
      <c r="FUL43" s="28"/>
      <c r="FUM43" s="28"/>
      <c r="FUN43" s="28"/>
      <c r="FUO43" s="28"/>
      <c r="FUP43" s="28"/>
      <c r="FUQ43" s="28"/>
      <c r="FUR43" s="28"/>
      <c r="FUS43" s="28"/>
      <c r="FUT43" s="28"/>
      <c r="FUU43" s="28"/>
      <c r="FUV43" s="28"/>
      <c r="FUW43" s="28"/>
      <c r="FUX43" s="28"/>
      <c r="FUY43" s="28"/>
      <c r="FUZ43" s="28"/>
      <c r="FVA43" s="28"/>
      <c r="FVB43" s="28"/>
      <c r="FVC43" s="28"/>
      <c r="FVD43" s="28"/>
      <c r="FVE43" s="28"/>
      <c r="FVF43" s="28"/>
      <c r="FVG43" s="28"/>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G43" s="28"/>
      <c r="FWH43" s="28"/>
      <c r="FWI43" s="28"/>
      <c r="FWJ43" s="28"/>
      <c r="FWK43" s="28"/>
      <c r="FWL43" s="28"/>
      <c r="FWM43" s="28"/>
      <c r="FWN43" s="28"/>
      <c r="FWO43" s="28"/>
      <c r="FWP43" s="28"/>
      <c r="FWQ43" s="28"/>
      <c r="FWR43" s="28"/>
      <c r="FWS43" s="28"/>
      <c r="FWT43" s="28"/>
      <c r="FWU43" s="28"/>
      <c r="FWV43" s="28"/>
      <c r="FWW43" s="28"/>
      <c r="FWX43" s="28"/>
      <c r="FWY43" s="28"/>
      <c r="FWZ43" s="28"/>
      <c r="FXA43" s="28"/>
      <c r="FXB43" s="28"/>
      <c r="FXC43" s="28"/>
      <c r="FXD43" s="28"/>
      <c r="FXE43" s="28"/>
      <c r="FXF43" s="28"/>
      <c r="FXG43" s="28"/>
      <c r="FXH43" s="28"/>
      <c r="FXI43" s="28"/>
      <c r="FXJ43" s="28"/>
      <c r="FXK43" s="28"/>
      <c r="FXL43" s="28"/>
      <c r="FXM43" s="28"/>
      <c r="FXN43" s="28"/>
      <c r="FXO43" s="28"/>
      <c r="FXP43" s="28"/>
      <c r="FXQ43" s="28"/>
      <c r="FXR43" s="28"/>
      <c r="FXS43" s="28"/>
      <c r="FXT43" s="28"/>
      <c r="FXU43" s="28"/>
      <c r="FXV43" s="28"/>
      <c r="FXW43" s="28"/>
      <c r="FXX43" s="28"/>
      <c r="FXY43" s="28"/>
      <c r="FXZ43" s="28"/>
      <c r="FYA43" s="28"/>
      <c r="FYB43" s="28"/>
      <c r="FYC43" s="28"/>
      <c r="FYD43" s="28"/>
      <c r="FYE43" s="28"/>
      <c r="FYF43" s="28"/>
      <c r="FYG43" s="28"/>
      <c r="FYH43" s="28"/>
      <c r="FYI43" s="28"/>
      <c r="FYJ43" s="28"/>
      <c r="FYK43" s="28"/>
      <c r="FYL43" s="28"/>
      <c r="FYM43" s="28"/>
      <c r="FYN43" s="28"/>
      <c r="FYO43" s="28"/>
      <c r="FYP43" s="28"/>
      <c r="FYQ43" s="28"/>
      <c r="FYR43" s="28"/>
      <c r="FYS43" s="28"/>
      <c r="FYT43" s="28"/>
      <c r="FYU43" s="28"/>
      <c r="FYV43" s="28"/>
      <c r="FYW43" s="28"/>
      <c r="FYX43" s="28"/>
      <c r="FYY43" s="28"/>
      <c r="FYZ43" s="28"/>
      <c r="FZA43" s="28"/>
      <c r="FZB43" s="28"/>
      <c r="FZC43" s="28"/>
      <c r="FZD43" s="28"/>
      <c r="FZE43" s="28"/>
      <c r="FZF43" s="28"/>
      <c r="FZG43" s="28"/>
      <c r="FZH43" s="28"/>
      <c r="FZI43" s="28"/>
      <c r="FZJ43" s="28"/>
      <c r="FZK43" s="28"/>
      <c r="FZL43" s="28"/>
      <c r="FZM43" s="28"/>
      <c r="FZN43" s="28"/>
      <c r="FZO43" s="28"/>
      <c r="FZP43" s="28"/>
      <c r="FZQ43" s="28"/>
      <c r="FZR43" s="28"/>
      <c r="FZS43" s="28"/>
      <c r="FZT43" s="28"/>
      <c r="FZU43" s="28"/>
      <c r="FZV43" s="28"/>
      <c r="FZW43" s="28"/>
      <c r="FZX43" s="28"/>
      <c r="FZY43" s="28"/>
      <c r="FZZ43" s="28"/>
      <c r="GAA43" s="28"/>
      <c r="GAB43" s="28"/>
      <c r="GAC43" s="28"/>
      <c r="GAD43" s="28"/>
      <c r="GAE43" s="28"/>
      <c r="GAF43" s="28"/>
      <c r="GAG43" s="28"/>
      <c r="GAH43" s="28"/>
      <c r="GAI43" s="28"/>
      <c r="GAJ43" s="28"/>
      <c r="GAK43" s="28"/>
      <c r="GAL43" s="28"/>
      <c r="GAM43" s="28"/>
      <c r="GAN43" s="28"/>
      <c r="GAO43" s="28"/>
      <c r="GAP43" s="28"/>
      <c r="GAQ43" s="28"/>
      <c r="GAR43" s="28"/>
      <c r="GAS43" s="28"/>
      <c r="GAT43" s="28"/>
      <c r="GAU43" s="28"/>
      <c r="GAV43" s="28"/>
      <c r="GAW43" s="28"/>
      <c r="GAX43" s="28"/>
      <c r="GAY43" s="28"/>
      <c r="GAZ43" s="28"/>
      <c r="GBA43" s="28"/>
      <c r="GBB43" s="28"/>
      <c r="GBC43" s="28"/>
      <c r="GBD43" s="28"/>
      <c r="GBE43" s="28"/>
      <c r="GBF43" s="28"/>
      <c r="GBG43" s="28"/>
      <c r="GBH43" s="28"/>
      <c r="GBI43" s="28"/>
      <c r="GBJ43" s="28"/>
      <c r="GBK43" s="28"/>
      <c r="GBL43" s="28"/>
      <c r="GBM43" s="28"/>
      <c r="GBN43" s="28"/>
      <c r="GBO43" s="28"/>
      <c r="GBP43" s="28"/>
      <c r="GBQ43" s="28"/>
      <c r="GBR43" s="28"/>
      <c r="GBS43" s="28"/>
      <c r="GBT43" s="28"/>
      <c r="GBU43" s="28"/>
      <c r="GBV43" s="28"/>
      <c r="GBW43" s="28"/>
      <c r="GBX43" s="28"/>
      <c r="GBY43" s="28"/>
      <c r="GBZ43" s="28"/>
      <c r="GCA43" s="28"/>
      <c r="GCB43" s="28"/>
      <c r="GCC43" s="28"/>
      <c r="GCD43" s="28"/>
      <c r="GCE43" s="28"/>
      <c r="GCF43" s="28"/>
      <c r="GCG43" s="28"/>
      <c r="GCH43" s="28"/>
      <c r="GCI43" s="28"/>
      <c r="GCJ43" s="28"/>
      <c r="GCK43" s="28"/>
      <c r="GCL43" s="28"/>
      <c r="GCM43" s="28"/>
      <c r="GCN43" s="28"/>
      <c r="GCO43" s="28"/>
      <c r="GCP43" s="28"/>
      <c r="GCQ43" s="28"/>
      <c r="GCR43" s="28"/>
      <c r="GCS43" s="28"/>
      <c r="GCT43" s="28"/>
      <c r="GCU43" s="28"/>
      <c r="GCV43" s="28"/>
      <c r="GCW43" s="28"/>
      <c r="GCX43" s="28"/>
      <c r="GCY43" s="28"/>
      <c r="GCZ43" s="28"/>
      <c r="GDA43" s="28"/>
      <c r="GDB43" s="28"/>
      <c r="GDC43" s="28"/>
      <c r="GDD43" s="28"/>
      <c r="GDE43" s="28"/>
      <c r="GDF43" s="28"/>
      <c r="GDG43" s="28"/>
      <c r="GDH43" s="28"/>
      <c r="GDI43" s="28"/>
      <c r="GDJ43" s="28"/>
      <c r="GDK43" s="28"/>
      <c r="GDL43" s="28"/>
      <c r="GDM43" s="28"/>
      <c r="GDN43" s="28"/>
      <c r="GDO43" s="28"/>
      <c r="GDP43" s="28"/>
      <c r="GDQ43" s="28"/>
      <c r="GDR43" s="28"/>
      <c r="GDS43" s="28"/>
      <c r="GDT43" s="28"/>
      <c r="GDU43" s="28"/>
      <c r="GDV43" s="28"/>
      <c r="GDW43" s="28"/>
      <c r="GDX43" s="28"/>
      <c r="GDY43" s="28"/>
      <c r="GDZ43" s="28"/>
      <c r="GEA43" s="28"/>
      <c r="GEB43" s="28"/>
      <c r="GEC43" s="28"/>
      <c r="GED43" s="28"/>
      <c r="GEE43" s="28"/>
      <c r="GEF43" s="28"/>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F43" s="28"/>
      <c r="GFG43" s="28"/>
      <c r="GFH43" s="28"/>
      <c r="GFI43" s="28"/>
      <c r="GFJ43" s="28"/>
      <c r="GFK43" s="28"/>
      <c r="GFL43" s="28"/>
      <c r="GFM43" s="28"/>
      <c r="GFN43" s="28"/>
      <c r="GFO43" s="28"/>
      <c r="GFP43" s="28"/>
      <c r="GFQ43" s="28"/>
      <c r="GFR43" s="28"/>
      <c r="GFS43" s="28"/>
      <c r="GFT43" s="28"/>
      <c r="GFU43" s="28"/>
      <c r="GFV43" s="28"/>
      <c r="GFW43" s="28"/>
      <c r="GFX43" s="28"/>
      <c r="GFY43" s="28"/>
      <c r="GFZ43" s="28"/>
      <c r="GGA43" s="28"/>
      <c r="GGB43" s="28"/>
      <c r="GGC43" s="28"/>
      <c r="GGD43" s="28"/>
      <c r="GGE43" s="28"/>
      <c r="GGF43" s="28"/>
      <c r="GGG43" s="28"/>
      <c r="GGH43" s="28"/>
      <c r="GGI43" s="28"/>
      <c r="GGJ43" s="28"/>
      <c r="GGK43" s="28"/>
      <c r="GGL43" s="28"/>
      <c r="GGM43" s="28"/>
      <c r="GGN43" s="28"/>
      <c r="GGO43" s="28"/>
      <c r="GGP43" s="28"/>
      <c r="GGQ43" s="28"/>
      <c r="GGR43" s="28"/>
      <c r="GGS43" s="28"/>
      <c r="GGT43" s="28"/>
      <c r="GGU43" s="28"/>
      <c r="GGV43" s="28"/>
      <c r="GGW43" s="28"/>
      <c r="GGX43" s="28"/>
      <c r="GGY43" s="28"/>
      <c r="GGZ43" s="28"/>
      <c r="GHA43" s="28"/>
      <c r="GHB43" s="28"/>
      <c r="GHC43" s="28"/>
      <c r="GHD43" s="28"/>
      <c r="GHE43" s="28"/>
      <c r="GHF43" s="28"/>
      <c r="GHG43" s="28"/>
      <c r="GHH43" s="28"/>
      <c r="GHI43" s="28"/>
      <c r="GHJ43" s="28"/>
      <c r="GHK43" s="28"/>
      <c r="GHL43" s="28"/>
      <c r="GHM43" s="28"/>
      <c r="GHN43" s="28"/>
      <c r="GHO43" s="28"/>
      <c r="GHP43" s="28"/>
      <c r="GHQ43" s="28"/>
      <c r="GHR43" s="28"/>
      <c r="GHS43" s="28"/>
      <c r="GHT43" s="28"/>
      <c r="GHU43" s="28"/>
      <c r="GHV43" s="28"/>
      <c r="GHW43" s="28"/>
      <c r="GHX43" s="28"/>
      <c r="GHY43" s="28"/>
      <c r="GHZ43" s="28"/>
      <c r="GIA43" s="28"/>
      <c r="GIB43" s="28"/>
      <c r="GIC43" s="28"/>
      <c r="GID43" s="28"/>
      <c r="GIE43" s="28"/>
      <c r="GIF43" s="28"/>
      <c r="GIG43" s="28"/>
      <c r="GIH43" s="28"/>
      <c r="GII43" s="28"/>
      <c r="GIJ43" s="28"/>
      <c r="GIK43" s="28"/>
      <c r="GIL43" s="28"/>
      <c r="GIM43" s="28"/>
      <c r="GIN43" s="28"/>
      <c r="GIO43" s="28"/>
      <c r="GIP43" s="28"/>
      <c r="GIQ43" s="28"/>
      <c r="GIR43" s="28"/>
      <c r="GIS43" s="28"/>
      <c r="GIT43" s="28"/>
      <c r="GIU43" s="28"/>
      <c r="GIV43" s="28"/>
      <c r="GIW43" s="28"/>
      <c r="GIX43" s="28"/>
      <c r="GIY43" s="28"/>
      <c r="GIZ43" s="28"/>
      <c r="GJA43" s="28"/>
      <c r="GJB43" s="28"/>
      <c r="GJC43" s="28"/>
      <c r="GJD43" s="28"/>
      <c r="GJE43" s="28"/>
      <c r="GJF43" s="28"/>
      <c r="GJG43" s="28"/>
      <c r="GJH43" s="28"/>
      <c r="GJI43" s="28"/>
      <c r="GJJ43" s="28"/>
      <c r="GJK43" s="28"/>
      <c r="GJL43" s="28"/>
      <c r="GJM43" s="28"/>
      <c r="GJN43" s="28"/>
      <c r="GJO43" s="28"/>
      <c r="GJP43" s="28"/>
      <c r="GJQ43" s="28"/>
      <c r="GJR43" s="28"/>
      <c r="GJS43" s="28"/>
      <c r="GJT43" s="28"/>
      <c r="GJU43" s="28"/>
      <c r="GJV43" s="28"/>
      <c r="GJW43" s="28"/>
      <c r="GJX43" s="28"/>
      <c r="GJY43" s="28"/>
      <c r="GJZ43" s="28"/>
      <c r="GKA43" s="28"/>
      <c r="GKB43" s="28"/>
      <c r="GKC43" s="28"/>
      <c r="GKD43" s="28"/>
      <c r="GKE43" s="28"/>
      <c r="GKF43" s="28"/>
      <c r="GKG43" s="28"/>
      <c r="GKH43" s="28"/>
      <c r="GKI43" s="28"/>
      <c r="GKJ43" s="28"/>
      <c r="GKK43" s="28"/>
      <c r="GKL43" s="28"/>
      <c r="GKM43" s="28"/>
      <c r="GKN43" s="28"/>
      <c r="GKO43" s="28"/>
      <c r="GKP43" s="28"/>
      <c r="GKQ43" s="28"/>
      <c r="GKR43" s="28"/>
      <c r="GKS43" s="28"/>
      <c r="GKT43" s="28"/>
      <c r="GKU43" s="28"/>
      <c r="GKV43" s="28"/>
      <c r="GKW43" s="28"/>
      <c r="GKX43" s="28"/>
      <c r="GKY43" s="28"/>
      <c r="GKZ43" s="28"/>
      <c r="GLA43" s="28"/>
      <c r="GLB43" s="28"/>
      <c r="GLC43" s="28"/>
      <c r="GLD43" s="28"/>
      <c r="GLE43" s="28"/>
      <c r="GLF43" s="28"/>
      <c r="GLG43" s="28"/>
      <c r="GLH43" s="28"/>
      <c r="GLI43" s="28"/>
      <c r="GLJ43" s="28"/>
      <c r="GLK43" s="28"/>
      <c r="GLL43" s="28"/>
      <c r="GLM43" s="28"/>
      <c r="GLN43" s="28"/>
      <c r="GLO43" s="28"/>
      <c r="GLP43" s="28"/>
      <c r="GLQ43" s="28"/>
      <c r="GLR43" s="28"/>
      <c r="GLS43" s="28"/>
      <c r="GLT43" s="28"/>
      <c r="GLU43" s="28"/>
      <c r="GLV43" s="28"/>
      <c r="GLW43" s="28"/>
      <c r="GLX43" s="28"/>
      <c r="GLY43" s="28"/>
      <c r="GLZ43" s="28"/>
      <c r="GMA43" s="28"/>
      <c r="GMB43" s="28"/>
      <c r="GMC43" s="28"/>
      <c r="GMD43" s="28"/>
      <c r="GME43" s="28"/>
      <c r="GMF43" s="28"/>
      <c r="GMG43" s="28"/>
      <c r="GMH43" s="28"/>
      <c r="GMI43" s="28"/>
      <c r="GMJ43" s="28"/>
      <c r="GMK43" s="28"/>
      <c r="GML43" s="28"/>
      <c r="GMM43" s="28"/>
      <c r="GMN43" s="28"/>
      <c r="GMO43" s="28"/>
      <c r="GMP43" s="28"/>
      <c r="GMQ43" s="28"/>
      <c r="GMR43" s="28"/>
      <c r="GMS43" s="28"/>
      <c r="GMT43" s="28"/>
      <c r="GMU43" s="28"/>
      <c r="GMV43" s="28"/>
      <c r="GMW43" s="28"/>
      <c r="GMX43" s="28"/>
      <c r="GMY43" s="28"/>
      <c r="GMZ43" s="28"/>
      <c r="GNA43" s="28"/>
      <c r="GNB43" s="28"/>
      <c r="GNC43" s="28"/>
      <c r="GND43" s="28"/>
      <c r="GNE43" s="28"/>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E43" s="28"/>
      <c r="GOF43" s="28"/>
      <c r="GOG43" s="28"/>
      <c r="GOH43" s="28"/>
      <c r="GOI43" s="28"/>
      <c r="GOJ43" s="28"/>
      <c r="GOK43" s="28"/>
      <c r="GOL43" s="28"/>
      <c r="GOM43" s="28"/>
      <c r="GON43" s="28"/>
      <c r="GOO43" s="28"/>
      <c r="GOP43" s="28"/>
      <c r="GOQ43" s="28"/>
      <c r="GOR43" s="28"/>
      <c r="GOS43" s="28"/>
      <c r="GOT43" s="28"/>
      <c r="GOU43" s="28"/>
      <c r="GOV43" s="28"/>
      <c r="GOW43" s="28"/>
      <c r="GOX43" s="28"/>
      <c r="GOY43" s="28"/>
      <c r="GOZ43" s="28"/>
      <c r="GPA43" s="28"/>
      <c r="GPB43" s="28"/>
      <c r="GPC43" s="28"/>
      <c r="GPD43" s="28"/>
      <c r="GPE43" s="28"/>
      <c r="GPF43" s="28"/>
      <c r="GPG43" s="28"/>
      <c r="GPH43" s="28"/>
      <c r="GPI43" s="28"/>
      <c r="GPJ43" s="28"/>
      <c r="GPK43" s="28"/>
      <c r="GPL43" s="28"/>
      <c r="GPM43" s="28"/>
      <c r="GPN43" s="28"/>
      <c r="GPO43" s="28"/>
      <c r="GPP43" s="28"/>
      <c r="GPQ43" s="28"/>
      <c r="GPR43" s="28"/>
      <c r="GPS43" s="28"/>
      <c r="GPT43" s="28"/>
      <c r="GPU43" s="28"/>
      <c r="GPV43" s="28"/>
      <c r="GPW43" s="28"/>
      <c r="GPX43" s="28"/>
      <c r="GPY43" s="28"/>
      <c r="GPZ43" s="28"/>
      <c r="GQA43" s="28"/>
      <c r="GQB43" s="28"/>
      <c r="GQC43" s="28"/>
      <c r="GQD43" s="28"/>
      <c r="GQE43" s="28"/>
      <c r="GQF43" s="28"/>
      <c r="GQG43" s="28"/>
      <c r="GQH43" s="28"/>
      <c r="GQI43" s="28"/>
      <c r="GQJ43" s="28"/>
      <c r="GQK43" s="28"/>
      <c r="GQL43" s="28"/>
      <c r="GQM43" s="28"/>
      <c r="GQN43" s="28"/>
      <c r="GQO43" s="28"/>
      <c r="GQP43" s="28"/>
      <c r="GQQ43" s="28"/>
      <c r="GQR43" s="28"/>
      <c r="GQS43" s="28"/>
      <c r="GQT43" s="28"/>
      <c r="GQU43" s="28"/>
      <c r="GQV43" s="28"/>
      <c r="GQW43" s="28"/>
      <c r="GQX43" s="28"/>
      <c r="GQY43" s="28"/>
      <c r="GQZ43" s="28"/>
      <c r="GRA43" s="28"/>
      <c r="GRB43" s="28"/>
      <c r="GRC43" s="28"/>
      <c r="GRD43" s="28"/>
      <c r="GRE43" s="28"/>
      <c r="GRF43" s="28"/>
      <c r="GRG43" s="28"/>
      <c r="GRH43" s="28"/>
      <c r="GRI43" s="28"/>
      <c r="GRJ43" s="28"/>
      <c r="GRK43" s="28"/>
      <c r="GRL43" s="28"/>
      <c r="GRM43" s="28"/>
      <c r="GRN43" s="28"/>
      <c r="GRO43" s="28"/>
      <c r="GRP43" s="28"/>
      <c r="GRQ43" s="28"/>
      <c r="GRR43" s="28"/>
      <c r="GRS43" s="28"/>
      <c r="GRT43" s="28"/>
      <c r="GRU43" s="28"/>
      <c r="GRV43" s="28"/>
      <c r="GRW43" s="28"/>
      <c r="GRX43" s="28"/>
      <c r="GRY43" s="28"/>
      <c r="GRZ43" s="28"/>
      <c r="GSA43" s="28"/>
      <c r="GSB43" s="28"/>
      <c r="GSC43" s="28"/>
      <c r="GSD43" s="28"/>
      <c r="GSE43" s="28"/>
      <c r="GSF43" s="28"/>
      <c r="GSG43" s="28"/>
      <c r="GSH43" s="28"/>
      <c r="GSI43" s="28"/>
      <c r="GSJ43" s="28"/>
      <c r="GSK43" s="28"/>
      <c r="GSL43" s="28"/>
      <c r="GSM43" s="28"/>
      <c r="GSN43" s="28"/>
      <c r="GSO43" s="28"/>
      <c r="GSP43" s="28"/>
      <c r="GSQ43" s="28"/>
      <c r="GSR43" s="28"/>
      <c r="GSS43" s="28"/>
      <c r="GST43" s="28"/>
      <c r="GSU43" s="28"/>
      <c r="GSV43" s="28"/>
      <c r="GSW43" s="28"/>
      <c r="GSX43" s="28"/>
      <c r="GSY43" s="28"/>
      <c r="GSZ43" s="28"/>
      <c r="GTA43" s="28"/>
      <c r="GTB43" s="28"/>
      <c r="GTC43" s="28"/>
      <c r="GTD43" s="28"/>
      <c r="GTE43" s="28"/>
      <c r="GTF43" s="28"/>
      <c r="GTG43" s="28"/>
      <c r="GTH43" s="28"/>
      <c r="GTI43" s="28"/>
      <c r="GTJ43" s="28"/>
      <c r="GTK43" s="28"/>
      <c r="GTL43" s="28"/>
      <c r="GTM43" s="28"/>
      <c r="GTN43" s="28"/>
      <c r="GTO43" s="28"/>
      <c r="GTP43" s="28"/>
      <c r="GTQ43" s="28"/>
      <c r="GTR43" s="28"/>
      <c r="GTS43" s="28"/>
      <c r="GTT43" s="28"/>
      <c r="GTU43" s="28"/>
      <c r="GTV43" s="28"/>
      <c r="GTW43" s="28"/>
      <c r="GTX43" s="28"/>
      <c r="GTY43" s="28"/>
      <c r="GTZ43" s="28"/>
      <c r="GUA43" s="28"/>
      <c r="GUB43" s="28"/>
      <c r="GUC43" s="28"/>
      <c r="GUD43" s="28"/>
      <c r="GUE43" s="28"/>
      <c r="GUF43" s="28"/>
      <c r="GUG43" s="28"/>
      <c r="GUH43" s="28"/>
      <c r="GUI43" s="28"/>
      <c r="GUJ43" s="28"/>
      <c r="GUK43" s="28"/>
      <c r="GUL43" s="28"/>
      <c r="GUM43" s="28"/>
      <c r="GUN43" s="28"/>
      <c r="GUO43" s="28"/>
      <c r="GUP43" s="28"/>
      <c r="GUQ43" s="28"/>
      <c r="GUR43" s="28"/>
      <c r="GUS43" s="28"/>
      <c r="GUT43" s="28"/>
      <c r="GUU43" s="28"/>
      <c r="GUV43" s="28"/>
      <c r="GUW43" s="28"/>
      <c r="GUX43" s="28"/>
      <c r="GUY43" s="28"/>
      <c r="GUZ43" s="28"/>
      <c r="GVA43" s="28"/>
      <c r="GVB43" s="28"/>
      <c r="GVC43" s="28"/>
      <c r="GVD43" s="28"/>
      <c r="GVE43" s="28"/>
      <c r="GVF43" s="28"/>
      <c r="GVG43" s="28"/>
      <c r="GVH43" s="28"/>
      <c r="GVI43" s="28"/>
      <c r="GVJ43" s="28"/>
      <c r="GVK43" s="28"/>
      <c r="GVL43" s="28"/>
      <c r="GVM43" s="28"/>
      <c r="GVN43" s="28"/>
      <c r="GVO43" s="28"/>
      <c r="GVP43" s="28"/>
      <c r="GVQ43" s="28"/>
      <c r="GVR43" s="28"/>
      <c r="GVS43" s="28"/>
      <c r="GVT43" s="28"/>
      <c r="GVU43" s="28"/>
      <c r="GVV43" s="28"/>
      <c r="GVW43" s="28"/>
      <c r="GVX43" s="28"/>
      <c r="GVY43" s="28"/>
      <c r="GVZ43" s="28"/>
      <c r="GWA43" s="28"/>
      <c r="GWB43" s="28"/>
      <c r="GWC43" s="28"/>
      <c r="GWD43" s="28"/>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D43" s="28"/>
      <c r="GXE43" s="28"/>
      <c r="GXF43" s="28"/>
      <c r="GXG43" s="28"/>
      <c r="GXH43" s="28"/>
      <c r="GXI43" s="28"/>
      <c r="GXJ43" s="28"/>
      <c r="GXK43" s="28"/>
      <c r="GXL43" s="28"/>
      <c r="GXM43" s="28"/>
      <c r="GXN43" s="28"/>
      <c r="GXO43" s="28"/>
      <c r="GXP43" s="28"/>
      <c r="GXQ43" s="28"/>
      <c r="GXR43" s="28"/>
      <c r="GXS43" s="28"/>
      <c r="GXT43" s="28"/>
      <c r="GXU43" s="28"/>
      <c r="GXV43" s="28"/>
      <c r="GXW43" s="28"/>
      <c r="GXX43" s="28"/>
      <c r="GXY43" s="28"/>
      <c r="GXZ43" s="28"/>
      <c r="GYA43" s="28"/>
      <c r="GYB43" s="28"/>
      <c r="GYC43" s="28"/>
      <c r="GYD43" s="28"/>
      <c r="GYE43" s="28"/>
      <c r="GYF43" s="28"/>
      <c r="GYG43" s="28"/>
      <c r="GYH43" s="28"/>
      <c r="GYI43" s="28"/>
      <c r="GYJ43" s="28"/>
      <c r="GYK43" s="28"/>
      <c r="GYL43" s="28"/>
      <c r="GYM43" s="28"/>
      <c r="GYN43" s="28"/>
      <c r="GYO43" s="28"/>
      <c r="GYP43" s="28"/>
      <c r="GYQ43" s="28"/>
      <c r="GYR43" s="28"/>
      <c r="GYS43" s="28"/>
      <c r="GYT43" s="28"/>
      <c r="GYU43" s="28"/>
      <c r="GYV43" s="28"/>
      <c r="GYW43" s="28"/>
      <c r="GYX43" s="28"/>
      <c r="GYY43" s="28"/>
      <c r="GYZ43" s="28"/>
      <c r="GZA43" s="28"/>
      <c r="GZB43" s="28"/>
      <c r="GZC43" s="28"/>
      <c r="GZD43" s="28"/>
      <c r="GZE43" s="28"/>
      <c r="GZF43" s="28"/>
      <c r="GZG43" s="28"/>
      <c r="GZH43" s="28"/>
      <c r="GZI43" s="28"/>
      <c r="GZJ43" s="28"/>
      <c r="GZK43" s="28"/>
      <c r="GZL43" s="28"/>
      <c r="GZM43" s="28"/>
      <c r="GZN43" s="28"/>
      <c r="GZO43" s="28"/>
      <c r="GZP43" s="28"/>
      <c r="GZQ43" s="28"/>
      <c r="GZR43" s="28"/>
      <c r="GZS43" s="28"/>
      <c r="GZT43" s="28"/>
      <c r="GZU43" s="28"/>
      <c r="GZV43" s="28"/>
      <c r="GZW43" s="28"/>
      <c r="GZX43" s="28"/>
      <c r="GZY43" s="28"/>
      <c r="GZZ43" s="28"/>
      <c r="HAA43" s="28"/>
      <c r="HAB43" s="28"/>
      <c r="HAC43" s="28"/>
      <c r="HAD43" s="28"/>
      <c r="HAE43" s="28"/>
      <c r="HAF43" s="28"/>
      <c r="HAG43" s="28"/>
      <c r="HAH43" s="28"/>
      <c r="HAI43" s="28"/>
      <c r="HAJ43" s="28"/>
      <c r="HAK43" s="28"/>
      <c r="HAL43" s="28"/>
      <c r="HAM43" s="28"/>
      <c r="HAN43" s="28"/>
      <c r="HAO43" s="28"/>
      <c r="HAP43" s="28"/>
      <c r="HAQ43" s="28"/>
      <c r="HAR43" s="28"/>
      <c r="HAS43" s="28"/>
      <c r="HAT43" s="28"/>
      <c r="HAU43" s="28"/>
      <c r="HAV43" s="28"/>
      <c r="HAW43" s="28"/>
      <c r="HAX43" s="28"/>
      <c r="HAY43" s="28"/>
      <c r="HAZ43" s="28"/>
      <c r="HBA43" s="28"/>
      <c r="HBB43" s="28"/>
      <c r="HBC43" s="28"/>
      <c r="HBD43" s="28"/>
      <c r="HBE43" s="28"/>
      <c r="HBF43" s="28"/>
      <c r="HBG43" s="28"/>
      <c r="HBH43" s="28"/>
      <c r="HBI43" s="28"/>
      <c r="HBJ43" s="28"/>
      <c r="HBK43" s="28"/>
      <c r="HBL43" s="28"/>
      <c r="HBM43" s="28"/>
      <c r="HBN43" s="28"/>
      <c r="HBO43" s="28"/>
      <c r="HBP43" s="28"/>
      <c r="HBQ43" s="28"/>
      <c r="HBR43" s="28"/>
      <c r="HBS43" s="28"/>
      <c r="HBT43" s="28"/>
      <c r="HBU43" s="28"/>
      <c r="HBV43" s="28"/>
      <c r="HBW43" s="28"/>
      <c r="HBX43" s="28"/>
      <c r="HBY43" s="28"/>
      <c r="HBZ43" s="28"/>
      <c r="HCA43" s="28"/>
      <c r="HCB43" s="28"/>
      <c r="HCC43" s="28"/>
      <c r="HCD43" s="28"/>
      <c r="HCE43" s="28"/>
      <c r="HCF43" s="28"/>
      <c r="HCG43" s="28"/>
      <c r="HCH43" s="28"/>
      <c r="HCI43" s="28"/>
      <c r="HCJ43" s="28"/>
      <c r="HCK43" s="28"/>
      <c r="HCL43" s="28"/>
      <c r="HCM43" s="28"/>
      <c r="HCN43" s="28"/>
      <c r="HCO43" s="28"/>
      <c r="HCP43" s="28"/>
      <c r="HCQ43" s="28"/>
      <c r="HCR43" s="28"/>
      <c r="HCS43" s="28"/>
      <c r="HCT43" s="28"/>
      <c r="HCU43" s="28"/>
      <c r="HCV43" s="28"/>
      <c r="HCW43" s="28"/>
      <c r="HCX43" s="28"/>
      <c r="HCY43" s="28"/>
      <c r="HCZ43" s="28"/>
      <c r="HDA43" s="28"/>
      <c r="HDB43" s="28"/>
      <c r="HDC43" s="28"/>
      <c r="HDD43" s="28"/>
      <c r="HDE43" s="28"/>
      <c r="HDF43" s="28"/>
      <c r="HDG43" s="28"/>
      <c r="HDH43" s="28"/>
      <c r="HDI43" s="28"/>
      <c r="HDJ43" s="28"/>
      <c r="HDK43" s="28"/>
      <c r="HDL43" s="28"/>
      <c r="HDM43" s="28"/>
      <c r="HDN43" s="28"/>
      <c r="HDO43" s="28"/>
      <c r="HDP43" s="28"/>
      <c r="HDQ43" s="28"/>
      <c r="HDR43" s="28"/>
      <c r="HDS43" s="28"/>
      <c r="HDT43" s="28"/>
      <c r="HDU43" s="28"/>
      <c r="HDV43" s="28"/>
      <c r="HDW43" s="28"/>
      <c r="HDX43" s="28"/>
      <c r="HDY43" s="28"/>
      <c r="HDZ43" s="28"/>
      <c r="HEA43" s="28"/>
      <c r="HEB43" s="28"/>
      <c r="HEC43" s="28"/>
      <c r="HED43" s="28"/>
      <c r="HEE43" s="28"/>
      <c r="HEF43" s="28"/>
      <c r="HEG43" s="28"/>
      <c r="HEH43" s="28"/>
      <c r="HEI43" s="28"/>
      <c r="HEJ43" s="28"/>
      <c r="HEK43" s="28"/>
      <c r="HEL43" s="28"/>
      <c r="HEM43" s="28"/>
      <c r="HEN43" s="28"/>
      <c r="HEO43" s="28"/>
      <c r="HEP43" s="28"/>
      <c r="HEQ43" s="28"/>
      <c r="HER43" s="28"/>
      <c r="HES43" s="28"/>
      <c r="HET43" s="28"/>
      <c r="HEU43" s="28"/>
      <c r="HEV43" s="28"/>
      <c r="HEW43" s="28"/>
      <c r="HEX43" s="28"/>
      <c r="HEY43" s="28"/>
      <c r="HEZ43" s="28"/>
      <c r="HFA43" s="28"/>
      <c r="HFB43" s="28"/>
      <c r="HFC43" s="28"/>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C43" s="28"/>
      <c r="HGD43" s="28"/>
      <c r="HGE43" s="28"/>
      <c r="HGF43" s="28"/>
      <c r="HGG43" s="28"/>
      <c r="HGH43" s="28"/>
      <c r="HGI43" s="28"/>
      <c r="HGJ43" s="28"/>
      <c r="HGK43" s="28"/>
      <c r="HGL43" s="28"/>
      <c r="HGM43" s="28"/>
      <c r="HGN43" s="28"/>
      <c r="HGO43" s="28"/>
      <c r="HGP43" s="28"/>
      <c r="HGQ43" s="28"/>
      <c r="HGR43" s="28"/>
      <c r="HGS43" s="28"/>
      <c r="HGT43" s="28"/>
      <c r="HGU43" s="28"/>
      <c r="HGV43" s="28"/>
      <c r="HGW43" s="28"/>
      <c r="HGX43" s="28"/>
      <c r="HGY43" s="28"/>
      <c r="HGZ43" s="28"/>
      <c r="HHA43" s="28"/>
      <c r="HHB43" s="28"/>
      <c r="HHC43" s="28"/>
      <c r="HHD43" s="28"/>
      <c r="HHE43" s="28"/>
      <c r="HHF43" s="28"/>
      <c r="HHG43" s="28"/>
      <c r="HHH43" s="28"/>
      <c r="HHI43" s="28"/>
      <c r="HHJ43" s="28"/>
      <c r="HHK43" s="28"/>
      <c r="HHL43" s="28"/>
      <c r="HHM43" s="28"/>
      <c r="HHN43" s="28"/>
      <c r="HHO43" s="28"/>
      <c r="HHP43" s="28"/>
      <c r="HHQ43" s="28"/>
      <c r="HHR43" s="28"/>
      <c r="HHS43" s="28"/>
      <c r="HHT43" s="28"/>
      <c r="HHU43" s="28"/>
      <c r="HHV43" s="28"/>
      <c r="HHW43" s="28"/>
      <c r="HHX43" s="28"/>
      <c r="HHY43" s="28"/>
      <c r="HHZ43" s="28"/>
      <c r="HIA43" s="28"/>
      <c r="HIB43" s="28"/>
      <c r="HIC43" s="28"/>
      <c r="HID43" s="28"/>
      <c r="HIE43" s="28"/>
      <c r="HIF43" s="28"/>
      <c r="HIG43" s="28"/>
      <c r="HIH43" s="28"/>
      <c r="HII43" s="28"/>
      <c r="HIJ43" s="28"/>
      <c r="HIK43" s="28"/>
      <c r="HIL43" s="28"/>
      <c r="HIM43" s="28"/>
      <c r="HIN43" s="28"/>
      <c r="HIO43" s="28"/>
      <c r="HIP43" s="28"/>
      <c r="HIQ43" s="28"/>
      <c r="HIR43" s="28"/>
      <c r="HIS43" s="28"/>
      <c r="HIT43" s="28"/>
      <c r="HIU43" s="28"/>
      <c r="HIV43" s="28"/>
      <c r="HIW43" s="28"/>
      <c r="HIX43" s="28"/>
      <c r="HIY43" s="28"/>
      <c r="HIZ43" s="28"/>
      <c r="HJA43" s="28"/>
      <c r="HJB43" s="28"/>
      <c r="HJC43" s="28"/>
      <c r="HJD43" s="28"/>
      <c r="HJE43" s="28"/>
      <c r="HJF43" s="28"/>
      <c r="HJG43" s="28"/>
      <c r="HJH43" s="28"/>
      <c r="HJI43" s="28"/>
      <c r="HJJ43" s="28"/>
      <c r="HJK43" s="28"/>
      <c r="HJL43" s="28"/>
      <c r="HJM43" s="28"/>
      <c r="HJN43" s="28"/>
      <c r="HJO43" s="28"/>
      <c r="HJP43" s="28"/>
      <c r="HJQ43" s="28"/>
      <c r="HJR43" s="28"/>
      <c r="HJS43" s="28"/>
      <c r="HJT43" s="28"/>
      <c r="HJU43" s="28"/>
      <c r="HJV43" s="28"/>
      <c r="HJW43" s="28"/>
      <c r="HJX43" s="28"/>
      <c r="HJY43" s="28"/>
      <c r="HJZ43" s="28"/>
      <c r="HKA43" s="28"/>
      <c r="HKB43" s="28"/>
      <c r="HKC43" s="28"/>
      <c r="HKD43" s="28"/>
      <c r="HKE43" s="28"/>
      <c r="HKF43" s="28"/>
      <c r="HKG43" s="28"/>
      <c r="HKH43" s="28"/>
      <c r="HKI43" s="28"/>
      <c r="HKJ43" s="28"/>
      <c r="HKK43" s="28"/>
      <c r="HKL43" s="28"/>
      <c r="HKM43" s="28"/>
      <c r="HKN43" s="28"/>
      <c r="HKO43" s="28"/>
      <c r="HKP43" s="28"/>
      <c r="HKQ43" s="28"/>
      <c r="HKR43" s="28"/>
      <c r="HKS43" s="28"/>
      <c r="HKT43" s="28"/>
      <c r="HKU43" s="28"/>
      <c r="HKV43" s="28"/>
      <c r="HKW43" s="28"/>
      <c r="HKX43" s="28"/>
      <c r="HKY43" s="28"/>
      <c r="HKZ43" s="28"/>
      <c r="HLA43" s="28"/>
      <c r="HLB43" s="28"/>
      <c r="HLC43" s="28"/>
      <c r="HLD43" s="28"/>
      <c r="HLE43" s="28"/>
      <c r="HLF43" s="28"/>
      <c r="HLG43" s="28"/>
      <c r="HLH43" s="28"/>
      <c r="HLI43" s="28"/>
      <c r="HLJ43" s="28"/>
      <c r="HLK43" s="28"/>
      <c r="HLL43" s="28"/>
      <c r="HLM43" s="28"/>
      <c r="HLN43" s="28"/>
      <c r="HLO43" s="28"/>
      <c r="HLP43" s="28"/>
      <c r="HLQ43" s="28"/>
      <c r="HLR43" s="28"/>
      <c r="HLS43" s="28"/>
      <c r="HLT43" s="28"/>
      <c r="HLU43" s="28"/>
      <c r="HLV43" s="28"/>
      <c r="HLW43" s="28"/>
      <c r="HLX43" s="28"/>
      <c r="HLY43" s="28"/>
      <c r="HLZ43" s="28"/>
      <c r="HMA43" s="28"/>
      <c r="HMB43" s="28"/>
      <c r="HMC43" s="28"/>
      <c r="HMD43" s="28"/>
      <c r="HME43" s="28"/>
      <c r="HMF43" s="28"/>
      <c r="HMG43" s="28"/>
      <c r="HMH43" s="28"/>
      <c r="HMI43" s="28"/>
      <c r="HMJ43" s="28"/>
      <c r="HMK43" s="28"/>
      <c r="HML43" s="28"/>
      <c r="HMM43" s="28"/>
      <c r="HMN43" s="28"/>
      <c r="HMO43" s="28"/>
      <c r="HMP43" s="28"/>
      <c r="HMQ43" s="28"/>
      <c r="HMR43" s="28"/>
      <c r="HMS43" s="28"/>
      <c r="HMT43" s="28"/>
      <c r="HMU43" s="28"/>
      <c r="HMV43" s="28"/>
      <c r="HMW43" s="28"/>
      <c r="HMX43" s="28"/>
      <c r="HMY43" s="28"/>
      <c r="HMZ43" s="28"/>
      <c r="HNA43" s="28"/>
      <c r="HNB43" s="28"/>
      <c r="HNC43" s="28"/>
      <c r="HND43" s="28"/>
      <c r="HNE43" s="28"/>
      <c r="HNF43" s="28"/>
      <c r="HNG43" s="28"/>
      <c r="HNH43" s="28"/>
      <c r="HNI43" s="28"/>
      <c r="HNJ43" s="28"/>
      <c r="HNK43" s="28"/>
      <c r="HNL43" s="28"/>
      <c r="HNM43" s="28"/>
      <c r="HNN43" s="28"/>
      <c r="HNO43" s="28"/>
      <c r="HNP43" s="28"/>
      <c r="HNQ43" s="28"/>
      <c r="HNR43" s="28"/>
      <c r="HNS43" s="28"/>
      <c r="HNT43" s="28"/>
      <c r="HNU43" s="28"/>
      <c r="HNV43" s="28"/>
      <c r="HNW43" s="28"/>
      <c r="HNX43" s="28"/>
      <c r="HNY43" s="28"/>
      <c r="HNZ43" s="28"/>
      <c r="HOA43" s="28"/>
      <c r="HOB43" s="28"/>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B43" s="28"/>
      <c r="HPC43" s="28"/>
      <c r="HPD43" s="28"/>
      <c r="HPE43" s="28"/>
      <c r="HPF43" s="28"/>
      <c r="HPG43" s="28"/>
      <c r="HPH43" s="28"/>
      <c r="HPI43" s="28"/>
      <c r="HPJ43" s="28"/>
      <c r="HPK43" s="28"/>
      <c r="HPL43" s="28"/>
      <c r="HPM43" s="28"/>
      <c r="HPN43" s="28"/>
      <c r="HPO43" s="28"/>
      <c r="HPP43" s="28"/>
      <c r="HPQ43" s="28"/>
      <c r="HPR43" s="28"/>
      <c r="HPS43" s="28"/>
      <c r="HPT43" s="28"/>
      <c r="HPU43" s="28"/>
      <c r="HPV43" s="28"/>
      <c r="HPW43" s="28"/>
      <c r="HPX43" s="28"/>
      <c r="HPY43" s="28"/>
      <c r="HPZ43" s="28"/>
      <c r="HQA43" s="28"/>
      <c r="HQB43" s="28"/>
      <c r="HQC43" s="28"/>
      <c r="HQD43" s="28"/>
      <c r="HQE43" s="28"/>
      <c r="HQF43" s="28"/>
      <c r="HQG43" s="28"/>
      <c r="HQH43" s="28"/>
      <c r="HQI43" s="28"/>
      <c r="HQJ43" s="28"/>
      <c r="HQK43" s="28"/>
      <c r="HQL43" s="28"/>
      <c r="HQM43" s="28"/>
      <c r="HQN43" s="28"/>
      <c r="HQO43" s="28"/>
      <c r="HQP43" s="28"/>
      <c r="HQQ43" s="28"/>
      <c r="HQR43" s="28"/>
      <c r="HQS43" s="28"/>
      <c r="HQT43" s="28"/>
      <c r="HQU43" s="28"/>
      <c r="HQV43" s="28"/>
      <c r="HQW43" s="28"/>
      <c r="HQX43" s="28"/>
      <c r="HQY43" s="28"/>
      <c r="HQZ43" s="28"/>
      <c r="HRA43" s="28"/>
      <c r="HRB43" s="28"/>
      <c r="HRC43" s="28"/>
      <c r="HRD43" s="28"/>
      <c r="HRE43" s="28"/>
      <c r="HRF43" s="28"/>
      <c r="HRG43" s="28"/>
      <c r="HRH43" s="28"/>
      <c r="HRI43" s="28"/>
      <c r="HRJ43" s="28"/>
      <c r="HRK43" s="28"/>
      <c r="HRL43" s="28"/>
      <c r="HRM43" s="28"/>
      <c r="HRN43" s="28"/>
      <c r="HRO43" s="28"/>
      <c r="HRP43" s="28"/>
      <c r="HRQ43" s="28"/>
      <c r="HRR43" s="28"/>
      <c r="HRS43" s="28"/>
      <c r="HRT43" s="28"/>
      <c r="HRU43" s="28"/>
      <c r="HRV43" s="28"/>
      <c r="HRW43" s="28"/>
      <c r="HRX43" s="28"/>
      <c r="HRY43" s="28"/>
      <c r="HRZ43" s="28"/>
      <c r="HSA43" s="28"/>
      <c r="HSB43" s="28"/>
      <c r="HSC43" s="28"/>
      <c r="HSD43" s="28"/>
      <c r="HSE43" s="28"/>
      <c r="HSF43" s="28"/>
      <c r="HSG43" s="28"/>
      <c r="HSH43" s="28"/>
      <c r="HSI43" s="28"/>
      <c r="HSJ43" s="28"/>
      <c r="HSK43" s="28"/>
      <c r="HSL43" s="28"/>
      <c r="HSM43" s="28"/>
      <c r="HSN43" s="28"/>
      <c r="HSO43" s="28"/>
      <c r="HSP43" s="28"/>
      <c r="HSQ43" s="28"/>
      <c r="HSR43" s="28"/>
      <c r="HSS43" s="28"/>
      <c r="HST43" s="28"/>
      <c r="HSU43" s="28"/>
      <c r="HSV43" s="28"/>
      <c r="HSW43" s="28"/>
      <c r="HSX43" s="28"/>
      <c r="HSY43" s="28"/>
      <c r="HSZ43" s="28"/>
      <c r="HTA43" s="28"/>
      <c r="HTB43" s="28"/>
      <c r="HTC43" s="28"/>
      <c r="HTD43" s="28"/>
      <c r="HTE43" s="28"/>
      <c r="HTF43" s="28"/>
      <c r="HTG43" s="28"/>
      <c r="HTH43" s="28"/>
      <c r="HTI43" s="28"/>
      <c r="HTJ43" s="28"/>
      <c r="HTK43" s="28"/>
      <c r="HTL43" s="28"/>
      <c r="HTM43" s="28"/>
      <c r="HTN43" s="28"/>
      <c r="HTO43" s="28"/>
      <c r="HTP43" s="28"/>
      <c r="HTQ43" s="28"/>
      <c r="HTR43" s="28"/>
      <c r="HTS43" s="28"/>
      <c r="HTT43" s="28"/>
      <c r="HTU43" s="28"/>
      <c r="HTV43" s="28"/>
      <c r="HTW43" s="28"/>
      <c r="HTX43" s="28"/>
      <c r="HTY43" s="28"/>
      <c r="HTZ43" s="28"/>
      <c r="HUA43" s="28"/>
      <c r="HUB43" s="28"/>
      <c r="HUC43" s="28"/>
      <c r="HUD43" s="28"/>
      <c r="HUE43" s="28"/>
      <c r="HUF43" s="28"/>
      <c r="HUG43" s="28"/>
      <c r="HUH43" s="28"/>
      <c r="HUI43" s="28"/>
      <c r="HUJ43" s="28"/>
      <c r="HUK43" s="28"/>
      <c r="HUL43" s="28"/>
      <c r="HUM43" s="28"/>
      <c r="HUN43" s="28"/>
      <c r="HUO43" s="28"/>
      <c r="HUP43" s="28"/>
      <c r="HUQ43" s="28"/>
      <c r="HUR43" s="28"/>
      <c r="HUS43" s="28"/>
      <c r="HUT43" s="28"/>
      <c r="HUU43" s="28"/>
      <c r="HUV43" s="28"/>
      <c r="HUW43" s="28"/>
      <c r="HUX43" s="28"/>
      <c r="HUY43" s="28"/>
      <c r="HUZ43" s="28"/>
      <c r="HVA43" s="28"/>
      <c r="HVB43" s="28"/>
      <c r="HVC43" s="28"/>
      <c r="HVD43" s="28"/>
      <c r="HVE43" s="28"/>
      <c r="HVF43" s="28"/>
      <c r="HVG43" s="28"/>
      <c r="HVH43" s="28"/>
      <c r="HVI43" s="28"/>
      <c r="HVJ43" s="28"/>
      <c r="HVK43" s="28"/>
      <c r="HVL43" s="28"/>
      <c r="HVM43" s="28"/>
      <c r="HVN43" s="28"/>
      <c r="HVO43" s="28"/>
      <c r="HVP43" s="28"/>
      <c r="HVQ43" s="28"/>
      <c r="HVR43" s="28"/>
      <c r="HVS43" s="28"/>
      <c r="HVT43" s="28"/>
      <c r="HVU43" s="28"/>
      <c r="HVV43" s="28"/>
      <c r="HVW43" s="28"/>
      <c r="HVX43" s="28"/>
      <c r="HVY43" s="28"/>
      <c r="HVZ43" s="28"/>
      <c r="HWA43" s="28"/>
      <c r="HWB43" s="28"/>
      <c r="HWC43" s="28"/>
      <c r="HWD43" s="28"/>
      <c r="HWE43" s="28"/>
      <c r="HWF43" s="28"/>
      <c r="HWG43" s="28"/>
      <c r="HWH43" s="28"/>
      <c r="HWI43" s="28"/>
      <c r="HWJ43" s="28"/>
      <c r="HWK43" s="28"/>
      <c r="HWL43" s="28"/>
      <c r="HWM43" s="28"/>
      <c r="HWN43" s="28"/>
      <c r="HWO43" s="28"/>
      <c r="HWP43" s="28"/>
      <c r="HWQ43" s="28"/>
      <c r="HWR43" s="28"/>
      <c r="HWS43" s="28"/>
      <c r="HWT43" s="28"/>
      <c r="HWU43" s="28"/>
      <c r="HWV43" s="28"/>
      <c r="HWW43" s="28"/>
      <c r="HWX43" s="28"/>
      <c r="HWY43" s="28"/>
      <c r="HWZ43" s="28"/>
      <c r="HXA43" s="28"/>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A43" s="28"/>
      <c r="HYB43" s="28"/>
      <c r="HYC43" s="28"/>
      <c r="HYD43" s="28"/>
      <c r="HYE43" s="28"/>
      <c r="HYF43" s="28"/>
      <c r="HYG43" s="28"/>
      <c r="HYH43" s="28"/>
      <c r="HYI43" s="28"/>
      <c r="HYJ43" s="28"/>
      <c r="HYK43" s="28"/>
      <c r="HYL43" s="28"/>
      <c r="HYM43" s="28"/>
      <c r="HYN43" s="28"/>
      <c r="HYO43" s="28"/>
      <c r="HYP43" s="28"/>
      <c r="HYQ43" s="28"/>
      <c r="HYR43" s="28"/>
      <c r="HYS43" s="28"/>
      <c r="HYT43" s="28"/>
      <c r="HYU43" s="28"/>
      <c r="HYV43" s="28"/>
      <c r="HYW43" s="28"/>
      <c r="HYX43" s="28"/>
      <c r="HYY43" s="28"/>
      <c r="HYZ43" s="28"/>
      <c r="HZA43" s="28"/>
      <c r="HZB43" s="28"/>
      <c r="HZC43" s="28"/>
      <c r="HZD43" s="28"/>
      <c r="HZE43" s="28"/>
      <c r="HZF43" s="28"/>
      <c r="HZG43" s="28"/>
      <c r="HZH43" s="28"/>
      <c r="HZI43" s="28"/>
      <c r="HZJ43" s="28"/>
      <c r="HZK43" s="28"/>
      <c r="HZL43" s="28"/>
      <c r="HZM43" s="28"/>
      <c r="HZN43" s="28"/>
      <c r="HZO43" s="28"/>
      <c r="HZP43" s="28"/>
      <c r="HZQ43" s="28"/>
      <c r="HZR43" s="28"/>
      <c r="HZS43" s="28"/>
      <c r="HZT43" s="28"/>
      <c r="HZU43" s="28"/>
      <c r="HZV43" s="28"/>
      <c r="HZW43" s="28"/>
      <c r="HZX43" s="28"/>
      <c r="HZY43" s="28"/>
      <c r="HZZ43" s="28"/>
      <c r="IAA43" s="28"/>
      <c r="IAB43" s="28"/>
      <c r="IAC43" s="28"/>
      <c r="IAD43" s="28"/>
      <c r="IAE43" s="28"/>
      <c r="IAF43" s="28"/>
      <c r="IAG43" s="28"/>
      <c r="IAH43" s="28"/>
      <c r="IAI43" s="28"/>
      <c r="IAJ43" s="28"/>
      <c r="IAK43" s="28"/>
      <c r="IAL43" s="28"/>
      <c r="IAM43" s="28"/>
      <c r="IAN43" s="28"/>
      <c r="IAO43" s="28"/>
      <c r="IAP43" s="28"/>
      <c r="IAQ43" s="28"/>
      <c r="IAR43" s="28"/>
      <c r="IAS43" s="28"/>
      <c r="IAT43" s="28"/>
      <c r="IAU43" s="28"/>
      <c r="IAV43" s="28"/>
      <c r="IAW43" s="28"/>
      <c r="IAX43" s="28"/>
      <c r="IAY43" s="28"/>
      <c r="IAZ43" s="28"/>
      <c r="IBA43" s="28"/>
      <c r="IBB43" s="28"/>
      <c r="IBC43" s="28"/>
      <c r="IBD43" s="28"/>
      <c r="IBE43" s="28"/>
      <c r="IBF43" s="28"/>
      <c r="IBG43" s="28"/>
      <c r="IBH43" s="28"/>
      <c r="IBI43" s="28"/>
      <c r="IBJ43" s="28"/>
      <c r="IBK43" s="28"/>
      <c r="IBL43" s="28"/>
      <c r="IBM43" s="28"/>
      <c r="IBN43" s="28"/>
      <c r="IBO43" s="28"/>
      <c r="IBP43" s="28"/>
      <c r="IBQ43" s="28"/>
      <c r="IBR43" s="28"/>
      <c r="IBS43" s="28"/>
      <c r="IBT43" s="28"/>
      <c r="IBU43" s="28"/>
      <c r="IBV43" s="28"/>
      <c r="IBW43" s="28"/>
      <c r="IBX43" s="28"/>
      <c r="IBY43" s="28"/>
      <c r="IBZ43" s="28"/>
      <c r="ICA43" s="28"/>
      <c r="ICB43" s="28"/>
      <c r="ICC43" s="28"/>
      <c r="ICD43" s="28"/>
      <c r="ICE43" s="28"/>
      <c r="ICF43" s="28"/>
      <c r="ICG43" s="28"/>
      <c r="ICH43" s="28"/>
      <c r="ICI43" s="28"/>
      <c r="ICJ43" s="28"/>
      <c r="ICK43" s="28"/>
      <c r="ICL43" s="28"/>
      <c r="ICM43" s="28"/>
      <c r="ICN43" s="28"/>
      <c r="ICO43" s="28"/>
      <c r="ICP43" s="28"/>
      <c r="ICQ43" s="28"/>
      <c r="ICR43" s="28"/>
      <c r="ICS43" s="28"/>
      <c r="ICT43" s="28"/>
      <c r="ICU43" s="28"/>
      <c r="ICV43" s="28"/>
      <c r="ICW43" s="28"/>
      <c r="ICX43" s="28"/>
      <c r="ICY43" s="28"/>
      <c r="ICZ43" s="28"/>
      <c r="IDA43" s="28"/>
      <c r="IDB43" s="28"/>
      <c r="IDC43" s="28"/>
      <c r="IDD43" s="28"/>
      <c r="IDE43" s="28"/>
      <c r="IDF43" s="28"/>
      <c r="IDG43" s="28"/>
      <c r="IDH43" s="28"/>
      <c r="IDI43" s="28"/>
      <c r="IDJ43" s="28"/>
      <c r="IDK43" s="28"/>
      <c r="IDL43" s="28"/>
      <c r="IDM43" s="28"/>
      <c r="IDN43" s="28"/>
      <c r="IDO43" s="28"/>
      <c r="IDP43" s="28"/>
      <c r="IDQ43" s="28"/>
      <c r="IDR43" s="28"/>
      <c r="IDS43" s="28"/>
      <c r="IDT43" s="28"/>
      <c r="IDU43" s="28"/>
      <c r="IDV43" s="28"/>
      <c r="IDW43" s="28"/>
      <c r="IDX43" s="28"/>
      <c r="IDY43" s="28"/>
      <c r="IDZ43" s="28"/>
      <c r="IEA43" s="28"/>
      <c r="IEB43" s="28"/>
      <c r="IEC43" s="28"/>
      <c r="IED43" s="28"/>
      <c r="IEE43" s="28"/>
      <c r="IEF43" s="28"/>
      <c r="IEG43" s="28"/>
      <c r="IEH43" s="28"/>
      <c r="IEI43" s="28"/>
      <c r="IEJ43" s="28"/>
      <c r="IEK43" s="28"/>
      <c r="IEL43" s="28"/>
      <c r="IEM43" s="28"/>
      <c r="IEN43" s="28"/>
      <c r="IEO43" s="28"/>
      <c r="IEP43" s="28"/>
      <c r="IEQ43" s="28"/>
      <c r="IER43" s="28"/>
      <c r="IES43" s="28"/>
      <c r="IET43" s="28"/>
      <c r="IEU43" s="28"/>
      <c r="IEV43" s="28"/>
      <c r="IEW43" s="28"/>
      <c r="IEX43" s="28"/>
      <c r="IEY43" s="28"/>
      <c r="IEZ43" s="28"/>
      <c r="IFA43" s="28"/>
      <c r="IFB43" s="28"/>
      <c r="IFC43" s="28"/>
      <c r="IFD43" s="28"/>
      <c r="IFE43" s="28"/>
      <c r="IFF43" s="28"/>
      <c r="IFG43" s="28"/>
      <c r="IFH43" s="28"/>
      <c r="IFI43" s="28"/>
      <c r="IFJ43" s="28"/>
      <c r="IFK43" s="28"/>
      <c r="IFL43" s="28"/>
      <c r="IFM43" s="28"/>
      <c r="IFN43" s="28"/>
      <c r="IFO43" s="28"/>
      <c r="IFP43" s="28"/>
      <c r="IFQ43" s="28"/>
      <c r="IFR43" s="28"/>
      <c r="IFS43" s="28"/>
      <c r="IFT43" s="28"/>
      <c r="IFU43" s="28"/>
      <c r="IFV43" s="28"/>
      <c r="IFW43" s="28"/>
      <c r="IFX43" s="28"/>
      <c r="IFY43" s="28"/>
      <c r="IFZ43" s="28"/>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GZ43" s="28"/>
      <c r="IHA43" s="28"/>
      <c r="IHB43" s="28"/>
      <c r="IHC43" s="28"/>
      <c r="IHD43" s="28"/>
      <c r="IHE43" s="28"/>
      <c r="IHF43" s="28"/>
      <c r="IHG43" s="28"/>
      <c r="IHH43" s="28"/>
      <c r="IHI43" s="28"/>
      <c r="IHJ43" s="28"/>
      <c r="IHK43" s="28"/>
      <c r="IHL43" s="28"/>
      <c r="IHM43" s="28"/>
      <c r="IHN43" s="28"/>
      <c r="IHO43" s="28"/>
      <c r="IHP43" s="28"/>
      <c r="IHQ43" s="28"/>
      <c r="IHR43" s="28"/>
      <c r="IHS43" s="28"/>
      <c r="IHT43" s="28"/>
      <c r="IHU43" s="28"/>
      <c r="IHV43" s="28"/>
      <c r="IHW43" s="28"/>
      <c r="IHX43" s="28"/>
      <c r="IHY43" s="28"/>
      <c r="IHZ43" s="28"/>
      <c r="IIA43" s="28"/>
      <c r="IIB43" s="28"/>
      <c r="IIC43" s="28"/>
      <c r="IID43" s="28"/>
      <c r="IIE43" s="28"/>
      <c r="IIF43" s="28"/>
      <c r="IIG43" s="28"/>
      <c r="IIH43" s="28"/>
      <c r="III43" s="28"/>
      <c r="IIJ43" s="28"/>
      <c r="IIK43" s="28"/>
      <c r="IIL43" s="28"/>
      <c r="IIM43" s="28"/>
      <c r="IIN43" s="28"/>
      <c r="IIO43" s="28"/>
      <c r="IIP43" s="28"/>
      <c r="IIQ43" s="28"/>
      <c r="IIR43" s="28"/>
      <c r="IIS43" s="28"/>
      <c r="IIT43" s="28"/>
      <c r="IIU43" s="28"/>
      <c r="IIV43" s="28"/>
      <c r="IIW43" s="28"/>
      <c r="IIX43" s="28"/>
      <c r="IIY43" s="28"/>
      <c r="IIZ43" s="28"/>
      <c r="IJA43" s="28"/>
      <c r="IJB43" s="28"/>
      <c r="IJC43" s="28"/>
      <c r="IJD43" s="28"/>
      <c r="IJE43" s="28"/>
      <c r="IJF43" s="28"/>
      <c r="IJG43" s="28"/>
      <c r="IJH43" s="28"/>
      <c r="IJI43" s="28"/>
      <c r="IJJ43" s="28"/>
      <c r="IJK43" s="28"/>
      <c r="IJL43" s="28"/>
      <c r="IJM43" s="28"/>
      <c r="IJN43" s="28"/>
      <c r="IJO43" s="28"/>
      <c r="IJP43" s="28"/>
      <c r="IJQ43" s="28"/>
      <c r="IJR43" s="28"/>
      <c r="IJS43" s="28"/>
      <c r="IJT43" s="28"/>
      <c r="IJU43" s="28"/>
      <c r="IJV43" s="28"/>
      <c r="IJW43" s="28"/>
      <c r="IJX43" s="28"/>
      <c r="IJY43" s="28"/>
      <c r="IJZ43" s="28"/>
      <c r="IKA43" s="28"/>
      <c r="IKB43" s="28"/>
      <c r="IKC43" s="28"/>
      <c r="IKD43" s="28"/>
      <c r="IKE43" s="28"/>
      <c r="IKF43" s="28"/>
      <c r="IKG43" s="28"/>
      <c r="IKH43" s="28"/>
      <c r="IKI43" s="28"/>
      <c r="IKJ43" s="28"/>
      <c r="IKK43" s="28"/>
      <c r="IKL43" s="28"/>
      <c r="IKM43" s="28"/>
      <c r="IKN43" s="28"/>
      <c r="IKO43" s="28"/>
      <c r="IKP43" s="28"/>
      <c r="IKQ43" s="28"/>
      <c r="IKR43" s="28"/>
      <c r="IKS43" s="28"/>
      <c r="IKT43" s="28"/>
      <c r="IKU43" s="28"/>
      <c r="IKV43" s="28"/>
      <c r="IKW43" s="28"/>
      <c r="IKX43" s="28"/>
      <c r="IKY43" s="28"/>
      <c r="IKZ43" s="28"/>
      <c r="ILA43" s="28"/>
      <c r="ILB43" s="28"/>
      <c r="ILC43" s="28"/>
      <c r="ILD43" s="28"/>
      <c r="ILE43" s="28"/>
      <c r="ILF43" s="28"/>
      <c r="ILG43" s="28"/>
      <c r="ILH43" s="28"/>
      <c r="ILI43" s="28"/>
      <c r="ILJ43" s="28"/>
      <c r="ILK43" s="28"/>
      <c r="ILL43" s="28"/>
      <c r="ILM43" s="28"/>
      <c r="ILN43" s="28"/>
      <c r="ILO43" s="28"/>
      <c r="ILP43" s="28"/>
      <c r="ILQ43" s="28"/>
      <c r="ILR43" s="28"/>
      <c r="ILS43" s="28"/>
      <c r="ILT43" s="28"/>
      <c r="ILU43" s="28"/>
      <c r="ILV43" s="28"/>
      <c r="ILW43" s="28"/>
      <c r="ILX43" s="28"/>
      <c r="ILY43" s="28"/>
      <c r="ILZ43" s="28"/>
      <c r="IMA43" s="28"/>
      <c r="IMB43" s="28"/>
      <c r="IMC43" s="28"/>
      <c r="IMD43" s="28"/>
      <c r="IME43" s="28"/>
      <c r="IMF43" s="28"/>
      <c r="IMG43" s="28"/>
      <c r="IMH43" s="28"/>
      <c r="IMI43" s="28"/>
      <c r="IMJ43" s="28"/>
      <c r="IMK43" s="28"/>
      <c r="IML43" s="28"/>
      <c r="IMM43" s="28"/>
      <c r="IMN43" s="28"/>
      <c r="IMO43" s="28"/>
      <c r="IMP43" s="28"/>
      <c r="IMQ43" s="28"/>
      <c r="IMR43" s="28"/>
      <c r="IMS43" s="28"/>
      <c r="IMT43" s="28"/>
      <c r="IMU43" s="28"/>
      <c r="IMV43" s="28"/>
      <c r="IMW43" s="28"/>
      <c r="IMX43" s="28"/>
      <c r="IMY43" s="28"/>
      <c r="IMZ43" s="28"/>
      <c r="INA43" s="28"/>
      <c r="INB43" s="28"/>
      <c r="INC43" s="28"/>
      <c r="IND43" s="28"/>
      <c r="INE43" s="28"/>
      <c r="INF43" s="28"/>
      <c r="ING43" s="28"/>
      <c r="INH43" s="28"/>
      <c r="INI43" s="28"/>
      <c r="INJ43" s="28"/>
      <c r="INK43" s="28"/>
      <c r="INL43" s="28"/>
      <c r="INM43" s="28"/>
      <c r="INN43" s="28"/>
      <c r="INO43" s="28"/>
      <c r="INP43" s="28"/>
      <c r="INQ43" s="28"/>
      <c r="INR43" s="28"/>
      <c r="INS43" s="28"/>
      <c r="INT43" s="28"/>
      <c r="INU43" s="28"/>
      <c r="INV43" s="28"/>
      <c r="INW43" s="28"/>
      <c r="INX43" s="28"/>
      <c r="INY43" s="28"/>
      <c r="INZ43" s="28"/>
      <c r="IOA43" s="28"/>
      <c r="IOB43" s="28"/>
      <c r="IOC43" s="28"/>
      <c r="IOD43" s="28"/>
      <c r="IOE43" s="28"/>
      <c r="IOF43" s="28"/>
      <c r="IOG43" s="28"/>
      <c r="IOH43" s="28"/>
      <c r="IOI43" s="28"/>
      <c r="IOJ43" s="28"/>
      <c r="IOK43" s="28"/>
      <c r="IOL43" s="28"/>
      <c r="IOM43" s="28"/>
      <c r="ION43" s="28"/>
      <c r="IOO43" s="28"/>
      <c r="IOP43" s="28"/>
      <c r="IOQ43" s="28"/>
      <c r="IOR43" s="28"/>
      <c r="IOS43" s="28"/>
      <c r="IOT43" s="28"/>
      <c r="IOU43" s="28"/>
      <c r="IOV43" s="28"/>
      <c r="IOW43" s="28"/>
      <c r="IOX43" s="28"/>
      <c r="IOY43" s="28"/>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Y43" s="28"/>
      <c r="IPZ43" s="28"/>
      <c r="IQA43" s="28"/>
      <c r="IQB43" s="28"/>
      <c r="IQC43" s="28"/>
      <c r="IQD43" s="28"/>
      <c r="IQE43" s="28"/>
      <c r="IQF43" s="28"/>
      <c r="IQG43" s="28"/>
      <c r="IQH43" s="28"/>
      <c r="IQI43" s="28"/>
      <c r="IQJ43" s="28"/>
      <c r="IQK43" s="28"/>
      <c r="IQL43" s="28"/>
      <c r="IQM43" s="28"/>
      <c r="IQN43" s="28"/>
      <c r="IQO43" s="28"/>
      <c r="IQP43" s="28"/>
      <c r="IQQ43" s="28"/>
      <c r="IQR43" s="28"/>
      <c r="IQS43" s="28"/>
      <c r="IQT43" s="28"/>
      <c r="IQU43" s="28"/>
      <c r="IQV43" s="28"/>
      <c r="IQW43" s="28"/>
      <c r="IQX43" s="28"/>
      <c r="IQY43" s="28"/>
      <c r="IQZ43" s="28"/>
      <c r="IRA43" s="28"/>
      <c r="IRB43" s="28"/>
      <c r="IRC43" s="28"/>
      <c r="IRD43" s="28"/>
      <c r="IRE43" s="28"/>
      <c r="IRF43" s="28"/>
      <c r="IRG43" s="28"/>
      <c r="IRH43" s="28"/>
      <c r="IRI43" s="28"/>
      <c r="IRJ43" s="28"/>
      <c r="IRK43" s="28"/>
      <c r="IRL43" s="28"/>
      <c r="IRM43" s="28"/>
      <c r="IRN43" s="28"/>
      <c r="IRO43" s="28"/>
      <c r="IRP43" s="28"/>
      <c r="IRQ43" s="28"/>
      <c r="IRR43" s="28"/>
      <c r="IRS43" s="28"/>
      <c r="IRT43" s="28"/>
      <c r="IRU43" s="28"/>
      <c r="IRV43" s="28"/>
      <c r="IRW43" s="28"/>
      <c r="IRX43" s="28"/>
      <c r="IRY43" s="28"/>
      <c r="IRZ43" s="28"/>
      <c r="ISA43" s="28"/>
      <c r="ISB43" s="28"/>
      <c r="ISC43" s="28"/>
      <c r="ISD43" s="28"/>
      <c r="ISE43" s="28"/>
      <c r="ISF43" s="28"/>
      <c r="ISG43" s="28"/>
      <c r="ISH43" s="28"/>
      <c r="ISI43" s="28"/>
      <c r="ISJ43" s="28"/>
      <c r="ISK43" s="28"/>
      <c r="ISL43" s="28"/>
      <c r="ISM43" s="28"/>
      <c r="ISN43" s="28"/>
      <c r="ISO43" s="28"/>
      <c r="ISP43" s="28"/>
      <c r="ISQ43" s="28"/>
      <c r="ISR43" s="28"/>
      <c r="ISS43" s="28"/>
      <c r="IST43" s="28"/>
      <c r="ISU43" s="28"/>
      <c r="ISV43" s="28"/>
      <c r="ISW43" s="28"/>
      <c r="ISX43" s="28"/>
      <c r="ISY43" s="28"/>
      <c r="ISZ43" s="28"/>
      <c r="ITA43" s="28"/>
      <c r="ITB43" s="28"/>
      <c r="ITC43" s="28"/>
      <c r="ITD43" s="28"/>
      <c r="ITE43" s="28"/>
      <c r="ITF43" s="28"/>
      <c r="ITG43" s="28"/>
      <c r="ITH43" s="28"/>
      <c r="ITI43" s="28"/>
      <c r="ITJ43" s="28"/>
      <c r="ITK43" s="28"/>
      <c r="ITL43" s="28"/>
      <c r="ITM43" s="28"/>
      <c r="ITN43" s="28"/>
      <c r="ITO43" s="28"/>
      <c r="ITP43" s="28"/>
      <c r="ITQ43" s="28"/>
      <c r="ITR43" s="28"/>
      <c r="ITS43" s="28"/>
      <c r="ITT43" s="28"/>
      <c r="ITU43" s="28"/>
      <c r="ITV43" s="28"/>
      <c r="ITW43" s="28"/>
      <c r="ITX43" s="28"/>
      <c r="ITY43" s="28"/>
      <c r="ITZ43" s="28"/>
      <c r="IUA43" s="28"/>
      <c r="IUB43" s="28"/>
      <c r="IUC43" s="28"/>
      <c r="IUD43" s="28"/>
      <c r="IUE43" s="28"/>
      <c r="IUF43" s="28"/>
      <c r="IUG43" s="28"/>
      <c r="IUH43" s="28"/>
      <c r="IUI43" s="28"/>
      <c r="IUJ43" s="28"/>
      <c r="IUK43" s="28"/>
      <c r="IUL43" s="28"/>
      <c r="IUM43" s="28"/>
      <c r="IUN43" s="28"/>
      <c r="IUO43" s="28"/>
      <c r="IUP43" s="28"/>
      <c r="IUQ43" s="28"/>
      <c r="IUR43" s="28"/>
      <c r="IUS43" s="28"/>
      <c r="IUT43" s="28"/>
      <c r="IUU43" s="28"/>
      <c r="IUV43" s="28"/>
      <c r="IUW43" s="28"/>
      <c r="IUX43" s="28"/>
      <c r="IUY43" s="28"/>
      <c r="IUZ43" s="28"/>
      <c r="IVA43" s="28"/>
      <c r="IVB43" s="28"/>
      <c r="IVC43" s="28"/>
      <c r="IVD43" s="28"/>
      <c r="IVE43" s="28"/>
      <c r="IVF43" s="28"/>
      <c r="IVG43" s="28"/>
      <c r="IVH43" s="28"/>
      <c r="IVI43" s="28"/>
      <c r="IVJ43" s="28"/>
      <c r="IVK43" s="28"/>
      <c r="IVL43" s="28"/>
      <c r="IVM43" s="28"/>
      <c r="IVN43" s="28"/>
      <c r="IVO43" s="28"/>
      <c r="IVP43" s="28"/>
      <c r="IVQ43" s="28"/>
      <c r="IVR43" s="28"/>
      <c r="IVS43" s="28"/>
      <c r="IVT43" s="28"/>
      <c r="IVU43" s="28"/>
      <c r="IVV43" s="28"/>
      <c r="IVW43" s="28"/>
      <c r="IVX43" s="28"/>
      <c r="IVY43" s="28"/>
      <c r="IVZ43" s="28"/>
      <c r="IWA43" s="28"/>
      <c r="IWB43" s="28"/>
      <c r="IWC43" s="28"/>
      <c r="IWD43" s="28"/>
      <c r="IWE43" s="28"/>
      <c r="IWF43" s="28"/>
      <c r="IWG43" s="28"/>
      <c r="IWH43" s="28"/>
      <c r="IWI43" s="28"/>
      <c r="IWJ43" s="28"/>
      <c r="IWK43" s="28"/>
      <c r="IWL43" s="28"/>
      <c r="IWM43" s="28"/>
      <c r="IWN43" s="28"/>
      <c r="IWO43" s="28"/>
      <c r="IWP43" s="28"/>
      <c r="IWQ43" s="28"/>
      <c r="IWR43" s="28"/>
      <c r="IWS43" s="28"/>
      <c r="IWT43" s="28"/>
      <c r="IWU43" s="28"/>
      <c r="IWV43" s="28"/>
      <c r="IWW43" s="28"/>
      <c r="IWX43" s="28"/>
      <c r="IWY43" s="28"/>
      <c r="IWZ43" s="28"/>
      <c r="IXA43" s="28"/>
      <c r="IXB43" s="28"/>
      <c r="IXC43" s="28"/>
      <c r="IXD43" s="28"/>
      <c r="IXE43" s="28"/>
      <c r="IXF43" s="28"/>
      <c r="IXG43" s="28"/>
      <c r="IXH43" s="28"/>
      <c r="IXI43" s="28"/>
      <c r="IXJ43" s="28"/>
      <c r="IXK43" s="28"/>
      <c r="IXL43" s="28"/>
      <c r="IXM43" s="28"/>
      <c r="IXN43" s="28"/>
      <c r="IXO43" s="28"/>
      <c r="IXP43" s="28"/>
      <c r="IXQ43" s="28"/>
      <c r="IXR43" s="28"/>
      <c r="IXS43" s="28"/>
      <c r="IXT43" s="28"/>
      <c r="IXU43" s="28"/>
      <c r="IXV43" s="28"/>
      <c r="IXW43" s="28"/>
      <c r="IXX43" s="28"/>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X43" s="28"/>
      <c r="IYY43" s="28"/>
      <c r="IYZ43" s="28"/>
      <c r="IZA43" s="28"/>
      <c r="IZB43" s="28"/>
      <c r="IZC43" s="28"/>
      <c r="IZD43" s="28"/>
      <c r="IZE43" s="28"/>
      <c r="IZF43" s="28"/>
      <c r="IZG43" s="28"/>
      <c r="IZH43" s="28"/>
      <c r="IZI43" s="28"/>
      <c r="IZJ43" s="28"/>
      <c r="IZK43" s="28"/>
      <c r="IZL43" s="28"/>
      <c r="IZM43" s="28"/>
      <c r="IZN43" s="28"/>
      <c r="IZO43" s="28"/>
      <c r="IZP43" s="28"/>
      <c r="IZQ43" s="28"/>
      <c r="IZR43" s="28"/>
      <c r="IZS43" s="28"/>
      <c r="IZT43" s="28"/>
      <c r="IZU43" s="28"/>
      <c r="IZV43" s="28"/>
      <c r="IZW43" s="28"/>
      <c r="IZX43" s="28"/>
      <c r="IZY43" s="28"/>
      <c r="IZZ43" s="28"/>
      <c r="JAA43" s="28"/>
      <c r="JAB43" s="28"/>
      <c r="JAC43" s="28"/>
      <c r="JAD43" s="28"/>
      <c r="JAE43" s="28"/>
      <c r="JAF43" s="28"/>
      <c r="JAG43" s="28"/>
      <c r="JAH43" s="28"/>
      <c r="JAI43" s="28"/>
      <c r="JAJ43" s="28"/>
      <c r="JAK43" s="28"/>
      <c r="JAL43" s="28"/>
      <c r="JAM43" s="28"/>
      <c r="JAN43" s="28"/>
      <c r="JAO43" s="28"/>
      <c r="JAP43" s="28"/>
      <c r="JAQ43" s="28"/>
      <c r="JAR43" s="28"/>
      <c r="JAS43" s="28"/>
      <c r="JAT43" s="28"/>
      <c r="JAU43" s="28"/>
      <c r="JAV43" s="28"/>
      <c r="JAW43" s="28"/>
      <c r="JAX43" s="28"/>
      <c r="JAY43" s="28"/>
      <c r="JAZ43" s="28"/>
      <c r="JBA43" s="28"/>
      <c r="JBB43" s="28"/>
      <c r="JBC43" s="28"/>
      <c r="JBD43" s="28"/>
      <c r="JBE43" s="28"/>
      <c r="JBF43" s="28"/>
      <c r="JBG43" s="28"/>
      <c r="JBH43" s="28"/>
      <c r="JBI43" s="28"/>
      <c r="JBJ43" s="28"/>
      <c r="JBK43" s="28"/>
      <c r="JBL43" s="28"/>
      <c r="JBM43" s="28"/>
      <c r="JBN43" s="28"/>
      <c r="JBO43" s="28"/>
      <c r="JBP43" s="28"/>
      <c r="JBQ43" s="28"/>
      <c r="JBR43" s="28"/>
      <c r="JBS43" s="28"/>
      <c r="JBT43" s="28"/>
      <c r="JBU43" s="28"/>
      <c r="JBV43" s="28"/>
      <c r="JBW43" s="28"/>
      <c r="JBX43" s="28"/>
      <c r="JBY43" s="28"/>
      <c r="JBZ43" s="28"/>
      <c r="JCA43" s="28"/>
      <c r="JCB43" s="28"/>
      <c r="JCC43" s="28"/>
      <c r="JCD43" s="28"/>
      <c r="JCE43" s="28"/>
      <c r="JCF43" s="28"/>
      <c r="JCG43" s="28"/>
      <c r="JCH43" s="28"/>
      <c r="JCI43" s="28"/>
      <c r="JCJ43" s="28"/>
      <c r="JCK43" s="28"/>
      <c r="JCL43" s="28"/>
      <c r="JCM43" s="28"/>
      <c r="JCN43" s="28"/>
      <c r="JCO43" s="28"/>
      <c r="JCP43" s="28"/>
      <c r="JCQ43" s="28"/>
      <c r="JCR43" s="28"/>
      <c r="JCS43" s="28"/>
      <c r="JCT43" s="28"/>
      <c r="JCU43" s="28"/>
      <c r="JCV43" s="28"/>
      <c r="JCW43" s="28"/>
      <c r="JCX43" s="28"/>
      <c r="JCY43" s="28"/>
      <c r="JCZ43" s="28"/>
      <c r="JDA43" s="28"/>
      <c r="JDB43" s="28"/>
      <c r="JDC43" s="28"/>
      <c r="JDD43" s="28"/>
      <c r="JDE43" s="28"/>
      <c r="JDF43" s="28"/>
      <c r="JDG43" s="28"/>
      <c r="JDH43" s="28"/>
      <c r="JDI43" s="28"/>
      <c r="JDJ43" s="28"/>
      <c r="JDK43" s="28"/>
      <c r="JDL43" s="28"/>
      <c r="JDM43" s="28"/>
      <c r="JDN43" s="28"/>
      <c r="JDO43" s="28"/>
      <c r="JDP43" s="28"/>
      <c r="JDQ43" s="28"/>
      <c r="JDR43" s="28"/>
      <c r="JDS43" s="28"/>
      <c r="JDT43" s="28"/>
      <c r="JDU43" s="28"/>
      <c r="JDV43" s="28"/>
      <c r="JDW43" s="28"/>
      <c r="JDX43" s="28"/>
      <c r="JDY43" s="28"/>
      <c r="JDZ43" s="28"/>
      <c r="JEA43" s="28"/>
      <c r="JEB43" s="28"/>
      <c r="JEC43" s="28"/>
      <c r="JED43" s="28"/>
      <c r="JEE43" s="28"/>
      <c r="JEF43" s="28"/>
      <c r="JEG43" s="28"/>
      <c r="JEH43" s="28"/>
      <c r="JEI43" s="28"/>
      <c r="JEJ43" s="28"/>
      <c r="JEK43" s="28"/>
      <c r="JEL43" s="28"/>
      <c r="JEM43" s="28"/>
      <c r="JEN43" s="28"/>
      <c r="JEO43" s="28"/>
      <c r="JEP43" s="28"/>
      <c r="JEQ43" s="28"/>
      <c r="JER43" s="28"/>
      <c r="JES43" s="28"/>
      <c r="JET43" s="28"/>
      <c r="JEU43" s="28"/>
      <c r="JEV43" s="28"/>
      <c r="JEW43" s="28"/>
      <c r="JEX43" s="28"/>
      <c r="JEY43" s="28"/>
      <c r="JEZ43" s="28"/>
      <c r="JFA43" s="28"/>
      <c r="JFB43" s="28"/>
      <c r="JFC43" s="28"/>
      <c r="JFD43" s="28"/>
      <c r="JFE43" s="28"/>
      <c r="JFF43" s="28"/>
      <c r="JFG43" s="28"/>
      <c r="JFH43" s="28"/>
      <c r="JFI43" s="28"/>
      <c r="JFJ43" s="28"/>
      <c r="JFK43" s="28"/>
      <c r="JFL43" s="28"/>
      <c r="JFM43" s="28"/>
      <c r="JFN43" s="28"/>
      <c r="JFO43" s="28"/>
      <c r="JFP43" s="28"/>
      <c r="JFQ43" s="28"/>
      <c r="JFR43" s="28"/>
      <c r="JFS43" s="28"/>
      <c r="JFT43" s="28"/>
      <c r="JFU43" s="28"/>
      <c r="JFV43" s="28"/>
      <c r="JFW43" s="28"/>
      <c r="JFX43" s="28"/>
      <c r="JFY43" s="28"/>
      <c r="JFZ43" s="28"/>
      <c r="JGA43" s="28"/>
      <c r="JGB43" s="28"/>
      <c r="JGC43" s="28"/>
      <c r="JGD43" s="28"/>
      <c r="JGE43" s="28"/>
      <c r="JGF43" s="28"/>
      <c r="JGG43" s="28"/>
      <c r="JGH43" s="28"/>
      <c r="JGI43" s="28"/>
      <c r="JGJ43" s="28"/>
      <c r="JGK43" s="28"/>
      <c r="JGL43" s="28"/>
      <c r="JGM43" s="28"/>
      <c r="JGN43" s="28"/>
      <c r="JGO43" s="28"/>
      <c r="JGP43" s="28"/>
      <c r="JGQ43" s="28"/>
      <c r="JGR43" s="28"/>
      <c r="JGS43" s="28"/>
      <c r="JGT43" s="28"/>
      <c r="JGU43" s="28"/>
      <c r="JGV43" s="28"/>
      <c r="JGW43" s="28"/>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W43" s="28"/>
      <c r="JHX43" s="28"/>
      <c r="JHY43" s="28"/>
      <c r="JHZ43" s="28"/>
      <c r="JIA43" s="28"/>
      <c r="JIB43" s="28"/>
      <c r="JIC43" s="28"/>
      <c r="JID43" s="28"/>
      <c r="JIE43" s="28"/>
      <c r="JIF43" s="28"/>
      <c r="JIG43" s="28"/>
      <c r="JIH43" s="28"/>
      <c r="JII43" s="28"/>
      <c r="JIJ43" s="28"/>
      <c r="JIK43" s="28"/>
      <c r="JIL43" s="28"/>
      <c r="JIM43" s="28"/>
      <c r="JIN43" s="28"/>
      <c r="JIO43" s="28"/>
      <c r="JIP43" s="28"/>
      <c r="JIQ43" s="28"/>
      <c r="JIR43" s="28"/>
      <c r="JIS43" s="28"/>
      <c r="JIT43" s="28"/>
      <c r="JIU43" s="28"/>
      <c r="JIV43" s="28"/>
      <c r="JIW43" s="28"/>
      <c r="JIX43" s="28"/>
      <c r="JIY43" s="28"/>
      <c r="JIZ43" s="28"/>
      <c r="JJA43" s="28"/>
      <c r="JJB43" s="28"/>
      <c r="JJC43" s="28"/>
      <c r="JJD43" s="28"/>
      <c r="JJE43" s="28"/>
      <c r="JJF43" s="28"/>
      <c r="JJG43" s="28"/>
      <c r="JJH43" s="28"/>
      <c r="JJI43" s="28"/>
      <c r="JJJ43" s="28"/>
      <c r="JJK43" s="28"/>
      <c r="JJL43" s="28"/>
      <c r="JJM43" s="28"/>
      <c r="JJN43" s="28"/>
      <c r="JJO43" s="28"/>
      <c r="JJP43" s="28"/>
      <c r="JJQ43" s="28"/>
      <c r="JJR43" s="28"/>
      <c r="JJS43" s="28"/>
      <c r="JJT43" s="28"/>
      <c r="JJU43" s="28"/>
      <c r="JJV43" s="28"/>
      <c r="JJW43" s="28"/>
      <c r="JJX43" s="28"/>
      <c r="JJY43" s="28"/>
      <c r="JJZ43" s="28"/>
      <c r="JKA43" s="28"/>
      <c r="JKB43" s="28"/>
      <c r="JKC43" s="28"/>
      <c r="JKD43" s="28"/>
      <c r="JKE43" s="28"/>
      <c r="JKF43" s="28"/>
      <c r="JKG43" s="28"/>
      <c r="JKH43" s="28"/>
      <c r="JKI43" s="28"/>
      <c r="JKJ43" s="28"/>
      <c r="JKK43" s="28"/>
      <c r="JKL43" s="28"/>
      <c r="JKM43" s="28"/>
      <c r="JKN43" s="28"/>
      <c r="JKO43" s="28"/>
      <c r="JKP43" s="28"/>
      <c r="JKQ43" s="28"/>
      <c r="JKR43" s="28"/>
      <c r="JKS43" s="28"/>
      <c r="JKT43" s="28"/>
      <c r="JKU43" s="28"/>
      <c r="JKV43" s="28"/>
      <c r="JKW43" s="28"/>
      <c r="JKX43" s="28"/>
      <c r="JKY43" s="28"/>
      <c r="JKZ43" s="28"/>
      <c r="JLA43" s="28"/>
      <c r="JLB43" s="28"/>
      <c r="JLC43" s="28"/>
      <c r="JLD43" s="28"/>
      <c r="JLE43" s="28"/>
      <c r="JLF43" s="28"/>
      <c r="JLG43" s="28"/>
      <c r="JLH43" s="28"/>
      <c r="JLI43" s="28"/>
      <c r="JLJ43" s="28"/>
      <c r="JLK43" s="28"/>
      <c r="JLL43" s="28"/>
      <c r="JLM43" s="28"/>
      <c r="JLN43" s="28"/>
      <c r="JLO43" s="28"/>
      <c r="JLP43" s="28"/>
      <c r="JLQ43" s="28"/>
      <c r="JLR43" s="28"/>
      <c r="JLS43" s="28"/>
      <c r="JLT43" s="28"/>
      <c r="JLU43" s="28"/>
      <c r="JLV43" s="28"/>
      <c r="JLW43" s="28"/>
      <c r="JLX43" s="28"/>
      <c r="JLY43" s="28"/>
      <c r="JLZ43" s="28"/>
      <c r="JMA43" s="28"/>
      <c r="JMB43" s="28"/>
      <c r="JMC43" s="28"/>
      <c r="JMD43" s="28"/>
      <c r="JME43" s="28"/>
      <c r="JMF43" s="28"/>
      <c r="JMG43" s="28"/>
      <c r="JMH43" s="28"/>
      <c r="JMI43" s="28"/>
      <c r="JMJ43" s="28"/>
      <c r="JMK43" s="28"/>
      <c r="JML43" s="28"/>
      <c r="JMM43" s="28"/>
      <c r="JMN43" s="28"/>
      <c r="JMO43" s="28"/>
      <c r="JMP43" s="28"/>
      <c r="JMQ43" s="28"/>
      <c r="JMR43" s="28"/>
      <c r="JMS43" s="28"/>
      <c r="JMT43" s="28"/>
      <c r="JMU43" s="28"/>
      <c r="JMV43" s="28"/>
      <c r="JMW43" s="28"/>
      <c r="JMX43" s="28"/>
      <c r="JMY43" s="28"/>
      <c r="JMZ43" s="28"/>
      <c r="JNA43" s="28"/>
      <c r="JNB43" s="28"/>
      <c r="JNC43" s="28"/>
      <c r="JND43" s="28"/>
      <c r="JNE43" s="28"/>
      <c r="JNF43" s="28"/>
      <c r="JNG43" s="28"/>
      <c r="JNH43" s="28"/>
      <c r="JNI43" s="28"/>
      <c r="JNJ43" s="28"/>
      <c r="JNK43" s="28"/>
      <c r="JNL43" s="28"/>
      <c r="JNM43" s="28"/>
      <c r="JNN43" s="28"/>
      <c r="JNO43" s="28"/>
      <c r="JNP43" s="28"/>
      <c r="JNQ43" s="28"/>
      <c r="JNR43" s="28"/>
      <c r="JNS43" s="28"/>
      <c r="JNT43" s="28"/>
      <c r="JNU43" s="28"/>
      <c r="JNV43" s="28"/>
      <c r="JNW43" s="28"/>
      <c r="JNX43" s="28"/>
      <c r="JNY43" s="28"/>
      <c r="JNZ43" s="28"/>
      <c r="JOA43" s="28"/>
      <c r="JOB43" s="28"/>
      <c r="JOC43" s="28"/>
      <c r="JOD43" s="28"/>
      <c r="JOE43" s="28"/>
      <c r="JOF43" s="28"/>
      <c r="JOG43" s="28"/>
      <c r="JOH43" s="28"/>
      <c r="JOI43" s="28"/>
      <c r="JOJ43" s="28"/>
      <c r="JOK43" s="28"/>
      <c r="JOL43" s="28"/>
      <c r="JOM43" s="28"/>
      <c r="JON43" s="28"/>
      <c r="JOO43" s="28"/>
      <c r="JOP43" s="28"/>
      <c r="JOQ43" s="28"/>
      <c r="JOR43" s="28"/>
      <c r="JOS43" s="28"/>
      <c r="JOT43" s="28"/>
      <c r="JOU43" s="28"/>
      <c r="JOV43" s="28"/>
      <c r="JOW43" s="28"/>
      <c r="JOX43" s="28"/>
      <c r="JOY43" s="28"/>
      <c r="JOZ43" s="28"/>
      <c r="JPA43" s="28"/>
      <c r="JPB43" s="28"/>
      <c r="JPC43" s="28"/>
      <c r="JPD43" s="28"/>
      <c r="JPE43" s="28"/>
      <c r="JPF43" s="28"/>
      <c r="JPG43" s="28"/>
      <c r="JPH43" s="28"/>
      <c r="JPI43" s="28"/>
      <c r="JPJ43" s="28"/>
      <c r="JPK43" s="28"/>
      <c r="JPL43" s="28"/>
      <c r="JPM43" s="28"/>
      <c r="JPN43" s="28"/>
      <c r="JPO43" s="28"/>
      <c r="JPP43" s="28"/>
      <c r="JPQ43" s="28"/>
      <c r="JPR43" s="28"/>
      <c r="JPS43" s="28"/>
      <c r="JPT43" s="28"/>
      <c r="JPU43" s="28"/>
      <c r="JPV43" s="28"/>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V43" s="28"/>
      <c r="JQW43" s="28"/>
      <c r="JQX43" s="28"/>
      <c r="JQY43" s="28"/>
      <c r="JQZ43" s="28"/>
      <c r="JRA43" s="28"/>
      <c r="JRB43" s="28"/>
      <c r="JRC43" s="28"/>
      <c r="JRD43" s="28"/>
      <c r="JRE43" s="28"/>
      <c r="JRF43" s="28"/>
      <c r="JRG43" s="28"/>
      <c r="JRH43" s="28"/>
      <c r="JRI43" s="28"/>
      <c r="JRJ43" s="28"/>
      <c r="JRK43" s="28"/>
      <c r="JRL43" s="28"/>
      <c r="JRM43" s="28"/>
      <c r="JRN43" s="28"/>
      <c r="JRO43" s="28"/>
      <c r="JRP43" s="28"/>
      <c r="JRQ43" s="28"/>
      <c r="JRR43" s="28"/>
      <c r="JRS43" s="28"/>
      <c r="JRT43" s="28"/>
      <c r="JRU43" s="28"/>
      <c r="JRV43" s="28"/>
      <c r="JRW43" s="28"/>
      <c r="JRX43" s="28"/>
      <c r="JRY43" s="28"/>
      <c r="JRZ43" s="28"/>
      <c r="JSA43" s="28"/>
      <c r="JSB43" s="28"/>
      <c r="JSC43" s="28"/>
      <c r="JSD43" s="28"/>
      <c r="JSE43" s="28"/>
      <c r="JSF43" s="28"/>
      <c r="JSG43" s="28"/>
      <c r="JSH43" s="28"/>
      <c r="JSI43" s="28"/>
      <c r="JSJ43" s="28"/>
      <c r="JSK43" s="28"/>
      <c r="JSL43" s="28"/>
      <c r="JSM43" s="28"/>
      <c r="JSN43" s="28"/>
      <c r="JSO43" s="28"/>
      <c r="JSP43" s="28"/>
      <c r="JSQ43" s="28"/>
      <c r="JSR43" s="28"/>
      <c r="JSS43" s="28"/>
      <c r="JST43" s="28"/>
      <c r="JSU43" s="28"/>
      <c r="JSV43" s="28"/>
      <c r="JSW43" s="28"/>
      <c r="JSX43" s="28"/>
      <c r="JSY43" s="28"/>
      <c r="JSZ43" s="28"/>
      <c r="JTA43" s="28"/>
      <c r="JTB43" s="28"/>
      <c r="JTC43" s="28"/>
      <c r="JTD43" s="28"/>
      <c r="JTE43" s="28"/>
      <c r="JTF43" s="28"/>
      <c r="JTG43" s="28"/>
      <c r="JTH43" s="28"/>
      <c r="JTI43" s="28"/>
      <c r="JTJ43" s="28"/>
      <c r="JTK43" s="28"/>
      <c r="JTL43" s="28"/>
      <c r="JTM43" s="28"/>
      <c r="JTN43" s="28"/>
      <c r="JTO43" s="28"/>
      <c r="JTP43" s="28"/>
      <c r="JTQ43" s="28"/>
      <c r="JTR43" s="28"/>
      <c r="JTS43" s="28"/>
      <c r="JTT43" s="28"/>
      <c r="JTU43" s="28"/>
      <c r="JTV43" s="28"/>
      <c r="JTW43" s="28"/>
      <c r="JTX43" s="28"/>
      <c r="JTY43" s="28"/>
      <c r="JTZ43" s="28"/>
      <c r="JUA43" s="28"/>
      <c r="JUB43" s="28"/>
      <c r="JUC43" s="28"/>
      <c r="JUD43" s="28"/>
      <c r="JUE43" s="28"/>
      <c r="JUF43" s="28"/>
      <c r="JUG43" s="28"/>
      <c r="JUH43" s="28"/>
      <c r="JUI43" s="28"/>
      <c r="JUJ43" s="28"/>
      <c r="JUK43" s="28"/>
      <c r="JUL43" s="28"/>
      <c r="JUM43" s="28"/>
      <c r="JUN43" s="28"/>
      <c r="JUO43" s="28"/>
      <c r="JUP43" s="28"/>
      <c r="JUQ43" s="28"/>
      <c r="JUR43" s="28"/>
      <c r="JUS43" s="28"/>
      <c r="JUT43" s="28"/>
      <c r="JUU43" s="28"/>
      <c r="JUV43" s="28"/>
      <c r="JUW43" s="28"/>
      <c r="JUX43" s="28"/>
      <c r="JUY43" s="28"/>
      <c r="JUZ43" s="28"/>
      <c r="JVA43" s="28"/>
      <c r="JVB43" s="28"/>
      <c r="JVC43" s="28"/>
      <c r="JVD43" s="28"/>
      <c r="JVE43" s="28"/>
      <c r="JVF43" s="28"/>
      <c r="JVG43" s="28"/>
      <c r="JVH43" s="28"/>
      <c r="JVI43" s="28"/>
      <c r="JVJ43" s="28"/>
      <c r="JVK43" s="28"/>
      <c r="JVL43" s="28"/>
      <c r="JVM43" s="28"/>
      <c r="JVN43" s="28"/>
      <c r="JVO43" s="28"/>
      <c r="JVP43" s="28"/>
      <c r="JVQ43" s="28"/>
      <c r="JVR43" s="28"/>
      <c r="JVS43" s="28"/>
      <c r="JVT43" s="28"/>
      <c r="JVU43" s="28"/>
      <c r="JVV43" s="28"/>
      <c r="JVW43" s="28"/>
      <c r="JVX43" s="28"/>
      <c r="JVY43" s="28"/>
      <c r="JVZ43" s="28"/>
      <c r="JWA43" s="28"/>
      <c r="JWB43" s="28"/>
      <c r="JWC43" s="28"/>
      <c r="JWD43" s="28"/>
      <c r="JWE43" s="28"/>
      <c r="JWF43" s="28"/>
      <c r="JWG43" s="28"/>
      <c r="JWH43" s="28"/>
      <c r="JWI43" s="28"/>
      <c r="JWJ43" s="28"/>
      <c r="JWK43" s="28"/>
      <c r="JWL43" s="28"/>
      <c r="JWM43" s="28"/>
      <c r="JWN43" s="28"/>
      <c r="JWO43" s="28"/>
      <c r="JWP43" s="28"/>
      <c r="JWQ43" s="28"/>
      <c r="JWR43" s="28"/>
      <c r="JWS43" s="28"/>
      <c r="JWT43" s="28"/>
      <c r="JWU43" s="28"/>
      <c r="JWV43" s="28"/>
      <c r="JWW43" s="28"/>
      <c r="JWX43" s="28"/>
      <c r="JWY43" s="28"/>
      <c r="JWZ43" s="28"/>
      <c r="JXA43" s="28"/>
      <c r="JXB43" s="28"/>
      <c r="JXC43" s="28"/>
      <c r="JXD43" s="28"/>
      <c r="JXE43" s="28"/>
      <c r="JXF43" s="28"/>
      <c r="JXG43" s="28"/>
      <c r="JXH43" s="28"/>
      <c r="JXI43" s="28"/>
      <c r="JXJ43" s="28"/>
      <c r="JXK43" s="28"/>
      <c r="JXL43" s="28"/>
      <c r="JXM43" s="28"/>
      <c r="JXN43" s="28"/>
      <c r="JXO43" s="28"/>
      <c r="JXP43" s="28"/>
      <c r="JXQ43" s="28"/>
      <c r="JXR43" s="28"/>
      <c r="JXS43" s="28"/>
      <c r="JXT43" s="28"/>
      <c r="JXU43" s="28"/>
      <c r="JXV43" s="28"/>
      <c r="JXW43" s="28"/>
      <c r="JXX43" s="28"/>
      <c r="JXY43" s="28"/>
      <c r="JXZ43" s="28"/>
      <c r="JYA43" s="28"/>
      <c r="JYB43" s="28"/>
      <c r="JYC43" s="28"/>
      <c r="JYD43" s="28"/>
      <c r="JYE43" s="28"/>
      <c r="JYF43" s="28"/>
      <c r="JYG43" s="28"/>
      <c r="JYH43" s="28"/>
      <c r="JYI43" s="28"/>
      <c r="JYJ43" s="28"/>
      <c r="JYK43" s="28"/>
      <c r="JYL43" s="28"/>
      <c r="JYM43" s="28"/>
      <c r="JYN43" s="28"/>
      <c r="JYO43" s="28"/>
      <c r="JYP43" s="28"/>
      <c r="JYQ43" s="28"/>
      <c r="JYR43" s="28"/>
      <c r="JYS43" s="28"/>
      <c r="JYT43" s="28"/>
      <c r="JYU43" s="28"/>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U43" s="28"/>
      <c r="JZV43" s="28"/>
      <c r="JZW43" s="28"/>
      <c r="JZX43" s="28"/>
      <c r="JZY43" s="28"/>
      <c r="JZZ43" s="28"/>
      <c r="KAA43" s="28"/>
      <c r="KAB43" s="28"/>
      <c r="KAC43" s="28"/>
      <c r="KAD43" s="28"/>
      <c r="KAE43" s="28"/>
      <c r="KAF43" s="28"/>
      <c r="KAG43" s="28"/>
      <c r="KAH43" s="28"/>
      <c r="KAI43" s="28"/>
      <c r="KAJ43" s="28"/>
      <c r="KAK43" s="28"/>
      <c r="KAL43" s="28"/>
      <c r="KAM43" s="28"/>
      <c r="KAN43" s="28"/>
      <c r="KAO43" s="28"/>
      <c r="KAP43" s="28"/>
      <c r="KAQ43" s="28"/>
      <c r="KAR43" s="28"/>
      <c r="KAS43" s="28"/>
      <c r="KAT43" s="28"/>
      <c r="KAU43" s="28"/>
      <c r="KAV43" s="28"/>
      <c r="KAW43" s="28"/>
      <c r="KAX43" s="28"/>
      <c r="KAY43" s="28"/>
      <c r="KAZ43" s="28"/>
      <c r="KBA43" s="28"/>
      <c r="KBB43" s="28"/>
      <c r="KBC43" s="28"/>
      <c r="KBD43" s="28"/>
      <c r="KBE43" s="28"/>
      <c r="KBF43" s="28"/>
      <c r="KBG43" s="28"/>
      <c r="KBH43" s="28"/>
      <c r="KBI43" s="28"/>
      <c r="KBJ43" s="28"/>
      <c r="KBK43" s="28"/>
      <c r="KBL43" s="28"/>
      <c r="KBM43" s="28"/>
      <c r="KBN43" s="28"/>
      <c r="KBO43" s="28"/>
      <c r="KBP43" s="28"/>
      <c r="KBQ43" s="28"/>
      <c r="KBR43" s="28"/>
      <c r="KBS43" s="28"/>
      <c r="KBT43" s="28"/>
      <c r="KBU43" s="28"/>
      <c r="KBV43" s="28"/>
      <c r="KBW43" s="28"/>
      <c r="KBX43" s="28"/>
      <c r="KBY43" s="28"/>
      <c r="KBZ43" s="28"/>
      <c r="KCA43" s="28"/>
      <c r="KCB43" s="28"/>
      <c r="KCC43" s="28"/>
      <c r="KCD43" s="28"/>
      <c r="KCE43" s="28"/>
      <c r="KCF43" s="28"/>
      <c r="KCG43" s="28"/>
      <c r="KCH43" s="28"/>
      <c r="KCI43" s="28"/>
      <c r="KCJ43" s="28"/>
      <c r="KCK43" s="28"/>
      <c r="KCL43" s="28"/>
      <c r="KCM43" s="28"/>
      <c r="KCN43" s="28"/>
      <c r="KCO43" s="28"/>
      <c r="KCP43" s="28"/>
      <c r="KCQ43" s="28"/>
      <c r="KCR43" s="28"/>
      <c r="KCS43" s="28"/>
      <c r="KCT43" s="28"/>
      <c r="KCU43" s="28"/>
      <c r="KCV43" s="28"/>
      <c r="KCW43" s="28"/>
      <c r="KCX43" s="28"/>
      <c r="KCY43" s="28"/>
      <c r="KCZ43" s="28"/>
      <c r="KDA43" s="28"/>
      <c r="KDB43" s="28"/>
      <c r="KDC43" s="28"/>
      <c r="KDD43" s="28"/>
      <c r="KDE43" s="28"/>
      <c r="KDF43" s="28"/>
      <c r="KDG43" s="28"/>
      <c r="KDH43" s="28"/>
      <c r="KDI43" s="28"/>
      <c r="KDJ43" s="28"/>
      <c r="KDK43" s="28"/>
      <c r="KDL43" s="28"/>
      <c r="KDM43" s="28"/>
      <c r="KDN43" s="28"/>
      <c r="KDO43" s="28"/>
      <c r="KDP43" s="28"/>
      <c r="KDQ43" s="28"/>
      <c r="KDR43" s="28"/>
      <c r="KDS43" s="28"/>
      <c r="KDT43" s="28"/>
      <c r="KDU43" s="28"/>
      <c r="KDV43" s="28"/>
      <c r="KDW43" s="28"/>
      <c r="KDX43" s="28"/>
      <c r="KDY43" s="28"/>
      <c r="KDZ43" s="28"/>
      <c r="KEA43" s="28"/>
      <c r="KEB43" s="28"/>
      <c r="KEC43" s="28"/>
      <c r="KED43" s="28"/>
      <c r="KEE43" s="28"/>
      <c r="KEF43" s="28"/>
      <c r="KEG43" s="28"/>
      <c r="KEH43" s="28"/>
      <c r="KEI43" s="28"/>
      <c r="KEJ43" s="28"/>
      <c r="KEK43" s="28"/>
      <c r="KEL43" s="28"/>
      <c r="KEM43" s="28"/>
      <c r="KEN43" s="28"/>
      <c r="KEO43" s="28"/>
      <c r="KEP43" s="28"/>
      <c r="KEQ43" s="28"/>
      <c r="KER43" s="28"/>
      <c r="KES43" s="28"/>
      <c r="KET43" s="28"/>
      <c r="KEU43" s="28"/>
      <c r="KEV43" s="28"/>
      <c r="KEW43" s="28"/>
      <c r="KEX43" s="28"/>
      <c r="KEY43" s="28"/>
      <c r="KEZ43" s="28"/>
      <c r="KFA43" s="28"/>
      <c r="KFB43" s="28"/>
      <c r="KFC43" s="28"/>
      <c r="KFD43" s="28"/>
      <c r="KFE43" s="28"/>
      <c r="KFF43" s="28"/>
      <c r="KFG43" s="28"/>
      <c r="KFH43" s="28"/>
      <c r="KFI43" s="28"/>
      <c r="KFJ43" s="28"/>
      <c r="KFK43" s="28"/>
      <c r="KFL43" s="28"/>
      <c r="KFM43" s="28"/>
      <c r="KFN43" s="28"/>
      <c r="KFO43" s="28"/>
      <c r="KFP43" s="28"/>
      <c r="KFQ43" s="28"/>
      <c r="KFR43" s="28"/>
      <c r="KFS43" s="28"/>
      <c r="KFT43" s="28"/>
      <c r="KFU43" s="28"/>
      <c r="KFV43" s="28"/>
      <c r="KFW43" s="28"/>
      <c r="KFX43" s="28"/>
      <c r="KFY43" s="28"/>
      <c r="KFZ43" s="28"/>
      <c r="KGA43" s="28"/>
      <c r="KGB43" s="28"/>
      <c r="KGC43" s="28"/>
      <c r="KGD43" s="28"/>
      <c r="KGE43" s="28"/>
      <c r="KGF43" s="28"/>
      <c r="KGG43" s="28"/>
      <c r="KGH43" s="28"/>
      <c r="KGI43" s="28"/>
      <c r="KGJ43" s="28"/>
      <c r="KGK43" s="28"/>
      <c r="KGL43" s="28"/>
      <c r="KGM43" s="28"/>
      <c r="KGN43" s="28"/>
      <c r="KGO43" s="28"/>
      <c r="KGP43" s="28"/>
      <c r="KGQ43" s="28"/>
      <c r="KGR43" s="28"/>
      <c r="KGS43" s="28"/>
      <c r="KGT43" s="28"/>
      <c r="KGU43" s="28"/>
      <c r="KGV43" s="28"/>
      <c r="KGW43" s="28"/>
      <c r="KGX43" s="28"/>
      <c r="KGY43" s="28"/>
      <c r="KGZ43" s="28"/>
      <c r="KHA43" s="28"/>
      <c r="KHB43" s="28"/>
      <c r="KHC43" s="28"/>
      <c r="KHD43" s="28"/>
      <c r="KHE43" s="28"/>
      <c r="KHF43" s="28"/>
      <c r="KHG43" s="28"/>
      <c r="KHH43" s="28"/>
      <c r="KHI43" s="28"/>
      <c r="KHJ43" s="28"/>
      <c r="KHK43" s="28"/>
      <c r="KHL43" s="28"/>
      <c r="KHM43" s="28"/>
      <c r="KHN43" s="28"/>
      <c r="KHO43" s="28"/>
      <c r="KHP43" s="28"/>
      <c r="KHQ43" s="28"/>
      <c r="KHR43" s="28"/>
      <c r="KHS43" s="28"/>
      <c r="KHT43" s="28"/>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T43" s="28"/>
      <c r="KIU43" s="28"/>
      <c r="KIV43" s="28"/>
      <c r="KIW43" s="28"/>
      <c r="KIX43" s="28"/>
      <c r="KIY43" s="28"/>
      <c r="KIZ43" s="28"/>
      <c r="KJA43" s="28"/>
      <c r="KJB43" s="28"/>
      <c r="KJC43" s="28"/>
      <c r="KJD43" s="28"/>
      <c r="KJE43" s="28"/>
      <c r="KJF43" s="28"/>
      <c r="KJG43" s="28"/>
      <c r="KJH43" s="28"/>
      <c r="KJI43" s="28"/>
      <c r="KJJ43" s="28"/>
      <c r="KJK43" s="28"/>
      <c r="KJL43" s="28"/>
      <c r="KJM43" s="28"/>
      <c r="KJN43" s="28"/>
      <c r="KJO43" s="28"/>
      <c r="KJP43" s="28"/>
      <c r="KJQ43" s="28"/>
      <c r="KJR43" s="28"/>
      <c r="KJS43" s="28"/>
      <c r="KJT43" s="28"/>
      <c r="KJU43" s="28"/>
      <c r="KJV43" s="28"/>
      <c r="KJW43" s="28"/>
      <c r="KJX43" s="28"/>
      <c r="KJY43" s="28"/>
      <c r="KJZ43" s="28"/>
      <c r="KKA43" s="28"/>
      <c r="KKB43" s="28"/>
      <c r="KKC43" s="28"/>
      <c r="KKD43" s="28"/>
      <c r="KKE43" s="28"/>
      <c r="KKF43" s="28"/>
      <c r="KKG43" s="28"/>
      <c r="KKH43" s="28"/>
      <c r="KKI43" s="28"/>
      <c r="KKJ43" s="28"/>
      <c r="KKK43" s="28"/>
      <c r="KKL43" s="28"/>
      <c r="KKM43" s="28"/>
      <c r="KKN43" s="28"/>
      <c r="KKO43" s="28"/>
      <c r="KKP43" s="28"/>
      <c r="KKQ43" s="28"/>
      <c r="KKR43" s="28"/>
      <c r="KKS43" s="28"/>
      <c r="KKT43" s="28"/>
      <c r="KKU43" s="28"/>
      <c r="KKV43" s="28"/>
      <c r="KKW43" s="28"/>
      <c r="KKX43" s="28"/>
      <c r="KKY43" s="28"/>
      <c r="KKZ43" s="28"/>
      <c r="KLA43" s="28"/>
      <c r="KLB43" s="28"/>
      <c r="KLC43" s="28"/>
      <c r="KLD43" s="28"/>
      <c r="KLE43" s="28"/>
      <c r="KLF43" s="28"/>
      <c r="KLG43" s="28"/>
      <c r="KLH43" s="28"/>
      <c r="KLI43" s="28"/>
      <c r="KLJ43" s="28"/>
      <c r="KLK43" s="28"/>
      <c r="KLL43" s="28"/>
      <c r="KLM43" s="28"/>
      <c r="KLN43" s="28"/>
      <c r="KLO43" s="28"/>
      <c r="KLP43" s="28"/>
      <c r="KLQ43" s="28"/>
      <c r="KLR43" s="28"/>
      <c r="KLS43" s="28"/>
      <c r="KLT43" s="28"/>
      <c r="KLU43" s="28"/>
      <c r="KLV43" s="28"/>
      <c r="KLW43" s="28"/>
      <c r="KLX43" s="28"/>
      <c r="KLY43" s="28"/>
      <c r="KLZ43" s="28"/>
      <c r="KMA43" s="28"/>
      <c r="KMB43" s="28"/>
      <c r="KMC43" s="28"/>
      <c r="KMD43" s="28"/>
      <c r="KME43" s="28"/>
      <c r="KMF43" s="28"/>
      <c r="KMG43" s="28"/>
      <c r="KMH43" s="28"/>
      <c r="KMI43" s="28"/>
      <c r="KMJ43" s="28"/>
      <c r="KMK43" s="28"/>
      <c r="KML43" s="28"/>
      <c r="KMM43" s="28"/>
      <c r="KMN43" s="28"/>
      <c r="KMO43" s="28"/>
      <c r="KMP43" s="28"/>
      <c r="KMQ43" s="28"/>
      <c r="KMR43" s="28"/>
      <c r="KMS43" s="28"/>
      <c r="KMT43" s="28"/>
      <c r="KMU43" s="28"/>
      <c r="KMV43" s="28"/>
      <c r="KMW43" s="28"/>
      <c r="KMX43" s="28"/>
      <c r="KMY43" s="28"/>
      <c r="KMZ43" s="28"/>
      <c r="KNA43" s="28"/>
      <c r="KNB43" s="28"/>
      <c r="KNC43" s="28"/>
      <c r="KND43" s="28"/>
      <c r="KNE43" s="28"/>
      <c r="KNF43" s="28"/>
      <c r="KNG43" s="28"/>
      <c r="KNH43" s="28"/>
      <c r="KNI43" s="28"/>
      <c r="KNJ43" s="28"/>
      <c r="KNK43" s="28"/>
      <c r="KNL43" s="28"/>
      <c r="KNM43" s="28"/>
      <c r="KNN43" s="28"/>
      <c r="KNO43" s="28"/>
      <c r="KNP43" s="28"/>
      <c r="KNQ43" s="28"/>
      <c r="KNR43" s="28"/>
      <c r="KNS43" s="28"/>
      <c r="KNT43" s="28"/>
      <c r="KNU43" s="28"/>
      <c r="KNV43" s="28"/>
      <c r="KNW43" s="28"/>
      <c r="KNX43" s="28"/>
      <c r="KNY43" s="28"/>
      <c r="KNZ43" s="28"/>
      <c r="KOA43" s="28"/>
      <c r="KOB43" s="28"/>
      <c r="KOC43" s="28"/>
      <c r="KOD43" s="28"/>
      <c r="KOE43" s="28"/>
      <c r="KOF43" s="28"/>
      <c r="KOG43" s="28"/>
      <c r="KOH43" s="28"/>
      <c r="KOI43" s="28"/>
      <c r="KOJ43" s="28"/>
      <c r="KOK43" s="28"/>
      <c r="KOL43" s="28"/>
      <c r="KOM43" s="28"/>
      <c r="KON43" s="28"/>
      <c r="KOO43" s="28"/>
      <c r="KOP43" s="28"/>
      <c r="KOQ43" s="28"/>
      <c r="KOR43" s="28"/>
      <c r="KOS43" s="28"/>
      <c r="KOT43" s="28"/>
      <c r="KOU43" s="28"/>
      <c r="KOV43" s="28"/>
      <c r="KOW43" s="28"/>
      <c r="KOX43" s="28"/>
      <c r="KOY43" s="28"/>
      <c r="KOZ43" s="28"/>
      <c r="KPA43" s="28"/>
      <c r="KPB43" s="28"/>
      <c r="KPC43" s="28"/>
      <c r="KPD43" s="28"/>
      <c r="KPE43" s="28"/>
      <c r="KPF43" s="28"/>
      <c r="KPG43" s="28"/>
      <c r="KPH43" s="28"/>
      <c r="KPI43" s="28"/>
      <c r="KPJ43" s="28"/>
      <c r="KPK43" s="28"/>
      <c r="KPL43" s="28"/>
      <c r="KPM43" s="28"/>
      <c r="KPN43" s="28"/>
      <c r="KPO43" s="28"/>
      <c r="KPP43" s="28"/>
      <c r="KPQ43" s="28"/>
      <c r="KPR43" s="28"/>
      <c r="KPS43" s="28"/>
      <c r="KPT43" s="28"/>
      <c r="KPU43" s="28"/>
      <c r="KPV43" s="28"/>
      <c r="KPW43" s="28"/>
      <c r="KPX43" s="28"/>
      <c r="KPY43" s="28"/>
      <c r="KPZ43" s="28"/>
      <c r="KQA43" s="28"/>
      <c r="KQB43" s="28"/>
      <c r="KQC43" s="28"/>
      <c r="KQD43" s="28"/>
      <c r="KQE43" s="28"/>
      <c r="KQF43" s="28"/>
      <c r="KQG43" s="28"/>
      <c r="KQH43" s="28"/>
      <c r="KQI43" s="28"/>
      <c r="KQJ43" s="28"/>
      <c r="KQK43" s="28"/>
      <c r="KQL43" s="28"/>
      <c r="KQM43" s="28"/>
      <c r="KQN43" s="28"/>
      <c r="KQO43" s="28"/>
      <c r="KQP43" s="28"/>
      <c r="KQQ43" s="28"/>
      <c r="KQR43" s="28"/>
      <c r="KQS43" s="28"/>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S43" s="28"/>
      <c r="KRT43" s="28"/>
      <c r="KRU43" s="28"/>
      <c r="KRV43" s="28"/>
      <c r="KRW43" s="28"/>
      <c r="KRX43" s="28"/>
      <c r="KRY43" s="28"/>
      <c r="KRZ43" s="28"/>
      <c r="KSA43" s="28"/>
      <c r="KSB43" s="28"/>
      <c r="KSC43" s="28"/>
      <c r="KSD43" s="28"/>
      <c r="KSE43" s="28"/>
      <c r="KSF43" s="28"/>
      <c r="KSG43" s="28"/>
      <c r="KSH43" s="28"/>
      <c r="KSI43" s="28"/>
      <c r="KSJ43" s="28"/>
      <c r="KSK43" s="28"/>
      <c r="KSL43" s="28"/>
      <c r="KSM43" s="28"/>
      <c r="KSN43" s="28"/>
      <c r="KSO43" s="28"/>
      <c r="KSP43" s="28"/>
      <c r="KSQ43" s="28"/>
      <c r="KSR43" s="28"/>
      <c r="KSS43" s="28"/>
      <c r="KST43" s="28"/>
      <c r="KSU43" s="28"/>
      <c r="KSV43" s="28"/>
      <c r="KSW43" s="28"/>
      <c r="KSX43" s="28"/>
      <c r="KSY43" s="28"/>
      <c r="KSZ43" s="28"/>
      <c r="KTA43" s="28"/>
      <c r="KTB43" s="28"/>
      <c r="KTC43" s="28"/>
      <c r="KTD43" s="28"/>
      <c r="KTE43" s="28"/>
      <c r="KTF43" s="28"/>
      <c r="KTG43" s="28"/>
      <c r="KTH43" s="28"/>
      <c r="KTI43" s="28"/>
      <c r="KTJ43" s="28"/>
      <c r="KTK43" s="28"/>
      <c r="KTL43" s="28"/>
      <c r="KTM43" s="28"/>
      <c r="KTN43" s="28"/>
      <c r="KTO43" s="28"/>
      <c r="KTP43" s="28"/>
      <c r="KTQ43" s="28"/>
      <c r="KTR43" s="28"/>
      <c r="KTS43" s="28"/>
      <c r="KTT43" s="28"/>
      <c r="KTU43" s="28"/>
      <c r="KTV43" s="28"/>
      <c r="KTW43" s="28"/>
      <c r="KTX43" s="28"/>
      <c r="KTY43" s="28"/>
      <c r="KTZ43" s="28"/>
      <c r="KUA43" s="28"/>
      <c r="KUB43" s="28"/>
      <c r="KUC43" s="28"/>
      <c r="KUD43" s="28"/>
      <c r="KUE43" s="28"/>
      <c r="KUF43" s="28"/>
      <c r="KUG43" s="28"/>
      <c r="KUH43" s="28"/>
      <c r="KUI43" s="28"/>
      <c r="KUJ43" s="28"/>
      <c r="KUK43" s="28"/>
      <c r="KUL43" s="28"/>
      <c r="KUM43" s="28"/>
      <c r="KUN43" s="28"/>
      <c r="KUO43" s="28"/>
      <c r="KUP43" s="28"/>
      <c r="KUQ43" s="28"/>
      <c r="KUR43" s="28"/>
      <c r="KUS43" s="28"/>
      <c r="KUT43" s="28"/>
      <c r="KUU43" s="28"/>
      <c r="KUV43" s="28"/>
      <c r="KUW43" s="28"/>
      <c r="KUX43" s="28"/>
      <c r="KUY43" s="28"/>
      <c r="KUZ43" s="28"/>
      <c r="KVA43" s="28"/>
      <c r="KVB43" s="28"/>
      <c r="KVC43" s="28"/>
      <c r="KVD43" s="28"/>
      <c r="KVE43" s="28"/>
      <c r="KVF43" s="28"/>
      <c r="KVG43" s="28"/>
      <c r="KVH43" s="28"/>
      <c r="KVI43" s="28"/>
      <c r="KVJ43" s="28"/>
      <c r="KVK43" s="28"/>
      <c r="KVL43" s="28"/>
      <c r="KVM43" s="28"/>
      <c r="KVN43" s="28"/>
      <c r="KVO43" s="28"/>
      <c r="KVP43" s="28"/>
      <c r="KVQ43" s="28"/>
      <c r="KVR43" s="28"/>
      <c r="KVS43" s="28"/>
      <c r="KVT43" s="28"/>
      <c r="KVU43" s="28"/>
      <c r="KVV43" s="28"/>
      <c r="KVW43" s="28"/>
      <c r="KVX43" s="28"/>
      <c r="KVY43" s="28"/>
      <c r="KVZ43" s="28"/>
      <c r="KWA43" s="28"/>
      <c r="KWB43" s="28"/>
      <c r="KWC43" s="28"/>
      <c r="KWD43" s="28"/>
      <c r="KWE43" s="28"/>
      <c r="KWF43" s="28"/>
      <c r="KWG43" s="28"/>
      <c r="KWH43" s="28"/>
      <c r="KWI43" s="28"/>
      <c r="KWJ43" s="28"/>
      <c r="KWK43" s="28"/>
      <c r="KWL43" s="28"/>
      <c r="KWM43" s="28"/>
      <c r="KWN43" s="28"/>
      <c r="KWO43" s="28"/>
      <c r="KWP43" s="28"/>
      <c r="KWQ43" s="28"/>
      <c r="KWR43" s="28"/>
      <c r="KWS43" s="28"/>
      <c r="KWT43" s="28"/>
      <c r="KWU43" s="28"/>
      <c r="KWV43" s="28"/>
      <c r="KWW43" s="28"/>
      <c r="KWX43" s="28"/>
      <c r="KWY43" s="28"/>
      <c r="KWZ43" s="28"/>
      <c r="KXA43" s="28"/>
      <c r="KXB43" s="28"/>
      <c r="KXC43" s="28"/>
      <c r="KXD43" s="28"/>
      <c r="KXE43" s="28"/>
      <c r="KXF43" s="28"/>
      <c r="KXG43" s="28"/>
      <c r="KXH43" s="28"/>
      <c r="KXI43" s="28"/>
      <c r="KXJ43" s="28"/>
      <c r="KXK43" s="28"/>
      <c r="KXL43" s="28"/>
      <c r="KXM43" s="28"/>
      <c r="KXN43" s="28"/>
      <c r="KXO43" s="28"/>
      <c r="KXP43" s="28"/>
      <c r="KXQ43" s="28"/>
      <c r="KXR43" s="28"/>
      <c r="KXS43" s="28"/>
      <c r="KXT43" s="28"/>
      <c r="KXU43" s="28"/>
      <c r="KXV43" s="28"/>
      <c r="KXW43" s="28"/>
      <c r="KXX43" s="28"/>
      <c r="KXY43" s="28"/>
      <c r="KXZ43" s="28"/>
      <c r="KYA43" s="28"/>
      <c r="KYB43" s="28"/>
      <c r="KYC43" s="28"/>
      <c r="KYD43" s="28"/>
      <c r="KYE43" s="28"/>
      <c r="KYF43" s="28"/>
      <c r="KYG43" s="28"/>
      <c r="KYH43" s="28"/>
      <c r="KYI43" s="28"/>
      <c r="KYJ43" s="28"/>
      <c r="KYK43" s="28"/>
      <c r="KYL43" s="28"/>
      <c r="KYM43" s="28"/>
      <c r="KYN43" s="28"/>
      <c r="KYO43" s="28"/>
      <c r="KYP43" s="28"/>
      <c r="KYQ43" s="28"/>
      <c r="KYR43" s="28"/>
      <c r="KYS43" s="28"/>
      <c r="KYT43" s="28"/>
      <c r="KYU43" s="28"/>
      <c r="KYV43" s="28"/>
      <c r="KYW43" s="28"/>
      <c r="KYX43" s="28"/>
      <c r="KYY43" s="28"/>
      <c r="KYZ43" s="28"/>
      <c r="KZA43" s="28"/>
      <c r="KZB43" s="28"/>
      <c r="KZC43" s="28"/>
      <c r="KZD43" s="28"/>
      <c r="KZE43" s="28"/>
      <c r="KZF43" s="28"/>
      <c r="KZG43" s="28"/>
      <c r="KZH43" s="28"/>
      <c r="KZI43" s="28"/>
      <c r="KZJ43" s="28"/>
      <c r="KZK43" s="28"/>
      <c r="KZL43" s="28"/>
      <c r="KZM43" s="28"/>
      <c r="KZN43" s="28"/>
      <c r="KZO43" s="28"/>
      <c r="KZP43" s="28"/>
      <c r="KZQ43" s="28"/>
      <c r="KZR43" s="28"/>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R43" s="28"/>
      <c r="LAS43" s="28"/>
      <c r="LAT43" s="28"/>
      <c r="LAU43" s="28"/>
      <c r="LAV43" s="28"/>
      <c r="LAW43" s="28"/>
      <c r="LAX43" s="28"/>
      <c r="LAY43" s="28"/>
      <c r="LAZ43" s="28"/>
      <c r="LBA43" s="28"/>
      <c r="LBB43" s="28"/>
      <c r="LBC43" s="28"/>
      <c r="LBD43" s="28"/>
      <c r="LBE43" s="28"/>
      <c r="LBF43" s="28"/>
      <c r="LBG43" s="28"/>
      <c r="LBH43" s="28"/>
      <c r="LBI43" s="28"/>
      <c r="LBJ43" s="28"/>
      <c r="LBK43" s="28"/>
      <c r="LBL43" s="28"/>
      <c r="LBM43" s="28"/>
      <c r="LBN43" s="28"/>
      <c r="LBO43" s="28"/>
      <c r="LBP43" s="28"/>
      <c r="LBQ43" s="28"/>
      <c r="LBR43" s="28"/>
      <c r="LBS43" s="28"/>
      <c r="LBT43" s="28"/>
      <c r="LBU43" s="28"/>
      <c r="LBV43" s="28"/>
      <c r="LBW43" s="28"/>
      <c r="LBX43" s="28"/>
      <c r="LBY43" s="28"/>
      <c r="LBZ43" s="28"/>
      <c r="LCA43" s="28"/>
      <c r="LCB43" s="28"/>
      <c r="LCC43" s="28"/>
      <c r="LCD43" s="28"/>
      <c r="LCE43" s="28"/>
      <c r="LCF43" s="28"/>
      <c r="LCG43" s="28"/>
      <c r="LCH43" s="28"/>
      <c r="LCI43" s="28"/>
      <c r="LCJ43" s="28"/>
      <c r="LCK43" s="28"/>
      <c r="LCL43" s="28"/>
      <c r="LCM43" s="28"/>
      <c r="LCN43" s="28"/>
      <c r="LCO43" s="28"/>
      <c r="LCP43" s="28"/>
      <c r="LCQ43" s="28"/>
      <c r="LCR43" s="28"/>
      <c r="LCS43" s="28"/>
      <c r="LCT43" s="28"/>
      <c r="LCU43" s="28"/>
      <c r="LCV43" s="28"/>
      <c r="LCW43" s="28"/>
      <c r="LCX43" s="28"/>
      <c r="LCY43" s="28"/>
      <c r="LCZ43" s="28"/>
      <c r="LDA43" s="28"/>
      <c r="LDB43" s="28"/>
      <c r="LDC43" s="28"/>
      <c r="LDD43" s="28"/>
      <c r="LDE43" s="28"/>
      <c r="LDF43" s="28"/>
      <c r="LDG43" s="28"/>
      <c r="LDH43" s="28"/>
      <c r="LDI43" s="28"/>
      <c r="LDJ43" s="28"/>
      <c r="LDK43" s="28"/>
      <c r="LDL43" s="28"/>
      <c r="LDM43" s="28"/>
      <c r="LDN43" s="28"/>
      <c r="LDO43" s="28"/>
      <c r="LDP43" s="28"/>
      <c r="LDQ43" s="28"/>
      <c r="LDR43" s="28"/>
      <c r="LDS43" s="28"/>
      <c r="LDT43" s="28"/>
      <c r="LDU43" s="28"/>
      <c r="LDV43" s="28"/>
      <c r="LDW43" s="28"/>
      <c r="LDX43" s="28"/>
      <c r="LDY43" s="28"/>
      <c r="LDZ43" s="28"/>
      <c r="LEA43" s="28"/>
      <c r="LEB43" s="28"/>
      <c r="LEC43" s="28"/>
      <c r="LED43" s="28"/>
      <c r="LEE43" s="28"/>
      <c r="LEF43" s="28"/>
      <c r="LEG43" s="28"/>
      <c r="LEH43" s="28"/>
      <c r="LEI43" s="28"/>
      <c r="LEJ43" s="28"/>
      <c r="LEK43" s="28"/>
      <c r="LEL43" s="28"/>
      <c r="LEM43" s="28"/>
      <c r="LEN43" s="28"/>
      <c r="LEO43" s="28"/>
      <c r="LEP43" s="28"/>
      <c r="LEQ43" s="28"/>
      <c r="LER43" s="28"/>
      <c r="LES43" s="28"/>
      <c r="LET43" s="28"/>
      <c r="LEU43" s="28"/>
      <c r="LEV43" s="28"/>
      <c r="LEW43" s="28"/>
      <c r="LEX43" s="28"/>
      <c r="LEY43" s="28"/>
      <c r="LEZ43" s="28"/>
      <c r="LFA43" s="28"/>
      <c r="LFB43" s="28"/>
      <c r="LFC43" s="28"/>
      <c r="LFD43" s="28"/>
      <c r="LFE43" s="28"/>
      <c r="LFF43" s="28"/>
      <c r="LFG43" s="28"/>
      <c r="LFH43" s="28"/>
      <c r="LFI43" s="28"/>
      <c r="LFJ43" s="28"/>
      <c r="LFK43" s="28"/>
      <c r="LFL43" s="28"/>
      <c r="LFM43" s="28"/>
      <c r="LFN43" s="28"/>
      <c r="LFO43" s="28"/>
      <c r="LFP43" s="28"/>
      <c r="LFQ43" s="28"/>
      <c r="LFR43" s="28"/>
      <c r="LFS43" s="28"/>
      <c r="LFT43" s="28"/>
      <c r="LFU43" s="28"/>
      <c r="LFV43" s="28"/>
      <c r="LFW43" s="28"/>
      <c r="LFX43" s="28"/>
      <c r="LFY43" s="28"/>
      <c r="LFZ43" s="28"/>
      <c r="LGA43" s="28"/>
      <c r="LGB43" s="28"/>
      <c r="LGC43" s="28"/>
      <c r="LGD43" s="28"/>
      <c r="LGE43" s="28"/>
      <c r="LGF43" s="28"/>
      <c r="LGG43" s="28"/>
      <c r="LGH43" s="28"/>
      <c r="LGI43" s="28"/>
      <c r="LGJ43" s="28"/>
      <c r="LGK43" s="28"/>
      <c r="LGL43" s="28"/>
      <c r="LGM43" s="28"/>
      <c r="LGN43" s="28"/>
      <c r="LGO43" s="28"/>
      <c r="LGP43" s="28"/>
      <c r="LGQ43" s="28"/>
      <c r="LGR43" s="28"/>
      <c r="LGS43" s="28"/>
      <c r="LGT43" s="28"/>
      <c r="LGU43" s="28"/>
      <c r="LGV43" s="28"/>
      <c r="LGW43" s="28"/>
      <c r="LGX43" s="28"/>
      <c r="LGY43" s="28"/>
      <c r="LGZ43" s="28"/>
      <c r="LHA43" s="28"/>
      <c r="LHB43" s="28"/>
      <c r="LHC43" s="28"/>
      <c r="LHD43" s="28"/>
      <c r="LHE43" s="28"/>
      <c r="LHF43" s="28"/>
      <c r="LHG43" s="28"/>
      <c r="LHH43" s="28"/>
      <c r="LHI43" s="28"/>
      <c r="LHJ43" s="28"/>
      <c r="LHK43" s="28"/>
      <c r="LHL43" s="28"/>
      <c r="LHM43" s="28"/>
      <c r="LHN43" s="28"/>
      <c r="LHO43" s="28"/>
      <c r="LHP43" s="28"/>
      <c r="LHQ43" s="28"/>
      <c r="LHR43" s="28"/>
      <c r="LHS43" s="28"/>
      <c r="LHT43" s="28"/>
      <c r="LHU43" s="28"/>
      <c r="LHV43" s="28"/>
      <c r="LHW43" s="28"/>
      <c r="LHX43" s="28"/>
      <c r="LHY43" s="28"/>
      <c r="LHZ43" s="28"/>
      <c r="LIA43" s="28"/>
      <c r="LIB43" s="28"/>
      <c r="LIC43" s="28"/>
      <c r="LID43" s="28"/>
      <c r="LIE43" s="28"/>
      <c r="LIF43" s="28"/>
      <c r="LIG43" s="28"/>
      <c r="LIH43" s="28"/>
      <c r="LII43" s="28"/>
      <c r="LIJ43" s="28"/>
      <c r="LIK43" s="28"/>
      <c r="LIL43" s="28"/>
      <c r="LIM43" s="28"/>
      <c r="LIN43" s="28"/>
      <c r="LIO43" s="28"/>
      <c r="LIP43" s="28"/>
      <c r="LIQ43" s="28"/>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Q43" s="28"/>
      <c r="LJR43" s="28"/>
      <c r="LJS43" s="28"/>
      <c r="LJT43" s="28"/>
      <c r="LJU43" s="28"/>
      <c r="LJV43" s="28"/>
      <c r="LJW43" s="28"/>
      <c r="LJX43" s="28"/>
      <c r="LJY43" s="28"/>
      <c r="LJZ43" s="28"/>
      <c r="LKA43" s="28"/>
      <c r="LKB43" s="28"/>
      <c r="LKC43" s="28"/>
      <c r="LKD43" s="28"/>
      <c r="LKE43" s="28"/>
      <c r="LKF43" s="28"/>
      <c r="LKG43" s="28"/>
      <c r="LKH43" s="28"/>
      <c r="LKI43" s="28"/>
      <c r="LKJ43" s="28"/>
      <c r="LKK43" s="28"/>
      <c r="LKL43" s="28"/>
      <c r="LKM43" s="28"/>
      <c r="LKN43" s="28"/>
      <c r="LKO43" s="28"/>
      <c r="LKP43" s="28"/>
      <c r="LKQ43" s="28"/>
      <c r="LKR43" s="28"/>
      <c r="LKS43" s="28"/>
      <c r="LKT43" s="28"/>
      <c r="LKU43" s="28"/>
      <c r="LKV43" s="28"/>
      <c r="LKW43" s="28"/>
      <c r="LKX43" s="28"/>
      <c r="LKY43" s="28"/>
      <c r="LKZ43" s="28"/>
      <c r="LLA43" s="28"/>
      <c r="LLB43" s="28"/>
      <c r="LLC43" s="28"/>
      <c r="LLD43" s="28"/>
      <c r="LLE43" s="28"/>
      <c r="LLF43" s="28"/>
      <c r="LLG43" s="28"/>
      <c r="LLH43" s="28"/>
      <c r="LLI43" s="28"/>
      <c r="LLJ43" s="28"/>
      <c r="LLK43" s="28"/>
      <c r="LLL43" s="28"/>
      <c r="LLM43" s="28"/>
      <c r="LLN43" s="28"/>
      <c r="LLO43" s="28"/>
      <c r="LLP43" s="28"/>
      <c r="LLQ43" s="28"/>
      <c r="LLR43" s="28"/>
      <c r="LLS43" s="28"/>
      <c r="LLT43" s="28"/>
      <c r="LLU43" s="28"/>
      <c r="LLV43" s="28"/>
      <c r="LLW43" s="28"/>
      <c r="LLX43" s="28"/>
      <c r="LLY43" s="28"/>
      <c r="LLZ43" s="28"/>
      <c r="LMA43" s="28"/>
      <c r="LMB43" s="28"/>
      <c r="LMC43" s="28"/>
      <c r="LMD43" s="28"/>
      <c r="LME43" s="28"/>
      <c r="LMF43" s="28"/>
      <c r="LMG43" s="28"/>
      <c r="LMH43" s="28"/>
      <c r="LMI43" s="28"/>
      <c r="LMJ43" s="28"/>
      <c r="LMK43" s="28"/>
      <c r="LML43" s="28"/>
      <c r="LMM43" s="28"/>
      <c r="LMN43" s="28"/>
      <c r="LMO43" s="28"/>
      <c r="LMP43" s="28"/>
      <c r="LMQ43" s="28"/>
      <c r="LMR43" s="28"/>
      <c r="LMS43" s="28"/>
      <c r="LMT43" s="28"/>
      <c r="LMU43" s="28"/>
      <c r="LMV43" s="28"/>
      <c r="LMW43" s="28"/>
      <c r="LMX43" s="28"/>
      <c r="LMY43" s="28"/>
      <c r="LMZ43" s="28"/>
      <c r="LNA43" s="28"/>
      <c r="LNB43" s="28"/>
      <c r="LNC43" s="28"/>
      <c r="LND43" s="28"/>
      <c r="LNE43" s="28"/>
      <c r="LNF43" s="28"/>
      <c r="LNG43" s="28"/>
      <c r="LNH43" s="28"/>
      <c r="LNI43" s="28"/>
      <c r="LNJ43" s="28"/>
      <c r="LNK43" s="28"/>
      <c r="LNL43" s="28"/>
      <c r="LNM43" s="28"/>
      <c r="LNN43" s="28"/>
      <c r="LNO43" s="28"/>
      <c r="LNP43" s="28"/>
      <c r="LNQ43" s="28"/>
      <c r="LNR43" s="28"/>
      <c r="LNS43" s="28"/>
      <c r="LNT43" s="28"/>
      <c r="LNU43" s="28"/>
      <c r="LNV43" s="28"/>
      <c r="LNW43" s="28"/>
      <c r="LNX43" s="28"/>
      <c r="LNY43" s="28"/>
      <c r="LNZ43" s="28"/>
      <c r="LOA43" s="28"/>
      <c r="LOB43" s="28"/>
      <c r="LOC43" s="28"/>
      <c r="LOD43" s="28"/>
      <c r="LOE43" s="28"/>
      <c r="LOF43" s="28"/>
      <c r="LOG43" s="28"/>
      <c r="LOH43" s="28"/>
      <c r="LOI43" s="28"/>
      <c r="LOJ43" s="28"/>
      <c r="LOK43" s="28"/>
      <c r="LOL43" s="28"/>
      <c r="LOM43" s="28"/>
      <c r="LON43" s="28"/>
      <c r="LOO43" s="28"/>
      <c r="LOP43" s="28"/>
      <c r="LOQ43" s="28"/>
      <c r="LOR43" s="28"/>
      <c r="LOS43" s="28"/>
      <c r="LOT43" s="28"/>
      <c r="LOU43" s="28"/>
      <c r="LOV43" s="28"/>
      <c r="LOW43" s="28"/>
      <c r="LOX43" s="28"/>
      <c r="LOY43" s="28"/>
      <c r="LOZ43" s="28"/>
      <c r="LPA43" s="28"/>
      <c r="LPB43" s="28"/>
      <c r="LPC43" s="28"/>
      <c r="LPD43" s="28"/>
      <c r="LPE43" s="28"/>
      <c r="LPF43" s="28"/>
      <c r="LPG43" s="28"/>
      <c r="LPH43" s="28"/>
      <c r="LPI43" s="28"/>
      <c r="LPJ43" s="28"/>
      <c r="LPK43" s="28"/>
      <c r="LPL43" s="28"/>
      <c r="LPM43" s="28"/>
      <c r="LPN43" s="28"/>
      <c r="LPO43" s="28"/>
      <c r="LPP43" s="28"/>
      <c r="LPQ43" s="28"/>
      <c r="LPR43" s="28"/>
      <c r="LPS43" s="28"/>
      <c r="LPT43" s="28"/>
      <c r="LPU43" s="28"/>
      <c r="LPV43" s="28"/>
      <c r="LPW43" s="28"/>
      <c r="LPX43" s="28"/>
      <c r="LPY43" s="28"/>
      <c r="LPZ43" s="28"/>
      <c r="LQA43" s="28"/>
      <c r="LQB43" s="28"/>
      <c r="LQC43" s="28"/>
      <c r="LQD43" s="28"/>
      <c r="LQE43" s="28"/>
      <c r="LQF43" s="28"/>
      <c r="LQG43" s="28"/>
      <c r="LQH43" s="28"/>
      <c r="LQI43" s="28"/>
      <c r="LQJ43" s="28"/>
      <c r="LQK43" s="28"/>
      <c r="LQL43" s="28"/>
      <c r="LQM43" s="28"/>
      <c r="LQN43" s="28"/>
      <c r="LQO43" s="28"/>
      <c r="LQP43" s="28"/>
      <c r="LQQ43" s="28"/>
      <c r="LQR43" s="28"/>
      <c r="LQS43" s="28"/>
      <c r="LQT43" s="28"/>
      <c r="LQU43" s="28"/>
      <c r="LQV43" s="28"/>
      <c r="LQW43" s="28"/>
      <c r="LQX43" s="28"/>
      <c r="LQY43" s="28"/>
      <c r="LQZ43" s="28"/>
      <c r="LRA43" s="28"/>
      <c r="LRB43" s="28"/>
      <c r="LRC43" s="28"/>
      <c r="LRD43" s="28"/>
      <c r="LRE43" s="28"/>
      <c r="LRF43" s="28"/>
      <c r="LRG43" s="28"/>
      <c r="LRH43" s="28"/>
      <c r="LRI43" s="28"/>
      <c r="LRJ43" s="28"/>
      <c r="LRK43" s="28"/>
      <c r="LRL43" s="28"/>
      <c r="LRM43" s="28"/>
      <c r="LRN43" s="28"/>
      <c r="LRO43" s="28"/>
      <c r="LRP43" s="28"/>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P43" s="28"/>
      <c r="LSQ43" s="28"/>
      <c r="LSR43" s="28"/>
      <c r="LSS43" s="28"/>
      <c r="LST43" s="28"/>
      <c r="LSU43" s="28"/>
      <c r="LSV43" s="28"/>
      <c r="LSW43" s="28"/>
      <c r="LSX43" s="28"/>
      <c r="LSY43" s="28"/>
      <c r="LSZ43" s="28"/>
      <c r="LTA43" s="28"/>
      <c r="LTB43" s="28"/>
      <c r="LTC43" s="28"/>
      <c r="LTD43" s="28"/>
      <c r="LTE43" s="28"/>
      <c r="LTF43" s="28"/>
      <c r="LTG43" s="28"/>
      <c r="LTH43" s="28"/>
      <c r="LTI43" s="28"/>
      <c r="LTJ43" s="28"/>
      <c r="LTK43" s="28"/>
      <c r="LTL43" s="28"/>
      <c r="LTM43" s="28"/>
      <c r="LTN43" s="28"/>
      <c r="LTO43" s="28"/>
      <c r="LTP43" s="28"/>
      <c r="LTQ43" s="28"/>
      <c r="LTR43" s="28"/>
      <c r="LTS43" s="28"/>
      <c r="LTT43" s="28"/>
      <c r="LTU43" s="28"/>
      <c r="LTV43" s="28"/>
      <c r="LTW43" s="28"/>
      <c r="LTX43" s="28"/>
      <c r="LTY43" s="28"/>
      <c r="LTZ43" s="28"/>
      <c r="LUA43" s="28"/>
      <c r="LUB43" s="28"/>
      <c r="LUC43" s="28"/>
      <c r="LUD43" s="28"/>
      <c r="LUE43" s="28"/>
      <c r="LUF43" s="28"/>
      <c r="LUG43" s="28"/>
      <c r="LUH43" s="28"/>
      <c r="LUI43" s="28"/>
      <c r="LUJ43" s="28"/>
      <c r="LUK43" s="28"/>
      <c r="LUL43" s="28"/>
      <c r="LUM43" s="28"/>
      <c r="LUN43" s="28"/>
      <c r="LUO43" s="28"/>
      <c r="LUP43" s="28"/>
      <c r="LUQ43" s="28"/>
      <c r="LUR43" s="28"/>
      <c r="LUS43" s="28"/>
      <c r="LUT43" s="28"/>
      <c r="LUU43" s="28"/>
      <c r="LUV43" s="28"/>
      <c r="LUW43" s="28"/>
      <c r="LUX43" s="28"/>
      <c r="LUY43" s="28"/>
      <c r="LUZ43" s="28"/>
      <c r="LVA43" s="28"/>
      <c r="LVB43" s="28"/>
      <c r="LVC43" s="28"/>
      <c r="LVD43" s="28"/>
      <c r="LVE43" s="28"/>
      <c r="LVF43" s="28"/>
      <c r="LVG43" s="28"/>
      <c r="LVH43" s="28"/>
      <c r="LVI43" s="28"/>
      <c r="LVJ43" s="28"/>
      <c r="LVK43" s="28"/>
      <c r="LVL43" s="28"/>
      <c r="LVM43" s="28"/>
      <c r="LVN43" s="28"/>
      <c r="LVO43" s="28"/>
      <c r="LVP43" s="28"/>
      <c r="LVQ43" s="28"/>
      <c r="LVR43" s="28"/>
      <c r="LVS43" s="28"/>
      <c r="LVT43" s="28"/>
      <c r="LVU43" s="28"/>
      <c r="LVV43" s="28"/>
      <c r="LVW43" s="28"/>
      <c r="LVX43" s="28"/>
      <c r="LVY43" s="28"/>
      <c r="LVZ43" s="28"/>
      <c r="LWA43" s="28"/>
      <c r="LWB43" s="28"/>
      <c r="LWC43" s="28"/>
      <c r="LWD43" s="28"/>
      <c r="LWE43" s="28"/>
      <c r="LWF43" s="28"/>
      <c r="LWG43" s="28"/>
      <c r="LWH43" s="28"/>
      <c r="LWI43" s="28"/>
      <c r="LWJ43" s="28"/>
      <c r="LWK43" s="28"/>
      <c r="LWL43" s="28"/>
      <c r="LWM43" s="28"/>
      <c r="LWN43" s="28"/>
      <c r="LWO43" s="28"/>
      <c r="LWP43" s="28"/>
      <c r="LWQ43" s="28"/>
      <c r="LWR43" s="28"/>
      <c r="LWS43" s="28"/>
      <c r="LWT43" s="28"/>
      <c r="LWU43" s="28"/>
      <c r="LWV43" s="28"/>
      <c r="LWW43" s="28"/>
      <c r="LWX43" s="28"/>
      <c r="LWY43" s="28"/>
      <c r="LWZ43" s="28"/>
      <c r="LXA43" s="28"/>
      <c r="LXB43" s="28"/>
      <c r="LXC43" s="28"/>
      <c r="LXD43" s="28"/>
      <c r="LXE43" s="28"/>
      <c r="LXF43" s="28"/>
      <c r="LXG43" s="28"/>
      <c r="LXH43" s="28"/>
      <c r="LXI43" s="28"/>
      <c r="LXJ43" s="28"/>
      <c r="LXK43" s="28"/>
      <c r="LXL43" s="28"/>
      <c r="LXM43" s="28"/>
      <c r="LXN43" s="28"/>
      <c r="LXO43" s="28"/>
      <c r="LXP43" s="28"/>
      <c r="LXQ43" s="28"/>
      <c r="LXR43" s="28"/>
      <c r="LXS43" s="28"/>
      <c r="LXT43" s="28"/>
      <c r="LXU43" s="28"/>
      <c r="LXV43" s="28"/>
      <c r="LXW43" s="28"/>
      <c r="LXX43" s="28"/>
      <c r="LXY43" s="28"/>
      <c r="LXZ43" s="28"/>
      <c r="LYA43" s="28"/>
      <c r="LYB43" s="28"/>
      <c r="LYC43" s="28"/>
      <c r="LYD43" s="28"/>
      <c r="LYE43" s="28"/>
      <c r="LYF43" s="28"/>
      <c r="LYG43" s="28"/>
      <c r="LYH43" s="28"/>
      <c r="LYI43" s="28"/>
      <c r="LYJ43" s="28"/>
      <c r="LYK43" s="28"/>
      <c r="LYL43" s="28"/>
      <c r="LYM43" s="28"/>
      <c r="LYN43" s="28"/>
      <c r="LYO43" s="28"/>
      <c r="LYP43" s="28"/>
      <c r="LYQ43" s="28"/>
      <c r="LYR43" s="28"/>
      <c r="LYS43" s="28"/>
      <c r="LYT43" s="28"/>
      <c r="LYU43" s="28"/>
      <c r="LYV43" s="28"/>
      <c r="LYW43" s="28"/>
      <c r="LYX43" s="28"/>
      <c r="LYY43" s="28"/>
      <c r="LYZ43" s="28"/>
      <c r="LZA43" s="28"/>
      <c r="LZB43" s="28"/>
      <c r="LZC43" s="28"/>
      <c r="LZD43" s="28"/>
      <c r="LZE43" s="28"/>
      <c r="LZF43" s="28"/>
      <c r="LZG43" s="28"/>
      <c r="LZH43" s="28"/>
      <c r="LZI43" s="28"/>
      <c r="LZJ43" s="28"/>
      <c r="LZK43" s="28"/>
      <c r="LZL43" s="28"/>
      <c r="LZM43" s="28"/>
      <c r="LZN43" s="28"/>
      <c r="LZO43" s="28"/>
      <c r="LZP43" s="28"/>
      <c r="LZQ43" s="28"/>
      <c r="LZR43" s="28"/>
      <c r="LZS43" s="28"/>
      <c r="LZT43" s="28"/>
      <c r="LZU43" s="28"/>
      <c r="LZV43" s="28"/>
      <c r="LZW43" s="28"/>
      <c r="LZX43" s="28"/>
      <c r="LZY43" s="28"/>
      <c r="LZZ43" s="28"/>
      <c r="MAA43" s="28"/>
      <c r="MAB43" s="28"/>
      <c r="MAC43" s="28"/>
      <c r="MAD43" s="28"/>
      <c r="MAE43" s="28"/>
      <c r="MAF43" s="28"/>
      <c r="MAG43" s="28"/>
      <c r="MAH43" s="28"/>
      <c r="MAI43" s="28"/>
      <c r="MAJ43" s="28"/>
      <c r="MAK43" s="28"/>
      <c r="MAL43" s="28"/>
      <c r="MAM43" s="28"/>
      <c r="MAN43" s="28"/>
      <c r="MAO43" s="28"/>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O43" s="28"/>
      <c r="MBP43" s="28"/>
      <c r="MBQ43" s="28"/>
      <c r="MBR43" s="28"/>
      <c r="MBS43" s="28"/>
      <c r="MBT43" s="28"/>
      <c r="MBU43" s="28"/>
      <c r="MBV43" s="28"/>
      <c r="MBW43" s="28"/>
      <c r="MBX43" s="28"/>
      <c r="MBY43" s="28"/>
      <c r="MBZ43" s="28"/>
      <c r="MCA43" s="28"/>
      <c r="MCB43" s="28"/>
      <c r="MCC43" s="28"/>
      <c r="MCD43" s="28"/>
      <c r="MCE43" s="28"/>
      <c r="MCF43" s="28"/>
      <c r="MCG43" s="28"/>
      <c r="MCH43" s="28"/>
      <c r="MCI43" s="28"/>
      <c r="MCJ43" s="28"/>
      <c r="MCK43" s="28"/>
      <c r="MCL43" s="28"/>
      <c r="MCM43" s="28"/>
      <c r="MCN43" s="28"/>
      <c r="MCO43" s="28"/>
      <c r="MCP43" s="28"/>
      <c r="MCQ43" s="28"/>
      <c r="MCR43" s="28"/>
      <c r="MCS43" s="28"/>
      <c r="MCT43" s="28"/>
      <c r="MCU43" s="28"/>
      <c r="MCV43" s="28"/>
      <c r="MCW43" s="28"/>
      <c r="MCX43" s="28"/>
      <c r="MCY43" s="28"/>
      <c r="MCZ43" s="28"/>
      <c r="MDA43" s="28"/>
      <c r="MDB43" s="28"/>
      <c r="MDC43" s="28"/>
      <c r="MDD43" s="28"/>
      <c r="MDE43" s="28"/>
      <c r="MDF43" s="28"/>
      <c r="MDG43" s="28"/>
      <c r="MDH43" s="28"/>
      <c r="MDI43" s="28"/>
      <c r="MDJ43" s="28"/>
      <c r="MDK43" s="28"/>
      <c r="MDL43" s="28"/>
      <c r="MDM43" s="28"/>
      <c r="MDN43" s="28"/>
      <c r="MDO43" s="28"/>
      <c r="MDP43" s="28"/>
      <c r="MDQ43" s="28"/>
      <c r="MDR43" s="28"/>
      <c r="MDS43" s="28"/>
      <c r="MDT43" s="28"/>
      <c r="MDU43" s="28"/>
      <c r="MDV43" s="28"/>
      <c r="MDW43" s="28"/>
      <c r="MDX43" s="28"/>
      <c r="MDY43" s="28"/>
      <c r="MDZ43" s="28"/>
      <c r="MEA43" s="28"/>
      <c r="MEB43" s="28"/>
      <c r="MEC43" s="28"/>
      <c r="MED43" s="28"/>
      <c r="MEE43" s="28"/>
      <c r="MEF43" s="28"/>
      <c r="MEG43" s="28"/>
      <c r="MEH43" s="28"/>
      <c r="MEI43" s="28"/>
      <c r="MEJ43" s="28"/>
      <c r="MEK43" s="28"/>
      <c r="MEL43" s="28"/>
      <c r="MEM43" s="28"/>
      <c r="MEN43" s="28"/>
      <c r="MEO43" s="28"/>
      <c r="MEP43" s="28"/>
      <c r="MEQ43" s="28"/>
      <c r="MER43" s="28"/>
      <c r="MES43" s="28"/>
      <c r="MET43" s="28"/>
      <c r="MEU43" s="28"/>
      <c r="MEV43" s="28"/>
      <c r="MEW43" s="28"/>
      <c r="MEX43" s="28"/>
      <c r="MEY43" s="28"/>
      <c r="MEZ43" s="28"/>
      <c r="MFA43" s="28"/>
      <c r="MFB43" s="28"/>
      <c r="MFC43" s="28"/>
      <c r="MFD43" s="28"/>
      <c r="MFE43" s="28"/>
      <c r="MFF43" s="28"/>
      <c r="MFG43" s="28"/>
      <c r="MFH43" s="28"/>
      <c r="MFI43" s="28"/>
      <c r="MFJ43" s="28"/>
      <c r="MFK43" s="28"/>
      <c r="MFL43" s="28"/>
      <c r="MFM43" s="28"/>
      <c r="MFN43" s="28"/>
      <c r="MFO43" s="28"/>
      <c r="MFP43" s="28"/>
      <c r="MFQ43" s="28"/>
      <c r="MFR43" s="28"/>
      <c r="MFS43" s="28"/>
      <c r="MFT43" s="28"/>
      <c r="MFU43" s="28"/>
      <c r="MFV43" s="28"/>
      <c r="MFW43" s="28"/>
      <c r="MFX43" s="28"/>
      <c r="MFY43" s="28"/>
      <c r="MFZ43" s="28"/>
      <c r="MGA43" s="28"/>
      <c r="MGB43" s="28"/>
      <c r="MGC43" s="28"/>
      <c r="MGD43" s="28"/>
      <c r="MGE43" s="28"/>
      <c r="MGF43" s="28"/>
      <c r="MGG43" s="28"/>
      <c r="MGH43" s="28"/>
      <c r="MGI43" s="28"/>
      <c r="MGJ43" s="28"/>
      <c r="MGK43" s="28"/>
      <c r="MGL43" s="28"/>
      <c r="MGM43" s="28"/>
      <c r="MGN43" s="28"/>
      <c r="MGO43" s="28"/>
      <c r="MGP43" s="28"/>
      <c r="MGQ43" s="28"/>
      <c r="MGR43" s="28"/>
      <c r="MGS43" s="28"/>
      <c r="MGT43" s="28"/>
      <c r="MGU43" s="28"/>
      <c r="MGV43" s="28"/>
      <c r="MGW43" s="28"/>
      <c r="MGX43" s="28"/>
      <c r="MGY43" s="28"/>
      <c r="MGZ43" s="28"/>
      <c r="MHA43" s="28"/>
      <c r="MHB43" s="28"/>
      <c r="MHC43" s="28"/>
      <c r="MHD43" s="28"/>
      <c r="MHE43" s="28"/>
      <c r="MHF43" s="28"/>
      <c r="MHG43" s="28"/>
      <c r="MHH43" s="28"/>
      <c r="MHI43" s="28"/>
      <c r="MHJ43" s="28"/>
      <c r="MHK43" s="28"/>
      <c r="MHL43" s="28"/>
      <c r="MHM43" s="28"/>
      <c r="MHN43" s="28"/>
      <c r="MHO43" s="28"/>
      <c r="MHP43" s="28"/>
      <c r="MHQ43" s="28"/>
      <c r="MHR43" s="28"/>
      <c r="MHS43" s="28"/>
      <c r="MHT43" s="28"/>
      <c r="MHU43" s="28"/>
      <c r="MHV43" s="28"/>
      <c r="MHW43" s="28"/>
      <c r="MHX43" s="28"/>
      <c r="MHY43" s="28"/>
      <c r="MHZ43" s="28"/>
      <c r="MIA43" s="28"/>
      <c r="MIB43" s="28"/>
      <c r="MIC43" s="28"/>
      <c r="MID43" s="28"/>
      <c r="MIE43" s="28"/>
      <c r="MIF43" s="28"/>
      <c r="MIG43" s="28"/>
      <c r="MIH43" s="28"/>
      <c r="MII43" s="28"/>
      <c r="MIJ43" s="28"/>
      <c r="MIK43" s="28"/>
      <c r="MIL43" s="28"/>
      <c r="MIM43" s="28"/>
      <c r="MIN43" s="28"/>
      <c r="MIO43" s="28"/>
      <c r="MIP43" s="28"/>
      <c r="MIQ43" s="28"/>
      <c r="MIR43" s="28"/>
      <c r="MIS43" s="28"/>
      <c r="MIT43" s="28"/>
      <c r="MIU43" s="28"/>
      <c r="MIV43" s="28"/>
      <c r="MIW43" s="28"/>
      <c r="MIX43" s="28"/>
      <c r="MIY43" s="28"/>
      <c r="MIZ43" s="28"/>
      <c r="MJA43" s="28"/>
      <c r="MJB43" s="28"/>
      <c r="MJC43" s="28"/>
      <c r="MJD43" s="28"/>
      <c r="MJE43" s="28"/>
      <c r="MJF43" s="28"/>
      <c r="MJG43" s="28"/>
      <c r="MJH43" s="28"/>
      <c r="MJI43" s="28"/>
      <c r="MJJ43" s="28"/>
      <c r="MJK43" s="28"/>
      <c r="MJL43" s="28"/>
      <c r="MJM43" s="28"/>
      <c r="MJN43" s="28"/>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N43" s="28"/>
      <c r="MKO43" s="28"/>
      <c r="MKP43" s="28"/>
      <c r="MKQ43" s="28"/>
      <c r="MKR43" s="28"/>
      <c r="MKS43" s="28"/>
      <c r="MKT43" s="28"/>
      <c r="MKU43" s="28"/>
      <c r="MKV43" s="28"/>
      <c r="MKW43" s="28"/>
      <c r="MKX43" s="28"/>
      <c r="MKY43" s="28"/>
      <c r="MKZ43" s="28"/>
      <c r="MLA43" s="28"/>
      <c r="MLB43" s="28"/>
      <c r="MLC43" s="28"/>
      <c r="MLD43" s="28"/>
      <c r="MLE43" s="28"/>
      <c r="MLF43" s="28"/>
      <c r="MLG43" s="28"/>
      <c r="MLH43" s="28"/>
      <c r="MLI43" s="28"/>
      <c r="MLJ43" s="28"/>
      <c r="MLK43" s="28"/>
      <c r="MLL43" s="28"/>
      <c r="MLM43" s="28"/>
      <c r="MLN43" s="28"/>
      <c r="MLO43" s="28"/>
      <c r="MLP43" s="28"/>
      <c r="MLQ43" s="28"/>
      <c r="MLR43" s="28"/>
      <c r="MLS43" s="28"/>
      <c r="MLT43" s="28"/>
      <c r="MLU43" s="28"/>
      <c r="MLV43" s="28"/>
      <c r="MLW43" s="28"/>
      <c r="MLX43" s="28"/>
      <c r="MLY43" s="28"/>
      <c r="MLZ43" s="28"/>
      <c r="MMA43" s="28"/>
      <c r="MMB43" s="28"/>
      <c r="MMC43" s="28"/>
      <c r="MMD43" s="28"/>
      <c r="MME43" s="28"/>
      <c r="MMF43" s="28"/>
      <c r="MMG43" s="28"/>
      <c r="MMH43" s="28"/>
      <c r="MMI43" s="28"/>
      <c r="MMJ43" s="28"/>
      <c r="MMK43" s="28"/>
      <c r="MML43" s="28"/>
      <c r="MMM43" s="28"/>
      <c r="MMN43" s="28"/>
      <c r="MMO43" s="28"/>
      <c r="MMP43" s="28"/>
      <c r="MMQ43" s="28"/>
      <c r="MMR43" s="28"/>
      <c r="MMS43" s="28"/>
      <c r="MMT43" s="28"/>
      <c r="MMU43" s="28"/>
      <c r="MMV43" s="28"/>
      <c r="MMW43" s="28"/>
      <c r="MMX43" s="28"/>
      <c r="MMY43" s="28"/>
      <c r="MMZ43" s="28"/>
      <c r="MNA43" s="28"/>
      <c r="MNB43" s="28"/>
      <c r="MNC43" s="28"/>
      <c r="MND43" s="28"/>
      <c r="MNE43" s="28"/>
      <c r="MNF43" s="28"/>
      <c r="MNG43" s="28"/>
      <c r="MNH43" s="28"/>
      <c r="MNI43" s="28"/>
      <c r="MNJ43" s="28"/>
      <c r="MNK43" s="28"/>
      <c r="MNL43" s="28"/>
      <c r="MNM43" s="28"/>
      <c r="MNN43" s="28"/>
      <c r="MNO43" s="28"/>
      <c r="MNP43" s="28"/>
      <c r="MNQ43" s="28"/>
      <c r="MNR43" s="28"/>
      <c r="MNS43" s="28"/>
      <c r="MNT43" s="28"/>
      <c r="MNU43" s="28"/>
      <c r="MNV43" s="28"/>
      <c r="MNW43" s="28"/>
      <c r="MNX43" s="28"/>
      <c r="MNY43" s="28"/>
      <c r="MNZ43" s="28"/>
      <c r="MOA43" s="28"/>
      <c r="MOB43" s="28"/>
      <c r="MOC43" s="28"/>
      <c r="MOD43" s="28"/>
      <c r="MOE43" s="28"/>
      <c r="MOF43" s="28"/>
      <c r="MOG43" s="28"/>
      <c r="MOH43" s="28"/>
      <c r="MOI43" s="28"/>
      <c r="MOJ43" s="28"/>
      <c r="MOK43" s="28"/>
      <c r="MOL43" s="28"/>
      <c r="MOM43" s="28"/>
      <c r="MON43" s="28"/>
      <c r="MOO43" s="28"/>
      <c r="MOP43" s="28"/>
      <c r="MOQ43" s="28"/>
      <c r="MOR43" s="28"/>
      <c r="MOS43" s="28"/>
      <c r="MOT43" s="28"/>
      <c r="MOU43" s="28"/>
      <c r="MOV43" s="28"/>
      <c r="MOW43" s="28"/>
      <c r="MOX43" s="28"/>
      <c r="MOY43" s="28"/>
      <c r="MOZ43" s="28"/>
      <c r="MPA43" s="28"/>
      <c r="MPB43" s="28"/>
      <c r="MPC43" s="28"/>
      <c r="MPD43" s="28"/>
      <c r="MPE43" s="28"/>
      <c r="MPF43" s="28"/>
      <c r="MPG43" s="28"/>
      <c r="MPH43" s="28"/>
      <c r="MPI43" s="28"/>
      <c r="MPJ43" s="28"/>
      <c r="MPK43" s="28"/>
      <c r="MPL43" s="28"/>
      <c r="MPM43" s="28"/>
      <c r="MPN43" s="28"/>
      <c r="MPO43" s="28"/>
      <c r="MPP43" s="28"/>
      <c r="MPQ43" s="28"/>
      <c r="MPR43" s="28"/>
      <c r="MPS43" s="28"/>
      <c r="MPT43" s="28"/>
      <c r="MPU43" s="28"/>
      <c r="MPV43" s="28"/>
      <c r="MPW43" s="28"/>
      <c r="MPX43" s="28"/>
      <c r="MPY43" s="28"/>
      <c r="MPZ43" s="28"/>
      <c r="MQA43" s="28"/>
      <c r="MQB43" s="28"/>
      <c r="MQC43" s="28"/>
      <c r="MQD43" s="28"/>
      <c r="MQE43" s="28"/>
      <c r="MQF43" s="28"/>
      <c r="MQG43" s="28"/>
      <c r="MQH43" s="28"/>
      <c r="MQI43" s="28"/>
      <c r="MQJ43" s="28"/>
      <c r="MQK43" s="28"/>
      <c r="MQL43" s="28"/>
      <c r="MQM43" s="28"/>
      <c r="MQN43" s="28"/>
      <c r="MQO43" s="28"/>
      <c r="MQP43" s="28"/>
      <c r="MQQ43" s="28"/>
      <c r="MQR43" s="28"/>
      <c r="MQS43" s="28"/>
      <c r="MQT43" s="28"/>
      <c r="MQU43" s="28"/>
      <c r="MQV43" s="28"/>
      <c r="MQW43" s="28"/>
      <c r="MQX43" s="28"/>
      <c r="MQY43" s="28"/>
      <c r="MQZ43" s="28"/>
      <c r="MRA43" s="28"/>
      <c r="MRB43" s="28"/>
      <c r="MRC43" s="28"/>
      <c r="MRD43" s="28"/>
      <c r="MRE43" s="28"/>
      <c r="MRF43" s="28"/>
      <c r="MRG43" s="28"/>
      <c r="MRH43" s="28"/>
      <c r="MRI43" s="28"/>
      <c r="MRJ43" s="28"/>
      <c r="MRK43" s="28"/>
      <c r="MRL43" s="28"/>
      <c r="MRM43" s="28"/>
      <c r="MRN43" s="28"/>
      <c r="MRO43" s="28"/>
      <c r="MRP43" s="28"/>
      <c r="MRQ43" s="28"/>
      <c r="MRR43" s="28"/>
      <c r="MRS43" s="28"/>
      <c r="MRT43" s="28"/>
      <c r="MRU43" s="28"/>
      <c r="MRV43" s="28"/>
      <c r="MRW43" s="28"/>
      <c r="MRX43" s="28"/>
      <c r="MRY43" s="28"/>
      <c r="MRZ43" s="28"/>
      <c r="MSA43" s="28"/>
      <c r="MSB43" s="28"/>
      <c r="MSC43" s="28"/>
      <c r="MSD43" s="28"/>
      <c r="MSE43" s="28"/>
      <c r="MSF43" s="28"/>
      <c r="MSG43" s="28"/>
      <c r="MSH43" s="28"/>
      <c r="MSI43" s="28"/>
      <c r="MSJ43" s="28"/>
      <c r="MSK43" s="28"/>
      <c r="MSL43" s="28"/>
      <c r="MSM43" s="28"/>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M43" s="28"/>
      <c r="MTN43" s="28"/>
      <c r="MTO43" s="28"/>
      <c r="MTP43" s="28"/>
      <c r="MTQ43" s="28"/>
      <c r="MTR43" s="28"/>
      <c r="MTS43" s="28"/>
      <c r="MTT43" s="28"/>
      <c r="MTU43" s="28"/>
      <c r="MTV43" s="28"/>
      <c r="MTW43" s="28"/>
      <c r="MTX43" s="28"/>
      <c r="MTY43" s="28"/>
      <c r="MTZ43" s="28"/>
      <c r="MUA43" s="28"/>
      <c r="MUB43" s="28"/>
      <c r="MUC43" s="28"/>
      <c r="MUD43" s="28"/>
      <c r="MUE43" s="28"/>
      <c r="MUF43" s="28"/>
      <c r="MUG43" s="28"/>
      <c r="MUH43" s="28"/>
      <c r="MUI43" s="28"/>
      <c r="MUJ43" s="28"/>
      <c r="MUK43" s="28"/>
      <c r="MUL43" s="28"/>
      <c r="MUM43" s="28"/>
      <c r="MUN43" s="28"/>
      <c r="MUO43" s="28"/>
      <c r="MUP43" s="28"/>
      <c r="MUQ43" s="28"/>
      <c r="MUR43" s="28"/>
      <c r="MUS43" s="28"/>
      <c r="MUT43" s="28"/>
      <c r="MUU43" s="28"/>
      <c r="MUV43" s="28"/>
      <c r="MUW43" s="28"/>
      <c r="MUX43" s="28"/>
      <c r="MUY43" s="28"/>
      <c r="MUZ43" s="28"/>
      <c r="MVA43" s="28"/>
      <c r="MVB43" s="28"/>
      <c r="MVC43" s="28"/>
      <c r="MVD43" s="28"/>
      <c r="MVE43" s="28"/>
      <c r="MVF43" s="28"/>
      <c r="MVG43" s="28"/>
      <c r="MVH43" s="28"/>
      <c r="MVI43" s="28"/>
      <c r="MVJ43" s="28"/>
      <c r="MVK43" s="28"/>
      <c r="MVL43" s="28"/>
      <c r="MVM43" s="28"/>
      <c r="MVN43" s="28"/>
      <c r="MVO43" s="28"/>
      <c r="MVP43" s="28"/>
      <c r="MVQ43" s="28"/>
      <c r="MVR43" s="28"/>
      <c r="MVS43" s="28"/>
      <c r="MVT43" s="28"/>
      <c r="MVU43" s="28"/>
      <c r="MVV43" s="28"/>
      <c r="MVW43" s="28"/>
      <c r="MVX43" s="28"/>
      <c r="MVY43" s="28"/>
      <c r="MVZ43" s="28"/>
      <c r="MWA43" s="28"/>
      <c r="MWB43" s="28"/>
      <c r="MWC43" s="28"/>
      <c r="MWD43" s="28"/>
      <c r="MWE43" s="28"/>
      <c r="MWF43" s="28"/>
      <c r="MWG43" s="28"/>
      <c r="MWH43" s="28"/>
      <c r="MWI43" s="28"/>
      <c r="MWJ43" s="28"/>
      <c r="MWK43" s="28"/>
      <c r="MWL43" s="28"/>
      <c r="MWM43" s="28"/>
      <c r="MWN43" s="28"/>
      <c r="MWO43" s="28"/>
      <c r="MWP43" s="28"/>
      <c r="MWQ43" s="28"/>
      <c r="MWR43" s="28"/>
      <c r="MWS43" s="28"/>
      <c r="MWT43" s="28"/>
      <c r="MWU43" s="28"/>
      <c r="MWV43" s="28"/>
      <c r="MWW43" s="28"/>
      <c r="MWX43" s="28"/>
      <c r="MWY43" s="28"/>
      <c r="MWZ43" s="28"/>
      <c r="MXA43" s="28"/>
      <c r="MXB43" s="28"/>
      <c r="MXC43" s="28"/>
      <c r="MXD43" s="28"/>
      <c r="MXE43" s="28"/>
      <c r="MXF43" s="28"/>
      <c r="MXG43" s="28"/>
      <c r="MXH43" s="28"/>
      <c r="MXI43" s="28"/>
      <c r="MXJ43" s="28"/>
      <c r="MXK43" s="28"/>
      <c r="MXL43" s="28"/>
      <c r="MXM43" s="28"/>
      <c r="MXN43" s="28"/>
      <c r="MXO43" s="28"/>
      <c r="MXP43" s="28"/>
      <c r="MXQ43" s="28"/>
      <c r="MXR43" s="28"/>
      <c r="MXS43" s="28"/>
      <c r="MXT43" s="28"/>
      <c r="MXU43" s="28"/>
      <c r="MXV43" s="28"/>
      <c r="MXW43" s="28"/>
      <c r="MXX43" s="28"/>
      <c r="MXY43" s="28"/>
      <c r="MXZ43" s="28"/>
      <c r="MYA43" s="28"/>
      <c r="MYB43" s="28"/>
      <c r="MYC43" s="28"/>
      <c r="MYD43" s="28"/>
      <c r="MYE43" s="28"/>
      <c r="MYF43" s="28"/>
      <c r="MYG43" s="28"/>
      <c r="MYH43" s="28"/>
      <c r="MYI43" s="28"/>
      <c r="MYJ43" s="28"/>
      <c r="MYK43" s="28"/>
      <c r="MYL43" s="28"/>
      <c r="MYM43" s="28"/>
      <c r="MYN43" s="28"/>
      <c r="MYO43" s="28"/>
      <c r="MYP43" s="28"/>
      <c r="MYQ43" s="28"/>
      <c r="MYR43" s="28"/>
      <c r="MYS43" s="28"/>
      <c r="MYT43" s="28"/>
      <c r="MYU43" s="28"/>
      <c r="MYV43" s="28"/>
      <c r="MYW43" s="28"/>
      <c r="MYX43" s="28"/>
      <c r="MYY43" s="28"/>
      <c r="MYZ43" s="28"/>
      <c r="MZA43" s="28"/>
      <c r="MZB43" s="28"/>
      <c r="MZC43" s="28"/>
      <c r="MZD43" s="28"/>
      <c r="MZE43" s="28"/>
      <c r="MZF43" s="28"/>
      <c r="MZG43" s="28"/>
      <c r="MZH43" s="28"/>
      <c r="MZI43" s="28"/>
      <c r="MZJ43" s="28"/>
      <c r="MZK43" s="28"/>
      <c r="MZL43" s="28"/>
      <c r="MZM43" s="28"/>
      <c r="MZN43" s="28"/>
      <c r="MZO43" s="28"/>
      <c r="MZP43" s="28"/>
      <c r="MZQ43" s="28"/>
      <c r="MZR43" s="28"/>
      <c r="MZS43" s="28"/>
      <c r="MZT43" s="28"/>
      <c r="MZU43" s="28"/>
      <c r="MZV43" s="28"/>
      <c r="MZW43" s="28"/>
      <c r="MZX43" s="28"/>
      <c r="MZY43" s="28"/>
      <c r="MZZ43" s="28"/>
      <c r="NAA43" s="28"/>
      <c r="NAB43" s="28"/>
      <c r="NAC43" s="28"/>
      <c r="NAD43" s="28"/>
      <c r="NAE43" s="28"/>
      <c r="NAF43" s="28"/>
      <c r="NAG43" s="28"/>
      <c r="NAH43" s="28"/>
      <c r="NAI43" s="28"/>
      <c r="NAJ43" s="28"/>
      <c r="NAK43" s="28"/>
      <c r="NAL43" s="28"/>
      <c r="NAM43" s="28"/>
      <c r="NAN43" s="28"/>
      <c r="NAO43" s="28"/>
      <c r="NAP43" s="28"/>
      <c r="NAQ43" s="28"/>
      <c r="NAR43" s="28"/>
      <c r="NAS43" s="28"/>
      <c r="NAT43" s="28"/>
      <c r="NAU43" s="28"/>
      <c r="NAV43" s="28"/>
      <c r="NAW43" s="28"/>
      <c r="NAX43" s="28"/>
      <c r="NAY43" s="28"/>
      <c r="NAZ43" s="28"/>
      <c r="NBA43" s="28"/>
      <c r="NBB43" s="28"/>
      <c r="NBC43" s="28"/>
      <c r="NBD43" s="28"/>
      <c r="NBE43" s="28"/>
      <c r="NBF43" s="28"/>
      <c r="NBG43" s="28"/>
      <c r="NBH43" s="28"/>
      <c r="NBI43" s="28"/>
      <c r="NBJ43" s="28"/>
      <c r="NBK43" s="28"/>
      <c r="NBL43" s="28"/>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L43" s="28"/>
      <c r="NCM43" s="28"/>
      <c r="NCN43" s="28"/>
      <c r="NCO43" s="28"/>
      <c r="NCP43" s="28"/>
      <c r="NCQ43" s="28"/>
      <c r="NCR43" s="28"/>
      <c r="NCS43" s="28"/>
      <c r="NCT43" s="28"/>
      <c r="NCU43" s="28"/>
      <c r="NCV43" s="28"/>
      <c r="NCW43" s="28"/>
      <c r="NCX43" s="28"/>
      <c r="NCY43" s="28"/>
      <c r="NCZ43" s="28"/>
      <c r="NDA43" s="28"/>
      <c r="NDB43" s="28"/>
      <c r="NDC43" s="28"/>
      <c r="NDD43" s="28"/>
      <c r="NDE43" s="28"/>
      <c r="NDF43" s="28"/>
      <c r="NDG43" s="28"/>
      <c r="NDH43" s="28"/>
      <c r="NDI43" s="28"/>
      <c r="NDJ43" s="28"/>
      <c r="NDK43" s="28"/>
      <c r="NDL43" s="28"/>
      <c r="NDM43" s="28"/>
      <c r="NDN43" s="28"/>
      <c r="NDO43" s="28"/>
      <c r="NDP43" s="28"/>
      <c r="NDQ43" s="28"/>
      <c r="NDR43" s="28"/>
      <c r="NDS43" s="28"/>
      <c r="NDT43" s="28"/>
      <c r="NDU43" s="28"/>
      <c r="NDV43" s="28"/>
      <c r="NDW43" s="28"/>
      <c r="NDX43" s="28"/>
      <c r="NDY43" s="28"/>
      <c r="NDZ43" s="28"/>
      <c r="NEA43" s="28"/>
      <c r="NEB43" s="28"/>
      <c r="NEC43" s="28"/>
      <c r="NED43" s="28"/>
      <c r="NEE43" s="28"/>
      <c r="NEF43" s="28"/>
      <c r="NEG43" s="28"/>
      <c r="NEH43" s="28"/>
      <c r="NEI43" s="28"/>
      <c r="NEJ43" s="28"/>
      <c r="NEK43" s="28"/>
      <c r="NEL43" s="28"/>
      <c r="NEM43" s="28"/>
      <c r="NEN43" s="28"/>
      <c r="NEO43" s="28"/>
      <c r="NEP43" s="28"/>
      <c r="NEQ43" s="28"/>
      <c r="NER43" s="28"/>
      <c r="NES43" s="28"/>
      <c r="NET43" s="28"/>
      <c r="NEU43" s="28"/>
      <c r="NEV43" s="28"/>
      <c r="NEW43" s="28"/>
      <c r="NEX43" s="28"/>
      <c r="NEY43" s="28"/>
      <c r="NEZ43" s="28"/>
      <c r="NFA43" s="28"/>
      <c r="NFB43" s="28"/>
      <c r="NFC43" s="28"/>
      <c r="NFD43" s="28"/>
      <c r="NFE43" s="28"/>
      <c r="NFF43" s="28"/>
      <c r="NFG43" s="28"/>
      <c r="NFH43" s="28"/>
      <c r="NFI43" s="28"/>
      <c r="NFJ43" s="28"/>
      <c r="NFK43" s="28"/>
      <c r="NFL43" s="28"/>
      <c r="NFM43" s="28"/>
      <c r="NFN43" s="28"/>
      <c r="NFO43" s="28"/>
      <c r="NFP43" s="28"/>
      <c r="NFQ43" s="28"/>
      <c r="NFR43" s="28"/>
      <c r="NFS43" s="28"/>
      <c r="NFT43" s="28"/>
      <c r="NFU43" s="28"/>
      <c r="NFV43" s="28"/>
      <c r="NFW43" s="28"/>
      <c r="NFX43" s="28"/>
      <c r="NFY43" s="28"/>
      <c r="NFZ43" s="28"/>
      <c r="NGA43" s="28"/>
      <c r="NGB43" s="28"/>
      <c r="NGC43" s="28"/>
      <c r="NGD43" s="28"/>
      <c r="NGE43" s="28"/>
      <c r="NGF43" s="28"/>
      <c r="NGG43" s="28"/>
      <c r="NGH43" s="28"/>
      <c r="NGI43" s="28"/>
      <c r="NGJ43" s="28"/>
      <c r="NGK43" s="28"/>
      <c r="NGL43" s="28"/>
      <c r="NGM43" s="28"/>
      <c r="NGN43" s="28"/>
      <c r="NGO43" s="28"/>
      <c r="NGP43" s="28"/>
      <c r="NGQ43" s="28"/>
      <c r="NGR43" s="28"/>
      <c r="NGS43" s="28"/>
      <c r="NGT43" s="28"/>
      <c r="NGU43" s="28"/>
      <c r="NGV43" s="28"/>
      <c r="NGW43" s="28"/>
      <c r="NGX43" s="28"/>
      <c r="NGY43" s="28"/>
      <c r="NGZ43" s="28"/>
      <c r="NHA43" s="28"/>
      <c r="NHB43" s="28"/>
      <c r="NHC43" s="28"/>
      <c r="NHD43" s="28"/>
      <c r="NHE43" s="28"/>
      <c r="NHF43" s="28"/>
      <c r="NHG43" s="28"/>
      <c r="NHH43" s="28"/>
      <c r="NHI43" s="28"/>
      <c r="NHJ43" s="28"/>
      <c r="NHK43" s="28"/>
      <c r="NHL43" s="28"/>
      <c r="NHM43" s="28"/>
      <c r="NHN43" s="28"/>
      <c r="NHO43" s="28"/>
      <c r="NHP43" s="28"/>
      <c r="NHQ43" s="28"/>
      <c r="NHR43" s="28"/>
      <c r="NHS43" s="28"/>
      <c r="NHT43" s="28"/>
      <c r="NHU43" s="28"/>
      <c r="NHV43" s="28"/>
      <c r="NHW43" s="28"/>
      <c r="NHX43" s="28"/>
      <c r="NHY43" s="28"/>
      <c r="NHZ43" s="28"/>
      <c r="NIA43" s="28"/>
      <c r="NIB43" s="28"/>
      <c r="NIC43" s="28"/>
      <c r="NID43" s="28"/>
      <c r="NIE43" s="28"/>
      <c r="NIF43" s="28"/>
      <c r="NIG43" s="28"/>
      <c r="NIH43" s="28"/>
      <c r="NII43" s="28"/>
      <c r="NIJ43" s="28"/>
      <c r="NIK43" s="28"/>
      <c r="NIL43" s="28"/>
      <c r="NIM43" s="28"/>
      <c r="NIN43" s="28"/>
      <c r="NIO43" s="28"/>
      <c r="NIP43" s="28"/>
      <c r="NIQ43" s="28"/>
      <c r="NIR43" s="28"/>
      <c r="NIS43" s="28"/>
      <c r="NIT43" s="28"/>
      <c r="NIU43" s="28"/>
      <c r="NIV43" s="28"/>
      <c r="NIW43" s="28"/>
      <c r="NIX43" s="28"/>
      <c r="NIY43" s="28"/>
      <c r="NIZ43" s="28"/>
      <c r="NJA43" s="28"/>
      <c r="NJB43" s="28"/>
      <c r="NJC43" s="28"/>
      <c r="NJD43" s="28"/>
      <c r="NJE43" s="28"/>
      <c r="NJF43" s="28"/>
      <c r="NJG43" s="28"/>
      <c r="NJH43" s="28"/>
      <c r="NJI43" s="28"/>
      <c r="NJJ43" s="28"/>
      <c r="NJK43" s="28"/>
      <c r="NJL43" s="28"/>
      <c r="NJM43" s="28"/>
      <c r="NJN43" s="28"/>
      <c r="NJO43" s="28"/>
      <c r="NJP43" s="28"/>
      <c r="NJQ43" s="28"/>
      <c r="NJR43" s="28"/>
      <c r="NJS43" s="28"/>
      <c r="NJT43" s="28"/>
      <c r="NJU43" s="28"/>
      <c r="NJV43" s="28"/>
      <c r="NJW43" s="28"/>
      <c r="NJX43" s="28"/>
      <c r="NJY43" s="28"/>
      <c r="NJZ43" s="28"/>
      <c r="NKA43" s="28"/>
      <c r="NKB43" s="28"/>
      <c r="NKC43" s="28"/>
      <c r="NKD43" s="28"/>
      <c r="NKE43" s="28"/>
      <c r="NKF43" s="28"/>
      <c r="NKG43" s="28"/>
      <c r="NKH43" s="28"/>
      <c r="NKI43" s="28"/>
      <c r="NKJ43" s="28"/>
      <c r="NKK43" s="28"/>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K43" s="28"/>
      <c r="NLL43" s="28"/>
      <c r="NLM43" s="28"/>
      <c r="NLN43" s="28"/>
      <c r="NLO43" s="28"/>
      <c r="NLP43" s="28"/>
      <c r="NLQ43" s="28"/>
      <c r="NLR43" s="28"/>
      <c r="NLS43" s="28"/>
      <c r="NLT43" s="28"/>
      <c r="NLU43" s="28"/>
      <c r="NLV43" s="28"/>
      <c r="NLW43" s="28"/>
      <c r="NLX43" s="28"/>
      <c r="NLY43" s="28"/>
      <c r="NLZ43" s="28"/>
      <c r="NMA43" s="28"/>
      <c r="NMB43" s="28"/>
      <c r="NMC43" s="28"/>
      <c r="NMD43" s="28"/>
      <c r="NME43" s="28"/>
      <c r="NMF43" s="28"/>
      <c r="NMG43" s="28"/>
      <c r="NMH43" s="28"/>
      <c r="NMI43" s="28"/>
      <c r="NMJ43" s="28"/>
      <c r="NMK43" s="28"/>
      <c r="NML43" s="28"/>
      <c r="NMM43" s="28"/>
      <c r="NMN43" s="28"/>
      <c r="NMO43" s="28"/>
      <c r="NMP43" s="28"/>
      <c r="NMQ43" s="28"/>
      <c r="NMR43" s="28"/>
      <c r="NMS43" s="28"/>
      <c r="NMT43" s="28"/>
      <c r="NMU43" s="28"/>
      <c r="NMV43" s="28"/>
      <c r="NMW43" s="28"/>
      <c r="NMX43" s="28"/>
      <c r="NMY43" s="28"/>
      <c r="NMZ43" s="28"/>
      <c r="NNA43" s="28"/>
      <c r="NNB43" s="28"/>
      <c r="NNC43" s="28"/>
      <c r="NND43" s="28"/>
      <c r="NNE43" s="28"/>
      <c r="NNF43" s="28"/>
      <c r="NNG43" s="28"/>
      <c r="NNH43" s="28"/>
      <c r="NNI43" s="28"/>
      <c r="NNJ43" s="28"/>
      <c r="NNK43" s="28"/>
      <c r="NNL43" s="28"/>
      <c r="NNM43" s="28"/>
      <c r="NNN43" s="28"/>
      <c r="NNO43" s="28"/>
      <c r="NNP43" s="28"/>
      <c r="NNQ43" s="28"/>
      <c r="NNR43" s="28"/>
      <c r="NNS43" s="28"/>
      <c r="NNT43" s="28"/>
      <c r="NNU43" s="28"/>
      <c r="NNV43" s="28"/>
      <c r="NNW43" s="28"/>
      <c r="NNX43" s="28"/>
      <c r="NNY43" s="28"/>
      <c r="NNZ43" s="28"/>
      <c r="NOA43" s="28"/>
      <c r="NOB43" s="28"/>
      <c r="NOC43" s="28"/>
      <c r="NOD43" s="28"/>
      <c r="NOE43" s="28"/>
      <c r="NOF43" s="28"/>
      <c r="NOG43" s="28"/>
      <c r="NOH43" s="28"/>
      <c r="NOI43" s="28"/>
      <c r="NOJ43" s="28"/>
      <c r="NOK43" s="28"/>
      <c r="NOL43" s="28"/>
      <c r="NOM43" s="28"/>
      <c r="NON43" s="28"/>
      <c r="NOO43" s="28"/>
      <c r="NOP43" s="28"/>
      <c r="NOQ43" s="28"/>
      <c r="NOR43" s="28"/>
      <c r="NOS43" s="28"/>
      <c r="NOT43" s="28"/>
      <c r="NOU43" s="28"/>
      <c r="NOV43" s="28"/>
      <c r="NOW43" s="28"/>
      <c r="NOX43" s="28"/>
      <c r="NOY43" s="28"/>
      <c r="NOZ43" s="28"/>
      <c r="NPA43" s="28"/>
      <c r="NPB43" s="28"/>
      <c r="NPC43" s="28"/>
      <c r="NPD43" s="28"/>
      <c r="NPE43" s="28"/>
      <c r="NPF43" s="28"/>
      <c r="NPG43" s="28"/>
      <c r="NPH43" s="28"/>
      <c r="NPI43" s="28"/>
      <c r="NPJ43" s="28"/>
      <c r="NPK43" s="28"/>
      <c r="NPL43" s="28"/>
      <c r="NPM43" s="28"/>
      <c r="NPN43" s="28"/>
      <c r="NPO43" s="28"/>
      <c r="NPP43" s="28"/>
      <c r="NPQ43" s="28"/>
      <c r="NPR43" s="28"/>
      <c r="NPS43" s="28"/>
      <c r="NPT43" s="28"/>
      <c r="NPU43" s="28"/>
      <c r="NPV43" s="28"/>
      <c r="NPW43" s="28"/>
      <c r="NPX43" s="28"/>
      <c r="NPY43" s="28"/>
      <c r="NPZ43" s="28"/>
      <c r="NQA43" s="28"/>
      <c r="NQB43" s="28"/>
      <c r="NQC43" s="28"/>
      <c r="NQD43" s="28"/>
      <c r="NQE43" s="28"/>
      <c r="NQF43" s="28"/>
      <c r="NQG43" s="28"/>
      <c r="NQH43" s="28"/>
      <c r="NQI43" s="28"/>
      <c r="NQJ43" s="28"/>
      <c r="NQK43" s="28"/>
      <c r="NQL43" s="28"/>
      <c r="NQM43" s="28"/>
      <c r="NQN43" s="28"/>
      <c r="NQO43" s="28"/>
      <c r="NQP43" s="28"/>
      <c r="NQQ43" s="28"/>
      <c r="NQR43" s="28"/>
      <c r="NQS43" s="28"/>
      <c r="NQT43" s="28"/>
      <c r="NQU43" s="28"/>
      <c r="NQV43" s="28"/>
      <c r="NQW43" s="28"/>
      <c r="NQX43" s="28"/>
      <c r="NQY43" s="28"/>
      <c r="NQZ43" s="28"/>
      <c r="NRA43" s="28"/>
      <c r="NRB43" s="28"/>
      <c r="NRC43" s="28"/>
      <c r="NRD43" s="28"/>
      <c r="NRE43" s="28"/>
      <c r="NRF43" s="28"/>
      <c r="NRG43" s="28"/>
      <c r="NRH43" s="28"/>
      <c r="NRI43" s="28"/>
      <c r="NRJ43" s="28"/>
      <c r="NRK43" s="28"/>
      <c r="NRL43" s="28"/>
      <c r="NRM43" s="28"/>
      <c r="NRN43" s="28"/>
      <c r="NRO43" s="28"/>
      <c r="NRP43" s="28"/>
      <c r="NRQ43" s="28"/>
      <c r="NRR43" s="28"/>
      <c r="NRS43" s="28"/>
      <c r="NRT43" s="28"/>
      <c r="NRU43" s="28"/>
      <c r="NRV43" s="28"/>
      <c r="NRW43" s="28"/>
      <c r="NRX43" s="28"/>
      <c r="NRY43" s="28"/>
      <c r="NRZ43" s="28"/>
      <c r="NSA43" s="28"/>
      <c r="NSB43" s="28"/>
      <c r="NSC43" s="28"/>
      <c r="NSD43" s="28"/>
      <c r="NSE43" s="28"/>
      <c r="NSF43" s="28"/>
      <c r="NSG43" s="28"/>
      <c r="NSH43" s="28"/>
      <c r="NSI43" s="28"/>
      <c r="NSJ43" s="28"/>
      <c r="NSK43" s="28"/>
      <c r="NSL43" s="28"/>
      <c r="NSM43" s="28"/>
      <c r="NSN43" s="28"/>
      <c r="NSO43" s="28"/>
      <c r="NSP43" s="28"/>
      <c r="NSQ43" s="28"/>
      <c r="NSR43" s="28"/>
      <c r="NSS43" s="28"/>
      <c r="NST43" s="28"/>
      <c r="NSU43" s="28"/>
      <c r="NSV43" s="28"/>
      <c r="NSW43" s="28"/>
      <c r="NSX43" s="28"/>
      <c r="NSY43" s="28"/>
      <c r="NSZ43" s="28"/>
      <c r="NTA43" s="28"/>
      <c r="NTB43" s="28"/>
      <c r="NTC43" s="28"/>
      <c r="NTD43" s="28"/>
      <c r="NTE43" s="28"/>
      <c r="NTF43" s="28"/>
      <c r="NTG43" s="28"/>
      <c r="NTH43" s="28"/>
      <c r="NTI43" s="28"/>
      <c r="NTJ43" s="28"/>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J43" s="28"/>
      <c r="NUK43" s="28"/>
      <c r="NUL43" s="28"/>
      <c r="NUM43" s="28"/>
      <c r="NUN43" s="28"/>
      <c r="NUO43" s="28"/>
      <c r="NUP43" s="28"/>
      <c r="NUQ43" s="28"/>
      <c r="NUR43" s="28"/>
      <c r="NUS43" s="28"/>
      <c r="NUT43" s="28"/>
      <c r="NUU43" s="28"/>
      <c r="NUV43" s="28"/>
      <c r="NUW43" s="28"/>
      <c r="NUX43" s="28"/>
      <c r="NUY43" s="28"/>
      <c r="NUZ43" s="28"/>
      <c r="NVA43" s="28"/>
      <c r="NVB43" s="28"/>
      <c r="NVC43" s="28"/>
      <c r="NVD43" s="28"/>
      <c r="NVE43" s="28"/>
      <c r="NVF43" s="28"/>
      <c r="NVG43" s="28"/>
      <c r="NVH43" s="28"/>
      <c r="NVI43" s="28"/>
      <c r="NVJ43" s="28"/>
      <c r="NVK43" s="28"/>
      <c r="NVL43" s="28"/>
      <c r="NVM43" s="28"/>
      <c r="NVN43" s="28"/>
      <c r="NVO43" s="28"/>
      <c r="NVP43" s="28"/>
      <c r="NVQ43" s="28"/>
      <c r="NVR43" s="28"/>
      <c r="NVS43" s="28"/>
      <c r="NVT43" s="28"/>
      <c r="NVU43" s="28"/>
      <c r="NVV43" s="28"/>
      <c r="NVW43" s="28"/>
      <c r="NVX43" s="28"/>
      <c r="NVY43" s="28"/>
      <c r="NVZ43" s="28"/>
      <c r="NWA43" s="28"/>
      <c r="NWB43" s="28"/>
      <c r="NWC43" s="28"/>
      <c r="NWD43" s="28"/>
      <c r="NWE43" s="28"/>
      <c r="NWF43" s="28"/>
      <c r="NWG43" s="28"/>
      <c r="NWH43" s="28"/>
      <c r="NWI43" s="28"/>
      <c r="NWJ43" s="28"/>
      <c r="NWK43" s="28"/>
      <c r="NWL43" s="28"/>
      <c r="NWM43" s="28"/>
      <c r="NWN43" s="28"/>
      <c r="NWO43" s="28"/>
      <c r="NWP43" s="28"/>
      <c r="NWQ43" s="28"/>
      <c r="NWR43" s="28"/>
      <c r="NWS43" s="28"/>
      <c r="NWT43" s="28"/>
      <c r="NWU43" s="28"/>
      <c r="NWV43" s="28"/>
      <c r="NWW43" s="28"/>
      <c r="NWX43" s="28"/>
      <c r="NWY43" s="28"/>
      <c r="NWZ43" s="28"/>
      <c r="NXA43" s="28"/>
      <c r="NXB43" s="28"/>
      <c r="NXC43" s="28"/>
      <c r="NXD43" s="28"/>
      <c r="NXE43" s="28"/>
      <c r="NXF43" s="28"/>
      <c r="NXG43" s="28"/>
      <c r="NXH43" s="28"/>
      <c r="NXI43" s="28"/>
      <c r="NXJ43" s="28"/>
      <c r="NXK43" s="28"/>
      <c r="NXL43" s="28"/>
      <c r="NXM43" s="28"/>
      <c r="NXN43" s="28"/>
      <c r="NXO43" s="28"/>
      <c r="NXP43" s="28"/>
      <c r="NXQ43" s="28"/>
      <c r="NXR43" s="28"/>
      <c r="NXS43" s="28"/>
      <c r="NXT43" s="28"/>
      <c r="NXU43" s="28"/>
      <c r="NXV43" s="28"/>
      <c r="NXW43" s="28"/>
      <c r="NXX43" s="28"/>
      <c r="NXY43" s="28"/>
      <c r="NXZ43" s="28"/>
      <c r="NYA43" s="28"/>
      <c r="NYB43" s="28"/>
      <c r="NYC43" s="28"/>
      <c r="NYD43" s="28"/>
      <c r="NYE43" s="28"/>
      <c r="NYF43" s="28"/>
      <c r="NYG43" s="28"/>
      <c r="NYH43" s="28"/>
      <c r="NYI43" s="28"/>
      <c r="NYJ43" s="28"/>
      <c r="NYK43" s="28"/>
      <c r="NYL43" s="28"/>
      <c r="NYM43" s="28"/>
      <c r="NYN43" s="28"/>
      <c r="NYO43" s="28"/>
      <c r="NYP43" s="28"/>
      <c r="NYQ43" s="28"/>
      <c r="NYR43" s="28"/>
      <c r="NYS43" s="28"/>
      <c r="NYT43" s="28"/>
      <c r="NYU43" s="28"/>
      <c r="NYV43" s="28"/>
      <c r="NYW43" s="28"/>
      <c r="NYX43" s="28"/>
      <c r="NYY43" s="28"/>
      <c r="NYZ43" s="28"/>
      <c r="NZA43" s="28"/>
      <c r="NZB43" s="28"/>
      <c r="NZC43" s="28"/>
      <c r="NZD43" s="28"/>
      <c r="NZE43" s="28"/>
      <c r="NZF43" s="28"/>
      <c r="NZG43" s="28"/>
      <c r="NZH43" s="28"/>
      <c r="NZI43" s="28"/>
      <c r="NZJ43" s="28"/>
      <c r="NZK43" s="28"/>
      <c r="NZL43" s="28"/>
      <c r="NZM43" s="28"/>
      <c r="NZN43" s="28"/>
      <c r="NZO43" s="28"/>
      <c r="NZP43" s="28"/>
      <c r="NZQ43" s="28"/>
      <c r="NZR43" s="28"/>
      <c r="NZS43" s="28"/>
      <c r="NZT43" s="28"/>
      <c r="NZU43" s="28"/>
      <c r="NZV43" s="28"/>
      <c r="NZW43" s="28"/>
      <c r="NZX43" s="28"/>
      <c r="NZY43" s="28"/>
      <c r="NZZ43" s="28"/>
      <c r="OAA43" s="28"/>
      <c r="OAB43" s="28"/>
      <c r="OAC43" s="28"/>
      <c r="OAD43" s="28"/>
      <c r="OAE43" s="28"/>
      <c r="OAF43" s="28"/>
      <c r="OAG43" s="28"/>
      <c r="OAH43" s="28"/>
      <c r="OAI43" s="28"/>
      <c r="OAJ43" s="28"/>
      <c r="OAK43" s="28"/>
      <c r="OAL43" s="28"/>
      <c r="OAM43" s="28"/>
      <c r="OAN43" s="28"/>
      <c r="OAO43" s="28"/>
      <c r="OAP43" s="28"/>
      <c r="OAQ43" s="28"/>
      <c r="OAR43" s="28"/>
      <c r="OAS43" s="28"/>
      <c r="OAT43" s="28"/>
      <c r="OAU43" s="28"/>
      <c r="OAV43" s="28"/>
      <c r="OAW43" s="28"/>
      <c r="OAX43" s="28"/>
      <c r="OAY43" s="28"/>
      <c r="OAZ43" s="28"/>
      <c r="OBA43" s="28"/>
      <c r="OBB43" s="28"/>
      <c r="OBC43" s="28"/>
      <c r="OBD43" s="28"/>
      <c r="OBE43" s="28"/>
      <c r="OBF43" s="28"/>
      <c r="OBG43" s="28"/>
      <c r="OBH43" s="28"/>
      <c r="OBI43" s="28"/>
      <c r="OBJ43" s="28"/>
      <c r="OBK43" s="28"/>
      <c r="OBL43" s="28"/>
      <c r="OBM43" s="28"/>
      <c r="OBN43" s="28"/>
      <c r="OBO43" s="28"/>
      <c r="OBP43" s="28"/>
      <c r="OBQ43" s="28"/>
      <c r="OBR43" s="28"/>
      <c r="OBS43" s="28"/>
      <c r="OBT43" s="28"/>
      <c r="OBU43" s="28"/>
      <c r="OBV43" s="28"/>
      <c r="OBW43" s="28"/>
      <c r="OBX43" s="28"/>
      <c r="OBY43" s="28"/>
      <c r="OBZ43" s="28"/>
      <c r="OCA43" s="28"/>
      <c r="OCB43" s="28"/>
      <c r="OCC43" s="28"/>
      <c r="OCD43" s="28"/>
      <c r="OCE43" s="28"/>
      <c r="OCF43" s="28"/>
      <c r="OCG43" s="28"/>
      <c r="OCH43" s="28"/>
      <c r="OCI43" s="28"/>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I43" s="28"/>
      <c r="ODJ43" s="28"/>
      <c r="ODK43" s="28"/>
      <c r="ODL43" s="28"/>
      <c r="ODM43" s="28"/>
      <c r="ODN43" s="28"/>
      <c r="ODO43" s="28"/>
      <c r="ODP43" s="28"/>
      <c r="ODQ43" s="28"/>
      <c r="ODR43" s="28"/>
      <c r="ODS43" s="28"/>
      <c r="ODT43" s="28"/>
      <c r="ODU43" s="28"/>
      <c r="ODV43" s="28"/>
      <c r="ODW43" s="28"/>
      <c r="ODX43" s="28"/>
      <c r="ODY43" s="28"/>
      <c r="ODZ43" s="28"/>
      <c r="OEA43" s="28"/>
      <c r="OEB43" s="28"/>
      <c r="OEC43" s="28"/>
      <c r="OED43" s="28"/>
      <c r="OEE43" s="28"/>
      <c r="OEF43" s="28"/>
      <c r="OEG43" s="28"/>
      <c r="OEH43" s="28"/>
      <c r="OEI43" s="28"/>
      <c r="OEJ43" s="28"/>
      <c r="OEK43" s="28"/>
      <c r="OEL43" s="28"/>
      <c r="OEM43" s="28"/>
      <c r="OEN43" s="28"/>
      <c r="OEO43" s="28"/>
      <c r="OEP43" s="28"/>
      <c r="OEQ43" s="28"/>
      <c r="OER43" s="28"/>
      <c r="OES43" s="28"/>
      <c r="OET43" s="28"/>
      <c r="OEU43" s="28"/>
      <c r="OEV43" s="28"/>
      <c r="OEW43" s="28"/>
      <c r="OEX43" s="28"/>
      <c r="OEY43" s="28"/>
      <c r="OEZ43" s="28"/>
      <c r="OFA43" s="28"/>
      <c r="OFB43" s="28"/>
      <c r="OFC43" s="28"/>
      <c r="OFD43" s="28"/>
      <c r="OFE43" s="28"/>
      <c r="OFF43" s="28"/>
      <c r="OFG43" s="28"/>
      <c r="OFH43" s="28"/>
      <c r="OFI43" s="28"/>
      <c r="OFJ43" s="28"/>
      <c r="OFK43" s="28"/>
      <c r="OFL43" s="28"/>
      <c r="OFM43" s="28"/>
      <c r="OFN43" s="28"/>
      <c r="OFO43" s="28"/>
      <c r="OFP43" s="28"/>
      <c r="OFQ43" s="28"/>
      <c r="OFR43" s="28"/>
      <c r="OFS43" s="28"/>
      <c r="OFT43" s="28"/>
      <c r="OFU43" s="28"/>
      <c r="OFV43" s="28"/>
      <c r="OFW43" s="28"/>
      <c r="OFX43" s="28"/>
      <c r="OFY43" s="28"/>
      <c r="OFZ43" s="28"/>
      <c r="OGA43" s="28"/>
      <c r="OGB43" s="28"/>
      <c r="OGC43" s="28"/>
      <c r="OGD43" s="28"/>
      <c r="OGE43" s="28"/>
      <c r="OGF43" s="28"/>
      <c r="OGG43" s="28"/>
      <c r="OGH43" s="28"/>
      <c r="OGI43" s="28"/>
      <c r="OGJ43" s="28"/>
      <c r="OGK43" s="28"/>
      <c r="OGL43" s="28"/>
      <c r="OGM43" s="28"/>
      <c r="OGN43" s="28"/>
      <c r="OGO43" s="28"/>
      <c r="OGP43" s="28"/>
      <c r="OGQ43" s="28"/>
      <c r="OGR43" s="28"/>
      <c r="OGS43" s="28"/>
      <c r="OGT43" s="28"/>
      <c r="OGU43" s="28"/>
      <c r="OGV43" s="28"/>
      <c r="OGW43" s="28"/>
      <c r="OGX43" s="28"/>
      <c r="OGY43" s="28"/>
      <c r="OGZ43" s="28"/>
      <c r="OHA43" s="28"/>
      <c r="OHB43" s="28"/>
      <c r="OHC43" s="28"/>
      <c r="OHD43" s="28"/>
      <c r="OHE43" s="28"/>
      <c r="OHF43" s="28"/>
      <c r="OHG43" s="28"/>
      <c r="OHH43" s="28"/>
      <c r="OHI43" s="28"/>
      <c r="OHJ43" s="28"/>
      <c r="OHK43" s="28"/>
      <c r="OHL43" s="28"/>
      <c r="OHM43" s="28"/>
      <c r="OHN43" s="28"/>
      <c r="OHO43" s="28"/>
      <c r="OHP43" s="28"/>
      <c r="OHQ43" s="28"/>
      <c r="OHR43" s="28"/>
      <c r="OHS43" s="28"/>
      <c r="OHT43" s="28"/>
      <c r="OHU43" s="28"/>
      <c r="OHV43" s="28"/>
      <c r="OHW43" s="28"/>
      <c r="OHX43" s="28"/>
      <c r="OHY43" s="28"/>
      <c r="OHZ43" s="28"/>
      <c r="OIA43" s="28"/>
      <c r="OIB43" s="28"/>
      <c r="OIC43" s="28"/>
      <c r="OID43" s="28"/>
      <c r="OIE43" s="28"/>
      <c r="OIF43" s="28"/>
      <c r="OIG43" s="28"/>
      <c r="OIH43" s="28"/>
      <c r="OII43" s="28"/>
      <c r="OIJ43" s="28"/>
      <c r="OIK43" s="28"/>
      <c r="OIL43" s="28"/>
      <c r="OIM43" s="28"/>
      <c r="OIN43" s="28"/>
      <c r="OIO43" s="28"/>
      <c r="OIP43" s="28"/>
      <c r="OIQ43" s="28"/>
      <c r="OIR43" s="28"/>
      <c r="OIS43" s="28"/>
      <c r="OIT43" s="28"/>
      <c r="OIU43" s="28"/>
      <c r="OIV43" s="28"/>
      <c r="OIW43" s="28"/>
      <c r="OIX43" s="28"/>
      <c r="OIY43" s="28"/>
      <c r="OIZ43" s="28"/>
      <c r="OJA43" s="28"/>
      <c r="OJB43" s="28"/>
      <c r="OJC43" s="28"/>
      <c r="OJD43" s="28"/>
      <c r="OJE43" s="28"/>
      <c r="OJF43" s="28"/>
      <c r="OJG43" s="28"/>
      <c r="OJH43" s="28"/>
      <c r="OJI43" s="28"/>
      <c r="OJJ43" s="28"/>
      <c r="OJK43" s="28"/>
      <c r="OJL43" s="28"/>
      <c r="OJM43" s="28"/>
      <c r="OJN43" s="28"/>
      <c r="OJO43" s="28"/>
      <c r="OJP43" s="28"/>
      <c r="OJQ43" s="28"/>
      <c r="OJR43" s="28"/>
      <c r="OJS43" s="28"/>
      <c r="OJT43" s="28"/>
      <c r="OJU43" s="28"/>
      <c r="OJV43" s="28"/>
      <c r="OJW43" s="28"/>
      <c r="OJX43" s="28"/>
      <c r="OJY43" s="28"/>
      <c r="OJZ43" s="28"/>
      <c r="OKA43" s="28"/>
      <c r="OKB43" s="28"/>
      <c r="OKC43" s="28"/>
      <c r="OKD43" s="28"/>
      <c r="OKE43" s="28"/>
      <c r="OKF43" s="28"/>
      <c r="OKG43" s="28"/>
      <c r="OKH43" s="28"/>
      <c r="OKI43" s="28"/>
      <c r="OKJ43" s="28"/>
      <c r="OKK43" s="28"/>
      <c r="OKL43" s="28"/>
      <c r="OKM43" s="28"/>
      <c r="OKN43" s="28"/>
      <c r="OKO43" s="28"/>
      <c r="OKP43" s="28"/>
      <c r="OKQ43" s="28"/>
      <c r="OKR43" s="28"/>
      <c r="OKS43" s="28"/>
      <c r="OKT43" s="28"/>
      <c r="OKU43" s="28"/>
      <c r="OKV43" s="28"/>
      <c r="OKW43" s="28"/>
      <c r="OKX43" s="28"/>
      <c r="OKY43" s="28"/>
      <c r="OKZ43" s="28"/>
      <c r="OLA43" s="28"/>
      <c r="OLB43" s="28"/>
      <c r="OLC43" s="28"/>
      <c r="OLD43" s="28"/>
      <c r="OLE43" s="28"/>
      <c r="OLF43" s="28"/>
      <c r="OLG43" s="28"/>
      <c r="OLH43" s="28"/>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H43" s="28"/>
      <c r="OMI43" s="28"/>
      <c r="OMJ43" s="28"/>
      <c r="OMK43" s="28"/>
      <c r="OML43" s="28"/>
      <c r="OMM43" s="28"/>
      <c r="OMN43" s="28"/>
      <c r="OMO43" s="28"/>
      <c r="OMP43" s="28"/>
      <c r="OMQ43" s="28"/>
      <c r="OMR43" s="28"/>
      <c r="OMS43" s="28"/>
      <c r="OMT43" s="28"/>
      <c r="OMU43" s="28"/>
      <c r="OMV43" s="28"/>
      <c r="OMW43" s="28"/>
      <c r="OMX43" s="28"/>
      <c r="OMY43" s="28"/>
      <c r="OMZ43" s="28"/>
      <c r="ONA43" s="28"/>
      <c r="ONB43" s="28"/>
      <c r="ONC43" s="28"/>
      <c r="OND43" s="28"/>
      <c r="ONE43" s="28"/>
      <c r="ONF43" s="28"/>
      <c r="ONG43" s="28"/>
      <c r="ONH43" s="28"/>
      <c r="ONI43" s="28"/>
      <c r="ONJ43" s="28"/>
      <c r="ONK43" s="28"/>
      <c r="ONL43" s="28"/>
      <c r="ONM43" s="28"/>
      <c r="ONN43" s="28"/>
      <c r="ONO43" s="28"/>
      <c r="ONP43" s="28"/>
      <c r="ONQ43" s="28"/>
      <c r="ONR43" s="28"/>
      <c r="ONS43" s="28"/>
      <c r="ONT43" s="28"/>
      <c r="ONU43" s="28"/>
      <c r="ONV43" s="28"/>
      <c r="ONW43" s="28"/>
      <c r="ONX43" s="28"/>
      <c r="ONY43" s="28"/>
      <c r="ONZ43" s="28"/>
      <c r="OOA43" s="28"/>
      <c r="OOB43" s="28"/>
      <c r="OOC43" s="28"/>
      <c r="OOD43" s="28"/>
      <c r="OOE43" s="28"/>
      <c r="OOF43" s="28"/>
      <c r="OOG43" s="28"/>
      <c r="OOH43" s="28"/>
      <c r="OOI43" s="28"/>
      <c r="OOJ43" s="28"/>
      <c r="OOK43" s="28"/>
      <c r="OOL43" s="28"/>
      <c r="OOM43" s="28"/>
      <c r="OON43" s="28"/>
      <c r="OOO43" s="28"/>
      <c r="OOP43" s="28"/>
      <c r="OOQ43" s="28"/>
      <c r="OOR43" s="28"/>
      <c r="OOS43" s="28"/>
      <c r="OOT43" s="28"/>
      <c r="OOU43" s="28"/>
      <c r="OOV43" s="28"/>
      <c r="OOW43" s="28"/>
      <c r="OOX43" s="28"/>
      <c r="OOY43" s="28"/>
      <c r="OOZ43" s="28"/>
      <c r="OPA43" s="28"/>
      <c r="OPB43" s="28"/>
      <c r="OPC43" s="28"/>
      <c r="OPD43" s="28"/>
      <c r="OPE43" s="28"/>
      <c r="OPF43" s="28"/>
      <c r="OPG43" s="28"/>
      <c r="OPH43" s="28"/>
      <c r="OPI43" s="28"/>
      <c r="OPJ43" s="28"/>
      <c r="OPK43" s="28"/>
      <c r="OPL43" s="28"/>
      <c r="OPM43" s="28"/>
      <c r="OPN43" s="28"/>
      <c r="OPO43" s="28"/>
      <c r="OPP43" s="28"/>
      <c r="OPQ43" s="28"/>
      <c r="OPR43" s="28"/>
      <c r="OPS43" s="28"/>
      <c r="OPT43" s="28"/>
      <c r="OPU43" s="28"/>
      <c r="OPV43" s="28"/>
      <c r="OPW43" s="28"/>
      <c r="OPX43" s="28"/>
      <c r="OPY43" s="28"/>
      <c r="OPZ43" s="28"/>
      <c r="OQA43" s="28"/>
      <c r="OQB43" s="28"/>
      <c r="OQC43" s="28"/>
      <c r="OQD43" s="28"/>
      <c r="OQE43" s="28"/>
      <c r="OQF43" s="28"/>
      <c r="OQG43" s="28"/>
      <c r="OQH43" s="28"/>
      <c r="OQI43" s="28"/>
      <c r="OQJ43" s="28"/>
      <c r="OQK43" s="28"/>
      <c r="OQL43" s="28"/>
      <c r="OQM43" s="28"/>
      <c r="OQN43" s="28"/>
      <c r="OQO43" s="28"/>
      <c r="OQP43" s="28"/>
      <c r="OQQ43" s="28"/>
      <c r="OQR43" s="28"/>
      <c r="OQS43" s="28"/>
      <c r="OQT43" s="28"/>
      <c r="OQU43" s="28"/>
      <c r="OQV43" s="28"/>
      <c r="OQW43" s="28"/>
      <c r="OQX43" s="28"/>
      <c r="OQY43" s="28"/>
      <c r="OQZ43" s="28"/>
      <c r="ORA43" s="28"/>
      <c r="ORB43" s="28"/>
      <c r="ORC43" s="28"/>
      <c r="ORD43" s="28"/>
      <c r="ORE43" s="28"/>
      <c r="ORF43" s="28"/>
      <c r="ORG43" s="28"/>
      <c r="ORH43" s="28"/>
      <c r="ORI43" s="28"/>
      <c r="ORJ43" s="28"/>
      <c r="ORK43" s="28"/>
      <c r="ORL43" s="28"/>
      <c r="ORM43" s="28"/>
      <c r="ORN43" s="28"/>
      <c r="ORO43" s="28"/>
      <c r="ORP43" s="28"/>
      <c r="ORQ43" s="28"/>
      <c r="ORR43" s="28"/>
      <c r="ORS43" s="28"/>
      <c r="ORT43" s="28"/>
      <c r="ORU43" s="28"/>
      <c r="ORV43" s="28"/>
      <c r="ORW43" s="28"/>
      <c r="ORX43" s="28"/>
      <c r="ORY43" s="28"/>
      <c r="ORZ43" s="28"/>
      <c r="OSA43" s="28"/>
      <c r="OSB43" s="28"/>
      <c r="OSC43" s="28"/>
      <c r="OSD43" s="28"/>
      <c r="OSE43" s="28"/>
      <c r="OSF43" s="28"/>
      <c r="OSG43" s="28"/>
      <c r="OSH43" s="28"/>
      <c r="OSI43" s="28"/>
      <c r="OSJ43" s="28"/>
      <c r="OSK43" s="28"/>
      <c r="OSL43" s="28"/>
      <c r="OSM43" s="28"/>
      <c r="OSN43" s="28"/>
      <c r="OSO43" s="28"/>
      <c r="OSP43" s="28"/>
      <c r="OSQ43" s="28"/>
      <c r="OSR43" s="28"/>
      <c r="OSS43" s="28"/>
      <c r="OST43" s="28"/>
      <c r="OSU43" s="28"/>
      <c r="OSV43" s="28"/>
      <c r="OSW43" s="28"/>
      <c r="OSX43" s="28"/>
      <c r="OSY43" s="28"/>
      <c r="OSZ43" s="28"/>
      <c r="OTA43" s="28"/>
      <c r="OTB43" s="28"/>
      <c r="OTC43" s="28"/>
      <c r="OTD43" s="28"/>
      <c r="OTE43" s="28"/>
      <c r="OTF43" s="28"/>
      <c r="OTG43" s="28"/>
      <c r="OTH43" s="28"/>
      <c r="OTI43" s="28"/>
      <c r="OTJ43" s="28"/>
      <c r="OTK43" s="28"/>
      <c r="OTL43" s="28"/>
      <c r="OTM43" s="28"/>
      <c r="OTN43" s="28"/>
      <c r="OTO43" s="28"/>
      <c r="OTP43" s="28"/>
      <c r="OTQ43" s="28"/>
      <c r="OTR43" s="28"/>
      <c r="OTS43" s="28"/>
      <c r="OTT43" s="28"/>
      <c r="OTU43" s="28"/>
      <c r="OTV43" s="28"/>
      <c r="OTW43" s="28"/>
      <c r="OTX43" s="28"/>
      <c r="OTY43" s="28"/>
      <c r="OTZ43" s="28"/>
      <c r="OUA43" s="28"/>
      <c r="OUB43" s="28"/>
      <c r="OUC43" s="28"/>
      <c r="OUD43" s="28"/>
      <c r="OUE43" s="28"/>
      <c r="OUF43" s="28"/>
      <c r="OUG43" s="28"/>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G43" s="28"/>
      <c r="OVH43" s="28"/>
      <c r="OVI43" s="28"/>
      <c r="OVJ43" s="28"/>
      <c r="OVK43" s="28"/>
      <c r="OVL43" s="28"/>
      <c r="OVM43" s="28"/>
      <c r="OVN43" s="28"/>
      <c r="OVO43" s="28"/>
      <c r="OVP43" s="28"/>
      <c r="OVQ43" s="28"/>
      <c r="OVR43" s="28"/>
      <c r="OVS43" s="28"/>
      <c r="OVT43" s="28"/>
      <c r="OVU43" s="28"/>
      <c r="OVV43" s="28"/>
      <c r="OVW43" s="28"/>
      <c r="OVX43" s="28"/>
      <c r="OVY43" s="28"/>
      <c r="OVZ43" s="28"/>
      <c r="OWA43" s="28"/>
      <c r="OWB43" s="28"/>
      <c r="OWC43" s="28"/>
      <c r="OWD43" s="28"/>
      <c r="OWE43" s="28"/>
      <c r="OWF43" s="28"/>
      <c r="OWG43" s="28"/>
      <c r="OWH43" s="28"/>
      <c r="OWI43" s="28"/>
      <c r="OWJ43" s="28"/>
      <c r="OWK43" s="28"/>
      <c r="OWL43" s="28"/>
      <c r="OWM43" s="28"/>
      <c r="OWN43" s="28"/>
      <c r="OWO43" s="28"/>
      <c r="OWP43" s="28"/>
      <c r="OWQ43" s="28"/>
      <c r="OWR43" s="28"/>
      <c r="OWS43" s="28"/>
      <c r="OWT43" s="28"/>
      <c r="OWU43" s="28"/>
      <c r="OWV43" s="28"/>
      <c r="OWW43" s="28"/>
      <c r="OWX43" s="28"/>
      <c r="OWY43" s="28"/>
      <c r="OWZ43" s="28"/>
      <c r="OXA43" s="28"/>
      <c r="OXB43" s="28"/>
      <c r="OXC43" s="28"/>
      <c r="OXD43" s="28"/>
      <c r="OXE43" s="28"/>
      <c r="OXF43" s="28"/>
      <c r="OXG43" s="28"/>
      <c r="OXH43" s="28"/>
      <c r="OXI43" s="28"/>
      <c r="OXJ43" s="28"/>
      <c r="OXK43" s="28"/>
      <c r="OXL43" s="28"/>
      <c r="OXM43" s="28"/>
      <c r="OXN43" s="28"/>
      <c r="OXO43" s="28"/>
      <c r="OXP43" s="28"/>
      <c r="OXQ43" s="28"/>
      <c r="OXR43" s="28"/>
      <c r="OXS43" s="28"/>
      <c r="OXT43" s="28"/>
      <c r="OXU43" s="28"/>
      <c r="OXV43" s="28"/>
      <c r="OXW43" s="28"/>
      <c r="OXX43" s="28"/>
      <c r="OXY43" s="28"/>
      <c r="OXZ43" s="28"/>
      <c r="OYA43" s="28"/>
      <c r="OYB43" s="28"/>
      <c r="OYC43" s="28"/>
      <c r="OYD43" s="28"/>
      <c r="OYE43" s="28"/>
      <c r="OYF43" s="28"/>
      <c r="OYG43" s="28"/>
      <c r="OYH43" s="28"/>
      <c r="OYI43" s="28"/>
      <c r="OYJ43" s="28"/>
      <c r="OYK43" s="28"/>
      <c r="OYL43" s="28"/>
      <c r="OYM43" s="28"/>
      <c r="OYN43" s="28"/>
      <c r="OYO43" s="28"/>
      <c r="OYP43" s="28"/>
      <c r="OYQ43" s="28"/>
      <c r="OYR43" s="28"/>
      <c r="OYS43" s="28"/>
      <c r="OYT43" s="28"/>
      <c r="OYU43" s="28"/>
      <c r="OYV43" s="28"/>
      <c r="OYW43" s="28"/>
      <c r="OYX43" s="28"/>
      <c r="OYY43" s="28"/>
      <c r="OYZ43" s="28"/>
      <c r="OZA43" s="28"/>
      <c r="OZB43" s="28"/>
      <c r="OZC43" s="28"/>
      <c r="OZD43" s="28"/>
      <c r="OZE43" s="28"/>
      <c r="OZF43" s="28"/>
      <c r="OZG43" s="28"/>
      <c r="OZH43" s="28"/>
      <c r="OZI43" s="28"/>
      <c r="OZJ43" s="28"/>
      <c r="OZK43" s="28"/>
      <c r="OZL43" s="28"/>
      <c r="OZM43" s="28"/>
      <c r="OZN43" s="28"/>
      <c r="OZO43" s="28"/>
      <c r="OZP43" s="28"/>
      <c r="OZQ43" s="28"/>
      <c r="OZR43" s="28"/>
      <c r="OZS43" s="28"/>
      <c r="OZT43" s="28"/>
      <c r="OZU43" s="28"/>
      <c r="OZV43" s="28"/>
      <c r="OZW43" s="28"/>
      <c r="OZX43" s="28"/>
      <c r="OZY43" s="28"/>
      <c r="OZZ43" s="28"/>
      <c r="PAA43" s="28"/>
      <c r="PAB43" s="28"/>
      <c r="PAC43" s="28"/>
      <c r="PAD43" s="28"/>
      <c r="PAE43" s="28"/>
      <c r="PAF43" s="28"/>
      <c r="PAG43" s="28"/>
      <c r="PAH43" s="28"/>
      <c r="PAI43" s="28"/>
      <c r="PAJ43" s="28"/>
      <c r="PAK43" s="28"/>
      <c r="PAL43" s="28"/>
      <c r="PAM43" s="28"/>
      <c r="PAN43" s="28"/>
      <c r="PAO43" s="28"/>
      <c r="PAP43" s="28"/>
      <c r="PAQ43" s="28"/>
      <c r="PAR43" s="28"/>
      <c r="PAS43" s="28"/>
      <c r="PAT43" s="28"/>
      <c r="PAU43" s="28"/>
      <c r="PAV43" s="28"/>
      <c r="PAW43" s="28"/>
      <c r="PAX43" s="28"/>
      <c r="PAY43" s="28"/>
      <c r="PAZ43" s="28"/>
      <c r="PBA43" s="28"/>
      <c r="PBB43" s="28"/>
      <c r="PBC43" s="28"/>
      <c r="PBD43" s="28"/>
      <c r="PBE43" s="28"/>
      <c r="PBF43" s="28"/>
      <c r="PBG43" s="28"/>
      <c r="PBH43" s="28"/>
      <c r="PBI43" s="28"/>
      <c r="PBJ43" s="28"/>
      <c r="PBK43" s="28"/>
      <c r="PBL43" s="28"/>
      <c r="PBM43" s="28"/>
      <c r="PBN43" s="28"/>
      <c r="PBO43" s="28"/>
      <c r="PBP43" s="28"/>
      <c r="PBQ43" s="28"/>
      <c r="PBR43" s="28"/>
      <c r="PBS43" s="28"/>
      <c r="PBT43" s="28"/>
      <c r="PBU43" s="28"/>
      <c r="PBV43" s="28"/>
      <c r="PBW43" s="28"/>
      <c r="PBX43" s="28"/>
      <c r="PBY43" s="28"/>
      <c r="PBZ43" s="28"/>
      <c r="PCA43" s="28"/>
      <c r="PCB43" s="28"/>
      <c r="PCC43" s="28"/>
      <c r="PCD43" s="28"/>
      <c r="PCE43" s="28"/>
      <c r="PCF43" s="28"/>
      <c r="PCG43" s="28"/>
      <c r="PCH43" s="28"/>
      <c r="PCI43" s="28"/>
      <c r="PCJ43" s="28"/>
      <c r="PCK43" s="28"/>
      <c r="PCL43" s="28"/>
      <c r="PCM43" s="28"/>
      <c r="PCN43" s="28"/>
      <c r="PCO43" s="28"/>
      <c r="PCP43" s="28"/>
      <c r="PCQ43" s="28"/>
      <c r="PCR43" s="28"/>
      <c r="PCS43" s="28"/>
      <c r="PCT43" s="28"/>
      <c r="PCU43" s="28"/>
      <c r="PCV43" s="28"/>
      <c r="PCW43" s="28"/>
      <c r="PCX43" s="28"/>
      <c r="PCY43" s="28"/>
      <c r="PCZ43" s="28"/>
      <c r="PDA43" s="28"/>
      <c r="PDB43" s="28"/>
      <c r="PDC43" s="28"/>
      <c r="PDD43" s="28"/>
      <c r="PDE43" s="28"/>
      <c r="PDF43" s="28"/>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F43" s="28"/>
      <c r="PEG43" s="28"/>
      <c r="PEH43" s="28"/>
      <c r="PEI43" s="28"/>
      <c r="PEJ43" s="28"/>
      <c r="PEK43" s="28"/>
      <c r="PEL43" s="28"/>
      <c r="PEM43" s="28"/>
      <c r="PEN43" s="28"/>
      <c r="PEO43" s="28"/>
      <c r="PEP43" s="28"/>
      <c r="PEQ43" s="28"/>
      <c r="PER43" s="28"/>
      <c r="PES43" s="28"/>
      <c r="PET43" s="28"/>
      <c r="PEU43" s="28"/>
      <c r="PEV43" s="28"/>
      <c r="PEW43" s="28"/>
      <c r="PEX43" s="28"/>
      <c r="PEY43" s="28"/>
      <c r="PEZ43" s="28"/>
      <c r="PFA43" s="28"/>
      <c r="PFB43" s="28"/>
      <c r="PFC43" s="28"/>
      <c r="PFD43" s="28"/>
      <c r="PFE43" s="28"/>
      <c r="PFF43" s="28"/>
      <c r="PFG43" s="28"/>
      <c r="PFH43" s="28"/>
      <c r="PFI43" s="28"/>
      <c r="PFJ43" s="28"/>
      <c r="PFK43" s="28"/>
      <c r="PFL43" s="28"/>
      <c r="PFM43" s="28"/>
      <c r="PFN43" s="28"/>
      <c r="PFO43" s="28"/>
      <c r="PFP43" s="28"/>
      <c r="PFQ43" s="28"/>
      <c r="PFR43" s="28"/>
      <c r="PFS43" s="28"/>
      <c r="PFT43" s="28"/>
      <c r="PFU43" s="28"/>
      <c r="PFV43" s="28"/>
      <c r="PFW43" s="28"/>
      <c r="PFX43" s="28"/>
      <c r="PFY43" s="28"/>
      <c r="PFZ43" s="28"/>
      <c r="PGA43" s="28"/>
      <c r="PGB43" s="28"/>
      <c r="PGC43" s="28"/>
      <c r="PGD43" s="28"/>
      <c r="PGE43" s="28"/>
      <c r="PGF43" s="28"/>
      <c r="PGG43" s="28"/>
      <c r="PGH43" s="28"/>
      <c r="PGI43" s="28"/>
      <c r="PGJ43" s="28"/>
      <c r="PGK43" s="28"/>
      <c r="PGL43" s="28"/>
      <c r="PGM43" s="28"/>
      <c r="PGN43" s="28"/>
      <c r="PGO43" s="28"/>
      <c r="PGP43" s="28"/>
      <c r="PGQ43" s="28"/>
      <c r="PGR43" s="28"/>
      <c r="PGS43" s="28"/>
      <c r="PGT43" s="28"/>
      <c r="PGU43" s="28"/>
      <c r="PGV43" s="28"/>
      <c r="PGW43" s="28"/>
      <c r="PGX43" s="28"/>
      <c r="PGY43" s="28"/>
      <c r="PGZ43" s="28"/>
      <c r="PHA43" s="28"/>
      <c r="PHB43" s="28"/>
      <c r="PHC43" s="28"/>
      <c r="PHD43" s="28"/>
      <c r="PHE43" s="28"/>
      <c r="PHF43" s="28"/>
      <c r="PHG43" s="28"/>
      <c r="PHH43" s="28"/>
      <c r="PHI43" s="28"/>
      <c r="PHJ43" s="28"/>
      <c r="PHK43" s="28"/>
      <c r="PHL43" s="28"/>
      <c r="PHM43" s="28"/>
      <c r="PHN43" s="28"/>
      <c r="PHO43" s="28"/>
      <c r="PHP43" s="28"/>
      <c r="PHQ43" s="28"/>
      <c r="PHR43" s="28"/>
      <c r="PHS43" s="28"/>
      <c r="PHT43" s="28"/>
      <c r="PHU43" s="28"/>
      <c r="PHV43" s="28"/>
      <c r="PHW43" s="28"/>
      <c r="PHX43" s="28"/>
      <c r="PHY43" s="28"/>
      <c r="PHZ43" s="28"/>
      <c r="PIA43" s="28"/>
      <c r="PIB43" s="28"/>
      <c r="PIC43" s="28"/>
      <c r="PID43" s="28"/>
      <c r="PIE43" s="28"/>
      <c r="PIF43" s="28"/>
      <c r="PIG43" s="28"/>
      <c r="PIH43" s="28"/>
      <c r="PII43" s="28"/>
      <c r="PIJ43" s="28"/>
      <c r="PIK43" s="28"/>
      <c r="PIL43" s="28"/>
      <c r="PIM43" s="28"/>
      <c r="PIN43" s="28"/>
      <c r="PIO43" s="28"/>
      <c r="PIP43" s="28"/>
      <c r="PIQ43" s="28"/>
      <c r="PIR43" s="28"/>
      <c r="PIS43" s="28"/>
      <c r="PIT43" s="28"/>
      <c r="PIU43" s="28"/>
      <c r="PIV43" s="28"/>
      <c r="PIW43" s="28"/>
      <c r="PIX43" s="28"/>
      <c r="PIY43" s="28"/>
      <c r="PIZ43" s="28"/>
      <c r="PJA43" s="28"/>
      <c r="PJB43" s="28"/>
      <c r="PJC43" s="28"/>
      <c r="PJD43" s="28"/>
      <c r="PJE43" s="28"/>
      <c r="PJF43" s="28"/>
      <c r="PJG43" s="28"/>
      <c r="PJH43" s="28"/>
      <c r="PJI43" s="28"/>
      <c r="PJJ43" s="28"/>
      <c r="PJK43" s="28"/>
      <c r="PJL43" s="28"/>
      <c r="PJM43" s="28"/>
      <c r="PJN43" s="28"/>
      <c r="PJO43" s="28"/>
      <c r="PJP43" s="28"/>
      <c r="PJQ43" s="28"/>
      <c r="PJR43" s="28"/>
      <c r="PJS43" s="28"/>
      <c r="PJT43" s="28"/>
      <c r="PJU43" s="28"/>
      <c r="PJV43" s="28"/>
      <c r="PJW43" s="28"/>
      <c r="PJX43" s="28"/>
      <c r="PJY43" s="28"/>
      <c r="PJZ43" s="28"/>
      <c r="PKA43" s="28"/>
      <c r="PKB43" s="28"/>
      <c r="PKC43" s="28"/>
      <c r="PKD43" s="28"/>
      <c r="PKE43" s="28"/>
      <c r="PKF43" s="28"/>
      <c r="PKG43" s="28"/>
      <c r="PKH43" s="28"/>
      <c r="PKI43" s="28"/>
      <c r="PKJ43" s="28"/>
      <c r="PKK43" s="28"/>
      <c r="PKL43" s="28"/>
      <c r="PKM43" s="28"/>
      <c r="PKN43" s="28"/>
      <c r="PKO43" s="28"/>
      <c r="PKP43" s="28"/>
      <c r="PKQ43" s="28"/>
      <c r="PKR43" s="28"/>
      <c r="PKS43" s="28"/>
      <c r="PKT43" s="28"/>
      <c r="PKU43" s="28"/>
      <c r="PKV43" s="28"/>
      <c r="PKW43" s="28"/>
      <c r="PKX43" s="28"/>
      <c r="PKY43" s="28"/>
      <c r="PKZ43" s="28"/>
      <c r="PLA43" s="28"/>
      <c r="PLB43" s="28"/>
      <c r="PLC43" s="28"/>
      <c r="PLD43" s="28"/>
      <c r="PLE43" s="28"/>
      <c r="PLF43" s="28"/>
      <c r="PLG43" s="28"/>
      <c r="PLH43" s="28"/>
      <c r="PLI43" s="28"/>
      <c r="PLJ43" s="28"/>
      <c r="PLK43" s="28"/>
      <c r="PLL43" s="28"/>
      <c r="PLM43" s="28"/>
      <c r="PLN43" s="28"/>
      <c r="PLO43" s="28"/>
      <c r="PLP43" s="28"/>
      <c r="PLQ43" s="28"/>
      <c r="PLR43" s="28"/>
      <c r="PLS43" s="28"/>
      <c r="PLT43" s="28"/>
      <c r="PLU43" s="28"/>
      <c r="PLV43" s="28"/>
      <c r="PLW43" s="28"/>
      <c r="PLX43" s="28"/>
      <c r="PLY43" s="28"/>
      <c r="PLZ43" s="28"/>
      <c r="PMA43" s="28"/>
      <c r="PMB43" s="28"/>
      <c r="PMC43" s="28"/>
      <c r="PMD43" s="28"/>
      <c r="PME43" s="28"/>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E43" s="28"/>
      <c r="PNF43" s="28"/>
      <c r="PNG43" s="28"/>
      <c r="PNH43" s="28"/>
      <c r="PNI43" s="28"/>
      <c r="PNJ43" s="28"/>
      <c r="PNK43" s="28"/>
      <c r="PNL43" s="28"/>
      <c r="PNM43" s="28"/>
      <c r="PNN43" s="28"/>
      <c r="PNO43" s="28"/>
      <c r="PNP43" s="28"/>
      <c r="PNQ43" s="28"/>
      <c r="PNR43" s="28"/>
      <c r="PNS43" s="28"/>
      <c r="PNT43" s="28"/>
      <c r="PNU43" s="28"/>
      <c r="PNV43" s="28"/>
      <c r="PNW43" s="28"/>
      <c r="PNX43" s="28"/>
      <c r="PNY43" s="28"/>
      <c r="PNZ43" s="28"/>
      <c r="POA43" s="28"/>
      <c r="POB43" s="28"/>
      <c r="POC43" s="28"/>
      <c r="POD43" s="28"/>
      <c r="POE43" s="28"/>
      <c r="POF43" s="28"/>
      <c r="POG43" s="28"/>
      <c r="POH43" s="28"/>
      <c r="POI43" s="28"/>
      <c r="POJ43" s="28"/>
      <c r="POK43" s="28"/>
      <c r="POL43" s="28"/>
      <c r="POM43" s="28"/>
      <c r="PON43" s="28"/>
      <c r="POO43" s="28"/>
      <c r="POP43" s="28"/>
      <c r="POQ43" s="28"/>
      <c r="POR43" s="28"/>
      <c r="POS43" s="28"/>
      <c r="POT43" s="28"/>
      <c r="POU43" s="28"/>
      <c r="POV43" s="28"/>
      <c r="POW43" s="28"/>
      <c r="POX43" s="28"/>
      <c r="POY43" s="28"/>
      <c r="POZ43" s="28"/>
      <c r="PPA43" s="28"/>
      <c r="PPB43" s="28"/>
      <c r="PPC43" s="28"/>
      <c r="PPD43" s="28"/>
      <c r="PPE43" s="28"/>
      <c r="PPF43" s="28"/>
      <c r="PPG43" s="28"/>
      <c r="PPH43" s="28"/>
      <c r="PPI43" s="28"/>
      <c r="PPJ43" s="28"/>
      <c r="PPK43" s="28"/>
      <c r="PPL43" s="28"/>
      <c r="PPM43" s="28"/>
      <c r="PPN43" s="28"/>
      <c r="PPO43" s="28"/>
      <c r="PPP43" s="28"/>
      <c r="PPQ43" s="28"/>
      <c r="PPR43" s="28"/>
      <c r="PPS43" s="28"/>
      <c r="PPT43" s="28"/>
      <c r="PPU43" s="28"/>
      <c r="PPV43" s="28"/>
      <c r="PPW43" s="28"/>
      <c r="PPX43" s="28"/>
      <c r="PPY43" s="28"/>
      <c r="PPZ43" s="28"/>
      <c r="PQA43" s="28"/>
      <c r="PQB43" s="28"/>
      <c r="PQC43" s="28"/>
      <c r="PQD43" s="28"/>
      <c r="PQE43" s="28"/>
      <c r="PQF43" s="28"/>
      <c r="PQG43" s="28"/>
      <c r="PQH43" s="28"/>
      <c r="PQI43" s="28"/>
      <c r="PQJ43" s="28"/>
      <c r="PQK43" s="28"/>
      <c r="PQL43" s="28"/>
      <c r="PQM43" s="28"/>
      <c r="PQN43" s="28"/>
      <c r="PQO43" s="28"/>
      <c r="PQP43" s="28"/>
      <c r="PQQ43" s="28"/>
      <c r="PQR43" s="28"/>
      <c r="PQS43" s="28"/>
      <c r="PQT43" s="28"/>
      <c r="PQU43" s="28"/>
      <c r="PQV43" s="28"/>
      <c r="PQW43" s="28"/>
      <c r="PQX43" s="28"/>
      <c r="PQY43" s="28"/>
      <c r="PQZ43" s="28"/>
      <c r="PRA43" s="28"/>
      <c r="PRB43" s="28"/>
      <c r="PRC43" s="28"/>
      <c r="PRD43" s="28"/>
      <c r="PRE43" s="28"/>
      <c r="PRF43" s="28"/>
      <c r="PRG43" s="28"/>
      <c r="PRH43" s="28"/>
      <c r="PRI43" s="28"/>
      <c r="PRJ43" s="28"/>
      <c r="PRK43" s="28"/>
      <c r="PRL43" s="28"/>
      <c r="PRM43" s="28"/>
      <c r="PRN43" s="28"/>
      <c r="PRO43" s="28"/>
      <c r="PRP43" s="28"/>
      <c r="PRQ43" s="28"/>
      <c r="PRR43" s="28"/>
      <c r="PRS43" s="28"/>
      <c r="PRT43" s="28"/>
      <c r="PRU43" s="28"/>
      <c r="PRV43" s="28"/>
      <c r="PRW43" s="28"/>
      <c r="PRX43" s="28"/>
      <c r="PRY43" s="28"/>
      <c r="PRZ43" s="28"/>
      <c r="PSA43" s="28"/>
      <c r="PSB43" s="28"/>
      <c r="PSC43" s="28"/>
      <c r="PSD43" s="28"/>
      <c r="PSE43" s="28"/>
      <c r="PSF43" s="28"/>
      <c r="PSG43" s="28"/>
      <c r="PSH43" s="28"/>
      <c r="PSI43" s="28"/>
      <c r="PSJ43" s="28"/>
      <c r="PSK43" s="28"/>
      <c r="PSL43" s="28"/>
      <c r="PSM43" s="28"/>
      <c r="PSN43" s="28"/>
      <c r="PSO43" s="28"/>
      <c r="PSP43" s="28"/>
      <c r="PSQ43" s="28"/>
      <c r="PSR43" s="28"/>
      <c r="PSS43" s="28"/>
      <c r="PST43" s="28"/>
      <c r="PSU43" s="28"/>
      <c r="PSV43" s="28"/>
      <c r="PSW43" s="28"/>
      <c r="PSX43" s="28"/>
      <c r="PSY43" s="28"/>
      <c r="PSZ43" s="28"/>
      <c r="PTA43" s="28"/>
      <c r="PTB43" s="28"/>
      <c r="PTC43" s="28"/>
      <c r="PTD43" s="28"/>
      <c r="PTE43" s="28"/>
      <c r="PTF43" s="28"/>
      <c r="PTG43" s="28"/>
      <c r="PTH43" s="28"/>
      <c r="PTI43" s="28"/>
      <c r="PTJ43" s="28"/>
      <c r="PTK43" s="28"/>
      <c r="PTL43" s="28"/>
      <c r="PTM43" s="28"/>
      <c r="PTN43" s="28"/>
      <c r="PTO43" s="28"/>
      <c r="PTP43" s="28"/>
      <c r="PTQ43" s="28"/>
      <c r="PTR43" s="28"/>
      <c r="PTS43" s="28"/>
      <c r="PTT43" s="28"/>
      <c r="PTU43" s="28"/>
      <c r="PTV43" s="28"/>
      <c r="PTW43" s="28"/>
      <c r="PTX43" s="28"/>
      <c r="PTY43" s="28"/>
      <c r="PTZ43" s="28"/>
      <c r="PUA43" s="28"/>
      <c r="PUB43" s="28"/>
      <c r="PUC43" s="28"/>
      <c r="PUD43" s="28"/>
      <c r="PUE43" s="28"/>
      <c r="PUF43" s="28"/>
      <c r="PUG43" s="28"/>
      <c r="PUH43" s="28"/>
      <c r="PUI43" s="28"/>
      <c r="PUJ43" s="28"/>
      <c r="PUK43" s="28"/>
      <c r="PUL43" s="28"/>
      <c r="PUM43" s="28"/>
      <c r="PUN43" s="28"/>
      <c r="PUO43" s="28"/>
      <c r="PUP43" s="28"/>
      <c r="PUQ43" s="28"/>
      <c r="PUR43" s="28"/>
      <c r="PUS43" s="28"/>
      <c r="PUT43" s="28"/>
      <c r="PUU43" s="28"/>
      <c r="PUV43" s="28"/>
      <c r="PUW43" s="28"/>
      <c r="PUX43" s="28"/>
      <c r="PUY43" s="28"/>
      <c r="PUZ43" s="28"/>
      <c r="PVA43" s="28"/>
      <c r="PVB43" s="28"/>
      <c r="PVC43" s="28"/>
      <c r="PVD43" s="28"/>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D43" s="28"/>
      <c r="PWE43" s="28"/>
      <c r="PWF43" s="28"/>
      <c r="PWG43" s="28"/>
      <c r="PWH43" s="28"/>
      <c r="PWI43" s="28"/>
      <c r="PWJ43" s="28"/>
      <c r="PWK43" s="28"/>
      <c r="PWL43" s="28"/>
      <c r="PWM43" s="28"/>
      <c r="PWN43" s="28"/>
      <c r="PWO43" s="28"/>
      <c r="PWP43" s="28"/>
      <c r="PWQ43" s="28"/>
      <c r="PWR43" s="28"/>
      <c r="PWS43" s="28"/>
      <c r="PWT43" s="28"/>
      <c r="PWU43" s="28"/>
      <c r="PWV43" s="28"/>
      <c r="PWW43" s="28"/>
      <c r="PWX43" s="28"/>
      <c r="PWY43" s="28"/>
      <c r="PWZ43" s="28"/>
      <c r="PXA43" s="28"/>
      <c r="PXB43" s="28"/>
      <c r="PXC43" s="28"/>
      <c r="PXD43" s="28"/>
      <c r="PXE43" s="28"/>
      <c r="PXF43" s="28"/>
      <c r="PXG43" s="28"/>
      <c r="PXH43" s="28"/>
      <c r="PXI43" s="28"/>
      <c r="PXJ43" s="28"/>
      <c r="PXK43" s="28"/>
      <c r="PXL43" s="28"/>
      <c r="PXM43" s="28"/>
      <c r="PXN43" s="28"/>
      <c r="PXO43" s="28"/>
      <c r="PXP43" s="28"/>
      <c r="PXQ43" s="28"/>
      <c r="PXR43" s="28"/>
      <c r="PXS43" s="28"/>
      <c r="PXT43" s="28"/>
      <c r="PXU43" s="28"/>
      <c r="PXV43" s="28"/>
      <c r="PXW43" s="28"/>
      <c r="PXX43" s="28"/>
      <c r="PXY43" s="28"/>
      <c r="PXZ43" s="28"/>
      <c r="PYA43" s="28"/>
      <c r="PYB43" s="28"/>
      <c r="PYC43" s="28"/>
      <c r="PYD43" s="28"/>
      <c r="PYE43" s="28"/>
      <c r="PYF43" s="28"/>
      <c r="PYG43" s="28"/>
      <c r="PYH43" s="28"/>
      <c r="PYI43" s="28"/>
      <c r="PYJ43" s="28"/>
      <c r="PYK43" s="28"/>
      <c r="PYL43" s="28"/>
      <c r="PYM43" s="28"/>
      <c r="PYN43" s="28"/>
      <c r="PYO43" s="28"/>
      <c r="PYP43" s="28"/>
      <c r="PYQ43" s="28"/>
      <c r="PYR43" s="28"/>
      <c r="PYS43" s="28"/>
      <c r="PYT43" s="28"/>
      <c r="PYU43" s="28"/>
      <c r="PYV43" s="28"/>
      <c r="PYW43" s="28"/>
      <c r="PYX43" s="28"/>
      <c r="PYY43" s="28"/>
      <c r="PYZ43" s="28"/>
      <c r="PZA43" s="28"/>
      <c r="PZB43" s="28"/>
      <c r="PZC43" s="28"/>
      <c r="PZD43" s="28"/>
      <c r="PZE43" s="28"/>
      <c r="PZF43" s="28"/>
      <c r="PZG43" s="28"/>
      <c r="PZH43" s="28"/>
      <c r="PZI43" s="28"/>
      <c r="PZJ43" s="28"/>
      <c r="PZK43" s="28"/>
      <c r="PZL43" s="28"/>
      <c r="PZM43" s="28"/>
      <c r="PZN43" s="28"/>
      <c r="PZO43" s="28"/>
      <c r="PZP43" s="28"/>
      <c r="PZQ43" s="28"/>
      <c r="PZR43" s="28"/>
      <c r="PZS43" s="28"/>
      <c r="PZT43" s="28"/>
      <c r="PZU43" s="28"/>
      <c r="PZV43" s="28"/>
      <c r="PZW43" s="28"/>
      <c r="PZX43" s="28"/>
      <c r="PZY43" s="28"/>
      <c r="PZZ43" s="28"/>
      <c r="QAA43" s="28"/>
      <c r="QAB43" s="28"/>
      <c r="QAC43" s="28"/>
      <c r="QAD43" s="28"/>
      <c r="QAE43" s="28"/>
      <c r="QAF43" s="28"/>
      <c r="QAG43" s="28"/>
      <c r="QAH43" s="28"/>
      <c r="QAI43" s="28"/>
      <c r="QAJ43" s="28"/>
      <c r="QAK43" s="28"/>
      <c r="QAL43" s="28"/>
      <c r="QAM43" s="28"/>
      <c r="QAN43" s="28"/>
      <c r="QAO43" s="28"/>
      <c r="QAP43" s="28"/>
      <c r="QAQ43" s="28"/>
      <c r="QAR43" s="28"/>
      <c r="QAS43" s="28"/>
      <c r="QAT43" s="28"/>
      <c r="QAU43" s="28"/>
      <c r="QAV43" s="28"/>
      <c r="QAW43" s="28"/>
      <c r="QAX43" s="28"/>
      <c r="QAY43" s="28"/>
      <c r="QAZ43" s="28"/>
      <c r="QBA43" s="28"/>
      <c r="QBB43" s="28"/>
      <c r="QBC43" s="28"/>
      <c r="QBD43" s="28"/>
      <c r="QBE43" s="28"/>
      <c r="QBF43" s="28"/>
      <c r="QBG43" s="28"/>
      <c r="QBH43" s="28"/>
      <c r="QBI43" s="28"/>
      <c r="QBJ43" s="28"/>
      <c r="QBK43" s="28"/>
      <c r="QBL43" s="28"/>
      <c r="QBM43" s="28"/>
      <c r="QBN43" s="28"/>
      <c r="QBO43" s="28"/>
      <c r="QBP43" s="28"/>
      <c r="QBQ43" s="28"/>
      <c r="QBR43" s="28"/>
      <c r="QBS43" s="28"/>
      <c r="QBT43" s="28"/>
      <c r="QBU43" s="28"/>
      <c r="QBV43" s="28"/>
      <c r="QBW43" s="28"/>
      <c r="QBX43" s="28"/>
      <c r="QBY43" s="28"/>
      <c r="QBZ43" s="28"/>
      <c r="QCA43" s="28"/>
      <c r="QCB43" s="28"/>
      <c r="QCC43" s="28"/>
      <c r="QCD43" s="28"/>
      <c r="QCE43" s="28"/>
      <c r="QCF43" s="28"/>
      <c r="QCG43" s="28"/>
      <c r="QCH43" s="28"/>
      <c r="QCI43" s="28"/>
      <c r="QCJ43" s="28"/>
      <c r="QCK43" s="28"/>
      <c r="QCL43" s="28"/>
      <c r="QCM43" s="28"/>
      <c r="QCN43" s="28"/>
      <c r="QCO43" s="28"/>
      <c r="QCP43" s="28"/>
      <c r="QCQ43" s="28"/>
      <c r="QCR43" s="28"/>
      <c r="QCS43" s="28"/>
      <c r="QCT43" s="28"/>
      <c r="QCU43" s="28"/>
      <c r="QCV43" s="28"/>
      <c r="QCW43" s="28"/>
      <c r="QCX43" s="28"/>
      <c r="QCY43" s="28"/>
      <c r="QCZ43" s="28"/>
      <c r="QDA43" s="28"/>
      <c r="QDB43" s="28"/>
      <c r="QDC43" s="28"/>
      <c r="QDD43" s="28"/>
      <c r="QDE43" s="28"/>
      <c r="QDF43" s="28"/>
      <c r="QDG43" s="28"/>
      <c r="QDH43" s="28"/>
      <c r="QDI43" s="28"/>
      <c r="QDJ43" s="28"/>
      <c r="QDK43" s="28"/>
      <c r="QDL43" s="28"/>
      <c r="QDM43" s="28"/>
      <c r="QDN43" s="28"/>
      <c r="QDO43" s="28"/>
      <c r="QDP43" s="28"/>
      <c r="QDQ43" s="28"/>
      <c r="QDR43" s="28"/>
      <c r="QDS43" s="28"/>
      <c r="QDT43" s="28"/>
      <c r="QDU43" s="28"/>
      <c r="QDV43" s="28"/>
      <c r="QDW43" s="28"/>
      <c r="QDX43" s="28"/>
      <c r="QDY43" s="28"/>
      <c r="QDZ43" s="28"/>
      <c r="QEA43" s="28"/>
      <c r="QEB43" s="28"/>
      <c r="QEC43" s="28"/>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C43" s="28"/>
      <c r="QFD43" s="28"/>
      <c r="QFE43" s="28"/>
      <c r="QFF43" s="28"/>
      <c r="QFG43" s="28"/>
      <c r="QFH43" s="28"/>
      <c r="QFI43" s="28"/>
      <c r="QFJ43" s="28"/>
      <c r="QFK43" s="28"/>
      <c r="QFL43" s="28"/>
      <c r="QFM43" s="28"/>
      <c r="QFN43" s="28"/>
      <c r="QFO43" s="28"/>
      <c r="QFP43" s="28"/>
      <c r="QFQ43" s="28"/>
      <c r="QFR43" s="28"/>
      <c r="QFS43" s="28"/>
      <c r="QFT43" s="28"/>
      <c r="QFU43" s="28"/>
      <c r="QFV43" s="28"/>
      <c r="QFW43" s="28"/>
      <c r="QFX43" s="28"/>
      <c r="QFY43" s="28"/>
      <c r="QFZ43" s="28"/>
      <c r="QGA43" s="28"/>
      <c r="QGB43" s="28"/>
      <c r="QGC43" s="28"/>
      <c r="QGD43" s="28"/>
      <c r="QGE43" s="28"/>
      <c r="QGF43" s="28"/>
      <c r="QGG43" s="28"/>
      <c r="QGH43" s="28"/>
      <c r="QGI43" s="28"/>
      <c r="QGJ43" s="28"/>
      <c r="QGK43" s="28"/>
      <c r="QGL43" s="28"/>
      <c r="QGM43" s="28"/>
      <c r="QGN43" s="28"/>
      <c r="QGO43" s="28"/>
      <c r="QGP43" s="28"/>
      <c r="QGQ43" s="28"/>
      <c r="QGR43" s="28"/>
      <c r="QGS43" s="28"/>
      <c r="QGT43" s="28"/>
      <c r="QGU43" s="28"/>
      <c r="QGV43" s="28"/>
      <c r="QGW43" s="28"/>
      <c r="QGX43" s="28"/>
      <c r="QGY43" s="28"/>
      <c r="QGZ43" s="28"/>
      <c r="QHA43" s="28"/>
      <c r="QHB43" s="28"/>
      <c r="QHC43" s="28"/>
      <c r="QHD43" s="28"/>
      <c r="QHE43" s="28"/>
      <c r="QHF43" s="28"/>
      <c r="QHG43" s="28"/>
      <c r="QHH43" s="28"/>
      <c r="QHI43" s="28"/>
      <c r="QHJ43" s="28"/>
      <c r="QHK43" s="28"/>
      <c r="QHL43" s="28"/>
      <c r="QHM43" s="28"/>
      <c r="QHN43" s="28"/>
      <c r="QHO43" s="28"/>
      <c r="QHP43" s="28"/>
      <c r="QHQ43" s="28"/>
      <c r="QHR43" s="28"/>
      <c r="QHS43" s="28"/>
      <c r="QHT43" s="28"/>
      <c r="QHU43" s="28"/>
      <c r="QHV43" s="28"/>
      <c r="QHW43" s="28"/>
      <c r="QHX43" s="28"/>
      <c r="QHY43" s="28"/>
      <c r="QHZ43" s="28"/>
      <c r="QIA43" s="28"/>
      <c r="QIB43" s="28"/>
      <c r="QIC43" s="28"/>
      <c r="QID43" s="28"/>
      <c r="QIE43" s="28"/>
      <c r="QIF43" s="28"/>
      <c r="QIG43" s="28"/>
      <c r="QIH43" s="28"/>
      <c r="QII43" s="28"/>
      <c r="QIJ43" s="28"/>
      <c r="QIK43" s="28"/>
      <c r="QIL43" s="28"/>
      <c r="QIM43" s="28"/>
      <c r="QIN43" s="28"/>
      <c r="QIO43" s="28"/>
      <c r="QIP43" s="28"/>
      <c r="QIQ43" s="28"/>
      <c r="QIR43" s="28"/>
      <c r="QIS43" s="28"/>
      <c r="QIT43" s="28"/>
      <c r="QIU43" s="28"/>
      <c r="QIV43" s="28"/>
      <c r="QIW43" s="28"/>
      <c r="QIX43" s="28"/>
      <c r="QIY43" s="28"/>
      <c r="QIZ43" s="28"/>
      <c r="QJA43" s="28"/>
      <c r="QJB43" s="28"/>
      <c r="QJC43" s="28"/>
      <c r="QJD43" s="28"/>
      <c r="QJE43" s="28"/>
      <c r="QJF43" s="28"/>
      <c r="QJG43" s="28"/>
      <c r="QJH43" s="28"/>
      <c r="QJI43" s="28"/>
      <c r="QJJ43" s="28"/>
      <c r="QJK43" s="28"/>
      <c r="QJL43" s="28"/>
      <c r="QJM43" s="28"/>
      <c r="QJN43" s="28"/>
      <c r="QJO43" s="28"/>
      <c r="QJP43" s="28"/>
      <c r="QJQ43" s="28"/>
      <c r="QJR43" s="28"/>
      <c r="QJS43" s="28"/>
      <c r="QJT43" s="28"/>
      <c r="QJU43" s="28"/>
      <c r="QJV43" s="28"/>
      <c r="QJW43" s="28"/>
      <c r="QJX43" s="28"/>
      <c r="QJY43" s="28"/>
      <c r="QJZ43" s="28"/>
      <c r="QKA43" s="28"/>
      <c r="QKB43" s="28"/>
      <c r="QKC43" s="28"/>
      <c r="QKD43" s="28"/>
      <c r="QKE43" s="28"/>
      <c r="QKF43" s="28"/>
      <c r="QKG43" s="28"/>
      <c r="QKH43" s="28"/>
      <c r="QKI43" s="28"/>
      <c r="QKJ43" s="28"/>
      <c r="QKK43" s="28"/>
      <c r="QKL43" s="28"/>
      <c r="QKM43" s="28"/>
      <c r="QKN43" s="28"/>
      <c r="QKO43" s="28"/>
      <c r="QKP43" s="28"/>
      <c r="QKQ43" s="28"/>
      <c r="QKR43" s="28"/>
      <c r="QKS43" s="28"/>
      <c r="QKT43" s="28"/>
      <c r="QKU43" s="28"/>
      <c r="QKV43" s="28"/>
      <c r="QKW43" s="28"/>
      <c r="QKX43" s="28"/>
      <c r="QKY43" s="28"/>
      <c r="QKZ43" s="28"/>
      <c r="QLA43" s="28"/>
      <c r="QLB43" s="28"/>
      <c r="QLC43" s="28"/>
      <c r="QLD43" s="28"/>
      <c r="QLE43" s="28"/>
      <c r="QLF43" s="28"/>
      <c r="QLG43" s="28"/>
      <c r="QLH43" s="28"/>
      <c r="QLI43" s="28"/>
      <c r="QLJ43" s="28"/>
      <c r="QLK43" s="28"/>
      <c r="QLL43" s="28"/>
      <c r="QLM43" s="28"/>
      <c r="QLN43" s="28"/>
      <c r="QLO43" s="28"/>
      <c r="QLP43" s="28"/>
      <c r="QLQ43" s="28"/>
      <c r="QLR43" s="28"/>
      <c r="QLS43" s="28"/>
      <c r="QLT43" s="28"/>
      <c r="QLU43" s="28"/>
      <c r="QLV43" s="28"/>
      <c r="QLW43" s="28"/>
      <c r="QLX43" s="28"/>
      <c r="QLY43" s="28"/>
      <c r="QLZ43" s="28"/>
      <c r="QMA43" s="28"/>
      <c r="QMB43" s="28"/>
      <c r="QMC43" s="28"/>
      <c r="QMD43" s="28"/>
      <c r="QME43" s="28"/>
      <c r="QMF43" s="28"/>
      <c r="QMG43" s="28"/>
      <c r="QMH43" s="28"/>
      <c r="QMI43" s="28"/>
      <c r="QMJ43" s="28"/>
      <c r="QMK43" s="28"/>
      <c r="QML43" s="28"/>
      <c r="QMM43" s="28"/>
      <c r="QMN43" s="28"/>
      <c r="QMO43" s="28"/>
      <c r="QMP43" s="28"/>
      <c r="QMQ43" s="28"/>
      <c r="QMR43" s="28"/>
      <c r="QMS43" s="28"/>
      <c r="QMT43" s="28"/>
      <c r="QMU43" s="28"/>
      <c r="QMV43" s="28"/>
      <c r="QMW43" s="28"/>
      <c r="QMX43" s="28"/>
      <c r="QMY43" s="28"/>
      <c r="QMZ43" s="28"/>
      <c r="QNA43" s="28"/>
      <c r="QNB43" s="28"/>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B43" s="28"/>
      <c r="QOC43" s="28"/>
      <c r="QOD43" s="28"/>
      <c r="QOE43" s="28"/>
      <c r="QOF43" s="28"/>
      <c r="QOG43" s="28"/>
      <c r="QOH43" s="28"/>
      <c r="QOI43" s="28"/>
      <c r="QOJ43" s="28"/>
      <c r="QOK43" s="28"/>
      <c r="QOL43" s="28"/>
      <c r="QOM43" s="28"/>
      <c r="QON43" s="28"/>
      <c r="QOO43" s="28"/>
      <c r="QOP43" s="28"/>
      <c r="QOQ43" s="28"/>
      <c r="QOR43" s="28"/>
      <c r="QOS43" s="28"/>
      <c r="QOT43" s="28"/>
      <c r="QOU43" s="28"/>
      <c r="QOV43" s="28"/>
      <c r="QOW43" s="28"/>
      <c r="QOX43" s="28"/>
      <c r="QOY43" s="28"/>
      <c r="QOZ43" s="28"/>
      <c r="QPA43" s="28"/>
      <c r="QPB43" s="28"/>
      <c r="QPC43" s="28"/>
      <c r="QPD43" s="28"/>
      <c r="QPE43" s="28"/>
      <c r="QPF43" s="28"/>
      <c r="QPG43" s="28"/>
      <c r="QPH43" s="28"/>
      <c r="QPI43" s="28"/>
      <c r="QPJ43" s="28"/>
      <c r="QPK43" s="28"/>
      <c r="QPL43" s="28"/>
      <c r="QPM43" s="28"/>
      <c r="QPN43" s="28"/>
      <c r="QPO43" s="28"/>
      <c r="QPP43" s="28"/>
      <c r="QPQ43" s="28"/>
      <c r="QPR43" s="28"/>
      <c r="QPS43" s="28"/>
      <c r="QPT43" s="28"/>
      <c r="QPU43" s="28"/>
      <c r="QPV43" s="28"/>
      <c r="QPW43" s="28"/>
      <c r="QPX43" s="28"/>
      <c r="QPY43" s="28"/>
      <c r="QPZ43" s="28"/>
      <c r="QQA43" s="28"/>
      <c r="QQB43" s="28"/>
      <c r="QQC43" s="28"/>
      <c r="QQD43" s="28"/>
      <c r="QQE43" s="28"/>
      <c r="QQF43" s="28"/>
      <c r="QQG43" s="28"/>
      <c r="QQH43" s="28"/>
      <c r="QQI43" s="28"/>
      <c r="QQJ43" s="28"/>
      <c r="QQK43" s="28"/>
      <c r="QQL43" s="28"/>
      <c r="QQM43" s="28"/>
      <c r="QQN43" s="28"/>
      <c r="QQO43" s="28"/>
      <c r="QQP43" s="28"/>
      <c r="QQQ43" s="28"/>
      <c r="QQR43" s="28"/>
      <c r="QQS43" s="28"/>
      <c r="QQT43" s="28"/>
      <c r="QQU43" s="28"/>
      <c r="QQV43" s="28"/>
      <c r="QQW43" s="28"/>
      <c r="QQX43" s="28"/>
      <c r="QQY43" s="28"/>
      <c r="QQZ43" s="28"/>
      <c r="QRA43" s="28"/>
      <c r="QRB43" s="28"/>
      <c r="QRC43" s="28"/>
      <c r="QRD43" s="28"/>
      <c r="QRE43" s="28"/>
      <c r="QRF43" s="28"/>
      <c r="QRG43" s="28"/>
      <c r="QRH43" s="28"/>
      <c r="QRI43" s="28"/>
      <c r="QRJ43" s="28"/>
      <c r="QRK43" s="28"/>
      <c r="QRL43" s="28"/>
      <c r="QRM43" s="28"/>
      <c r="QRN43" s="28"/>
      <c r="QRO43" s="28"/>
      <c r="QRP43" s="28"/>
      <c r="QRQ43" s="28"/>
      <c r="QRR43" s="28"/>
      <c r="QRS43" s="28"/>
      <c r="QRT43" s="28"/>
      <c r="QRU43" s="28"/>
      <c r="QRV43" s="28"/>
      <c r="QRW43" s="28"/>
      <c r="QRX43" s="28"/>
      <c r="QRY43" s="28"/>
      <c r="QRZ43" s="28"/>
      <c r="QSA43" s="28"/>
      <c r="QSB43" s="28"/>
      <c r="QSC43" s="28"/>
      <c r="QSD43" s="28"/>
      <c r="QSE43" s="28"/>
      <c r="QSF43" s="28"/>
      <c r="QSG43" s="28"/>
      <c r="QSH43" s="28"/>
      <c r="QSI43" s="28"/>
      <c r="QSJ43" s="28"/>
      <c r="QSK43" s="28"/>
      <c r="QSL43" s="28"/>
      <c r="QSM43" s="28"/>
      <c r="QSN43" s="28"/>
      <c r="QSO43" s="28"/>
      <c r="QSP43" s="28"/>
      <c r="QSQ43" s="28"/>
      <c r="QSR43" s="28"/>
      <c r="QSS43" s="28"/>
      <c r="QST43" s="28"/>
      <c r="QSU43" s="28"/>
      <c r="QSV43" s="28"/>
      <c r="QSW43" s="28"/>
      <c r="QSX43" s="28"/>
      <c r="QSY43" s="28"/>
      <c r="QSZ43" s="28"/>
      <c r="QTA43" s="28"/>
      <c r="QTB43" s="28"/>
      <c r="QTC43" s="28"/>
      <c r="QTD43" s="28"/>
      <c r="QTE43" s="28"/>
      <c r="QTF43" s="28"/>
      <c r="QTG43" s="28"/>
      <c r="QTH43" s="28"/>
      <c r="QTI43" s="28"/>
      <c r="QTJ43" s="28"/>
      <c r="QTK43" s="28"/>
      <c r="QTL43" s="28"/>
      <c r="QTM43" s="28"/>
      <c r="QTN43" s="28"/>
      <c r="QTO43" s="28"/>
      <c r="QTP43" s="28"/>
      <c r="QTQ43" s="28"/>
      <c r="QTR43" s="28"/>
      <c r="QTS43" s="28"/>
      <c r="QTT43" s="28"/>
      <c r="QTU43" s="28"/>
      <c r="QTV43" s="28"/>
      <c r="QTW43" s="28"/>
      <c r="QTX43" s="28"/>
      <c r="QTY43" s="28"/>
      <c r="QTZ43" s="28"/>
      <c r="QUA43" s="28"/>
      <c r="QUB43" s="28"/>
      <c r="QUC43" s="28"/>
      <c r="QUD43" s="28"/>
      <c r="QUE43" s="28"/>
      <c r="QUF43" s="28"/>
      <c r="QUG43" s="28"/>
      <c r="QUH43" s="28"/>
      <c r="QUI43" s="28"/>
      <c r="QUJ43" s="28"/>
      <c r="QUK43" s="28"/>
      <c r="QUL43" s="28"/>
      <c r="QUM43" s="28"/>
      <c r="QUN43" s="28"/>
      <c r="QUO43" s="28"/>
      <c r="QUP43" s="28"/>
      <c r="QUQ43" s="28"/>
      <c r="QUR43" s="28"/>
      <c r="QUS43" s="28"/>
      <c r="QUT43" s="28"/>
      <c r="QUU43" s="28"/>
      <c r="QUV43" s="28"/>
      <c r="QUW43" s="28"/>
      <c r="QUX43" s="28"/>
      <c r="QUY43" s="28"/>
      <c r="QUZ43" s="28"/>
      <c r="QVA43" s="28"/>
      <c r="QVB43" s="28"/>
      <c r="QVC43" s="28"/>
      <c r="QVD43" s="28"/>
      <c r="QVE43" s="28"/>
      <c r="QVF43" s="28"/>
      <c r="QVG43" s="28"/>
      <c r="QVH43" s="28"/>
      <c r="QVI43" s="28"/>
      <c r="QVJ43" s="28"/>
      <c r="QVK43" s="28"/>
      <c r="QVL43" s="28"/>
      <c r="QVM43" s="28"/>
      <c r="QVN43" s="28"/>
      <c r="QVO43" s="28"/>
      <c r="QVP43" s="28"/>
      <c r="QVQ43" s="28"/>
      <c r="QVR43" s="28"/>
      <c r="QVS43" s="28"/>
      <c r="QVT43" s="28"/>
      <c r="QVU43" s="28"/>
      <c r="QVV43" s="28"/>
      <c r="QVW43" s="28"/>
      <c r="QVX43" s="28"/>
      <c r="QVY43" s="28"/>
      <c r="QVZ43" s="28"/>
      <c r="QWA43" s="28"/>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A43" s="28"/>
      <c r="QXB43" s="28"/>
      <c r="QXC43" s="28"/>
      <c r="QXD43" s="28"/>
      <c r="QXE43" s="28"/>
      <c r="QXF43" s="28"/>
      <c r="QXG43" s="28"/>
      <c r="QXH43" s="28"/>
      <c r="QXI43" s="28"/>
      <c r="QXJ43" s="28"/>
      <c r="QXK43" s="28"/>
      <c r="QXL43" s="28"/>
      <c r="QXM43" s="28"/>
      <c r="QXN43" s="28"/>
      <c r="QXO43" s="28"/>
      <c r="QXP43" s="28"/>
      <c r="QXQ43" s="28"/>
      <c r="QXR43" s="28"/>
      <c r="QXS43" s="28"/>
      <c r="QXT43" s="28"/>
      <c r="QXU43" s="28"/>
      <c r="QXV43" s="28"/>
      <c r="QXW43" s="28"/>
      <c r="QXX43" s="28"/>
      <c r="QXY43" s="28"/>
      <c r="QXZ43" s="28"/>
      <c r="QYA43" s="28"/>
      <c r="QYB43" s="28"/>
      <c r="QYC43" s="28"/>
      <c r="QYD43" s="28"/>
      <c r="QYE43" s="28"/>
      <c r="QYF43" s="28"/>
      <c r="QYG43" s="28"/>
      <c r="QYH43" s="28"/>
      <c r="QYI43" s="28"/>
      <c r="QYJ43" s="28"/>
      <c r="QYK43" s="28"/>
      <c r="QYL43" s="28"/>
      <c r="QYM43" s="28"/>
      <c r="QYN43" s="28"/>
      <c r="QYO43" s="28"/>
      <c r="QYP43" s="28"/>
      <c r="QYQ43" s="28"/>
      <c r="QYR43" s="28"/>
      <c r="QYS43" s="28"/>
      <c r="QYT43" s="28"/>
      <c r="QYU43" s="28"/>
      <c r="QYV43" s="28"/>
      <c r="QYW43" s="28"/>
      <c r="QYX43" s="28"/>
      <c r="QYY43" s="28"/>
      <c r="QYZ43" s="28"/>
      <c r="QZA43" s="28"/>
      <c r="QZB43" s="28"/>
      <c r="QZC43" s="28"/>
      <c r="QZD43" s="28"/>
      <c r="QZE43" s="28"/>
      <c r="QZF43" s="28"/>
      <c r="QZG43" s="28"/>
      <c r="QZH43" s="28"/>
      <c r="QZI43" s="28"/>
      <c r="QZJ43" s="28"/>
      <c r="QZK43" s="28"/>
      <c r="QZL43" s="28"/>
      <c r="QZM43" s="28"/>
      <c r="QZN43" s="28"/>
      <c r="QZO43" s="28"/>
      <c r="QZP43" s="28"/>
      <c r="QZQ43" s="28"/>
      <c r="QZR43" s="28"/>
      <c r="QZS43" s="28"/>
      <c r="QZT43" s="28"/>
      <c r="QZU43" s="28"/>
      <c r="QZV43" s="28"/>
      <c r="QZW43" s="28"/>
      <c r="QZX43" s="28"/>
      <c r="QZY43" s="28"/>
      <c r="QZZ43" s="28"/>
      <c r="RAA43" s="28"/>
      <c r="RAB43" s="28"/>
      <c r="RAC43" s="28"/>
      <c r="RAD43" s="28"/>
      <c r="RAE43" s="28"/>
      <c r="RAF43" s="28"/>
      <c r="RAG43" s="28"/>
      <c r="RAH43" s="28"/>
      <c r="RAI43" s="28"/>
      <c r="RAJ43" s="28"/>
      <c r="RAK43" s="28"/>
      <c r="RAL43" s="28"/>
      <c r="RAM43" s="28"/>
      <c r="RAN43" s="28"/>
      <c r="RAO43" s="28"/>
      <c r="RAP43" s="28"/>
      <c r="RAQ43" s="28"/>
      <c r="RAR43" s="28"/>
      <c r="RAS43" s="28"/>
      <c r="RAT43" s="28"/>
      <c r="RAU43" s="28"/>
      <c r="RAV43" s="28"/>
      <c r="RAW43" s="28"/>
      <c r="RAX43" s="28"/>
      <c r="RAY43" s="28"/>
      <c r="RAZ43" s="28"/>
      <c r="RBA43" s="28"/>
      <c r="RBB43" s="28"/>
      <c r="RBC43" s="28"/>
      <c r="RBD43" s="28"/>
      <c r="RBE43" s="28"/>
      <c r="RBF43" s="28"/>
      <c r="RBG43" s="28"/>
      <c r="RBH43" s="28"/>
      <c r="RBI43" s="28"/>
      <c r="RBJ43" s="28"/>
      <c r="RBK43" s="28"/>
      <c r="RBL43" s="28"/>
      <c r="RBM43" s="28"/>
      <c r="RBN43" s="28"/>
      <c r="RBO43" s="28"/>
      <c r="RBP43" s="28"/>
      <c r="RBQ43" s="28"/>
      <c r="RBR43" s="28"/>
      <c r="RBS43" s="28"/>
      <c r="RBT43" s="28"/>
      <c r="RBU43" s="28"/>
      <c r="RBV43" s="28"/>
      <c r="RBW43" s="28"/>
      <c r="RBX43" s="28"/>
      <c r="RBY43" s="28"/>
      <c r="RBZ43" s="28"/>
      <c r="RCA43" s="28"/>
      <c r="RCB43" s="28"/>
      <c r="RCC43" s="28"/>
      <c r="RCD43" s="28"/>
      <c r="RCE43" s="28"/>
      <c r="RCF43" s="28"/>
      <c r="RCG43" s="28"/>
      <c r="RCH43" s="28"/>
      <c r="RCI43" s="28"/>
      <c r="RCJ43" s="28"/>
      <c r="RCK43" s="28"/>
      <c r="RCL43" s="28"/>
      <c r="RCM43" s="28"/>
      <c r="RCN43" s="28"/>
      <c r="RCO43" s="28"/>
      <c r="RCP43" s="28"/>
      <c r="RCQ43" s="28"/>
      <c r="RCR43" s="28"/>
      <c r="RCS43" s="28"/>
      <c r="RCT43" s="28"/>
      <c r="RCU43" s="28"/>
      <c r="RCV43" s="28"/>
      <c r="RCW43" s="28"/>
      <c r="RCX43" s="28"/>
      <c r="RCY43" s="28"/>
      <c r="RCZ43" s="28"/>
      <c r="RDA43" s="28"/>
      <c r="RDB43" s="28"/>
      <c r="RDC43" s="28"/>
      <c r="RDD43" s="28"/>
      <c r="RDE43" s="28"/>
      <c r="RDF43" s="28"/>
      <c r="RDG43" s="28"/>
      <c r="RDH43" s="28"/>
      <c r="RDI43" s="28"/>
      <c r="RDJ43" s="28"/>
      <c r="RDK43" s="28"/>
      <c r="RDL43" s="28"/>
      <c r="RDM43" s="28"/>
      <c r="RDN43" s="28"/>
      <c r="RDO43" s="28"/>
      <c r="RDP43" s="28"/>
      <c r="RDQ43" s="28"/>
      <c r="RDR43" s="28"/>
      <c r="RDS43" s="28"/>
      <c r="RDT43" s="28"/>
      <c r="RDU43" s="28"/>
      <c r="RDV43" s="28"/>
      <c r="RDW43" s="28"/>
      <c r="RDX43" s="28"/>
      <c r="RDY43" s="28"/>
      <c r="RDZ43" s="28"/>
      <c r="REA43" s="28"/>
      <c r="REB43" s="28"/>
      <c r="REC43" s="28"/>
      <c r="RED43" s="28"/>
      <c r="REE43" s="28"/>
      <c r="REF43" s="28"/>
      <c r="REG43" s="28"/>
      <c r="REH43" s="28"/>
      <c r="REI43" s="28"/>
      <c r="REJ43" s="28"/>
      <c r="REK43" s="28"/>
      <c r="REL43" s="28"/>
      <c r="REM43" s="28"/>
      <c r="REN43" s="28"/>
      <c r="REO43" s="28"/>
      <c r="REP43" s="28"/>
      <c r="REQ43" s="28"/>
      <c r="RER43" s="28"/>
      <c r="RES43" s="28"/>
      <c r="RET43" s="28"/>
      <c r="REU43" s="28"/>
      <c r="REV43" s="28"/>
      <c r="REW43" s="28"/>
      <c r="REX43" s="28"/>
      <c r="REY43" s="28"/>
      <c r="REZ43" s="28"/>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FZ43" s="28"/>
      <c r="RGA43" s="28"/>
      <c r="RGB43" s="28"/>
      <c r="RGC43" s="28"/>
      <c r="RGD43" s="28"/>
      <c r="RGE43" s="28"/>
      <c r="RGF43" s="28"/>
      <c r="RGG43" s="28"/>
      <c r="RGH43" s="28"/>
      <c r="RGI43" s="28"/>
      <c r="RGJ43" s="28"/>
      <c r="RGK43" s="28"/>
      <c r="RGL43" s="28"/>
      <c r="RGM43" s="28"/>
      <c r="RGN43" s="28"/>
      <c r="RGO43" s="28"/>
      <c r="RGP43" s="28"/>
      <c r="RGQ43" s="28"/>
      <c r="RGR43" s="28"/>
      <c r="RGS43" s="28"/>
      <c r="RGT43" s="28"/>
      <c r="RGU43" s="28"/>
      <c r="RGV43" s="28"/>
      <c r="RGW43" s="28"/>
      <c r="RGX43" s="28"/>
      <c r="RGY43" s="28"/>
      <c r="RGZ43" s="28"/>
      <c r="RHA43" s="28"/>
      <c r="RHB43" s="28"/>
      <c r="RHC43" s="28"/>
      <c r="RHD43" s="28"/>
      <c r="RHE43" s="28"/>
      <c r="RHF43" s="28"/>
      <c r="RHG43" s="28"/>
      <c r="RHH43" s="28"/>
      <c r="RHI43" s="28"/>
      <c r="RHJ43" s="28"/>
      <c r="RHK43" s="28"/>
      <c r="RHL43" s="28"/>
      <c r="RHM43" s="28"/>
      <c r="RHN43" s="28"/>
      <c r="RHO43" s="28"/>
      <c r="RHP43" s="28"/>
      <c r="RHQ43" s="28"/>
      <c r="RHR43" s="28"/>
      <c r="RHS43" s="28"/>
      <c r="RHT43" s="28"/>
      <c r="RHU43" s="28"/>
      <c r="RHV43" s="28"/>
      <c r="RHW43" s="28"/>
      <c r="RHX43" s="28"/>
      <c r="RHY43" s="28"/>
      <c r="RHZ43" s="28"/>
      <c r="RIA43" s="28"/>
      <c r="RIB43" s="28"/>
      <c r="RIC43" s="28"/>
      <c r="RID43" s="28"/>
      <c r="RIE43" s="28"/>
      <c r="RIF43" s="28"/>
      <c r="RIG43" s="28"/>
      <c r="RIH43" s="28"/>
      <c r="RII43" s="28"/>
      <c r="RIJ43" s="28"/>
      <c r="RIK43" s="28"/>
      <c r="RIL43" s="28"/>
      <c r="RIM43" s="28"/>
      <c r="RIN43" s="28"/>
      <c r="RIO43" s="28"/>
      <c r="RIP43" s="28"/>
      <c r="RIQ43" s="28"/>
      <c r="RIR43" s="28"/>
      <c r="RIS43" s="28"/>
      <c r="RIT43" s="28"/>
      <c r="RIU43" s="28"/>
      <c r="RIV43" s="28"/>
      <c r="RIW43" s="28"/>
      <c r="RIX43" s="28"/>
      <c r="RIY43" s="28"/>
      <c r="RIZ43" s="28"/>
      <c r="RJA43" s="28"/>
      <c r="RJB43" s="28"/>
      <c r="RJC43" s="28"/>
      <c r="RJD43" s="28"/>
      <c r="RJE43" s="28"/>
      <c r="RJF43" s="28"/>
      <c r="RJG43" s="28"/>
      <c r="RJH43" s="28"/>
      <c r="RJI43" s="28"/>
      <c r="RJJ43" s="28"/>
      <c r="RJK43" s="28"/>
      <c r="RJL43" s="28"/>
      <c r="RJM43" s="28"/>
      <c r="RJN43" s="28"/>
      <c r="RJO43" s="28"/>
      <c r="RJP43" s="28"/>
      <c r="RJQ43" s="28"/>
      <c r="RJR43" s="28"/>
      <c r="RJS43" s="28"/>
      <c r="RJT43" s="28"/>
      <c r="RJU43" s="28"/>
      <c r="RJV43" s="28"/>
      <c r="RJW43" s="28"/>
      <c r="RJX43" s="28"/>
      <c r="RJY43" s="28"/>
      <c r="RJZ43" s="28"/>
      <c r="RKA43" s="28"/>
      <c r="RKB43" s="28"/>
      <c r="RKC43" s="28"/>
      <c r="RKD43" s="28"/>
      <c r="RKE43" s="28"/>
      <c r="RKF43" s="28"/>
      <c r="RKG43" s="28"/>
      <c r="RKH43" s="28"/>
      <c r="RKI43" s="28"/>
      <c r="RKJ43" s="28"/>
      <c r="RKK43" s="28"/>
      <c r="RKL43" s="28"/>
      <c r="RKM43" s="28"/>
      <c r="RKN43" s="28"/>
      <c r="RKO43" s="28"/>
      <c r="RKP43" s="28"/>
      <c r="RKQ43" s="28"/>
      <c r="RKR43" s="28"/>
      <c r="RKS43" s="28"/>
      <c r="RKT43" s="28"/>
      <c r="RKU43" s="28"/>
      <c r="RKV43" s="28"/>
      <c r="RKW43" s="28"/>
      <c r="RKX43" s="28"/>
      <c r="RKY43" s="28"/>
      <c r="RKZ43" s="28"/>
      <c r="RLA43" s="28"/>
      <c r="RLB43" s="28"/>
      <c r="RLC43" s="28"/>
      <c r="RLD43" s="28"/>
      <c r="RLE43" s="28"/>
      <c r="RLF43" s="28"/>
      <c r="RLG43" s="28"/>
      <c r="RLH43" s="28"/>
      <c r="RLI43" s="28"/>
      <c r="RLJ43" s="28"/>
      <c r="RLK43" s="28"/>
      <c r="RLL43" s="28"/>
      <c r="RLM43" s="28"/>
      <c r="RLN43" s="28"/>
      <c r="RLO43" s="28"/>
      <c r="RLP43" s="28"/>
      <c r="RLQ43" s="28"/>
      <c r="RLR43" s="28"/>
      <c r="RLS43" s="28"/>
      <c r="RLT43" s="28"/>
      <c r="RLU43" s="28"/>
      <c r="RLV43" s="28"/>
      <c r="RLW43" s="28"/>
      <c r="RLX43" s="28"/>
      <c r="RLY43" s="28"/>
      <c r="RLZ43" s="28"/>
      <c r="RMA43" s="28"/>
      <c r="RMB43" s="28"/>
      <c r="RMC43" s="28"/>
      <c r="RMD43" s="28"/>
      <c r="RME43" s="28"/>
      <c r="RMF43" s="28"/>
      <c r="RMG43" s="28"/>
      <c r="RMH43" s="28"/>
      <c r="RMI43" s="28"/>
      <c r="RMJ43" s="28"/>
      <c r="RMK43" s="28"/>
      <c r="RML43" s="28"/>
      <c r="RMM43" s="28"/>
      <c r="RMN43" s="28"/>
      <c r="RMO43" s="28"/>
      <c r="RMP43" s="28"/>
      <c r="RMQ43" s="28"/>
      <c r="RMR43" s="28"/>
      <c r="RMS43" s="28"/>
      <c r="RMT43" s="28"/>
      <c r="RMU43" s="28"/>
      <c r="RMV43" s="28"/>
      <c r="RMW43" s="28"/>
      <c r="RMX43" s="28"/>
      <c r="RMY43" s="28"/>
      <c r="RMZ43" s="28"/>
      <c r="RNA43" s="28"/>
      <c r="RNB43" s="28"/>
      <c r="RNC43" s="28"/>
      <c r="RND43" s="28"/>
      <c r="RNE43" s="28"/>
      <c r="RNF43" s="28"/>
      <c r="RNG43" s="28"/>
      <c r="RNH43" s="28"/>
      <c r="RNI43" s="28"/>
      <c r="RNJ43" s="28"/>
      <c r="RNK43" s="28"/>
      <c r="RNL43" s="28"/>
      <c r="RNM43" s="28"/>
      <c r="RNN43" s="28"/>
      <c r="RNO43" s="28"/>
      <c r="RNP43" s="28"/>
      <c r="RNQ43" s="28"/>
      <c r="RNR43" s="28"/>
      <c r="RNS43" s="28"/>
      <c r="RNT43" s="28"/>
      <c r="RNU43" s="28"/>
      <c r="RNV43" s="28"/>
      <c r="RNW43" s="28"/>
      <c r="RNX43" s="28"/>
      <c r="RNY43" s="28"/>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Y43" s="28"/>
      <c r="ROZ43" s="28"/>
      <c r="RPA43" s="28"/>
      <c r="RPB43" s="28"/>
      <c r="RPC43" s="28"/>
      <c r="RPD43" s="28"/>
      <c r="RPE43" s="28"/>
      <c r="RPF43" s="28"/>
      <c r="RPG43" s="28"/>
      <c r="RPH43" s="28"/>
      <c r="RPI43" s="28"/>
      <c r="RPJ43" s="28"/>
      <c r="RPK43" s="28"/>
      <c r="RPL43" s="28"/>
      <c r="RPM43" s="28"/>
      <c r="RPN43" s="28"/>
      <c r="RPO43" s="28"/>
      <c r="RPP43" s="28"/>
      <c r="RPQ43" s="28"/>
      <c r="RPR43" s="28"/>
      <c r="RPS43" s="28"/>
      <c r="RPT43" s="28"/>
      <c r="RPU43" s="28"/>
      <c r="RPV43" s="28"/>
      <c r="RPW43" s="28"/>
      <c r="RPX43" s="28"/>
      <c r="RPY43" s="28"/>
      <c r="RPZ43" s="28"/>
      <c r="RQA43" s="28"/>
      <c r="RQB43" s="28"/>
      <c r="RQC43" s="28"/>
      <c r="RQD43" s="28"/>
      <c r="RQE43" s="28"/>
      <c r="RQF43" s="28"/>
      <c r="RQG43" s="28"/>
      <c r="RQH43" s="28"/>
      <c r="RQI43" s="28"/>
      <c r="RQJ43" s="28"/>
      <c r="RQK43" s="28"/>
      <c r="RQL43" s="28"/>
      <c r="RQM43" s="28"/>
      <c r="RQN43" s="28"/>
      <c r="RQO43" s="28"/>
      <c r="RQP43" s="28"/>
      <c r="RQQ43" s="28"/>
      <c r="RQR43" s="28"/>
      <c r="RQS43" s="28"/>
      <c r="RQT43" s="28"/>
      <c r="RQU43" s="28"/>
      <c r="RQV43" s="28"/>
      <c r="RQW43" s="28"/>
      <c r="RQX43" s="28"/>
      <c r="RQY43" s="28"/>
      <c r="RQZ43" s="28"/>
      <c r="RRA43" s="28"/>
      <c r="RRB43" s="28"/>
      <c r="RRC43" s="28"/>
      <c r="RRD43" s="28"/>
      <c r="RRE43" s="28"/>
      <c r="RRF43" s="28"/>
      <c r="RRG43" s="28"/>
      <c r="RRH43" s="28"/>
      <c r="RRI43" s="28"/>
      <c r="RRJ43" s="28"/>
      <c r="RRK43" s="28"/>
      <c r="RRL43" s="28"/>
      <c r="RRM43" s="28"/>
      <c r="RRN43" s="28"/>
      <c r="RRO43" s="28"/>
      <c r="RRP43" s="28"/>
      <c r="RRQ43" s="28"/>
      <c r="RRR43" s="28"/>
      <c r="RRS43" s="28"/>
      <c r="RRT43" s="28"/>
      <c r="RRU43" s="28"/>
      <c r="RRV43" s="28"/>
      <c r="RRW43" s="28"/>
      <c r="RRX43" s="28"/>
      <c r="RRY43" s="28"/>
      <c r="RRZ43" s="28"/>
      <c r="RSA43" s="28"/>
      <c r="RSB43" s="28"/>
      <c r="RSC43" s="28"/>
      <c r="RSD43" s="28"/>
      <c r="RSE43" s="28"/>
      <c r="RSF43" s="28"/>
      <c r="RSG43" s="28"/>
      <c r="RSH43" s="28"/>
      <c r="RSI43" s="28"/>
      <c r="RSJ43" s="28"/>
      <c r="RSK43" s="28"/>
      <c r="RSL43" s="28"/>
      <c r="RSM43" s="28"/>
      <c r="RSN43" s="28"/>
      <c r="RSO43" s="28"/>
      <c r="RSP43" s="28"/>
      <c r="RSQ43" s="28"/>
      <c r="RSR43" s="28"/>
      <c r="RSS43" s="28"/>
      <c r="RST43" s="28"/>
      <c r="RSU43" s="28"/>
      <c r="RSV43" s="28"/>
      <c r="RSW43" s="28"/>
      <c r="RSX43" s="28"/>
      <c r="RSY43" s="28"/>
      <c r="RSZ43" s="28"/>
      <c r="RTA43" s="28"/>
      <c r="RTB43" s="28"/>
      <c r="RTC43" s="28"/>
      <c r="RTD43" s="28"/>
      <c r="RTE43" s="28"/>
      <c r="RTF43" s="28"/>
      <c r="RTG43" s="28"/>
      <c r="RTH43" s="28"/>
      <c r="RTI43" s="28"/>
      <c r="RTJ43" s="28"/>
      <c r="RTK43" s="28"/>
      <c r="RTL43" s="28"/>
      <c r="RTM43" s="28"/>
      <c r="RTN43" s="28"/>
      <c r="RTO43" s="28"/>
      <c r="RTP43" s="28"/>
      <c r="RTQ43" s="28"/>
      <c r="RTR43" s="28"/>
      <c r="RTS43" s="28"/>
      <c r="RTT43" s="28"/>
      <c r="RTU43" s="28"/>
      <c r="RTV43" s="28"/>
      <c r="RTW43" s="28"/>
      <c r="RTX43" s="28"/>
      <c r="RTY43" s="28"/>
      <c r="RTZ43" s="28"/>
      <c r="RUA43" s="28"/>
      <c r="RUB43" s="28"/>
      <c r="RUC43" s="28"/>
      <c r="RUD43" s="28"/>
      <c r="RUE43" s="28"/>
      <c r="RUF43" s="28"/>
      <c r="RUG43" s="28"/>
      <c r="RUH43" s="28"/>
      <c r="RUI43" s="28"/>
      <c r="RUJ43" s="28"/>
      <c r="RUK43" s="28"/>
      <c r="RUL43" s="28"/>
      <c r="RUM43" s="28"/>
      <c r="RUN43" s="28"/>
      <c r="RUO43" s="28"/>
      <c r="RUP43" s="28"/>
      <c r="RUQ43" s="28"/>
      <c r="RUR43" s="28"/>
      <c r="RUS43" s="28"/>
      <c r="RUT43" s="28"/>
      <c r="RUU43" s="28"/>
      <c r="RUV43" s="28"/>
      <c r="RUW43" s="28"/>
      <c r="RUX43" s="28"/>
      <c r="RUY43" s="28"/>
      <c r="RUZ43" s="28"/>
      <c r="RVA43" s="28"/>
      <c r="RVB43" s="28"/>
      <c r="RVC43" s="28"/>
      <c r="RVD43" s="28"/>
      <c r="RVE43" s="28"/>
      <c r="RVF43" s="28"/>
      <c r="RVG43" s="28"/>
      <c r="RVH43" s="28"/>
      <c r="RVI43" s="28"/>
      <c r="RVJ43" s="28"/>
      <c r="RVK43" s="28"/>
      <c r="RVL43" s="28"/>
      <c r="RVM43" s="28"/>
      <c r="RVN43" s="28"/>
      <c r="RVO43" s="28"/>
      <c r="RVP43" s="28"/>
      <c r="RVQ43" s="28"/>
      <c r="RVR43" s="28"/>
      <c r="RVS43" s="28"/>
      <c r="RVT43" s="28"/>
      <c r="RVU43" s="28"/>
      <c r="RVV43" s="28"/>
      <c r="RVW43" s="28"/>
      <c r="RVX43" s="28"/>
      <c r="RVY43" s="28"/>
      <c r="RVZ43" s="28"/>
      <c r="RWA43" s="28"/>
      <c r="RWB43" s="28"/>
      <c r="RWC43" s="28"/>
      <c r="RWD43" s="28"/>
      <c r="RWE43" s="28"/>
      <c r="RWF43" s="28"/>
      <c r="RWG43" s="28"/>
      <c r="RWH43" s="28"/>
      <c r="RWI43" s="28"/>
      <c r="RWJ43" s="28"/>
      <c r="RWK43" s="28"/>
      <c r="RWL43" s="28"/>
      <c r="RWM43" s="28"/>
      <c r="RWN43" s="28"/>
      <c r="RWO43" s="28"/>
      <c r="RWP43" s="28"/>
      <c r="RWQ43" s="28"/>
      <c r="RWR43" s="28"/>
      <c r="RWS43" s="28"/>
      <c r="RWT43" s="28"/>
      <c r="RWU43" s="28"/>
      <c r="RWV43" s="28"/>
      <c r="RWW43" s="28"/>
      <c r="RWX43" s="28"/>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X43" s="28"/>
      <c r="RXY43" s="28"/>
      <c r="RXZ43" s="28"/>
      <c r="RYA43" s="28"/>
      <c r="RYB43" s="28"/>
      <c r="RYC43" s="28"/>
      <c r="RYD43" s="28"/>
      <c r="RYE43" s="28"/>
      <c r="RYF43" s="28"/>
      <c r="RYG43" s="28"/>
      <c r="RYH43" s="28"/>
      <c r="RYI43" s="28"/>
      <c r="RYJ43" s="28"/>
      <c r="RYK43" s="28"/>
      <c r="RYL43" s="28"/>
      <c r="RYM43" s="28"/>
      <c r="RYN43" s="28"/>
      <c r="RYO43" s="28"/>
      <c r="RYP43" s="28"/>
      <c r="RYQ43" s="28"/>
      <c r="RYR43" s="28"/>
      <c r="RYS43" s="28"/>
      <c r="RYT43" s="28"/>
      <c r="RYU43" s="28"/>
      <c r="RYV43" s="28"/>
      <c r="RYW43" s="28"/>
      <c r="RYX43" s="28"/>
      <c r="RYY43" s="28"/>
      <c r="RYZ43" s="28"/>
      <c r="RZA43" s="28"/>
      <c r="RZB43" s="28"/>
      <c r="RZC43" s="28"/>
      <c r="RZD43" s="28"/>
      <c r="RZE43" s="28"/>
      <c r="RZF43" s="28"/>
      <c r="RZG43" s="28"/>
      <c r="RZH43" s="28"/>
      <c r="RZI43" s="28"/>
      <c r="RZJ43" s="28"/>
      <c r="RZK43" s="28"/>
      <c r="RZL43" s="28"/>
      <c r="RZM43" s="28"/>
      <c r="RZN43" s="28"/>
      <c r="RZO43" s="28"/>
      <c r="RZP43" s="28"/>
      <c r="RZQ43" s="28"/>
      <c r="RZR43" s="28"/>
      <c r="RZS43" s="28"/>
      <c r="RZT43" s="28"/>
      <c r="RZU43" s="28"/>
      <c r="RZV43" s="28"/>
      <c r="RZW43" s="28"/>
      <c r="RZX43" s="28"/>
      <c r="RZY43" s="28"/>
      <c r="RZZ43" s="28"/>
      <c r="SAA43" s="28"/>
      <c r="SAB43" s="28"/>
      <c r="SAC43" s="28"/>
      <c r="SAD43" s="28"/>
      <c r="SAE43" s="28"/>
      <c r="SAF43" s="28"/>
      <c r="SAG43" s="28"/>
      <c r="SAH43" s="28"/>
      <c r="SAI43" s="28"/>
      <c r="SAJ43" s="28"/>
      <c r="SAK43" s="28"/>
      <c r="SAL43" s="28"/>
      <c r="SAM43" s="28"/>
      <c r="SAN43" s="28"/>
      <c r="SAO43" s="28"/>
      <c r="SAP43" s="28"/>
      <c r="SAQ43" s="28"/>
      <c r="SAR43" s="28"/>
      <c r="SAS43" s="28"/>
      <c r="SAT43" s="28"/>
      <c r="SAU43" s="28"/>
      <c r="SAV43" s="28"/>
      <c r="SAW43" s="28"/>
      <c r="SAX43" s="28"/>
      <c r="SAY43" s="28"/>
      <c r="SAZ43" s="28"/>
      <c r="SBA43" s="28"/>
      <c r="SBB43" s="28"/>
      <c r="SBC43" s="28"/>
      <c r="SBD43" s="28"/>
      <c r="SBE43" s="28"/>
      <c r="SBF43" s="28"/>
      <c r="SBG43" s="28"/>
      <c r="SBH43" s="28"/>
      <c r="SBI43" s="28"/>
      <c r="SBJ43" s="28"/>
      <c r="SBK43" s="28"/>
      <c r="SBL43" s="28"/>
      <c r="SBM43" s="28"/>
      <c r="SBN43" s="28"/>
      <c r="SBO43" s="28"/>
      <c r="SBP43" s="28"/>
      <c r="SBQ43" s="28"/>
      <c r="SBR43" s="28"/>
      <c r="SBS43" s="28"/>
      <c r="SBT43" s="28"/>
      <c r="SBU43" s="28"/>
      <c r="SBV43" s="28"/>
      <c r="SBW43" s="28"/>
      <c r="SBX43" s="28"/>
      <c r="SBY43" s="28"/>
      <c r="SBZ43" s="28"/>
      <c r="SCA43" s="28"/>
      <c r="SCB43" s="28"/>
      <c r="SCC43" s="28"/>
      <c r="SCD43" s="28"/>
      <c r="SCE43" s="28"/>
      <c r="SCF43" s="28"/>
      <c r="SCG43" s="28"/>
      <c r="SCH43" s="28"/>
      <c r="SCI43" s="28"/>
      <c r="SCJ43" s="28"/>
      <c r="SCK43" s="28"/>
      <c r="SCL43" s="28"/>
      <c r="SCM43" s="28"/>
      <c r="SCN43" s="28"/>
      <c r="SCO43" s="28"/>
      <c r="SCP43" s="28"/>
      <c r="SCQ43" s="28"/>
      <c r="SCR43" s="28"/>
      <c r="SCS43" s="28"/>
      <c r="SCT43" s="28"/>
      <c r="SCU43" s="28"/>
      <c r="SCV43" s="28"/>
      <c r="SCW43" s="28"/>
      <c r="SCX43" s="28"/>
      <c r="SCY43" s="28"/>
      <c r="SCZ43" s="28"/>
      <c r="SDA43" s="28"/>
      <c r="SDB43" s="28"/>
      <c r="SDC43" s="28"/>
      <c r="SDD43" s="28"/>
      <c r="SDE43" s="28"/>
      <c r="SDF43" s="28"/>
      <c r="SDG43" s="28"/>
      <c r="SDH43" s="28"/>
      <c r="SDI43" s="28"/>
      <c r="SDJ43" s="28"/>
      <c r="SDK43" s="28"/>
      <c r="SDL43" s="28"/>
      <c r="SDM43" s="28"/>
      <c r="SDN43" s="28"/>
      <c r="SDO43" s="28"/>
      <c r="SDP43" s="28"/>
      <c r="SDQ43" s="28"/>
      <c r="SDR43" s="28"/>
      <c r="SDS43" s="28"/>
      <c r="SDT43" s="28"/>
      <c r="SDU43" s="28"/>
      <c r="SDV43" s="28"/>
      <c r="SDW43" s="28"/>
      <c r="SDX43" s="28"/>
      <c r="SDY43" s="28"/>
      <c r="SDZ43" s="28"/>
      <c r="SEA43" s="28"/>
      <c r="SEB43" s="28"/>
      <c r="SEC43" s="28"/>
      <c r="SED43" s="28"/>
      <c r="SEE43" s="28"/>
      <c r="SEF43" s="28"/>
      <c r="SEG43" s="28"/>
      <c r="SEH43" s="28"/>
      <c r="SEI43" s="28"/>
      <c r="SEJ43" s="28"/>
      <c r="SEK43" s="28"/>
      <c r="SEL43" s="28"/>
      <c r="SEM43" s="28"/>
      <c r="SEN43" s="28"/>
      <c r="SEO43" s="28"/>
      <c r="SEP43" s="28"/>
      <c r="SEQ43" s="28"/>
      <c r="SER43" s="28"/>
      <c r="SES43" s="28"/>
      <c r="SET43" s="28"/>
      <c r="SEU43" s="28"/>
      <c r="SEV43" s="28"/>
      <c r="SEW43" s="28"/>
      <c r="SEX43" s="28"/>
      <c r="SEY43" s="28"/>
      <c r="SEZ43" s="28"/>
      <c r="SFA43" s="28"/>
      <c r="SFB43" s="28"/>
      <c r="SFC43" s="28"/>
      <c r="SFD43" s="28"/>
      <c r="SFE43" s="28"/>
      <c r="SFF43" s="28"/>
      <c r="SFG43" s="28"/>
      <c r="SFH43" s="28"/>
      <c r="SFI43" s="28"/>
      <c r="SFJ43" s="28"/>
      <c r="SFK43" s="28"/>
      <c r="SFL43" s="28"/>
      <c r="SFM43" s="28"/>
      <c r="SFN43" s="28"/>
      <c r="SFO43" s="28"/>
      <c r="SFP43" s="28"/>
      <c r="SFQ43" s="28"/>
      <c r="SFR43" s="28"/>
      <c r="SFS43" s="28"/>
      <c r="SFT43" s="28"/>
      <c r="SFU43" s="28"/>
      <c r="SFV43" s="28"/>
      <c r="SFW43" s="28"/>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W43" s="28"/>
      <c r="SGX43" s="28"/>
      <c r="SGY43" s="28"/>
      <c r="SGZ43" s="28"/>
      <c r="SHA43" s="28"/>
      <c r="SHB43" s="28"/>
      <c r="SHC43" s="28"/>
      <c r="SHD43" s="28"/>
      <c r="SHE43" s="28"/>
      <c r="SHF43" s="28"/>
      <c r="SHG43" s="28"/>
      <c r="SHH43" s="28"/>
      <c r="SHI43" s="28"/>
      <c r="SHJ43" s="28"/>
      <c r="SHK43" s="28"/>
      <c r="SHL43" s="28"/>
      <c r="SHM43" s="28"/>
      <c r="SHN43" s="28"/>
      <c r="SHO43" s="28"/>
      <c r="SHP43" s="28"/>
      <c r="SHQ43" s="28"/>
      <c r="SHR43" s="28"/>
      <c r="SHS43" s="28"/>
      <c r="SHT43" s="28"/>
      <c r="SHU43" s="28"/>
      <c r="SHV43" s="28"/>
      <c r="SHW43" s="28"/>
      <c r="SHX43" s="28"/>
      <c r="SHY43" s="28"/>
      <c r="SHZ43" s="28"/>
      <c r="SIA43" s="28"/>
      <c r="SIB43" s="28"/>
      <c r="SIC43" s="28"/>
      <c r="SID43" s="28"/>
      <c r="SIE43" s="28"/>
      <c r="SIF43" s="28"/>
      <c r="SIG43" s="28"/>
      <c r="SIH43" s="28"/>
      <c r="SII43" s="28"/>
      <c r="SIJ43" s="28"/>
      <c r="SIK43" s="28"/>
      <c r="SIL43" s="28"/>
      <c r="SIM43" s="28"/>
      <c r="SIN43" s="28"/>
      <c r="SIO43" s="28"/>
      <c r="SIP43" s="28"/>
      <c r="SIQ43" s="28"/>
      <c r="SIR43" s="28"/>
      <c r="SIS43" s="28"/>
      <c r="SIT43" s="28"/>
      <c r="SIU43" s="28"/>
      <c r="SIV43" s="28"/>
      <c r="SIW43" s="28"/>
      <c r="SIX43" s="28"/>
      <c r="SIY43" s="28"/>
      <c r="SIZ43" s="28"/>
      <c r="SJA43" s="28"/>
      <c r="SJB43" s="28"/>
      <c r="SJC43" s="28"/>
      <c r="SJD43" s="28"/>
      <c r="SJE43" s="28"/>
      <c r="SJF43" s="28"/>
      <c r="SJG43" s="28"/>
      <c r="SJH43" s="28"/>
      <c r="SJI43" s="28"/>
      <c r="SJJ43" s="28"/>
      <c r="SJK43" s="28"/>
      <c r="SJL43" s="28"/>
      <c r="SJM43" s="28"/>
      <c r="SJN43" s="28"/>
      <c r="SJO43" s="28"/>
      <c r="SJP43" s="28"/>
      <c r="SJQ43" s="28"/>
      <c r="SJR43" s="28"/>
      <c r="SJS43" s="28"/>
      <c r="SJT43" s="28"/>
      <c r="SJU43" s="28"/>
      <c r="SJV43" s="28"/>
      <c r="SJW43" s="28"/>
      <c r="SJX43" s="28"/>
      <c r="SJY43" s="28"/>
      <c r="SJZ43" s="28"/>
      <c r="SKA43" s="28"/>
      <c r="SKB43" s="28"/>
      <c r="SKC43" s="28"/>
      <c r="SKD43" s="28"/>
      <c r="SKE43" s="28"/>
      <c r="SKF43" s="28"/>
      <c r="SKG43" s="28"/>
      <c r="SKH43" s="28"/>
      <c r="SKI43" s="28"/>
      <c r="SKJ43" s="28"/>
      <c r="SKK43" s="28"/>
      <c r="SKL43" s="28"/>
      <c r="SKM43" s="28"/>
      <c r="SKN43" s="28"/>
      <c r="SKO43" s="28"/>
      <c r="SKP43" s="28"/>
      <c r="SKQ43" s="28"/>
      <c r="SKR43" s="28"/>
      <c r="SKS43" s="28"/>
      <c r="SKT43" s="28"/>
      <c r="SKU43" s="28"/>
      <c r="SKV43" s="28"/>
      <c r="SKW43" s="28"/>
      <c r="SKX43" s="28"/>
      <c r="SKY43" s="28"/>
      <c r="SKZ43" s="28"/>
      <c r="SLA43" s="28"/>
      <c r="SLB43" s="28"/>
      <c r="SLC43" s="28"/>
      <c r="SLD43" s="28"/>
      <c r="SLE43" s="28"/>
      <c r="SLF43" s="28"/>
      <c r="SLG43" s="28"/>
      <c r="SLH43" s="28"/>
      <c r="SLI43" s="28"/>
      <c r="SLJ43" s="28"/>
      <c r="SLK43" s="28"/>
      <c r="SLL43" s="28"/>
      <c r="SLM43" s="28"/>
      <c r="SLN43" s="28"/>
      <c r="SLO43" s="28"/>
      <c r="SLP43" s="28"/>
      <c r="SLQ43" s="28"/>
      <c r="SLR43" s="28"/>
      <c r="SLS43" s="28"/>
      <c r="SLT43" s="28"/>
      <c r="SLU43" s="28"/>
      <c r="SLV43" s="28"/>
      <c r="SLW43" s="28"/>
      <c r="SLX43" s="28"/>
      <c r="SLY43" s="28"/>
      <c r="SLZ43" s="28"/>
      <c r="SMA43" s="28"/>
      <c r="SMB43" s="28"/>
      <c r="SMC43" s="28"/>
      <c r="SMD43" s="28"/>
      <c r="SME43" s="28"/>
      <c r="SMF43" s="28"/>
      <c r="SMG43" s="28"/>
      <c r="SMH43" s="28"/>
      <c r="SMI43" s="28"/>
      <c r="SMJ43" s="28"/>
      <c r="SMK43" s="28"/>
      <c r="SML43" s="28"/>
      <c r="SMM43" s="28"/>
      <c r="SMN43" s="28"/>
      <c r="SMO43" s="28"/>
      <c r="SMP43" s="28"/>
      <c r="SMQ43" s="28"/>
      <c r="SMR43" s="28"/>
      <c r="SMS43" s="28"/>
      <c r="SMT43" s="28"/>
      <c r="SMU43" s="28"/>
      <c r="SMV43" s="28"/>
      <c r="SMW43" s="28"/>
      <c r="SMX43" s="28"/>
      <c r="SMY43" s="28"/>
      <c r="SMZ43" s="28"/>
      <c r="SNA43" s="28"/>
      <c r="SNB43" s="28"/>
      <c r="SNC43" s="28"/>
      <c r="SND43" s="28"/>
      <c r="SNE43" s="28"/>
      <c r="SNF43" s="28"/>
      <c r="SNG43" s="28"/>
      <c r="SNH43" s="28"/>
      <c r="SNI43" s="28"/>
      <c r="SNJ43" s="28"/>
      <c r="SNK43" s="28"/>
      <c r="SNL43" s="28"/>
      <c r="SNM43" s="28"/>
      <c r="SNN43" s="28"/>
      <c r="SNO43" s="28"/>
      <c r="SNP43" s="28"/>
      <c r="SNQ43" s="28"/>
      <c r="SNR43" s="28"/>
      <c r="SNS43" s="28"/>
      <c r="SNT43" s="28"/>
      <c r="SNU43" s="28"/>
      <c r="SNV43" s="28"/>
      <c r="SNW43" s="28"/>
      <c r="SNX43" s="28"/>
      <c r="SNY43" s="28"/>
      <c r="SNZ43" s="28"/>
      <c r="SOA43" s="28"/>
      <c r="SOB43" s="28"/>
      <c r="SOC43" s="28"/>
      <c r="SOD43" s="28"/>
      <c r="SOE43" s="28"/>
      <c r="SOF43" s="28"/>
      <c r="SOG43" s="28"/>
      <c r="SOH43" s="28"/>
      <c r="SOI43" s="28"/>
      <c r="SOJ43" s="28"/>
      <c r="SOK43" s="28"/>
      <c r="SOL43" s="28"/>
      <c r="SOM43" s="28"/>
      <c r="SON43" s="28"/>
      <c r="SOO43" s="28"/>
      <c r="SOP43" s="28"/>
      <c r="SOQ43" s="28"/>
      <c r="SOR43" s="28"/>
      <c r="SOS43" s="28"/>
      <c r="SOT43" s="28"/>
      <c r="SOU43" s="28"/>
      <c r="SOV43" s="28"/>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V43" s="28"/>
      <c r="SPW43" s="28"/>
      <c r="SPX43" s="28"/>
      <c r="SPY43" s="28"/>
      <c r="SPZ43" s="28"/>
      <c r="SQA43" s="28"/>
      <c r="SQB43" s="28"/>
      <c r="SQC43" s="28"/>
      <c r="SQD43" s="28"/>
      <c r="SQE43" s="28"/>
      <c r="SQF43" s="28"/>
      <c r="SQG43" s="28"/>
      <c r="SQH43" s="28"/>
      <c r="SQI43" s="28"/>
      <c r="SQJ43" s="28"/>
      <c r="SQK43" s="28"/>
      <c r="SQL43" s="28"/>
      <c r="SQM43" s="28"/>
      <c r="SQN43" s="28"/>
      <c r="SQO43" s="28"/>
      <c r="SQP43" s="28"/>
      <c r="SQQ43" s="28"/>
      <c r="SQR43" s="28"/>
      <c r="SQS43" s="28"/>
      <c r="SQT43" s="28"/>
      <c r="SQU43" s="28"/>
      <c r="SQV43" s="28"/>
      <c r="SQW43" s="28"/>
      <c r="SQX43" s="28"/>
      <c r="SQY43" s="28"/>
      <c r="SQZ43" s="28"/>
      <c r="SRA43" s="28"/>
      <c r="SRB43" s="28"/>
      <c r="SRC43" s="28"/>
      <c r="SRD43" s="28"/>
      <c r="SRE43" s="28"/>
      <c r="SRF43" s="28"/>
      <c r="SRG43" s="28"/>
      <c r="SRH43" s="28"/>
      <c r="SRI43" s="28"/>
      <c r="SRJ43" s="28"/>
      <c r="SRK43" s="28"/>
      <c r="SRL43" s="28"/>
      <c r="SRM43" s="28"/>
      <c r="SRN43" s="28"/>
      <c r="SRO43" s="28"/>
      <c r="SRP43" s="28"/>
      <c r="SRQ43" s="28"/>
      <c r="SRR43" s="28"/>
      <c r="SRS43" s="28"/>
      <c r="SRT43" s="28"/>
      <c r="SRU43" s="28"/>
      <c r="SRV43" s="28"/>
      <c r="SRW43" s="28"/>
      <c r="SRX43" s="28"/>
      <c r="SRY43" s="28"/>
      <c r="SRZ43" s="28"/>
      <c r="SSA43" s="28"/>
      <c r="SSB43" s="28"/>
      <c r="SSC43" s="28"/>
      <c r="SSD43" s="28"/>
      <c r="SSE43" s="28"/>
      <c r="SSF43" s="28"/>
      <c r="SSG43" s="28"/>
      <c r="SSH43" s="28"/>
      <c r="SSI43" s="28"/>
      <c r="SSJ43" s="28"/>
      <c r="SSK43" s="28"/>
      <c r="SSL43" s="28"/>
      <c r="SSM43" s="28"/>
      <c r="SSN43" s="28"/>
      <c r="SSO43" s="28"/>
      <c r="SSP43" s="28"/>
      <c r="SSQ43" s="28"/>
      <c r="SSR43" s="28"/>
      <c r="SSS43" s="28"/>
      <c r="SST43" s="28"/>
      <c r="SSU43" s="28"/>
      <c r="SSV43" s="28"/>
      <c r="SSW43" s="28"/>
      <c r="SSX43" s="28"/>
      <c r="SSY43" s="28"/>
      <c r="SSZ43" s="28"/>
      <c r="STA43" s="28"/>
      <c r="STB43" s="28"/>
      <c r="STC43" s="28"/>
      <c r="STD43" s="28"/>
      <c r="STE43" s="28"/>
      <c r="STF43" s="28"/>
      <c r="STG43" s="28"/>
      <c r="STH43" s="28"/>
      <c r="STI43" s="28"/>
      <c r="STJ43" s="28"/>
      <c r="STK43" s="28"/>
      <c r="STL43" s="28"/>
      <c r="STM43" s="28"/>
      <c r="STN43" s="28"/>
      <c r="STO43" s="28"/>
      <c r="STP43" s="28"/>
      <c r="STQ43" s="28"/>
      <c r="STR43" s="28"/>
      <c r="STS43" s="28"/>
      <c r="STT43" s="28"/>
      <c r="STU43" s="28"/>
      <c r="STV43" s="28"/>
      <c r="STW43" s="28"/>
      <c r="STX43" s="28"/>
      <c r="STY43" s="28"/>
      <c r="STZ43" s="28"/>
      <c r="SUA43" s="28"/>
      <c r="SUB43" s="28"/>
      <c r="SUC43" s="28"/>
      <c r="SUD43" s="28"/>
      <c r="SUE43" s="28"/>
      <c r="SUF43" s="28"/>
      <c r="SUG43" s="28"/>
      <c r="SUH43" s="28"/>
      <c r="SUI43" s="28"/>
      <c r="SUJ43" s="28"/>
      <c r="SUK43" s="28"/>
      <c r="SUL43" s="28"/>
      <c r="SUM43" s="28"/>
      <c r="SUN43" s="28"/>
      <c r="SUO43" s="28"/>
      <c r="SUP43" s="28"/>
      <c r="SUQ43" s="28"/>
      <c r="SUR43" s="28"/>
      <c r="SUS43" s="28"/>
      <c r="SUT43" s="28"/>
      <c r="SUU43" s="28"/>
      <c r="SUV43" s="28"/>
      <c r="SUW43" s="28"/>
      <c r="SUX43" s="28"/>
      <c r="SUY43" s="28"/>
      <c r="SUZ43" s="28"/>
      <c r="SVA43" s="28"/>
      <c r="SVB43" s="28"/>
      <c r="SVC43" s="28"/>
      <c r="SVD43" s="28"/>
      <c r="SVE43" s="28"/>
      <c r="SVF43" s="28"/>
      <c r="SVG43" s="28"/>
      <c r="SVH43" s="28"/>
      <c r="SVI43" s="28"/>
      <c r="SVJ43" s="28"/>
      <c r="SVK43" s="28"/>
      <c r="SVL43" s="28"/>
      <c r="SVM43" s="28"/>
      <c r="SVN43" s="28"/>
      <c r="SVO43" s="28"/>
      <c r="SVP43" s="28"/>
      <c r="SVQ43" s="28"/>
      <c r="SVR43" s="28"/>
      <c r="SVS43" s="28"/>
      <c r="SVT43" s="28"/>
      <c r="SVU43" s="28"/>
      <c r="SVV43" s="28"/>
      <c r="SVW43" s="28"/>
      <c r="SVX43" s="28"/>
      <c r="SVY43" s="28"/>
      <c r="SVZ43" s="28"/>
      <c r="SWA43" s="28"/>
      <c r="SWB43" s="28"/>
      <c r="SWC43" s="28"/>
      <c r="SWD43" s="28"/>
      <c r="SWE43" s="28"/>
      <c r="SWF43" s="28"/>
      <c r="SWG43" s="28"/>
      <c r="SWH43" s="28"/>
      <c r="SWI43" s="28"/>
      <c r="SWJ43" s="28"/>
      <c r="SWK43" s="28"/>
      <c r="SWL43" s="28"/>
      <c r="SWM43" s="28"/>
      <c r="SWN43" s="28"/>
      <c r="SWO43" s="28"/>
      <c r="SWP43" s="28"/>
      <c r="SWQ43" s="28"/>
      <c r="SWR43" s="28"/>
      <c r="SWS43" s="28"/>
      <c r="SWT43" s="28"/>
      <c r="SWU43" s="28"/>
      <c r="SWV43" s="28"/>
      <c r="SWW43" s="28"/>
      <c r="SWX43" s="28"/>
      <c r="SWY43" s="28"/>
      <c r="SWZ43" s="28"/>
      <c r="SXA43" s="28"/>
      <c r="SXB43" s="28"/>
      <c r="SXC43" s="28"/>
      <c r="SXD43" s="28"/>
      <c r="SXE43" s="28"/>
      <c r="SXF43" s="28"/>
      <c r="SXG43" s="28"/>
      <c r="SXH43" s="28"/>
      <c r="SXI43" s="28"/>
      <c r="SXJ43" s="28"/>
      <c r="SXK43" s="28"/>
      <c r="SXL43" s="28"/>
      <c r="SXM43" s="28"/>
      <c r="SXN43" s="28"/>
      <c r="SXO43" s="28"/>
      <c r="SXP43" s="28"/>
      <c r="SXQ43" s="28"/>
      <c r="SXR43" s="28"/>
      <c r="SXS43" s="28"/>
      <c r="SXT43" s="28"/>
      <c r="SXU43" s="28"/>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U43" s="28"/>
      <c r="SYV43" s="28"/>
      <c r="SYW43" s="28"/>
      <c r="SYX43" s="28"/>
      <c r="SYY43" s="28"/>
      <c r="SYZ43" s="28"/>
      <c r="SZA43" s="28"/>
      <c r="SZB43" s="28"/>
      <c r="SZC43" s="28"/>
      <c r="SZD43" s="28"/>
      <c r="SZE43" s="28"/>
      <c r="SZF43" s="28"/>
      <c r="SZG43" s="28"/>
      <c r="SZH43" s="28"/>
      <c r="SZI43" s="28"/>
      <c r="SZJ43" s="28"/>
      <c r="SZK43" s="28"/>
      <c r="SZL43" s="28"/>
      <c r="SZM43" s="28"/>
      <c r="SZN43" s="28"/>
      <c r="SZO43" s="28"/>
      <c r="SZP43" s="28"/>
      <c r="SZQ43" s="28"/>
      <c r="SZR43" s="28"/>
      <c r="SZS43" s="28"/>
      <c r="SZT43" s="28"/>
      <c r="SZU43" s="28"/>
      <c r="SZV43" s="28"/>
      <c r="SZW43" s="28"/>
      <c r="SZX43" s="28"/>
      <c r="SZY43" s="28"/>
      <c r="SZZ43" s="28"/>
      <c r="TAA43" s="28"/>
      <c r="TAB43" s="28"/>
      <c r="TAC43" s="28"/>
      <c r="TAD43" s="28"/>
      <c r="TAE43" s="28"/>
      <c r="TAF43" s="28"/>
      <c r="TAG43" s="28"/>
      <c r="TAH43" s="28"/>
      <c r="TAI43" s="28"/>
      <c r="TAJ43" s="28"/>
      <c r="TAK43" s="28"/>
      <c r="TAL43" s="28"/>
      <c r="TAM43" s="28"/>
      <c r="TAN43" s="28"/>
      <c r="TAO43" s="28"/>
      <c r="TAP43" s="28"/>
      <c r="TAQ43" s="28"/>
      <c r="TAR43" s="28"/>
      <c r="TAS43" s="28"/>
      <c r="TAT43" s="28"/>
      <c r="TAU43" s="28"/>
      <c r="TAV43" s="28"/>
      <c r="TAW43" s="28"/>
      <c r="TAX43" s="28"/>
      <c r="TAY43" s="28"/>
      <c r="TAZ43" s="28"/>
      <c r="TBA43" s="28"/>
      <c r="TBB43" s="28"/>
      <c r="TBC43" s="28"/>
      <c r="TBD43" s="28"/>
      <c r="TBE43" s="28"/>
      <c r="TBF43" s="28"/>
      <c r="TBG43" s="28"/>
      <c r="TBH43" s="28"/>
      <c r="TBI43" s="28"/>
      <c r="TBJ43" s="28"/>
      <c r="TBK43" s="28"/>
      <c r="TBL43" s="28"/>
      <c r="TBM43" s="28"/>
      <c r="TBN43" s="28"/>
      <c r="TBO43" s="28"/>
      <c r="TBP43" s="28"/>
      <c r="TBQ43" s="28"/>
      <c r="TBR43" s="28"/>
      <c r="TBS43" s="28"/>
      <c r="TBT43" s="28"/>
      <c r="TBU43" s="28"/>
      <c r="TBV43" s="28"/>
      <c r="TBW43" s="28"/>
      <c r="TBX43" s="28"/>
      <c r="TBY43" s="28"/>
      <c r="TBZ43" s="28"/>
      <c r="TCA43" s="28"/>
      <c r="TCB43" s="28"/>
      <c r="TCC43" s="28"/>
      <c r="TCD43" s="28"/>
      <c r="TCE43" s="28"/>
      <c r="TCF43" s="28"/>
      <c r="TCG43" s="28"/>
      <c r="TCH43" s="28"/>
      <c r="TCI43" s="28"/>
      <c r="TCJ43" s="28"/>
      <c r="TCK43" s="28"/>
      <c r="TCL43" s="28"/>
      <c r="TCM43" s="28"/>
      <c r="TCN43" s="28"/>
      <c r="TCO43" s="28"/>
      <c r="TCP43" s="28"/>
      <c r="TCQ43" s="28"/>
      <c r="TCR43" s="28"/>
      <c r="TCS43" s="28"/>
      <c r="TCT43" s="28"/>
      <c r="TCU43" s="28"/>
      <c r="TCV43" s="28"/>
      <c r="TCW43" s="28"/>
      <c r="TCX43" s="28"/>
      <c r="TCY43" s="28"/>
      <c r="TCZ43" s="28"/>
      <c r="TDA43" s="28"/>
      <c r="TDB43" s="28"/>
      <c r="TDC43" s="28"/>
      <c r="TDD43" s="28"/>
      <c r="TDE43" s="28"/>
      <c r="TDF43" s="28"/>
      <c r="TDG43" s="28"/>
      <c r="TDH43" s="28"/>
      <c r="TDI43" s="28"/>
      <c r="TDJ43" s="28"/>
      <c r="TDK43" s="28"/>
      <c r="TDL43" s="28"/>
      <c r="TDM43" s="28"/>
      <c r="TDN43" s="28"/>
      <c r="TDO43" s="28"/>
      <c r="TDP43" s="28"/>
      <c r="TDQ43" s="28"/>
      <c r="TDR43" s="28"/>
      <c r="TDS43" s="28"/>
      <c r="TDT43" s="28"/>
      <c r="TDU43" s="28"/>
      <c r="TDV43" s="28"/>
      <c r="TDW43" s="28"/>
      <c r="TDX43" s="28"/>
      <c r="TDY43" s="28"/>
      <c r="TDZ43" s="28"/>
      <c r="TEA43" s="28"/>
      <c r="TEB43" s="28"/>
      <c r="TEC43" s="28"/>
      <c r="TED43" s="28"/>
      <c r="TEE43" s="28"/>
      <c r="TEF43" s="28"/>
      <c r="TEG43" s="28"/>
      <c r="TEH43" s="28"/>
      <c r="TEI43" s="28"/>
      <c r="TEJ43" s="28"/>
      <c r="TEK43" s="28"/>
      <c r="TEL43" s="28"/>
      <c r="TEM43" s="28"/>
      <c r="TEN43" s="28"/>
      <c r="TEO43" s="28"/>
      <c r="TEP43" s="28"/>
      <c r="TEQ43" s="28"/>
      <c r="TER43" s="28"/>
      <c r="TES43" s="28"/>
      <c r="TET43" s="28"/>
      <c r="TEU43" s="28"/>
      <c r="TEV43" s="28"/>
      <c r="TEW43" s="28"/>
      <c r="TEX43" s="28"/>
      <c r="TEY43" s="28"/>
      <c r="TEZ43" s="28"/>
      <c r="TFA43" s="28"/>
      <c r="TFB43" s="28"/>
      <c r="TFC43" s="28"/>
      <c r="TFD43" s="28"/>
      <c r="TFE43" s="28"/>
      <c r="TFF43" s="28"/>
      <c r="TFG43" s="28"/>
      <c r="TFH43" s="28"/>
      <c r="TFI43" s="28"/>
      <c r="TFJ43" s="28"/>
      <c r="TFK43" s="28"/>
      <c r="TFL43" s="28"/>
      <c r="TFM43" s="28"/>
      <c r="TFN43" s="28"/>
      <c r="TFO43" s="28"/>
      <c r="TFP43" s="28"/>
      <c r="TFQ43" s="28"/>
      <c r="TFR43" s="28"/>
      <c r="TFS43" s="28"/>
      <c r="TFT43" s="28"/>
      <c r="TFU43" s="28"/>
      <c r="TFV43" s="28"/>
      <c r="TFW43" s="28"/>
      <c r="TFX43" s="28"/>
      <c r="TFY43" s="28"/>
      <c r="TFZ43" s="28"/>
      <c r="TGA43" s="28"/>
      <c r="TGB43" s="28"/>
      <c r="TGC43" s="28"/>
      <c r="TGD43" s="28"/>
      <c r="TGE43" s="28"/>
      <c r="TGF43" s="28"/>
      <c r="TGG43" s="28"/>
      <c r="TGH43" s="28"/>
      <c r="TGI43" s="28"/>
      <c r="TGJ43" s="28"/>
      <c r="TGK43" s="28"/>
      <c r="TGL43" s="28"/>
      <c r="TGM43" s="28"/>
      <c r="TGN43" s="28"/>
      <c r="TGO43" s="28"/>
      <c r="TGP43" s="28"/>
      <c r="TGQ43" s="28"/>
      <c r="TGR43" s="28"/>
      <c r="TGS43" s="28"/>
      <c r="TGT43" s="28"/>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T43" s="28"/>
      <c r="THU43" s="28"/>
      <c r="THV43" s="28"/>
      <c r="THW43" s="28"/>
      <c r="THX43" s="28"/>
      <c r="THY43" s="28"/>
      <c r="THZ43" s="28"/>
      <c r="TIA43" s="28"/>
      <c r="TIB43" s="28"/>
      <c r="TIC43" s="28"/>
      <c r="TID43" s="28"/>
      <c r="TIE43" s="28"/>
      <c r="TIF43" s="28"/>
      <c r="TIG43" s="28"/>
      <c r="TIH43" s="28"/>
      <c r="TII43" s="28"/>
      <c r="TIJ43" s="28"/>
      <c r="TIK43" s="28"/>
      <c r="TIL43" s="28"/>
      <c r="TIM43" s="28"/>
      <c r="TIN43" s="28"/>
      <c r="TIO43" s="28"/>
      <c r="TIP43" s="28"/>
      <c r="TIQ43" s="28"/>
      <c r="TIR43" s="28"/>
      <c r="TIS43" s="28"/>
      <c r="TIT43" s="28"/>
      <c r="TIU43" s="28"/>
      <c r="TIV43" s="28"/>
      <c r="TIW43" s="28"/>
      <c r="TIX43" s="28"/>
      <c r="TIY43" s="28"/>
      <c r="TIZ43" s="28"/>
      <c r="TJA43" s="28"/>
      <c r="TJB43" s="28"/>
      <c r="TJC43" s="28"/>
      <c r="TJD43" s="28"/>
      <c r="TJE43" s="28"/>
      <c r="TJF43" s="28"/>
      <c r="TJG43" s="28"/>
      <c r="TJH43" s="28"/>
      <c r="TJI43" s="28"/>
      <c r="TJJ43" s="28"/>
      <c r="TJK43" s="28"/>
      <c r="TJL43" s="28"/>
      <c r="TJM43" s="28"/>
      <c r="TJN43" s="28"/>
      <c r="TJO43" s="28"/>
      <c r="TJP43" s="28"/>
      <c r="TJQ43" s="28"/>
      <c r="TJR43" s="28"/>
      <c r="TJS43" s="28"/>
      <c r="TJT43" s="28"/>
      <c r="TJU43" s="28"/>
      <c r="TJV43" s="28"/>
      <c r="TJW43" s="28"/>
      <c r="TJX43" s="28"/>
      <c r="TJY43" s="28"/>
      <c r="TJZ43" s="28"/>
      <c r="TKA43" s="28"/>
      <c r="TKB43" s="28"/>
      <c r="TKC43" s="28"/>
      <c r="TKD43" s="28"/>
      <c r="TKE43" s="28"/>
      <c r="TKF43" s="28"/>
      <c r="TKG43" s="28"/>
      <c r="TKH43" s="28"/>
      <c r="TKI43" s="28"/>
      <c r="TKJ43" s="28"/>
      <c r="TKK43" s="28"/>
      <c r="TKL43" s="28"/>
      <c r="TKM43" s="28"/>
      <c r="TKN43" s="28"/>
      <c r="TKO43" s="28"/>
      <c r="TKP43" s="28"/>
      <c r="TKQ43" s="28"/>
      <c r="TKR43" s="28"/>
      <c r="TKS43" s="28"/>
      <c r="TKT43" s="28"/>
      <c r="TKU43" s="28"/>
      <c r="TKV43" s="28"/>
      <c r="TKW43" s="28"/>
      <c r="TKX43" s="28"/>
      <c r="TKY43" s="28"/>
      <c r="TKZ43" s="28"/>
      <c r="TLA43" s="28"/>
      <c r="TLB43" s="28"/>
      <c r="TLC43" s="28"/>
      <c r="TLD43" s="28"/>
      <c r="TLE43" s="28"/>
      <c r="TLF43" s="28"/>
      <c r="TLG43" s="28"/>
      <c r="TLH43" s="28"/>
      <c r="TLI43" s="28"/>
      <c r="TLJ43" s="28"/>
      <c r="TLK43" s="28"/>
      <c r="TLL43" s="28"/>
      <c r="TLM43" s="28"/>
      <c r="TLN43" s="28"/>
      <c r="TLO43" s="28"/>
      <c r="TLP43" s="28"/>
      <c r="TLQ43" s="28"/>
      <c r="TLR43" s="28"/>
      <c r="TLS43" s="28"/>
      <c r="TLT43" s="28"/>
      <c r="TLU43" s="28"/>
      <c r="TLV43" s="28"/>
      <c r="TLW43" s="28"/>
      <c r="TLX43" s="28"/>
      <c r="TLY43" s="28"/>
      <c r="TLZ43" s="28"/>
      <c r="TMA43" s="28"/>
      <c r="TMB43" s="28"/>
      <c r="TMC43" s="28"/>
      <c r="TMD43" s="28"/>
      <c r="TME43" s="28"/>
      <c r="TMF43" s="28"/>
      <c r="TMG43" s="28"/>
      <c r="TMH43" s="28"/>
      <c r="TMI43" s="28"/>
      <c r="TMJ43" s="28"/>
      <c r="TMK43" s="28"/>
      <c r="TML43" s="28"/>
      <c r="TMM43" s="28"/>
      <c r="TMN43" s="28"/>
      <c r="TMO43" s="28"/>
      <c r="TMP43" s="28"/>
      <c r="TMQ43" s="28"/>
      <c r="TMR43" s="28"/>
      <c r="TMS43" s="28"/>
      <c r="TMT43" s="28"/>
      <c r="TMU43" s="28"/>
      <c r="TMV43" s="28"/>
      <c r="TMW43" s="28"/>
      <c r="TMX43" s="28"/>
      <c r="TMY43" s="28"/>
      <c r="TMZ43" s="28"/>
      <c r="TNA43" s="28"/>
      <c r="TNB43" s="28"/>
      <c r="TNC43" s="28"/>
      <c r="TND43" s="28"/>
      <c r="TNE43" s="28"/>
      <c r="TNF43" s="28"/>
      <c r="TNG43" s="28"/>
      <c r="TNH43" s="28"/>
      <c r="TNI43" s="28"/>
      <c r="TNJ43" s="28"/>
      <c r="TNK43" s="28"/>
      <c r="TNL43" s="28"/>
      <c r="TNM43" s="28"/>
      <c r="TNN43" s="28"/>
      <c r="TNO43" s="28"/>
      <c r="TNP43" s="28"/>
      <c r="TNQ43" s="28"/>
      <c r="TNR43" s="28"/>
      <c r="TNS43" s="28"/>
      <c r="TNT43" s="28"/>
      <c r="TNU43" s="28"/>
      <c r="TNV43" s="28"/>
      <c r="TNW43" s="28"/>
      <c r="TNX43" s="28"/>
      <c r="TNY43" s="28"/>
      <c r="TNZ43" s="28"/>
      <c r="TOA43" s="28"/>
      <c r="TOB43" s="28"/>
      <c r="TOC43" s="28"/>
      <c r="TOD43" s="28"/>
      <c r="TOE43" s="28"/>
      <c r="TOF43" s="28"/>
      <c r="TOG43" s="28"/>
      <c r="TOH43" s="28"/>
      <c r="TOI43" s="28"/>
      <c r="TOJ43" s="28"/>
      <c r="TOK43" s="28"/>
      <c r="TOL43" s="28"/>
      <c r="TOM43" s="28"/>
      <c r="TON43" s="28"/>
      <c r="TOO43" s="28"/>
      <c r="TOP43" s="28"/>
      <c r="TOQ43" s="28"/>
      <c r="TOR43" s="28"/>
      <c r="TOS43" s="28"/>
      <c r="TOT43" s="28"/>
      <c r="TOU43" s="28"/>
      <c r="TOV43" s="28"/>
      <c r="TOW43" s="28"/>
      <c r="TOX43" s="28"/>
      <c r="TOY43" s="28"/>
      <c r="TOZ43" s="28"/>
      <c r="TPA43" s="28"/>
      <c r="TPB43" s="28"/>
      <c r="TPC43" s="28"/>
      <c r="TPD43" s="28"/>
      <c r="TPE43" s="28"/>
      <c r="TPF43" s="28"/>
      <c r="TPG43" s="28"/>
      <c r="TPH43" s="28"/>
      <c r="TPI43" s="28"/>
      <c r="TPJ43" s="28"/>
      <c r="TPK43" s="28"/>
      <c r="TPL43" s="28"/>
      <c r="TPM43" s="28"/>
      <c r="TPN43" s="28"/>
      <c r="TPO43" s="28"/>
      <c r="TPP43" s="28"/>
      <c r="TPQ43" s="28"/>
      <c r="TPR43" s="28"/>
      <c r="TPS43" s="28"/>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S43" s="28"/>
      <c r="TQT43" s="28"/>
      <c r="TQU43" s="28"/>
      <c r="TQV43" s="28"/>
      <c r="TQW43" s="28"/>
      <c r="TQX43" s="28"/>
      <c r="TQY43" s="28"/>
      <c r="TQZ43" s="28"/>
      <c r="TRA43" s="28"/>
      <c r="TRB43" s="28"/>
      <c r="TRC43" s="28"/>
      <c r="TRD43" s="28"/>
      <c r="TRE43" s="28"/>
      <c r="TRF43" s="28"/>
      <c r="TRG43" s="28"/>
      <c r="TRH43" s="28"/>
      <c r="TRI43" s="28"/>
      <c r="TRJ43" s="28"/>
      <c r="TRK43" s="28"/>
      <c r="TRL43" s="28"/>
      <c r="TRM43" s="28"/>
      <c r="TRN43" s="28"/>
      <c r="TRO43" s="28"/>
      <c r="TRP43" s="28"/>
      <c r="TRQ43" s="28"/>
      <c r="TRR43" s="28"/>
      <c r="TRS43" s="28"/>
      <c r="TRT43" s="28"/>
      <c r="TRU43" s="28"/>
      <c r="TRV43" s="28"/>
      <c r="TRW43" s="28"/>
      <c r="TRX43" s="28"/>
      <c r="TRY43" s="28"/>
      <c r="TRZ43" s="28"/>
      <c r="TSA43" s="28"/>
      <c r="TSB43" s="28"/>
      <c r="TSC43" s="28"/>
      <c r="TSD43" s="28"/>
      <c r="TSE43" s="28"/>
      <c r="TSF43" s="28"/>
      <c r="TSG43" s="28"/>
      <c r="TSH43" s="28"/>
      <c r="TSI43" s="28"/>
      <c r="TSJ43" s="28"/>
      <c r="TSK43" s="28"/>
      <c r="TSL43" s="28"/>
      <c r="TSM43" s="28"/>
      <c r="TSN43" s="28"/>
      <c r="TSO43" s="28"/>
      <c r="TSP43" s="28"/>
      <c r="TSQ43" s="28"/>
      <c r="TSR43" s="28"/>
      <c r="TSS43" s="28"/>
      <c r="TST43" s="28"/>
      <c r="TSU43" s="28"/>
      <c r="TSV43" s="28"/>
      <c r="TSW43" s="28"/>
      <c r="TSX43" s="28"/>
      <c r="TSY43" s="28"/>
      <c r="TSZ43" s="28"/>
      <c r="TTA43" s="28"/>
      <c r="TTB43" s="28"/>
      <c r="TTC43" s="28"/>
      <c r="TTD43" s="28"/>
      <c r="TTE43" s="28"/>
      <c r="TTF43" s="28"/>
      <c r="TTG43" s="28"/>
      <c r="TTH43" s="28"/>
      <c r="TTI43" s="28"/>
      <c r="TTJ43" s="28"/>
      <c r="TTK43" s="28"/>
      <c r="TTL43" s="28"/>
      <c r="TTM43" s="28"/>
      <c r="TTN43" s="28"/>
      <c r="TTO43" s="28"/>
      <c r="TTP43" s="28"/>
      <c r="TTQ43" s="28"/>
      <c r="TTR43" s="28"/>
      <c r="TTS43" s="28"/>
      <c r="TTT43" s="28"/>
      <c r="TTU43" s="28"/>
      <c r="TTV43" s="28"/>
      <c r="TTW43" s="28"/>
      <c r="TTX43" s="28"/>
      <c r="TTY43" s="28"/>
      <c r="TTZ43" s="28"/>
      <c r="TUA43" s="28"/>
      <c r="TUB43" s="28"/>
      <c r="TUC43" s="28"/>
      <c r="TUD43" s="28"/>
      <c r="TUE43" s="28"/>
      <c r="TUF43" s="28"/>
      <c r="TUG43" s="28"/>
      <c r="TUH43" s="28"/>
      <c r="TUI43" s="28"/>
      <c r="TUJ43" s="28"/>
      <c r="TUK43" s="28"/>
      <c r="TUL43" s="28"/>
      <c r="TUM43" s="28"/>
      <c r="TUN43" s="28"/>
      <c r="TUO43" s="28"/>
      <c r="TUP43" s="28"/>
      <c r="TUQ43" s="28"/>
      <c r="TUR43" s="28"/>
      <c r="TUS43" s="28"/>
      <c r="TUT43" s="28"/>
      <c r="TUU43" s="28"/>
      <c r="TUV43" s="28"/>
      <c r="TUW43" s="28"/>
      <c r="TUX43" s="28"/>
      <c r="TUY43" s="28"/>
      <c r="TUZ43" s="28"/>
      <c r="TVA43" s="28"/>
      <c r="TVB43" s="28"/>
      <c r="TVC43" s="28"/>
      <c r="TVD43" s="28"/>
      <c r="TVE43" s="28"/>
      <c r="TVF43" s="28"/>
      <c r="TVG43" s="28"/>
      <c r="TVH43" s="28"/>
      <c r="TVI43" s="28"/>
      <c r="TVJ43" s="28"/>
      <c r="TVK43" s="28"/>
      <c r="TVL43" s="28"/>
      <c r="TVM43" s="28"/>
      <c r="TVN43" s="28"/>
      <c r="TVO43" s="28"/>
      <c r="TVP43" s="28"/>
      <c r="TVQ43" s="28"/>
      <c r="TVR43" s="28"/>
      <c r="TVS43" s="28"/>
      <c r="TVT43" s="28"/>
      <c r="TVU43" s="28"/>
      <c r="TVV43" s="28"/>
      <c r="TVW43" s="28"/>
      <c r="TVX43" s="28"/>
      <c r="TVY43" s="28"/>
      <c r="TVZ43" s="28"/>
      <c r="TWA43" s="28"/>
      <c r="TWB43" s="28"/>
      <c r="TWC43" s="28"/>
      <c r="TWD43" s="28"/>
      <c r="TWE43" s="28"/>
      <c r="TWF43" s="28"/>
      <c r="TWG43" s="28"/>
      <c r="TWH43" s="28"/>
      <c r="TWI43" s="28"/>
      <c r="TWJ43" s="28"/>
      <c r="TWK43" s="28"/>
      <c r="TWL43" s="28"/>
      <c r="TWM43" s="28"/>
      <c r="TWN43" s="28"/>
      <c r="TWO43" s="28"/>
      <c r="TWP43" s="28"/>
      <c r="TWQ43" s="28"/>
      <c r="TWR43" s="28"/>
      <c r="TWS43" s="28"/>
      <c r="TWT43" s="28"/>
      <c r="TWU43" s="28"/>
      <c r="TWV43" s="28"/>
      <c r="TWW43" s="28"/>
      <c r="TWX43" s="28"/>
      <c r="TWY43" s="28"/>
      <c r="TWZ43" s="28"/>
      <c r="TXA43" s="28"/>
      <c r="TXB43" s="28"/>
      <c r="TXC43" s="28"/>
      <c r="TXD43" s="28"/>
      <c r="TXE43" s="28"/>
      <c r="TXF43" s="28"/>
      <c r="TXG43" s="28"/>
      <c r="TXH43" s="28"/>
      <c r="TXI43" s="28"/>
      <c r="TXJ43" s="28"/>
      <c r="TXK43" s="28"/>
      <c r="TXL43" s="28"/>
      <c r="TXM43" s="28"/>
      <c r="TXN43" s="28"/>
      <c r="TXO43" s="28"/>
      <c r="TXP43" s="28"/>
      <c r="TXQ43" s="28"/>
      <c r="TXR43" s="28"/>
      <c r="TXS43" s="28"/>
      <c r="TXT43" s="28"/>
      <c r="TXU43" s="28"/>
      <c r="TXV43" s="28"/>
      <c r="TXW43" s="28"/>
      <c r="TXX43" s="28"/>
      <c r="TXY43" s="28"/>
      <c r="TXZ43" s="28"/>
      <c r="TYA43" s="28"/>
      <c r="TYB43" s="28"/>
      <c r="TYC43" s="28"/>
      <c r="TYD43" s="28"/>
      <c r="TYE43" s="28"/>
      <c r="TYF43" s="28"/>
      <c r="TYG43" s="28"/>
      <c r="TYH43" s="28"/>
      <c r="TYI43" s="28"/>
      <c r="TYJ43" s="28"/>
      <c r="TYK43" s="28"/>
      <c r="TYL43" s="28"/>
      <c r="TYM43" s="28"/>
      <c r="TYN43" s="28"/>
      <c r="TYO43" s="28"/>
      <c r="TYP43" s="28"/>
      <c r="TYQ43" s="28"/>
      <c r="TYR43" s="28"/>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R43" s="28"/>
      <c r="TZS43" s="28"/>
      <c r="TZT43" s="28"/>
      <c r="TZU43" s="28"/>
      <c r="TZV43" s="28"/>
      <c r="TZW43" s="28"/>
      <c r="TZX43" s="28"/>
      <c r="TZY43" s="28"/>
      <c r="TZZ43" s="28"/>
      <c r="UAA43" s="28"/>
      <c r="UAB43" s="28"/>
      <c r="UAC43" s="28"/>
      <c r="UAD43" s="28"/>
      <c r="UAE43" s="28"/>
      <c r="UAF43" s="28"/>
      <c r="UAG43" s="28"/>
      <c r="UAH43" s="28"/>
      <c r="UAI43" s="28"/>
      <c r="UAJ43" s="28"/>
      <c r="UAK43" s="28"/>
      <c r="UAL43" s="28"/>
      <c r="UAM43" s="28"/>
      <c r="UAN43" s="28"/>
      <c r="UAO43" s="28"/>
      <c r="UAP43" s="28"/>
      <c r="UAQ43" s="28"/>
      <c r="UAR43" s="28"/>
      <c r="UAS43" s="28"/>
      <c r="UAT43" s="28"/>
      <c r="UAU43" s="28"/>
      <c r="UAV43" s="28"/>
      <c r="UAW43" s="28"/>
      <c r="UAX43" s="28"/>
      <c r="UAY43" s="28"/>
      <c r="UAZ43" s="28"/>
      <c r="UBA43" s="28"/>
      <c r="UBB43" s="28"/>
      <c r="UBC43" s="28"/>
      <c r="UBD43" s="28"/>
      <c r="UBE43" s="28"/>
      <c r="UBF43" s="28"/>
      <c r="UBG43" s="28"/>
      <c r="UBH43" s="28"/>
      <c r="UBI43" s="28"/>
      <c r="UBJ43" s="28"/>
      <c r="UBK43" s="28"/>
      <c r="UBL43" s="28"/>
      <c r="UBM43" s="28"/>
      <c r="UBN43" s="28"/>
      <c r="UBO43" s="28"/>
      <c r="UBP43" s="28"/>
      <c r="UBQ43" s="28"/>
      <c r="UBR43" s="28"/>
      <c r="UBS43" s="28"/>
      <c r="UBT43" s="28"/>
      <c r="UBU43" s="28"/>
      <c r="UBV43" s="28"/>
      <c r="UBW43" s="28"/>
      <c r="UBX43" s="28"/>
      <c r="UBY43" s="28"/>
      <c r="UBZ43" s="28"/>
      <c r="UCA43" s="28"/>
      <c r="UCB43" s="28"/>
      <c r="UCC43" s="28"/>
      <c r="UCD43" s="28"/>
      <c r="UCE43" s="28"/>
      <c r="UCF43" s="28"/>
      <c r="UCG43" s="28"/>
      <c r="UCH43" s="28"/>
      <c r="UCI43" s="28"/>
      <c r="UCJ43" s="28"/>
      <c r="UCK43" s="28"/>
      <c r="UCL43" s="28"/>
      <c r="UCM43" s="28"/>
      <c r="UCN43" s="28"/>
      <c r="UCO43" s="28"/>
      <c r="UCP43" s="28"/>
      <c r="UCQ43" s="28"/>
      <c r="UCR43" s="28"/>
      <c r="UCS43" s="28"/>
      <c r="UCT43" s="28"/>
      <c r="UCU43" s="28"/>
      <c r="UCV43" s="28"/>
      <c r="UCW43" s="28"/>
      <c r="UCX43" s="28"/>
      <c r="UCY43" s="28"/>
      <c r="UCZ43" s="28"/>
      <c r="UDA43" s="28"/>
      <c r="UDB43" s="28"/>
      <c r="UDC43" s="28"/>
      <c r="UDD43" s="28"/>
      <c r="UDE43" s="28"/>
      <c r="UDF43" s="28"/>
      <c r="UDG43" s="28"/>
      <c r="UDH43" s="28"/>
      <c r="UDI43" s="28"/>
      <c r="UDJ43" s="28"/>
      <c r="UDK43" s="28"/>
      <c r="UDL43" s="28"/>
      <c r="UDM43" s="28"/>
      <c r="UDN43" s="28"/>
      <c r="UDO43" s="28"/>
      <c r="UDP43" s="28"/>
      <c r="UDQ43" s="28"/>
      <c r="UDR43" s="28"/>
      <c r="UDS43" s="28"/>
      <c r="UDT43" s="28"/>
      <c r="UDU43" s="28"/>
      <c r="UDV43" s="28"/>
      <c r="UDW43" s="28"/>
      <c r="UDX43" s="28"/>
      <c r="UDY43" s="28"/>
      <c r="UDZ43" s="28"/>
      <c r="UEA43" s="28"/>
      <c r="UEB43" s="28"/>
      <c r="UEC43" s="28"/>
      <c r="UED43" s="28"/>
      <c r="UEE43" s="28"/>
      <c r="UEF43" s="28"/>
      <c r="UEG43" s="28"/>
      <c r="UEH43" s="28"/>
      <c r="UEI43" s="28"/>
      <c r="UEJ43" s="28"/>
      <c r="UEK43" s="28"/>
      <c r="UEL43" s="28"/>
      <c r="UEM43" s="28"/>
      <c r="UEN43" s="28"/>
      <c r="UEO43" s="28"/>
      <c r="UEP43" s="28"/>
      <c r="UEQ43" s="28"/>
      <c r="UER43" s="28"/>
      <c r="UES43" s="28"/>
      <c r="UET43" s="28"/>
      <c r="UEU43" s="28"/>
      <c r="UEV43" s="28"/>
      <c r="UEW43" s="28"/>
      <c r="UEX43" s="28"/>
      <c r="UEY43" s="28"/>
      <c r="UEZ43" s="28"/>
      <c r="UFA43" s="28"/>
      <c r="UFB43" s="28"/>
      <c r="UFC43" s="28"/>
      <c r="UFD43" s="28"/>
      <c r="UFE43" s="28"/>
      <c r="UFF43" s="28"/>
      <c r="UFG43" s="28"/>
      <c r="UFH43" s="28"/>
      <c r="UFI43" s="28"/>
      <c r="UFJ43" s="28"/>
      <c r="UFK43" s="28"/>
      <c r="UFL43" s="28"/>
      <c r="UFM43" s="28"/>
      <c r="UFN43" s="28"/>
      <c r="UFO43" s="28"/>
      <c r="UFP43" s="28"/>
      <c r="UFQ43" s="28"/>
      <c r="UFR43" s="28"/>
      <c r="UFS43" s="28"/>
      <c r="UFT43" s="28"/>
      <c r="UFU43" s="28"/>
      <c r="UFV43" s="28"/>
      <c r="UFW43" s="28"/>
      <c r="UFX43" s="28"/>
      <c r="UFY43" s="28"/>
      <c r="UFZ43" s="28"/>
      <c r="UGA43" s="28"/>
      <c r="UGB43" s="28"/>
      <c r="UGC43" s="28"/>
      <c r="UGD43" s="28"/>
      <c r="UGE43" s="28"/>
      <c r="UGF43" s="28"/>
      <c r="UGG43" s="28"/>
      <c r="UGH43" s="28"/>
      <c r="UGI43" s="28"/>
      <c r="UGJ43" s="28"/>
      <c r="UGK43" s="28"/>
      <c r="UGL43" s="28"/>
      <c r="UGM43" s="28"/>
      <c r="UGN43" s="28"/>
      <c r="UGO43" s="28"/>
      <c r="UGP43" s="28"/>
      <c r="UGQ43" s="28"/>
      <c r="UGR43" s="28"/>
      <c r="UGS43" s="28"/>
      <c r="UGT43" s="28"/>
      <c r="UGU43" s="28"/>
      <c r="UGV43" s="28"/>
      <c r="UGW43" s="28"/>
      <c r="UGX43" s="28"/>
      <c r="UGY43" s="28"/>
      <c r="UGZ43" s="28"/>
      <c r="UHA43" s="28"/>
      <c r="UHB43" s="28"/>
      <c r="UHC43" s="28"/>
      <c r="UHD43" s="28"/>
      <c r="UHE43" s="28"/>
      <c r="UHF43" s="28"/>
      <c r="UHG43" s="28"/>
      <c r="UHH43" s="28"/>
      <c r="UHI43" s="28"/>
      <c r="UHJ43" s="28"/>
      <c r="UHK43" s="28"/>
      <c r="UHL43" s="28"/>
      <c r="UHM43" s="28"/>
      <c r="UHN43" s="28"/>
      <c r="UHO43" s="28"/>
      <c r="UHP43" s="28"/>
      <c r="UHQ43" s="28"/>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Q43" s="28"/>
      <c r="UIR43" s="28"/>
      <c r="UIS43" s="28"/>
      <c r="UIT43" s="28"/>
      <c r="UIU43" s="28"/>
      <c r="UIV43" s="28"/>
      <c r="UIW43" s="28"/>
      <c r="UIX43" s="28"/>
      <c r="UIY43" s="28"/>
      <c r="UIZ43" s="28"/>
      <c r="UJA43" s="28"/>
      <c r="UJB43" s="28"/>
      <c r="UJC43" s="28"/>
      <c r="UJD43" s="28"/>
      <c r="UJE43" s="28"/>
      <c r="UJF43" s="28"/>
      <c r="UJG43" s="28"/>
      <c r="UJH43" s="28"/>
      <c r="UJI43" s="28"/>
      <c r="UJJ43" s="28"/>
      <c r="UJK43" s="28"/>
      <c r="UJL43" s="28"/>
      <c r="UJM43" s="28"/>
      <c r="UJN43" s="28"/>
      <c r="UJO43" s="28"/>
      <c r="UJP43" s="28"/>
      <c r="UJQ43" s="28"/>
      <c r="UJR43" s="28"/>
      <c r="UJS43" s="28"/>
      <c r="UJT43" s="28"/>
      <c r="UJU43" s="28"/>
      <c r="UJV43" s="28"/>
      <c r="UJW43" s="28"/>
      <c r="UJX43" s="28"/>
      <c r="UJY43" s="28"/>
      <c r="UJZ43" s="28"/>
      <c r="UKA43" s="28"/>
      <c r="UKB43" s="28"/>
      <c r="UKC43" s="28"/>
      <c r="UKD43" s="28"/>
      <c r="UKE43" s="28"/>
      <c r="UKF43" s="28"/>
      <c r="UKG43" s="28"/>
      <c r="UKH43" s="28"/>
      <c r="UKI43" s="28"/>
      <c r="UKJ43" s="28"/>
      <c r="UKK43" s="28"/>
      <c r="UKL43" s="28"/>
      <c r="UKM43" s="28"/>
      <c r="UKN43" s="28"/>
      <c r="UKO43" s="28"/>
      <c r="UKP43" s="28"/>
      <c r="UKQ43" s="28"/>
      <c r="UKR43" s="28"/>
      <c r="UKS43" s="28"/>
      <c r="UKT43" s="28"/>
      <c r="UKU43" s="28"/>
      <c r="UKV43" s="28"/>
      <c r="UKW43" s="28"/>
      <c r="UKX43" s="28"/>
      <c r="UKY43" s="28"/>
      <c r="UKZ43" s="28"/>
      <c r="ULA43" s="28"/>
      <c r="ULB43" s="28"/>
      <c r="ULC43" s="28"/>
      <c r="ULD43" s="28"/>
      <c r="ULE43" s="28"/>
      <c r="ULF43" s="28"/>
      <c r="ULG43" s="28"/>
      <c r="ULH43" s="28"/>
      <c r="ULI43" s="28"/>
      <c r="ULJ43" s="28"/>
      <c r="ULK43" s="28"/>
      <c r="ULL43" s="28"/>
      <c r="ULM43" s="28"/>
      <c r="ULN43" s="28"/>
      <c r="ULO43" s="28"/>
      <c r="ULP43" s="28"/>
      <c r="ULQ43" s="28"/>
      <c r="ULR43" s="28"/>
      <c r="ULS43" s="28"/>
      <c r="ULT43" s="28"/>
      <c r="ULU43" s="28"/>
      <c r="ULV43" s="28"/>
      <c r="ULW43" s="28"/>
      <c r="ULX43" s="28"/>
      <c r="ULY43" s="28"/>
      <c r="ULZ43" s="28"/>
      <c r="UMA43" s="28"/>
      <c r="UMB43" s="28"/>
      <c r="UMC43" s="28"/>
      <c r="UMD43" s="28"/>
      <c r="UME43" s="28"/>
      <c r="UMF43" s="28"/>
      <c r="UMG43" s="28"/>
      <c r="UMH43" s="28"/>
      <c r="UMI43" s="28"/>
      <c r="UMJ43" s="28"/>
      <c r="UMK43" s="28"/>
      <c r="UML43" s="28"/>
      <c r="UMM43" s="28"/>
      <c r="UMN43" s="28"/>
      <c r="UMO43" s="28"/>
      <c r="UMP43" s="28"/>
      <c r="UMQ43" s="28"/>
      <c r="UMR43" s="28"/>
      <c r="UMS43" s="28"/>
      <c r="UMT43" s="28"/>
      <c r="UMU43" s="28"/>
      <c r="UMV43" s="28"/>
      <c r="UMW43" s="28"/>
      <c r="UMX43" s="28"/>
      <c r="UMY43" s="28"/>
      <c r="UMZ43" s="28"/>
      <c r="UNA43" s="28"/>
      <c r="UNB43" s="28"/>
      <c r="UNC43" s="28"/>
      <c r="UND43" s="28"/>
      <c r="UNE43" s="28"/>
      <c r="UNF43" s="28"/>
      <c r="UNG43" s="28"/>
      <c r="UNH43" s="28"/>
      <c r="UNI43" s="28"/>
      <c r="UNJ43" s="28"/>
      <c r="UNK43" s="28"/>
      <c r="UNL43" s="28"/>
      <c r="UNM43" s="28"/>
      <c r="UNN43" s="28"/>
      <c r="UNO43" s="28"/>
      <c r="UNP43" s="28"/>
      <c r="UNQ43" s="28"/>
      <c r="UNR43" s="28"/>
      <c r="UNS43" s="28"/>
      <c r="UNT43" s="28"/>
      <c r="UNU43" s="28"/>
      <c r="UNV43" s="28"/>
      <c r="UNW43" s="28"/>
      <c r="UNX43" s="28"/>
      <c r="UNY43" s="28"/>
      <c r="UNZ43" s="28"/>
      <c r="UOA43" s="28"/>
      <c r="UOB43" s="28"/>
      <c r="UOC43" s="28"/>
      <c r="UOD43" s="28"/>
      <c r="UOE43" s="28"/>
      <c r="UOF43" s="28"/>
      <c r="UOG43" s="28"/>
      <c r="UOH43" s="28"/>
      <c r="UOI43" s="28"/>
      <c r="UOJ43" s="28"/>
      <c r="UOK43" s="28"/>
      <c r="UOL43" s="28"/>
      <c r="UOM43" s="28"/>
      <c r="UON43" s="28"/>
      <c r="UOO43" s="28"/>
      <c r="UOP43" s="28"/>
      <c r="UOQ43" s="28"/>
      <c r="UOR43" s="28"/>
      <c r="UOS43" s="28"/>
      <c r="UOT43" s="28"/>
      <c r="UOU43" s="28"/>
      <c r="UOV43" s="28"/>
      <c r="UOW43" s="28"/>
      <c r="UOX43" s="28"/>
      <c r="UOY43" s="28"/>
      <c r="UOZ43" s="28"/>
      <c r="UPA43" s="28"/>
      <c r="UPB43" s="28"/>
      <c r="UPC43" s="28"/>
      <c r="UPD43" s="28"/>
      <c r="UPE43" s="28"/>
      <c r="UPF43" s="28"/>
      <c r="UPG43" s="28"/>
      <c r="UPH43" s="28"/>
      <c r="UPI43" s="28"/>
      <c r="UPJ43" s="28"/>
      <c r="UPK43" s="28"/>
      <c r="UPL43" s="28"/>
      <c r="UPM43" s="28"/>
      <c r="UPN43" s="28"/>
      <c r="UPO43" s="28"/>
      <c r="UPP43" s="28"/>
      <c r="UPQ43" s="28"/>
      <c r="UPR43" s="28"/>
      <c r="UPS43" s="28"/>
      <c r="UPT43" s="28"/>
      <c r="UPU43" s="28"/>
      <c r="UPV43" s="28"/>
      <c r="UPW43" s="28"/>
      <c r="UPX43" s="28"/>
      <c r="UPY43" s="28"/>
      <c r="UPZ43" s="28"/>
      <c r="UQA43" s="28"/>
      <c r="UQB43" s="28"/>
      <c r="UQC43" s="28"/>
      <c r="UQD43" s="28"/>
      <c r="UQE43" s="28"/>
      <c r="UQF43" s="28"/>
      <c r="UQG43" s="28"/>
      <c r="UQH43" s="28"/>
      <c r="UQI43" s="28"/>
      <c r="UQJ43" s="28"/>
      <c r="UQK43" s="28"/>
      <c r="UQL43" s="28"/>
      <c r="UQM43" s="28"/>
      <c r="UQN43" s="28"/>
      <c r="UQO43" s="28"/>
      <c r="UQP43" s="28"/>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P43" s="28"/>
      <c r="URQ43" s="28"/>
      <c r="URR43" s="28"/>
      <c r="URS43" s="28"/>
      <c r="URT43" s="28"/>
      <c r="URU43" s="28"/>
      <c r="URV43" s="28"/>
      <c r="URW43" s="28"/>
      <c r="URX43" s="28"/>
      <c r="URY43" s="28"/>
      <c r="URZ43" s="28"/>
      <c r="USA43" s="28"/>
      <c r="USB43" s="28"/>
      <c r="USC43" s="28"/>
      <c r="USD43" s="28"/>
      <c r="USE43" s="28"/>
      <c r="USF43" s="28"/>
      <c r="USG43" s="28"/>
      <c r="USH43" s="28"/>
      <c r="USI43" s="28"/>
      <c r="USJ43" s="28"/>
      <c r="USK43" s="28"/>
      <c r="USL43" s="28"/>
      <c r="USM43" s="28"/>
      <c r="USN43" s="28"/>
      <c r="USO43" s="28"/>
      <c r="USP43" s="28"/>
      <c r="USQ43" s="28"/>
      <c r="USR43" s="28"/>
      <c r="USS43" s="28"/>
      <c r="UST43" s="28"/>
      <c r="USU43" s="28"/>
      <c r="USV43" s="28"/>
      <c r="USW43" s="28"/>
      <c r="USX43" s="28"/>
      <c r="USY43" s="28"/>
      <c r="USZ43" s="28"/>
      <c r="UTA43" s="28"/>
      <c r="UTB43" s="28"/>
      <c r="UTC43" s="28"/>
      <c r="UTD43" s="28"/>
      <c r="UTE43" s="28"/>
      <c r="UTF43" s="28"/>
      <c r="UTG43" s="28"/>
      <c r="UTH43" s="28"/>
      <c r="UTI43" s="28"/>
      <c r="UTJ43" s="28"/>
      <c r="UTK43" s="28"/>
      <c r="UTL43" s="28"/>
      <c r="UTM43" s="28"/>
      <c r="UTN43" s="28"/>
      <c r="UTO43" s="28"/>
      <c r="UTP43" s="28"/>
      <c r="UTQ43" s="28"/>
      <c r="UTR43" s="28"/>
      <c r="UTS43" s="28"/>
      <c r="UTT43" s="28"/>
      <c r="UTU43" s="28"/>
      <c r="UTV43" s="28"/>
      <c r="UTW43" s="28"/>
      <c r="UTX43" s="28"/>
      <c r="UTY43" s="28"/>
      <c r="UTZ43" s="28"/>
      <c r="UUA43" s="28"/>
      <c r="UUB43" s="28"/>
      <c r="UUC43" s="28"/>
      <c r="UUD43" s="28"/>
      <c r="UUE43" s="28"/>
      <c r="UUF43" s="28"/>
      <c r="UUG43" s="28"/>
      <c r="UUH43" s="28"/>
      <c r="UUI43" s="28"/>
      <c r="UUJ43" s="28"/>
      <c r="UUK43" s="28"/>
      <c r="UUL43" s="28"/>
      <c r="UUM43" s="28"/>
      <c r="UUN43" s="28"/>
      <c r="UUO43" s="28"/>
      <c r="UUP43" s="28"/>
      <c r="UUQ43" s="28"/>
      <c r="UUR43" s="28"/>
      <c r="UUS43" s="28"/>
      <c r="UUT43" s="28"/>
      <c r="UUU43" s="28"/>
      <c r="UUV43" s="28"/>
      <c r="UUW43" s="28"/>
      <c r="UUX43" s="28"/>
      <c r="UUY43" s="28"/>
      <c r="UUZ43" s="28"/>
      <c r="UVA43" s="28"/>
      <c r="UVB43" s="28"/>
      <c r="UVC43" s="28"/>
      <c r="UVD43" s="28"/>
      <c r="UVE43" s="28"/>
      <c r="UVF43" s="28"/>
      <c r="UVG43" s="28"/>
      <c r="UVH43" s="28"/>
      <c r="UVI43" s="28"/>
      <c r="UVJ43" s="28"/>
      <c r="UVK43" s="28"/>
      <c r="UVL43" s="28"/>
      <c r="UVM43" s="28"/>
      <c r="UVN43" s="28"/>
      <c r="UVO43" s="28"/>
      <c r="UVP43" s="28"/>
      <c r="UVQ43" s="28"/>
      <c r="UVR43" s="28"/>
      <c r="UVS43" s="28"/>
      <c r="UVT43" s="28"/>
      <c r="UVU43" s="28"/>
      <c r="UVV43" s="28"/>
      <c r="UVW43" s="28"/>
      <c r="UVX43" s="28"/>
      <c r="UVY43" s="28"/>
      <c r="UVZ43" s="28"/>
      <c r="UWA43" s="28"/>
      <c r="UWB43" s="28"/>
      <c r="UWC43" s="28"/>
      <c r="UWD43" s="28"/>
      <c r="UWE43" s="28"/>
      <c r="UWF43" s="28"/>
      <c r="UWG43" s="28"/>
      <c r="UWH43" s="28"/>
      <c r="UWI43" s="28"/>
      <c r="UWJ43" s="28"/>
      <c r="UWK43" s="28"/>
      <c r="UWL43" s="28"/>
      <c r="UWM43" s="28"/>
      <c r="UWN43" s="28"/>
      <c r="UWO43" s="28"/>
      <c r="UWP43" s="28"/>
      <c r="UWQ43" s="28"/>
      <c r="UWR43" s="28"/>
      <c r="UWS43" s="28"/>
      <c r="UWT43" s="28"/>
      <c r="UWU43" s="28"/>
      <c r="UWV43" s="28"/>
      <c r="UWW43" s="28"/>
      <c r="UWX43" s="28"/>
      <c r="UWY43" s="28"/>
      <c r="UWZ43" s="28"/>
      <c r="UXA43" s="28"/>
      <c r="UXB43" s="28"/>
      <c r="UXC43" s="28"/>
      <c r="UXD43" s="28"/>
      <c r="UXE43" s="28"/>
      <c r="UXF43" s="28"/>
      <c r="UXG43" s="28"/>
      <c r="UXH43" s="28"/>
      <c r="UXI43" s="28"/>
      <c r="UXJ43" s="28"/>
      <c r="UXK43" s="28"/>
      <c r="UXL43" s="28"/>
      <c r="UXM43" s="28"/>
      <c r="UXN43" s="28"/>
      <c r="UXO43" s="28"/>
      <c r="UXP43" s="28"/>
      <c r="UXQ43" s="28"/>
      <c r="UXR43" s="28"/>
      <c r="UXS43" s="28"/>
      <c r="UXT43" s="28"/>
      <c r="UXU43" s="28"/>
      <c r="UXV43" s="28"/>
      <c r="UXW43" s="28"/>
      <c r="UXX43" s="28"/>
      <c r="UXY43" s="28"/>
      <c r="UXZ43" s="28"/>
      <c r="UYA43" s="28"/>
      <c r="UYB43" s="28"/>
      <c r="UYC43" s="28"/>
      <c r="UYD43" s="28"/>
      <c r="UYE43" s="28"/>
      <c r="UYF43" s="28"/>
      <c r="UYG43" s="28"/>
      <c r="UYH43" s="28"/>
      <c r="UYI43" s="28"/>
      <c r="UYJ43" s="28"/>
      <c r="UYK43" s="28"/>
      <c r="UYL43" s="28"/>
      <c r="UYM43" s="28"/>
      <c r="UYN43" s="28"/>
      <c r="UYO43" s="28"/>
      <c r="UYP43" s="28"/>
      <c r="UYQ43" s="28"/>
      <c r="UYR43" s="28"/>
      <c r="UYS43" s="28"/>
      <c r="UYT43" s="28"/>
      <c r="UYU43" s="28"/>
      <c r="UYV43" s="28"/>
      <c r="UYW43" s="28"/>
      <c r="UYX43" s="28"/>
      <c r="UYY43" s="28"/>
      <c r="UYZ43" s="28"/>
      <c r="UZA43" s="28"/>
      <c r="UZB43" s="28"/>
      <c r="UZC43" s="28"/>
      <c r="UZD43" s="28"/>
      <c r="UZE43" s="28"/>
      <c r="UZF43" s="28"/>
      <c r="UZG43" s="28"/>
      <c r="UZH43" s="28"/>
      <c r="UZI43" s="28"/>
      <c r="UZJ43" s="28"/>
      <c r="UZK43" s="28"/>
      <c r="UZL43" s="28"/>
      <c r="UZM43" s="28"/>
      <c r="UZN43" s="28"/>
      <c r="UZO43" s="28"/>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O43" s="28"/>
      <c r="VAP43" s="28"/>
      <c r="VAQ43" s="28"/>
      <c r="VAR43" s="28"/>
      <c r="VAS43" s="28"/>
      <c r="VAT43" s="28"/>
      <c r="VAU43" s="28"/>
      <c r="VAV43" s="28"/>
      <c r="VAW43" s="28"/>
      <c r="VAX43" s="28"/>
      <c r="VAY43" s="28"/>
      <c r="VAZ43" s="28"/>
      <c r="VBA43" s="28"/>
      <c r="VBB43" s="28"/>
      <c r="VBC43" s="28"/>
      <c r="VBD43" s="28"/>
      <c r="VBE43" s="28"/>
      <c r="VBF43" s="28"/>
      <c r="VBG43" s="28"/>
      <c r="VBH43" s="28"/>
      <c r="VBI43" s="28"/>
      <c r="VBJ43" s="28"/>
      <c r="VBK43" s="28"/>
      <c r="VBL43" s="28"/>
      <c r="VBM43" s="28"/>
      <c r="VBN43" s="28"/>
      <c r="VBO43" s="28"/>
      <c r="VBP43" s="28"/>
      <c r="VBQ43" s="28"/>
      <c r="VBR43" s="28"/>
      <c r="VBS43" s="28"/>
      <c r="VBT43" s="28"/>
      <c r="VBU43" s="28"/>
      <c r="VBV43" s="28"/>
      <c r="VBW43" s="28"/>
      <c r="VBX43" s="28"/>
      <c r="VBY43" s="28"/>
      <c r="VBZ43" s="28"/>
      <c r="VCA43" s="28"/>
      <c r="VCB43" s="28"/>
      <c r="VCC43" s="28"/>
      <c r="VCD43" s="28"/>
      <c r="VCE43" s="28"/>
      <c r="VCF43" s="28"/>
      <c r="VCG43" s="28"/>
      <c r="VCH43" s="28"/>
      <c r="VCI43" s="28"/>
      <c r="VCJ43" s="28"/>
      <c r="VCK43" s="28"/>
      <c r="VCL43" s="28"/>
      <c r="VCM43" s="28"/>
      <c r="VCN43" s="28"/>
      <c r="VCO43" s="28"/>
      <c r="VCP43" s="28"/>
      <c r="VCQ43" s="28"/>
      <c r="VCR43" s="28"/>
      <c r="VCS43" s="28"/>
      <c r="VCT43" s="28"/>
      <c r="VCU43" s="28"/>
      <c r="VCV43" s="28"/>
      <c r="VCW43" s="28"/>
      <c r="VCX43" s="28"/>
      <c r="VCY43" s="28"/>
      <c r="VCZ43" s="28"/>
      <c r="VDA43" s="28"/>
      <c r="VDB43" s="28"/>
      <c r="VDC43" s="28"/>
      <c r="VDD43" s="28"/>
      <c r="VDE43" s="28"/>
      <c r="VDF43" s="28"/>
      <c r="VDG43" s="28"/>
      <c r="VDH43" s="28"/>
      <c r="VDI43" s="28"/>
      <c r="VDJ43" s="28"/>
      <c r="VDK43" s="28"/>
      <c r="VDL43" s="28"/>
      <c r="VDM43" s="28"/>
      <c r="VDN43" s="28"/>
      <c r="VDO43" s="28"/>
      <c r="VDP43" s="28"/>
      <c r="VDQ43" s="28"/>
      <c r="VDR43" s="28"/>
      <c r="VDS43" s="28"/>
      <c r="VDT43" s="28"/>
      <c r="VDU43" s="28"/>
      <c r="VDV43" s="28"/>
      <c r="VDW43" s="28"/>
      <c r="VDX43" s="28"/>
      <c r="VDY43" s="28"/>
      <c r="VDZ43" s="28"/>
      <c r="VEA43" s="28"/>
      <c r="VEB43" s="28"/>
      <c r="VEC43" s="28"/>
      <c r="VED43" s="28"/>
      <c r="VEE43" s="28"/>
      <c r="VEF43" s="28"/>
      <c r="VEG43" s="28"/>
      <c r="VEH43" s="28"/>
      <c r="VEI43" s="28"/>
      <c r="VEJ43" s="28"/>
      <c r="VEK43" s="28"/>
      <c r="VEL43" s="28"/>
      <c r="VEM43" s="28"/>
      <c r="VEN43" s="28"/>
      <c r="VEO43" s="28"/>
      <c r="VEP43" s="28"/>
      <c r="VEQ43" s="28"/>
      <c r="VER43" s="28"/>
      <c r="VES43" s="28"/>
      <c r="VET43" s="28"/>
      <c r="VEU43" s="28"/>
      <c r="VEV43" s="28"/>
      <c r="VEW43" s="28"/>
      <c r="VEX43" s="28"/>
      <c r="VEY43" s="28"/>
      <c r="VEZ43" s="28"/>
      <c r="VFA43" s="28"/>
      <c r="VFB43" s="28"/>
      <c r="VFC43" s="28"/>
      <c r="VFD43" s="28"/>
      <c r="VFE43" s="28"/>
      <c r="VFF43" s="28"/>
      <c r="VFG43" s="28"/>
      <c r="VFH43" s="28"/>
      <c r="VFI43" s="28"/>
      <c r="VFJ43" s="28"/>
      <c r="VFK43" s="28"/>
      <c r="VFL43" s="28"/>
      <c r="VFM43" s="28"/>
      <c r="VFN43" s="28"/>
      <c r="VFO43" s="28"/>
      <c r="VFP43" s="28"/>
      <c r="VFQ43" s="28"/>
      <c r="VFR43" s="28"/>
      <c r="VFS43" s="28"/>
      <c r="VFT43" s="28"/>
      <c r="VFU43" s="28"/>
      <c r="VFV43" s="28"/>
      <c r="VFW43" s="28"/>
      <c r="VFX43" s="28"/>
      <c r="VFY43" s="28"/>
      <c r="VFZ43" s="28"/>
      <c r="VGA43" s="28"/>
      <c r="VGB43" s="28"/>
      <c r="VGC43" s="28"/>
      <c r="VGD43" s="28"/>
      <c r="VGE43" s="28"/>
      <c r="VGF43" s="28"/>
      <c r="VGG43" s="28"/>
      <c r="VGH43" s="28"/>
      <c r="VGI43" s="28"/>
      <c r="VGJ43" s="28"/>
      <c r="VGK43" s="28"/>
      <c r="VGL43" s="28"/>
      <c r="VGM43" s="28"/>
      <c r="VGN43" s="28"/>
      <c r="VGO43" s="28"/>
      <c r="VGP43" s="28"/>
      <c r="VGQ43" s="28"/>
      <c r="VGR43" s="28"/>
      <c r="VGS43" s="28"/>
      <c r="VGT43" s="28"/>
      <c r="VGU43" s="28"/>
      <c r="VGV43" s="28"/>
      <c r="VGW43" s="28"/>
      <c r="VGX43" s="28"/>
      <c r="VGY43" s="28"/>
      <c r="VGZ43" s="28"/>
      <c r="VHA43" s="28"/>
      <c r="VHB43" s="28"/>
      <c r="VHC43" s="28"/>
      <c r="VHD43" s="28"/>
      <c r="VHE43" s="28"/>
      <c r="VHF43" s="28"/>
      <c r="VHG43" s="28"/>
      <c r="VHH43" s="28"/>
      <c r="VHI43" s="28"/>
      <c r="VHJ43" s="28"/>
      <c r="VHK43" s="28"/>
      <c r="VHL43" s="28"/>
      <c r="VHM43" s="28"/>
      <c r="VHN43" s="28"/>
      <c r="VHO43" s="28"/>
      <c r="VHP43" s="28"/>
      <c r="VHQ43" s="28"/>
      <c r="VHR43" s="28"/>
      <c r="VHS43" s="28"/>
      <c r="VHT43" s="28"/>
      <c r="VHU43" s="28"/>
      <c r="VHV43" s="28"/>
      <c r="VHW43" s="28"/>
      <c r="VHX43" s="28"/>
      <c r="VHY43" s="28"/>
      <c r="VHZ43" s="28"/>
      <c r="VIA43" s="28"/>
      <c r="VIB43" s="28"/>
      <c r="VIC43" s="28"/>
      <c r="VID43" s="28"/>
      <c r="VIE43" s="28"/>
      <c r="VIF43" s="28"/>
      <c r="VIG43" s="28"/>
      <c r="VIH43" s="28"/>
      <c r="VII43" s="28"/>
      <c r="VIJ43" s="28"/>
      <c r="VIK43" s="28"/>
      <c r="VIL43" s="28"/>
      <c r="VIM43" s="28"/>
      <c r="VIN43" s="28"/>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N43" s="28"/>
      <c r="VJO43" s="28"/>
      <c r="VJP43" s="28"/>
      <c r="VJQ43" s="28"/>
      <c r="VJR43" s="28"/>
      <c r="VJS43" s="28"/>
      <c r="VJT43" s="28"/>
      <c r="VJU43" s="28"/>
      <c r="VJV43" s="28"/>
      <c r="VJW43" s="28"/>
      <c r="VJX43" s="28"/>
      <c r="VJY43" s="28"/>
      <c r="VJZ43" s="28"/>
      <c r="VKA43" s="28"/>
      <c r="VKB43" s="28"/>
      <c r="VKC43" s="28"/>
      <c r="VKD43" s="28"/>
      <c r="VKE43" s="28"/>
      <c r="VKF43" s="28"/>
      <c r="VKG43" s="28"/>
      <c r="VKH43" s="28"/>
      <c r="VKI43" s="28"/>
      <c r="VKJ43" s="28"/>
      <c r="VKK43" s="28"/>
      <c r="VKL43" s="28"/>
      <c r="VKM43" s="28"/>
      <c r="VKN43" s="28"/>
      <c r="VKO43" s="28"/>
      <c r="VKP43" s="28"/>
      <c r="VKQ43" s="28"/>
      <c r="VKR43" s="28"/>
      <c r="VKS43" s="28"/>
      <c r="VKT43" s="28"/>
      <c r="VKU43" s="28"/>
      <c r="VKV43" s="28"/>
      <c r="VKW43" s="28"/>
      <c r="VKX43" s="28"/>
      <c r="VKY43" s="28"/>
      <c r="VKZ43" s="28"/>
      <c r="VLA43" s="28"/>
      <c r="VLB43" s="28"/>
      <c r="VLC43" s="28"/>
      <c r="VLD43" s="28"/>
      <c r="VLE43" s="28"/>
      <c r="VLF43" s="28"/>
      <c r="VLG43" s="28"/>
      <c r="VLH43" s="28"/>
      <c r="VLI43" s="28"/>
      <c r="VLJ43" s="28"/>
      <c r="VLK43" s="28"/>
      <c r="VLL43" s="28"/>
      <c r="VLM43" s="28"/>
      <c r="VLN43" s="28"/>
      <c r="VLO43" s="28"/>
      <c r="VLP43" s="28"/>
      <c r="VLQ43" s="28"/>
      <c r="VLR43" s="28"/>
      <c r="VLS43" s="28"/>
      <c r="VLT43" s="28"/>
      <c r="VLU43" s="28"/>
      <c r="VLV43" s="28"/>
      <c r="VLW43" s="28"/>
      <c r="VLX43" s="28"/>
      <c r="VLY43" s="28"/>
      <c r="VLZ43" s="28"/>
      <c r="VMA43" s="28"/>
      <c r="VMB43" s="28"/>
      <c r="VMC43" s="28"/>
      <c r="VMD43" s="28"/>
      <c r="VME43" s="28"/>
      <c r="VMF43" s="28"/>
      <c r="VMG43" s="28"/>
      <c r="VMH43" s="28"/>
      <c r="VMI43" s="28"/>
      <c r="VMJ43" s="28"/>
      <c r="VMK43" s="28"/>
      <c r="VML43" s="28"/>
      <c r="VMM43" s="28"/>
      <c r="VMN43" s="28"/>
      <c r="VMO43" s="28"/>
      <c r="VMP43" s="28"/>
      <c r="VMQ43" s="28"/>
      <c r="VMR43" s="28"/>
      <c r="VMS43" s="28"/>
      <c r="VMT43" s="28"/>
      <c r="VMU43" s="28"/>
      <c r="VMV43" s="28"/>
      <c r="VMW43" s="28"/>
      <c r="VMX43" s="28"/>
      <c r="VMY43" s="28"/>
      <c r="VMZ43" s="28"/>
      <c r="VNA43" s="28"/>
      <c r="VNB43" s="28"/>
      <c r="VNC43" s="28"/>
      <c r="VND43" s="28"/>
      <c r="VNE43" s="28"/>
      <c r="VNF43" s="28"/>
      <c r="VNG43" s="28"/>
      <c r="VNH43" s="28"/>
      <c r="VNI43" s="28"/>
      <c r="VNJ43" s="28"/>
      <c r="VNK43" s="28"/>
      <c r="VNL43" s="28"/>
      <c r="VNM43" s="28"/>
      <c r="VNN43" s="28"/>
      <c r="VNO43" s="28"/>
      <c r="VNP43" s="28"/>
      <c r="VNQ43" s="28"/>
      <c r="VNR43" s="28"/>
      <c r="VNS43" s="28"/>
      <c r="VNT43" s="28"/>
      <c r="VNU43" s="28"/>
      <c r="VNV43" s="28"/>
      <c r="VNW43" s="28"/>
      <c r="VNX43" s="28"/>
      <c r="VNY43" s="28"/>
      <c r="VNZ43" s="28"/>
      <c r="VOA43" s="28"/>
      <c r="VOB43" s="28"/>
      <c r="VOC43" s="28"/>
      <c r="VOD43" s="28"/>
      <c r="VOE43" s="28"/>
      <c r="VOF43" s="28"/>
      <c r="VOG43" s="28"/>
      <c r="VOH43" s="28"/>
      <c r="VOI43" s="28"/>
      <c r="VOJ43" s="28"/>
      <c r="VOK43" s="28"/>
      <c r="VOL43" s="28"/>
      <c r="VOM43" s="28"/>
      <c r="VON43" s="28"/>
      <c r="VOO43" s="28"/>
      <c r="VOP43" s="28"/>
      <c r="VOQ43" s="28"/>
      <c r="VOR43" s="28"/>
      <c r="VOS43" s="28"/>
      <c r="VOT43" s="28"/>
      <c r="VOU43" s="28"/>
      <c r="VOV43" s="28"/>
      <c r="VOW43" s="28"/>
      <c r="VOX43" s="28"/>
      <c r="VOY43" s="28"/>
      <c r="VOZ43" s="28"/>
      <c r="VPA43" s="28"/>
      <c r="VPB43" s="28"/>
      <c r="VPC43" s="28"/>
      <c r="VPD43" s="28"/>
      <c r="VPE43" s="28"/>
      <c r="VPF43" s="28"/>
      <c r="VPG43" s="28"/>
      <c r="VPH43" s="28"/>
      <c r="VPI43" s="28"/>
      <c r="VPJ43" s="28"/>
      <c r="VPK43" s="28"/>
      <c r="VPL43" s="28"/>
      <c r="VPM43" s="28"/>
      <c r="VPN43" s="28"/>
      <c r="VPO43" s="28"/>
      <c r="VPP43" s="28"/>
      <c r="VPQ43" s="28"/>
      <c r="VPR43" s="28"/>
      <c r="VPS43" s="28"/>
      <c r="VPT43" s="28"/>
      <c r="VPU43" s="28"/>
      <c r="VPV43" s="28"/>
      <c r="VPW43" s="28"/>
      <c r="VPX43" s="28"/>
      <c r="VPY43" s="28"/>
      <c r="VPZ43" s="28"/>
      <c r="VQA43" s="28"/>
      <c r="VQB43" s="28"/>
      <c r="VQC43" s="28"/>
      <c r="VQD43" s="28"/>
      <c r="VQE43" s="28"/>
      <c r="VQF43" s="28"/>
      <c r="VQG43" s="28"/>
      <c r="VQH43" s="28"/>
      <c r="VQI43" s="28"/>
      <c r="VQJ43" s="28"/>
      <c r="VQK43" s="28"/>
      <c r="VQL43" s="28"/>
      <c r="VQM43" s="28"/>
      <c r="VQN43" s="28"/>
      <c r="VQO43" s="28"/>
      <c r="VQP43" s="28"/>
      <c r="VQQ43" s="28"/>
      <c r="VQR43" s="28"/>
      <c r="VQS43" s="28"/>
      <c r="VQT43" s="28"/>
      <c r="VQU43" s="28"/>
      <c r="VQV43" s="28"/>
      <c r="VQW43" s="28"/>
      <c r="VQX43" s="28"/>
      <c r="VQY43" s="28"/>
      <c r="VQZ43" s="28"/>
      <c r="VRA43" s="28"/>
      <c r="VRB43" s="28"/>
      <c r="VRC43" s="28"/>
      <c r="VRD43" s="28"/>
      <c r="VRE43" s="28"/>
      <c r="VRF43" s="28"/>
      <c r="VRG43" s="28"/>
      <c r="VRH43" s="28"/>
      <c r="VRI43" s="28"/>
      <c r="VRJ43" s="28"/>
      <c r="VRK43" s="28"/>
      <c r="VRL43" s="28"/>
      <c r="VRM43" s="28"/>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M43" s="28"/>
      <c r="VSN43" s="28"/>
      <c r="VSO43" s="28"/>
      <c r="VSP43" s="28"/>
      <c r="VSQ43" s="28"/>
      <c r="VSR43" s="28"/>
      <c r="VSS43" s="28"/>
      <c r="VST43" s="28"/>
      <c r="VSU43" s="28"/>
      <c r="VSV43" s="28"/>
      <c r="VSW43" s="28"/>
      <c r="VSX43" s="28"/>
      <c r="VSY43" s="28"/>
      <c r="VSZ43" s="28"/>
      <c r="VTA43" s="28"/>
      <c r="VTB43" s="28"/>
      <c r="VTC43" s="28"/>
      <c r="VTD43" s="28"/>
      <c r="VTE43" s="28"/>
      <c r="VTF43" s="28"/>
      <c r="VTG43" s="28"/>
      <c r="VTH43" s="28"/>
      <c r="VTI43" s="28"/>
      <c r="VTJ43" s="28"/>
      <c r="VTK43" s="28"/>
      <c r="VTL43" s="28"/>
      <c r="VTM43" s="28"/>
      <c r="VTN43" s="28"/>
      <c r="VTO43" s="28"/>
      <c r="VTP43" s="28"/>
      <c r="VTQ43" s="28"/>
      <c r="VTR43" s="28"/>
      <c r="VTS43" s="28"/>
      <c r="VTT43" s="28"/>
      <c r="VTU43" s="28"/>
      <c r="VTV43" s="28"/>
      <c r="VTW43" s="28"/>
      <c r="VTX43" s="28"/>
      <c r="VTY43" s="28"/>
      <c r="VTZ43" s="28"/>
      <c r="VUA43" s="28"/>
      <c r="VUB43" s="28"/>
      <c r="VUC43" s="28"/>
      <c r="VUD43" s="28"/>
      <c r="VUE43" s="28"/>
      <c r="VUF43" s="28"/>
      <c r="VUG43" s="28"/>
      <c r="VUH43" s="28"/>
      <c r="VUI43" s="28"/>
      <c r="VUJ43" s="28"/>
      <c r="VUK43" s="28"/>
      <c r="VUL43" s="28"/>
      <c r="VUM43" s="28"/>
      <c r="VUN43" s="28"/>
      <c r="VUO43" s="28"/>
      <c r="VUP43" s="28"/>
      <c r="VUQ43" s="28"/>
      <c r="VUR43" s="28"/>
      <c r="VUS43" s="28"/>
      <c r="VUT43" s="28"/>
      <c r="VUU43" s="28"/>
      <c r="VUV43" s="28"/>
      <c r="VUW43" s="28"/>
      <c r="VUX43" s="28"/>
      <c r="VUY43" s="28"/>
      <c r="VUZ43" s="28"/>
      <c r="VVA43" s="28"/>
      <c r="VVB43" s="28"/>
      <c r="VVC43" s="28"/>
      <c r="VVD43" s="28"/>
      <c r="VVE43" s="28"/>
      <c r="VVF43" s="28"/>
      <c r="VVG43" s="28"/>
      <c r="VVH43" s="28"/>
      <c r="VVI43" s="28"/>
      <c r="VVJ43" s="28"/>
      <c r="VVK43" s="28"/>
      <c r="VVL43" s="28"/>
      <c r="VVM43" s="28"/>
      <c r="VVN43" s="28"/>
      <c r="VVO43" s="28"/>
      <c r="VVP43" s="28"/>
      <c r="VVQ43" s="28"/>
      <c r="VVR43" s="28"/>
      <c r="VVS43" s="28"/>
      <c r="VVT43" s="28"/>
      <c r="VVU43" s="28"/>
      <c r="VVV43" s="28"/>
      <c r="VVW43" s="28"/>
      <c r="VVX43" s="28"/>
      <c r="VVY43" s="28"/>
      <c r="VVZ43" s="28"/>
      <c r="VWA43" s="28"/>
      <c r="VWB43" s="28"/>
      <c r="VWC43" s="28"/>
      <c r="VWD43" s="28"/>
      <c r="VWE43" s="28"/>
      <c r="VWF43" s="28"/>
      <c r="VWG43" s="28"/>
      <c r="VWH43" s="28"/>
      <c r="VWI43" s="28"/>
      <c r="VWJ43" s="28"/>
      <c r="VWK43" s="28"/>
      <c r="VWL43" s="28"/>
      <c r="VWM43" s="28"/>
      <c r="VWN43" s="28"/>
      <c r="VWO43" s="28"/>
      <c r="VWP43" s="28"/>
      <c r="VWQ43" s="28"/>
      <c r="VWR43" s="28"/>
      <c r="VWS43" s="28"/>
      <c r="VWT43" s="28"/>
      <c r="VWU43" s="28"/>
      <c r="VWV43" s="28"/>
      <c r="VWW43" s="28"/>
      <c r="VWX43" s="28"/>
      <c r="VWY43" s="28"/>
      <c r="VWZ43" s="28"/>
      <c r="VXA43" s="28"/>
      <c r="VXB43" s="28"/>
      <c r="VXC43" s="28"/>
      <c r="VXD43" s="28"/>
      <c r="VXE43" s="28"/>
      <c r="VXF43" s="28"/>
      <c r="VXG43" s="28"/>
      <c r="VXH43" s="28"/>
      <c r="VXI43" s="28"/>
      <c r="VXJ43" s="28"/>
      <c r="VXK43" s="28"/>
      <c r="VXL43" s="28"/>
      <c r="VXM43" s="28"/>
      <c r="VXN43" s="28"/>
      <c r="VXO43" s="28"/>
      <c r="VXP43" s="28"/>
      <c r="VXQ43" s="28"/>
      <c r="VXR43" s="28"/>
      <c r="VXS43" s="28"/>
      <c r="VXT43" s="28"/>
      <c r="VXU43" s="28"/>
      <c r="VXV43" s="28"/>
      <c r="VXW43" s="28"/>
      <c r="VXX43" s="28"/>
      <c r="VXY43" s="28"/>
      <c r="VXZ43" s="28"/>
      <c r="VYA43" s="28"/>
      <c r="VYB43" s="28"/>
      <c r="VYC43" s="28"/>
      <c r="VYD43" s="28"/>
      <c r="VYE43" s="28"/>
      <c r="VYF43" s="28"/>
      <c r="VYG43" s="28"/>
      <c r="VYH43" s="28"/>
      <c r="VYI43" s="28"/>
      <c r="VYJ43" s="28"/>
      <c r="VYK43" s="28"/>
      <c r="VYL43" s="28"/>
      <c r="VYM43" s="28"/>
      <c r="VYN43" s="28"/>
      <c r="VYO43" s="28"/>
      <c r="VYP43" s="28"/>
      <c r="VYQ43" s="28"/>
      <c r="VYR43" s="28"/>
      <c r="VYS43" s="28"/>
      <c r="VYT43" s="28"/>
      <c r="VYU43" s="28"/>
      <c r="VYV43" s="28"/>
      <c r="VYW43" s="28"/>
      <c r="VYX43" s="28"/>
      <c r="VYY43" s="28"/>
      <c r="VYZ43" s="28"/>
      <c r="VZA43" s="28"/>
      <c r="VZB43" s="28"/>
      <c r="VZC43" s="28"/>
      <c r="VZD43" s="28"/>
      <c r="VZE43" s="28"/>
      <c r="VZF43" s="28"/>
      <c r="VZG43" s="28"/>
      <c r="VZH43" s="28"/>
      <c r="VZI43" s="28"/>
      <c r="VZJ43" s="28"/>
      <c r="VZK43" s="28"/>
      <c r="VZL43" s="28"/>
      <c r="VZM43" s="28"/>
      <c r="VZN43" s="28"/>
      <c r="VZO43" s="28"/>
      <c r="VZP43" s="28"/>
      <c r="VZQ43" s="28"/>
      <c r="VZR43" s="28"/>
      <c r="VZS43" s="28"/>
      <c r="VZT43" s="28"/>
      <c r="VZU43" s="28"/>
      <c r="VZV43" s="28"/>
      <c r="VZW43" s="28"/>
      <c r="VZX43" s="28"/>
      <c r="VZY43" s="28"/>
      <c r="VZZ43" s="28"/>
      <c r="WAA43" s="28"/>
      <c r="WAB43" s="28"/>
      <c r="WAC43" s="28"/>
      <c r="WAD43" s="28"/>
      <c r="WAE43" s="28"/>
      <c r="WAF43" s="28"/>
      <c r="WAG43" s="28"/>
      <c r="WAH43" s="28"/>
      <c r="WAI43" s="28"/>
      <c r="WAJ43" s="28"/>
      <c r="WAK43" s="28"/>
      <c r="WAL43" s="28"/>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L43" s="28"/>
      <c r="WBM43" s="28"/>
      <c r="WBN43" s="28"/>
      <c r="WBO43" s="28"/>
      <c r="WBP43" s="28"/>
      <c r="WBQ43" s="28"/>
      <c r="WBR43" s="28"/>
      <c r="WBS43" s="28"/>
      <c r="WBT43" s="28"/>
      <c r="WBU43" s="28"/>
      <c r="WBV43" s="28"/>
      <c r="WBW43" s="28"/>
      <c r="WBX43" s="28"/>
      <c r="WBY43" s="28"/>
      <c r="WBZ43" s="28"/>
      <c r="WCA43" s="28"/>
      <c r="WCB43" s="28"/>
      <c r="WCC43" s="28"/>
      <c r="WCD43" s="28"/>
      <c r="WCE43" s="28"/>
      <c r="WCF43" s="28"/>
      <c r="WCG43" s="28"/>
      <c r="WCH43" s="28"/>
      <c r="WCI43" s="28"/>
      <c r="WCJ43" s="28"/>
      <c r="WCK43" s="28"/>
      <c r="WCL43" s="28"/>
      <c r="WCM43" s="28"/>
      <c r="WCN43" s="28"/>
      <c r="WCO43" s="28"/>
      <c r="WCP43" s="28"/>
      <c r="WCQ43" s="28"/>
      <c r="WCR43" s="28"/>
      <c r="WCS43" s="28"/>
      <c r="WCT43" s="28"/>
      <c r="WCU43" s="28"/>
      <c r="WCV43" s="28"/>
      <c r="WCW43" s="28"/>
      <c r="WCX43" s="28"/>
      <c r="WCY43" s="28"/>
      <c r="WCZ43" s="28"/>
      <c r="WDA43" s="28"/>
      <c r="WDB43" s="28"/>
      <c r="WDC43" s="28"/>
      <c r="WDD43" s="28"/>
      <c r="WDE43" s="28"/>
      <c r="WDF43" s="28"/>
      <c r="WDG43" s="28"/>
      <c r="WDH43" s="28"/>
      <c r="WDI43" s="28"/>
      <c r="WDJ43" s="28"/>
      <c r="WDK43" s="28"/>
      <c r="WDL43" s="28"/>
      <c r="WDM43" s="28"/>
      <c r="WDN43" s="28"/>
      <c r="WDO43" s="28"/>
      <c r="WDP43" s="28"/>
      <c r="WDQ43" s="28"/>
      <c r="WDR43" s="28"/>
      <c r="WDS43" s="28"/>
      <c r="WDT43" s="28"/>
      <c r="WDU43" s="28"/>
      <c r="WDV43" s="28"/>
      <c r="WDW43" s="28"/>
      <c r="WDX43" s="28"/>
      <c r="WDY43" s="28"/>
      <c r="WDZ43" s="28"/>
      <c r="WEA43" s="28"/>
      <c r="WEB43" s="28"/>
      <c r="WEC43" s="28"/>
      <c r="WED43" s="28"/>
      <c r="WEE43" s="28"/>
      <c r="WEF43" s="28"/>
      <c r="WEG43" s="28"/>
      <c r="WEH43" s="28"/>
      <c r="WEI43" s="28"/>
      <c r="WEJ43" s="28"/>
      <c r="WEK43" s="28"/>
      <c r="WEL43" s="28"/>
      <c r="WEM43" s="28"/>
      <c r="WEN43" s="28"/>
      <c r="WEO43" s="28"/>
      <c r="WEP43" s="28"/>
      <c r="WEQ43" s="28"/>
      <c r="WER43" s="28"/>
      <c r="WES43" s="28"/>
      <c r="WET43" s="28"/>
      <c r="WEU43" s="28"/>
      <c r="WEV43" s="28"/>
      <c r="WEW43" s="28"/>
      <c r="WEX43" s="28"/>
      <c r="WEY43" s="28"/>
      <c r="WEZ43" s="28"/>
      <c r="WFA43" s="28"/>
      <c r="WFB43" s="28"/>
      <c r="WFC43" s="28"/>
      <c r="WFD43" s="28"/>
      <c r="WFE43" s="28"/>
      <c r="WFF43" s="28"/>
      <c r="WFG43" s="28"/>
      <c r="WFH43" s="28"/>
      <c r="WFI43" s="28"/>
      <c r="WFJ43" s="28"/>
      <c r="WFK43" s="28"/>
      <c r="WFL43" s="28"/>
      <c r="WFM43" s="28"/>
      <c r="WFN43" s="28"/>
      <c r="WFO43" s="28"/>
      <c r="WFP43" s="28"/>
      <c r="WFQ43" s="28"/>
      <c r="WFR43" s="28"/>
      <c r="WFS43" s="28"/>
      <c r="WFT43" s="28"/>
      <c r="WFU43" s="28"/>
      <c r="WFV43" s="28"/>
      <c r="WFW43" s="28"/>
      <c r="WFX43" s="28"/>
      <c r="WFY43" s="28"/>
      <c r="WFZ43" s="28"/>
      <c r="WGA43" s="28"/>
      <c r="WGB43" s="28"/>
      <c r="WGC43" s="28"/>
      <c r="WGD43" s="28"/>
      <c r="WGE43" s="28"/>
      <c r="WGF43" s="28"/>
      <c r="WGG43" s="28"/>
      <c r="WGH43" s="28"/>
      <c r="WGI43" s="28"/>
      <c r="WGJ43" s="28"/>
      <c r="WGK43" s="28"/>
      <c r="WGL43" s="28"/>
      <c r="WGM43" s="28"/>
      <c r="WGN43" s="28"/>
      <c r="WGO43" s="28"/>
      <c r="WGP43" s="28"/>
      <c r="WGQ43" s="28"/>
      <c r="WGR43" s="28"/>
      <c r="WGS43" s="28"/>
      <c r="WGT43" s="28"/>
      <c r="WGU43" s="28"/>
      <c r="WGV43" s="28"/>
      <c r="WGW43" s="28"/>
      <c r="WGX43" s="28"/>
      <c r="WGY43" s="28"/>
      <c r="WGZ43" s="28"/>
      <c r="WHA43" s="28"/>
      <c r="WHB43" s="28"/>
      <c r="WHC43" s="28"/>
      <c r="WHD43" s="28"/>
      <c r="WHE43" s="28"/>
      <c r="WHF43" s="28"/>
      <c r="WHG43" s="28"/>
      <c r="WHH43" s="28"/>
      <c r="WHI43" s="28"/>
      <c r="WHJ43" s="28"/>
      <c r="WHK43" s="28"/>
      <c r="WHL43" s="28"/>
      <c r="WHM43" s="28"/>
      <c r="WHN43" s="28"/>
      <c r="WHO43" s="28"/>
      <c r="WHP43" s="28"/>
      <c r="WHQ43" s="28"/>
      <c r="WHR43" s="28"/>
      <c r="WHS43" s="28"/>
      <c r="WHT43" s="28"/>
      <c r="WHU43" s="28"/>
      <c r="WHV43" s="28"/>
      <c r="WHW43" s="28"/>
      <c r="WHX43" s="28"/>
      <c r="WHY43" s="28"/>
      <c r="WHZ43" s="28"/>
      <c r="WIA43" s="28"/>
      <c r="WIB43" s="28"/>
      <c r="WIC43" s="28"/>
      <c r="WID43" s="28"/>
      <c r="WIE43" s="28"/>
      <c r="WIF43" s="28"/>
      <c r="WIG43" s="28"/>
      <c r="WIH43" s="28"/>
      <c r="WII43" s="28"/>
      <c r="WIJ43" s="28"/>
      <c r="WIK43" s="28"/>
      <c r="WIL43" s="28"/>
      <c r="WIM43" s="28"/>
      <c r="WIN43" s="28"/>
      <c r="WIO43" s="28"/>
      <c r="WIP43" s="28"/>
      <c r="WIQ43" s="28"/>
      <c r="WIR43" s="28"/>
      <c r="WIS43" s="28"/>
      <c r="WIT43" s="28"/>
      <c r="WIU43" s="28"/>
      <c r="WIV43" s="28"/>
      <c r="WIW43" s="28"/>
      <c r="WIX43" s="28"/>
      <c r="WIY43" s="28"/>
      <c r="WIZ43" s="28"/>
      <c r="WJA43" s="28"/>
      <c r="WJB43" s="28"/>
      <c r="WJC43" s="28"/>
      <c r="WJD43" s="28"/>
      <c r="WJE43" s="28"/>
      <c r="WJF43" s="28"/>
      <c r="WJG43" s="28"/>
      <c r="WJH43" s="28"/>
      <c r="WJI43" s="28"/>
      <c r="WJJ43" s="28"/>
      <c r="WJK43" s="28"/>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K43" s="28"/>
      <c r="WKL43" s="28"/>
      <c r="WKM43" s="28"/>
      <c r="WKN43" s="28"/>
      <c r="WKO43" s="28"/>
      <c r="WKP43" s="28"/>
      <c r="WKQ43" s="28"/>
      <c r="WKR43" s="28"/>
      <c r="WKS43" s="28"/>
      <c r="WKT43" s="28"/>
      <c r="WKU43" s="28"/>
      <c r="WKV43" s="28"/>
      <c r="WKW43" s="28"/>
      <c r="WKX43" s="28"/>
      <c r="WKY43" s="28"/>
      <c r="WKZ43" s="28"/>
      <c r="WLA43" s="28"/>
      <c r="WLB43" s="28"/>
      <c r="WLC43" s="28"/>
      <c r="WLD43" s="28"/>
      <c r="WLE43" s="28"/>
      <c r="WLF43" s="28"/>
      <c r="WLG43" s="28"/>
      <c r="WLH43" s="28"/>
      <c r="WLI43" s="28"/>
      <c r="WLJ43" s="28"/>
      <c r="WLK43" s="28"/>
      <c r="WLL43" s="28"/>
      <c r="WLM43" s="28"/>
      <c r="WLN43" s="28"/>
      <c r="WLO43" s="28"/>
      <c r="WLP43" s="28"/>
      <c r="WLQ43" s="28"/>
      <c r="WLR43" s="28"/>
      <c r="WLS43" s="28"/>
      <c r="WLT43" s="28"/>
      <c r="WLU43" s="28"/>
      <c r="WLV43" s="28"/>
      <c r="WLW43" s="28"/>
      <c r="WLX43" s="28"/>
      <c r="WLY43" s="28"/>
      <c r="WLZ43" s="28"/>
      <c r="WMA43" s="28"/>
      <c r="WMB43" s="28"/>
      <c r="WMC43" s="28"/>
      <c r="WMD43" s="28"/>
      <c r="WME43" s="28"/>
      <c r="WMF43" s="28"/>
      <c r="WMG43" s="28"/>
      <c r="WMH43" s="28"/>
      <c r="WMI43" s="28"/>
      <c r="WMJ43" s="28"/>
      <c r="WMK43" s="28"/>
      <c r="WML43" s="28"/>
      <c r="WMM43" s="28"/>
      <c r="WMN43" s="28"/>
      <c r="WMO43" s="28"/>
      <c r="WMP43" s="28"/>
      <c r="WMQ43" s="28"/>
      <c r="WMR43" s="28"/>
      <c r="WMS43" s="28"/>
      <c r="WMT43" s="28"/>
      <c r="WMU43" s="28"/>
      <c r="WMV43" s="28"/>
      <c r="WMW43" s="28"/>
      <c r="WMX43" s="28"/>
      <c r="WMY43" s="28"/>
      <c r="WMZ43" s="28"/>
      <c r="WNA43" s="28"/>
      <c r="WNB43" s="28"/>
      <c r="WNC43" s="28"/>
      <c r="WND43" s="28"/>
      <c r="WNE43" s="28"/>
      <c r="WNF43" s="28"/>
      <c r="WNG43" s="28"/>
      <c r="WNH43" s="28"/>
      <c r="WNI43" s="28"/>
      <c r="WNJ43" s="28"/>
      <c r="WNK43" s="28"/>
      <c r="WNL43" s="28"/>
      <c r="WNM43" s="28"/>
      <c r="WNN43" s="28"/>
      <c r="WNO43" s="28"/>
      <c r="WNP43" s="28"/>
      <c r="WNQ43" s="28"/>
      <c r="WNR43" s="28"/>
      <c r="WNS43" s="28"/>
      <c r="WNT43" s="28"/>
      <c r="WNU43" s="28"/>
      <c r="WNV43" s="28"/>
      <c r="WNW43" s="28"/>
      <c r="WNX43" s="28"/>
      <c r="WNY43" s="28"/>
      <c r="WNZ43" s="28"/>
      <c r="WOA43" s="28"/>
      <c r="WOB43" s="28"/>
      <c r="WOC43" s="28"/>
      <c r="WOD43" s="28"/>
      <c r="WOE43" s="28"/>
      <c r="WOF43" s="28"/>
      <c r="WOG43" s="28"/>
      <c r="WOH43" s="28"/>
      <c r="WOI43" s="28"/>
      <c r="WOJ43" s="28"/>
      <c r="WOK43" s="28"/>
      <c r="WOL43" s="28"/>
      <c r="WOM43" s="28"/>
      <c r="WON43" s="28"/>
      <c r="WOO43" s="28"/>
      <c r="WOP43" s="28"/>
      <c r="WOQ43" s="28"/>
      <c r="WOR43" s="28"/>
      <c r="WOS43" s="28"/>
      <c r="WOT43" s="28"/>
      <c r="WOU43" s="28"/>
      <c r="WOV43" s="28"/>
      <c r="WOW43" s="28"/>
      <c r="WOX43" s="28"/>
      <c r="WOY43" s="28"/>
      <c r="WOZ43" s="28"/>
      <c r="WPA43" s="28"/>
      <c r="WPB43" s="28"/>
      <c r="WPC43" s="28"/>
      <c r="WPD43" s="28"/>
      <c r="WPE43" s="28"/>
      <c r="WPF43" s="28"/>
      <c r="WPG43" s="28"/>
      <c r="WPH43" s="28"/>
      <c r="WPI43" s="28"/>
      <c r="WPJ43" s="28"/>
      <c r="WPK43" s="28"/>
      <c r="WPL43" s="28"/>
      <c r="WPM43" s="28"/>
      <c r="WPN43" s="28"/>
      <c r="WPO43" s="28"/>
      <c r="WPP43" s="28"/>
      <c r="WPQ43" s="28"/>
      <c r="WPR43" s="28"/>
      <c r="WPS43" s="28"/>
      <c r="WPT43" s="28"/>
      <c r="WPU43" s="28"/>
      <c r="WPV43" s="28"/>
      <c r="WPW43" s="28"/>
      <c r="WPX43" s="28"/>
      <c r="WPY43" s="28"/>
      <c r="WPZ43" s="28"/>
      <c r="WQA43" s="28"/>
      <c r="WQB43" s="28"/>
      <c r="WQC43" s="28"/>
      <c r="WQD43" s="28"/>
      <c r="WQE43" s="28"/>
      <c r="WQF43" s="28"/>
      <c r="WQG43" s="28"/>
      <c r="WQH43" s="28"/>
      <c r="WQI43" s="28"/>
      <c r="WQJ43" s="28"/>
      <c r="WQK43" s="28"/>
      <c r="WQL43" s="28"/>
      <c r="WQM43" s="28"/>
      <c r="WQN43" s="28"/>
      <c r="WQO43" s="28"/>
      <c r="WQP43" s="28"/>
      <c r="WQQ43" s="28"/>
      <c r="WQR43" s="28"/>
      <c r="WQS43" s="28"/>
      <c r="WQT43" s="28"/>
      <c r="WQU43" s="28"/>
      <c r="WQV43" s="28"/>
      <c r="WQW43" s="28"/>
      <c r="WQX43" s="28"/>
      <c r="WQY43" s="28"/>
      <c r="WQZ43" s="28"/>
      <c r="WRA43" s="28"/>
      <c r="WRB43" s="28"/>
      <c r="WRC43" s="28"/>
      <c r="WRD43" s="28"/>
      <c r="WRE43" s="28"/>
      <c r="WRF43" s="28"/>
      <c r="WRG43" s="28"/>
      <c r="WRH43" s="28"/>
      <c r="WRI43" s="28"/>
      <c r="WRJ43" s="28"/>
      <c r="WRK43" s="28"/>
      <c r="WRL43" s="28"/>
      <c r="WRM43" s="28"/>
      <c r="WRN43" s="28"/>
      <c r="WRO43" s="28"/>
      <c r="WRP43" s="28"/>
      <c r="WRQ43" s="28"/>
      <c r="WRR43" s="28"/>
      <c r="WRS43" s="28"/>
      <c r="WRT43" s="28"/>
      <c r="WRU43" s="28"/>
      <c r="WRV43" s="28"/>
      <c r="WRW43" s="28"/>
      <c r="WRX43" s="28"/>
      <c r="WRY43" s="28"/>
      <c r="WRZ43" s="28"/>
      <c r="WSA43" s="28"/>
      <c r="WSB43" s="28"/>
      <c r="WSC43" s="28"/>
      <c r="WSD43" s="28"/>
      <c r="WSE43" s="28"/>
      <c r="WSF43" s="28"/>
      <c r="WSG43" s="28"/>
      <c r="WSH43" s="28"/>
      <c r="WSI43" s="28"/>
      <c r="WSJ43" s="28"/>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J43" s="28"/>
      <c r="WTK43" s="28"/>
      <c r="WTL43" s="28"/>
      <c r="WTM43" s="28"/>
      <c r="WTN43" s="28"/>
      <c r="WTO43" s="28"/>
      <c r="WTP43" s="28"/>
      <c r="WTQ43" s="28"/>
      <c r="WTR43" s="28"/>
      <c r="WTS43" s="28"/>
      <c r="WTT43" s="28"/>
      <c r="WTU43" s="28"/>
      <c r="WTV43" s="28"/>
      <c r="WTW43" s="28"/>
      <c r="WTX43" s="28"/>
      <c r="WTY43" s="28"/>
      <c r="WTZ43" s="28"/>
      <c r="WUA43" s="28"/>
      <c r="WUB43" s="28"/>
      <c r="WUC43" s="28"/>
      <c r="WUD43" s="28"/>
      <c r="WUE43" s="28"/>
      <c r="WUF43" s="28"/>
      <c r="WUG43" s="28"/>
      <c r="WUH43" s="28"/>
      <c r="WUI43" s="28"/>
      <c r="WUJ43" s="28"/>
      <c r="WUK43" s="28"/>
      <c r="WUL43" s="28"/>
      <c r="WUM43" s="28"/>
      <c r="WUN43" s="28"/>
      <c r="WUO43" s="28"/>
      <c r="WUP43" s="28"/>
      <c r="WUQ43" s="28"/>
      <c r="WUR43" s="28"/>
      <c r="WUS43" s="28"/>
      <c r="WUT43" s="28"/>
      <c r="WUU43" s="28"/>
      <c r="WUV43" s="28"/>
      <c r="WUW43" s="28"/>
      <c r="WUX43" s="28"/>
      <c r="WUY43" s="28"/>
      <c r="WUZ43" s="28"/>
      <c r="WVA43" s="28"/>
      <c r="WVB43" s="28"/>
      <c r="WVC43" s="28"/>
      <c r="WVD43" s="28"/>
      <c r="WVE43" s="28"/>
      <c r="WVF43" s="28"/>
      <c r="WVG43" s="28"/>
      <c r="WVH43" s="28"/>
      <c r="WVI43" s="28"/>
      <c r="WVJ43" s="28"/>
      <c r="WVK43" s="28"/>
      <c r="WVL43" s="28"/>
      <c r="WVM43" s="28"/>
      <c r="WVN43" s="28"/>
      <c r="WVO43" s="28"/>
      <c r="WVP43" s="28"/>
      <c r="WVQ43" s="28"/>
      <c r="WVR43" s="28"/>
      <c r="WVS43" s="28"/>
      <c r="WVT43" s="28"/>
      <c r="WVU43" s="28"/>
      <c r="WVV43" s="28"/>
      <c r="WVW43" s="28"/>
      <c r="WVX43" s="28"/>
      <c r="WVY43" s="28"/>
      <c r="WVZ43" s="28"/>
      <c r="WWA43" s="28"/>
      <c r="WWB43" s="28"/>
      <c r="WWC43" s="28"/>
      <c r="WWD43" s="28"/>
      <c r="WWE43" s="28"/>
      <c r="WWF43" s="28"/>
      <c r="WWG43" s="28"/>
      <c r="WWH43" s="28"/>
      <c r="WWI43" s="28"/>
      <c r="WWJ43" s="28"/>
      <c r="WWK43" s="28"/>
      <c r="WWL43" s="28"/>
      <c r="WWM43" s="28"/>
      <c r="WWN43" s="28"/>
      <c r="WWO43" s="28"/>
      <c r="WWP43" s="28"/>
      <c r="WWQ43" s="28"/>
      <c r="WWR43" s="28"/>
      <c r="WWS43" s="28"/>
      <c r="WWT43" s="28"/>
      <c r="WWU43" s="28"/>
      <c r="WWV43" s="28"/>
      <c r="WWW43" s="28"/>
      <c r="WWX43" s="28"/>
      <c r="WWY43" s="28"/>
      <c r="WWZ43" s="28"/>
      <c r="WXA43" s="28"/>
      <c r="WXB43" s="28"/>
      <c r="WXC43" s="28"/>
      <c r="WXD43" s="28"/>
      <c r="WXE43" s="28"/>
      <c r="WXF43" s="28"/>
      <c r="WXG43" s="28"/>
      <c r="WXH43" s="28"/>
      <c r="WXI43" s="28"/>
      <c r="WXJ43" s="28"/>
      <c r="WXK43" s="28"/>
      <c r="WXL43" s="28"/>
      <c r="WXM43" s="28"/>
      <c r="WXN43" s="28"/>
      <c r="WXO43" s="28"/>
      <c r="WXP43" s="28"/>
      <c r="WXQ43" s="28"/>
      <c r="WXR43" s="28"/>
      <c r="WXS43" s="28"/>
      <c r="WXT43" s="28"/>
      <c r="WXU43" s="28"/>
      <c r="WXV43" s="28"/>
      <c r="WXW43" s="28"/>
      <c r="WXX43" s="28"/>
      <c r="WXY43" s="28"/>
      <c r="WXZ43" s="28"/>
      <c r="WYA43" s="28"/>
      <c r="WYB43" s="28"/>
      <c r="WYC43" s="28"/>
      <c r="WYD43" s="28"/>
      <c r="WYE43" s="28"/>
      <c r="WYF43" s="28"/>
      <c r="WYG43" s="28"/>
      <c r="WYH43" s="28"/>
      <c r="WYI43" s="28"/>
      <c r="WYJ43" s="28"/>
      <c r="WYK43" s="28"/>
      <c r="WYL43" s="28"/>
      <c r="WYM43" s="28"/>
      <c r="WYN43" s="28"/>
      <c r="WYO43" s="28"/>
      <c r="WYP43" s="28"/>
      <c r="WYQ43" s="28"/>
      <c r="WYR43" s="28"/>
      <c r="WYS43" s="28"/>
      <c r="WYT43" s="28"/>
      <c r="WYU43" s="28"/>
      <c r="WYV43" s="28"/>
      <c r="WYW43" s="28"/>
      <c r="WYX43" s="28"/>
      <c r="WYY43" s="28"/>
      <c r="WYZ43" s="28"/>
      <c r="WZA43" s="28"/>
      <c r="WZB43" s="28"/>
      <c r="WZC43" s="28"/>
      <c r="WZD43" s="28"/>
      <c r="WZE43" s="28"/>
      <c r="WZF43" s="28"/>
      <c r="WZG43" s="28"/>
      <c r="WZH43" s="28"/>
      <c r="WZI43" s="28"/>
      <c r="WZJ43" s="28"/>
      <c r="WZK43" s="28"/>
      <c r="WZL43" s="28"/>
      <c r="WZM43" s="28"/>
      <c r="WZN43" s="28"/>
      <c r="WZO43" s="28"/>
      <c r="WZP43" s="28"/>
      <c r="WZQ43" s="28"/>
      <c r="WZR43" s="28"/>
      <c r="WZS43" s="28"/>
      <c r="WZT43" s="28"/>
      <c r="WZU43" s="28"/>
      <c r="WZV43" s="28"/>
      <c r="WZW43" s="28"/>
      <c r="WZX43" s="28"/>
      <c r="WZY43" s="28"/>
      <c r="WZZ43" s="28"/>
      <c r="XAA43" s="28"/>
      <c r="XAB43" s="28"/>
      <c r="XAC43" s="28"/>
      <c r="XAD43" s="28"/>
      <c r="XAE43" s="28"/>
      <c r="XAF43" s="28"/>
      <c r="XAG43" s="28"/>
      <c r="XAH43" s="28"/>
      <c r="XAI43" s="28"/>
      <c r="XAJ43" s="28"/>
      <c r="XAK43" s="28"/>
      <c r="XAL43" s="28"/>
      <c r="XAM43" s="28"/>
      <c r="XAN43" s="28"/>
      <c r="XAO43" s="28"/>
      <c r="XAP43" s="28"/>
      <c r="XAQ43" s="28"/>
      <c r="XAR43" s="28"/>
      <c r="XAS43" s="28"/>
      <c r="XAT43" s="28"/>
      <c r="XAU43" s="28"/>
      <c r="XAV43" s="28"/>
      <c r="XAW43" s="28"/>
      <c r="XAX43" s="28"/>
      <c r="XAY43" s="28"/>
      <c r="XAZ43" s="28"/>
      <c r="XBA43" s="28"/>
      <c r="XBB43" s="28"/>
      <c r="XBC43" s="28"/>
      <c r="XBD43" s="28"/>
      <c r="XBE43" s="28"/>
      <c r="XBF43" s="28"/>
      <c r="XBG43" s="28"/>
      <c r="XBH43" s="28"/>
      <c r="XBI43" s="28"/>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I43" s="28"/>
      <c r="XCJ43" s="28"/>
      <c r="XCK43" s="28"/>
      <c r="XCL43" s="28"/>
      <c r="XCM43" s="28"/>
      <c r="XCN43" s="28"/>
      <c r="XCO43" s="28"/>
      <c r="XCP43" s="28"/>
      <c r="XCQ43" s="28"/>
      <c r="XCR43" s="28"/>
      <c r="XCS43" s="28"/>
      <c r="XCT43" s="28"/>
      <c r="XCU43" s="28"/>
      <c r="XCV43" s="28"/>
      <c r="XCW43" s="28"/>
      <c r="XCX43" s="28"/>
      <c r="XCY43" s="28"/>
      <c r="XCZ43" s="28"/>
      <c r="XDA43" s="28"/>
      <c r="XDB43" s="28"/>
      <c r="XDC43" s="28"/>
      <c r="XDD43" s="28"/>
      <c r="XDE43" s="28"/>
      <c r="XDF43" s="28"/>
      <c r="XDG43" s="28"/>
      <c r="XDH43" s="28"/>
      <c r="XDI43" s="28"/>
      <c r="XDJ43" s="28"/>
      <c r="XDK43" s="28"/>
      <c r="XDL43" s="28"/>
      <c r="XDM43" s="28"/>
      <c r="XDN43" s="28"/>
      <c r="XDO43" s="28"/>
      <c r="XDP43" s="28"/>
      <c r="XDQ43" s="28"/>
      <c r="XDR43" s="28"/>
      <c r="XDS43" s="28"/>
      <c r="XDT43" s="28"/>
      <c r="XDU43" s="28"/>
      <c r="XDV43" s="28"/>
      <c r="XDW43" s="28"/>
      <c r="XDX43" s="28"/>
      <c r="XDY43" s="28"/>
      <c r="XDZ43" s="28"/>
      <c r="XEA43" s="28"/>
      <c r="XEB43" s="28"/>
      <c r="XEC43" s="28"/>
      <c r="XED43" s="28"/>
      <c r="XEE43" s="28"/>
      <c r="XEF43" s="28"/>
      <c r="XEG43" s="28"/>
      <c r="XEH43" s="28"/>
      <c r="XEI43" s="28"/>
      <c r="XEJ43" s="28"/>
      <c r="XEK43" s="28"/>
      <c r="XEL43" s="28"/>
      <c r="XEM43" s="28"/>
      <c r="XEN43" s="28"/>
      <c r="XEO43" s="28"/>
      <c r="XEP43" s="28"/>
      <c r="XEQ43" s="28"/>
      <c r="XER43" s="28"/>
      <c r="XES43" s="28"/>
      <c r="XET43" s="28"/>
      <c r="XEU43" s="28"/>
      <c r="XEV43" s="28"/>
      <c r="XEW43" s="28"/>
      <c r="XEX43" s="28"/>
      <c r="XEY43" s="28"/>
      <c r="XEZ43" s="28"/>
      <c r="XFA43" s="28"/>
      <c r="XFB43" s="28"/>
      <c r="XFC43" s="28"/>
    </row>
    <row r="44" spans="1:16383" ht="34.5" customHeight="1" x14ac:dyDescent="0.35">
      <c r="A44" s="14" t="s">
        <v>89</v>
      </c>
      <c r="B44" s="14" t="s">
        <v>187</v>
      </c>
      <c r="C44" s="14" t="s">
        <v>188</v>
      </c>
      <c r="D44" s="82" t="s">
        <v>144</v>
      </c>
      <c r="E44" s="14" t="s">
        <v>2186</v>
      </c>
      <c r="F44" s="15" t="s">
        <v>2187</v>
      </c>
      <c r="G44" s="14" t="s">
        <v>2188</v>
      </c>
      <c r="H44" s="85">
        <v>0</v>
      </c>
      <c r="I44" s="56">
        <v>0</v>
      </c>
      <c r="J44" s="18">
        <v>0</v>
      </c>
      <c r="K44" s="758" t="e">
        <v>#DIV/0!</v>
      </c>
      <c r="L44" s="14" t="s">
        <v>2188</v>
      </c>
      <c r="M44" s="14" t="s">
        <v>149</v>
      </c>
      <c r="N44" s="14" t="s">
        <v>2189</v>
      </c>
      <c r="O44" s="16" t="s">
        <v>1309</v>
      </c>
      <c r="P44" s="83">
        <v>4785.8999999999996</v>
      </c>
      <c r="Q44" s="50">
        <v>165450285.92399999</v>
      </c>
      <c r="R44" s="41">
        <v>7976.5</v>
      </c>
      <c r="S44" s="51">
        <v>275750476.54000002</v>
      </c>
      <c r="T44" s="42">
        <v>44469</v>
      </c>
      <c r="U44" s="16" t="s">
        <v>2190</v>
      </c>
      <c r="V44" s="16" t="s">
        <v>2191</v>
      </c>
      <c r="W44" s="71" t="s">
        <v>2192</v>
      </c>
      <c r="X44" s="47">
        <v>1</v>
      </c>
      <c r="Y44" s="15"/>
    </row>
    <row r="45" spans="1:16383" s="28" customFormat="1" ht="36.75" customHeight="1" x14ac:dyDescent="0.25">
      <c r="A45" s="14" t="s">
        <v>44</v>
      </c>
      <c r="B45" s="14" t="s">
        <v>71</v>
      </c>
      <c r="C45" s="15" t="s">
        <v>72</v>
      </c>
      <c r="D45" s="16" t="s">
        <v>32</v>
      </c>
      <c r="E45" s="14" t="s">
        <v>83</v>
      </c>
      <c r="F45" s="14" t="s">
        <v>84</v>
      </c>
      <c r="G45" s="34" t="s">
        <v>85</v>
      </c>
      <c r="H45" s="35"/>
      <c r="I45" s="35"/>
      <c r="J45" s="18">
        <f>IF(Q45&gt;I45,I45,Q45)</f>
        <v>0</v>
      </c>
      <c r="K45" s="759">
        <v>0.85</v>
      </c>
      <c r="L45" s="20" t="s">
        <v>86</v>
      </c>
      <c r="M45" s="21">
        <v>44985</v>
      </c>
      <c r="N45" s="22" t="s">
        <v>77</v>
      </c>
      <c r="O45" s="16" t="s">
        <v>87</v>
      </c>
      <c r="P45" s="15"/>
      <c r="Q45" s="35">
        <f>+I45*K45</f>
        <v>0</v>
      </c>
      <c r="R45" s="15"/>
      <c r="S45" s="15"/>
      <c r="T45" s="24"/>
      <c r="U45" s="15"/>
      <c r="V45" s="15"/>
      <c r="W45" s="24" t="s">
        <v>88</v>
      </c>
      <c r="X45" s="25">
        <v>1</v>
      </c>
      <c r="Y45" s="25" t="s">
        <v>78</v>
      </c>
      <c r="Z45" s="26">
        <v>44928</v>
      </c>
      <c r="AA45" s="27"/>
    </row>
    <row r="46" spans="1:16383" s="28" customFormat="1" ht="39" customHeight="1" x14ac:dyDescent="0.25">
      <c r="A46" s="14" t="s">
        <v>89</v>
      </c>
      <c r="B46" s="14" t="s">
        <v>142</v>
      </c>
      <c r="C46" s="14" t="s">
        <v>157</v>
      </c>
      <c r="D46" s="16" t="s">
        <v>144</v>
      </c>
      <c r="E46" s="48" t="s">
        <v>158</v>
      </c>
      <c r="F46" s="16" t="s">
        <v>159</v>
      </c>
      <c r="G46" s="14" t="s">
        <v>160</v>
      </c>
      <c r="H46" s="56">
        <v>0</v>
      </c>
      <c r="I46" s="56">
        <v>0</v>
      </c>
      <c r="J46" s="18">
        <f>IF(Q46&gt;I46,I46,Q46)</f>
        <v>0</v>
      </c>
      <c r="K46" s="758" t="e">
        <f>+J46/I46</f>
        <v>#DIV/0!</v>
      </c>
      <c r="L46" s="47" t="s">
        <v>161</v>
      </c>
      <c r="M46" s="14" t="s">
        <v>149</v>
      </c>
      <c r="N46" s="24" t="s">
        <v>162</v>
      </c>
      <c r="O46" s="16" t="s">
        <v>163</v>
      </c>
      <c r="P46" s="50">
        <v>5047</v>
      </c>
      <c r="Q46" s="50">
        <f>+P46*Dato!$C$4</f>
        <v>189625177.42000002</v>
      </c>
      <c r="R46" s="57">
        <v>6145</v>
      </c>
      <c r="S46" s="51">
        <f>+R46*Dato!$C$4</f>
        <v>230879079.70000002</v>
      </c>
      <c r="T46" s="42">
        <v>42522</v>
      </c>
      <c r="U46" s="15"/>
      <c r="V46" s="15"/>
      <c r="W46" s="15"/>
      <c r="X46" s="52">
        <v>1</v>
      </c>
      <c r="Y46" s="25"/>
      <c r="Z46" s="15"/>
      <c r="AA46" s="27"/>
    </row>
    <row r="47" spans="1:16383" s="28" customFormat="1" ht="33.75" customHeight="1" x14ac:dyDescent="0.25">
      <c r="A47" s="14" t="s">
        <v>141</v>
      </c>
      <c r="B47" s="14" t="s">
        <v>142</v>
      </c>
      <c r="C47" s="14" t="s">
        <v>143</v>
      </c>
      <c r="D47" s="16" t="s">
        <v>144</v>
      </c>
      <c r="E47" s="14" t="s">
        <v>145</v>
      </c>
      <c r="F47" s="34" t="s">
        <v>153</v>
      </c>
      <c r="G47" s="34" t="s">
        <v>154</v>
      </c>
      <c r="H47" s="53"/>
      <c r="I47" s="53"/>
      <c r="J47" s="18">
        <v>0</v>
      </c>
      <c r="K47" s="758" t="e">
        <f>+J47/I47</f>
        <v>#DIV/0!</v>
      </c>
      <c r="L47" s="47" t="s">
        <v>155</v>
      </c>
      <c r="M47" s="14" t="s">
        <v>149</v>
      </c>
      <c r="N47" s="15"/>
      <c r="O47" s="16" t="s">
        <v>51</v>
      </c>
      <c r="P47" s="15"/>
      <c r="Q47" s="15"/>
      <c r="R47" s="15"/>
      <c r="S47" s="15"/>
      <c r="T47" s="15"/>
      <c r="U47" s="15"/>
      <c r="V47" s="15"/>
      <c r="W47" s="15"/>
      <c r="X47" s="15"/>
      <c r="Y47" s="15"/>
      <c r="Z47" s="55"/>
      <c r="AA47" s="27"/>
    </row>
    <row r="48" spans="1:16383" ht="43.5" customHeight="1" x14ac:dyDescent="0.35">
      <c r="A48" s="14" t="s">
        <v>89</v>
      </c>
      <c r="B48" s="14" t="s">
        <v>187</v>
      </c>
      <c r="C48" s="14" t="s">
        <v>188</v>
      </c>
      <c r="D48" s="82" t="s">
        <v>144</v>
      </c>
      <c r="E48" s="14" t="s">
        <v>2156</v>
      </c>
      <c r="F48" s="15" t="s">
        <v>2157</v>
      </c>
      <c r="G48" s="14" t="s">
        <v>2158</v>
      </c>
      <c r="H48" s="85">
        <v>0</v>
      </c>
      <c r="I48" s="56">
        <v>0</v>
      </c>
      <c r="J48" s="18">
        <f>IF(Q48&gt;I48,I48,Q48)</f>
        <v>0</v>
      </c>
      <c r="K48" s="758" t="e">
        <f>+J48/I48</f>
        <v>#DIV/0!</v>
      </c>
      <c r="L48" s="14" t="s">
        <v>2158</v>
      </c>
      <c r="M48" s="14" t="s">
        <v>149</v>
      </c>
      <c r="N48" s="14" t="s">
        <v>2159</v>
      </c>
      <c r="O48" s="16" t="s">
        <v>219</v>
      </c>
      <c r="P48" s="83">
        <v>734.81</v>
      </c>
      <c r="Q48" s="50">
        <f>+P48*Dato!$C$4</f>
        <v>27608178.446599998</v>
      </c>
      <c r="R48" s="41">
        <v>1224.69</v>
      </c>
      <c r="S48" s="51">
        <f>+R48*Dato!$C$4</f>
        <v>46013881.223400004</v>
      </c>
      <c r="T48" s="42">
        <v>44926</v>
      </c>
      <c r="U48" s="16" t="s">
        <v>2160</v>
      </c>
      <c r="V48" s="16" t="s">
        <v>2161</v>
      </c>
      <c r="W48" s="71" t="s">
        <v>2162</v>
      </c>
      <c r="X48" s="47">
        <v>1</v>
      </c>
      <c r="Y48" s="15"/>
      <c r="Z48" s="279"/>
    </row>
    <row r="49" spans="1:27" s="28" customFormat="1" ht="38.25" customHeight="1" x14ac:dyDescent="0.25">
      <c r="A49" s="14" t="s">
        <v>97</v>
      </c>
      <c r="B49" s="14" t="s">
        <v>98</v>
      </c>
      <c r="C49" s="14" t="s">
        <v>99</v>
      </c>
      <c r="D49" s="16" t="s">
        <v>32</v>
      </c>
      <c r="E49" s="14" t="s">
        <v>128</v>
      </c>
      <c r="F49" s="14" t="s">
        <v>129</v>
      </c>
      <c r="G49" s="14" t="s">
        <v>130</v>
      </c>
      <c r="H49" s="17"/>
      <c r="I49" s="17"/>
      <c r="J49" s="18"/>
      <c r="K49" s="757">
        <v>0.8</v>
      </c>
      <c r="L49" s="24" t="s">
        <v>103</v>
      </c>
      <c r="M49" s="21">
        <v>45435</v>
      </c>
      <c r="N49" s="14" t="s">
        <v>131</v>
      </c>
      <c r="O49" s="16" t="s">
        <v>51</v>
      </c>
      <c r="P49" s="14"/>
      <c r="Q49" s="35">
        <f>+I49*K49</f>
        <v>0</v>
      </c>
      <c r="R49" s="41"/>
      <c r="S49" s="15"/>
      <c r="T49" s="15"/>
      <c r="U49" s="15"/>
      <c r="V49" s="15" t="s">
        <v>2754</v>
      </c>
      <c r="W49" s="44" t="s">
        <v>2663</v>
      </c>
      <c r="X49" s="25">
        <v>1</v>
      </c>
      <c r="Y49" s="39" t="s">
        <v>132</v>
      </c>
      <c r="Z49" s="45">
        <v>45051</v>
      </c>
      <c r="AA49" s="27"/>
    </row>
    <row r="50" spans="1:27" s="28" customFormat="1" ht="44.25" customHeight="1" x14ac:dyDescent="0.35">
      <c r="A50" s="14" t="s">
        <v>89</v>
      </c>
      <c r="B50" s="14" t="s">
        <v>187</v>
      </c>
      <c r="C50" s="14" t="s">
        <v>188</v>
      </c>
      <c r="D50" s="82" t="s">
        <v>144</v>
      </c>
      <c r="E50" s="14" t="s">
        <v>210</v>
      </c>
      <c r="F50" s="15" t="s">
        <v>211</v>
      </c>
      <c r="G50" s="14" t="s">
        <v>212</v>
      </c>
      <c r="H50" s="56">
        <v>0</v>
      </c>
      <c r="I50" s="56">
        <v>0</v>
      </c>
      <c r="J50" s="18">
        <f>IF(Q50&gt;I50,I50,Q50)</f>
        <v>0</v>
      </c>
      <c r="K50" s="758" t="e">
        <f>+J50/I50</f>
        <v>#DIV/0!</v>
      </c>
      <c r="L50" s="14" t="s">
        <v>212</v>
      </c>
      <c r="M50" s="14" t="s">
        <v>149</v>
      </c>
      <c r="N50" s="14" t="s">
        <v>213</v>
      </c>
      <c r="O50" s="16" t="s">
        <v>163</v>
      </c>
      <c r="P50" s="83">
        <v>393.04</v>
      </c>
      <c r="Q50" s="50">
        <f>+P50*Dato!$C$4</f>
        <v>14767243.854400001</v>
      </c>
      <c r="R50" s="41">
        <v>655.07000000000005</v>
      </c>
      <c r="S50" s="51">
        <f>+R50*Dato!$C$4</f>
        <v>24612198.330200002</v>
      </c>
      <c r="T50" s="42">
        <v>44926</v>
      </c>
      <c r="U50" s="16" t="s">
        <v>214</v>
      </c>
      <c r="V50" s="16" t="s">
        <v>215</v>
      </c>
      <c r="W50" s="71"/>
      <c r="X50" s="47"/>
      <c r="Y50" s="25"/>
      <c r="Z50" s="15"/>
      <c r="AA50" s="84"/>
    </row>
    <row r="51" spans="1:27" ht="65.25" customHeight="1" x14ac:dyDescent="0.35">
      <c r="A51" s="14" t="s">
        <v>89</v>
      </c>
      <c r="B51" s="14" t="s">
        <v>187</v>
      </c>
      <c r="C51" s="14" t="s">
        <v>188</v>
      </c>
      <c r="D51" s="82" t="s">
        <v>144</v>
      </c>
      <c r="E51" s="15" t="s">
        <v>2958</v>
      </c>
      <c r="F51" s="15" t="s">
        <v>2955</v>
      </c>
      <c r="G51" s="14" t="s">
        <v>2957</v>
      </c>
      <c r="H51" s="85">
        <v>0</v>
      </c>
      <c r="I51" s="56">
        <v>0</v>
      </c>
      <c r="J51" s="18">
        <f>IF(Q51&gt;I51,I51,Q51)</f>
        <v>0</v>
      </c>
      <c r="K51" s="758" t="e">
        <f>+J51/I51</f>
        <v>#DIV/0!</v>
      </c>
      <c r="L51" s="14" t="s">
        <v>2957</v>
      </c>
      <c r="M51" s="14" t="s">
        <v>149</v>
      </c>
      <c r="N51" s="14" t="s">
        <v>2973</v>
      </c>
      <c r="O51" s="16" t="s">
        <v>219</v>
      </c>
      <c r="P51" s="83">
        <v>1117.57</v>
      </c>
      <c r="Q51" s="50">
        <f>+P51*Dato!$C$4</f>
        <v>41989183.580200002</v>
      </c>
      <c r="R51" s="41">
        <v>1596.53</v>
      </c>
      <c r="S51" s="51">
        <f>+R51*Dato!$C$4</f>
        <v>59984601.645800002</v>
      </c>
      <c r="T51" s="42">
        <v>45077</v>
      </c>
      <c r="U51" s="16" t="s">
        <v>2975</v>
      </c>
      <c r="V51" s="16" t="s">
        <v>2974</v>
      </c>
      <c r="W51" s="70"/>
      <c r="X51" s="47">
        <v>1</v>
      </c>
      <c r="Y51" s="15"/>
      <c r="Z51" s="279"/>
    </row>
    <row r="52" spans="1:27" s="28" customFormat="1" ht="30" customHeight="1" x14ac:dyDescent="0.25">
      <c r="A52" s="14" t="s">
        <v>141</v>
      </c>
      <c r="B52" s="14" t="s">
        <v>142</v>
      </c>
      <c r="C52" s="14" t="s">
        <v>143</v>
      </c>
      <c r="D52" s="16" t="s">
        <v>144</v>
      </c>
      <c r="E52" s="14" t="s">
        <v>145</v>
      </c>
      <c r="F52" s="34" t="s">
        <v>146</v>
      </c>
      <c r="G52" s="24" t="s">
        <v>147</v>
      </c>
      <c r="H52" s="17"/>
      <c r="I52" s="17"/>
      <c r="J52" s="18">
        <f>IF(Q52&gt;I52,I52,Q52)</f>
        <v>0</v>
      </c>
      <c r="K52" s="758" t="e">
        <f>+J52/I52</f>
        <v>#DIV/0!</v>
      </c>
      <c r="L52" s="47" t="s">
        <v>155</v>
      </c>
      <c r="M52" s="14" t="s">
        <v>149</v>
      </c>
      <c r="N52" s="14" t="s">
        <v>156</v>
      </c>
      <c r="O52" s="16" t="s">
        <v>51</v>
      </c>
      <c r="P52" s="49">
        <v>4278</v>
      </c>
      <c r="Q52" s="50">
        <f>+P52*Dato!$C$4</f>
        <v>160732417.08000001</v>
      </c>
      <c r="R52" s="54">
        <v>6112</v>
      </c>
      <c r="S52" s="51">
        <f>+R52*Dato!$C$4</f>
        <v>229639208.31999999</v>
      </c>
      <c r="T52" s="42">
        <v>42703</v>
      </c>
      <c r="U52" s="15"/>
      <c r="V52" s="15"/>
      <c r="W52" s="15"/>
      <c r="X52" s="52">
        <v>1</v>
      </c>
      <c r="Y52" s="39" t="s">
        <v>152</v>
      </c>
      <c r="Z52" s="15"/>
      <c r="AA52" s="27"/>
    </row>
    <row r="53" spans="1:27" s="28" customFormat="1" ht="31.5" customHeight="1" x14ac:dyDescent="0.35">
      <c r="A53" s="14" t="s">
        <v>141</v>
      </c>
      <c r="B53" s="14" t="s">
        <v>187</v>
      </c>
      <c r="C53" s="14" t="s">
        <v>294</v>
      </c>
      <c r="D53" s="15" t="s">
        <v>323</v>
      </c>
      <c r="E53" s="14" t="s">
        <v>331</v>
      </c>
      <c r="F53" s="14" t="s">
        <v>332</v>
      </c>
      <c r="G53" s="14" t="s">
        <v>333</v>
      </c>
      <c r="H53" s="18"/>
      <c r="I53" s="56">
        <v>0</v>
      </c>
      <c r="J53" s="18">
        <v>0</v>
      </c>
      <c r="K53" s="758" t="e">
        <f>+J53/I53</f>
        <v>#DIV/0!</v>
      </c>
      <c r="L53" s="14" t="s">
        <v>333</v>
      </c>
      <c r="M53" s="43">
        <v>44982</v>
      </c>
      <c r="N53" s="14" t="s">
        <v>334</v>
      </c>
      <c r="O53" s="16" t="s">
        <v>265</v>
      </c>
      <c r="P53" s="94">
        <v>500.77</v>
      </c>
      <c r="Q53" s="50">
        <f>+P53*Dato!$C$4</f>
        <v>18814860.332199998</v>
      </c>
      <c r="R53" s="41">
        <v>834.63</v>
      </c>
      <c r="S53" s="51">
        <f>+R53*Dato!$C$4</f>
        <v>31358601.511799999</v>
      </c>
      <c r="T53" s="25" t="s">
        <v>328</v>
      </c>
      <c r="U53" s="14" t="s">
        <v>335</v>
      </c>
      <c r="V53" s="16" t="s">
        <v>336</v>
      </c>
      <c r="W53" s="14"/>
      <c r="X53" s="25">
        <v>1</v>
      </c>
      <c r="Y53" s="25"/>
      <c r="Z53" s="15"/>
    </row>
    <row r="54" spans="1:27" s="28" customFormat="1" ht="39" customHeight="1" x14ac:dyDescent="0.25">
      <c r="A54" s="14" t="s">
        <v>141</v>
      </c>
      <c r="B54" s="14" t="s">
        <v>187</v>
      </c>
      <c r="C54" s="14" t="s">
        <v>294</v>
      </c>
      <c r="D54" s="16" t="s">
        <v>144</v>
      </c>
      <c r="E54" s="14" t="s">
        <v>337</v>
      </c>
      <c r="F54" s="34" t="s">
        <v>338</v>
      </c>
      <c r="G54" s="14" t="s">
        <v>339</v>
      </c>
      <c r="H54" s="17"/>
      <c r="I54" s="56"/>
      <c r="J54" s="18">
        <f>IF(Q54&gt;I54,I54,Q54)</f>
        <v>0</v>
      </c>
      <c r="K54" s="758" t="e">
        <f>+J54/I54</f>
        <v>#DIV/0!</v>
      </c>
      <c r="L54" s="24" t="s">
        <v>340</v>
      </c>
      <c r="M54" s="14" t="s">
        <v>149</v>
      </c>
      <c r="N54" s="91" t="s">
        <v>341</v>
      </c>
      <c r="O54" s="16" t="s">
        <v>265</v>
      </c>
      <c r="P54" s="94">
        <v>471.57</v>
      </c>
      <c r="Q54" s="50">
        <f>+P54*Dato!$C$4</f>
        <v>17717762.020199999</v>
      </c>
      <c r="R54" s="41">
        <v>785.95899999999995</v>
      </c>
      <c r="S54" s="51">
        <f>+R54*Dato!$C$4</f>
        <v>29529941.513739999</v>
      </c>
      <c r="T54" s="42">
        <v>43707</v>
      </c>
      <c r="U54" s="14" t="s">
        <v>342</v>
      </c>
      <c r="V54" s="14" t="s">
        <v>343</v>
      </c>
      <c r="W54" s="15"/>
      <c r="X54" s="52">
        <v>1</v>
      </c>
      <c r="Y54" s="25"/>
      <c r="Z54" s="15"/>
      <c r="AA54" s="27"/>
    </row>
    <row r="55" spans="1:27" s="28" customFormat="1" ht="41.25" customHeight="1" x14ac:dyDescent="0.25">
      <c r="A55" s="14" t="s">
        <v>89</v>
      </c>
      <c r="B55" s="14" t="s">
        <v>142</v>
      </c>
      <c r="C55" s="14" t="s">
        <v>3227</v>
      </c>
      <c r="D55" s="16" t="s">
        <v>164</v>
      </c>
      <c r="E55" s="48" t="s">
        <v>165</v>
      </c>
      <c r="F55" s="16" t="s">
        <v>2953</v>
      </c>
      <c r="G55" s="14" t="s">
        <v>2965</v>
      </c>
      <c r="H55" s="59"/>
      <c r="I55" s="59"/>
      <c r="J55" s="18"/>
      <c r="K55" s="758">
        <v>1</v>
      </c>
      <c r="L55" s="47" t="s">
        <v>168</v>
      </c>
      <c r="M55" s="14" t="s">
        <v>149</v>
      </c>
      <c r="N55" s="24" t="s">
        <v>2988</v>
      </c>
      <c r="O55" s="16" t="s">
        <v>170</v>
      </c>
      <c r="P55" s="97">
        <v>68464</v>
      </c>
      <c r="Q55" s="50">
        <f>+P55*Dato!$C$4</f>
        <v>2572319823.04</v>
      </c>
      <c r="R55" s="57">
        <v>97806</v>
      </c>
      <c r="S55" s="51">
        <f>+R55*Dato!$C$4</f>
        <v>3674753339.1599998</v>
      </c>
      <c r="T55" s="26">
        <v>45022</v>
      </c>
      <c r="U55" s="15"/>
      <c r="V55" s="15"/>
      <c r="W55" s="14" t="s">
        <v>3135</v>
      </c>
      <c r="X55" s="60">
        <v>1</v>
      </c>
      <c r="Y55" s="25"/>
      <c r="Z55" s="15"/>
      <c r="AA55" s="27"/>
    </row>
    <row r="56" spans="1:27" ht="38.25" customHeight="1" x14ac:dyDescent="0.35">
      <c r="A56" s="14" t="s">
        <v>89</v>
      </c>
      <c r="B56" s="14" t="s">
        <v>187</v>
      </c>
      <c r="C56" s="14" t="s">
        <v>188</v>
      </c>
      <c r="D56" s="82" t="s">
        <v>144</v>
      </c>
      <c r="E56" s="14" t="s">
        <v>216</v>
      </c>
      <c r="F56" s="15" t="s">
        <v>217</v>
      </c>
      <c r="G56" s="14" t="s">
        <v>218</v>
      </c>
      <c r="H56" s="85">
        <v>0</v>
      </c>
      <c r="I56" s="56">
        <v>0</v>
      </c>
      <c r="J56" s="18">
        <f>IF(Q56&gt;I56,I56,Q56)</f>
        <v>0</v>
      </c>
      <c r="K56" s="758" t="e">
        <f>+J56/I56</f>
        <v>#DIV/0!</v>
      </c>
      <c r="L56" s="14" t="s">
        <v>218</v>
      </c>
      <c r="M56" s="14" t="s">
        <v>149</v>
      </c>
      <c r="N56" s="14" t="s">
        <v>2697</v>
      </c>
      <c r="O56" s="16" t="s">
        <v>219</v>
      </c>
      <c r="P56" s="83">
        <v>5981.03</v>
      </c>
      <c r="Q56" s="50">
        <f>+P56*Dato!$C$4</f>
        <v>224718421.81579998</v>
      </c>
      <c r="R56" s="41">
        <v>9968.39</v>
      </c>
      <c r="S56" s="51">
        <f>+R56*Dato!$C$4</f>
        <v>374530953.5054</v>
      </c>
      <c r="T56" s="42">
        <v>44926</v>
      </c>
      <c r="U56" s="16" t="s">
        <v>220</v>
      </c>
      <c r="V56" s="16" t="s">
        <v>221</v>
      </c>
      <c r="W56" s="71" t="s">
        <v>222</v>
      </c>
      <c r="X56" s="47">
        <v>1</v>
      </c>
      <c r="Y56" s="15"/>
      <c r="Z56" s="15"/>
    </row>
    <row r="57" spans="1:27" s="28" customFormat="1" ht="27" customHeight="1" x14ac:dyDescent="0.25">
      <c r="A57" s="14" t="s">
        <v>141</v>
      </c>
      <c r="B57" s="14" t="s">
        <v>187</v>
      </c>
      <c r="C57" s="14" t="s">
        <v>294</v>
      </c>
      <c r="D57" s="16" t="s">
        <v>144</v>
      </c>
      <c r="E57" s="14" t="s">
        <v>344</v>
      </c>
      <c r="F57" s="34" t="s">
        <v>345</v>
      </c>
      <c r="G57" s="24" t="s">
        <v>346</v>
      </c>
      <c r="H57" s="17"/>
      <c r="I57" s="56"/>
      <c r="J57" s="18">
        <f>IF(Q57&gt;I57,I57,Q57)</f>
        <v>0</v>
      </c>
      <c r="K57" s="758" t="e">
        <f>+J57/I57</f>
        <v>#DIV/0!</v>
      </c>
      <c r="L57" s="24" t="s">
        <v>346</v>
      </c>
      <c r="M57" s="14" t="s">
        <v>149</v>
      </c>
      <c r="N57" s="91" t="s">
        <v>347</v>
      </c>
      <c r="O57" s="16" t="s">
        <v>265</v>
      </c>
      <c r="P57" s="94">
        <v>261.36</v>
      </c>
      <c r="Q57" s="50">
        <f>+P57*Dato!$C$4</f>
        <v>9819781.3296000008</v>
      </c>
      <c r="R57" s="41">
        <v>435.6</v>
      </c>
      <c r="S57" s="51">
        <f>+R57*Dato!$C$4</f>
        <v>16366302.216000002</v>
      </c>
      <c r="T57" s="42">
        <v>44561</v>
      </c>
      <c r="U57" s="14" t="s">
        <v>348</v>
      </c>
      <c r="V57" s="14" t="s">
        <v>349</v>
      </c>
      <c r="W57" s="15"/>
      <c r="X57" s="52">
        <v>1</v>
      </c>
      <c r="Y57" s="25"/>
      <c r="Z57" s="15"/>
      <c r="AA57" s="27"/>
    </row>
    <row r="58" spans="1:27" s="28" customFormat="1" ht="21.75" customHeight="1" x14ac:dyDescent="0.25">
      <c r="A58" s="14" t="s">
        <v>97</v>
      </c>
      <c r="B58" s="14" t="s">
        <v>98</v>
      </c>
      <c r="C58" s="14" t="s">
        <v>99</v>
      </c>
      <c r="D58" s="16" t="s">
        <v>32</v>
      </c>
      <c r="E58" s="14" t="s">
        <v>133</v>
      </c>
      <c r="F58" s="14" t="s">
        <v>134</v>
      </c>
      <c r="G58" s="14" t="s">
        <v>135</v>
      </c>
      <c r="H58" s="17"/>
      <c r="I58" s="17"/>
      <c r="J58" s="18"/>
      <c r="K58" s="757">
        <v>0.8</v>
      </c>
      <c r="L58" s="24" t="s">
        <v>103</v>
      </c>
      <c r="M58" s="43">
        <v>45435</v>
      </c>
      <c r="N58" s="14" t="s">
        <v>2939</v>
      </c>
      <c r="O58" s="16" t="s">
        <v>113</v>
      </c>
      <c r="P58" s="14"/>
      <c r="Q58" s="35">
        <f t="shared" ref="Q58" si="0">+I58*K58</f>
        <v>0</v>
      </c>
      <c r="R58" s="41"/>
      <c r="S58" s="15"/>
      <c r="T58" s="15"/>
      <c r="U58" s="15"/>
      <c r="V58" s="15" t="s">
        <v>3023</v>
      </c>
      <c r="W58" s="44" t="s">
        <v>2664</v>
      </c>
      <c r="X58" s="25">
        <v>1</v>
      </c>
      <c r="Y58" s="39" t="s">
        <v>132</v>
      </c>
      <c r="Z58" s="45">
        <v>45187</v>
      </c>
      <c r="AA58" s="27"/>
    </row>
    <row r="59" spans="1:27" s="28" customFormat="1" ht="37.5" customHeight="1" x14ac:dyDescent="0.35">
      <c r="A59" s="14" t="s">
        <v>29</v>
      </c>
      <c r="B59" s="14" t="s">
        <v>98</v>
      </c>
      <c r="C59" s="14" t="s">
        <v>105</v>
      </c>
      <c r="D59" s="16" t="s">
        <v>32</v>
      </c>
      <c r="E59" s="14" t="s">
        <v>2750</v>
      </c>
      <c r="F59" s="14" t="s">
        <v>2751</v>
      </c>
      <c r="G59" s="14" t="s">
        <v>2936</v>
      </c>
      <c r="H59" s="17"/>
      <c r="I59" s="17"/>
      <c r="J59" s="18">
        <f>IF(Q59&gt;I59,I59,Q59)</f>
        <v>0</v>
      </c>
      <c r="K59" s="38">
        <v>0.8</v>
      </c>
      <c r="L59" s="24" t="s">
        <v>103</v>
      </c>
      <c r="M59" s="43">
        <v>45427</v>
      </c>
      <c r="N59" s="14" t="s">
        <v>109</v>
      </c>
      <c r="O59" s="16" t="s">
        <v>51</v>
      </c>
      <c r="P59" s="14"/>
      <c r="Q59" s="35">
        <f>+I59*K59</f>
        <v>0</v>
      </c>
      <c r="R59" s="41"/>
      <c r="S59" s="15"/>
      <c r="T59" s="33"/>
      <c r="U59" s="15"/>
      <c r="V59" s="15" t="s">
        <v>3437</v>
      </c>
      <c r="W59" s="24" t="s">
        <v>2752</v>
      </c>
      <c r="X59" s="25">
        <v>1</v>
      </c>
      <c r="Y59" s="39" t="s">
        <v>39</v>
      </c>
      <c r="Z59" s="26">
        <v>45267</v>
      </c>
      <c r="AA59" s="84"/>
    </row>
    <row r="60" spans="1:27" s="517" customFormat="1" ht="51" customHeight="1" x14ac:dyDescent="0.35">
      <c r="A60" s="14" t="s">
        <v>89</v>
      </c>
      <c r="B60" s="14" t="s">
        <v>187</v>
      </c>
      <c r="C60" s="14" t="s">
        <v>188</v>
      </c>
      <c r="D60" s="82" t="s">
        <v>144</v>
      </c>
      <c r="E60" s="14" t="s">
        <v>2531</v>
      </c>
      <c r="F60" s="15" t="s">
        <v>2532</v>
      </c>
      <c r="G60" s="14" t="s">
        <v>3794</v>
      </c>
      <c r="H60" s="86">
        <v>0</v>
      </c>
      <c r="I60" s="56">
        <v>0</v>
      </c>
      <c r="J60" s="18">
        <f>IF(Q60&gt;I60,I60,Q60)</f>
        <v>0</v>
      </c>
      <c r="K60" s="19" t="e">
        <f>+J60/I60</f>
        <v>#DIV/0!</v>
      </c>
      <c r="L60" s="14" t="s">
        <v>2533</v>
      </c>
      <c r="M60" s="14" t="s">
        <v>149</v>
      </c>
      <c r="N60" s="14" t="s">
        <v>2534</v>
      </c>
      <c r="O60" s="16" t="s">
        <v>219</v>
      </c>
      <c r="P60" s="83">
        <v>751.9</v>
      </c>
      <c r="Q60" s="50">
        <f>+P60*Dato!$C$4</f>
        <v>28250281.533999998</v>
      </c>
      <c r="R60" s="41">
        <v>1253.17</v>
      </c>
      <c r="S60" s="51">
        <f>+R60*Dato!$C$4</f>
        <v>47083927.7962</v>
      </c>
      <c r="T60" s="42">
        <v>44926</v>
      </c>
      <c r="U60" s="16" t="s">
        <v>2535</v>
      </c>
      <c r="V60" s="16"/>
      <c r="W60" s="71" t="s">
        <v>2536</v>
      </c>
      <c r="X60" s="56">
        <v>1</v>
      </c>
      <c r="Y60" s="15"/>
      <c r="Z60" s="24"/>
    </row>
    <row r="61" spans="1:27" s="28" customFormat="1" ht="33" customHeight="1" x14ac:dyDescent="0.35">
      <c r="A61" s="14" t="s">
        <v>29</v>
      </c>
      <c r="B61" s="14" t="s">
        <v>98</v>
      </c>
      <c r="C61" s="14" t="s">
        <v>105</v>
      </c>
      <c r="D61" s="16" t="s">
        <v>32</v>
      </c>
      <c r="E61" s="14" t="s">
        <v>125</v>
      </c>
      <c r="F61" s="14" t="s">
        <v>126</v>
      </c>
      <c r="G61" s="14" t="s">
        <v>127</v>
      </c>
      <c r="H61" s="17"/>
      <c r="I61" s="17"/>
      <c r="J61" s="18">
        <f>IF(Q61&gt;I61,I61,Q61)</f>
        <v>0</v>
      </c>
      <c r="K61" s="38">
        <v>0.8</v>
      </c>
      <c r="L61" s="24" t="s">
        <v>103</v>
      </c>
      <c r="M61" s="43">
        <v>45435</v>
      </c>
      <c r="N61" s="14" t="s">
        <v>109</v>
      </c>
      <c r="O61" s="16" t="s">
        <v>51</v>
      </c>
      <c r="P61" s="14"/>
      <c r="Q61" s="35">
        <f>+I61*K61</f>
        <v>0</v>
      </c>
      <c r="R61" s="41"/>
      <c r="S61" s="15"/>
      <c r="T61" s="33"/>
      <c r="U61" s="15"/>
      <c r="V61" s="15" t="s">
        <v>3436</v>
      </c>
      <c r="W61" s="24" t="s">
        <v>2662</v>
      </c>
      <c r="X61" s="25">
        <v>1</v>
      </c>
      <c r="Y61" s="39" t="s">
        <v>39</v>
      </c>
      <c r="Z61" s="26">
        <v>45301</v>
      </c>
      <c r="AA61" s="84"/>
    </row>
    <row r="62" spans="1:27" s="517" customFormat="1" ht="123" customHeight="1" x14ac:dyDescent="0.35">
      <c r="A62" s="14" t="s">
        <v>89</v>
      </c>
      <c r="B62" s="14" t="s">
        <v>187</v>
      </c>
      <c r="C62" s="14" t="s">
        <v>188</v>
      </c>
      <c r="D62" s="82" t="s">
        <v>144</v>
      </c>
      <c r="E62" s="15" t="s">
        <v>2941</v>
      </c>
      <c r="F62" s="15" t="s">
        <v>2942</v>
      </c>
      <c r="G62" s="37" t="s">
        <v>3761</v>
      </c>
      <c r="H62" s="85">
        <v>0</v>
      </c>
      <c r="I62" s="85"/>
      <c r="J62" s="18">
        <f>IF(Q62&gt;I62,I62,Q62)</f>
        <v>0</v>
      </c>
      <c r="K62" s="19" t="e">
        <f>+J62/I62</f>
        <v>#DIV/0!</v>
      </c>
      <c r="L62" s="37" t="s">
        <v>3761</v>
      </c>
      <c r="M62" s="14" t="s">
        <v>149</v>
      </c>
      <c r="N62" s="686" t="s">
        <v>2969</v>
      </c>
      <c r="O62" s="16" t="s">
        <v>233</v>
      </c>
      <c r="P62" s="83">
        <v>2331.1999999999998</v>
      </c>
      <c r="Q62" s="50">
        <f>+P62*Dato!$C$4</f>
        <v>87587520.03199999</v>
      </c>
      <c r="R62" s="41">
        <v>3330.29</v>
      </c>
      <c r="S62" s="51">
        <f>+R62*Dato!$C$4</f>
        <v>125125189.63940001</v>
      </c>
      <c r="T62" s="42">
        <v>45077</v>
      </c>
      <c r="U62" s="16" t="s">
        <v>2964</v>
      </c>
      <c r="V62" s="16" t="s">
        <v>2963</v>
      </c>
      <c r="W62" s="70"/>
      <c r="X62" s="47">
        <v>1</v>
      </c>
      <c r="Y62" s="15"/>
      <c r="Z62" s="518"/>
    </row>
    <row r="63" spans="1:27" s="28" customFormat="1" ht="25.5" customHeight="1" x14ac:dyDescent="0.35">
      <c r="A63" s="14" t="s">
        <v>44</v>
      </c>
      <c r="B63" s="14" t="s">
        <v>71</v>
      </c>
      <c r="C63" s="14" t="s">
        <v>72</v>
      </c>
      <c r="D63" s="16" t="s">
        <v>32</v>
      </c>
      <c r="E63" s="14" t="s">
        <v>3496</v>
      </c>
      <c r="F63" s="792" t="s">
        <v>84</v>
      </c>
      <c r="G63" s="792" t="s">
        <v>85</v>
      </c>
      <c r="H63" s="35"/>
      <c r="I63" s="35"/>
      <c r="J63" s="18">
        <f>IF(Q63&gt;I63,I63,Q63)</f>
        <v>0</v>
      </c>
      <c r="K63" s="36">
        <v>0.9</v>
      </c>
      <c r="L63" s="20" t="s">
        <v>3497</v>
      </c>
      <c r="M63" s="21">
        <v>45350</v>
      </c>
      <c r="N63" s="22" t="s">
        <v>3498</v>
      </c>
      <c r="O63" s="16" t="s">
        <v>299</v>
      </c>
      <c r="P63" s="15"/>
      <c r="Q63" s="35">
        <f>+I63*K63</f>
        <v>0</v>
      </c>
      <c r="R63" s="15"/>
      <c r="S63" s="15"/>
      <c r="T63" s="15"/>
      <c r="U63" s="15"/>
      <c r="V63" s="15" t="s">
        <v>3499</v>
      </c>
      <c r="W63" s="24" t="s">
        <v>3500</v>
      </c>
      <c r="X63" s="25">
        <v>1</v>
      </c>
      <c r="Y63" s="25" t="s">
        <v>63</v>
      </c>
      <c r="Z63" s="26">
        <v>45308</v>
      </c>
      <c r="AA63" s="84"/>
    </row>
    <row r="64" spans="1:27" s="28" customFormat="1" ht="42" customHeight="1" x14ac:dyDescent="0.35">
      <c r="A64" s="14" t="s">
        <v>29</v>
      </c>
      <c r="B64" s="14" t="s">
        <v>98</v>
      </c>
      <c r="C64" s="14" t="s">
        <v>105</v>
      </c>
      <c r="D64" s="16" t="s">
        <v>32</v>
      </c>
      <c r="E64" s="14" t="s">
        <v>33</v>
      </c>
      <c r="F64" s="14" t="s">
        <v>34</v>
      </c>
      <c r="G64" s="16" t="s">
        <v>35</v>
      </c>
      <c r="H64" s="17"/>
      <c r="I64" s="17"/>
      <c r="J64" s="18"/>
      <c r="K64" s="38">
        <v>0.8</v>
      </c>
      <c r="L64" s="24" t="s">
        <v>103</v>
      </c>
      <c r="M64" s="43">
        <v>45413</v>
      </c>
      <c r="N64" s="14" t="s">
        <v>109</v>
      </c>
      <c r="O64" s="16" t="s">
        <v>51</v>
      </c>
      <c r="P64" s="14"/>
      <c r="Q64" s="35">
        <f>+I64*K64</f>
        <v>0</v>
      </c>
      <c r="R64" s="41"/>
      <c r="S64" s="15"/>
      <c r="T64" s="15"/>
      <c r="U64" s="15"/>
      <c r="V64" s="15" t="s">
        <v>3829</v>
      </c>
      <c r="W64" s="24" t="s">
        <v>3830</v>
      </c>
      <c r="X64" s="25">
        <v>1</v>
      </c>
      <c r="Y64" s="25" t="s">
        <v>39</v>
      </c>
      <c r="Z64" s="26"/>
      <c r="AA64" s="84"/>
    </row>
    <row r="65" spans="1:27" s="28" customFormat="1" ht="55.5" customHeight="1" x14ac:dyDescent="0.35">
      <c r="A65" s="14" t="s">
        <v>44</v>
      </c>
      <c r="B65" s="14" t="s">
        <v>71</v>
      </c>
      <c r="C65" s="14" t="s">
        <v>3821</v>
      </c>
      <c r="D65" s="16" t="s">
        <v>32</v>
      </c>
      <c r="E65" s="14" t="s">
        <v>3822</v>
      </c>
      <c r="F65" s="792" t="s">
        <v>3823</v>
      </c>
      <c r="G65" s="792" t="s">
        <v>3824</v>
      </c>
      <c r="H65" s="35"/>
      <c r="I65" s="35"/>
      <c r="J65" s="18">
        <f t="shared" ref="J65" si="1">IF(Q65&gt;I65,I65,Q65)</f>
        <v>0</v>
      </c>
      <c r="K65" s="36">
        <v>0.9</v>
      </c>
      <c r="L65" s="20" t="s">
        <v>76</v>
      </c>
      <c r="M65" s="21">
        <v>45565</v>
      </c>
      <c r="N65" s="14" t="s">
        <v>2746</v>
      </c>
      <c r="O65" s="16" t="s">
        <v>38</v>
      </c>
      <c r="P65" s="15"/>
      <c r="Q65" s="35">
        <f t="shared" ref="Q65" si="2">+I65*K65</f>
        <v>0</v>
      </c>
      <c r="R65" s="15"/>
      <c r="S65" s="15"/>
      <c r="T65" s="849" t="s">
        <v>3825</v>
      </c>
      <c r="U65" s="15"/>
      <c r="V65" s="15" t="s">
        <v>3826</v>
      </c>
      <c r="W65" s="24" t="s">
        <v>3827</v>
      </c>
      <c r="X65" s="25">
        <v>1</v>
      </c>
      <c r="Y65" s="25" t="s">
        <v>3149</v>
      </c>
      <c r="Z65" s="26">
        <v>45343</v>
      </c>
      <c r="AA65" s="84"/>
    </row>
    <row r="66" spans="1:27" s="28" customFormat="1" ht="55.5" customHeight="1" x14ac:dyDescent="0.35">
      <c r="A66" s="14" t="s">
        <v>97</v>
      </c>
      <c r="B66" s="14" t="s">
        <v>98</v>
      </c>
      <c r="C66" s="14" t="s">
        <v>99</v>
      </c>
      <c r="D66" s="16" t="s">
        <v>32</v>
      </c>
      <c r="E66" s="14" t="s">
        <v>3232</v>
      </c>
      <c r="F66" s="14" t="s">
        <v>596</v>
      </c>
      <c r="G66" s="14" t="s">
        <v>3233</v>
      </c>
      <c r="H66" s="17">
        <v>0</v>
      </c>
      <c r="I66" s="17">
        <v>0</v>
      </c>
      <c r="J66" s="18">
        <f>IF(Q66&gt;I66,I66,Q66)</f>
        <v>0</v>
      </c>
      <c r="K66" s="38">
        <v>0.8</v>
      </c>
      <c r="L66" s="24" t="s">
        <v>103</v>
      </c>
      <c r="M66" s="43">
        <v>45427</v>
      </c>
      <c r="N66" s="14" t="s">
        <v>3234</v>
      </c>
      <c r="O66" s="16" t="s">
        <v>51</v>
      </c>
      <c r="P66" s="14"/>
      <c r="Q66" s="35">
        <f>+I66*K66</f>
        <v>0</v>
      </c>
      <c r="R66" s="41"/>
      <c r="S66" s="15"/>
      <c r="T66" s="15"/>
      <c r="U66" s="15"/>
      <c r="V66" s="15" t="s">
        <v>3690</v>
      </c>
      <c r="W66" s="24" t="s">
        <v>3235</v>
      </c>
      <c r="X66" s="25">
        <v>1</v>
      </c>
      <c r="Y66" s="39" t="s">
        <v>132</v>
      </c>
      <c r="Z66" s="45">
        <v>45377</v>
      </c>
      <c r="AA66" s="84"/>
    </row>
    <row r="67" spans="1:27" s="28" customFormat="1" ht="38.25" customHeight="1" x14ac:dyDescent="0.35">
      <c r="A67" s="14" t="s">
        <v>141</v>
      </c>
      <c r="B67" s="14" t="s">
        <v>187</v>
      </c>
      <c r="C67" s="14" t="s">
        <v>294</v>
      </c>
      <c r="D67" s="16" t="s">
        <v>323</v>
      </c>
      <c r="E67" s="14" t="s">
        <v>350</v>
      </c>
      <c r="F67" s="61" t="s">
        <v>351</v>
      </c>
      <c r="G67" s="37" t="s">
        <v>3787</v>
      </c>
      <c r="H67" s="95"/>
      <c r="I67" s="56">
        <v>0</v>
      </c>
      <c r="J67" s="18">
        <v>0</v>
      </c>
      <c r="K67" s="19" t="e">
        <f>+J67/I67</f>
        <v>#DIV/0!</v>
      </c>
      <c r="L67" s="37" t="s">
        <v>3787</v>
      </c>
      <c r="M67" s="14" t="s">
        <v>149</v>
      </c>
      <c r="N67" s="37" t="s">
        <v>352</v>
      </c>
      <c r="O67" s="647" t="s">
        <v>1548</v>
      </c>
      <c r="P67" s="97">
        <v>169.19</v>
      </c>
      <c r="Q67" s="50">
        <f>+P67*Dato!$C$4</f>
        <v>6356782.9934</v>
      </c>
      <c r="R67" s="76">
        <v>281.98</v>
      </c>
      <c r="S67" s="51">
        <f>+R67*Dato!$C$4</f>
        <v>10594513.082800001</v>
      </c>
      <c r="T67" s="42">
        <v>42950</v>
      </c>
      <c r="U67" s="61" t="s">
        <v>354</v>
      </c>
      <c r="V67" s="91" t="s">
        <v>355</v>
      </c>
      <c r="W67" s="14"/>
      <c r="X67" s="25">
        <v>1</v>
      </c>
      <c r="Y67" s="15"/>
      <c r="Z67" s="15"/>
      <c r="AA67" s="84"/>
    </row>
    <row r="68" spans="1:27" s="28" customFormat="1" ht="52" customHeight="1" x14ac:dyDescent="0.35">
      <c r="A68" s="14" t="s">
        <v>141</v>
      </c>
      <c r="B68" s="14" t="s">
        <v>436</v>
      </c>
      <c r="C68" s="14" t="s">
        <v>390</v>
      </c>
      <c r="D68" s="82" t="s">
        <v>32</v>
      </c>
      <c r="E68" s="14" t="s">
        <v>196</v>
      </c>
      <c r="F68" s="34" t="s">
        <v>449</v>
      </c>
      <c r="G68" s="14" t="s">
        <v>450</v>
      </c>
      <c r="H68" s="17"/>
      <c r="I68" s="56">
        <v>0</v>
      </c>
      <c r="J68" s="18">
        <f>IF(Q68&gt;I68,I68,Q68)</f>
        <v>0</v>
      </c>
      <c r="K68" s="36">
        <v>0.6</v>
      </c>
      <c r="L68" s="14" t="s">
        <v>450</v>
      </c>
      <c r="M68" s="21" t="s">
        <v>413</v>
      </c>
      <c r="N68" s="22" t="s">
        <v>2606</v>
      </c>
      <c r="O68" s="16" t="s">
        <v>265</v>
      </c>
      <c r="P68" s="15"/>
      <c r="Q68" s="35">
        <f>+I68*K68</f>
        <v>0</v>
      </c>
      <c r="R68" s="41"/>
      <c r="S68" s="51"/>
      <c r="T68" s="42"/>
      <c r="U68" s="14"/>
      <c r="V68" s="14"/>
      <c r="W68" s="41" t="s">
        <v>2630</v>
      </c>
      <c r="X68" s="47">
        <v>1</v>
      </c>
      <c r="Y68" s="25"/>
      <c r="Z68" s="15"/>
      <c r="AA68" s="84"/>
    </row>
    <row r="69" spans="1:27" s="28" customFormat="1" ht="105" x14ac:dyDescent="0.35">
      <c r="A69" s="14" t="s">
        <v>141</v>
      </c>
      <c r="B69" s="14" t="s">
        <v>389</v>
      </c>
      <c r="C69" s="14" t="s">
        <v>390</v>
      </c>
      <c r="D69" s="16" t="s">
        <v>32</v>
      </c>
      <c r="E69" s="15" t="s">
        <v>2863</v>
      </c>
      <c r="F69" s="683" t="s">
        <v>2822</v>
      </c>
      <c r="G69" s="37" t="s">
        <v>2862</v>
      </c>
      <c r="H69" s="541"/>
      <c r="I69" s="733">
        <v>0</v>
      </c>
      <c r="J69" s="18">
        <f>IF(Q69&gt;I69,I69,Q69)</f>
        <v>0</v>
      </c>
      <c r="K69" s="685">
        <v>0.6</v>
      </c>
      <c r="L69" s="37" t="s">
        <v>2862</v>
      </c>
      <c r="M69" s="21" t="s">
        <v>149</v>
      </c>
      <c r="N69" s="14" t="s">
        <v>3024</v>
      </c>
      <c r="O69" s="16" t="s">
        <v>265</v>
      </c>
      <c r="P69" s="15"/>
      <c r="Q69" s="35">
        <f>+I69*K69</f>
        <v>0</v>
      </c>
      <c r="R69" s="41"/>
      <c r="S69" s="15"/>
      <c r="T69" s="15"/>
      <c r="U69" s="15"/>
      <c r="V69" s="15"/>
      <c r="W69" s="71" t="s">
        <v>2890</v>
      </c>
      <c r="X69" s="47">
        <v>1</v>
      </c>
      <c r="Y69" s="25"/>
      <c r="Z69" s="15"/>
    </row>
    <row r="70" spans="1:27" s="28" customFormat="1" ht="41.25" customHeight="1" x14ac:dyDescent="0.35">
      <c r="A70" s="14" t="s">
        <v>97</v>
      </c>
      <c r="B70" s="14" t="s">
        <v>98</v>
      </c>
      <c r="C70" s="14" t="s">
        <v>99</v>
      </c>
      <c r="D70" s="16" t="s">
        <v>32</v>
      </c>
      <c r="E70" s="14" t="s">
        <v>100</v>
      </c>
      <c r="F70" s="14" t="s">
        <v>101</v>
      </c>
      <c r="G70" s="14" t="s">
        <v>102</v>
      </c>
      <c r="H70" s="17"/>
      <c r="I70" s="17"/>
      <c r="J70" s="18">
        <f>IF(Q70&gt;I70,I70,Q70)</f>
        <v>0</v>
      </c>
      <c r="K70" s="38">
        <v>0.8</v>
      </c>
      <c r="L70" s="24" t="s">
        <v>103</v>
      </c>
      <c r="M70" s="43">
        <v>45800</v>
      </c>
      <c r="N70" s="14" t="s">
        <v>2940</v>
      </c>
      <c r="O70" s="16" t="s">
        <v>51</v>
      </c>
      <c r="P70" s="14"/>
      <c r="Q70" s="35">
        <f>+I70*K70</f>
        <v>0</v>
      </c>
      <c r="R70" s="41"/>
      <c r="S70" s="15"/>
      <c r="T70" s="15"/>
      <c r="U70" s="15"/>
      <c r="V70" s="15" t="s">
        <v>3844</v>
      </c>
      <c r="W70" s="24" t="s">
        <v>3845</v>
      </c>
      <c r="X70" s="25">
        <v>1</v>
      </c>
      <c r="Y70" s="39" t="s">
        <v>140</v>
      </c>
      <c r="Z70" s="45">
        <v>45424</v>
      </c>
      <c r="AA70" s="84"/>
    </row>
    <row r="71" spans="1:27" s="28" customFormat="1" ht="77.25" customHeight="1" x14ac:dyDescent="0.35">
      <c r="A71" s="14" t="s">
        <v>89</v>
      </c>
      <c r="B71" s="14" t="s">
        <v>142</v>
      </c>
      <c r="C71" s="14" t="s">
        <v>157</v>
      </c>
      <c r="D71" s="16" t="s">
        <v>223</v>
      </c>
      <c r="E71" s="14" t="s">
        <v>3692</v>
      </c>
      <c r="F71" s="16" t="s">
        <v>3693</v>
      </c>
      <c r="G71" s="14" t="s">
        <v>3694</v>
      </c>
      <c r="H71" s="69"/>
      <c r="I71" s="56"/>
      <c r="J71" s="18">
        <f>IF(Q71&gt;I71,I71,Q71)</f>
        <v>0</v>
      </c>
      <c r="K71" s="19" t="e">
        <f>+J71/I71</f>
        <v>#DIV/0!</v>
      </c>
      <c r="L71" s="39" t="s">
        <v>3695</v>
      </c>
      <c r="M71" s="14" t="s">
        <v>149</v>
      </c>
      <c r="N71" s="24" t="s">
        <v>3696</v>
      </c>
      <c r="O71" s="16" t="s">
        <v>3697</v>
      </c>
      <c r="P71" s="73">
        <v>494.709</v>
      </c>
      <c r="Q71" s="65">
        <f>+P71*Dato!$C$4</f>
        <v>18587137.288740002</v>
      </c>
      <c r="R71" s="74">
        <v>706.72699999999998</v>
      </c>
      <c r="S71" s="51">
        <f>+R71*Dato!$C$4</f>
        <v>26553047.90222</v>
      </c>
      <c r="T71" s="42">
        <v>45291</v>
      </c>
      <c r="U71" s="16"/>
      <c r="V71" s="16"/>
      <c r="W71" s="406" t="s">
        <v>3698</v>
      </c>
      <c r="X71" s="41">
        <v>1</v>
      </c>
      <c r="Y71" s="71"/>
      <c r="Z71" s="18" t="s">
        <v>3699</v>
      </c>
    </row>
    <row r="72" spans="1:27" s="517" customFormat="1" ht="64.5" customHeight="1" x14ac:dyDescent="0.35">
      <c r="A72" s="14" t="s">
        <v>89</v>
      </c>
      <c r="B72" s="14" t="s">
        <v>187</v>
      </c>
      <c r="C72" s="14" t="s">
        <v>188</v>
      </c>
      <c r="D72" s="82" t="s">
        <v>144</v>
      </c>
      <c r="E72" s="14" t="s">
        <v>250</v>
      </c>
      <c r="F72" s="15" t="s">
        <v>251</v>
      </c>
      <c r="G72" s="14" t="s">
        <v>252</v>
      </c>
      <c r="H72" s="86"/>
      <c r="I72" s="56"/>
      <c r="J72" s="18">
        <f>IF(Q72&gt;I72,I72,Q72)</f>
        <v>0</v>
      </c>
      <c r="K72" s="19" t="e">
        <f>+J72/I72</f>
        <v>#DIV/0!</v>
      </c>
      <c r="L72" s="14" t="s">
        <v>252</v>
      </c>
      <c r="M72" s="14" t="s">
        <v>149</v>
      </c>
      <c r="N72" s="14" t="s">
        <v>253</v>
      </c>
      <c r="O72" s="16" t="s">
        <v>254</v>
      </c>
      <c r="P72" s="83">
        <v>7767.03</v>
      </c>
      <c r="Q72" s="50">
        <f>+P72*Dato!$C$4</f>
        <v>291821763.77579999</v>
      </c>
      <c r="R72" s="41">
        <v>12945.05</v>
      </c>
      <c r="S72" s="51">
        <f>+R72*Dato!$C$4</f>
        <v>486369606.29299998</v>
      </c>
      <c r="T72" s="42">
        <v>44926</v>
      </c>
      <c r="U72" s="16" t="s">
        <v>255</v>
      </c>
      <c r="V72" s="16"/>
      <c r="W72" s="71" t="s">
        <v>256</v>
      </c>
      <c r="X72" s="56">
        <v>1</v>
      </c>
      <c r="Y72" s="15"/>
      <c r="Z72" s="24" t="s">
        <v>249</v>
      </c>
    </row>
    <row r="73" spans="1:27" s="28" customFormat="1" ht="50.25" customHeight="1" x14ac:dyDescent="0.35">
      <c r="A73" s="89" t="s">
        <v>141</v>
      </c>
      <c r="B73" s="89" t="s">
        <v>187</v>
      </c>
      <c r="C73" s="14" t="s">
        <v>294</v>
      </c>
      <c r="D73" s="16" t="s">
        <v>144</v>
      </c>
      <c r="E73" s="14" t="s">
        <v>295</v>
      </c>
      <c r="F73" s="16" t="s">
        <v>296</v>
      </c>
      <c r="G73" s="14" t="s">
        <v>297</v>
      </c>
      <c r="H73" s="56"/>
      <c r="I73" s="56">
        <v>0</v>
      </c>
      <c r="J73" s="18">
        <f>IF(Q73+Q74+Q75+Q76+Q77+Q78+Q79&gt;I73,I73,Q73+Q74+Q75+Q76+Q77+Q78+Q79)</f>
        <v>0</v>
      </c>
      <c r="K73" s="19" t="e">
        <f>+J73/I73</f>
        <v>#DIV/0!</v>
      </c>
      <c r="L73" s="39" t="s">
        <v>297</v>
      </c>
      <c r="M73" s="14" t="s">
        <v>149</v>
      </c>
      <c r="N73" s="46" t="s">
        <v>298</v>
      </c>
      <c r="O73" s="16" t="s">
        <v>265</v>
      </c>
      <c r="P73" s="49">
        <v>1127.93</v>
      </c>
      <c r="Q73" s="50">
        <f>+P73*Dato!$C$4</f>
        <v>42378428.049800001</v>
      </c>
      <c r="R73" s="76">
        <v>1879.89</v>
      </c>
      <c r="S73" s="51">
        <f>+R73*Dato!$C$4</f>
        <v>70630963.895400003</v>
      </c>
      <c r="T73" s="42">
        <v>42950</v>
      </c>
      <c r="U73" s="16" t="s">
        <v>300</v>
      </c>
      <c r="V73" s="16" t="s">
        <v>301</v>
      </c>
      <c r="W73" s="16" t="s">
        <v>302</v>
      </c>
      <c r="X73" s="47">
        <v>1</v>
      </c>
      <c r="Y73" s="25"/>
      <c r="Z73" s="15"/>
      <c r="AA73" s="84"/>
    </row>
    <row r="74" spans="1:27" s="28" customFormat="1" ht="52.5" customHeight="1" x14ac:dyDescent="0.35">
      <c r="A74" s="89" t="s">
        <v>141</v>
      </c>
      <c r="B74" s="89" t="s">
        <v>187</v>
      </c>
      <c r="C74" s="14" t="s">
        <v>294</v>
      </c>
      <c r="D74" s="16" t="s">
        <v>164</v>
      </c>
      <c r="E74" s="14" t="s">
        <v>295</v>
      </c>
      <c r="F74" s="16" t="s">
        <v>296</v>
      </c>
      <c r="G74" s="14" t="s">
        <v>297</v>
      </c>
      <c r="H74" s="56"/>
      <c r="I74" s="56"/>
      <c r="J74" s="18"/>
      <c r="K74" s="19"/>
      <c r="L74" s="39" t="s">
        <v>297</v>
      </c>
      <c r="M74" s="14" t="s">
        <v>149</v>
      </c>
      <c r="N74" s="90" t="s">
        <v>303</v>
      </c>
      <c r="O74" s="16" t="s">
        <v>265</v>
      </c>
      <c r="P74" s="49">
        <v>1524.11</v>
      </c>
      <c r="Q74" s="50">
        <f>+P74*Dato!$C$4</f>
        <v>57263647.544599995</v>
      </c>
      <c r="R74" s="76">
        <v>2540.19</v>
      </c>
      <c r="S74" s="51">
        <f>+R74*Dato!$C$4</f>
        <v>95439663.05340001</v>
      </c>
      <c r="T74" s="42">
        <v>43524</v>
      </c>
      <c r="U74" s="16"/>
      <c r="V74" s="16" t="s">
        <v>304</v>
      </c>
      <c r="W74" s="16" t="s">
        <v>302</v>
      </c>
      <c r="X74" s="47">
        <v>1</v>
      </c>
      <c r="Y74" s="25"/>
      <c r="Z74" s="15"/>
      <c r="AA74" s="84"/>
    </row>
    <row r="75" spans="1:27" s="28" customFormat="1" ht="103.5" customHeight="1" x14ac:dyDescent="0.35">
      <c r="A75" s="89" t="s">
        <v>141</v>
      </c>
      <c r="B75" s="89" t="s">
        <v>187</v>
      </c>
      <c r="C75" s="14" t="s">
        <v>294</v>
      </c>
      <c r="D75" s="16" t="s">
        <v>144</v>
      </c>
      <c r="E75" s="14" t="s">
        <v>295</v>
      </c>
      <c r="F75" s="16" t="s">
        <v>296</v>
      </c>
      <c r="G75" s="14" t="s">
        <v>297</v>
      </c>
      <c r="H75" s="56"/>
      <c r="I75" s="56"/>
      <c r="J75" s="18"/>
      <c r="K75" s="19"/>
      <c r="L75" s="39" t="s">
        <v>297</v>
      </c>
      <c r="M75" s="14" t="s">
        <v>149</v>
      </c>
      <c r="N75" s="91" t="s">
        <v>305</v>
      </c>
      <c r="O75" s="92" t="s">
        <v>265</v>
      </c>
      <c r="P75" s="49">
        <v>3870.97</v>
      </c>
      <c r="Q75" s="50">
        <f>+P75*Dato!$C$4</f>
        <v>145439542.90419999</v>
      </c>
      <c r="R75" s="76">
        <v>6451.62</v>
      </c>
      <c r="S75" s="51">
        <f>+R75*Dato!$C$4</f>
        <v>242399363.41319999</v>
      </c>
      <c r="T75" s="42">
        <v>43889</v>
      </c>
      <c r="U75" s="16"/>
      <c r="V75" s="362" t="s">
        <v>306</v>
      </c>
      <c r="W75" s="16" t="s">
        <v>307</v>
      </c>
      <c r="X75" s="47">
        <v>1</v>
      </c>
      <c r="Y75" s="25"/>
      <c r="Z75" s="15"/>
      <c r="AA75" s="84"/>
    </row>
    <row r="76" spans="1:27" s="28" customFormat="1" ht="103.5" customHeight="1" x14ac:dyDescent="0.35">
      <c r="A76" s="89" t="s">
        <v>141</v>
      </c>
      <c r="B76" s="89" t="s">
        <v>187</v>
      </c>
      <c r="C76" s="14" t="s">
        <v>294</v>
      </c>
      <c r="D76" s="16" t="s">
        <v>144</v>
      </c>
      <c r="E76" s="14" t="s">
        <v>295</v>
      </c>
      <c r="F76" s="16" t="s">
        <v>296</v>
      </c>
      <c r="G76" s="14" t="s">
        <v>297</v>
      </c>
      <c r="H76" s="56"/>
      <c r="I76" s="56"/>
      <c r="J76" s="18"/>
      <c r="K76" s="19"/>
      <c r="L76" s="39" t="s">
        <v>308</v>
      </c>
      <c r="M76" s="14" t="s">
        <v>149</v>
      </c>
      <c r="N76" s="91" t="s">
        <v>309</v>
      </c>
      <c r="O76" s="92" t="s">
        <v>265</v>
      </c>
      <c r="P76" s="49">
        <v>2582.91</v>
      </c>
      <c r="Q76" s="50">
        <f>+P76*Dato!$C$4</f>
        <v>97044732.912599996</v>
      </c>
      <c r="R76" s="76">
        <v>4304.8599999999997</v>
      </c>
      <c r="S76" s="51">
        <f>+R76*Dato!$C$4</f>
        <v>161741597.2396</v>
      </c>
      <c r="T76" s="42">
        <v>44286</v>
      </c>
      <c r="U76" s="16"/>
      <c r="V76" s="37" t="s">
        <v>310</v>
      </c>
      <c r="W76" s="16" t="s">
        <v>311</v>
      </c>
      <c r="X76" s="47">
        <v>1</v>
      </c>
      <c r="Y76" s="25"/>
      <c r="Z76" s="14" t="s">
        <v>312</v>
      </c>
      <c r="AA76" s="84"/>
    </row>
    <row r="77" spans="1:27" s="28" customFormat="1" ht="72" customHeight="1" x14ac:dyDescent="0.35">
      <c r="A77" s="89" t="s">
        <v>141</v>
      </c>
      <c r="B77" s="89" t="s">
        <v>187</v>
      </c>
      <c r="C77" s="14" t="s">
        <v>294</v>
      </c>
      <c r="D77" s="16" t="s">
        <v>144</v>
      </c>
      <c r="E77" s="14" t="s">
        <v>295</v>
      </c>
      <c r="F77" s="16" t="s">
        <v>296</v>
      </c>
      <c r="G77" s="14" t="s">
        <v>297</v>
      </c>
      <c r="H77" s="56"/>
      <c r="I77" s="56"/>
      <c r="J77" s="18"/>
      <c r="K77" s="19"/>
      <c r="L77" s="39" t="s">
        <v>308</v>
      </c>
      <c r="M77" s="14" t="s">
        <v>149</v>
      </c>
      <c r="N77" s="93" t="s">
        <v>313</v>
      </c>
      <c r="O77" s="92" t="s">
        <v>265</v>
      </c>
      <c r="P77" s="49">
        <v>1343.11</v>
      </c>
      <c r="Q77" s="50">
        <f>+P77*Dato!$C$4</f>
        <v>50463140.884599999</v>
      </c>
      <c r="R77" s="76">
        <v>2238.52</v>
      </c>
      <c r="S77" s="51">
        <f>+R77*Dato!$C$4</f>
        <v>84105360.047199994</v>
      </c>
      <c r="T77" s="42">
        <v>44408</v>
      </c>
      <c r="U77" s="16" t="s">
        <v>314</v>
      </c>
      <c r="V77" s="37" t="s">
        <v>315</v>
      </c>
      <c r="W77" s="16" t="s">
        <v>316</v>
      </c>
      <c r="X77" s="47">
        <v>1</v>
      </c>
      <c r="Y77" s="25"/>
      <c r="Z77" s="14" t="s">
        <v>312</v>
      </c>
      <c r="AA77" s="84"/>
    </row>
    <row r="78" spans="1:27" s="28" customFormat="1" ht="72" customHeight="1" x14ac:dyDescent="0.35">
      <c r="A78" s="89" t="s">
        <v>141</v>
      </c>
      <c r="B78" s="89" t="s">
        <v>187</v>
      </c>
      <c r="C78" s="14" t="s">
        <v>294</v>
      </c>
      <c r="D78" s="16" t="s">
        <v>144</v>
      </c>
      <c r="E78" s="14" t="s">
        <v>295</v>
      </c>
      <c r="F78" s="16" t="s">
        <v>296</v>
      </c>
      <c r="G78" s="14" t="s">
        <v>297</v>
      </c>
      <c r="H78" s="56"/>
      <c r="I78" s="56"/>
      <c r="J78" s="18"/>
      <c r="K78" s="19"/>
      <c r="L78" s="39" t="s">
        <v>308</v>
      </c>
      <c r="M78" s="14" t="s">
        <v>149</v>
      </c>
      <c r="N78" s="93" t="s">
        <v>317</v>
      </c>
      <c r="O78" s="92" t="s">
        <v>265</v>
      </c>
      <c r="P78" s="49">
        <v>1188.1400000000001</v>
      </c>
      <c r="Q78" s="50">
        <f>+P78*Dato!$C$4</f>
        <v>44640629.740400001</v>
      </c>
      <c r="R78" s="76">
        <v>1980.24</v>
      </c>
      <c r="S78" s="51">
        <f>+R78*Dato!$C$4</f>
        <v>74401300.046399996</v>
      </c>
      <c r="T78" s="42">
        <v>44469</v>
      </c>
      <c r="U78" s="16" t="s">
        <v>318</v>
      </c>
      <c r="V78" s="37" t="s">
        <v>319</v>
      </c>
      <c r="W78" s="16" t="s">
        <v>320</v>
      </c>
      <c r="X78" s="47">
        <v>1</v>
      </c>
      <c r="Y78" s="25"/>
      <c r="Z78" s="14" t="s">
        <v>312</v>
      </c>
      <c r="AA78" s="84"/>
    </row>
    <row r="79" spans="1:27" s="28" customFormat="1" ht="72" customHeight="1" x14ac:dyDescent="0.35">
      <c r="A79" s="89" t="s">
        <v>141</v>
      </c>
      <c r="B79" s="89" t="s">
        <v>187</v>
      </c>
      <c r="C79" s="14" t="s">
        <v>294</v>
      </c>
      <c r="D79" s="16" t="s">
        <v>144</v>
      </c>
      <c r="E79" s="14" t="s">
        <v>295</v>
      </c>
      <c r="F79" s="16" t="s">
        <v>296</v>
      </c>
      <c r="G79" s="14" t="s">
        <v>297</v>
      </c>
      <c r="H79" s="56"/>
      <c r="I79" s="56"/>
      <c r="J79" s="18"/>
      <c r="K79" s="19"/>
      <c r="L79" s="39" t="s">
        <v>308</v>
      </c>
      <c r="M79" s="14" t="s">
        <v>149</v>
      </c>
      <c r="N79" s="37" t="s">
        <v>321</v>
      </c>
      <c r="O79" s="92" t="s">
        <v>265</v>
      </c>
      <c r="P79" s="49">
        <v>1228.296</v>
      </c>
      <c r="Q79" s="50">
        <f>+P79*Dato!$C$4</f>
        <v>46149365.350560002</v>
      </c>
      <c r="R79" s="76">
        <v>2047.16</v>
      </c>
      <c r="S79" s="51">
        <f>+R79*Dato!$C$4</f>
        <v>76915608.917600006</v>
      </c>
      <c r="T79" s="42">
        <v>44592</v>
      </c>
      <c r="U79" s="16">
        <v>3410</v>
      </c>
      <c r="V79" s="16" t="s">
        <v>322</v>
      </c>
      <c r="W79" s="16" t="s">
        <v>320</v>
      </c>
      <c r="X79" s="47">
        <v>1</v>
      </c>
      <c r="Y79" s="25"/>
      <c r="Z79" s="14"/>
      <c r="AA79" s="84"/>
    </row>
  </sheetData>
  <autoFilter ref="A1:Z63" xr:uid="{3458A0C0-CB19-465D-9746-004F93CC7FB8}">
    <filterColumn colId="0">
      <filters>
        <filter val="FACTORING"/>
      </filters>
    </filterColumn>
    <filterColumn colId="1">
      <filters>
        <filter val="PRENDA"/>
        <filter val="PRVEHIC/FACTORING"/>
        <filter val="PRVEHIC/FACTORING (RD UF)"/>
      </filters>
    </filterColumn>
  </autoFilter>
  <pageMargins left="0.19685039370078741" right="0.19685039370078741" top="0.74803149606299213" bottom="0.74803149606299213" header="0.31496062992125984" footer="0.31496062992125984"/>
  <pageSetup scale="80" orientation="landscape" horizontalDpi="4294967292"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DB04-9AC6-4616-88F1-AA5C5FF59BC2}">
  <dimension ref="A1:AA107"/>
  <sheetViews>
    <sheetView workbookViewId="0">
      <selection activeCell="A9" sqref="A9:XFD9"/>
    </sheetView>
  </sheetViews>
  <sheetFormatPr baseColWidth="10" defaultColWidth="11.453125" defaultRowHeight="14.5" x14ac:dyDescent="0.35"/>
  <cols>
    <col min="1" max="1" width="9.1796875" customWidth="1"/>
    <col min="3" max="3" width="2.7265625" customWidth="1"/>
    <col min="4" max="4" width="6.7265625" customWidth="1"/>
    <col min="6" max="6" width="24.26953125" customWidth="1"/>
    <col min="7" max="7" width="12.7265625" customWidth="1"/>
    <col min="8" max="8" width="9.26953125" customWidth="1"/>
    <col min="9" max="9" width="5.26953125" customWidth="1"/>
    <col min="10" max="10" width="7.26953125" customWidth="1"/>
    <col min="12" max="12" width="8.1796875" customWidth="1"/>
    <col min="20" max="20" width="9.26953125" customWidth="1"/>
    <col min="21" max="21" width="9.1796875" customWidth="1"/>
    <col min="22" max="22" width="9.26953125" customWidth="1"/>
    <col min="23" max="23" width="7.26953125" customWidth="1"/>
    <col min="24" max="24" width="5.54296875" customWidth="1"/>
    <col min="25" max="25" width="5.7265625" customWidth="1"/>
    <col min="26" max="26" width="0" hidden="1" customWidth="1"/>
  </cols>
  <sheetData>
    <row r="1" spans="1:27" s="3" customFormat="1" ht="35.25" customHeight="1" x14ac:dyDescent="0.25">
      <c r="A1" s="131" t="s">
        <v>3</v>
      </c>
      <c r="B1" s="131" t="s">
        <v>5</v>
      </c>
      <c r="C1" s="131" t="s">
        <v>6</v>
      </c>
      <c r="D1" s="131" t="s">
        <v>7</v>
      </c>
      <c r="E1" s="305" t="s">
        <v>8</v>
      </c>
      <c r="F1" s="305" t="s">
        <v>9</v>
      </c>
      <c r="G1" s="306" t="s">
        <v>10</v>
      </c>
      <c r="H1" s="305" t="s">
        <v>1265</v>
      </c>
      <c r="I1" s="305" t="s">
        <v>12</v>
      </c>
      <c r="J1" s="307" t="s">
        <v>13</v>
      </c>
      <c r="K1" s="305" t="s">
        <v>14</v>
      </c>
      <c r="L1" s="131" t="s">
        <v>15</v>
      </c>
      <c r="M1" s="308" t="s">
        <v>16</v>
      </c>
      <c r="N1" s="131" t="s">
        <v>17</v>
      </c>
      <c r="O1" s="131" t="s">
        <v>18</v>
      </c>
      <c r="P1" s="6" t="s">
        <v>19</v>
      </c>
      <c r="Q1" s="131" t="s">
        <v>20</v>
      </c>
      <c r="R1" s="131" t="s">
        <v>21</v>
      </c>
      <c r="S1" s="309" t="s">
        <v>22</v>
      </c>
      <c r="T1" s="131" t="s">
        <v>23</v>
      </c>
      <c r="U1" s="241" t="s">
        <v>24</v>
      </c>
      <c r="V1" s="241" t="s">
        <v>25</v>
      </c>
      <c r="W1" s="306" t="s">
        <v>26</v>
      </c>
      <c r="X1" s="308" t="s">
        <v>27</v>
      </c>
      <c r="Y1" s="131" t="s">
        <v>28</v>
      </c>
      <c r="Z1" s="13"/>
    </row>
    <row r="2" spans="1:27" s="28" customFormat="1" ht="50.25" customHeight="1" x14ac:dyDescent="0.35">
      <c r="A2" s="14" t="s">
        <v>141</v>
      </c>
      <c r="B2" s="14" t="s">
        <v>1330</v>
      </c>
      <c r="C2" s="16" t="s">
        <v>144</v>
      </c>
      <c r="D2" s="14" t="s">
        <v>1896</v>
      </c>
      <c r="E2" s="14" t="s">
        <v>1897</v>
      </c>
      <c r="F2" s="14" t="s">
        <v>1898</v>
      </c>
      <c r="G2" s="85" t="s">
        <v>1899</v>
      </c>
      <c r="H2" s="56"/>
      <c r="I2" s="18"/>
      <c r="J2" s="19"/>
      <c r="K2" s="47" t="s">
        <v>1900</v>
      </c>
      <c r="L2" s="14" t="s">
        <v>149</v>
      </c>
      <c r="M2" s="14" t="s">
        <v>1901</v>
      </c>
      <c r="N2" s="16" t="s">
        <v>87</v>
      </c>
      <c r="O2" s="49">
        <v>479.5</v>
      </c>
      <c r="P2" s="50">
        <v>16426821.285000002</v>
      </c>
      <c r="Q2" s="394"/>
      <c r="R2" s="15"/>
      <c r="S2" s="25" t="s">
        <v>328</v>
      </c>
      <c r="T2" s="14" t="s">
        <v>1902</v>
      </c>
      <c r="U2" s="16" t="s">
        <v>1903</v>
      </c>
      <c r="V2" s="14"/>
      <c r="W2" s="41">
        <v>1</v>
      </c>
      <c r="X2" s="15"/>
      <c r="Y2" s="15"/>
    </row>
    <row r="3" spans="1:27" s="28" customFormat="1" ht="42" x14ac:dyDescent="0.25">
      <c r="A3" s="14" t="s">
        <v>89</v>
      </c>
      <c r="B3" s="14" t="s">
        <v>142</v>
      </c>
      <c r="C3" s="16" t="s">
        <v>144</v>
      </c>
      <c r="D3" s="48" t="s">
        <v>1904</v>
      </c>
      <c r="E3" s="16" t="s">
        <v>1905</v>
      </c>
      <c r="F3" s="14" t="s">
        <v>1906</v>
      </c>
      <c r="G3" s="56" t="s">
        <v>1907</v>
      </c>
      <c r="H3" s="56"/>
      <c r="I3" s="18"/>
      <c r="J3" s="19"/>
      <c r="K3" s="39" t="s">
        <v>1906</v>
      </c>
      <c r="L3" s="14" t="s">
        <v>149</v>
      </c>
      <c r="M3" s="46" t="s">
        <v>1908</v>
      </c>
      <c r="N3" s="16" t="s">
        <v>1909</v>
      </c>
      <c r="O3" s="97">
        <v>1466.24</v>
      </c>
      <c r="P3" s="50">
        <v>50230787.155200005</v>
      </c>
      <c r="Q3" s="41">
        <v>1832.8</v>
      </c>
      <c r="R3" s="51">
        <v>62788483.944000006</v>
      </c>
      <c r="S3" s="42">
        <v>42104</v>
      </c>
      <c r="T3" s="15"/>
      <c r="U3" s="15"/>
      <c r="V3" s="71" t="s">
        <v>1910</v>
      </c>
      <c r="W3" s="324">
        <v>1</v>
      </c>
      <c r="X3" s="15"/>
      <c r="Y3" s="15"/>
      <c r="Z3" s="27"/>
    </row>
    <row r="4" spans="1:27" s="28" customFormat="1" ht="34.5" customHeight="1" x14ac:dyDescent="0.25">
      <c r="A4" s="14" t="s">
        <v>89</v>
      </c>
      <c r="B4" s="14" t="s">
        <v>1266</v>
      </c>
      <c r="C4" s="16" t="s">
        <v>144</v>
      </c>
      <c r="D4" s="48" t="s">
        <v>1911</v>
      </c>
      <c r="E4" s="16" t="s">
        <v>1912</v>
      </c>
      <c r="F4" s="14" t="s">
        <v>1913</v>
      </c>
      <c r="G4" s="56" t="s">
        <v>1914</v>
      </c>
      <c r="H4" s="56"/>
      <c r="I4" s="18"/>
      <c r="J4" s="19"/>
      <c r="K4" s="47" t="s">
        <v>1913</v>
      </c>
      <c r="L4" s="14" t="s">
        <v>149</v>
      </c>
      <c r="M4" s="46" t="s">
        <v>1915</v>
      </c>
      <c r="N4" s="16" t="s">
        <v>1425</v>
      </c>
      <c r="O4" s="49">
        <v>406.06</v>
      </c>
      <c r="P4" s="50">
        <v>13910896.873800002</v>
      </c>
      <c r="Q4" s="315">
        <v>676.76</v>
      </c>
      <c r="R4" s="51">
        <v>23184599.734800003</v>
      </c>
      <c r="S4" s="42">
        <v>42950</v>
      </c>
      <c r="T4" s="16" t="s">
        <v>1916</v>
      </c>
      <c r="U4" s="16" t="s">
        <v>1917</v>
      </c>
      <c r="V4" s="71"/>
      <c r="W4" s="56">
        <v>1</v>
      </c>
      <c r="X4" s="15"/>
      <c r="Y4" s="15"/>
      <c r="Z4" s="27"/>
    </row>
    <row r="5" spans="1:27" s="3" customFormat="1" ht="42.75" customHeight="1" x14ac:dyDescent="0.25">
      <c r="A5" s="14" t="s">
        <v>89</v>
      </c>
      <c r="B5" s="14" t="s">
        <v>1266</v>
      </c>
      <c r="C5" s="16" t="s">
        <v>144</v>
      </c>
      <c r="D5" s="14" t="s">
        <v>1918</v>
      </c>
      <c r="E5" s="16" t="s">
        <v>1919</v>
      </c>
      <c r="F5" s="14" t="s">
        <v>1920</v>
      </c>
      <c r="G5" s="56" t="s">
        <v>1914</v>
      </c>
      <c r="H5" s="56"/>
      <c r="I5" s="18"/>
      <c r="J5" s="19"/>
      <c r="K5" s="14" t="s">
        <v>1920</v>
      </c>
      <c r="L5" s="14" t="s">
        <v>149</v>
      </c>
      <c r="M5" s="34" t="s">
        <v>1921</v>
      </c>
      <c r="N5" s="14" t="s">
        <v>1309</v>
      </c>
      <c r="O5" s="14">
        <v>473.73</v>
      </c>
      <c r="P5" s="50">
        <v>16229151.297900002</v>
      </c>
      <c r="Q5" s="41">
        <v>789.55</v>
      </c>
      <c r="R5" s="51">
        <v>27048585.4965</v>
      </c>
      <c r="S5" s="42">
        <v>42950</v>
      </c>
      <c r="T5" s="16" t="s">
        <v>1922</v>
      </c>
      <c r="U5" s="16" t="s">
        <v>1923</v>
      </c>
      <c r="V5" s="87"/>
      <c r="W5" s="87">
        <v>1</v>
      </c>
      <c r="X5" s="316"/>
      <c r="Y5" s="87"/>
      <c r="Z5" s="27"/>
    </row>
    <row r="6" spans="1:27" s="28" customFormat="1" ht="33.75" customHeight="1" x14ac:dyDescent="0.25">
      <c r="A6" s="14" t="s">
        <v>89</v>
      </c>
      <c r="B6" s="14" t="s">
        <v>1266</v>
      </c>
      <c r="C6" s="16" t="s">
        <v>144</v>
      </c>
      <c r="D6" s="48" t="s">
        <v>1924</v>
      </c>
      <c r="E6" s="16" t="s">
        <v>1925</v>
      </c>
      <c r="F6" s="14" t="s">
        <v>1926</v>
      </c>
      <c r="G6" s="56" t="s">
        <v>1927</v>
      </c>
      <c r="H6" s="56"/>
      <c r="I6" s="18"/>
      <c r="J6" s="19"/>
      <c r="K6" s="47" t="s">
        <v>1928</v>
      </c>
      <c r="L6" s="14" t="s">
        <v>149</v>
      </c>
      <c r="M6" s="14" t="s">
        <v>1929</v>
      </c>
      <c r="N6" s="16" t="s">
        <v>1930</v>
      </c>
      <c r="O6" s="83">
        <v>2052.84</v>
      </c>
      <c r="P6" s="50">
        <v>70326664.873200014</v>
      </c>
      <c r="Q6" s="315">
        <v>3421.4</v>
      </c>
      <c r="R6" s="51">
        <v>117211108.12200001</v>
      </c>
      <c r="S6" s="71" t="s">
        <v>1931</v>
      </c>
      <c r="T6" s="16" t="s">
        <v>1932</v>
      </c>
      <c r="U6" s="16" t="s">
        <v>1933</v>
      </c>
      <c r="V6" s="70"/>
      <c r="W6" s="56">
        <v>1</v>
      </c>
      <c r="X6" s="15"/>
      <c r="Y6" s="15"/>
      <c r="Z6" s="27"/>
    </row>
    <row r="7" spans="1:27" s="28" customFormat="1" ht="50.25" customHeight="1" x14ac:dyDescent="0.35">
      <c r="A7" s="14" t="s">
        <v>89</v>
      </c>
      <c r="B7" s="14" t="s">
        <v>1266</v>
      </c>
      <c r="C7" s="16" t="s">
        <v>144</v>
      </c>
      <c r="D7" s="48" t="s">
        <v>1924</v>
      </c>
      <c r="E7" s="16" t="s">
        <v>1934</v>
      </c>
      <c r="F7" s="14" t="s">
        <v>1928</v>
      </c>
      <c r="G7" s="56" t="s">
        <v>1927</v>
      </c>
      <c r="H7" s="673"/>
      <c r="I7" s="18"/>
      <c r="J7" s="19"/>
      <c r="K7" s="47" t="s">
        <v>1928</v>
      </c>
      <c r="L7" s="14" t="s">
        <v>149</v>
      </c>
      <c r="M7" s="14"/>
      <c r="N7" s="16" t="s">
        <v>163</v>
      </c>
      <c r="O7" s="83"/>
      <c r="P7" s="50"/>
      <c r="Q7" s="394"/>
      <c r="R7" s="15"/>
      <c r="S7" s="71"/>
      <c r="T7" s="16"/>
      <c r="U7" s="16"/>
      <c r="V7" s="71"/>
      <c r="W7" s="313"/>
      <c r="X7" s="56"/>
      <c r="Y7" s="15"/>
    </row>
    <row r="8" spans="1:27" s="28" customFormat="1" ht="43.5" customHeight="1" x14ac:dyDescent="0.25">
      <c r="A8" s="14" t="s">
        <v>97</v>
      </c>
      <c r="B8" s="14" t="s">
        <v>98</v>
      </c>
      <c r="C8" s="14" t="s">
        <v>99</v>
      </c>
      <c r="D8" s="16" t="s">
        <v>32</v>
      </c>
      <c r="E8" s="14" t="s">
        <v>746</v>
      </c>
      <c r="F8" s="14" t="s">
        <v>1935</v>
      </c>
      <c r="G8" s="56" t="s">
        <v>2700</v>
      </c>
      <c r="H8" s="124">
        <v>44690</v>
      </c>
      <c r="I8" s="56"/>
      <c r="J8" s="18"/>
      <c r="K8" s="19">
        <v>0.8</v>
      </c>
      <c r="L8" s="24" t="s">
        <v>1936</v>
      </c>
      <c r="M8" s="21">
        <v>45031</v>
      </c>
      <c r="N8" s="14" t="s">
        <v>136</v>
      </c>
      <c r="O8" s="16" t="s">
        <v>51</v>
      </c>
      <c r="P8" s="15"/>
      <c r="Q8" s="35"/>
      <c r="R8" s="15"/>
      <c r="S8" s="15"/>
      <c r="T8" s="395" t="s">
        <v>1937</v>
      </c>
      <c r="U8" s="15"/>
      <c r="V8" s="15" t="s">
        <v>1938</v>
      </c>
      <c r="W8" s="44" t="s">
        <v>1939</v>
      </c>
      <c r="X8" s="25">
        <v>1</v>
      </c>
      <c r="Y8" s="25" t="s">
        <v>104</v>
      </c>
      <c r="Z8" s="26">
        <v>44643</v>
      </c>
      <c r="AA8" s="27"/>
    </row>
    <row r="9" spans="1:27" ht="115.5" x14ac:dyDescent="0.35">
      <c r="A9" s="14" t="s">
        <v>89</v>
      </c>
      <c r="B9" s="14" t="s">
        <v>187</v>
      </c>
      <c r="C9" s="14" t="s">
        <v>188</v>
      </c>
      <c r="D9" s="82" t="s">
        <v>144</v>
      </c>
      <c r="E9" s="15" t="s">
        <v>2956</v>
      </c>
      <c r="F9" s="15" t="s">
        <v>2954</v>
      </c>
      <c r="G9" s="14" t="s">
        <v>2952</v>
      </c>
      <c r="H9" s="85" t="s">
        <v>3229</v>
      </c>
      <c r="I9" s="56"/>
      <c r="J9" s="18">
        <f t="shared" ref="J9" si="0">IF(Q9&gt;I9,I9,Q9)</f>
        <v>0</v>
      </c>
      <c r="K9" s="19" t="e">
        <f t="shared" ref="K9" si="1">+J9/I9</f>
        <v>#DIV/0!</v>
      </c>
      <c r="L9" s="14"/>
      <c r="M9" s="14" t="s">
        <v>149</v>
      </c>
      <c r="N9" s="14" t="s">
        <v>2967</v>
      </c>
      <c r="O9" s="87" t="s">
        <v>87</v>
      </c>
      <c r="P9" s="279"/>
      <c r="Q9" s="279"/>
      <c r="R9" s="279"/>
      <c r="S9" s="279"/>
      <c r="T9" s="279"/>
      <c r="U9" s="279"/>
      <c r="V9" s="279"/>
      <c r="W9" s="279"/>
      <c r="X9" s="279"/>
      <c r="Y9" s="279"/>
    </row>
    <row r="12" spans="1:27" x14ac:dyDescent="0.35">
      <c r="A12" t="s">
        <v>3785</v>
      </c>
    </row>
    <row r="107" spans="1:27" s="28" customFormat="1" ht="31.5" x14ac:dyDescent="0.25">
      <c r="A107" s="14" t="s">
        <v>29</v>
      </c>
      <c r="B107" s="14" t="s">
        <v>1940</v>
      </c>
      <c r="C107" s="16" t="s">
        <v>32</v>
      </c>
      <c r="D107" s="48" t="s">
        <v>1941</v>
      </c>
      <c r="E107" s="16" t="s">
        <v>1942</v>
      </c>
      <c r="F107" s="16" t="s">
        <v>1943</v>
      </c>
      <c r="G107" s="35">
        <v>77568141</v>
      </c>
      <c r="H107" s="35">
        <v>28873296</v>
      </c>
      <c r="I107" s="18">
        <f>IF(P107&gt;H107,H107,P107)</f>
        <v>25985966.400000002</v>
      </c>
      <c r="J107" s="38">
        <v>0.9</v>
      </c>
      <c r="K107" s="171" t="s">
        <v>1944</v>
      </c>
      <c r="L107" s="43">
        <v>43525</v>
      </c>
      <c r="M107" s="14" t="s">
        <v>1945</v>
      </c>
      <c r="N107" s="61" t="s">
        <v>233</v>
      </c>
      <c r="O107" s="14"/>
      <c r="P107" s="35">
        <f>+H107*J107</f>
        <v>25985966.400000002</v>
      </c>
      <c r="Q107" s="41"/>
      <c r="R107" s="15"/>
      <c r="S107" s="15"/>
      <c r="T107" s="15"/>
      <c r="U107" s="15"/>
      <c r="V107" s="15"/>
      <c r="W107" s="396">
        <v>3</v>
      </c>
      <c r="X107" s="39" t="s">
        <v>1946</v>
      </c>
      <c r="Y107" s="26">
        <v>43510</v>
      </c>
      <c r="Z107" s="322" t="s">
        <v>1947</v>
      </c>
      <c r="AA107" s="159" t="s">
        <v>1948</v>
      </c>
    </row>
  </sheetData>
  <pageMargins left="0.7" right="0.7" top="0.75" bottom="0.75" header="0.3" footer="0.3"/>
  <pageSetup orientation="portrait" horizontalDpi="4294967292"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785B-5831-4A86-B8E7-9BAA92190DAD}">
  <dimension ref="A1:XFC190"/>
  <sheetViews>
    <sheetView topLeftCell="A125" workbookViewId="0">
      <pane xSplit="6" topLeftCell="G1" activePane="topRight" state="frozen"/>
      <selection activeCell="A97" sqref="A97"/>
      <selection pane="topRight" activeCell="S96" sqref="S96"/>
    </sheetView>
  </sheetViews>
  <sheetFormatPr baseColWidth="10" defaultRowHeight="14.5" x14ac:dyDescent="0.35"/>
  <cols>
    <col min="1" max="1" width="9" customWidth="1"/>
    <col min="3" max="3" width="8.81640625" customWidth="1"/>
    <col min="4" max="4" width="5.453125" customWidth="1"/>
    <col min="7" max="7" width="14.26953125" customWidth="1"/>
    <col min="8" max="8" width="6.7265625" hidden="1" customWidth="1"/>
    <col min="9" max="9" width="9.1796875" hidden="1" customWidth="1"/>
    <col min="10" max="10" width="7.453125" hidden="1" customWidth="1"/>
    <col min="11" max="12" width="0" hidden="1" customWidth="1"/>
    <col min="13" max="13" width="16.54296875" hidden="1" customWidth="1"/>
    <col min="14" max="14" width="19" customWidth="1"/>
    <col min="15" max="15" width="9.81640625" customWidth="1"/>
    <col min="16" max="16" width="0" hidden="1" customWidth="1"/>
    <col min="17" max="17" width="12" customWidth="1"/>
    <col min="18" max="18" width="9.54296875" customWidth="1"/>
    <col min="19" max="19" width="9.453125" customWidth="1"/>
    <col min="20" max="20" width="10" customWidth="1"/>
    <col min="21" max="22" width="8.7265625" customWidth="1"/>
    <col min="23" max="23" width="8.1796875" style="366" customWidth="1"/>
    <col min="24" max="24" width="8.26953125" customWidth="1"/>
    <col min="25" max="26" width="9.26953125" customWidth="1"/>
  </cols>
  <sheetData>
    <row r="1" spans="1:36" s="3" customFormat="1" ht="35.25" customHeight="1" x14ac:dyDescent="0.25">
      <c r="A1" s="131" t="s">
        <v>3</v>
      </c>
      <c r="B1" s="131" t="s">
        <v>5</v>
      </c>
      <c r="C1" s="131" t="s">
        <v>6</v>
      </c>
      <c r="D1" s="131" t="s">
        <v>7</v>
      </c>
      <c r="E1" s="305" t="s">
        <v>8</v>
      </c>
      <c r="F1" s="305" t="s">
        <v>9</v>
      </c>
      <c r="G1" s="306" t="s">
        <v>10</v>
      </c>
      <c r="H1" s="305" t="s">
        <v>1265</v>
      </c>
      <c r="I1" s="305" t="s">
        <v>12</v>
      </c>
      <c r="J1" s="307" t="s">
        <v>13</v>
      </c>
      <c r="K1" s="305" t="s">
        <v>14</v>
      </c>
      <c r="L1" s="131" t="s">
        <v>15</v>
      </c>
      <c r="M1" s="308" t="s">
        <v>16</v>
      </c>
      <c r="N1" s="131" t="s">
        <v>17</v>
      </c>
      <c r="O1" s="131" t="s">
        <v>18</v>
      </c>
      <c r="P1" s="6" t="s">
        <v>19</v>
      </c>
      <c r="Q1" s="131" t="s">
        <v>20</v>
      </c>
      <c r="R1" s="131" t="s">
        <v>21</v>
      </c>
      <c r="S1" s="309" t="s">
        <v>22</v>
      </c>
      <c r="T1" s="131" t="s">
        <v>23</v>
      </c>
      <c r="U1" s="241" t="s">
        <v>24</v>
      </c>
      <c r="V1" s="241" t="s">
        <v>25</v>
      </c>
      <c r="W1" s="307" t="s">
        <v>26</v>
      </c>
      <c r="X1" s="308" t="s">
        <v>27</v>
      </c>
      <c r="Y1" s="131" t="s">
        <v>28</v>
      </c>
      <c r="Z1" s="13"/>
    </row>
    <row r="2" spans="1:36" s="28" customFormat="1" ht="33.75" customHeight="1" x14ac:dyDescent="0.25">
      <c r="A2" s="14" t="s">
        <v>89</v>
      </c>
      <c r="B2" s="14" t="s">
        <v>1266</v>
      </c>
      <c r="C2" s="16" t="s">
        <v>144</v>
      </c>
      <c r="D2" s="14" t="s">
        <v>1267</v>
      </c>
      <c r="E2" s="16" t="s">
        <v>1268</v>
      </c>
      <c r="F2" s="14" t="s">
        <v>1269</v>
      </c>
      <c r="G2" s="310" t="s">
        <v>1240</v>
      </c>
      <c r="H2" s="56"/>
      <c r="I2" s="18">
        <f>IF(P2&gt;H2,H2,P2)</f>
        <v>0</v>
      </c>
      <c r="J2" s="19"/>
      <c r="K2" s="47" t="s">
        <v>1270</v>
      </c>
      <c r="L2" s="14" t="s">
        <v>149</v>
      </c>
      <c r="M2" s="24" t="s">
        <v>1271</v>
      </c>
      <c r="N2" s="16" t="s">
        <v>233</v>
      </c>
      <c r="O2" s="97">
        <v>1308.27</v>
      </c>
      <c r="P2" s="50">
        <v>44819014.562100001</v>
      </c>
      <c r="Q2" s="311">
        <v>2180.4499999999998</v>
      </c>
      <c r="R2" s="51">
        <v>74698357.603499994</v>
      </c>
      <c r="S2" s="42">
        <v>42950</v>
      </c>
      <c r="T2" s="16"/>
      <c r="U2" s="16" t="s">
        <v>1272</v>
      </c>
      <c r="V2" s="312"/>
      <c r="W2" s="313">
        <v>2</v>
      </c>
      <c r="X2" s="15"/>
      <c r="Y2" s="15"/>
      <c r="Z2" s="27"/>
    </row>
    <row r="3" spans="1:36" s="28" customFormat="1" ht="57" customHeight="1" x14ac:dyDescent="0.25">
      <c r="A3" s="14" t="s">
        <v>89</v>
      </c>
      <c r="B3" s="14" t="s">
        <v>1266</v>
      </c>
      <c r="C3" s="16" t="s">
        <v>144</v>
      </c>
      <c r="D3" s="48" t="s">
        <v>1273</v>
      </c>
      <c r="E3" s="16" t="s">
        <v>1274</v>
      </c>
      <c r="F3" s="14" t="s">
        <v>1275</v>
      </c>
      <c r="G3" s="310" t="s">
        <v>1276</v>
      </c>
      <c r="H3" s="56"/>
      <c r="I3" s="18"/>
      <c r="J3" s="19"/>
      <c r="K3" s="47" t="s">
        <v>1277</v>
      </c>
      <c r="L3" s="14" t="s">
        <v>149</v>
      </c>
      <c r="M3" s="24" t="s">
        <v>1278</v>
      </c>
      <c r="N3" s="75" t="s">
        <v>1279</v>
      </c>
      <c r="O3" s="314">
        <v>252.66</v>
      </c>
      <c r="P3" s="50">
        <v>8655684.3918000013</v>
      </c>
      <c r="Q3" s="315">
        <v>421.09</v>
      </c>
      <c r="R3" s="51">
        <v>14425798.070700001</v>
      </c>
      <c r="S3" s="42">
        <v>42950</v>
      </c>
      <c r="T3" s="16" t="s">
        <v>1280</v>
      </c>
      <c r="U3" s="16" t="s">
        <v>1281</v>
      </c>
      <c r="V3" s="71"/>
      <c r="W3" s="313">
        <v>1</v>
      </c>
      <c r="X3" s="15"/>
      <c r="Y3" s="15"/>
      <c r="Z3" s="27"/>
    </row>
    <row r="4" spans="1:36" s="3" customFormat="1" ht="53.25" customHeight="1" x14ac:dyDescent="0.25">
      <c r="A4" s="14" t="s">
        <v>89</v>
      </c>
      <c r="B4" s="14" t="s">
        <v>1266</v>
      </c>
      <c r="C4" s="16" t="s">
        <v>144</v>
      </c>
      <c r="D4" s="14" t="s">
        <v>1282</v>
      </c>
      <c r="E4" s="15" t="s">
        <v>1283</v>
      </c>
      <c r="F4" s="14" t="s">
        <v>1284</v>
      </c>
      <c r="G4" s="85" t="s">
        <v>1285</v>
      </c>
      <c r="H4" s="56"/>
      <c r="I4" s="18">
        <f>IF(P4&gt;H4,H4,P4)</f>
        <v>0</v>
      </c>
      <c r="J4" s="19"/>
      <c r="K4" s="14" t="s">
        <v>1286</v>
      </c>
      <c r="L4" s="14" t="s">
        <v>149</v>
      </c>
      <c r="M4" s="34" t="s">
        <v>1287</v>
      </c>
      <c r="N4" s="14" t="s">
        <v>82</v>
      </c>
      <c r="O4" s="14">
        <v>228.29</v>
      </c>
      <c r="P4" s="50">
        <v>7820811.3267000001</v>
      </c>
      <c r="Q4" s="41">
        <v>380.49</v>
      </c>
      <c r="R4" s="51">
        <v>13034913.932700001</v>
      </c>
      <c r="S4" s="42">
        <v>42950</v>
      </c>
      <c r="T4" s="16" t="s">
        <v>1288</v>
      </c>
      <c r="U4" s="16" t="s">
        <v>1289</v>
      </c>
      <c r="V4" s="87"/>
      <c r="W4" s="295">
        <v>1</v>
      </c>
      <c r="X4" s="316"/>
      <c r="Y4" s="87"/>
      <c r="Z4" s="27"/>
    </row>
    <row r="5" spans="1:36" s="28" customFormat="1" ht="34.5" customHeight="1" x14ac:dyDescent="0.35">
      <c r="A5" s="14" t="s">
        <v>89</v>
      </c>
      <c r="B5" s="14" t="s">
        <v>1266</v>
      </c>
      <c r="C5" s="82" t="s">
        <v>144</v>
      </c>
      <c r="D5" s="14" t="s">
        <v>1290</v>
      </c>
      <c r="E5" s="15" t="s">
        <v>1291</v>
      </c>
      <c r="F5" s="14" t="s">
        <v>1290</v>
      </c>
      <c r="G5" s="317" t="s">
        <v>1292</v>
      </c>
      <c r="H5" s="56"/>
      <c r="I5" s="18">
        <f>IF(P5&gt;H5,H5,P5)</f>
        <v>0</v>
      </c>
      <c r="J5" s="19"/>
      <c r="K5" s="47" t="s">
        <v>1290</v>
      </c>
      <c r="L5" s="14" t="s">
        <v>149</v>
      </c>
      <c r="M5" s="24" t="s">
        <v>1293</v>
      </c>
      <c r="N5" s="16" t="s">
        <v>1294</v>
      </c>
      <c r="O5" s="83">
        <v>983.24</v>
      </c>
      <c r="P5" s="50">
        <v>33684062.065200001</v>
      </c>
      <c r="Q5" s="41">
        <v>1638.74</v>
      </c>
      <c r="R5" s="51">
        <v>56140331.830200009</v>
      </c>
      <c r="S5" s="42">
        <v>42977</v>
      </c>
      <c r="T5" s="16"/>
      <c r="U5" s="16" t="s">
        <v>1295</v>
      </c>
      <c r="V5" s="71"/>
      <c r="W5" s="313">
        <v>1</v>
      </c>
      <c r="X5" s="15"/>
      <c r="Y5" s="15"/>
      <c r="Z5" s="84"/>
    </row>
    <row r="6" spans="1:36" s="3" customFormat="1" ht="28.5" customHeight="1" x14ac:dyDescent="0.25">
      <c r="A6" s="14" t="s">
        <v>89</v>
      </c>
      <c r="B6" s="14" t="s">
        <v>1266</v>
      </c>
      <c r="C6" s="16" t="s">
        <v>144</v>
      </c>
      <c r="D6" s="14" t="s">
        <v>1296</v>
      </c>
      <c r="E6" s="16" t="s">
        <v>1297</v>
      </c>
      <c r="F6" s="14" t="s">
        <v>1298</v>
      </c>
      <c r="G6" s="85" t="s">
        <v>1292</v>
      </c>
      <c r="H6" s="56"/>
      <c r="I6" s="18"/>
      <c r="J6" s="19"/>
      <c r="K6" s="14" t="s">
        <v>1299</v>
      </c>
      <c r="L6" s="14" t="s">
        <v>149</v>
      </c>
      <c r="M6" s="34" t="s">
        <v>1300</v>
      </c>
      <c r="N6" s="14" t="s">
        <v>170</v>
      </c>
      <c r="O6" s="14">
        <v>95.2</v>
      </c>
      <c r="P6" s="50">
        <v>3261383.4960000003</v>
      </c>
      <c r="Q6" s="41">
        <v>158.66</v>
      </c>
      <c r="R6" s="51">
        <v>5435410.7718000002</v>
      </c>
      <c r="S6" s="42">
        <v>42950</v>
      </c>
      <c r="T6" s="16" t="s">
        <v>1301</v>
      </c>
      <c r="U6" s="16" t="s">
        <v>1302</v>
      </c>
      <c r="V6" s="87"/>
      <c r="W6" s="295">
        <v>1</v>
      </c>
      <c r="X6" s="316"/>
      <c r="Y6" s="87"/>
      <c r="Z6" s="27"/>
    </row>
    <row r="7" spans="1:36" s="28" customFormat="1" ht="39.75" customHeight="1" x14ac:dyDescent="0.25">
      <c r="A7" s="14" t="s">
        <v>89</v>
      </c>
      <c r="B7" s="14" t="s">
        <v>142</v>
      </c>
      <c r="C7" s="16" t="s">
        <v>144</v>
      </c>
      <c r="D7" s="14" t="s">
        <v>1303</v>
      </c>
      <c r="E7" s="16" t="s">
        <v>1304</v>
      </c>
      <c r="F7" s="14" t="s">
        <v>1305</v>
      </c>
      <c r="G7" s="85" t="s">
        <v>1306</v>
      </c>
      <c r="H7" s="56"/>
      <c r="I7" s="18">
        <f>IF(P7&gt;H7,H7,P7)</f>
        <v>0</v>
      </c>
      <c r="J7" s="19"/>
      <c r="K7" s="47" t="s">
        <v>1307</v>
      </c>
      <c r="L7" s="14" t="s">
        <v>149</v>
      </c>
      <c r="M7" s="24" t="s">
        <v>1308</v>
      </c>
      <c r="N7" s="16" t="s">
        <v>1309</v>
      </c>
      <c r="O7" s="97">
        <v>10528</v>
      </c>
      <c r="P7" s="50">
        <v>360670645.44000006</v>
      </c>
      <c r="Q7" s="51">
        <v>14038</v>
      </c>
      <c r="R7" s="51">
        <v>480917032.74000007</v>
      </c>
      <c r="S7" s="26">
        <v>43122</v>
      </c>
      <c r="T7" s="15"/>
      <c r="U7" s="15"/>
      <c r="V7" s="15"/>
      <c r="W7" s="118">
        <v>1</v>
      </c>
      <c r="X7" s="15"/>
      <c r="Y7" s="15"/>
      <c r="Z7" s="27"/>
    </row>
    <row r="8" spans="1:36" s="28" customFormat="1" ht="39" customHeight="1" x14ac:dyDescent="0.25">
      <c r="A8" s="14" t="s">
        <v>89</v>
      </c>
      <c r="B8" s="14" t="s">
        <v>142</v>
      </c>
      <c r="C8" s="16" t="s">
        <v>144</v>
      </c>
      <c r="D8" s="14" t="s">
        <v>1303</v>
      </c>
      <c r="E8" s="16" t="s">
        <v>1310</v>
      </c>
      <c r="F8" s="14" t="s">
        <v>1311</v>
      </c>
      <c r="G8" s="85" t="s">
        <v>1306</v>
      </c>
      <c r="H8" s="56"/>
      <c r="I8" s="18"/>
      <c r="J8" s="19"/>
      <c r="K8" s="47" t="s">
        <v>1307</v>
      </c>
      <c r="L8" s="14" t="s">
        <v>149</v>
      </c>
      <c r="M8" s="24" t="s">
        <v>1308</v>
      </c>
      <c r="N8" s="16" t="s">
        <v>1309</v>
      </c>
      <c r="O8" s="97"/>
      <c r="P8" s="50"/>
      <c r="Q8" s="51"/>
      <c r="R8" s="51"/>
      <c r="S8" s="26">
        <v>42432</v>
      </c>
      <c r="T8" s="15"/>
      <c r="U8" s="15"/>
      <c r="V8" s="71" t="s">
        <v>1312</v>
      </c>
      <c r="W8" s="118"/>
      <c r="X8" s="15"/>
      <c r="Y8" s="15"/>
      <c r="Z8" s="27"/>
    </row>
    <row r="9" spans="1:36" s="28" customFormat="1" ht="47.25" customHeight="1" x14ac:dyDescent="0.25">
      <c r="A9" s="14" t="s">
        <v>89</v>
      </c>
      <c r="B9" s="14" t="s">
        <v>1266</v>
      </c>
      <c r="C9" s="16" t="s">
        <v>144</v>
      </c>
      <c r="D9" s="48" t="s">
        <v>189</v>
      </c>
      <c r="E9" s="16" t="s">
        <v>190</v>
      </c>
      <c r="F9" s="24" t="s">
        <v>191</v>
      </c>
      <c r="G9" s="85" t="s">
        <v>1313</v>
      </c>
      <c r="H9" s="85"/>
      <c r="I9" s="318"/>
      <c r="J9" s="319"/>
      <c r="K9" s="117" t="s">
        <v>191</v>
      </c>
      <c r="L9" s="24" t="s">
        <v>149</v>
      </c>
      <c r="M9" s="34" t="s">
        <v>1314</v>
      </c>
      <c r="N9" s="75" t="s">
        <v>82</v>
      </c>
      <c r="O9" s="314">
        <v>171.22</v>
      </c>
      <c r="P9" s="50">
        <v>5865694.1406000005</v>
      </c>
      <c r="Q9" s="315">
        <v>285.37</v>
      </c>
      <c r="R9" s="51">
        <v>9776271.0951000005</v>
      </c>
      <c r="S9" s="42">
        <v>42999</v>
      </c>
      <c r="T9" s="16" t="s">
        <v>1315</v>
      </c>
      <c r="U9" s="16" t="s">
        <v>1316</v>
      </c>
      <c r="V9" s="71"/>
      <c r="W9" s="320">
        <v>1</v>
      </c>
      <c r="X9" s="15"/>
      <c r="Y9" s="15"/>
      <c r="Z9" s="27"/>
    </row>
    <row r="10" spans="1:36" s="3" customFormat="1" ht="37.5" customHeight="1" x14ac:dyDescent="0.25">
      <c r="A10" s="14" t="s">
        <v>89</v>
      </c>
      <c r="B10" s="14" t="s">
        <v>1266</v>
      </c>
      <c r="C10" s="16" t="s">
        <v>164</v>
      </c>
      <c r="D10" s="14" t="s">
        <v>1317</v>
      </c>
      <c r="E10" s="16" t="s">
        <v>1318</v>
      </c>
      <c r="F10" s="24" t="s">
        <v>1319</v>
      </c>
      <c r="G10" s="85" t="s">
        <v>1320</v>
      </c>
      <c r="H10" s="85"/>
      <c r="I10" s="318"/>
      <c r="J10" s="319"/>
      <c r="K10" s="24" t="s">
        <v>1319</v>
      </c>
      <c r="L10" s="24" t="s">
        <v>149</v>
      </c>
      <c r="M10" s="321" t="s">
        <v>1321</v>
      </c>
      <c r="N10" s="14" t="s">
        <v>113</v>
      </c>
      <c r="O10" s="14">
        <v>396.58</v>
      </c>
      <c r="P10" s="50">
        <v>13586128.853400001</v>
      </c>
      <c r="Q10" s="41">
        <v>660.97</v>
      </c>
      <c r="R10" s="51">
        <v>22643662.283100002</v>
      </c>
      <c r="S10" s="42">
        <v>42950</v>
      </c>
      <c r="T10" s="16" t="s">
        <v>1322</v>
      </c>
      <c r="U10" s="16" t="s">
        <v>1323</v>
      </c>
      <c r="V10" s="87"/>
      <c r="W10" s="295">
        <v>1</v>
      </c>
      <c r="X10" s="87"/>
      <c r="Y10" s="87" t="s">
        <v>254</v>
      </c>
      <c r="Z10" s="27"/>
    </row>
    <row r="11" spans="1:36" s="28" customFormat="1" ht="41.25" customHeight="1" x14ac:dyDescent="0.35">
      <c r="A11" s="14" t="s">
        <v>89</v>
      </c>
      <c r="B11" s="14" t="s">
        <v>1266</v>
      </c>
      <c r="C11" s="82" t="s">
        <v>144</v>
      </c>
      <c r="D11" s="14" t="s">
        <v>1324</v>
      </c>
      <c r="E11" s="15" t="s">
        <v>1325</v>
      </c>
      <c r="F11" s="14" t="s">
        <v>1326</v>
      </c>
      <c r="G11" s="85" t="s">
        <v>1327</v>
      </c>
      <c r="H11" s="56"/>
      <c r="I11" s="18"/>
      <c r="J11" s="19"/>
      <c r="K11" s="14" t="s">
        <v>1326</v>
      </c>
      <c r="L11" s="14" t="s">
        <v>149</v>
      </c>
      <c r="M11" s="14" t="s">
        <v>1328</v>
      </c>
      <c r="N11" s="16" t="s">
        <v>163</v>
      </c>
      <c r="O11" s="83">
        <v>4177.17</v>
      </c>
      <c r="P11" s="50">
        <v>143102450.60910001</v>
      </c>
      <c r="Q11" s="41">
        <v>6961.95</v>
      </c>
      <c r="R11" s="51">
        <v>238504084.34850001</v>
      </c>
      <c r="S11" s="42">
        <v>42977</v>
      </c>
      <c r="T11" s="16"/>
      <c r="U11" s="16" t="s">
        <v>1329</v>
      </c>
      <c r="V11" s="71"/>
      <c r="W11" s="313">
        <v>1</v>
      </c>
      <c r="X11" s="15"/>
      <c r="Y11" s="15"/>
      <c r="Z11" s="84"/>
    </row>
    <row r="12" spans="1:36" s="28" customFormat="1" ht="45" customHeight="1" x14ac:dyDescent="0.25">
      <c r="A12" s="89" t="s">
        <v>141</v>
      </c>
      <c r="B12" s="89" t="s">
        <v>1330</v>
      </c>
      <c r="C12" s="82" t="s">
        <v>144</v>
      </c>
      <c r="D12" s="14" t="s">
        <v>1331</v>
      </c>
      <c r="E12" s="14" t="s">
        <v>1332</v>
      </c>
      <c r="F12" s="14" t="s">
        <v>1333</v>
      </c>
      <c r="G12" s="85" t="s">
        <v>1334</v>
      </c>
      <c r="H12" s="56"/>
      <c r="I12" s="18">
        <f>IF(P12&gt;H12,H12,P12)</f>
        <v>0</v>
      </c>
      <c r="J12" s="19"/>
      <c r="K12" s="47" t="s">
        <v>1335</v>
      </c>
      <c r="L12" s="14" t="s">
        <v>149</v>
      </c>
      <c r="M12" s="14" t="s">
        <v>1336</v>
      </c>
      <c r="N12" s="16" t="s">
        <v>299</v>
      </c>
      <c r="O12" s="49">
        <v>518.4</v>
      </c>
      <c r="P12" s="50">
        <v>17759466.432</v>
      </c>
      <c r="Q12" s="315">
        <v>864</v>
      </c>
      <c r="R12" s="51">
        <v>29599110.720000003</v>
      </c>
      <c r="S12" s="42">
        <v>42950</v>
      </c>
      <c r="T12" s="16" t="s">
        <v>1337</v>
      </c>
      <c r="U12" s="14" t="s">
        <v>1338</v>
      </c>
      <c r="V12" s="71"/>
      <c r="W12" s="41">
        <v>1</v>
      </c>
      <c r="X12" s="15"/>
      <c r="Y12" s="15"/>
      <c r="Z12" s="27"/>
      <c r="AA12" s="3"/>
      <c r="AB12" s="3"/>
      <c r="AC12" s="3"/>
      <c r="AD12" s="3"/>
      <c r="AE12" s="3"/>
      <c r="AF12" s="3"/>
      <c r="AG12" s="3"/>
      <c r="AH12" s="3"/>
      <c r="AI12" s="3"/>
      <c r="AJ12" s="3"/>
    </row>
    <row r="13" spans="1:36" s="28" customFormat="1" ht="71.25" customHeight="1" x14ac:dyDescent="0.25">
      <c r="A13" s="14" t="s">
        <v>89</v>
      </c>
      <c r="B13" s="14" t="s">
        <v>1266</v>
      </c>
      <c r="C13" s="16" t="s">
        <v>144</v>
      </c>
      <c r="D13" s="48" t="s">
        <v>1339</v>
      </c>
      <c r="E13" s="16" t="s">
        <v>1340</v>
      </c>
      <c r="F13" s="14" t="s">
        <v>1341</v>
      </c>
      <c r="G13" s="85" t="s">
        <v>1342</v>
      </c>
      <c r="H13" s="56"/>
      <c r="I13" s="18">
        <f>IF(P13&gt;H13,H13,P13)</f>
        <v>0</v>
      </c>
      <c r="J13" s="19"/>
      <c r="K13" s="39" t="s">
        <v>1341</v>
      </c>
      <c r="L13" s="14" t="s">
        <v>149</v>
      </c>
      <c r="M13" s="46" t="s">
        <v>1343</v>
      </c>
      <c r="N13" s="75" t="s">
        <v>186</v>
      </c>
      <c r="O13" s="49">
        <v>1073.79</v>
      </c>
      <c r="P13" s="50">
        <v>36786144.791700006</v>
      </c>
      <c r="Q13" s="315">
        <v>1789.65</v>
      </c>
      <c r="R13" s="51">
        <v>61310241.319500007</v>
      </c>
      <c r="S13" s="42">
        <v>42950</v>
      </c>
      <c r="T13" s="16" t="s">
        <v>1344</v>
      </c>
      <c r="U13" s="16" t="s">
        <v>1345</v>
      </c>
      <c r="V13" s="16"/>
      <c r="W13" s="313">
        <v>1</v>
      </c>
      <c r="X13" s="15"/>
      <c r="Y13" s="15"/>
      <c r="Z13" s="27"/>
    </row>
    <row r="14" spans="1:36" s="28" customFormat="1" ht="36.75" customHeight="1" x14ac:dyDescent="0.35">
      <c r="A14" s="14" t="s">
        <v>89</v>
      </c>
      <c r="B14" s="14" t="s">
        <v>1266</v>
      </c>
      <c r="C14" s="82" t="s">
        <v>164</v>
      </c>
      <c r="D14" s="14" t="s">
        <v>356</v>
      </c>
      <c r="E14" s="15" t="s">
        <v>357</v>
      </c>
      <c r="F14" s="14" t="s">
        <v>358</v>
      </c>
      <c r="G14" s="85" t="s">
        <v>1346</v>
      </c>
      <c r="H14" s="56"/>
      <c r="I14" s="18">
        <f>IF(P14&gt;H14,H14,P14)</f>
        <v>0</v>
      </c>
      <c r="J14" s="19"/>
      <c r="K14" s="14" t="s">
        <v>359</v>
      </c>
      <c r="L14" s="14" t="s">
        <v>149</v>
      </c>
      <c r="M14" s="14" t="s">
        <v>1347</v>
      </c>
      <c r="N14" s="16" t="s">
        <v>299</v>
      </c>
      <c r="O14" s="83">
        <v>401.62</v>
      </c>
      <c r="P14" s="50">
        <v>13758790.332600001</v>
      </c>
      <c r="Q14" s="41">
        <v>669.36</v>
      </c>
      <c r="R14" s="51">
        <v>22931088.832800001</v>
      </c>
      <c r="S14" s="42">
        <v>43248</v>
      </c>
      <c r="T14" s="16"/>
      <c r="U14" s="16" t="s">
        <v>361</v>
      </c>
      <c r="V14" s="71"/>
      <c r="W14" s="313">
        <v>1</v>
      </c>
      <c r="X14" s="15"/>
      <c r="Y14" s="15"/>
      <c r="Z14" s="84"/>
    </row>
    <row r="15" spans="1:36" s="3" customFormat="1" ht="45" customHeight="1" x14ac:dyDescent="0.25">
      <c r="A15" s="14" t="s">
        <v>89</v>
      </c>
      <c r="B15" s="14" t="s">
        <v>1266</v>
      </c>
      <c r="C15" s="16" t="s">
        <v>144</v>
      </c>
      <c r="D15" s="14" t="s">
        <v>196</v>
      </c>
      <c r="E15" s="16" t="s">
        <v>203</v>
      </c>
      <c r="F15" s="14" t="s">
        <v>198</v>
      </c>
      <c r="G15" s="56" t="s">
        <v>1348</v>
      </c>
      <c r="H15" s="56"/>
      <c r="I15" s="18"/>
      <c r="J15" s="19"/>
      <c r="K15" s="14" t="s">
        <v>198</v>
      </c>
      <c r="L15" s="14" t="s">
        <v>149</v>
      </c>
      <c r="M15" s="321" t="s">
        <v>1349</v>
      </c>
      <c r="N15" s="14" t="s">
        <v>199</v>
      </c>
      <c r="O15" s="14">
        <v>438.85</v>
      </c>
      <c r="P15" s="50">
        <v>15034224.235500002</v>
      </c>
      <c r="Q15" s="41">
        <v>731.42</v>
      </c>
      <c r="R15" s="51">
        <v>25057154.586600002</v>
      </c>
      <c r="S15" s="42">
        <v>43248</v>
      </c>
      <c r="T15" s="16" t="s">
        <v>1350</v>
      </c>
      <c r="U15" s="16" t="s">
        <v>1351</v>
      </c>
      <c r="V15" s="78"/>
      <c r="W15" s="295">
        <v>1</v>
      </c>
      <c r="X15" s="87"/>
      <c r="Y15" s="87"/>
      <c r="Z15" s="27"/>
    </row>
    <row r="16" spans="1:36" s="3" customFormat="1" ht="42.75" customHeight="1" x14ac:dyDescent="0.25">
      <c r="A16" s="14" t="s">
        <v>89</v>
      </c>
      <c r="B16" s="14" t="s">
        <v>1266</v>
      </c>
      <c r="C16" s="16" t="s">
        <v>144</v>
      </c>
      <c r="D16" s="14" t="s">
        <v>196</v>
      </c>
      <c r="E16" s="16" t="s">
        <v>197</v>
      </c>
      <c r="F16" s="14" t="s">
        <v>198</v>
      </c>
      <c r="G16" s="56" t="s">
        <v>1352</v>
      </c>
      <c r="H16" s="56"/>
      <c r="I16" s="18"/>
      <c r="J16" s="19"/>
      <c r="K16" s="14" t="s">
        <v>198</v>
      </c>
      <c r="L16" s="14" t="s">
        <v>149</v>
      </c>
      <c r="M16" s="34" t="s">
        <v>1353</v>
      </c>
      <c r="N16" s="14" t="s">
        <v>199</v>
      </c>
      <c r="O16" s="14">
        <v>330.25</v>
      </c>
      <c r="P16" s="50">
        <v>11313780.457500001</v>
      </c>
      <c r="Q16" s="41">
        <v>550.41999999999996</v>
      </c>
      <c r="R16" s="51">
        <v>18856414.956599999</v>
      </c>
      <c r="S16" s="42">
        <v>42950</v>
      </c>
      <c r="T16" s="16" t="s">
        <v>1354</v>
      </c>
      <c r="U16" s="16" t="s">
        <v>1355</v>
      </c>
      <c r="V16" s="78"/>
      <c r="W16" s="295">
        <v>1</v>
      </c>
      <c r="X16" s="87"/>
      <c r="Y16" s="87"/>
      <c r="Z16" s="322" t="s">
        <v>1356</v>
      </c>
    </row>
    <row r="17" spans="1:26" s="28" customFormat="1" ht="44.25" customHeight="1" x14ac:dyDescent="0.35">
      <c r="A17" s="14" t="s">
        <v>89</v>
      </c>
      <c r="B17" s="14" t="s">
        <v>1266</v>
      </c>
      <c r="C17" s="82" t="s">
        <v>144</v>
      </c>
      <c r="D17" s="14" t="s">
        <v>1357</v>
      </c>
      <c r="E17" s="15" t="s">
        <v>1358</v>
      </c>
      <c r="F17" s="14" t="s">
        <v>1359</v>
      </c>
      <c r="G17" s="56" t="s">
        <v>1360</v>
      </c>
      <c r="H17" s="56"/>
      <c r="I17" s="18"/>
      <c r="J17" s="19"/>
      <c r="K17" s="14" t="s">
        <v>1359</v>
      </c>
      <c r="L17" s="14" t="s">
        <v>149</v>
      </c>
      <c r="M17" s="14" t="s">
        <v>1361</v>
      </c>
      <c r="N17" s="16" t="s">
        <v>163</v>
      </c>
      <c r="O17" s="83">
        <v>762.26</v>
      </c>
      <c r="P17" s="50">
        <v>26113678.399800003</v>
      </c>
      <c r="Q17" s="41">
        <v>1270.43</v>
      </c>
      <c r="R17" s="51">
        <v>43522683.138900004</v>
      </c>
      <c r="S17" s="42">
        <v>43280</v>
      </c>
      <c r="T17" s="16" t="s">
        <v>1362</v>
      </c>
      <c r="U17" s="16" t="s">
        <v>1363</v>
      </c>
      <c r="V17" s="71"/>
      <c r="W17" s="313">
        <v>1</v>
      </c>
      <c r="X17" s="15"/>
      <c r="Y17" s="15"/>
      <c r="Z17" s="84"/>
    </row>
    <row r="18" spans="1:26" s="28" customFormat="1" ht="71.25" customHeight="1" x14ac:dyDescent="0.25">
      <c r="A18" s="14" t="s">
        <v>89</v>
      </c>
      <c r="B18" s="14" t="s">
        <v>142</v>
      </c>
      <c r="C18" s="16" t="s">
        <v>144</v>
      </c>
      <c r="D18" s="48" t="s">
        <v>1364</v>
      </c>
      <c r="E18" s="323" t="s">
        <v>1365</v>
      </c>
      <c r="F18" s="14" t="s">
        <v>1366</v>
      </c>
      <c r="G18" s="56" t="s">
        <v>1367</v>
      </c>
      <c r="H18" s="324"/>
      <c r="I18" s="18">
        <f>IF(P18&gt;H18,H18,P18)</f>
        <v>0</v>
      </c>
      <c r="J18" s="19"/>
      <c r="K18" s="47" t="s">
        <v>1368</v>
      </c>
      <c r="L18" s="14" t="s">
        <v>149</v>
      </c>
      <c r="M18" s="24" t="s">
        <v>1369</v>
      </c>
      <c r="N18" s="16" t="s">
        <v>219</v>
      </c>
      <c r="O18" s="49">
        <v>1068.52</v>
      </c>
      <c r="P18" s="50">
        <v>36605603.919600002</v>
      </c>
      <c r="Q18" s="57">
        <v>3561.73</v>
      </c>
      <c r="R18" s="51">
        <v>122018565.53790002</v>
      </c>
      <c r="S18" s="26">
        <v>42774</v>
      </c>
      <c r="T18" s="15"/>
      <c r="U18" s="15"/>
      <c r="V18" s="325"/>
      <c r="W18" s="326">
        <v>1</v>
      </c>
      <c r="X18" s="15"/>
      <c r="Y18" s="15"/>
      <c r="Z18" s="27"/>
    </row>
    <row r="19" spans="1:26" s="3" customFormat="1" ht="42.75" customHeight="1" x14ac:dyDescent="0.25">
      <c r="A19" s="14" t="s">
        <v>89</v>
      </c>
      <c r="B19" s="14" t="s">
        <v>1266</v>
      </c>
      <c r="C19" s="16" t="s">
        <v>144</v>
      </c>
      <c r="D19" s="14" t="s">
        <v>1370</v>
      </c>
      <c r="E19" s="15" t="s">
        <v>1371</v>
      </c>
      <c r="F19" s="14" t="s">
        <v>1372</v>
      </c>
      <c r="G19" s="56" t="s">
        <v>1373</v>
      </c>
      <c r="H19" s="56"/>
      <c r="I19" s="18"/>
      <c r="J19" s="19"/>
      <c r="K19" s="14" t="s">
        <v>1374</v>
      </c>
      <c r="L19" s="14" t="s">
        <v>149</v>
      </c>
      <c r="M19" s="34" t="s">
        <v>1375</v>
      </c>
      <c r="N19" s="14" t="s">
        <v>1376</v>
      </c>
      <c r="O19" s="83">
        <v>174.83</v>
      </c>
      <c r="P19" s="50">
        <v>5989366.3509000009</v>
      </c>
      <c r="Q19" s="41">
        <v>291.38</v>
      </c>
      <c r="R19" s="51">
        <v>9982163.0574000012</v>
      </c>
      <c r="S19" s="42">
        <v>42950</v>
      </c>
      <c r="T19" s="16"/>
      <c r="U19" s="16" t="s">
        <v>1377</v>
      </c>
      <c r="V19" s="87"/>
      <c r="W19" s="295">
        <v>1</v>
      </c>
      <c r="X19" s="316"/>
      <c r="Y19" s="87"/>
      <c r="Z19" s="27"/>
    </row>
    <row r="20" spans="1:26" ht="21" x14ac:dyDescent="0.35">
      <c r="A20" s="14" t="s">
        <v>89</v>
      </c>
      <c r="B20" s="14" t="s">
        <v>1266</v>
      </c>
      <c r="C20" s="16" t="s">
        <v>144</v>
      </c>
      <c r="D20" s="14" t="s">
        <v>1378</v>
      </c>
      <c r="E20" s="16" t="s">
        <v>1379</v>
      </c>
      <c r="F20" s="14" t="s">
        <v>1380</v>
      </c>
      <c r="G20" s="310" t="s">
        <v>1381</v>
      </c>
      <c r="H20" s="56"/>
      <c r="I20" s="18">
        <v>0</v>
      </c>
      <c r="J20" s="19"/>
      <c r="K20" s="14" t="s">
        <v>1380</v>
      </c>
      <c r="L20" s="14" t="s">
        <v>149</v>
      </c>
      <c r="M20" s="321" t="s">
        <v>1382</v>
      </c>
      <c r="N20" s="14" t="s">
        <v>163</v>
      </c>
      <c r="O20" s="14">
        <v>892.87</v>
      </c>
      <c r="P20" s="50">
        <v>24698721.727899998</v>
      </c>
      <c r="Q20" s="41">
        <v>1488.12</v>
      </c>
      <c r="R20" s="51">
        <v>41164628.420399994</v>
      </c>
      <c r="S20" s="42">
        <v>42950</v>
      </c>
      <c r="T20" s="87"/>
      <c r="U20" s="87"/>
      <c r="V20" s="87"/>
      <c r="W20" s="295">
        <v>1</v>
      </c>
      <c r="X20" s="87"/>
      <c r="Y20" s="87"/>
    </row>
    <row r="21" spans="1:26" ht="49.5" customHeight="1" x14ac:dyDescent="0.35">
      <c r="A21" s="14" t="s">
        <v>141</v>
      </c>
      <c r="B21" s="14" t="s">
        <v>1330</v>
      </c>
      <c r="C21" s="15" t="s">
        <v>323</v>
      </c>
      <c r="D21" s="14" t="s">
        <v>1383</v>
      </c>
      <c r="E21" s="14" t="s">
        <v>1384</v>
      </c>
      <c r="F21" s="14" t="s">
        <v>1385</v>
      </c>
      <c r="G21" s="310" t="s">
        <v>1386</v>
      </c>
      <c r="H21" s="56"/>
      <c r="I21" s="18"/>
      <c r="J21" s="19"/>
      <c r="K21" s="14" t="s">
        <v>1385</v>
      </c>
      <c r="L21" s="14" t="s">
        <v>149</v>
      </c>
      <c r="M21" s="14" t="s">
        <v>1387</v>
      </c>
      <c r="N21" s="16" t="s">
        <v>265</v>
      </c>
      <c r="O21" s="327">
        <v>335.7</v>
      </c>
      <c r="P21" s="50">
        <v>9286190.4689999986</v>
      </c>
      <c r="Q21" s="41">
        <v>559.49</v>
      </c>
      <c r="R21" s="51">
        <v>15476707.493299998</v>
      </c>
      <c r="S21" s="25" t="s">
        <v>328</v>
      </c>
      <c r="T21" s="14" t="s">
        <v>1388</v>
      </c>
      <c r="U21" s="16" t="s">
        <v>1389</v>
      </c>
      <c r="V21" s="14"/>
      <c r="W21" s="41">
        <v>1</v>
      </c>
      <c r="X21" s="15"/>
      <c r="Y21" s="15"/>
    </row>
    <row r="22" spans="1:26" s="28" customFormat="1" ht="76.5" customHeight="1" x14ac:dyDescent="0.25">
      <c r="A22" s="14" t="s">
        <v>89</v>
      </c>
      <c r="B22" s="14" t="s">
        <v>142</v>
      </c>
      <c r="C22" s="16" t="s">
        <v>144</v>
      </c>
      <c r="D22" s="48" t="s">
        <v>1390</v>
      </c>
      <c r="E22" s="323" t="s">
        <v>1391</v>
      </c>
      <c r="F22" s="14" t="s">
        <v>1392</v>
      </c>
      <c r="G22" s="56" t="s">
        <v>1393</v>
      </c>
      <c r="H22" s="324"/>
      <c r="I22" s="18"/>
      <c r="J22" s="19"/>
      <c r="K22" s="47" t="s">
        <v>1394</v>
      </c>
      <c r="L22" s="14" t="s">
        <v>149</v>
      </c>
      <c r="M22" s="24" t="s">
        <v>1395</v>
      </c>
      <c r="N22" s="16" t="s">
        <v>113</v>
      </c>
      <c r="O22" s="49">
        <v>5371</v>
      </c>
      <c r="P22" s="50">
        <v>184000953.33000001</v>
      </c>
      <c r="Q22" s="57">
        <v>6714</v>
      </c>
      <c r="R22" s="51">
        <v>230009756.22000003</v>
      </c>
      <c r="S22" s="26">
        <v>43224</v>
      </c>
      <c r="T22" s="15"/>
      <c r="U22" s="15"/>
      <c r="V22" s="119"/>
      <c r="W22" s="326">
        <v>1</v>
      </c>
      <c r="X22" s="15"/>
      <c r="Y22" s="15"/>
      <c r="Z22" s="27"/>
    </row>
    <row r="23" spans="1:26" s="3" customFormat="1" ht="42.75" customHeight="1" x14ac:dyDescent="0.25">
      <c r="A23" s="14" t="s">
        <v>89</v>
      </c>
      <c r="B23" s="14" t="s">
        <v>1266</v>
      </c>
      <c r="C23" s="16" t="s">
        <v>144</v>
      </c>
      <c r="D23" s="14" t="s">
        <v>1396</v>
      </c>
      <c r="E23" s="15" t="s">
        <v>1397</v>
      </c>
      <c r="F23" s="14" t="s">
        <v>1398</v>
      </c>
      <c r="G23" s="56" t="s">
        <v>1399</v>
      </c>
      <c r="H23" s="56"/>
      <c r="I23" s="18"/>
      <c r="J23" s="19"/>
      <c r="K23" s="14" t="s">
        <v>1398</v>
      </c>
      <c r="L23" s="14" t="s">
        <v>149</v>
      </c>
      <c r="M23" s="34" t="s">
        <v>1400</v>
      </c>
      <c r="N23" s="14" t="s">
        <v>1294</v>
      </c>
      <c r="O23" s="14">
        <v>196.03</v>
      </c>
      <c r="P23" s="50">
        <v>6715640.8269000007</v>
      </c>
      <c r="Q23" s="41">
        <v>326.72000000000003</v>
      </c>
      <c r="R23" s="51">
        <v>11192848.905600002</v>
      </c>
      <c r="S23" s="42">
        <v>42950</v>
      </c>
      <c r="T23" s="16" t="s">
        <v>1401</v>
      </c>
      <c r="U23" s="16" t="s">
        <v>1402</v>
      </c>
      <c r="V23" s="87"/>
      <c r="W23" s="295">
        <v>1</v>
      </c>
      <c r="X23" s="316" t="s">
        <v>1403</v>
      </c>
      <c r="Y23" s="316" t="s">
        <v>1404</v>
      </c>
      <c r="Z23" s="27"/>
    </row>
    <row r="24" spans="1:26" s="28" customFormat="1" ht="31.5" x14ac:dyDescent="0.35">
      <c r="A24" s="14" t="s">
        <v>141</v>
      </c>
      <c r="B24" s="14" t="s">
        <v>1330</v>
      </c>
      <c r="C24" s="15" t="s">
        <v>323</v>
      </c>
      <c r="D24" s="14" t="s">
        <v>1405</v>
      </c>
      <c r="E24" s="14" t="s">
        <v>1406</v>
      </c>
      <c r="F24" s="14" t="s">
        <v>1407</v>
      </c>
      <c r="G24" s="35" t="s">
        <v>1408</v>
      </c>
      <c r="H24" s="56"/>
      <c r="I24" s="18">
        <f>IF(P24&gt;H24,H24,P24)</f>
        <v>0</v>
      </c>
      <c r="J24" s="19"/>
      <c r="K24" s="47" t="s">
        <v>1409</v>
      </c>
      <c r="L24" s="14" t="s">
        <v>149</v>
      </c>
      <c r="M24" s="14" t="s">
        <v>1410</v>
      </c>
      <c r="N24" s="16" t="s">
        <v>265</v>
      </c>
      <c r="O24" s="327">
        <v>1002.16</v>
      </c>
      <c r="P24" s="50">
        <v>34332227.776799999</v>
      </c>
      <c r="Q24" s="41">
        <v>1670.27</v>
      </c>
      <c r="R24" s="51">
        <v>57220493.822100006</v>
      </c>
      <c r="S24" s="25" t="s">
        <v>328</v>
      </c>
      <c r="T24" s="14" t="s">
        <v>1411</v>
      </c>
      <c r="U24" s="16" t="s">
        <v>1412</v>
      </c>
      <c r="V24" s="14"/>
      <c r="W24" s="41">
        <v>1</v>
      </c>
      <c r="X24" s="15"/>
      <c r="Y24" s="15"/>
    </row>
    <row r="25" spans="1:26" s="160" customFormat="1" ht="31.5" x14ac:dyDescent="0.35">
      <c r="A25" s="16" t="s">
        <v>141</v>
      </c>
      <c r="B25" s="16" t="s">
        <v>1330</v>
      </c>
      <c r="C25" s="16" t="s">
        <v>323</v>
      </c>
      <c r="D25" s="16" t="s">
        <v>1413</v>
      </c>
      <c r="E25" s="182" t="s">
        <v>1414</v>
      </c>
      <c r="F25" s="263" t="s">
        <v>1415</v>
      </c>
      <c r="G25" s="56" t="s">
        <v>1416</v>
      </c>
      <c r="H25" s="56"/>
      <c r="I25" s="18"/>
      <c r="J25" s="19"/>
      <c r="K25" s="263" t="s">
        <v>1415</v>
      </c>
      <c r="L25" s="16" t="s">
        <v>149</v>
      </c>
      <c r="M25" s="37" t="s">
        <v>1417</v>
      </c>
      <c r="N25" s="16" t="s">
        <v>265</v>
      </c>
      <c r="O25" s="328">
        <v>197.89</v>
      </c>
      <c r="P25" s="50">
        <v>6779361.1347000003</v>
      </c>
      <c r="Q25" s="41">
        <v>329.82</v>
      </c>
      <c r="R25" s="51">
        <v>11299049.4186</v>
      </c>
      <c r="S25" s="42" t="s">
        <v>1418</v>
      </c>
      <c r="T25" s="323"/>
      <c r="U25" s="37" t="s">
        <v>1419</v>
      </c>
      <c r="V25" s="16"/>
      <c r="W25" s="41">
        <v>1</v>
      </c>
      <c r="X25" s="323"/>
      <c r="Y25" s="329"/>
      <c r="Z25" s="84"/>
    </row>
    <row r="26" spans="1:26" s="28" customFormat="1" ht="31.5" x14ac:dyDescent="0.25">
      <c r="A26" s="14" t="s">
        <v>89</v>
      </c>
      <c r="B26" s="14" t="s">
        <v>1266</v>
      </c>
      <c r="C26" s="16" t="s">
        <v>144</v>
      </c>
      <c r="D26" s="14" t="s">
        <v>1420</v>
      </c>
      <c r="E26" s="263" t="s">
        <v>1421</v>
      </c>
      <c r="F26" s="263" t="s">
        <v>1422</v>
      </c>
      <c r="G26" s="56" t="s">
        <v>1423</v>
      </c>
      <c r="H26" s="56"/>
      <c r="I26" s="18"/>
      <c r="J26" s="19"/>
      <c r="K26" s="20" t="s">
        <v>1422</v>
      </c>
      <c r="L26" s="14" t="s">
        <v>149</v>
      </c>
      <c r="M26" s="46" t="s">
        <v>1424</v>
      </c>
      <c r="N26" s="16" t="s">
        <v>1425</v>
      </c>
      <c r="O26" s="49">
        <v>168.96</v>
      </c>
      <c r="P26" s="50">
        <v>5788270.5408000005</v>
      </c>
      <c r="Q26" s="315">
        <v>281.61</v>
      </c>
      <c r="R26" s="51">
        <v>9647460.1503000017</v>
      </c>
      <c r="S26" s="42">
        <v>42950</v>
      </c>
      <c r="T26" s="16" t="s">
        <v>1426</v>
      </c>
      <c r="U26" s="16" t="s">
        <v>1427</v>
      </c>
      <c r="V26" s="119" t="s">
        <v>1428</v>
      </c>
      <c r="W26" s="313">
        <v>1</v>
      </c>
      <c r="X26" s="15"/>
      <c r="Y26" s="119" t="s">
        <v>1428</v>
      </c>
      <c r="Z26" s="27"/>
    </row>
    <row r="27" spans="1:26" s="28" customFormat="1" ht="31.5" x14ac:dyDescent="0.25">
      <c r="A27" s="14" t="s">
        <v>89</v>
      </c>
      <c r="B27" s="14" t="s">
        <v>1266</v>
      </c>
      <c r="C27" s="16" t="s">
        <v>144</v>
      </c>
      <c r="D27" s="14" t="s">
        <v>1420</v>
      </c>
      <c r="E27" s="263" t="s">
        <v>1421</v>
      </c>
      <c r="F27" s="263" t="s">
        <v>1422</v>
      </c>
      <c r="G27" s="56" t="s">
        <v>1423</v>
      </c>
      <c r="H27" s="56"/>
      <c r="I27" s="18"/>
      <c r="J27" s="19"/>
      <c r="K27" s="20" t="s">
        <v>1429</v>
      </c>
      <c r="L27" s="14" t="s">
        <v>149</v>
      </c>
      <c r="M27" s="46" t="s">
        <v>1430</v>
      </c>
      <c r="N27" s="16" t="s">
        <v>1425</v>
      </c>
      <c r="O27" s="49">
        <v>231.9</v>
      </c>
      <c r="P27" s="50">
        <v>7944483.5370000005</v>
      </c>
      <c r="Q27" s="315">
        <v>386.5</v>
      </c>
      <c r="R27" s="51">
        <v>13240805.895000001</v>
      </c>
      <c r="S27" s="42">
        <v>42950</v>
      </c>
      <c r="T27" s="16"/>
      <c r="U27" s="16" t="s">
        <v>1431</v>
      </c>
      <c r="V27" s="71"/>
      <c r="W27" s="313">
        <v>1</v>
      </c>
      <c r="X27" s="15"/>
      <c r="Y27" s="15"/>
      <c r="Z27" s="27"/>
    </row>
    <row r="28" spans="1:26" s="28" customFormat="1" ht="42" x14ac:dyDescent="0.25">
      <c r="A28" s="14" t="s">
        <v>89</v>
      </c>
      <c r="B28" s="14" t="s">
        <v>1266</v>
      </c>
      <c r="C28" s="16" t="s">
        <v>144</v>
      </c>
      <c r="D28" s="14" t="s">
        <v>1420</v>
      </c>
      <c r="E28" s="263" t="s">
        <v>1421</v>
      </c>
      <c r="F28" s="263" t="s">
        <v>1422</v>
      </c>
      <c r="G28" s="56" t="s">
        <v>1423</v>
      </c>
      <c r="H28" s="56"/>
      <c r="I28" s="18"/>
      <c r="J28" s="19"/>
      <c r="K28" s="20" t="s">
        <v>1422</v>
      </c>
      <c r="L28" s="14" t="s">
        <v>149</v>
      </c>
      <c r="M28" s="24" t="s">
        <v>1432</v>
      </c>
      <c r="N28" s="16" t="s">
        <v>1425</v>
      </c>
      <c r="O28" s="49">
        <v>100.67400000000001</v>
      </c>
      <c r="P28" s="50">
        <v>3448913.0470200004</v>
      </c>
      <c r="Q28" s="315">
        <v>167.79</v>
      </c>
      <c r="R28" s="51">
        <v>5748188.4117000001</v>
      </c>
      <c r="S28" s="42" t="s">
        <v>1433</v>
      </c>
      <c r="T28" s="16"/>
      <c r="U28" s="16"/>
      <c r="V28" s="71"/>
      <c r="W28" s="313"/>
      <c r="X28" s="15"/>
      <c r="Y28" s="15"/>
      <c r="Z28" s="27"/>
    </row>
    <row r="29" spans="1:26" s="160" customFormat="1" ht="31.5" x14ac:dyDescent="0.35">
      <c r="A29" s="16" t="s">
        <v>141</v>
      </c>
      <c r="B29" s="16" t="s">
        <v>1330</v>
      </c>
      <c r="C29" s="16" t="s">
        <v>323</v>
      </c>
      <c r="D29" s="16" t="s">
        <v>1434</v>
      </c>
      <c r="E29" s="182" t="s">
        <v>1435</v>
      </c>
      <c r="F29" s="263" t="s">
        <v>1436</v>
      </c>
      <c r="G29" s="56" t="s">
        <v>1437</v>
      </c>
      <c r="H29" s="56"/>
      <c r="I29" s="18"/>
      <c r="J29" s="19"/>
      <c r="K29" s="263" t="s">
        <v>1438</v>
      </c>
      <c r="L29" s="16" t="s">
        <v>149</v>
      </c>
      <c r="M29" s="37" t="s">
        <v>1439</v>
      </c>
      <c r="N29" s="16" t="s">
        <v>265</v>
      </c>
      <c r="O29" s="328">
        <v>332.36</v>
      </c>
      <c r="P29" s="50">
        <v>11386065.322800001</v>
      </c>
      <c r="Q29" s="41">
        <v>553.94799999999998</v>
      </c>
      <c r="R29" s="51">
        <v>18977277.992040001</v>
      </c>
      <c r="S29" s="42" t="s">
        <v>328</v>
      </c>
      <c r="T29" s="323"/>
      <c r="U29" s="37" t="s">
        <v>1440</v>
      </c>
      <c r="V29" s="16"/>
      <c r="W29" s="41">
        <v>1</v>
      </c>
      <c r="X29" s="323"/>
      <c r="Y29" s="329"/>
      <c r="Z29" s="84"/>
    </row>
    <row r="30" spans="1:26" s="28" customFormat="1" ht="39.75" customHeight="1" x14ac:dyDescent="0.25">
      <c r="A30" s="14" t="s">
        <v>89</v>
      </c>
      <c r="B30" s="14" t="s">
        <v>1441</v>
      </c>
      <c r="C30" s="16" t="s">
        <v>32</v>
      </c>
      <c r="D30" s="14" t="s">
        <v>1442</v>
      </c>
      <c r="E30" s="330" t="s">
        <v>1443</v>
      </c>
      <c r="F30" s="14" t="s">
        <v>1444</v>
      </c>
      <c r="G30" s="95" t="s">
        <v>1445</v>
      </c>
      <c r="H30" s="56"/>
      <c r="I30" s="56"/>
      <c r="J30" s="331"/>
      <c r="K30" s="39" t="s">
        <v>1446</v>
      </c>
      <c r="L30" s="332">
        <v>43798</v>
      </c>
      <c r="M30" s="14" t="s">
        <v>1447</v>
      </c>
      <c r="N30" s="16" t="s">
        <v>51</v>
      </c>
      <c r="O30" s="48"/>
      <c r="P30" s="35">
        <f>+H30*J30</f>
        <v>0</v>
      </c>
      <c r="Q30" s="333"/>
      <c r="R30" s="334"/>
      <c r="S30" s="15"/>
      <c r="T30" s="15"/>
      <c r="U30" s="15"/>
      <c r="V30" s="119"/>
      <c r="W30" s="41">
        <v>1</v>
      </c>
      <c r="X30" s="39" t="s">
        <v>1448</v>
      </c>
      <c r="Y30" s="26">
        <v>43748</v>
      </c>
      <c r="Z30" s="322" t="s">
        <v>1449</v>
      </c>
    </row>
    <row r="31" spans="1:26" s="28" customFormat="1" ht="31.5" x14ac:dyDescent="0.35">
      <c r="A31" s="14" t="s">
        <v>141</v>
      </c>
      <c r="B31" s="14" t="s">
        <v>1330</v>
      </c>
      <c r="C31" s="15" t="s">
        <v>323</v>
      </c>
      <c r="D31" s="14" t="s">
        <v>1405</v>
      </c>
      <c r="E31" s="14" t="s">
        <v>1406</v>
      </c>
      <c r="F31" s="14" t="s">
        <v>1407</v>
      </c>
      <c r="G31" s="335" t="s">
        <v>1450</v>
      </c>
      <c r="H31" s="56"/>
      <c r="I31" s="18"/>
      <c r="J31" s="19" t="e">
        <f>+I31/H31</f>
        <v>#DIV/0!</v>
      </c>
      <c r="K31" s="47" t="s">
        <v>1409</v>
      </c>
      <c r="L31" s="14" t="s">
        <v>149</v>
      </c>
      <c r="M31" s="14" t="s">
        <v>1451</v>
      </c>
      <c r="N31" s="16" t="s">
        <v>265</v>
      </c>
      <c r="O31" s="327">
        <v>336.04</v>
      </c>
      <c r="P31" s="50">
        <v>11512135.609200003</v>
      </c>
      <c r="Q31" s="41">
        <v>560.05999999999995</v>
      </c>
      <c r="R31" s="51">
        <v>19186664.2938</v>
      </c>
      <c r="S31" s="25" t="s">
        <v>328</v>
      </c>
      <c r="T31" s="14" t="s">
        <v>1452</v>
      </c>
      <c r="U31" s="16" t="s">
        <v>1453</v>
      </c>
      <c r="V31" s="14"/>
      <c r="W31" s="41">
        <v>1</v>
      </c>
      <c r="X31" s="15"/>
      <c r="Y31" s="15"/>
    </row>
    <row r="32" spans="1:26" s="28" customFormat="1" ht="68.25" customHeight="1" x14ac:dyDescent="0.25">
      <c r="A32" s="14" t="s">
        <v>141</v>
      </c>
      <c r="B32" s="14" t="s">
        <v>1330</v>
      </c>
      <c r="C32" s="16" t="s">
        <v>144</v>
      </c>
      <c r="D32" s="14" t="s">
        <v>1454</v>
      </c>
      <c r="E32" s="14" t="s">
        <v>1455</v>
      </c>
      <c r="F32" s="14" t="s">
        <v>1456</v>
      </c>
      <c r="G32" s="95" t="s">
        <v>1457</v>
      </c>
      <c r="H32" s="56"/>
      <c r="I32" s="18"/>
      <c r="J32" s="19" t="e">
        <f>+I32/H32</f>
        <v>#DIV/0!</v>
      </c>
      <c r="K32" s="39" t="s">
        <v>1458</v>
      </c>
      <c r="L32" s="14" t="s">
        <v>149</v>
      </c>
      <c r="M32" s="14" t="s">
        <v>1459</v>
      </c>
      <c r="N32" s="61" t="s">
        <v>233</v>
      </c>
      <c r="O32" s="49">
        <v>2120.5100000000002</v>
      </c>
      <c r="P32" s="50">
        <v>72644919.297300011</v>
      </c>
      <c r="Q32" s="315">
        <v>3534.19</v>
      </c>
      <c r="R32" s="51">
        <v>121075093.88370001</v>
      </c>
      <c r="S32" s="42">
        <v>42950</v>
      </c>
      <c r="T32" s="16" t="s">
        <v>1460</v>
      </c>
      <c r="U32" s="16" t="s">
        <v>1461</v>
      </c>
      <c r="V32" s="14"/>
      <c r="W32" s="41">
        <v>2</v>
      </c>
      <c r="X32" s="15"/>
      <c r="Y32" s="15"/>
      <c r="Z32" s="27"/>
    </row>
    <row r="33" spans="1:26" s="28" customFormat="1" ht="44.25" customHeight="1" x14ac:dyDescent="0.35">
      <c r="A33" s="14" t="s">
        <v>89</v>
      </c>
      <c r="B33" s="14" t="s">
        <v>1266</v>
      </c>
      <c r="C33" s="82" t="s">
        <v>144</v>
      </c>
      <c r="D33" s="14" t="s">
        <v>210</v>
      </c>
      <c r="E33" s="15" t="s">
        <v>211</v>
      </c>
      <c r="F33" s="14" t="s">
        <v>212</v>
      </c>
      <c r="G33" s="95" t="s">
        <v>1462</v>
      </c>
      <c r="H33" s="56"/>
      <c r="I33" s="18"/>
      <c r="J33" s="19" t="e">
        <f>+I33/H33</f>
        <v>#DIV/0!</v>
      </c>
      <c r="K33" s="14" t="s">
        <v>212</v>
      </c>
      <c r="L33" s="14" t="s">
        <v>149</v>
      </c>
      <c r="M33" s="14" t="s">
        <v>1463</v>
      </c>
      <c r="N33" s="16" t="s">
        <v>163</v>
      </c>
      <c r="O33" s="83">
        <v>649.09</v>
      </c>
      <c r="P33" s="50">
        <v>22236674.510700002</v>
      </c>
      <c r="Q33" s="41">
        <v>1081.8</v>
      </c>
      <c r="R33" s="51">
        <v>37060553.214000002</v>
      </c>
      <c r="S33" s="42">
        <v>43496</v>
      </c>
      <c r="T33" s="16" t="s">
        <v>1464</v>
      </c>
      <c r="U33" s="16" t="s">
        <v>1465</v>
      </c>
      <c r="V33" s="71"/>
      <c r="W33" s="313">
        <v>1</v>
      </c>
      <c r="X33" s="15"/>
      <c r="Y33" s="15"/>
      <c r="Z33" s="84"/>
    </row>
    <row r="34" spans="1:26" s="28" customFormat="1" ht="62.25" customHeight="1" x14ac:dyDescent="0.25">
      <c r="A34" s="14" t="s">
        <v>141</v>
      </c>
      <c r="B34" s="14" t="s">
        <v>142</v>
      </c>
      <c r="C34" s="16" t="s">
        <v>164</v>
      </c>
      <c r="D34" s="48" t="s">
        <v>1466</v>
      </c>
      <c r="E34" s="323" t="s">
        <v>1467</v>
      </c>
      <c r="F34" s="14" t="s">
        <v>1468</v>
      </c>
      <c r="G34" s="95" t="s">
        <v>1469</v>
      </c>
      <c r="H34" s="324"/>
      <c r="I34" s="18"/>
      <c r="J34" s="19"/>
      <c r="K34" s="47" t="s">
        <v>1470</v>
      </c>
      <c r="L34" s="14" t="s">
        <v>149</v>
      </c>
      <c r="M34" s="24" t="s">
        <v>1471</v>
      </c>
      <c r="N34" s="16" t="s">
        <v>1472</v>
      </c>
      <c r="O34" s="49"/>
      <c r="P34" s="50"/>
      <c r="Q34" s="57"/>
      <c r="R34" s="51"/>
      <c r="S34" s="26"/>
      <c r="T34" s="14" t="s">
        <v>1473</v>
      </c>
      <c r="U34" s="15"/>
      <c r="V34" s="119"/>
      <c r="W34" s="326">
        <v>1</v>
      </c>
      <c r="X34" s="15"/>
      <c r="Y34" s="15"/>
      <c r="Z34" s="27"/>
    </row>
    <row r="35" spans="1:26" s="28" customFormat="1" ht="21" x14ac:dyDescent="0.25">
      <c r="A35" s="14" t="s">
        <v>89</v>
      </c>
      <c r="B35" s="14" t="s">
        <v>1266</v>
      </c>
      <c r="C35" s="16" t="s">
        <v>144</v>
      </c>
      <c r="D35" s="48" t="s">
        <v>189</v>
      </c>
      <c r="E35" s="16" t="s">
        <v>190</v>
      </c>
      <c r="F35" s="14" t="s">
        <v>191</v>
      </c>
      <c r="G35" s="336" t="s">
        <v>1474</v>
      </c>
      <c r="H35" s="56"/>
      <c r="I35" s="18"/>
      <c r="J35" s="19" t="e">
        <f t="shared" ref="J35:J40" si="0">+I35/H35</f>
        <v>#DIV/0!</v>
      </c>
      <c r="K35" s="39" t="s">
        <v>191</v>
      </c>
      <c r="L35" s="14" t="s">
        <v>149</v>
      </c>
      <c r="M35" s="46" t="s">
        <v>1475</v>
      </c>
      <c r="N35" s="75" t="s">
        <v>82</v>
      </c>
      <c r="O35" s="314">
        <v>373.8</v>
      </c>
      <c r="P35" s="50">
        <v>12805726.374000002</v>
      </c>
      <c r="Q35" s="315">
        <v>622.99</v>
      </c>
      <c r="R35" s="51">
        <v>21342534.707700003</v>
      </c>
      <c r="S35" s="42">
        <v>42950</v>
      </c>
      <c r="T35" s="16" t="s">
        <v>1476</v>
      </c>
      <c r="U35" s="16" t="s">
        <v>1477</v>
      </c>
      <c r="V35" s="71"/>
      <c r="W35" s="320">
        <v>1</v>
      </c>
      <c r="X35" s="15"/>
      <c r="Y35" s="15"/>
      <c r="Z35" s="27"/>
    </row>
    <row r="36" spans="1:26" s="28" customFormat="1" ht="44.25" customHeight="1" x14ac:dyDescent="0.35">
      <c r="A36" s="14" t="s">
        <v>89</v>
      </c>
      <c r="B36" s="14" t="s">
        <v>1266</v>
      </c>
      <c r="C36" s="82" t="s">
        <v>144</v>
      </c>
      <c r="D36" s="14" t="s">
        <v>1478</v>
      </c>
      <c r="E36" s="15" t="s">
        <v>1479</v>
      </c>
      <c r="F36" s="14" t="s">
        <v>1480</v>
      </c>
      <c r="G36" s="95" t="s">
        <v>1481</v>
      </c>
      <c r="H36" s="56"/>
      <c r="I36" s="18">
        <f>IF(P36&gt;H36,H36,P36)</f>
        <v>0</v>
      </c>
      <c r="J36" s="19" t="e">
        <f t="shared" si="0"/>
        <v>#DIV/0!</v>
      </c>
      <c r="K36" s="14" t="s">
        <v>1480</v>
      </c>
      <c r="L36" s="14" t="s">
        <v>149</v>
      </c>
      <c r="M36" s="14" t="s">
        <v>1482</v>
      </c>
      <c r="N36" s="16" t="s">
        <v>299</v>
      </c>
      <c r="O36" s="83">
        <v>652.75800000000004</v>
      </c>
      <c r="P36" s="50">
        <v>22362333.698340002</v>
      </c>
      <c r="Q36" s="41">
        <v>1087.93</v>
      </c>
      <c r="R36" s="51">
        <v>37270556.163900003</v>
      </c>
      <c r="S36" s="42">
        <v>43524</v>
      </c>
      <c r="T36" s="16" t="s">
        <v>1483</v>
      </c>
      <c r="U36" s="16" t="s">
        <v>1484</v>
      </c>
      <c r="V36" s="71"/>
      <c r="W36" s="313">
        <v>1</v>
      </c>
      <c r="X36" s="15"/>
      <c r="Y36" s="15"/>
      <c r="Z36" s="84"/>
    </row>
    <row r="37" spans="1:26" s="3" customFormat="1" ht="75" customHeight="1" x14ac:dyDescent="0.25">
      <c r="A37" s="14" t="s">
        <v>89</v>
      </c>
      <c r="B37" s="14" t="s">
        <v>1266</v>
      </c>
      <c r="C37" s="16" t="s">
        <v>144</v>
      </c>
      <c r="D37" s="14" t="s">
        <v>196</v>
      </c>
      <c r="E37" s="16" t="s">
        <v>197</v>
      </c>
      <c r="F37" s="14" t="s">
        <v>198</v>
      </c>
      <c r="G37" s="95" t="s">
        <v>1485</v>
      </c>
      <c r="H37" s="56"/>
      <c r="I37" s="18"/>
      <c r="J37" s="19" t="e">
        <f t="shared" si="0"/>
        <v>#DIV/0!</v>
      </c>
      <c r="K37" s="14" t="s">
        <v>198</v>
      </c>
      <c r="L37" s="14" t="s">
        <v>149</v>
      </c>
      <c r="M37" s="34" t="s">
        <v>1486</v>
      </c>
      <c r="N37" s="14" t="s">
        <v>199</v>
      </c>
      <c r="O37" s="14">
        <v>645.85</v>
      </c>
      <c r="P37" s="50">
        <v>22125677.845500004</v>
      </c>
      <c r="Q37" s="41">
        <v>1076.43</v>
      </c>
      <c r="R37" s="51">
        <v>36876586.518900007</v>
      </c>
      <c r="S37" s="42">
        <v>43555</v>
      </c>
      <c r="T37" s="16" t="s">
        <v>1487</v>
      </c>
      <c r="U37" s="16" t="s">
        <v>1488</v>
      </c>
      <c r="V37" s="78"/>
      <c r="W37" s="295">
        <v>1</v>
      </c>
      <c r="X37" s="316"/>
      <c r="Y37" s="87"/>
      <c r="Z37" s="27"/>
    </row>
    <row r="38" spans="1:26" s="28" customFormat="1" ht="36" customHeight="1" x14ac:dyDescent="0.25">
      <c r="A38" s="14" t="s">
        <v>89</v>
      </c>
      <c r="B38" s="15" t="s">
        <v>1489</v>
      </c>
      <c r="C38" s="16" t="s">
        <v>32</v>
      </c>
      <c r="D38" s="14" t="s">
        <v>145</v>
      </c>
      <c r="E38" s="34" t="s">
        <v>1490</v>
      </c>
      <c r="F38" s="24" t="s">
        <v>1491</v>
      </c>
      <c r="G38" s="95" t="s">
        <v>1492</v>
      </c>
      <c r="H38" s="56"/>
      <c r="I38" s="18"/>
      <c r="J38" s="19" t="e">
        <f t="shared" si="0"/>
        <v>#DIV/0!</v>
      </c>
      <c r="K38" s="337" t="s">
        <v>36</v>
      </c>
      <c r="L38" s="21">
        <v>44012</v>
      </c>
      <c r="M38" s="112" t="s">
        <v>1493</v>
      </c>
      <c r="N38" s="16" t="s">
        <v>51</v>
      </c>
      <c r="O38" s="15"/>
      <c r="P38" s="324">
        <v>1028128129</v>
      </c>
      <c r="Q38" s="15"/>
      <c r="R38" s="15"/>
      <c r="S38" s="15"/>
      <c r="T38" s="15"/>
      <c r="U38" s="15"/>
      <c r="V38" s="119" t="s">
        <v>1494</v>
      </c>
      <c r="W38" s="41">
        <v>1</v>
      </c>
      <c r="X38" s="25" t="s">
        <v>1495</v>
      </c>
      <c r="Y38" s="26">
        <v>44004</v>
      </c>
      <c r="Z38" s="27"/>
    </row>
    <row r="39" spans="1:26" s="28" customFormat="1" ht="34.5" customHeight="1" x14ac:dyDescent="0.25">
      <c r="A39" s="15" t="s">
        <v>89</v>
      </c>
      <c r="B39" s="15" t="s">
        <v>1496</v>
      </c>
      <c r="C39" s="16" t="s">
        <v>32</v>
      </c>
      <c r="D39" s="14" t="s">
        <v>1497</v>
      </c>
      <c r="E39" s="14" t="s">
        <v>1498</v>
      </c>
      <c r="F39" s="16" t="s">
        <v>1499</v>
      </c>
      <c r="G39" s="95" t="s">
        <v>1240</v>
      </c>
      <c r="H39" s="338"/>
      <c r="I39" s="18"/>
      <c r="J39" s="339" t="e">
        <f t="shared" si="0"/>
        <v>#DIV/0!</v>
      </c>
      <c r="K39" s="337" t="s">
        <v>36</v>
      </c>
      <c r="L39" s="191">
        <v>44120</v>
      </c>
      <c r="M39" s="340" t="s">
        <v>1500</v>
      </c>
      <c r="N39" s="16" t="s">
        <v>51</v>
      </c>
      <c r="O39" s="15"/>
      <c r="P39" s="341">
        <v>110470138</v>
      </c>
      <c r="Q39" s="15"/>
      <c r="R39" s="15"/>
      <c r="S39" s="15"/>
      <c r="T39" s="15"/>
      <c r="U39" s="15"/>
      <c r="V39" s="119" t="s">
        <v>1501</v>
      </c>
      <c r="W39" s="41">
        <v>1</v>
      </c>
      <c r="X39" s="25" t="s">
        <v>1502</v>
      </c>
      <c r="Y39" s="26">
        <v>43661</v>
      </c>
      <c r="Z39" s="27" t="s">
        <v>1503</v>
      </c>
    </row>
    <row r="40" spans="1:26" s="28" customFormat="1" ht="36" customHeight="1" x14ac:dyDescent="0.25">
      <c r="A40" s="15" t="s">
        <v>89</v>
      </c>
      <c r="B40" s="15" t="s">
        <v>1496</v>
      </c>
      <c r="C40" s="16" t="s">
        <v>32</v>
      </c>
      <c r="D40" s="14" t="s">
        <v>1497</v>
      </c>
      <c r="E40" s="14" t="s">
        <v>1504</v>
      </c>
      <c r="F40" s="16" t="s">
        <v>1505</v>
      </c>
      <c r="G40" s="95" t="s">
        <v>1506</v>
      </c>
      <c r="H40" s="56"/>
      <c r="I40" s="18"/>
      <c r="J40" s="19" t="e">
        <f t="shared" si="0"/>
        <v>#DIV/0!</v>
      </c>
      <c r="K40" s="20" t="s">
        <v>36</v>
      </c>
      <c r="L40" s="21">
        <v>44126</v>
      </c>
      <c r="M40" s="112" t="s">
        <v>1507</v>
      </c>
      <c r="N40" s="16" t="s">
        <v>51</v>
      </c>
      <c r="O40" s="15"/>
      <c r="P40" s="118">
        <v>50000000</v>
      </c>
      <c r="Q40" s="15"/>
      <c r="R40" s="15"/>
      <c r="S40" s="15"/>
      <c r="T40" s="15"/>
      <c r="U40" s="15"/>
      <c r="V40" s="119" t="s">
        <v>1508</v>
      </c>
      <c r="W40" s="41">
        <v>2</v>
      </c>
      <c r="X40" s="25" t="s">
        <v>1502</v>
      </c>
      <c r="Y40" s="26">
        <v>44033</v>
      </c>
      <c r="Z40" s="27"/>
    </row>
    <row r="41" spans="1:26" s="28" customFormat="1" ht="44.25" customHeight="1" x14ac:dyDescent="0.35">
      <c r="A41" s="14" t="s">
        <v>89</v>
      </c>
      <c r="B41" s="14" t="s">
        <v>1266</v>
      </c>
      <c r="C41" s="82" t="s">
        <v>144</v>
      </c>
      <c r="D41" s="14" t="s">
        <v>1509</v>
      </c>
      <c r="E41" s="15" t="s">
        <v>1510</v>
      </c>
      <c r="F41" s="14" t="s">
        <v>1511</v>
      </c>
      <c r="G41" s="95" t="s">
        <v>1512</v>
      </c>
      <c r="H41" s="56"/>
      <c r="I41" s="18"/>
      <c r="J41" s="19"/>
      <c r="K41" s="14" t="s">
        <v>1511</v>
      </c>
      <c r="L41" s="14" t="s">
        <v>149</v>
      </c>
      <c r="M41" s="14" t="s">
        <v>1513</v>
      </c>
      <c r="N41" s="16" t="s">
        <v>1425</v>
      </c>
      <c r="O41" s="83">
        <v>152.36199999999999</v>
      </c>
      <c r="P41" s="50">
        <v>5219652.4392600004</v>
      </c>
      <c r="Q41" s="41">
        <v>253.93700000000001</v>
      </c>
      <c r="R41" s="51">
        <v>8699432.1515100021</v>
      </c>
      <c r="S41" s="42">
        <v>43465</v>
      </c>
      <c r="T41" s="16" t="s">
        <v>1514</v>
      </c>
      <c r="U41" s="16" t="s">
        <v>1515</v>
      </c>
      <c r="V41" s="71"/>
      <c r="W41" s="313">
        <v>1</v>
      </c>
      <c r="X41" s="15"/>
      <c r="Y41" s="15"/>
      <c r="Z41" s="84"/>
    </row>
    <row r="42" spans="1:26" ht="31.5" x14ac:dyDescent="0.35">
      <c r="A42" s="14" t="s">
        <v>89</v>
      </c>
      <c r="B42" s="14" t="s">
        <v>1266</v>
      </c>
      <c r="C42" s="82" t="s">
        <v>144</v>
      </c>
      <c r="D42" s="14" t="s">
        <v>1516</v>
      </c>
      <c r="E42" s="15" t="s">
        <v>1517</v>
      </c>
      <c r="F42" s="14" t="s">
        <v>1518</v>
      </c>
      <c r="G42" s="335" t="s">
        <v>1519</v>
      </c>
      <c r="H42" s="56"/>
      <c r="I42" s="18"/>
      <c r="J42" s="19"/>
      <c r="K42" s="14" t="s">
        <v>1520</v>
      </c>
      <c r="L42" s="14" t="s">
        <v>149</v>
      </c>
      <c r="M42" s="14" t="s">
        <v>1521</v>
      </c>
      <c r="N42" s="16" t="s">
        <v>82</v>
      </c>
      <c r="O42" s="83">
        <v>87.168000000000006</v>
      </c>
      <c r="P42" s="50">
        <v>2986221.3926400007</v>
      </c>
      <c r="Q42" s="41">
        <v>145.28</v>
      </c>
      <c r="R42" s="51">
        <v>4977035.6544000003</v>
      </c>
      <c r="S42" s="42">
        <v>43434</v>
      </c>
      <c r="T42" s="16">
        <v>31.5</v>
      </c>
      <c r="U42" s="16" t="s">
        <v>1522</v>
      </c>
      <c r="V42" s="71"/>
      <c r="W42" s="313">
        <v>1</v>
      </c>
      <c r="X42" s="15"/>
      <c r="Y42" s="15"/>
    </row>
    <row r="43" spans="1:26" s="28" customFormat="1" ht="44.25" customHeight="1" x14ac:dyDescent="0.35">
      <c r="A43" s="14" t="s">
        <v>89</v>
      </c>
      <c r="B43" s="14" t="s">
        <v>1266</v>
      </c>
      <c r="C43" s="82" t="s">
        <v>144</v>
      </c>
      <c r="D43" s="14" t="s">
        <v>1523</v>
      </c>
      <c r="E43" s="15" t="s">
        <v>1524</v>
      </c>
      <c r="F43" s="14" t="s">
        <v>1525</v>
      </c>
      <c r="G43" s="335" t="s">
        <v>1519</v>
      </c>
      <c r="H43" s="56"/>
      <c r="I43" s="18"/>
      <c r="J43" s="19"/>
      <c r="K43" s="14" t="s">
        <v>1525</v>
      </c>
      <c r="L43" s="14" t="s">
        <v>149</v>
      </c>
      <c r="M43" s="14" t="s">
        <v>1526</v>
      </c>
      <c r="N43" s="16" t="s">
        <v>163</v>
      </c>
      <c r="O43" s="83">
        <v>1084.51</v>
      </c>
      <c r="P43" s="50">
        <v>37153393.017300002</v>
      </c>
      <c r="Q43" s="41">
        <v>1807.52</v>
      </c>
      <c r="R43" s="51">
        <v>61922435.889600009</v>
      </c>
      <c r="S43" s="42">
        <v>43585</v>
      </c>
      <c r="T43" s="16" t="s">
        <v>1527</v>
      </c>
      <c r="U43" s="16" t="s">
        <v>1528</v>
      </c>
      <c r="V43" s="71"/>
      <c r="W43" s="313"/>
      <c r="X43" s="15"/>
      <c r="Y43" s="15"/>
      <c r="Z43" s="84"/>
    </row>
    <row r="44" spans="1:26" s="3" customFormat="1" ht="54.75" customHeight="1" x14ac:dyDescent="0.25">
      <c r="A44" s="14" t="s">
        <v>141</v>
      </c>
      <c r="B44" s="14" t="s">
        <v>1330</v>
      </c>
      <c r="C44" s="16" t="s">
        <v>323</v>
      </c>
      <c r="D44" s="14" t="s">
        <v>1529</v>
      </c>
      <c r="E44" s="182" t="s">
        <v>1530</v>
      </c>
      <c r="F44" s="96" t="s">
        <v>1531</v>
      </c>
      <c r="G44" s="335" t="s">
        <v>1519</v>
      </c>
      <c r="H44" s="56"/>
      <c r="I44" s="18"/>
      <c r="J44" s="19"/>
      <c r="K44" s="321" t="s">
        <v>1532</v>
      </c>
      <c r="L44" s="14" t="s">
        <v>149</v>
      </c>
      <c r="M44" s="321" t="s">
        <v>1533</v>
      </c>
      <c r="N44" s="14" t="s">
        <v>1534</v>
      </c>
      <c r="O44" s="327">
        <v>112.79</v>
      </c>
      <c r="P44" s="50">
        <v>3863985.7617000006</v>
      </c>
      <c r="Q44" s="41">
        <v>187.99</v>
      </c>
      <c r="R44" s="51">
        <v>6440204.6577000013</v>
      </c>
      <c r="S44" s="42">
        <v>42950</v>
      </c>
      <c r="T44" s="87"/>
      <c r="U44" s="87"/>
      <c r="V44" s="14"/>
      <c r="W44" s="295">
        <v>1</v>
      </c>
      <c r="X44" s="87"/>
      <c r="Y44" s="133"/>
      <c r="Z44" s="27"/>
    </row>
    <row r="45" spans="1:26" ht="39.75" customHeight="1" x14ac:dyDescent="0.35">
      <c r="A45" s="14" t="s">
        <v>89</v>
      </c>
      <c r="B45" s="14" t="s">
        <v>1266</v>
      </c>
      <c r="C45" s="16" t="s">
        <v>144</v>
      </c>
      <c r="D45" s="14" t="s">
        <v>1535</v>
      </c>
      <c r="E45" s="15" t="s">
        <v>1536</v>
      </c>
      <c r="F45" s="14" t="s">
        <v>1537</v>
      </c>
      <c r="G45" s="95" t="s">
        <v>1538</v>
      </c>
      <c r="H45" s="56"/>
      <c r="I45" s="18">
        <f>IF(P45&gt;H45,H45,P45)</f>
        <v>0</v>
      </c>
      <c r="J45" s="19" t="e">
        <f>+I45/H45</f>
        <v>#DIV/0!</v>
      </c>
      <c r="K45" s="14" t="s">
        <v>1539</v>
      </c>
      <c r="L45" s="14" t="s">
        <v>149</v>
      </c>
      <c r="M45" s="14" t="s">
        <v>1540</v>
      </c>
      <c r="N45" s="16" t="s">
        <v>219</v>
      </c>
      <c r="O45" s="83">
        <v>392.09</v>
      </c>
      <c r="P45" s="50">
        <v>13432309.400700001</v>
      </c>
      <c r="Q45" s="41">
        <v>653.48</v>
      </c>
      <c r="R45" s="51">
        <v>18500000</v>
      </c>
      <c r="S45" s="26">
        <v>43829</v>
      </c>
      <c r="T45" s="25" t="s">
        <v>1541</v>
      </c>
      <c r="U45" s="39" t="s">
        <v>1542</v>
      </c>
      <c r="V45" s="279"/>
      <c r="W45" s="313">
        <v>1</v>
      </c>
      <c r="X45" s="279"/>
      <c r="Y45" s="279"/>
    </row>
    <row r="46" spans="1:26" ht="41.25" customHeight="1" x14ac:dyDescent="0.35">
      <c r="A46" s="14" t="s">
        <v>89</v>
      </c>
      <c r="B46" s="14" t="s">
        <v>1266</v>
      </c>
      <c r="C46" s="82" t="s">
        <v>144</v>
      </c>
      <c r="D46" s="14" t="s">
        <v>1543</v>
      </c>
      <c r="E46" s="15" t="s">
        <v>1544</v>
      </c>
      <c r="F46" s="14" t="s">
        <v>1545</v>
      </c>
      <c r="G46" s="95" t="s">
        <v>1546</v>
      </c>
      <c r="H46" s="56"/>
      <c r="I46" s="18"/>
      <c r="J46" s="19"/>
      <c r="K46" s="14" t="s">
        <v>1545</v>
      </c>
      <c r="L46" s="14" t="s">
        <v>149</v>
      </c>
      <c r="M46" s="14" t="s">
        <v>1547</v>
      </c>
      <c r="N46" s="16" t="s">
        <v>1548</v>
      </c>
      <c r="O46" s="83">
        <v>386.36</v>
      </c>
      <c r="P46" s="50">
        <v>13236009.742800001</v>
      </c>
      <c r="Q46" s="41">
        <v>643.92999999999995</v>
      </c>
      <c r="R46" s="51">
        <v>22059902.043900002</v>
      </c>
      <c r="S46" s="42">
        <v>43678</v>
      </c>
      <c r="T46" s="16" t="s">
        <v>1549</v>
      </c>
      <c r="U46" s="16" t="s">
        <v>1550</v>
      </c>
      <c r="V46" s="71"/>
      <c r="W46" s="313">
        <v>1</v>
      </c>
      <c r="X46" s="15"/>
      <c r="Y46" s="15"/>
    </row>
    <row r="47" spans="1:26" s="160" customFormat="1" ht="21" x14ac:dyDescent="0.35">
      <c r="A47" s="16" t="s">
        <v>141</v>
      </c>
      <c r="B47" s="16" t="s">
        <v>1330</v>
      </c>
      <c r="C47" s="16" t="s">
        <v>323</v>
      </c>
      <c r="D47" s="16" t="s">
        <v>1551</v>
      </c>
      <c r="E47" s="182" t="s">
        <v>1552</v>
      </c>
      <c r="F47" s="263" t="s">
        <v>1553</v>
      </c>
      <c r="G47" s="342" t="s">
        <v>1554</v>
      </c>
      <c r="H47" s="56"/>
      <c r="I47" s="18">
        <f>IF(P47&gt;H47,H47,P47)</f>
        <v>0</v>
      </c>
      <c r="J47" s="19" t="e">
        <f>+I47/H47</f>
        <v>#DIV/0!</v>
      </c>
      <c r="K47" s="263" t="s">
        <v>1553</v>
      </c>
      <c r="L47" s="16" t="s">
        <v>149</v>
      </c>
      <c r="M47" s="37" t="s">
        <v>1555</v>
      </c>
      <c r="N47" s="16" t="s">
        <v>265</v>
      </c>
      <c r="O47" s="328">
        <v>537.38400000000001</v>
      </c>
      <c r="P47" s="50">
        <v>18409824.67032</v>
      </c>
      <c r="Q47" s="41">
        <v>895.64</v>
      </c>
      <c r="R47" s="51">
        <v>30683041.117200002</v>
      </c>
      <c r="S47" s="42">
        <v>43090</v>
      </c>
      <c r="T47" s="323"/>
      <c r="U47" s="37"/>
      <c r="V47" s="16"/>
      <c r="W47" s="41"/>
      <c r="X47" s="25"/>
      <c r="Y47" s="329"/>
      <c r="Z47" s="84"/>
    </row>
    <row r="48" spans="1:26" s="28" customFormat="1" ht="67.5" customHeight="1" x14ac:dyDescent="0.35">
      <c r="A48" s="14" t="s">
        <v>141</v>
      </c>
      <c r="B48" s="14" t="s">
        <v>1330</v>
      </c>
      <c r="C48" s="15" t="s">
        <v>144</v>
      </c>
      <c r="D48" s="14"/>
      <c r="E48" s="14" t="s">
        <v>508</v>
      </c>
      <c r="F48" s="14" t="s">
        <v>1556</v>
      </c>
      <c r="G48" s="95" t="s">
        <v>1557</v>
      </c>
      <c r="H48" s="56"/>
      <c r="I48" s="18"/>
      <c r="J48" s="19"/>
      <c r="K48" s="14" t="s">
        <v>1556</v>
      </c>
      <c r="L48" s="14" t="s">
        <v>149</v>
      </c>
      <c r="M48" s="14" t="s">
        <v>1558</v>
      </c>
      <c r="N48" s="16" t="s">
        <v>265</v>
      </c>
      <c r="O48" s="327">
        <v>163.245</v>
      </c>
      <c r="P48" s="50">
        <v>5592484.7563500004</v>
      </c>
      <c r="Q48" s="41">
        <v>272.07600000000002</v>
      </c>
      <c r="R48" s="51">
        <v>9320842.1854800023</v>
      </c>
      <c r="S48" s="25" t="s">
        <v>328</v>
      </c>
      <c r="T48" s="14" t="s">
        <v>1559</v>
      </c>
      <c r="U48" s="14" t="s">
        <v>1560</v>
      </c>
      <c r="V48" s="14"/>
      <c r="W48" s="41">
        <v>1</v>
      </c>
      <c r="X48" s="15"/>
      <c r="Y48" s="15"/>
    </row>
    <row r="49" spans="1:26" ht="34.5" customHeight="1" x14ac:dyDescent="0.35">
      <c r="A49" s="14" t="s">
        <v>89</v>
      </c>
      <c r="B49" s="14" t="s">
        <v>1266</v>
      </c>
      <c r="C49" s="82" t="s">
        <v>144</v>
      </c>
      <c r="D49" s="14" t="s">
        <v>1561</v>
      </c>
      <c r="E49" s="15" t="s">
        <v>1562</v>
      </c>
      <c r="F49" s="14" t="s">
        <v>1563</v>
      </c>
      <c r="G49" s="95" t="s">
        <v>1564</v>
      </c>
      <c r="H49" s="56"/>
      <c r="I49" s="18">
        <f>IF(P49&gt;H49,H49,P49)</f>
        <v>0</v>
      </c>
      <c r="J49" s="19" t="e">
        <f>+I49/H49</f>
        <v>#DIV/0!</v>
      </c>
      <c r="K49" s="14" t="s">
        <v>1565</v>
      </c>
      <c r="L49" s="14" t="s">
        <v>149</v>
      </c>
      <c r="M49" s="14" t="s">
        <v>1566</v>
      </c>
      <c r="N49" s="16" t="s">
        <v>1309</v>
      </c>
      <c r="O49" s="83">
        <v>715.47</v>
      </c>
      <c r="P49" s="50">
        <v>24510735.818100002</v>
      </c>
      <c r="Q49" s="41">
        <v>1192.45</v>
      </c>
      <c r="R49" s="51">
        <v>40851226.363500006</v>
      </c>
      <c r="S49" s="42">
        <v>43677</v>
      </c>
      <c r="T49" s="16" t="s">
        <v>1567</v>
      </c>
      <c r="U49" s="16" t="s">
        <v>1568</v>
      </c>
      <c r="V49" s="71" t="s">
        <v>1569</v>
      </c>
      <c r="W49" s="313"/>
      <c r="X49" s="15"/>
      <c r="Y49" s="15"/>
    </row>
    <row r="50" spans="1:26" s="28" customFormat="1" ht="43.5" customHeight="1" x14ac:dyDescent="0.25">
      <c r="A50" s="14" t="s">
        <v>29</v>
      </c>
      <c r="B50" s="14" t="s">
        <v>1570</v>
      </c>
      <c r="C50" s="16" t="s">
        <v>32</v>
      </c>
      <c r="D50" s="14" t="s">
        <v>1571</v>
      </c>
      <c r="E50" s="16" t="s">
        <v>1572</v>
      </c>
      <c r="F50" s="16" t="s">
        <v>1573</v>
      </c>
      <c r="G50" s="343" t="s">
        <v>1574</v>
      </c>
      <c r="H50" s="35"/>
      <c r="I50" s="18"/>
      <c r="J50" s="38" t="e">
        <f>+I50/H50</f>
        <v>#DIV/0!</v>
      </c>
      <c r="K50" s="171" t="s">
        <v>1575</v>
      </c>
      <c r="L50" s="43">
        <v>44208</v>
      </c>
      <c r="M50" s="14" t="s">
        <v>1576</v>
      </c>
      <c r="N50" s="16" t="s">
        <v>233</v>
      </c>
      <c r="O50" s="14"/>
      <c r="P50" s="35">
        <v>21337200</v>
      </c>
      <c r="Q50" s="41"/>
      <c r="R50" s="344"/>
      <c r="S50" s="15"/>
      <c r="T50" s="15"/>
      <c r="U50" s="15"/>
      <c r="V50" s="15" t="s">
        <v>1577</v>
      </c>
      <c r="W50" s="345">
        <v>1</v>
      </c>
      <c r="X50" s="39" t="s">
        <v>39</v>
      </c>
      <c r="Y50" s="42">
        <v>44208</v>
      </c>
      <c r="Z50" s="346"/>
    </row>
    <row r="51" spans="1:26" s="3" customFormat="1" ht="42.75" customHeight="1" x14ac:dyDescent="0.25">
      <c r="A51" s="14" t="s">
        <v>89</v>
      </c>
      <c r="B51" s="14" t="s">
        <v>1266</v>
      </c>
      <c r="C51" s="16" t="s">
        <v>144</v>
      </c>
      <c r="D51" s="14" t="s">
        <v>1370</v>
      </c>
      <c r="E51" s="15" t="s">
        <v>1371</v>
      </c>
      <c r="F51" s="14" t="s">
        <v>1372</v>
      </c>
      <c r="G51" s="335" t="s">
        <v>1578</v>
      </c>
      <c r="H51" s="56"/>
      <c r="I51" s="18"/>
      <c r="J51" s="19"/>
      <c r="K51" s="14" t="s">
        <v>1579</v>
      </c>
      <c r="L51" s="14" t="s">
        <v>149</v>
      </c>
      <c r="M51" s="34" t="s">
        <v>1580</v>
      </c>
      <c r="N51" s="14" t="s">
        <v>1376</v>
      </c>
      <c r="O51" s="83">
        <v>356.2</v>
      </c>
      <c r="P51" s="50">
        <v>12202781.526000001</v>
      </c>
      <c r="Q51" s="41">
        <v>593.66999999999996</v>
      </c>
      <c r="R51" s="51">
        <v>20338083.404100001</v>
      </c>
      <c r="S51" s="42">
        <v>42950</v>
      </c>
      <c r="T51" s="16"/>
      <c r="U51" s="16" t="s">
        <v>1581</v>
      </c>
      <c r="V51" s="87"/>
      <c r="W51" s="295">
        <v>1</v>
      </c>
      <c r="X51" s="316"/>
      <c r="Y51" s="87"/>
      <c r="Z51" s="27"/>
    </row>
    <row r="52" spans="1:26" ht="31.5" x14ac:dyDescent="0.35">
      <c r="A52" s="14" t="s">
        <v>89</v>
      </c>
      <c r="B52" s="14" t="s">
        <v>1266</v>
      </c>
      <c r="C52" s="16" t="s">
        <v>144</v>
      </c>
      <c r="D52" s="14" t="s">
        <v>1582</v>
      </c>
      <c r="E52" s="15" t="s">
        <v>1583</v>
      </c>
      <c r="F52" s="14" t="s">
        <v>1584</v>
      </c>
      <c r="G52" s="95" t="s">
        <v>1585</v>
      </c>
      <c r="H52" s="56"/>
      <c r="I52" s="18"/>
      <c r="J52" s="19"/>
      <c r="K52" s="14" t="s">
        <v>1586</v>
      </c>
      <c r="L52" s="14" t="s">
        <v>149</v>
      </c>
      <c r="M52" s="14" t="s">
        <v>1587</v>
      </c>
      <c r="N52" s="16" t="s">
        <v>170</v>
      </c>
      <c r="O52" s="83">
        <v>146.5</v>
      </c>
      <c r="P52" s="50">
        <v>5018830.6950000003</v>
      </c>
      <c r="Q52" s="41">
        <v>244.23</v>
      </c>
      <c r="R52" s="51">
        <v>8366887.5129000004</v>
      </c>
      <c r="S52" s="42">
        <v>44089</v>
      </c>
      <c r="T52" s="16" t="s">
        <v>1588</v>
      </c>
      <c r="U52" s="16" t="s">
        <v>1589</v>
      </c>
      <c r="V52" s="71"/>
      <c r="W52" s="313">
        <v>1</v>
      </c>
      <c r="X52" s="25"/>
      <c r="Y52" s="15"/>
    </row>
    <row r="53" spans="1:26" s="28" customFormat="1" ht="41.25" customHeight="1" x14ac:dyDescent="0.25">
      <c r="A53" s="14" t="s">
        <v>89</v>
      </c>
      <c r="B53" s="15" t="s">
        <v>1590</v>
      </c>
      <c r="C53" s="16" t="s">
        <v>32</v>
      </c>
      <c r="D53" s="14" t="s">
        <v>1591</v>
      </c>
      <c r="E53" s="14" t="s">
        <v>562</v>
      </c>
      <c r="F53" s="16" t="s">
        <v>1592</v>
      </c>
      <c r="G53" s="56" t="s">
        <v>1593</v>
      </c>
      <c r="H53" s="56"/>
      <c r="I53" s="18"/>
      <c r="J53" s="19" t="e">
        <f>+I53/H53</f>
        <v>#DIV/0!</v>
      </c>
      <c r="K53" s="20" t="s">
        <v>1594</v>
      </c>
      <c r="L53" s="21">
        <v>44389</v>
      </c>
      <c r="M53" s="112" t="s">
        <v>1595</v>
      </c>
      <c r="N53" s="16" t="s">
        <v>186</v>
      </c>
      <c r="O53" s="15"/>
      <c r="P53" s="118">
        <v>338235845</v>
      </c>
      <c r="Q53" s="15"/>
      <c r="R53" s="15"/>
      <c r="S53" s="15"/>
      <c r="T53" s="15"/>
      <c r="U53" s="15"/>
      <c r="V53" s="32" t="s">
        <v>1596</v>
      </c>
      <c r="W53" s="41">
        <v>1</v>
      </c>
      <c r="X53" s="25" t="s">
        <v>104</v>
      </c>
      <c r="Y53" s="26">
        <v>44347</v>
      </c>
      <c r="Z53" s="27"/>
    </row>
    <row r="54" spans="1:26" s="28" customFormat="1" ht="42" x14ac:dyDescent="0.25">
      <c r="A54" s="14" t="s">
        <v>89</v>
      </c>
      <c r="B54" s="14" t="s">
        <v>1266</v>
      </c>
      <c r="C54" s="82" t="s">
        <v>144</v>
      </c>
      <c r="D54" s="14" t="s">
        <v>1597</v>
      </c>
      <c r="E54" s="347" t="s">
        <v>1598</v>
      </c>
      <c r="F54" s="91" t="s">
        <v>1599</v>
      </c>
      <c r="G54" s="95" t="s">
        <v>1240</v>
      </c>
      <c r="H54" s="56"/>
      <c r="I54" s="18"/>
      <c r="J54" s="19"/>
      <c r="K54" s="91" t="s">
        <v>1600</v>
      </c>
      <c r="L54" s="14" t="s">
        <v>149</v>
      </c>
      <c r="M54" s="321" t="s">
        <v>1601</v>
      </c>
      <c r="N54" s="61" t="s">
        <v>170</v>
      </c>
      <c r="O54" s="97">
        <v>1073.2139999999999</v>
      </c>
      <c r="P54" s="50">
        <v>36766412.05122</v>
      </c>
      <c r="Q54" s="315">
        <v>1788.69</v>
      </c>
      <c r="R54" s="51">
        <v>61277353.41870001</v>
      </c>
      <c r="S54" s="42">
        <v>43673</v>
      </c>
      <c r="T54" s="61" t="s">
        <v>1602</v>
      </c>
      <c r="U54" s="91"/>
      <c r="V54" s="14"/>
      <c r="W54" s="41"/>
      <c r="X54" s="15"/>
      <c r="Y54" s="15"/>
      <c r="Z54" s="27"/>
    </row>
    <row r="55" spans="1:26" ht="31.5" x14ac:dyDescent="0.35">
      <c r="A55" s="14" t="s">
        <v>89</v>
      </c>
      <c r="B55" s="14" t="s">
        <v>142</v>
      </c>
      <c r="C55" s="16" t="s">
        <v>144</v>
      </c>
      <c r="D55" s="48" t="s">
        <v>1603</v>
      </c>
      <c r="E55" s="61" t="s">
        <v>1604</v>
      </c>
      <c r="F55" s="14" t="s">
        <v>1605</v>
      </c>
      <c r="G55" s="335" t="s">
        <v>1606</v>
      </c>
      <c r="H55" s="62"/>
      <c r="I55" s="348"/>
      <c r="J55" s="349"/>
      <c r="K55" s="63" t="s">
        <v>1607</v>
      </c>
      <c r="L55" s="14" t="s">
        <v>149</v>
      </c>
      <c r="M55" s="46" t="s">
        <v>1608</v>
      </c>
      <c r="N55" s="16" t="s">
        <v>1425</v>
      </c>
      <c r="O55" s="350">
        <v>2714</v>
      </c>
      <c r="P55" s="65">
        <v>75075129.379999995</v>
      </c>
      <c r="Q55" s="351">
        <v>3392</v>
      </c>
      <c r="R55" s="51">
        <v>93830080.640000001</v>
      </c>
      <c r="S55" s="55">
        <v>42403</v>
      </c>
      <c r="T55" s="15"/>
      <c r="U55" s="15"/>
      <c r="V55" s="68"/>
      <c r="W55" s="352">
        <v>1</v>
      </c>
      <c r="X55" s="15"/>
      <c r="Y55" s="15"/>
    </row>
    <row r="56" spans="1:26" s="28" customFormat="1" ht="42.75" customHeight="1" x14ac:dyDescent="0.25">
      <c r="A56" s="14" t="s">
        <v>89</v>
      </c>
      <c r="B56" s="14" t="s">
        <v>142</v>
      </c>
      <c r="C56" s="16" t="s">
        <v>144</v>
      </c>
      <c r="D56" s="48" t="s">
        <v>1609</v>
      </c>
      <c r="E56" s="16" t="s">
        <v>1610</v>
      </c>
      <c r="F56" s="14" t="s">
        <v>1611</v>
      </c>
      <c r="G56" s="95" t="s">
        <v>1612</v>
      </c>
      <c r="H56" s="56"/>
      <c r="I56" s="18"/>
      <c r="J56" s="19" t="e">
        <f t="shared" ref="J56:J68" si="1">+I56/H56</f>
        <v>#DIV/0!</v>
      </c>
      <c r="K56" s="63" t="s">
        <v>1613</v>
      </c>
      <c r="L56" s="14" t="s">
        <v>149</v>
      </c>
      <c r="M56" s="46" t="s">
        <v>1614</v>
      </c>
      <c r="N56" s="16" t="s">
        <v>1548</v>
      </c>
      <c r="O56" s="350">
        <v>5433</v>
      </c>
      <c r="P56" s="65">
        <v>186124963.59</v>
      </c>
      <c r="Q56" s="351">
        <v>7244</v>
      </c>
      <c r="R56" s="51">
        <v>248166618.12000003</v>
      </c>
      <c r="S56" s="55">
        <v>43602</v>
      </c>
      <c r="T56" s="14"/>
      <c r="U56" s="15"/>
      <c r="V56" s="68"/>
      <c r="W56" s="352">
        <v>1</v>
      </c>
      <c r="X56" s="14" t="s">
        <v>1615</v>
      </c>
      <c r="Y56" s="15"/>
      <c r="Z56" s="27"/>
    </row>
    <row r="57" spans="1:26" s="28" customFormat="1" ht="43.5" customHeight="1" x14ac:dyDescent="0.25">
      <c r="A57" s="14" t="s">
        <v>141</v>
      </c>
      <c r="B57" s="14" t="s">
        <v>1330</v>
      </c>
      <c r="C57" s="16" t="s">
        <v>144</v>
      </c>
      <c r="D57" s="14" t="s">
        <v>1616</v>
      </c>
      <c r="E57" s="34" t="s">
        <v>1617</v>
      </c>
      <c r="F57" s="24" t="s">
        <v>1618</v>
      </c>
      <c r="G57" s="95" t="s">
        <v>1619</v>
      </c>
      <c r="H57" s="56"/>
      <c r="I57" s="18"/>
      <c r="J57" s="19" t="e">
        <f t="shared" si="1"/>
        <v>#DIV/0!</v>
      </c>
      <c r="K57" s="24" t="s">
        <v>1618</v>
      </c>
      <c r="L57" s="14" t="s">
        <v>149</v>
      </c>
      <c r="M57" s="91" t="s">
        <v>1620</v>
      </c>
      <c r="N57" s="16" t="s">
        <v>265</v>
      </c>
      <c r="O57" s="327">
        <v>246.505</v>
      </c>
      <c r="P57" s="50">
        <v>8444824.9861500002</v>
      </c>
      <c r="Q57" s="41">
        <v>410.84199999999998</v>
      </c>
      <c r="R57" s="51">
        <v>11500000</v>
      </c>
      <c r="S57" s="42">
        <v>43707</v>
      </c>
      <c r="T57" s="14" t="s">
        <v>1621</v>
      </c>
      <c r="U57" s="14" t="s">
        <v>1622</v>
      </c>
      <c r="V57" s="15"/>
      <c r="W57" s="118">
        <v>1</v>
      </c>
      <c r="X57" s="15"/>
      <c r="Y57" s="15"/>
      <c r="Z57" s="27"/>
    </row>
    <row r="58" spans="1:26" s="28" customFormat="1" ht="55.5" customHeight="1" x14ac:dyDescent="0.25">
      <c r="A58" s="14" t="s">
        <v>89</v>
      </c>
      <c r="B58" s="14" t="s">
        <v>142</v>
      </c>
      <c r="C58" s="16" t="s">
        <v>144</v>
      </c>
      <c r="D58" s="14" t="s">
        <v>1623</v>
      </c>
      <c r="E58" s="16" t="s">
        <v>1624</v>
      </c>
      <c r="F58" s="14" t="s">
        <v>1625</v>
      </c>
      <c r="G58" s="95" t="s">
        <v>1626</v>
      </c>
      <c r="H58" s="56"/>
      <c r="I58" s="18">
        <f>IF(P58&gt;H58,H58,P58)</f>
        <v>0</v>
      </c>
      <c r="J58" s="19" t="e">
        <f t="shared" si="1"/>
        <v>#DIV/0!</v>
      </c>
      <c r="K58" s="63" t="s">
        <v>1627</v>
      </c>
      <c r="L58" s="14" t="s">
        <v>149</v>
      </c>
      <c r="M58" s="24" t="s">
        <v>1628</v>
      </c>
      <c r="N58" s="16" t="s">
        <v>170</v>
      </c>
      <c r="O58" s="328">
        <v>2560</v>
      </c>
      <c r="P58" s="50">
        <v>87701068.800000012</v>
      </c>
      <c r="Q58" s="353">
        <v>3200</v>
      </c>
      <c r="R58" s="51">
        <v>109626336.00000001</v>
      </c>
      <c r="S58" s="55">
        <v>43711</v>
      </c>
      <c r="T58" s="61"/>
      <c r="U58" s="49">
        <v>206.86</v>
      </c>
      <c r="V58" s="50">
        <v>7086657.4578000009</v>
      </c>
      <c r="W58" s="354">
        <v>1</v>
      </c>
      <c r="X58" s="39" t="s">
        <v>1629</v>
      </c>
      <c r="Y58" s="119" t="s">
        <v>1630</v>
      </c>
      <c r="Z58" s="27"/>
    </row>
    <row r="59" spans="1:26" s="28" customFormat="1" ht="21" x14ac:dyDescent="0.25">
      <c r="A59" s="14" t="s">
        <v>141</v>
      </c>
      <c r="B59" s="14" t="s">
        <v>1330</v>
      </c>
      <c r="C59" s="16" t="s">
        <v>323</v>
      </c>
      <c r="D59" s="14" t="s">
        <v>1631</v>
      </c>
      <c r="E59" s="16" t="s">
        <v>1632</v>
      </c>
      <c r="F59" s="37" t="s">
        <v>1633</v>
      </c>
      <c r="G59" s="95" t="s">
        <v>1634</v>
      </c>
      <c r="H59" s="56"/>
      <c r="I59" s="18"/>
      <c r="J59" s="19" t="e">
        <f t="shared" si="1"/>
        <v>#DIV/0!</v>
      </c>
      <c r="K59" s="321" t="s">
        <v>1635</v>
      </c>
      <c r="L59" s="14" t="s">
        <v>149</v>
      </c>
      <c r="M59" s="321" t="s">
        <v>1636</v>
      </c>
      <c r="N59" s="16" t="s">
        <v>265</v>
      </c>
      <c r="O59" s="97">
        <v>403.8</v>
      </c>
      <c r="P59" s="50">
        <v>13833473.274000002</v>
      </c>
      <c r="Q59" s="315">
        <v>673</v>
      </c>
      <c r="R59" s="51">
        <v>23055788.790000003</v>
      </c>
      <c r="S59" s="42">
        <v>42950</v>
      </c>
      <c r="T59" s="61"/>
      <c r="U59" s="91" t="s">
        <v>1637</v>
      </c>
      <c r="V59" s="14"/>
      <c r="W59" s="41">
        <v>1</v>
      </c>
      <c r="X59" s="25"/>
      <c r="Y59" s="15"/>
      <c r="Z59" s="27"/>
    </row>
    <row r="60" spans="1:26" s="160" customFormat="1" ht="31.5" x14ac:dyDescent="0.35">
      <c r="A60" s="16" t="s">
        <v>141</v>
      </c>
      <c r="B60" s="16" t="s">
        <v>1330</v>
      </c>
      <c r="C60" s="16" t="s">
        <v>323</v>
      </c>
      <c r="D60" s="16" t="s">
        <v>1638</v>
      </c>
      <c r="E60" s="182" t="s">
        <v>1639</v>
      </c>
      <c r="F60" s="263" t="s">
        <v>1640</v>
      </c>
      <c r="G60" s="355" t="s">
        <v>1641</v>
      </c>
      <c r="H60" s="356"/>
      <c r="I60" s="357">
        <f>IF(P60&gt;H60,H60,P60)</f>
        <v>0</v>
      </c>
      <c r="J60" s="358" t="e">
        <f t="shared" si="1"/>
        <v>#DIV/0!</v>
      </c>
      <c r="K60" s="263" t="s">
        <v>1640</v>
      </c>
      <c r="L60" s="16" t="s">
        <v>149</v>
      </c>
      <c r="M60" s="37" t="s">
        <v>1642</v>
      </c>
      <c r="N60" s="16" t="s">
        <v>265</v>
      </c>
      <c r="O60" s="327">
        <v>246.9</v>
      </c>
      <c r="P60" s="50">
        <v>8458356.9870000016</v>
      </c>
      <c r="Q60" s="41">
        <v>411.51</v>
      </c>
      <c r="R60" s="51">
        <v>14097604.227300001</v>
      </c>
      <c r="S60" s="42">
        <v>43069</v>
      </c>
      <c r="T60" s="323"/>
      <c r="U60" s="37" t="s">
        <v>1643</v>
      </c>
      <c r="V60" s="16"/>
      <c r="W60" s="41">
        <v>1</v>
      </c>
      <c r="X60" s="25"/>
      <c r="Y60" s="329"/>
      <c r="Z60" s="84"/>
    </row>
    <row r="61" spans="1:26" s="28" customFormat="1" ht="55.5" customHeight="1" x14ac:dyDescent="0.25">
      <c r="A61" s="14" t="s">
        <v>1404</v>
      </c>
      <c r="B61" s="14" t="s">
        <v>142</v>
      </c>
      <c r="C61" s="16" t="s">
        <v>144</v>
      </c>
      <c r="D61" s="14" t="s">
        <v>1644</v>
      </c>
      <c r="E61" s="16" t="s">
        <v>1645</v>
      </c>
      <c r="F61" s="14" t="s">
        <v>1646</v>
      </c>
      <c r="G61" s="95" t="s">
        <v>1647</v>
      </c>
      <c r="H61" s="56"/>
      <c r="I61" s="18"/>
      <c r="J61" s="19" t="e">
        <f t="shared" si="1"/>
        <v>#DIV/0!</v>
      </c>
      <c r="K61" s="63" t="s">
        <v>1648</v>
      </c>
      <c r="L61" s="14" t="s">
        <v>149</v>
      </c>
      <c r="M61" s="24" t="s">
        <v>1649</v>
      </c>
      <c r="N61" s="16" t="s">
        <v>186</v>
      </c>
      <c r="O61" s="328">
        <v>400.44</v>
      </c>
      <c r="P61" s="50">
        <v>13718365.621200001</v>
      </c>
      <c r="Q61" s="353"/>
      <c r="R61" s="51">
        <v>0</v>
      </c>
      <c r="S61" s="55">
        <v>44174</v>
      </c>
      <c r="T61" s="61"/>
      <c r="U61" s="49"/>
      <c r="V61" s="182" t="s">
        <v>1650</v>
      </c>
      <c r="W61" s="354">
        <v>1</v>
      </c>
      <c r="X61" s="39" t="s">
        <v>1651</v>
      </c>
      <c r="Y61" s="119" t="s">
        <v>1652</v>
      </c>
      <c r="Z61" s="27"/>
    </row>
    <row r="62" spans="1:26" s="28" customFormat="1" ht="42" x14ac:dyDescent="0.35">
      <c r="A62" s="14" t="s">
        <v>89</v>
      </c>
      <c r="B62" s="14" t="s">
        <v>142</v>
      </c>
      <c r="C62" s="16" t="s">
        <v>144</v>
      </c>
      <c r="D62" s="48" t="s">
        <v>1653</v>
      </c>
      <c r="E62" s="61" t="s">
        <v>1654</v>
      </c>
      <c r="F62" s="14" t="s">
        <v>1655</v>
      </c>
      <c r="G62" s="33" t="s">
        <v>1656</v>
      </c>
      <c r="H62" s="56"/>
      <c r="I62" s="18"/>
      <c r="J62" s="19" t="e">
        <f t="shared" si="1"/>
        <v>#DIV/0!</v>
      </c>
      <c r="K62" s="47" t="s">
        <v>1657</v>
      </c>
      <c r="L62" s="14" t="s">
        <v>149</v>
      </c>
      <c r="M62" s="24" t="s">
        <v>1658</v>
      </c>
      <c r="N62" s="16" t="s">
        <v>1659</v>
      </c>
      <c r="O62" s="50">
        <v>3185</v>
      </c>
      <c r="P62" s="50">
        <v>109112462.55000001</v>
      </c>
      <c r="Q62" s="57">
        <v>4221</v>
      </c>
      <c r="R62" s="51">
        <v>144603988.83000001</v>
      </c>
      <c r="S62" s="42">
        <v>42555</v>
      </c>
      <c r="T62" s="15"/>
      <c r="U62" s="15"/>
      <c r="V62" s="32" t="s">
        <v>1660</v>
      </c>
      <c r="W62" s="118">
        <v>1</v>
      </c>
      <c r="X62" s="25"/>
      <c r="Y62" s="15"/>
    </row>
    <row r="63" spans="1:26" ht="42" x14ac:dyDescent="0.35">
      <c r="A63" s="14" t="s">
        <v>141</v>
      </c>
      <c r="B63" s="14" t="s">
        <v>1330</v>
      </c>
      <c r="C63" s="16" t="s">
        <v>323</v>
      </c>
      <c r="D63" s="14" t="s">
        <v>1661</v>
      </c>
      <c r="E63" s="61" t="s">
        <v>1662</v>
      </c>
      <c r="F63" s="37" t="s">
        <v>1663</v>
      </c>
      <c r="G63" s="359" t="s">
        <v>1664</v>
      </c>
      <c r="H63" s="56">
        <v>0</v>
      </c>
      <c r="I63" s="18">
        <f>IF(P63&gt;H63,H63,P63)</f>
        <v>0</v>
      </c>
      <c r="J63" s="19" t="e">
        <f t="shared" si="1"/>
        <v>#DIV/0!</v>
      </c>
      <c r="K63" s="37" t="s">
        <v>1663</v>
      </c>
      <c r="L63" s="14" t="s">
        <v>149</v>
      </c>
      <c r="M63" s="321" t="s">
        <v>1665</v>
      </c>
      <c r="N63" s="16" t="s">
        <v>1309</v>
      </c>
      <c r="O63" s="97">
        <v>1161.77</v>
      </c>
      <c r="P63" s="50">
        <v>39800183.8671</v>
      </c>
      <c r="Q63" s="315">
        <v>1936.28</v>
      </c>
      <c r="R63" s="51">
        <v>66333525.584400006</v>
      </c>
      <c r="S63" s="42">
        <v>42950</v>
      </c>
      <c r="T63" s="61" t="s">
        <v>1666</v>
      </c>
      <c r="U63" s="91" t="s">
        <v>1667</v>
      </c>
      <c r="V63" s="14" t="s">
        <v>1668</v>
      </c>
      <c r="W63" s="41">
        <v>2</v>
      </c>
      <c r="X63" s="25"/>
      <c r="Y63" s="15"/>
    </row>
    <row r="64" spans="1:26" s="28" customFormat="1" ht="44.25" customHeight="1" x14ac:dyDescent="0.25">
      <c r="A64" s="14" t="s">
        <v>89</v>
      </c>
      <c r="B64" s="48" t="s">
        <v>1669</v>
      </c>
      <c r="C64" s="16" t="s">
        <v>223</v>
      </c>
      <c r="D64" s="14" t="s">
        <v>1670</v>
      </c>
      <c r="E64" s="16" t="s">
        <v>1671</v>
      </c>
      <c r="F64" s="14" t="s">
        <v>1672</v>
      </c>
      <c r="G64" s="336" t="s">
        <v>1673</v>
      </c>
      <c r="H64" s="56"/>
      <c r="I64" s="18">
        <f>IF(P64&gt;H64,H64,P64)</f>
        <v>0</v>
      </c>
      <c r="J64" s="19" t="e">
        <f t="shared" si="1"/>
        <v>#DIV/0!</v>
      </c>
      <c r="K64" s="47" t="s">
        <v>1674</v>
      </c>
      <c r="L64" s="43" t="s">
        <v>149</v>
      </c>
      <c r="M64" s="34" t="s">
        <v>1675</v>
      </c>
      <c r="N64" s="16" t="s">
        <v>254</v>
      </c>
      <c r="O64" s="97">
        <v>804.65700000000004</v>
      </c>
      <c r="P64" s="50">
        <v>27566124.577110004</v>
      </c>
      <c r="Q64" s="315">
        <v>1149.51</v>
      </c>
      <c r="R64" s="51">
        <v>39380177.967300005</v>
      </c>
      <c r="S64" s="42">
        <v>44104</v>
      </c>
      <c r="T64" s="16" t="s">
        <v>1676</v>
      </c>
      <c r="U64" s="16" t="s">
        <v>1677</v>
      </c>
      <c r="V64" s="16" t="s">
        <v>1678</v>
      </c>
      <c r="W64" s="313">
        <v>1</v>
      </c>
      <c r="X64" s="25" t="s">
        <v>1679</v>
      </c>
      <c r="Y64" s="119" t="s">
        <v>1630</v>
      </c>
      <c r="Z64" s="27"/>
    </row>
    <row r="65" spans="1:27" ht="38.25" customHeight="1" x14ac:dyDescent="0.35">
      <c r="A65" s="14" t="s">
        <v>89</v>
      </c>
      <c r="B65" s="14" t="s">
        <v>1266</v>
      </c>
      <c r="C65" s="82" t="s">
        <v>144</v>
      </c>
      <c r="D65" s="14" t="s">
        <v>1680</v>
      </c>
      <c r="E65" s="15" t="s">
        <v>1681</v>
      </c>
      <c r="F65" s="14" t="s">
        <v>1682</v>
      </c>
      <c r="G65" s="95" t="s">
        <v>1683</v>
      </c>
      <c r="H65" s="56"/>
      <c r="I65" s="18"/>
      <c r="J65" s="19" t="e">
        <f t="shared" si="1"/>
        <v>#DIV/0!</v>
      </c>
      <c r="K65" s="14" t="s">
        <v>1682</v>
      </c>
      <c r="L65" s="14" t="s">
        <v>149</v>
      </c>
      <c r="M65" s="14" t="s">
        <v>1684</v>
      </c>
      <c r="N65" s="16" t="s">
        <v>1685</v>
      </c>
      <c r="O65" s="83">
        <v>161.31</v>
      </c>
      <c r="P65" s="50">
        <v>5526195.0813000007</v>
      </c>
      <c r="Q65" s="41">
        <v>268.85000000000002</v>
      </c>
      <c r="R65" s="51">
        <v>9210325.1355000008</v>
      </c>
      <c r="S65" s="42">
        <v>44421</v>
      </c>
      <c r="T65" s="16" t="s">
        <v>1686</v>
      </c>
      <c r="U65" s="16" t="s">
        <v>1687</v>
      </c>
      <c r="V65" s="71" t="s">
        <v>222</v>
      </c>
      <c r="W65" s="313">
        <v>1</v>
      </c>
      <c r="X65" s="15"/>
      <c r="Y65" s="15"/>
    </row>
    <row r="66" spans="1:27" ht="51.75" customHeight="1" x14ac:dyDescent="0.35">
      <c r="A66" s="14" t="s">
        <v>89</v>
      </c>
      <c r="B66" s="14" t="s">
        <v>1266</v>
      </c>
      <c r="C66" s="82" t="s">
        <v>144</v>
      </c>
      <c r="D66" s="14" t="s">
        <v>1543</v>
      </c>
      <c r="E66" s="15" t="s">
        <v>1544</v>
      </c>
      <c r="F66" s="14" t="s">
        <v>1545</v>
      </c>
      <c r="G66" s="95" t="s">
        <v>1688</v>
      </c>
      <c r="H66" s="56"/>
      <c r="I66" s="18"/>
      <c r="J66" s="19" t="e">
        <f t="shared" si="1"/>
        <v>#DIV/0!</v>
      </c>
      <c r="K66" s="14" t="s">
        <v>1545</v>
      </c>
      <c r="L66" s="14" t="s">
        <v>149</v>
      </c>
      <c r="M66" s="14" t="s">
        <v>1689</v>
      </c>
      <c r="N66" s="16" t="s">
        <v>1548</v>
      </c>
      <c r="O66" s="83">
        <v>124.02</v>
      </c>
      <c r="P66" s="50">
        <v>4248705.6846000003</v>
      </c>
      <c r="Q66" s="41">
        <v>206.7</v>
      </c>
      <c r="R66" s="51">
        <v>7081176.1409999998</v>
      </c>
      <c r="S66" s="42">
        <v>44165</v>
      </c>
      <c r="T66" s="16" t="s">
        <v>1690</v>
      </c>
      <c r="U66" s="16" t="s">
        <v>1691</v>
      </c>
      <c r="V66" s="71" t="s">
        <v>1692</v>
      </c>
      <c r="W66" s="313">
        <v>1</v>
      </c>
      <c r="X66" s="15"/>
      <c r="Y66" s="15"/>
    </row>
    <row r="67" spans="1:27" s="28" customFormat="1" ht="41.25" customHeight="1" x14ac:dyDescent="0.25">
      <c r="A67" s="14" t="s">
        <v>89</v>
      </c>
      <c r="B67" s="15" t="s">
        <v>1693</v>
      </c>
      <c r="C67" s="16" t="s">
        <v>32</v>
      </c>
      <c r="D67" s="14" t="s">
        <v>1694</v>
      </c>
      <c r="E67" s="14" t="s">
        <v>1084</v>
      </c>
      <c r="F67" s="16" t="s">
        <v>1695</v>
      </c>
      <c r="G67" s="95" t="s">
        <v>1696</v>
      </c>
      <c r="H67" s="56"/>
      <c r="I67" s="18"/>
      <c r="J67" s="19" t="e">
        <f t="shared" si="1"/>
        <v>#DIV/0!</v>
      </c>
      <c r="K67" s="20" t="s">
        <v>36</v>
      </c>
      <c r="L67" s="21">
        <v>44561</v>
      </c>
      <c r="M67" s="112" t="s">
        <v>1697</v>
      </c>
      <c r="N67" s="16" t="s">
        <v>87</v>
      </c>
      <c r="O67" s="15"/>
      <c r="P67" s="118">
        <v>40655320</v>
      </c>
      <c r="Q67" s="15"/>
      <c r="R67" s="15"/>
      <c r="S67" s="15"/>
      <c r="T67" s="15"/>
      <c r="U67" s="15"/>
      <c r="V67" s="32" t="s">
        <v>1698</v>
      </c>
      <c r="W67" s="41">
        <v>1</v>
      </c>
      <c r="X67" s="25" t="s">
        <v>1699</v>
      </c>
      <c r="Y67" s="26">
        <v>44462</v>
      </c>
      <c r="Z67" s="27"/>
    </row>
    <row r="68" spans="1:27" s="28" customFormat="1" ht="52.5" customHeight="1" x14ac:dyDescent="0.25">
      <c r="A68" s="14" t="s">
        <v>141</v>
      </c>
      <c r="B68" s="14" t="s">
        <v>1330</v>
      </c>
      <c r="C68" s="16" t="s">
        <v>144</v>
      </c>
      <c r="D68" s="14" t="s">
        <v>344</v>
      </c>
      <c r="E68" s="34" t="s">
        <v>345</v>
      </c>
      <c r="F68" s="24" t="s">
        <v>346</v>
      </c>
      <c r="G68" s="95" t="s">
        <v>1700</v>
      </c>
      <c r="H68" s="56"/>
      <c r="I68" s="18"/>
      <c r="J68" s="19" t="e">
        <f t="shared" si="1"/>
        <v>#DIV/0!</v>
      </c>
      <c r="K68" s="24" t="s">
        <v>346</v>
      </c>
      <c r="L68" s="14" t="s">
        <v>149</v>
      </c>
      <c r="M68" s="91" t="s">
        <v>1701</v>
      </c>
      <c r="N68" s="16" t="s">
        <v>265</v>
      </c>
      <c r="O68" s="327">
        <v>222.53</v>
      </c>
      <c r="P68" s="50">
        <v>7623483.9219000004</v>
      </c>
      <c r="Q68" s="41">
        <v>370.89</v>
      </c>
      <c r="R68" s="51">
        <v>12706034.924700001</v>
      </c>
      <c r="S68" s="42">
        <v>43828</v>
      </c>
      <c r="T68" s="14" t="s">
        <v>1702</v>
      </c>
      <c r="U68" s="14" t="s">
        <v>1703</v>
      </c>
      <c r="V68" s="15"/>
      <c r="W68" s="118">
        <v>1</v>
      </c>
      <c r="X68" s="25"/>
      <c r="Y68" s="15"/>
      <c r="Z68" s="27"/>
    </row>
    <row r="69" spans="1:27" s="28" customFormat="1" ht="57.75" customHeight="1" x14ac:dyDescent="0.35">
      <c r="A69" s="14" t="s">
        <v>97</v>
      </c>
      <c r="B69" s="15" t="s">
        <v>30</v>
      </c>
      <c r="C69" s="15" t="s">
        <v>1704</v>
      </c>
      <c r="D69" s="16" t="s">
        <v>32</v>
      </c>
      <c r="E69" s="14" t="s">
        <v>1591</v>
      </c>
      <c r="F69" s="14" t="s">
        <v>562</v>
      </c>
      <c r="G69" s="360" t="s">
        <v>1705</v>
      </c>
      <c r="H69" s="56">
        <v>44659</v>
      </c>
      <c r="I69" s="56"/>
      <c r="J69" s="18"/>
      <c r="K69" s="19" t="e">
        <f>+J69/I69</f>
        <v>#DIV/0!</v>
      </c>
      <c r="L69" s="20" t="s">
        <v>1594</v>
      </c>
      <c r="M69" s="21">
        <v>44742</v>
      </c>
      <c r="N69" s="125" t="s">
        <v>1706</v>
      </c>
      <c r="O69" s="16" t="s">
        <v>186</v>
      </c>
      <c r="P69" s="15"/>
      <c r="Q69" s="118">
        <v>450945636</v>
      </c>
      <c r="R69" s="15"/>
      <c r="S69" s="15"/>
      <c r="T69" s="15"/>
      <c r="U69" s="15"/>
      <c r="V69" s="15"/>
      <c r="W69" s="24" t="s">
        <v>1707</v>
      </c>
      <c r="X69" s="25">
        <v>1</v>
      </c>
      <c r="Y69" s="25" t="s">
        <v>104</v>
      </c>
      <c r="Z69" s="26">
        <v>44655</v>
      </c>
      <c r="AA69" s="29"/>
    </row>
    <row r="70" spans="1:27" ht="34.5" customHeight="1" x14ac:dyDescent="0.35">
      <c r="A70" s="14" t="s">
        <v>89</v>
      </c>
      <c r="B70" s="14" t="s">
        <v>1266</v>
      </c>
      <c r="C70" s="82" t="s">
        <v>144</v>
      </c>
      <c r="D70" s="14" t="s">
        <v>1710</v>
      </c>
      <c r="E70" s="15" t="s">
        <v>1711</v>
      </c>
      <c r="F70" s="14" t="s">
        <v>1712</v>
      </c>
      <c r="G70" s="95" t="s">
        <v>1713</v>
      </c>
      <c r="H70" s="56"/>
      <c r="I70" s="18"/>
      <c r="J70" s="19"/>
      <c r="K70" s="14" t="s">
        <v>1712</v>
      </c>
      <c r="L70" s="14" t="s">
        <v>149</v>
      </c>
      <c r="M70" s="14" t="s">
        <v>1714</v>
      </c>
      <c r="N70" s="16" t="s">
        <v>170</v>
      </c>
      <c r="O70" s="83">
        <v>171.48</v>
      </c>
      <c r="P70" s="50">
        <v>5874601.2804000005</v>
      </c>
      <c r="Q70" s="41">
        <v>285.80399999999997</v>
      </c>
      <c r="R70" s="51">
        <v>9791139.1669200007</v>
      </c>
      <c r="S70" s="42">
        <v>43707</v>
      </c>
      <c r="T70" s="16" t="s">
        <v>1715</v>
      </c>
      <c r="U70" s="16" t="s">
        <v>1716</v>
      </c>
      <c r="V70" s="71"/>
      <c r="W70" s="56">
        <v>1</v>
      </c>
      <c r="X70" s="15"/>
      <c r="Y70" s="15"/>
    </row>
    <row r="71" spans="1:27" s="28" customFormat="1" ht="68.25" customHeight="1" x14ac:dyDescent="0.25">
      <c r="A71" s="14" t="s">
        <v>89</v>
      </c>
      <c r="B71" s="14" t="s">
        <v>142</v>
      </c>
      <c r="C71" s="14" t="s">
        <v>157</v>
      </c>
      <c r="D71" s="16" t="s">
        <v>144</v>
      </c>
      <c r="E71" s="48" t="s">
        <v>1717</v>
      </c>
      <c r="F71" s="61" t="s">
        <v>1718</v>
      </c>
      <c r="G71" s="14" t="s">
        <v>1719</v>
      </c>
      <c r="H71" s="95" t="s">
        <v>1720</v>
      </c>
      <c r="I71" s="62">
        <v>0</v>
      </c>
      <c r="J71" s="18">
        <f>IF(Q71&gt;I71,I71,Q71)</f>
        <v>0</v>
      </c>
      <c r="K71" s="19" t="e">
        <f>+J71/I71</f>
        <v>#DIV/0!</v>
      </c>
      <c r="L71" s="14" t="s">
        <v>1721</v>
      </c>
      <c r="M71" s="14" t="s">
        <v>149</v>
      </c>
      <c r="N71" s="46" t="s">
        <v>1722</v>
      </c>
      <c r="O71" s="16" t="s">
        <v>1548</v>
      </c>
      <c r="P71" s="350">
        <v>6988</v>
      </c>
      <c r="Q71" s="65">
        <v>239396511.24000001</v>
      </c>
      <c r="R71" s="351">
        <v>9983</v>
      </c>
      <c r="S71" s="51">
        <v>341999910.09000003</v>
      </c>
      <c r="T71" s="55">
        <v>44382</v>
      </c>
      <c r="U71" s="14"/>
      <c r="V71" s="15"/>
      <c r="W71" s="68"/>
      <c r="X71" s="67">
        <v>1</v>
      </c>
      <c r="Y71" s="39"/>
      <c r="Z71" s="15"/>
      <c r="AA71" s="27"/>
    </row>
    <row r="72" spans="1:27" s="160" customFormat="1" ht="21" x14ac:dyDescent="0.35">
      <c r="A72" s="16" t="s">
        <v>141</v>
      </c>
      <c r="B72" s="16" t="s">
        <v>1330</v>
      </c>
      <c r="C72" s="16" t="s">
        <v>144</v>
      </c>
      <c r="D72" s="16" t="s">
        <v>1723</v>
      </c>
      <c r="E72" s="182" t="s">
        <v>1724</v>
      </c>
      <c r="F72" s="263" t="s">
        <v>1725</v>
      </c>
      <c r="G72" s="355" t="s">
        <v>1726</v>
      </c>
      <c r="H72" s="356">
        <v>0</v>
      </c>
      <c r="I72" s="357">
        <f>IF(P72&gt;H72,H72,P72)</f>
        <v>0</v>
      </c>
      <c r="J72" s="358" t="e">
        <f>+I72/H72</f>
        <v>#DIV/0!</v>
      </c>
      <c r="K72" s="263" t="s">
        <v>1725</v>
      </c>
      <c r="L72" s="16" t="s">
        <v>149</v>
      </c>
      <c r="M72" s="37" t="s">
        <v>1727</v>
      </c>
      <c r="N72" s="16" t="s">
        <v>265</v>
      </c>
      <c r="O72" s="327">
        <v>540.64</v>
      </c>
      <c r="P72" s="50">
        <v>18521369.4672</v>
      </c>
      <c r="Q72" s="41">
        <v>901.07</v>
      </c>
      <c r="R72" s="51">
        <v>30869063.306100003</v>
      </c>
      <c r="S72" s="42">
        <v>43039</v>
      </c>
      <c r="T72" s="323"/>
      <c r="U72" s="362" t="s">
        <v>1728</v>
      </c>
      <c r="V72" s="16"/>
      <c r="W72" s="15">
        <v>1</v>
      </c>
      <c r="X72" s="25"/>
      <c r="Y72" s="329"/>
      <c r="Z72" s="84"/>
    </row>
    <row r="73" spans="1:27" s="28" customFormat="1" ht="55.5" customHeight="1" x14ac:dyDescent="0.25">
      <c r="A73" s="14" t="s">
        <v>141</v>
      </c>
      <c r="B73" s="14" t="s">
        <v>187</v>
      </c>
      <c r="C73" s="14" t="s">
        <v>294</v>
      </c>
      <c r="D73" s="15" t="s">
        <v>323</v>
      </c>
      <c r="E73" s="14" t="s">
        <v>1729</v>
      </c>
      <c r="F73" s="363" t="s">
        <v>1730</v>
      </c>
      <c r="G73" s="364" t="s">
        <v>1731</v>
      </c>
      <c r="H73" s="53"/>
      <c r="I73" s="56">
        <v>0</v>
      </c>
      <c r="J73" s="18">
        <f>IF(Q73&gt;I73,I73,Q73)</f>
        <v>0</v>
      </c>
      <c r="K73" s="19" t="e">
        <f>+J73/I73</f>
        <v>#DIV/0!</v>
      </c>
      <c r="L73" s="37" t="s">
        <v>1732</v>
      </c>
      <c r="M73" s="14" t="s">
        <v>149</v>
      </c>
      <c r="N73" s="91" t="s">
        <v>1733</v>
      </c>
      <c r="O73" s="16" t="s">
        <v>265</v>
      </c>
      <c r="P73" s="328">
        <v>643.05999999999995</v>
      </c>
      <c r="Q73" s="50">
        <v>22030097.3838</v>
      </c>
      <c r="R73" s="41">
        <v>1071.76</v>
      </c>
      <c r="S73" s="51">
        <v>36716600.584800005</v>
      </c>
      <c r="T73" s="42">
        <v>43707</v>
      </c>
      <c r="U73" s="16" t="s">
        <v>1734</v>
      </c>
      <c r="V73" s="91" t="s">
        <v>1735</v>
      </c>
      <c r="W73" s="14"/>
      <c r="X73" s="25">
        <v>1</v>
      </c>
      <c r="Y73" s="25"/>
      <c r="Z73" s="15"/>
      <c r="AA73" s="27"/>
    </row>
    <row r="74" spans="1:27" ht="38.25" customHeight="1" x14ac:dyDescent="0.35">
      <c r="A74" s="14" t="s">
        <v>89</v>
      </c>
      <c r="B74" s="14" t="s">
        <v>1266</v>
      </c>
      <c r="C74" s="16" t="s">
        <v>144</v>
      </c>
      <c r="D74" s="14" t="s">
        <v>1736</v>
      </c>
      <c r="E74" s="15" t="s">
        <v>1737</v>
      </c>
      <c r="F74" s="14" t="s">
        <v>1738</v>
      </c>
      <c r="G74" s="95" t="s">
        <v>1739</v>
      </c>
      <c r="H74" s="56"/>
      <c r="I74" s="18">
        <f>IF(P74&gt;H74,H74,P74)</f>
        <v>0</v>
      </c>
      <c r="J74" s="19"/>
      <c r="K74" s="14" t="s">
        <v>1740</v>
      </c>
      <c r="L74" s="14" t="s">
        <v>149</v>
      </c>
      <c r="M74" s="14" t="s">
        <v>1741</v>
      </c>
      <c r="N74" s="16" t="s">
        <v>1548</v>
      </c>
      <c r="O74" s="83">
        <v>166.92</v>
      </c>
      <c r="P74" s="50">
        <v>5718383.7516000001</v>
      </c>
      <c r="Q74" s="41">
        <v>278.2</v>
      </c>
      <c r="R74" s="51">
        <v>9530639.5860000011</v>
      </c>
      <c r="S74" s="42">
        <v>44378</v>
      </c>
      <c r="T74" s="16" t="s">
        <v>1742</v>
      </c>
      <c r="U74" s="16" t="s">
        <v>1743</v>
      </c>
      <c r="V74" s="71" t="s">
        <v>222</v>
      </c>
      <c r="W74" s="313">
        <v>1</v>
      </c>
      <c r="X74" s="15"/>
      <c r="Y74" s="15"/>
    </row>
    <row r="75" spans="1:27" s="160" customFormat="1" ht="46.5" customHeight="1" x14ac:dyDescent="0.35">
      <c r="A75" s="16" t="s">
        <v>141</v>
      </c>
      <c r="B75" s="16" t="s">
        <v>187</v>
      </c>
      <c r="C75" s="16" t="s">
        <v>323</v>
      </c>
      <c r="D75" s="16" t="s">
        <v>1744</v>
      </c>
      <c r="E75" s="182" t="s">
        <v>1745</v>
      </c>
      <c r="F75" s="263" t="s">
        <v>1746</v>
      </c>
      <c r="G75" s="365" t="s">
        <v>1747</v>
      </c>
      <c r="H75" s="356">
        <v>0</v>
      </c>
      <c r="I75" s="357">
        <f>IF(P75+P76&gt;H75,H75,P75+P76)</f>
        <v>0</v>
      </c>
      <c r="J75" s="358" t="e">
        <f>+I75/H75</f>
        <v>#DIV/0!</v>
      </c>
      <c r="K75" s="263" t="s">
        <v>1748</v>
      </c>
      <c r="L75" s="16" t="s">
        <v>149</v>
      </c>
      <c r="M75" s="37" t="s">
        <v>1749</v>
      </c>
      <c r="N75" s="16" t="s">
        <v>265</v>
      </c>
      <c r="O75" s="327">
        <v>516.25</v>
      </c>
      <c r="P75" s="50">
        <v>17685811.237500001</v>
      </c>
      <c r="Q75" s="41">
        <v>860.42</v>
      </c>
      <c r="R75" s="51">
        <v>29476466.2566</v>
      </c>
      <c r="S75" s="42">
        <v>43069</v>
      </c>
      <c r="T75" s="323"/>
      <c r="U75" s="37" t="s">
        <v>1750</v>
      </c>
      <c r="V75" s="16"/>
      <c r="W75" s="25">
        <v>1</v>
      </c>
      <c r="X75" s="25"/>
      <c r="Y75" s="329"/>
      <c r="Z75" s="84"/>
    </row>
    <row r="76" spans="1:27" s="160" customFormat="1" ht="46.5" customHeight="1" x14ac:dyDescent="0.35">
      <c r="A76" s="16" t="s">
        <v>141</v>
      </c>
      <c r="B76" s="16" t="s">
        <v>187</v>
      </c>
      <c r="C76" s="16" t="s">
        <v>323</v>
      </c>
      <c r="D76" s="16" t="s">
        <v>1744</v>
      </c>
      <c r="E76" s="182" t="s">
        <v>1745</v>
      </c>
      <c r="F76" s="263" t="s">
        <v>1746</v>
      </c>
      <c r="G76" s="365" t="s">
        <v>1747</v>
      </c>
      <c r="H76" s="356"/>
      <c r="I76" s="357"/>
      <c r="J76" s="358"/>
      <c r="K76" s="263" t="s">
        <v>1751</v>
      </c>
      <c r="L76" s="16" t="s">
        <v>149</v>
      </c>
      <c r="M76" s="37" t="s">
        <v>1752</v>
      </c>
      <c r="N76" s="16" t="s">
        <v>265</v>
      </c>
      <c r="O76" s="327">
        <v>774.39</v>
      </c>
      <c r="P76" s="50">
        <v>26529230.729700003</v>
      </c>
      <c r="Q76" s="41">
        <v>1290.6300000000001</v>
      </c>
      <c r="R76" s="51">
        <v>44214699.384900011</v>
      </c>
      <c r="S76" s="42">
        <v>43069</v>
      </c>
      <c r="T76" s="323"/>
      <c r="U76" s="37" t="s">
        <v>1753</v>
      </c>
      <c r="V76" s="16"/>
      <c r="W76" s="25">
        <v>1</v>
      </c>
      <c r="X76" s="25"/>
      <c r="Y76" s="329"/>
      <c r="Z76" s="84"/>
    </row>
    <row r="77" spans="1:27" s="28" customFormat="1" ht="37.5" customHeight="1" x14ac:dyDescent="0.25">
      <c r="A77" s="14" t="s">
        <v>44</v>
      </c>
      <c r="B77" s="15" t="s">
        <v>30</v>
      </c>
      <c r="C77" s="15" t="s">
        <v>40</v>
      </c>
      <c r="D77" s="16" t="s">
        <v>32</v>
      </c>
      <c r="E77" s="14" t="s">
        <v>58</v>
      </c>
      <c r="F77" s="14" t="s">
        <v>59</v>
      </c>
      <c r="G77" s="14" t="s">
        <v>60</v>
      </c>
      <c r="H77" s="56">
        <v>54747967</v>
      </c>
      <c r="I77" s="62">
        <v>54747967</v>
      </c>
      <c r="J77" s="18">
        <f>IF(Q77&gt;I77,I77,Q77)</f>
        <v>54747967</v>
      </c>
      <c r="K77" s="19">
        <f>+J77/I77</f>
        <v>1</v>
      </c>
      <c r="L77" s="20" t="s">
        <v>36</v>
      </c>
      <c r="M77" s="21">
        <v>44900</v>
      </c>
      <c r="N77" s="112" t="s">
        <v>1754</v>
      </c>
      <c r="O77" s="16" t="s">
        <v>51</v>
      </c>
      <c r="P77" s="15"/>
      <c r="Q77" s="118">
        <v>72364451</v>
      </c>
      <c r="R77" s="15"/>
      <c r="S77" s="15"/>
      <c r="T77" s="33"/>
      <c r="U77" s="15"/>
      <c r="V77" s="15"/>
      <c r="W77" s="24" t="s">
        <v>1755</v>
      </c>
      <c r="X77" s="25">
        <v>1</v>
      </c>
      <c r="Y77" s="25" t="s">
        <v>63</v>
      </c>
      <c r="Z77" s="26">
        <v>44818</v>
      </c>
      <c r="AA77" s="27"/>
    </row>
    <row r="78" spans="1:27" s="28" customFormat="1" ht="37.5" customHeight="1" x14ac:dyDescent="0.25">
      <c r="A78" s="14" t="s">
        <v>44</v>
      </c>
      <c r="B78" s="15" t="s">
        <v>30</v>
      </c>
      <c r="C78" s="15" t="s">
        <v>40</v>
      </c>
      <c r="D78" s="16" t="s">
        <v>32</v>
      </c>
      <c r="E78" s="14" t="s">
        <v>58</v>
      </c>
      <c r="F78" s="14" t="s">
        <v>59</v>
      </c>
      <c r="G78" s="14" t="s">
        <v>60</v>
      </c>
      <c r="H78" s="56">
        <v>43906271</v>
      </c>
      <c r="I78" s="62">
        <v>43906271</v>
      </c>
      <c r="J78" s="18">
        <f>IF(Q78&gt;I78,I78,Q78)</f>
        <v>43906271</v>
      </c>
      <c r="K78" s="19">
        <f>+J78/I78</f>
        <v>1</v>
      </c>
      <c r="L78" s="20" t="s">
        <v>36</v>
      </c>
      <c r="M78" s="21">
        <v>44900</v>
      </c>
      <c r="N78" s="112" t="s">
        <v>1756</v>
      </c>
      <c r="O78" s="16" t="s">
        <v>51</v>
      </c>
      <c r="P78" s="15"/>
      <c r="Q78" s="118">
        <v>60537446</v>
      </c>
      <c r="R78" s="15"/>
      <c r="S78" s="15"/>
      <c r="T78" s="33"/>
      <c r="U78" s="15"/>
      <c r="V78" s="15"/>
      <c r="W78" s="24" t="s">
        <v>1757</v>
      </c>
      <c r="X78" s="25">
        <v>1</v>
      </c>
      <c r="Y78" s="25" t="s">
        <v>63</v>
      </c>
      <c r="Z78" s="26">
        <v>44830</v>
      </c>
      <c r="AA78" s="27"/>
    </row>
    <row r="79" spans="1:27" s="3" customFormat="1" ht="75" customHeight="1" x14ac:dyDescent="0.25">
      <c r="A79" s="14" t="s">
        <v>89</v>
      </c>
      <c r="B79" s="14" t="s">
        <v>187</v>
      </c>
      <c r="C79" s="14" t="s">
        <v>188</v>
      </c>
      <c r="D79" s="16" t="s">
        <v>144</v>
      </c>
      <c r="E79" s="14" t="s">
        <v>196</v>
      </c>
      <c r="F79" s="16" t="s">
        <v>203</v>
      </c>
      <c r="G79" s="14" t="s">
        <v>198</v>
      </c>
      <c r="H79" s="56"/>
      <c r="I79" s="56"/>
      <c r="J79" s="18"/>
      <c r="K79" s="19"/>
      <c r="L79" s="14" t="s">
        <v>198</v>
      </c>
      <c r="M79" s="14" t="s">
        <v>149</v>
      </c>
      <c r="N79" s="34" t="s">
        <v>1758</v>
      </c>
      <c r="O79" s="14" t="s">
        <v>199</v>
      </c>
      <c r="P79" s="14">
        <v>826.74</v>
      </c>
      <c r="Q79" s="50">
        <v>28322649.070200004</v>
      </c>
      <c r="R79" s="41">
        <v>1377.9</v>
      </c>
      <c r="S79" s="51">
        <v>47204415.117000006</v>
      </c>
      <c r="T79" s="42">
        <v>44165</v>
      </c>
      <c r="U79" s="16" t="s">
        <v>1759</v>
      </c>
      <c r="V79" s="16" t="s">
        <v>1760</v>
      </c>
      <c r="W79" s="78" t="s">
        <v>209</v>
      </c>
      <c r="X79" s="79">
        <v>1</v>
      </c>
      <c r="Y79" s="80"/>
      <c r="Z79" s="78"/>
      <c r="AA79" s="27"/>
    </row>
    <row r="80" spans="1:27" s="28" customFormat="1" ht="31.5" x14ac:dyDescent="0.35">
      <c r="A80" s="14" t="s">
        <v>141</v>
      </c>
      <c r="B80" s="14" t="s">
        <v>187</v>
      </c>
      <c r="C80" s="14" t="s">
        <v>294</v>
      </c>
      <c r="D80" s="15" t="s">
        <v>323</v>
      </c>
      <c r="E80" s="14" t="s">
        <v>1761</v>
      </c>
      <c r="F80" s="14" t="s">
        <v>1762</v>
      </c>
      <c r="G80" s="14" t="s">
        <v>1763</v>
      </c>
      <c r="H80" s="35"/>
      <c r="I80" s="56">
        <v>0</v>
      </c>
      <c r="J80" s="18">
        <f>IF(Q80&gt;I80,I80,Q80)</f>
        <v>0</v>
      </c>
      <c r="K80" s="19" t="e">
        <f>+J80/I80</f>
        <v>#DIV/0!</v>
      </c>
      <c r="L80" s="47" t="s">
        <v>1764</v>
      </c>
      <c r="M80" s="14" t="s">
        <v>149</v>
      </c>
      <c r="N80" s="14" t="s">
        <v>1765</v>
      </c>
      <c r="O80" s="16" t="s">
        <v>265</v>
      </c>
      <c r="P80" s="327">
        <v>667.49</v>
      </c>
      <c r="Q80" s="50">
        <v>22867025.942700002</v>
      </c>
      <c r="R80" s="41">
        <v>1112.48</v>
      </c>
      <c r="S80" s="51">
        <v>38111595.710400008</v>
      </c>
      <c r="T80" s="25" t="s">
        <v>328</v>
      </c>
      <c r="U80" s="14" t="s">
        <v>1766</v>
      </c>
      <c r="V80" s="16" t="s">
        <v>1767</v>
      </c>
      <c r="W80" s="14"/>
      <c r="X80" s="25">
        <v>1</v>
      </c>
      <c r="Y80" s="25"/>
      <c r="Z80" s="15"/>
    </row>
    <row r="81" spans="1:27" ht="38.25" customHeight="1" x14ac:dyDescent="0.35">
      <c r="A81" s="14" t="s">
        <v>89</v>
      </c>
      <c r="B81" s="14" t="s">
        <v>187</v>
      </c>
      <c r="C81" s="14" t="s">
        <v>188</v>
      </c>
      <c r="D81" s="82" t="s">
        <v>144</v>
      </c>
      <c r="E81" s="14" t="s">
        <v>1768</v>
      </c>
      <c r="F81" s="15" t="s">
        <v>1769</v>
      </c>
      <c r="G81" s="14" t="s">
        <v>1770</v>
      </c>
      <c r="H81" s="85">
        <v>0</v>
      </c>
      <c r="I81" s="56">
        <v>0</v>
      </c>
      <c r="J81" s="18">
        <f>IF(Q81&gt;I81,I81,Q81)</f>
        <v>0</v>
      </c>
      <c r="K81" s="19" t="e">
        <f>+J81/I81</f>
        <v>#DIV/0!</v>
      </c>
      <c r="L81" s="14" t="s">
        <v>1770</v>
      </c>
      <c r="M81" s="14" t="s">
        <v>149</v>
      </c>
      <c r="N81" s="14" t="s">
        <v>1771</v>
      </c>
      <c r="O81" s="16" t="s">
        <v>1425</v>
      </c>
      <c r="P81" s="83">
        <v>1632.06</v>
      </c>
      <c r="Q81" s="50">
        <v>55911486.853800006</v>
      </c>
      <c r="R81" s="41">
        <v>2720.11</v>
      </c>
      <c r="S81" s="51">
        <v>93186154.005300015</v>
      </c>
      <c r="T81" s="42">
        <v>44742</v>
      </c>
      <c r="U81" s="16" t="s">
        <v>1772</v>
      </c>
      <c r="V81" s="16" t="s">
        <v>1773</v>
      </c>
      <c r="W81" s="71" t="s">
        <v>222</v>
      </c>
      <c r="X81" s="47">
        <v>1</v>
      </c>
      <c r="Y81" s="15"/>
      <c r="Z81" s="15" t="s">
        <v>230</v>
      </c>
    </row>
    <row r="82" spans="1:27" ht="42" x14ac:dyDescent="0.35">
      <c r="A82" s="14" t="s">
        <v>89</v>
      </c>
      <c r="B82" s="14" t="s">
        <v>187</v>
      </c>
      <c r="C82" s="14" t="s">
        <v>188</v>
      </c>
      <c r="D82" s="16" t="s">
        <v>144</v>
      </c>
      <c r="E82" s="14" t="s">
        <v>1582</v>
      </c>
      <c r="F82" s="15" t="s">
        <v>1583</v>
      </c>
      <c r="G82" s="14" t="s">
        <v>1584</v>
      </c>
      <c r="H82" s="85">
        <v>0</v>
      </c>
      <c r="I82" s="56">
        <v>0</v>
      </c>
      <c r="J82" s="18">
        <f>IF(Q82&gt;I82,I82,Q82)</f>
        <v>0</v>
      </c>
      <c r="K82" s="19" t="e">
        <f>+J82/I82</f>
        <v>#DIV/0!</v>
      </c>
      <c r="L82" s="14" t="s">
        <v>1774</v>
      </c>
      <c r="M82" s="14" t="s">
        <v>149</v>
      </c>
      <c r="N82" s="14" t="s">
        <v>1775</v>
      </c>
      <c r="O82" s="16" t="s">
        <v>170</v>
      </c>
      <c r="P82" s="83">
        <v>107.56</v>
      </c>
      <c r="Q82" s="50">
        <v>3684815.2188000004</v>
      </c>
      <c r="R82" s="41">
        <v>179.26</v>
      </c>
      <c r="S82" s="51">
        <v>6141130.3097999999</v>
      </c>
      <c r="T82" s="42">
        <v>43644</v>
      </c>
      <c r="U82" s="16" t="s">
        <v>1776</v>
      </c>
      <c r="V82" s="16" t="s">
        <v>1777</v>
      </c>
      <c r="W82" s="71"/>
      <c r="X82" s="47">
        <v>1</v>
      </c>
      <c r="Y82" s="25"/>
      <c r="Z82" s="15"/>
    </row>
    <row r="83" spans="1:27" s="28" customFormat="1" ht="44.25" customHeight="1" x14ac:dyDescent="0.25">
      <c r="A83" s="14" t="s">
        <v>89</v>
      </c>
      <c r="B83" s="14" t="s">
        <v>142</v>
      </c>
      <c r="C83" s="16" t="s">
        <v>144</v>
      </c>
      <c r="D83" s="14" t="s">
        <v>145</v>
      </c>
      <c r="E83" s="14" t="s">
        <v>2543</v>
      </c>
      <c r="F83" s="34"/>
      <c r="G83" s="95" t="s">
        <v>1381</v>
      </c>
      <c r="H83" s="53"/>
      <c r="I83" s="18"/>
      <c r="J83" s="19"/>
      <c r="K83" s="24" t="s">
        <v>1708</v>
      </c>
      <c r="L83" s="14" t="s">
        <v>149</v>
      </c>
      <c r="M83" s="14" t="s">
        <v>149</v>
      </c>
      <c r="N83" s="361" t="s">
        <v>1709</v>
      </c>
      <c r="O83" s="16" t="s">
        <v>51</v>
      </c>
      <c r="P83" s="50" t="e">
        <v>#REF!</v>
      </c>
      <c r="Q83" s="49">
        <v>117693.74</v>
      </c>
      <c r="R83" s="51">
        <v>4031979214.4802008</v>
      </c>
      <c r="S83" s="45">
        <v>43007</v>
      </c>
      <c r="T83" s="119"/>
      <c r="U83" s="15"/>
      <c r="V83" s="15"/>
      <c r="W83" s="324">
        <v>1</v>
      </c>
      <c r="X83" s="39" t="s">
        <v>152</v>
      </c>
      <c r="Y83" s="55"/>
      <c r="Z83" s="27"/>
    </row>
    <row r="84" spans="1:27" s="28" customFormat="1" ht="37.5" customHeight="1" x14ac:dyDescent="0.25">
      <c r="A84" s="14" t="s">
        <v>44</v>
      </c>
      <c r="B84" s="15" t="s">
        <v>30</v>
      </c>
      <c r="C84" s="15" t="s">
        <v>40</v>
      </c>
      <c r="D84" s="16" t="s">
        <v>32</v>
      </c>
      <c r="E84" s="14" t="s">
        <v>58</v>
      </c>
      <c r="F84" s="14" t="s">
        <v>59</v>
      </c>
      <c r="G84" s="14" t="s">
        <v>60</v>
      </c>
      <c r="H84" s="56"/>
      <c r="I84" s="62"/>
      <c r="J84" s="18"/>
      <c r="K84" s="19" t="e">
        <f t="shared" ref="K84:K89" si="2">+J84/I84</f>
        <v>#DIV/0!</v>
      </c>
      <c r="L84" s="20" t="s">
        <v>36</v>
      </c>
      <c r="M84" s="21">
        <v>44907</v>
      </c>
      <c r="N84" s="112" t="s">
        <v>1778</v>
      </c>
      <c r="O84" s="16" t="s">
        <v>51</v>
      </c>
      <c r="P84" s="15"/>
      <c r="Q84" s="118">
        <v>27962454</v>
      </c>
      <c r="R84" s="15"/>
      <c r="S84" s="15"/>
      <c r="T84" s="33"/>
      <c r="U84" s="15"/>
      <c r="V84" s="15"/>
      <c r="W84" s="24" t="s">
        <v>1779</v>
      </c>
      <c r="X84" s="25">
        <v>1</v>
      </c>
      <c r="Y84" s="25" t="s">
        <v>63</v>
      </c>
      <c r="Z84" s="26">
        <v>44846</v>
      </c>
      <c r="AA84" s="27"/>
    </row>
    <row r="85" spans="1:27" s="28" customFormat="1" ht="37.5" customHeight="1" x14ac:dyDescent="0.25">
      <c r="A85" s="14" t="s">
        <v>44</v>
      </c>
      <c r="B85" s="15" t="s">
        <v>30</v>
      </c>
      <c r="C85" s="15" t="s">
        <v>40</v>
      </c>
      <c r="D85" s="16" t="s">
        <v>32</v>
      </c>
      <c r="E85" s="14" t="s">
        <v>58</v>
      </c>
      <c r="F85" s="14" t="s">
        <v>59</v>
      </c>
      <c r="G85" s="14" t="s">
        <v>60</v>
      </c>
      <c r="H85" s="56"/>
      <c r="I85" s="62"/>
      <c r="J85" s="18"/>
      <c r="K85" s="19" t="e">
        <f t="shared" si="2"/>
        <v>#DIV/0!</v>
      </c>
      <c r="L85" s="20" t="s">
        <v>36</v>
      </c>
      <c r="M85" s="21">
        <v>44914</v>
      </c>
      <c r="N85" s="112" t="s">
        <v>1780</v>
      </c>
      <c r="O85" s="16" t="s">
        <v>51</v>
      </c>
      <c r="P85" s="15"/>
      <c r="Q85" s="118">
        <v>48745481</v>
      </c>
      <c r="R85" s="15"/>
      <c r="S85" s="15"/>
      <c r="T85" s="33"/>
      <c r="U85" s="15"/>
      <c r="V85" s="15"/>
      <c r="W85" s="24" t="s">
        <v>1781</v>
      </c>
      <c r="X85" s="25">
        <v>1</v>
      </c>
      <c r="Y85" s="25" t="s">
        <v>63</v>
      </c>
      <c r="Z85" s="26">
        <v>44854</v>
      </c>
      <c r="AA85" s="27"/>
    </row>
    <row r="86" spans="1:27" s="28" customFormat="1" ht="37.5" customHeight="1" x14ac:dyDescent="0.25">
      <c r="A86" s="14" t="s">
        <v>44</v>
      </c>
      <c r="B86" s="15" t="s">
        <v>30</v>
      </c>
      <c r="C86" s="15" t="s">
        <v>40</v>
      </c>
      <c r="D86" s="16" t="s">
        <v>32</v>
      </c>
      <c r="E86" s="14" t="s">
        <v>58</v>
      </c>
      <c r="F86" s="14" t="s">
        <v>59</v>
      </c>
      <c r="G86" s="14" t="s">
        <v>60</v>
      </c>
      <c r="H86" s="56"/>
      <c r="I86" s="62"/>
      <c r="J86" s="18"/>
      <c r="K86" s="19" t="e">
        <f t="shared" si="2"/>
        <v>#DIV/0!</v>
      </c>
      <c r="L86" s="20" t="s">
        <v>36</v>
      </c>
      <c r="M86" s="21">
        <v>44920</v>
      </c>
      <c r="N86" s="112" t="s">
        <v>61</v>
      </c>
      <c r="O86" s="16" t="s">
        <v>51</v>
      </c>
      <c r="P86" s="15"/>
      <c r="Q86" s="118">
        <v>61322646</v>
      </c>
      <c r="R86" s="15"/>
      <c r="S86" s="15"/>
      <c r="T86" s="33"/>
      <c r="U86" s="15"/>
      <c r="V86" s="15"/>
      <c r="W86" s="24" t="s">
        <v>62</v>
      </c>
      <c r="X86" s="25">
        <v>1</v>
      </c>
      <c r="Y86" s="25" t="s">
        <v>63</v>
      </c>
      <c r="Z86" s="26">
        <v>44867</v>
      </c>
      <c r="AA86" s="27"/>
    </row>
    <row r="87" spans="1:27" s="28" customFormat="1" ht="37.5" customHeight="1" x14ac:dyDescent="0.25">
      <c r="A87" s="14" t="s">
        <v>44</v>
      </c>
      <c r="B87" s="15" t="s">
        <v>30</v>
      </c>
      <c r="C87" s="15" t="s">
        <v>40</v>
      </c>
      <c r="D87" s="16" t="s">
        <v>32</v>
      </c>
      <c r="E87" s="14" t="s">
        <v>58</v>
      </c>
      <c r="F87" s="14" t="s">
        <v>59</v>
      </c>
      <c r="G87" s="14" t="s">
        <v>60</v>
      </c>
      <c r="H87" s="17"/>
      <c r="I87" s="31"/>
      <c r="J87" s="18"/>
      <c r="K87" s="19" t="e">
        <f t="shared" si="2"/>
        <v>#DIV/0!</v>
      </c>
      <c r="L87" s="20" t="s">
        <v>36</v>
      </c>
      <c r="M87" s="21">
        <v>44920</v>
      </c>
      <c r="N87" s="22" t="s">
        <v>61</v>
      </c>
      <c r="O87" s="16" t="s">
        <v>51</v>
      </c>
      <c r="P87" s="15"/>
      <c r="Q87" s="23">
        <v>57494742</v>
      </c>
      <c r="R87" s="15"/>
      <c r="S87" s="15"/>
      <c r="T87" s="33"/>
      <c r="U87" s="15"/>
      <c r="V87" s="15"/>
      <c r="W87" s="24" t="s">
        <v>62</v>
      </c>
      <c r="X87" s="25">
        <v>1</v>
      </c>
      <c r="Y87" s="25" t="s">
        <v>63</v>
      </c>
      <c r="Z87" s="26">
        <v>44867</v>
      </c>
      <c r="AA87" s="27"/>
    </row>
    <row r="88" spans="1:27" s="28" customFormat="1" ht="75" customHeight="1" x14ac:dyDescent="0.35">
      <c r="A88" s="14" t="s">
        <v>89</v>
      </c>
      <c r="B88" s="14" t="s">
        <v>142</v>
      </c>
      <c r="C88" s="14" t="s">
        <v>157</v>
      </c>
      <c r="D88" s="16" t="s">
        <v>144</v>
      </c>
      <c r="E88" s="14" t="s">
        <v>1783</v>
      </c>
      <c r="F88" s="16" t="s">
        <v>1784</v>
      </c>
      <c r="G88" s="14" t="s">
        <v>1785</v>
      </c>
      <c r="H88" s="56">
        <v>0</v>
      </c>
      <c r="I88" s="56">
        <v>0</v>
      </c>
      <c r="J88" s="18">
        <v>0</v>
      </c>
      <c r="K88" s="19" t="e">
        <f t="shared" si="2"/>
        <v>#DIV/0!</v>
      </c>
      <c r="L88" s="47" t="s">
        <v>1786</v>
      </c>
      <c r="M88" s="14" t="s">
        <v>149</v>
      </c>
      <c r="N88" s="46" t="s">
        <v>1787</v>
      </c>
      <c r="O88" s="16" t="s">
        <v>1425</v>
      </c>
      <c r="P88" s="97">
        <v>143224</v>
      </c>
      <c r="Q88" s="50">
        <v>4906600733.5200005</v>
      </c>
      <c r="R88" s="57">
        <v>238706.6</v>
      </c>
      <c r="S88" s="51">
        <v>8177665605.3180008</v>
      </c>
      <c r="T88" s="26">
        <v>43948</v>
      </c>
      <c r="U88" s="15"/>
      <c r="V88" s="15"/>
      <c r="W88" s="15"/>
      <c r="X88" s="25"/>
      <c r="Y88" s="25"/>
      <c r="Z88" s="15"/>
    </row>
    <row r="89" spans="1:27" s="28" customFormat="1" ht="69.75" customHeight="1" x14ac:dyDescent="0.35">
      <c r="A89" s="14" t="s">
        <v>89</v>
      </c>
      <c r="B89" s="14" t="s">
        <v>142</v>
      </c>
      <c r="C89" s="14" t="s">
        <v>157</v>
      </c>
      <c r="D89" s="16" t="s">
        <v>144</v>
      </c>
      <c r="E89" s="14" t="s">
        <v>1783</v>
      </c>
      <c r="F89" s="16" t="s">
        <v>1784</v>
      </c>
      <c r="G89" s="14" t="s">
        <v>1785</v>
      </c>
      <c r="H89" s="56"/>
      <c r="I89" s="56">
        <v>0</v>
      </c>
      <c r="J89" s="18">
        <v>0</v>
      </c>
      <c r="K89" s="19" t="e">
        <f t="shared" si="2"/>
        <v>#DIV/0!</v>
      </c>
      <c r="L89" s="47" t="s">
        <v>1786</v>
      </c>
      <c r="M89" s="14" t="s">
        <v>149</v>
      </c>
      <c r="N89" s="46" t="s">
        <v>1788</v>
      </c>
      <c r="O89" s="16" t="s">
        <v>1425</v>
      </c>
      <c r="P89" s="97">
        <v>29806</v>
      </c>
      <c r="Q89" s="50">
        <v>1021100803.3800001</v>
      </c>
      <c r="R89" s="57">
        <v>49676.13</v>
      </c>
      <c r="S89" s="51">
        <v>1701816287.0499001</v>
      </c>
      <c r="T89" s="26">
        <v>43948</v>
      </c>
      <c r="U89" s="15"/>
      <c r="V89" s="15"/>
      <c r="W89" s="70"/>
      <c r="X89" s="52">
        <v>1</v>
      </c>
      <c r="Y89" s="39" t="s">
        <v>152</v>
      </c>
      <c r="Z89" s="15"/>
    </row>
    <row r="90" spans="1:27" s="127" customFormat="1" ht="137" x14ac:dyDescent="0.3">
      <c r="A90" s="133">
        <v>43026</v>
      </c>
      <c r="B90" s="87">
        <v>269</v>
      </c>
      <c r="C90" s="87" t="s">
        <v>1794</v>
      </c>
      <c r="D90" s="87" t="s">
        <v>1784</v>
      </c>
      <c r="E90" s="16" t="s">
        <v>1795</v>
      </c>
      <c r="F90" s="15" t="s">
        <v>1796</v>
      </c>
      <c r="G90" s="16" t="s">
        <v>1797</v>
      </c>
      <c r="H90" s="379">
        <v>43416</v>
      </c>
      <c r="I90" s="379">
        <v>43405</v>
      </c>
      <c r="J90" s="133">
        <v>45596</v>
      </c>
      <c r="K90" s="78" t="s">
        <v>1798</v>
      </c>
      <c r="L90" s="284">
        <v>128500000</v>
      </c>
      <c r="M90" s="87" t="s">
        <v>990</v>
      </c>
      <c r="N90" s="78" t="s">
        <v>3140</v>
      </c>
      <c r="O90" s="284">
        <v>323870400</v>
      </c>
      <c r="P90" s="87" t="s">
        <v>1799</v>
      </c>
      <c r="Q90" s="133">
        <v>45596</v>
      </c>
      <c r="R90" s="79" t="s">
        <v>992</v>
      </c>
      <c r="S90" s="87" t="s">
        <v>1800</v>
      </c>
      <c r="T90" s="133">
        <v>43440</v>
      </c>
      <c r="U90" s="87" t="s">
        <v>1801</v>
      </c>
      <c r="V90" s="267">
        <v>43488</v>
      </c>
      <c r="W90" s="78" t="s">
        <v>1802</v>
      </c>
      <c r="X90" s="87"/>
      <c r="Y90" s="87"/>
      <c r="Z90" s="87"/>
      <c r="AA90" s="3"/>
    </row>
    <row r="91" spans="1:27" s="28" customFormat="1" ht="78.75" customHeight="1" x14ac:dyDescent="0.25">
      <c r="A91" s="14" t="s">
        <v>141</v>
      </c>
      <c r="B91" s="14" t="s">
        <v>142</v>
      </c>
      <c r="C91" s="14" t="s">
        <v>143</v>
      </c>
      <c r="D91" s="16" t="s">
        <v>144</v>
      </c>
      <c r="E91" s="14" t="s">
        <v>145</v>
      </c>
      <c r="F91" s="34" t="s">
        <v>146</v>
      </c>
      <c r="G91" s="24" t="s">
        <v>147</v>
      </c>
      <c r="H91" s="644" t="s">
        <v>2595</v>
      </c>
      <c r="I91" s="17">
        <v>56212702</v>
      </c>
      <c r="J91" s="18" t="e">
        <f>IF(Q91+#REF!&gt;I91,I91,Q91)</f>
        <v>#REF!</v>
      </c>
      <c r="K91" s="19" t="e">
        <f>+J91/I91</f>
        <v>#REF!</v>
      </c>
      <c r="L91" s="47" t="s">
        <v>148</v>
      </c>
      <c r="M91" s="14" t="s">
        <v>149</v>
      </c>
      <c r="N91" s="14" t="s">
        <v>150</v>
      </c>
      <c r="O91" s="16" t="s">
        <v>51</v>
      </c>
      <c r="P91" s="49">
        <v>85948.21</v>
      </c>
      <c r="Q91" s="50">
        <f>+P91*Dato!$C$4</f>
        <v>3229234113.3706002</v>
      </c>
      <c r="R91" s="49">
        <v>107435.26</v>
      </c>
      <c r="S91" s="51">
        <f>+R91*Dato!$C$4</f>
        <v>4036542547.7835999</v>
      </c>
      <c r="T91" s="45">
        <v>42615</v>
      </c>
      <c r="U91" s="15"/>
      <c r="V91" s="15"/>
      <c r="W91" s="15" t="s">
        <v>151</v>
      </c>
      <c r="X91" s="52">
        <v>2</v>
      </c>
      <c r="Y91" s="39" t="s">
        <v>152</v>
      </c>
      <c r="Z91" s="15"/>
      <c r="AA91" s="27"/>
    </row>
    <row r="92" spans="1:27" ht="52.5" customHeight="1" x14ac:dyDescent="0.35">
      <c r="A92" s="14" t="s">
        <v>89</v>
      </c>
      <c r="B92" s="14" t="s">
        <v>187</v>
      </c>
      <c r="C92" s="14" t="s">
        <v>188</v>
      </c>
      <c r="D92" s="82" t="s">
        <v>144</v>
      </c>
      <c r="E92" s="14" t="s">
        <v>2139</v>
      </c>
      <c r="F92" s="15" t="s">
        <v>2140</v>
      </c>
      <c r="G92" s="14" t="s">
        <v>2141</v>
      </c>
      <c r="H92" s="85">
        <v>0</v>
      </c>
      <c r="I92" s="56">
        <v>0</v>
      </c>
      <c r="J92" s="18">
        <v>0</v>
      </c>
      <c r="K92" s="19" t="e">
        <v>#DIV/0!</v>
      </c>
      <c r="L92" s="14" t="s">
        <v>2142</v>
      </c>
      <c r="M92" s="14" t="s">
        <v>149</v>
      </c>
      <c r="N92" s="14" t="s">
        <v>2143</v>
      </c>
      <c r="O92" s="16" t="s">
        <v>1548</v>
      </c>
      <c r="P92" s="83">
        <v>98.882999999999996</v>
      </c>
      <c r="Q92" s="50">
        <v>3418420.9078799998</v>
      </c>
      <c r="R92" s="41">
        <v>164.80500000000001</v>
      </c>
      <c r="S92" s="51">
        <v>5697368.1798</v>
      </c>
      <c r="T92" s="42">
        <v>44498</v>
      </c>
      <c r="U92" s="16" t="s">
        <v>2144</v>
      </c>
      <c r="V92" s="16" t="s">
        <v>2145</v>
      </c>
      <c r="W92" s="71" t="s">
        <v>2146</v>
      </c>
      <c r="X92" s="47">
        <v>1</v>
      </c>
      <c r="Y92" s="15"/>
    </row>
    <row r="93" spans="1:27" ht="36.75" customHeight="1" x14ac:dyDescent="0.35">
      <c r="A93" s="14" t="s">
        <v>89</v>
      </c>
      <c r="B93" s="14" t="s">
        <v>187</v>
      </c>
      <c r="C93" s="14" t="s">
        <v>188</v>
      </c>
      <c r="D93" s="82" t="s">
        <v>144</v>
      </c>
      <c r="E93" s="14" t="s">
        <v>2169</v>
      </c>
      <c r="F93" s="15" t="s">
        <v>2170</v>
      </c>
      <c r="G93" s="14" t="s">
        <v>2171</v>
      </c>
      <c r="H93" s="85">
        <v>0</v>
      </c>
      <c r="I93" s="56">
        <v>0</v>
      </c>
      <c r="J93" s="18">
        <v>0</v>
      </c>
      <c r="K93" s="19" t="e">
        <v>#DIV/0!</v>
      </c>
      <c r="L93" s="14" t="s">
        <v>2171</v>
      </c>
      <c r="M93" s="14" t="s">
        <v>149</v>
      </c>
      <c r="N93" s="14" t="s">
        <v>2172</v>
      </c>
      <c r="O93" s="16" t="s">
        <v>170</v>
      </c>
      <c r="P93" s="83">
        <v>716.47</v>
      </c>
      <c r="Q93" s="50">
        <v>24768625.8292</v>
      </c>
      <c r="R93" s="41">
        <v>1193.45</v>
      </c>
      <c r="S93" s="51">
        <v>41257996.142000005</v>
      </c>
      <c r="T93" s="42">
        <v>44280</v>
      </c>
      <c r="U93" s="16" t="s">
        <v>2173</v>
      </c>
      <c r="V93" s="16" t="s">
        <v>2174</v>
      </c>
      <c r="W93" s="71" t="s">
        <v>2175</v>
      </c>
      <c r="X93" s="47">
        <v>1</v>
      </c>
      <c r="Y93" s="15"/>
    </row>
    <row r="94" spans="1:27" s="28" customFormat="1" ht="37.5" customHeight="1" x14ac:dyDescent="0.25">
      <c r="A94" s="14" t="s">
        <v>29</v>
      </c>
      <c r="B94" s="15" t="s">
        <v>30</v>
      </c>
      <c r="C94" s="15" t="s">
        <v>40</v>
      </c>
      <c r="D94" s="16" t="s">
        <v>32</v>
      </c>
      <c r="E94" s="14" t="s">
        <v>53</v>
      </c>
      <c r="F94" s="24" t="s">
        <v>54</v>
      </c>
      <c r="G94" s="24" t="s">
        <v>55</v>
      </c>
      <c r="H94" s="86">
        <v>405185000</v>
      </c>
      <c r="I94" s="674">
        <v>405185000</v>
      </c>
      <c r="J94" s="18">
        <f>IF(Q94&gt;I94,I94,Q94)</f>
        <v>405185000</v>
      </c>
      <c r="K94" s="19">
        <f>+J94/I94</f>
        <v>1</v>
      </c>
      <c r="L94" s="20" t="s">
        <v>49</v>
      </c>
      <c r="M94" s="21">
        <v>45107</v>
      </c>
      <c r="N94" s="22" t="s">
        <v>56</v>
      </c>
      <c r="O94" s="16" t="s">
        <v>51</v>
      </c>
      <c r="P94" s="23"/>
      <c r="Q94" s="652">
        <v>592011280</v>
      </c>
      <c r="R94" s="15"/>
      <c r="S94" s="15"/>
      <c r="T94" s="32" t="s">
        <v>57</v>
      </c>
      <c r="U94" s="15"/>
      <c r="V94" s="15"/>
      <c r="W94" s="24" t="s">
        <v>2708</v>
      </c>
      <c r="X94" s="25">
        <v>1</v>
      </c>
      <c r="Y94" s="25" t="s">
        <v>39</v>
      </c>
      <c r="Z94" s="26">
        <v>45001</v>
      </c>
      <c r="AA94" s="27" t="s">
        <v>2645</v>
      </c>
    </row>
    <row r="95" spans="1:27" s="28" customFormat="1" ht="42.75" customHeight="1" x14ac:dyDescent="0.25">
      <c r="A95" s="14" t="s">
        <v>44</v>
      </c>
      <c r="B95" s="15" t="s">
        <v>30</v>
      </c>
      <c r="C95" s="15" t="s">
        <v>45</v>
      </c>
      <c r="D95" s="16" t="s">
        <v>32</v>
      </c>
      <c r="E95" s="14" t="s">
        <v>58</v>
      </c>
      <c r="F95" s="14" t="s">
        <v>59</v>
      </c>
      <c r="G95" s="14" t="s">
        <v>60</v>
      </c>
      <c r="H95" s="17">
        <v>29908609</v>
      </c>
      <c r="I95" s="31">
        <v>29908609</v>
      </c>
      <c r="J95" s="18">
        <f>IF(Q95&gt;I95,I95,Q95)</f>
        <v>29908609</v>
      </c>
      <c r="K95" s="19">
        <f>+J95/I95</f>
        <v>1</v>
      </c>
      <c r="L95" s="20" t="s">
        <v>36</v>
      </c>
      <c r="M95" s="21">
        <v>45025</v>
      </c>
      <c r="N95" s="22" t="s">
        <v>65</v>
      </c>
      <c r="O95" s="16" t="s">
        <v>51</v>
      </c>
      <c r="P95" s="15"/>
      <c r="Q95" s="23">
        <v>39670979</v>
      </c>
      <c r="R95" s="15"/>
      <c r="S95" s="15"/>
      <c r="T95" s="33"/>
      <c r="U95" s="15"/>
      <c r="V95" s="15"/>
      <c r="W95" s="24" t="s">
        <v>2646</v>
      </c>
      <c r="X95" s="25">
        <v>1</v>
      </c>
      <c r="Y95" s="25" t="s">
        <v>63</v>
      </c>
      <c r="Z95" s="26">
        <v>44972</v>
      </c>
      <c r="AA95" s="27"/>
    </row>
    <row r="96" spans="1:27" s="28" customFormat="1" ht="42.75" customHeight="1" x14ac:dyDescent="0.25">
      <c r="A96" s="14" t="s">
        <v>44</v>
      </c>
      <c r="B96" s="15" t="s">
        <v>30</v>
      </c>
      <c r="C96" s="15" t="s">
        <v>45</v>
      </c>
      <c r="D96" s="16" t="s">
        <v>32</v>
      </c>
      <c r="E96" s="14" t="s">
        <v>58</v>
      </c>
      <c r="F96" s="14" t="s">
        <v>59</v>
      </c>
      <c r="G96" s="14" t="s">
        <v>60</v>
      </c>
      <c r="H96" s="17">
        <v>47878475</v>
      </c>
      <c r="I96" s="31">
        <v>47878475</v>
      </c>
      <c r="J96" s="18">
        <f>IF(Q96&gt;I96,I96,Q96)</f>
        <v>47878475</v>
      </c>
      <c r="K96" s="19">
        <f>+J96/I96</f>
        <v>1</v>
      </c>
      <c r="L96" s="20" t="s">
        <v>36</v>
      </c>
      <c r="M96" s="21">
        <v>45032</v>
      </c>
      <c r="N96" s="22" t="s">
        <v>66</v>
      </c>
      <c r="O96" s="16" t="s">
        <v>51</v>
      </c>
      <c r="P96" s="15"/>
      <c r="Q96" s="23">
        <v>60625349</v>
      </c>
      <c r="R96" s="15"/>
      <c r="S96" s="15"/>
      <c r="T96" s="33"/>
      <c r="U96" s="15"/>
      <c r="V96" s="15"/>
      <c r="W96" s="24" t="s">
        <v>2647</v>
      </c>
      <c r="X96" s="25">
        <v>1</v>
      </c>
      <c r="Y96" s="25" t="s">
        <v>63</v>
      </c>
      <c r="Z96" s="26">
        <v>44991</v>
      </c>
      <c r="AA96" s="27"/>
    </row>
    <row r="97" spans="1:27" s="28" customFormat="1" ht="217.5" customHeight="1" x14ac:dyDescent="0.25">
      <c r="A97" s="14" t="s">
        <v>89</v>
      </c>
      <c r="B97" s="14" t="s">
        <v>142</v>
      </c>
      <c r="C97" s="14" t="s">
        <v>157</v>
      </c>
      <c r="D97" s="16" t="s">
        <v>144</v>
      </c>
      <c r="E97" s="48" t="s">
        <v>171</v>
      </c>
      <c r="F97" s="61" t="s">
        <v>172</v>
      </c>
      <c r="G97" s="14" t="s">
        <v>1240</v>
      </c>
      <c r="H97" s="56">
        <v>109093180</v>
      </c>
      <c r="I97" s="62">
        <v>109093180</v>
      </c>
      <c r="J97" s="18">
        <f>IF(Q97&gt;I97,I97,Q97-'G. sin Mov'!#REF!)</f>
        <v>109093180</v>
      </c>
      <c r="K97" s="19">
        <f>+J97/I97</f>
        <v>1</v>
      </c>
      <c r="L97" s="63" t="s">
        <v>173</v>
      </c>
      <c r="M97" s="14" t="s">
        <v>149</v>
      </c>
      <c r="N97" s="44" t="s">
        <v>174</v>
      </c>
      <c r="O97" s="16" t="s">
        <v>38</v>
      </c>
      <c r="P97" s="64">
        <v>16903.560000000001</v>
      </c>
      <c r="Q97" s="65">
        <f>+P97*Dato!$C$4</f>
        <v>635098189.82160008</v>
      </c>
      <c r="R97" s="66">
        <v>24147.95</v>
      </c>
      <c r="S97" s="51">
        <f>+R97*Dato!$C$4</f>
        <v>907283396.68700004</v>
      </c>
      <c r="T97" s="55">
        <v>44426</v>
      </c>
      <c r="U97" s="14"/>
      <c r="V97" s="15"/>
      <c r="W97" s="46" t="s">
        <v>175</v>
      </c>
      <c r="X97" s="67">
        <v>1</v>
      </c>
      <c r="Y97" s="39"/>
      <c r="Z97" s="55">
        <v>44867</v>
      </c>
      <c r="AA97" s="27"/>
    </row>
    <row r="98" spans="1:27" ht="34.5" customHeight="1" x14ac:dyDescent="0.35">
      <c r="A98" s="14" t="s">
        <v>89</v>
      </c>
      <c r="B98" s="14" t="s">
        <v>1266</v>
      </c>
      <c r="C98" s="82" t="s">
        <v>144</v>
      </c>
      <c r="D98" s="14" t="s">
        <v>2100</v>
      </c>
      <c r="E98" s="15" t="s">
        <v>2101</v>
      </c>
      <c r="F98" s="14" t="s">
        <v>2102</v>
      </c>
      <c r="G98" s="85" t="s">
        <v>2943</v>
      </c>
      <c r="H98" s="56"/>
      <c r="I98" s="18">
        <v>0</v>
      </c>
      <c r="J98" s="19" t="e">
        <v>#DIV/0!</v>
      </c>
      <c r="K98" s="14" t="s">
        <v>2103</v>
      </c>
      <c r="L98" s="14" t="s">
        <v>149</v>
      </c>
      <c r="M98" s="14" t="s">
        <v>2104</v>
      </c>
      <c r="N98" s="16" t="s">
        <v>1548</v>
      </c>
      <c r="O98" s="83">
        <v>299.14800000000002</v>
      </c>
      <c r="P98" s="50">
        <v>10341654.053280002</v>
      </c>
      <c r="Q98" s="41">
        <v>498.58</v>
      </c>
      <c r="R98" s="51">
        <v>17236090.088799998</v>
      </c>
      <c r="S98" s="42">
        <v>44469</v>
      </c>
      <c r="T98" s="16" t="s">
        <v>2105</v>
      </c>
      <c r="U98" s="16" t="s">
        <v>2106</v>
      </c>
      <c r="V98" s="71" t="s">
        <v>2107</v>
      </c>
      <c r="W98" s="56">
        <v>1</v>
      </c>
      <c r="X98" s="15"/>
      <c r="Y98" s="15"/>
    </row>
    <row r="99" spans="1:27" ht="34.5" customHeight="1" x14ac:dyDescent="0.35">
      <c r="A99" s="14" t="s">
        <v>89</v>
      </c>
      <c r="B99" s="14" t="s">
        <v>187</v>
      </c>
      <c r="C99" s="14" t="s">
        <v>188</v>
      </c>
      <c r="D99" s="82" t="s">
        <v>144</v>
      </c>
      <c r="E99" s="14" t="s">
        <v>2176</v>
      </c>
      <c r="F99" s="15" t="s">
        <v>2177</v>
      </c>
      <c r="G99" s="14" t="s">
        <v>2944</v>
      </c>
      <c r="H99" s="408"/>
      <c r="I99" s="56"/>
      <c r="J99" s="18">
        <f>IF(Q99&gt;I99,I99,Q99)</f>
        <v>0</v>
      </c>
      <c r="K99" s="19" t="e">
        <f>+J99/I99</f>
        <v>#DIV/0!</v>
      </c>
      <c r="L99" s="14" t="s">
        <v>1740</v>
      </c>
      <c r="M99" s="14" t="s">
        <v>149</v>
      </c>
      <c r="N99" s="14" t="s">
        <v>2178</v>
      </c>
      <c r="O99" s="16" t="s">
        <v>353</v>
      </c>
      <c r="P99" s="83">
        <v>162.34</v>
      </c>
      <c r="Q99" s="50">
        <f>+P99*Dato!$C$4</f>
        <v>6099415.7524000006</v>
      </c>
      <c r="R99" s="41">
        <v>270.58</v>
      </c>
      <c r="S99" s="51">
        <f>+R99*Dato!$C$4</f>
        <v>10166193.878799999</v>
      </c>
      <c r="T99" s="42">
        <v>44926</v>
      </c>
      <c r="U99" s="16" t="s">
        <v>2179</v>
      </c>
      <c r="V99" s="16"/>
      <c r="W99" s="71"/>
      <c r="X99" s="56">
        <v>1</v>
      </c>
      <c r="Y99" s="15"/>
    </row>
    <row r="100" spans="1:27" s="28" customFormat="1" ht="47.25" customHeight="1" x14ac:dyDescent="0.25">
      <c r="A100" s="14" t="s">
        <v>97</v>
      </c>
      <c r="B100" s="15" t="s">
        <v>30</v>
      </c>
      <c r="C100" s="15" t="s">
        <v>2652</v>
      </c>
      <c r="D100" s="16" t="s">
        <v>32</v>
      </c>
      <c r="E100" s="14" t="s">
        <v>2653</v>
      </c>
      <c r="F100" s="14" t="s">
        <v>2654</v>
      </c>
      <c r="G100" s="24" t="s">
        <v>2655</v>
      </c>
      <c r="H100" s="17">
        <v>907718000</v>
      </c>
      <c r="I100" s="31">
        <v>907718000</v>
      </c>
      <c r="J100" s="18">
        <f>IF(Q100&gt;I100,I100,Q100)</f>
        <v>907718000</v>
      </c>
      <c r="K100" s="19">
        <f>+J100/I100</f>
        <v>1</v>
      </c>
      <c r="L100" s="20" t="s">
        <v>36</v>
      </c>
      <c r="M100" s="21">
        <v>45097</v>
      </c>
      <c r="N100" s="22" t="s">
        <v>2657</v>
      </c>
      <c r="O100" s="16" t="s">
        <v>51</v>
      </c>
      <c r="P100" s="15"/>
      <c r="Q100" s="23">
        <v>1042878173</v>
      </c>
      <c r="R100" s="15"/>
      <c r="S100" s="15"/>
      <c r="T100" s="33"/>
      <c r="U100" s="15"/>
      <c r="V100" s="15"/>
      <c r="W100" s="24" t="s">
        <v>2656</v>
      </c>
      <c r="X100" s="25">
        <v>1</v>
      </c>
      <c r="Y100" s="25" t="s">
        <v>1699</v>
      </c>
      <c r="Z100" s="26">
        <v>45042</v>
      </c>
      <c r="AA100" s="27"/>
    </row>
    <row r="101" spans="1:27" s="28" customFormat="1" ht="102.75" customHeight="1" x14ac:dyDescent="0.25">
      <c r="A101" s="14" t="s">
        <v>89</v>
      </c>
      <c r="B101" s="14" t="s">
        <v>187</v>
      </c>
      <c r="C101" s="14" t="s">
        <v>188</v>
      </c>
      <c r="D101" s="16" t="s">
        <v>144</v>
      </c>
      <c r="E101" s="14" t="s">
        <v>176</v>
      </c>
      <c r="F101" s="16" t="s">
        <v>177</v>
      </c>
      <c r="G101" s="14" t="s">
        <v>178</v>
      </c>
      <c r="H101" s="69"/>
      <c r="I101" s="56"/>
      <c r="J101" s="18"/>
      <c r="K101" s="19" t="e">
        <f>+J99/I99</f>
        <v>#DIV/0!</v>
      </c>
      <c r="L101" s="39" t="s">
        <v>2763</v>
      </c>
      <c r="M101" s="14" t="s">
        <v>149</v>
      </c>
      <c r="N101" s="24" t="s">
        <v>2959</v>
      </c>
      <c r="O101" s="16" t="s">
        <v>163</v>
      </c>
      <c r="P101" s="50">
        <v>3404.03</v>
      </c>
      <c r="Q101" s="65">
        <f>+P101*Dato!$C$4</f>
        <v>127895738.59580001</v>
      </c>
      <c r="R101" s="57">
        <v>4862.8999999999996</v>
      </c>
      <c r="S101" s="51">
        <f>+R101*Dato!$C$4</f>
        <v>182708197.99399999</v>
      </c>
      <c r="T101" s="42">
        <v>45016</v>
      </c>
      <c r="U101" s="16" t="s">
        <v>2960</v>
      </c>
      <c r="V101" s="16" t="s">
        <v>2961</v>
      </c>
      <c r="W101" s="71" t="s">
        <v>2764</v>
      </c>
      <c r="X101" s="15">
        <v>1</v>
      </c>
      <c r="Y101" s="418" t="s">
        <v>3150</v>
      </c>
      <c r="Z101" s="72"/>
    </row>
    <row r="102" spans="1:27" s="3" customFormat="1" ht="39.75" customHeight="1" x14ac:dyDescent="0.25">
      <c r="A102" s="14" t="s">
        <v>89</v>
      </c>
      <c r="B102" s="14" t="s">
        <v>187</v>
      </c>
      <c r="C102" s="14" t="s">
        <v>188</v>
      </c>
      <c r="D102" s="16" t="s">
        <v>144</v>
      </c>
      <c r="E102" s="14" t="s">
        <v>196</v>
      </c>
      <c r="F102" s="16" t="s">
        <v>197</v>
      </c>
      <c r="G102" s="14" t="s">
        <v>198</v>
      </c>
      <c r="H102" s="56"/>
      <c r="I102" s="56"/>
      <c r="J102" s="18"/>
      <c r="K102" s="19"/>
      <c r="L102" s="14" t="s">
        <v>198</v>
      </c>
      <c r="M102" s="14" t="s">
        <v>149</v>
      </c>
      <c r="N102" s="34" t="s">
        <v>2696</v>
      </c>
      <c r="O102" s="14" t="s">
        <v>199</v>
      </c>
      <c r="P102" s="14">
        <v>956.7</v>
      </c>
      <c r="Q102" s="50">
        <f>+P102*Dato!$C$4</f>
        <v>35944998.462000005</v>
      </c>
      <c r="R102" s="41">
        <v>1594.5</v>
      </c>
      <c r="S102" s="51">
        <f>+R102*Dato!$C$4</f>
        <v>59908330.770000003</v>
      </c>
      <c r="T102" s="42">
        <v>44926</v>
      </c>
      <c r="U102" s="16" t="s">
        <v>204</v>
      </c>
      <c r="V102" s="16" t="s">
        <v>205</v>
      </c>
      <c r="W102" s="78" t="s">
        <v>2976</v>
      </c>
      <c r="X102" s="79">
        <v>1</v>
      </c>
      <c r="Y102" s="80" t="s">
        <v>2978</v>
      </c>
      <c r="Z102" s="78"/>
      <c r="AA102" s="27"/>
    </row>
    <row r="103" spans="1:27" s="3" customFormat="1" ht="43.5" customHeight="1" x14ac:dyDescent="0.25">
      <c r="A103" s="14" t="s">
        <v>89</v>
      </c>
      <c r="B103" s="14" t="s">
        <v>187</v>
      </c>
      <c r="C103" s="14" t="s">
        <v>188</v>
      </c>
      <c r="D103" s="16" t="s">
        <v>144</v>
      </c>
      <c r="E103" s="14" t="s">
        <v>196</v>
      </c>
      <c r="F103" s="16" t="s">
        <v>197</v>
      </c>
      <c r="G103" s="14" t="s">
        <v>198</v>
      </c>
      <c r="H103" s="56"/>
      <c r="I103" s="56"/>
      <c r="J103" s="18"/>
      <c r="K103" s="19"/>
      <c r="L103" s="14" t="s">
        <v>198</v>
      </c>
      <c r="M103" s="14" t="s">
        <v>149</v>
      </c>
      <c r="N103" s="34" t="s">
        <v>206</v>
      </c>
      <c r="O103" s="14" t="s">
        <v>199</v>
      </c>
      <c r="P103" s="14">
        <v>478.5</v>
      </c>
      <c r="Q103" s="50">
        <f>+P103*Dato!$C$4</f>
        <v>17978135.010000002</v>
      </c>
      <c r="R103" s="41">
        <v>797.5</v>
      </c>
      <c r="S103" s="51">
        <f>+R103*Dato!$C$4</f>
        <v>29963558.350000001</v>
      </c>
      <c r="T103" s="42">
        <v>44926</v>
      </c>
      <c r="U103" s="16" t="s">
        <v>207</v>
      </c>
      <c r="V103" s="16" t="s">
        <v>208</v>
      </c>
      <c r="W103" s="78" t="s">
        <v>2977</v>
      </c>
      <c r="X103" s="79">
        <v>1</v>
      </c>
      <c r="Y103" s="80" t="s">
        <v>2978</v>
      </c>
      <c r="Z103" s="78"/>
      <c r="AA103" s="27"/>
    </row>
    <row r="104" spans="1:27" s="28" customFormat="1" ht="41.25" customHeight="1" x14ac:dyDescent="0.25">
      <c r="A104" s="14" t="s">
        <v>44</v>
      </c>
      <c r="B104" s="15" t="s">
        <v>30</v>
      </c>
      <c r="C104" s="15" t="s">
        <v>45</v>
      </c>
      <c r="D104" s="16" t="s">
        <v>32</v>
      </c>
      <c r="E104" s="14" t="s">
        <v>46</v>
      </c>
      <c r="F104" s="14" t="s">
        <v>47</v>
      </c>
      <c r="G104" s="16" t="s">
        <v>48</v>
      </c>
      <c r="H104" s="17">
        <v>196691046</v>
      </c>
      <c r="I104" s="17">
        <v>196691046</v>
      </c>
      <c r="J104" s="18">
        <f>IF(Q104+Q105&gt;I104,I104,Q104)</f>
        <v>196691046</v>
      </c>
      <c r="K104" s="19">
        <f>+J104/I104</f>
        <v>1</v>
      </c>
      <c r="L104" s="20" t="s">
        <v>49</v>
      </c>
      <c r="M104" s="21">
        <v>45169</v>
      </c>
      <c r="N104" s="22" t="s">
        <v>50</v>
      </c>
      <c r="O104" s="16" t="s">
        <v>51</v>
      </c>
      <c r="P104" s="15"/>
      <c r="Q104" s="23">
        <v>198185247</v>
      </c>
      <c r="R104" s="15"/>
      <c r="S104" s="15"/>
      <c r="T104" s="15"/>
      <c r="U104" s="15"/>
      <c r="V104" s="15"/>
      <c r="W104" s="24" t="s">
        <v>2741</v>
      </c>
      <c r="X104" s="25">
        <v>1</v>
      </c>
      <c r="Y104" s="418" t="s">
        <v>2993</v>
      </c>
      <c r="Z104" s="26">
        <v>45160</v>
      </c>
      <c r="AA104" s="27"/>
    </row>
    <row r="105" spans="1:27" s="28" customFormat="1" ht="42" customHeight="1" x14ac:dyDescent="0.25">
      <c r="A105" s="14" t="s">
        <v>44</v>
      </c>
      <c r="B105" s="15" t="s">
        <v>30</v>
      </c>
      <c r="C105" s="15" t="s">
        <v>45</v>
      </c>
      <c r="D105" s="16" t="s">
        <v>32</v>
      </c>
      <c r="E105" s="14" t="s">
        <v>46</v>
      </c>
      <c r="F105" s="14" t="s">
        <v>47</v>
      </c>
      <c r="G105" s="16" t="s">
        <v>48</v>
      </c>
      <c r="H105" s="17"/>
      <c r="I105" s="17"/>
      <c r="J105" s="18">
        <f>IF(Q105&gt;I105,I105,Q105)</f>
        <v>0</v>
      </c>
      <c r="K105" s="19"/>
      <c r="L105" s="20" t="s">
        <v>49</v>
      </c>
      <c r="M105" s="21">
        <v>45169</v>
      </c>
      <c r="N105" s="22" t="s">
        <v>52</v>
      </c>
      <c r="O105" s="16" t="s">
        <v>51</v>
      </c>
      <c r="P105" s="15"/>
      <c r="Q105" s="23">
        <v>50370928</v>
      </c>
      <c r="R105" s="15"/>
      <c r="S105" s="15"/>
      <c r="T105" s="15"/>
      <c r="U105" s="15"/>
      <c r="V105" s="15"/>
      <c r="W105" s="24" t="s">
        <v>2741</v>
      </c>
      <c r="X105" s="25">
        <v>1</v>
      </c>
      <c r="Y105" s="418" t="s">
        <v>2993</v>
      </c>
      <c r="Z105" s="26">
        <v>45160</v>
      </c>
      <c r="AA105" s="27"/>
    </row>
    <row r="106" spans="1:27" s="28" customFormat="1" ht="42.75" customHeight="1" x14ac:dyDescent="0.25">
      <c r="A106" s="14" t="s">
        <v>44</v>
      </c>
      <c r="B106" s="15" t="s">
        <v>30</v>
      </c>
      <c r="C106" s="15" t="s">
        <v>45</v>
      </c>
      <c r="D106" s="16" t="s">
        <v>32</v>
      </c>
      <c r="E106" s="14" t="s">
        <v>58</v>
      </c>
      <c r="F106" s="14" t="s">
        <v>59</v>
      </c>
      <c r="G106" s="14" t="s">
        <v>60</v>
      </c>
      <c r="H106" s="17">
        <v>16179560</v>
      </c>
      <c r="I106" s="31">
        <v>16179560</v>
      </c>
      <c r="J106" s="18">
        <f>IF(Q106&gt;I106,I106,Q106)</f>
        <v>16179560</v>
      </c>
      <c r="K106" s="19">
        <f t="shared" ref="K106:K113" si="3">+J106/I106</f>
        <v>1</v>
      </c>
      <c r="L106" s="20" t="s">
        <v>36</v>
      </c>
      <c r="M106" s="21">
        <v>45129</v>
      </c>
      <c r="N106" s="22" t="s">
        <v>2705</v>
      </c>
      <c r="O106" s="16" t="s">
        <v>51</v>
      </c>
      <c r="P106" s="15"/>
      <c r="Q106" s="23">
        <v>21423474</v>
      </c>
      <c r="R106" s="15"/>
      <c r="S106" s="15"/>
      <c r="T106" s="33"/>
      <c r="U106" s="15"/>
      <c r="V106" s="15"/>
      <c r="W106" s="24" t="s">
        <v>2706</v>
      </c>
      <c r="X106" s="25">
        <v>1</v>
      </c>
      <c r="Y106" s="418" t="s">
        <v>2996</v>
      </c>
      <c r="Z106" s="26">
        <v>45069</v>
      </c>
      <c r="AA106" s="27"/>
    </row>
    <row r="107" spans="1:27" s="28" customFormat="1" ht="42" customHeight="1" x14ac:dyDescent="0.25">
      <c r="A107" s="14" t="s">
        <v>29</v>
      </c>
      <c r="B107" s="15" t="s">
        <v>30</v>
      </c>
      <c r="C107" s="15" t="s">
        <v>31</v>
      </c>
      <c r="D107" s="16" t="s">
        <v>32</v>
      </c>
      <c r="E107" s="14" t="s">
        <v>33</v>
      </c>
      <c r="F107" s="14" t="s">
        <v>34</v>
      </c>
      <c r="G107" s="16" t="s">
        <v>35</v>
      </c>
      <c r="H107" s="17">
        <v>328069182</v>
      </c>
      <c r="I107" s="17">
        <v>328069182</v>
      </c>
      <c r="J107" s="18">
        <f>IF(Q107&gt;I107,I107,Q107)</f>
        <v>328069182</v>
      </c>
      <c r="K107" s="19">
        <f t="shared" si="3"/>
        <v>1</v>
      </c>
      <c r="L107" s="20" t="s">
        <v>36</v>
      </c>
      <c r="M107" s="21">
        <v>45230</v>
      </c>
      <c r="N107" s="22" t="s">
        <v>37</v>
      </c>
      <c r="O107" s="16" t="s">
        <v>38</v>
      </c>
      <c r="P107" s="15"/>
      <c r="Q107" s="23">
        <v>486783885</v>
      </c>
      <c r="R107" s="15"/>
      <c r="S107" s="15"/>
      <c r="T107" s="15"/>
      <c r="U107" s="15"/>
      <c r="V107" s="15"/>
      <c r="W107" s="24" t="s">
        <v>2755</v>
      </c>
      <c r="X107" s="25">
        <v>1</v>
      </c>
      <c r="Y107" s="418" t="s">
        <v>3019</v>
      </c>
      <c r="Z107" s="26"/>
      <c r="AA107" s="27"/>
    </row>
    <row r="108" spans="1:27" s="28" customFormat="1" ht="31.5" x14ac:dyDescent="0.35">
      <c r="A108" s="14" t="s">
        <v>141</v>
      </c>
      <c r="B108" s="14" t="s">
        <v>187</v>
      </c>
      <c r="C108" s="14" t="s">
        <v>294</v>
      </c>
      <c r="D108" s="15" t="s">
        <v>323</v>
      </c>
      <c r="E108" s="14" t="s">
        <v>324</v>
      </c>
      <c r="F108" s="14" t="s">
        <v>325</v>
      </c>
      <c r="G108" s="14" t="s">
        <v>326</v>
      </c>
      <c r="H108" s="18"/>
      <c r="I108" s="56"/>
      <c r="J108" s="18"/>
      <c r="K108" s="19" t="e">
        <f t="shared" si="3"/>
        <v>#DIV/0!</v>
      </c>
      <c r="L108" s="14" t="s">
        <v>326</v>
      </c>
      <c r="M108" s="14" t="s">
        <v>149</v>
      </c>
      <c r="N108" s="14" t="s">
        <v>327</v>
      </c>
      <c r="O108" s="16" t="s">
        <v>265</v>
      </c>
      <c r="P108" s="94">
        <v>332.88</v>
      </c>
      <c r="Q108" s="50">
        <f>+P108*Dato!$C$4</f>
        <v>12506920.7568</v>
      </c>
      <c r="R108" s="41">
        <v>544.80799999999999</v>
      </c>
      <c r="S108" s="51">
        <f>+R108*Dato!$C$4</f>
        <v>20469449.902880002</v>
      </c>
      <c r="T108" s="25" t="s">
        <v>328</v>
      </c>
      <c r="U108" s="14" t="s">
        <v>329</v>
      </c>
      <c r="V108" s="16" t="s">
        <v>330</v>
      </c>
      <c r="W108" s="14"/>
      <c r="X108" s="25">
        <v>1</v>
      </c>
      <c r="Y108" s="418" t="s">
        <v>3138</v>
      </c>
      <c r="Z108" s="15"/>
    </row>
    <row r="109" spans="1:27" s="28" customFormat="1" ht="64.5" customHeight="1" x14ac:dyDescent="0.35">
      <c r="A109" s="14" t="s">
        <v>29</v>
      </c>
      <c r="B109" s="15" t="s">
        <v>30</v>
      </c>
      <c r="C109" s="15" t="s">
        <v>40</v>
      </c>
      <c r="D109" s="16" t="s">
        <v>32</v>
      </c>
      <c r="E109" s="14" t="s">
        <v>33</v>
      </c>
      <c r="F109" s="14" t="s">
        <v>34</v>
      </c>
      <c r="G109" s="16" t="s">
        <v>35</v>
      </c>
      <c r="H109" s="17">
        <v>415752707</v>
      </c>
      <c r="I109" s="17">
        <v>415752707</v>
      </c>
      <c r="J109" s="18">
        <f t="shared" ref="J109:J118" si="4">IF(Q109&gt;I109,I109,Q109)</f>
        <v>415752707</v>
      </c>
      <c r="K109" s="19">
        <f t="shared" si="3"/>
        <v>1</v>
      </c>
      <c r="L109" s="20" t="s">
        <v>36</v>
      </c>
      <c r="M109" s="21">
        <v>45230</v>
      </c>
      <c r="N109" s="22" t="s">
        <v>41</v>
      </c>
      <c r="O109" s="16" t="s">
        <v>38</v>
      </c>
      <c r="P109" s="15"/>
      <c r="Q109" s="23">
        <v>452819205</v>
      </c>
      <c r="R109" s="15"/>
      <c r="S109" s="15"/>
      <c r="T109" s="15"/>
      <c r="U109" s="15"/>
      <c r="V109" s="15"/>
      <c r="W109" s="24" t="s">
        <v>2998</v>
      </c>
      <c r="X109" s="25">
        <v>1</v>
      </c>
      <c r="Y109" s="418" t="s">
        <v>3019</v>
      </c>
      <c r="Z109" s="26"/>
      <c r="AA109" s="29"/>
    </row>
    <row r="110" spans="1:27" s="28" customFormat="1" ht="64.5" customHeight="1" x14ac:dyDescent="0.35">
      <c r="A110" s="14" t="s">
        <v>29</v>
      </c>
      <c r="B110" s="15" t="s">
        <v>30</v>
      </c>
      <c r="C110" s="15" t="s">
        <v>40</v>
      </c>
      <c r="D110" s="16" t="s">
        <v>32</v>
      </c>
      <c r="E110" s="14" t="s">
        <v>33</v>
      </c>
      <c r="F110" s="14" t="s">
        <v>34</v>
      </c>
      <c r="G110" s="16" t="s">
        <v>35</v>
      </c>
      <c r="H110" s="17">
        <v>377222476</v>
      </c>
      <c r="I110" s="17">
        <v>377222476</v>
      </c>
      <c r="J110" s="18">
        <f t="shared" si="4"/>
        <v>377222476</v>
      </c>
      <c r="K110" s="19">
        <f t="shared" si="3"/>
        <v>1</v>
      </c>
      <c r="L110" s="20" t="s">
        <v>36</v>
      </c>
      <c r="M110" s="21">
        <v>45230</v>
      </c>
      <c r="N110" s="22" t="s">
        <v>42</v>
      </c>
      <c r="O110" s="16" t="s">
        <v>38</v>
      </c>
      <c r="P110" s="15"/>
      <c r="Q110" s="23">
        <v>391457680</v>
      </c>
      <c r="R110" s="15"/>
      <c r="S110" s="15"/>
      <c r="T110" s="15"/>
      <c r="U110" s="15"/>
      <c r="V110" s="15"/>
      <c r="W110" s="24" t="s">
        <v>2999</v>
      </c>
      <c r="X110" s="25">
        <v>1</v>
      </c>
      <c r="Y110" s="418" t="s">
        <v>3019</v>
      </c>
      <c r="Z110" s="30"/>
      <c r="AA110" s="29"/>
    </row>
    <row r="111" spans="1:27" s="28" customFormat="1" ht="64.5" customHeight="1" x14ac:dyDescent="0.35">
      <c r="A111" s="14" t="s">
        <v>29</v>
      </c>
      <c r="B111" s="15" t="s">
        <v>30</v>
      </c>
      <c r="C111" s="15" t="s">
        <v>40</v>
      </c>
      <c r="D111" s="16" t="s">
        <v>32</v>
      </c>
      <c r="E111" s="14" t="s">
        <v>33</v>
      </c>
      <c r="F111" s="14" t="s">
        <v>34</v>
      </c>
      <c r="G111" s="16" t="s">
        <v>35</v>
      </c>
      <c r="H111" s="17">
        <v>273523140</v>
      </c>
      <c r="I111" s="17">
        <v>118425990</v>
      </c>
      <c r="J111" s="18">
        <f t="shared" si="4"/>
        <v>118425990</v>
      </c>
      <c r="K111" s="19">
        <f t="shared" si="3"/>
        <v>1</v>
      </c>
      <c r="L111" s="20" t="s">
        <v>36</v>
      </c>
      <c r="M111" s="21">
        <v>45291</v>
      </c>
      <c r="N111" s="22" t="s">
        <v>43</v>
      </c>
      <c r="O111" s="16" t="s">
        <v>38</v>
      </c>
      <c r="P111" s="15"/>
      <c r="Q111" s="23">
        <v>1205910514</v>
      </c>
      <c r="R111" s="15"/>
      <c r="S111" s="15"/>
      <c r="T111" s="15"/>
      <c r="U111" s="15"/>
      <c r="V111" s="15"/>
      <c r="W111" s="24" t="s">
        <v>3000</v>
      </c>
      <c r="X111" s="25">
        <v>1</v>
      </c>
      <c r="Y111" s="418" t="s">
        <v>3019</v>
      </c>
      <c r="Z111" s="30"/>
      <c r="AA111" s="29"/>
    </row>
    <row r="112" spans="1:27" s="28" customFormat="1" ht="37.5" customHeight="1" x14ac:dyDescent="0.25">
      <c r="A112" s="14" t="s">
        <v>29</v>
      </c>
      <c r="B112" s="15" t="s">
        <v>30</v>
      </c>
      <c r="C112" s="15" t="s">
        <v>40</v>
      </c>
      <c r="D112" s="16" t="s">
        <v>32</v>
      </c>
      <c r="E112" s="14" t="s">
        <v>117</v>
      </c>
      <c r="F112" s="14" t="s">
        <v>118</v>
      </c>
      <c r="G112" s="24" t="s">
        <v>119</v>
      </c>
      <c r="H112" s="17">
        <v>14704063</v>
      </c>
      <c r="I112" s="17">
        <v>14704063</v>
      </c>
      <c r="J112" s="18">
        <f t="shared" si="4"/>
        <v>14704063</v>
      </c>
      <c r="K112" s="19">
        <f t="shared" si="3"/>
        <v>1</v>
      </c>
      <c r="L112" s="20" t="s">
        <v>36</v>
      </c>
      <c r="M112" s="21">
        <v>45138</v>
      </c>
      <c r="N112" s="22" t="s">
        <v>2547</v>
      </c>
      <c r="O112" s="16" t="s">
        <v>51</v>
      </c>
      <c r="P112" s="15"/>
      <c r="Q112" s="23">
        <v>374445123</v>
      </c>
      <c r="R112" s="41"/>
      <c r="S112" s="15"/>
      <c r="T112" s="24"/>
      <c r="U112" s="15"/>
      <c r="V112" s="15" t="s">
        <v>2707</v>
      </c>
      <c r="W112" s="44" t="s">
        <v>2548</v>
      </c>
      <c r="X112" s="25">
        <v>1</v>
      </c>
      <c r="Y112" s="418" t="s">
        <v>3022</v>
      </c>
      <c r="Z112" s="681"/>
      <c r="AA112" s="27"/>
    </row>
    <row r="113" spans="1:16383" s="28" customFormat="1" ht="42.75" customHeight="1" x14ac:dyDescent="0.25">
      <c r="A113" s="14" t="s">
        <v>44</v>
      </c>
      <c r="B113" s="15" t="s">
        <v>30</v>
      </c>
      <c r="C113" s="15" t="s">
        <v>45</v>
      </c>
      <c r="D113" s="16" t="s">
        <v>32</v>
      </c>
      <c r="E113" s="14" t="s">
        <v>58</v>
      </c>
      <c r="F113" s="14" t="s">
        <v>59</v>
      </c>
      <c r="G113" s="14" t="s">
        <v>60</v>
      </c>
      <c r="H113" s="17">
        <v>39453025</v>
      </c>
      <c r="I113" s="17">
        <v>39453025</v>
      </c>
      <c r="J113" s="18">
        <f t="shared" si="4"/>
        <v>39453025</v>
      </c>
      <c r="K113" s="19">
        <f t="shared" si="3"/>
        <v>1</v>
      </c>
      <c r="L113" s="20" t="s">
        <v>36</v>
      </c>
      <c r="M113" s="21">
        <v>45230</v>
      </c>
      <c r="N113" s="22" t="s">
        <v>2546</v>
      </c>
      <c r="O113" s="16" t="s">
        <v>51</v>
      </c>
      <c r="P113" s="15"/>
      <c r="Q113" s="23">
        <v>52019148</v>
      </c>
      <c r="R113" s="15"/>
      <c r="S113" s="15"/>
      <c r="T113" s="33"/>
      <c r="U113" s="15"/>
      <c r="V113" s="15"/>
      <c r="W113" s="24" t="s">
        <v>2946</v>
      </c>
      <c r="X113" s="25">
        <v>1</v>
      </c>
      <c r="Y113" s="25"/>
      <c r="Z113" s="26">
        <v>45174</v>
      </c>
      <c r="AA113" s="27"/>
    </row>
    <row r="114" spans="1:16383" s="28" customFormat="1" ht="42.75" customHeight="1" x14ac:dyDescent="0.25">
      <c r="A114" s="14" t="s">
        <v>44</v>
      </c>
      <c r="B114" s="15" t="s">
        <v>30</v>
      </c>
      <c r="C114" s="15" t="s">
        <v>45</v>
      </c>
      <c r="D114" s="16" t="s">
        <v>32</v>
      </c>
      <c r="E114" s="14" t="s">
        <v>58</v>
      </c>
      <c r="F114" s="14" t="s">
        <v>59</v>
      </c>
      <c r="G114" s="14" t="s">
        <v>60</v>
      </c>
      <c r="H114" s="17">
        <v>47747559</v>
      </c>
      <c r="I114" s="17">
        <v>47747559</v>
      </c>
      <c r="J114" s="18">
        <f t="shared" si="4"/>
        <v>47747559</v>
      </c>
      <c r="K114" s="19">
        <f>+J114/I114</f>
        <v>1</v>
      </c>
      <c r="L114" s="20" t="s">
        <v>36</v>
      </c>
      <c r="M114" s="21">
        <v>45199</v>
      </c>
      <c r="N114" s="22" t="s">
        <v>2994</v>
      </c>
      <c r="O114" s="16" t="s">
        <v>51</v>
      </c>
      <c r="P114" s="15"/>
      <c r="Q114" s="23">
        <v>61835277</v>
      </c>
      <c r="R114" s="15"/>
      <c r="S114" s="15"/>
      <c r="T114" s="33"/>
      <c r="U114" s="15"/>
      <c r="V114" s="15"/>
      <c r="W114" s="24" t="s">
        <v>2995</v>
      </c>
      <c r="X114" s="25">
        <v>1</v>
      </c>
      <c r="Y114" s="25"/>
      <c r="Z114" s="26">
        <v>45160</v>
      </c>
      <c r="AA114" s="27"/>
    </row>
    <row r="115" spans="1:16383" s="28" customFormat="1" ht="42.75" customHeight="1" x14ac:dyDescent="0.25">
      <c r="A115" s="14" t="s">
        <v>44</v>
      </c>
      <c r="B115" s="15" t="s">
        <v>30</v>
      </c>
      <c r="C115" s="15" t="s">
        <v>45</v>
      </c>
      <c r="D115" s="16" t="s">
        <v>32</v>
      </c>
      <c r="E115" s="14" t="s">
        <v>58</v>
      </c>
      <c r="F115" s="14" t="s">
        <v>59</v>
      </c>
      <c r="G115" s="14" t="s">
        <v>60</v>
      </c>
      <c r="H115" s="17">
        <v>23896355</v>
      </c>
      <c r="I115" s="17">
        <v>23896355</v>
      </c>
      <c r="J115" s="18">
        <f t="shared" si="4"/>
        <v>23896355</v>
      </c>
      <c r="K115" s="19">
        <f>+J115/I115</f>
        <v>1</v>
      </c>
      <c r="L115" s="20" t="s">
        <v>36</v>
      </c>
      <c r="M115" s="21">
        <v>45260</v>
      </c>
      <c r="N115" s="22" t="s">
        <v>2544</v>
      </c>
      <c r="O115" s="16" t="s">
        <v>51</v>
      </c>
      <c r="P115" s="15"/>
      <c r="Q115" s="23">
        <v>47766964</v>
      </c>
      <c r="R115" s="15"/>
      <c r="S115" s="15"/>
      <c r="T115" s="33"/>
      <c r="U115" s="15"/>
      <c r="V115" s="15"/>
      <c r="W115" s="24" t="s">
        <v>2745</v>
      </c>
      <c r="X115" s="25">
        <v>1</v>
      </c>
      <c r="Y115" s="25"/>
      <c r="Z115" s="26">
        <v>45149</v>
      </c>
      <c r="AA115" s="27"/>
    </row>
    <row r="116" spans="1:16383" s="28" customFormat="1" ht="42.75" customHeight="1" x14ac:dyDescent="0.25">
      <c r="A116" s="14" t="s">
        <v>44</v>
      </c>
      <c r="B116" s="15" t="s">
        <v>30</v>
      </c>
      <c r="C116" s="15" t="s">
        <v>45</v>
      </c>
      <c r="D116" s="16" t="s">
        <v>32</v>
      </c>
      <c r="E116" s="14" t="s">
        <v>58</v>
      </c>
      <c r="F116" s="14" t="s">
        <v>59</v>
      </c>
      <c r="G116" s="14" t="s">
        <v>60</v>
      </c>
      <c r="H116" s="17">
        <v>65194776</v>
      </c>
      <c r="I116" s="17">
        <v>65194776</v>
      </c>
      <c r="J116" s="18">
        <f t="shared" si="4"/>
        <v>65194776</v>
      </c>
      <c r="K116" s="19">
        <f>+J116/I116</f>
        <v>1</v>
      </c>
      <c r="L116" s="20" t="s">
        <v>36</v>
      </c>
      <c r="M116" s="21">
        <v>45188</v>
      </c>
      <c r="N116" s="22" t="s">
        <v>2744</v>
      </c>
      <c r="O116" s="16" t="s">
        <v>51</v>
      </c>
      <c r="P116" s="15"/>
      <c r="Q116" s="23">
        <v>68959221</v>
      </c>
      <c r="R116" s="15"/>
      <c r="S116" s="15"/>
      <c r="T116" s="33"/>
      <c r="U116" s="15"/>
      <c r="V116" s="15"/>
      <c r="W116" s="24" t="s">
        <v>2997</v>
      </c>
      <c r="X116" s="25">
        <v>1</v>
      </c>
      <c r="Y116" s="25"/>
      <c r="Z116" s="26">
        <v>45149</v>
      </c>
      <c r="AA116" s="27"/>
    </row>
    <row r="117" spans="1:16383" s="28" customFormat="1" ht="42.75" customHeight="1" x14ac:dyDescent="0.25">
      <c r="A117" s="14" t="s">
        <v>44</v>
      </c>
      <c r="B117" s="15" t="s">
        <v>30</v>
      </c>
      <c r="C117" s="15" t="s">
        <v>45</v>
      </c>
      <c r="D117" s="16" t="s">
        <v>32</v>
      </c>
      <c r="E117" s="14" t="s">
        <v>58</v>
      </c>
      <c r="F117" s="14" t="s">
        <v>59</v>
      </c>
      <c r="G117" s="14" t="s">
        <v>60</v>
      </c>
      <c r="H117" s="17">
        <v>76742715</v>
      </c>
      <c r="I117" s="17">
        <v>76742715</v>
      </c>
      <c r="J117" s="18">
        <f t="shared" si="4"/>
        <v>76742715</v>
      </c>
      <c r="K117" s="19">
        <f>+J117/I117</f>
        <v>1</v>
      </c>
      <c r="L117" s="20" t="s">
        <v>36</v>
      </c>
      <c r="M117" s="21">
        <v>45230</v>
      </c>
      <c r="N117" s="22" t="s">
        <v>2648</v>
      </c>
      <c r="O117" s="16" t="s">
        <v>51</v>
      </c>
      <c r="P117" s="15"/>
      <c r="Q117" s="23">
        <v>80503435</v>
      </c>
      <c r="R117" s="15"/>
      <c r="S117" s="15"/>
      <c r="T117" s="33"/>
      <c r="U117" s="15"/>
      <c r="V117" s="15"/>
      <c r="W117" s="24" t="s">
        <v>2947</v>
      </c>
      <c r="X117" s="25">
        <v>1</v>
      </c>
      <c r="Y117" s="25"/>
      <c r="Z117" s="26">
        <v>45184</v>
      </c>
      <c r="AA117" s="27" t="s">
        <v>2948</v>
      </c>
    </row>
    <row r="118" spans="1:16383" s="28" customFormat="1" ht="42.75" customHeight="1" x14ac:dyDescent="0.25">
      <c r="A118" s="14" t="s">
        <v>44</v>
      </c>
      <c r="B118" s="15" t="s">
        <v>30</v>
      </c>
      <c r="C118" s="15" t="s">
        <v>45</v>
      </c>
      <c r="D118" s="16" t="s">
        <v>32</v>
      </c>
      <c r="E118" s="14" t="s">
        <v>58</v>
      </c>
      <c r="F118" s="14" t="s">
        <v>59</v>
      </c>
      <c r="G118" s="14" t="s">
        <v>60</v>
      </c>
      <c r="H118" s="17">
        <v>52247307</v>
      </c>
      <c r="I118" s="17">
        <v>52247307</v>
      </c>
      <c r="J118" s="18">
        <f t="shared" si="4"/>
        <v>52247307</v>
      </c>
      <c r="K118" s="19">
        <f>+J118/I118</f>
        <v>1</v>
      </c>
      <c r="L118" s="20" t="s">
        <v>36</v>
      </c>
      <c r="M118" s="21">
        <v>45230</v>
      </c>
      <c r="N118" s="22" t="s">
        <v>2649</v>
      </c>
      <c r="O118" s="16" t="s">
        <v>51</v>
      </c>
      <c r="P118" s="15"/>
      <c r="Q118" s="23">
        <v>67046446</v>
      </c>
      <c r="R118" s="15"/>
      <c r="S118" s="15"/>
      <c r="T118" s="33"/>
      <c r="U118" s="15"/>
      <c r="V118" s="15"/>
      <c r="W118" s="24" t="s">
        <v>2949</v>
      </c>
      <c r="X118" s="25">
        <v>1</v>
      </c>
      <c r="Y118" s="25"/>
      <c r="Z118" s="26">
        <v>45196</v>
      </c>
      <c r="AA118" s="27"/>
    </row>
    <row r="119" spans="1:16383" ht="45.75" customHeight="1" x14ac:dyDescent="0.35">
      <c r="A119" s="14" t="s">
        <v>141</v>
      </c>
      <c r="B119" s="14" t="s">
        <v>187</v>
      </c>
      <c r="C119" s="14" t="s">
        <v>294</v>
      </c>
      <c r="D119" s="16" t="s">
        <v>164</v>
      </c>
      <c r="E119" s="14" t="s">
        <v>2250</v>
      </c>
      <c r="F119" s="14" t="s">
        <v>2251</v>
      </c>
      <c r="G119" s="14" t="s">
        <v>2252</v>
      </c>
      <c r="H119" s="56"/>
      <c r="I119" s="56">
        <v>0</v>
      </c>
      <c r="J119" s="18">
        <v>0</v>
      </c>
      <c r="K119" s="19" t="e">
        <v>#DIV/0!</v>
      </c>
      <c r="L119" s="14" t="s">
        <v>2252</v>
      </c>
      <c r="M119" s="14" t="s">
        <v>149</v>
      </c>
      <c r="N119" s="14" t="s">
        <v>2253</v>
      </c>
      <c r="O119" s="16" t="s">
        <v>265</v>
      </c>
      <c r="P119" s="14">
        <v>397.58</v>
      </c>
      <c r="Q119" s="50">
        <v>13744483.728800001</v>
      </c>
      <c r="R119" s="41">
        <v>661.97</v>
      </c>
      <c r="S119" s="51">
        <v>22884541.209200002</v>
      </c>
      <c r="T119" s="25" t="s">
        <v>328</v>
      </c>
      <c r="U119" s="14" t="s">
        <v>2254</v>
      </c>
      <c r="V119" s="16" t="s">
        <v>2255</v>
      </c>
      <c r="W119" s="14"/>
      <c r="X119" s="25">
        <v>1</v>
      </c>
      <c r="Y119" s="25" t="s">
        <v>3434</v>
      </c>
      <c r="Z119" s="15"/>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c r="PS119" s="28"/>
      <c r="PT119" s="28"/>
      <c r="PU119" s="28"/>
      <c r="PV119" s="28"/>
      <c r="PW119" s="28"/>
      <c r="PX119" s="28"/>
      <c r="PY119" s="28"/>
      <c r="PZ119" s="28"/>
      <c r="QA119" s="28"/>
      <c r="QB119" s="28"/>
      <c r="QC119" s="28"/>
      <c r="QD119" s="28"/>
      <c r="QE119" s="28"/>
      <c r="QF119" s="28"/>
      <c r="QG119" s="28"/>
      <c r="QH119" s="28"/>
      <c r="QI119" s="28"/>
      <c r="QJ119" s="28"/>
      <c r="QK119" s="28"/>
      <c r="QL119" s="28"/>
      <c r="QM119" s="28"/>
      <c r="QN119" s="28"/>
      <c r="QO119" s="28"/>
      <c r="QP119" s="28"/>
      <c r="QQ119" s="28"/>
      <c r="QR119" s="28"/>
      <c r="QS119" s="28"/>
      <c r="QT119" s="28"/>
      <c r="QU119" s="28"/>
      <c r="QV119" s="28"/>
      <c r="QW119" s="28"/>
      <c r="QX119" s="28"/>
      <c r="QY119" s="28"/>
      <c r="QZ119" s="28"/>
      <c r="RA119" s="28"/>
      <c r="RB119" s="28"/>
      <c r="RC119" s="28"/>
      <c r="RD119" s="28"/>
      <c r="RE119" s="28"/>
      <c r="RF119" s="28"/>
      <c r="RG119" s="28"/>
      <c r="RH119" s="28"/>
      <c r="RI119" s="28"/>
      <c r="RJ119" s="28"/>
      <c r="RK119" s="28"/>
      <c r="RL119" s="28"/>
      <c r="RM119" s="28"/>
      <c r="RN119" s="28"/>
      <c r="RO119" s="28"/>
      <c r="RP119" s="28"/>
      <c r="RQ119" s="28"/>
      <c r="RR119" s="28"/>
      <c r="RS119" s="28"/>
      <c r="RT119" s="28"/>
      <c r="RU119" s="28"/>
      <c r="RV119" s="28"/>
      <c r="RW119" s="28"/>
      <c r="RX119" s="28"/>
      <c r="RY119" s="28"/>
      <c r="RZ119" s="28"/>
      <c r="SA119" s="28"/>
      <c r="SB119" s="28"/>
      <c r="SC119" s="28"/>
      <c r="SD119" s="28"/>
      <c r="SE119" s="28"/>
      <c r="SF119" s="28"/>
      <c r="SG119" s="28"/>
      <c r="SH119" s="28"/>
      <c r="SI119" s="28"/>
      <c r="SJ119" s="28"/>
      <c r="SK119" s="28"/>
      <c r="SL119" s="28"/>
      <c r="SM119" s="28"/>
      <c r="SN119" s="28"/>
      <c r="SO119" s="28"/>
      <c r="SP119" s="28"/>
      <c r="SQ119" s="28"/>
      <c r="SR119" s="28"/>
      <c r="SS119" s="28"/>
      <c r="ST119" s="28"/>
      <c r="SU119" s="28"/>
      <c r="SV119" s="28"/>
      <c r="SW119" s="28"/>
      <c r="SX119" s="28"/>
      <c r="SY119" s="28"/>
      <c r="SZ119" s="28"/>
      <c r="TA119" s="28"/>
      <c r="TB119" s="28"/>
      <c r="TC119" s="28"/>
      <c r="TD119" s="28"/>
      <c r="TE119" s="28"/>
      <c r="TF119" s="28"/>
      <c r="TG119" s="28"/>
      <c r="TH119" s="28"/>
      <c r="TI119" s="28"/>
      <c r="TJ119" s="28"/>
      <c r="TK119" s="28"/>
      <c r="TL119" s="28"/>
      <c r="TM119" s="28"/>
      <c r="TN119" s="28"/>
      <c r="TO119" s="28"/>
      <c r="TP119" s="28"/>
      <c r="TQ119" s="28"/>
      <c r="TR119" s="28"/>
      <c r="TS119" s="28"/>
      <c r="TT119" s="28"/>
      <c r="TU119" s="28"/>
      <c r="TV119" s="28"/>
      <c r="TW119" s="28"/>
      <c r="TX119" s="28"/>
      <c r="TY119" s="28"/>
      <c r="TZ119" s="28"/>
      <c r="UA119" s="28"/>
      <c r="UB119" s="28"/>
      <c r="UC119" s="28"/>
      <c r="UD119" s="28"/>
      <c r="UE119" s="28"/>
      <c r="UF119" s="28"/>
      <c r="UG119" s="28"/>
      <c r="UH119" s="28"/>
      <c r="UI119" s="28"/>
      <c r="UJ119" s="28"/>
      <c r="UK119" s="28"/>
      <c r="UL119" s="28"/>
      <c r="UM119" s="28"/>
      <c r="UN119" s="28"/>
      <c r="UO119" s="28"/>
      <c r="UP119" s="28"/>
      <c r="UQ119" s="28"/>
      <c r="UR119" s="28"/>
      <c r="US119" s="28"/>
      <c r="UT119" s="28"/>
      <c r="UU119" s="28"/>
      <c r="UV119" s="28"/>
      <c r="UW119" s="28"/>
      <c r="UX119" s="28"/>
      <c r="UY119" s="28"/>
      <c r="UZ119" s="28"/>
      <c r="VA119" s="28"/>
      <c r="VB119" s="28"/>
      <c r="VC119" s="28"/>
      <c r="VD119" s="28"/>
      <c r="VE119" s="28"/>
      <c r="VF119" s="28"/>
      <c r="VG119" s="28"/>
      <c r="VH119" s="28"/>
      <c r="VI119" s="28"/>
      <c r="VJ119" s="28"/>
      <c r="VK119" s="28"/>
      <c r="VL119" s="28"/>
      <c r="VM119" s="28"/>
      <c r="VN119" s="28"/>
      <c r="VO119" s="28"/>
      <c r="VP119" s="28"/>
      <c r="VQ119" s="28"/>
      <c r="VR119" s="28"/>
      <c r="VS119" s="28"/>
      <c r="VT119" s="28"/>
      <c r="VU119" s="28"/>
      <c r="VV119" s="28"/>
      <c r="VW119" s="28"/>
      <c r="VX119" s="28"/>
      <c r="VY119" s="28"/>
      <c r="VZ119" s="28"/>
      <c r="WA119" s="28"/>
      <c r="WB119" s="28"/>
      <c r="WC119" s="28"/>
      <c r="WD119" s="28"/>
      <c r="WE119" s="28"/>
      <c r="WF119" s="28"/>
      <c r="WG119" s="28"/>
      <c r="WH119" s="28"/>
      <c r="WI119" s="28"/>
      <c r="WJ119" s="28"/>
      <c r="WK119" s="28"/>
      <c r="WL119" s="28"/>
      <c r="WM119" s="28"/>
      <c r="WN119" s="28"/>
      <c r="WO119" s="28"/>
      <c r="WP119" s="28"/>
      <c r="WQ119" s="28"/>
      <c r="WR119" s="28"/>
      <c r="WS119" s="28"/>
      <c r="WT119" s="28"/>
      <c r="WU119" s="28"/>
      <c r="WV119" s="28"/>
      <c r="WW119" s="28"/>
      <c r="WX119" s="28"/>
      <c r="WY119" s="28"/>
      <c r="WZ119" s="28"/>
      <c r="XA119" s="28"/>
      <c r="XB119" s="28"/>
      <c r="XC119" s="28"/>
      <c r="XD119" s="28"/>
      <c r="XE119" s="28"/>
      <c r="XF119" s="28"/>
      <c r="XG119" s="28"/>
      <c r="XH119" s="28"/>
      <c r="XI119" s="28"/>
      <c r="XJ119" s="28"/>
      <c r="XK119" s="28"/>
      <c r="XL119" s="28"/>
      <c r="XM119" s="28"/>
      <c r="XN119" s="28"/>
      <c r="XO119" s="28"/>
      <c r="XP119" s="28"/>
      <c r="XQ119" s="28"/>
      <c r="XR119" s="28"/>
      <c r="XS119" s="28"/>
      <c r="XT119" s="28"/>
      <c r="XU119" s="28"/>
      <c r="XV119" s="28"/>
      <c r="XW119" s="28"/>
      <c r="XX119" s="28"/>
      <c r="XY119" s="28"/>
      <c r="XZ119" s="28"/>
      <c r="YA119" s="28"/>
      <c r="YB119" s="28"/>
      <c r="YC119" s="28"/>
      <c r="YD119" s="28"/>
      <c r="YE119" s="28"/>
      <c r="YF119" s="28"/>
      <c r="YG119" s="28"/>
      <c r="YH119" s="28"/>
      <c r="YI119" s="28"/>
      <c r="YJ119" s="28"/>
      <c r="YK119" s="28"/>
      <c r="YL119" s="28"/>
      <c r="YM119" s="28"/>
      <c r="YN119" s="28"/>
      <c r="YO119" s="28"/>
      <c r="YP119" s="28"/>
      <c r="YQ119" s="28"/>
      <c r="YR119" s="28"/>
      <c r="YS119" s="28"/>
      <c r="YT119" s="28"/>
      <c r="YU119" s="28"/>
      <c r="YV119" s="28"/>
      <c r="YW119" s="28"/>
      <c r="YX119" s="28"/>
      <c r="YY119" s="28"/>
      <c r="YZ119" s="28"/>
      <c r="ZA119" s="28"/>
      <c r="ZB119" s="28"/>
      <c r="ZC119" s="28"/>
      <c r="ZD119" s="28"/>
      <c r="ZE119" s="28"/>
      <c r="ZF119" s="28"/>
      <c r="ZG119" s="28"/>
      <c r="ZH119" s="28"/>
      <c r="ZI119" s="28"/>
      <c r="ZJ119" s="28"/>
      <c r="ZK119" s="28"/>
      <c r="ZL119" s="28"/>
      <c r="ZM119" s="28"/>
      <c r="ZN119" s="28"/>
      <c r="ZO119" s="28"/>
      <c r="ZP119" s="28"/>
      <c r="ZQ119" s="28"/>
      <c r="ZR119" s="28"/>
      <c r="ZS119" s="28"/>
      <c r="ZT119" s="28"/>
      <c r="ZU119" s="28"/>
      <c r="ZV119" s="28"/>
      <c r="ZW119" s="28"/>
      <c r="ZX119" s="28"/>
      <c r="ZY119" s="28"/>
      <c r="ZZ119" s="28"/>
      <c r="AAA119" s="28"/>
      <c r="AAB119" s="28"/>
      <c r="AAC119" s="28"/>
      <c r="AAD119" s="28"/>
      <c r="AAE119" s="28"/>
      <c r="AAF119" s="28"/>
      <c r="AAG119" s="28"/>
      <c r="AAH119" s="28"/>
      <c r="AAI119" s="28"/>
      <c r="AAJ119" s="28"/>
      <c r="AAK119" s="28"/>
      <c r="AAL119" s="28"/>
      <c r="AAM119" s="28"/>
      <c r="AAN119" s="28"/>
      <c r="AAO119" s="28"/>
      <c r="AAP119" s="28"/>
      <c r="AAQ119" s="28"/>
      <c r="AAR119" s="28"/>
      <c r="AAS119" s="28"/>
      <c r="AAT119" s="28"/>
      <c r="AAU119" s="28"/>
      <c r="AAV119" s="28"/>
      <c r="AAW119" s="28"/>
      <c r="AAX119" s="28"/>
      <c r="AAY119" s="28"/>
      <c r="AAZ119" s="28"/>
      <c r="ABA119" s="28"/>
      <c r="ABB119" s="28"/>
      <c r="ABC119" s="28"/>
      <c r="ABD119" s="28"/>
      <c r="ABE119" s="28"/>
      <c r="ABF119" s="28"/>
      <c r="ABG119" s="28"/>
      <c r="ABH119" s="28"/>
      <c r="ABI119" s="28"/>
      <c r="ABJ119" s="28"/>
      <c r="ABK119" s="28"/>
      <c r="ABL119" s="28"/>
      <c r="ABM119" s="28"/>
      <c r="ABN119" s="28"/>
      <c r="ABO119" s="28"/>
      <c r="ABP119" s="28"/>
      <c r="ABQ119" s="28"/>
      <c r="ABR119" s="28"/>
      <c r="ABS119" s="28"/>
      <c r="ABT119" s="28"/>
      <c r="ABU119" s="28"/>
      <c r="ABV119" s="28"/>
      <c r="ABW119" s="28"/>
      <c r="ABX119" s="28"/>
      <c r="ABY119" s="28"/>
      <c r="ABZ119" s="28"/>
      <c r="ACA119" s="28"/>
      <c r="ACB119" s="28"/>
      <c r="ACC119" s="28"/>
      <c r="ACD119" s="28"/>
      <c r="ACE119" s="28"/>
      <c r="ACF119" s="28"/>
      <c r="ACG119" s="28"/>
      <c r="ACH119" s="28"/>
      <c r="ACI119" s="28"/>
      <c r="ACJ119" s="28"/>
      <c r="ACK119" s="28"/>
      <c r="ACL119" s="28"/>
      <c r="ACM119" s="28"/>
      <c r="ACN119" s="28"/>
      <c r="ACO119" s="28"/>
      <c r="ACP119" s="28"/>
      <c r="ACQ119" s="28"/>
      <c r="ACR119" s="28"/>
      <c r="ACS119" s="28"/>
      <c r="ACT119" s="28"/>
      <c r="ACU119" s="28"/>
      <c r="ACV119" s="28"/>
      <c r="ACW119" s="28"/>
      <c r="ACX119" s="28"/>
      <c r="ACY119" s="28"/>
      <c r="ACZ119" s="28"/>
      <c r="ADA119" s="28"/>
      <c r="ADB119" s="28"/>
      <c r="ADC119" s="28"/>
      <c r="ADD119" s="28"/>
      <c r="ADE119" s="28"/>
      <c r="ADF119" s="28"/>
      <c r="ADG119" s="28"/>
      <c r="ADH119" s="28"/>
      <c r="ADI119" s="28"/>
      <c r="ADJ119" s="28"/>
      <c r="ADK119" s="28"/>
      <c r="ADL119" s="28"/>
      <c r="ADM119" s="28"/>
      <c r="ADN119" s="28"/>
      <c r="ADO119" s="28"/>
      <c r="ADP119" s="28"/>
      <c r="ADQ119" s="28"/>
      <c r="ADR119" s="28"/>
      <c r="ADS119" s="28"/>
      <c r="ADT119" s="28"/>
      <c r="ADU119" s="28"/>
      <c r="ADV119" s="28"/>
      <c r="ADW119" s="28"/>
      <c r="ADX119" s="28"/>
      <c r="ADY119" s="28"/>
      <c r="ADZ119" s="28"/>
      <c r="AEA119" s="28"/>
      <c r="AEB119" s="28"/>
      <c r="AEC119" s="28"/>
      <c r="AED119" s="28"/>
      <c r="AEE119" s="28"/>
      <c r="AEF119" s="28"/>
      <c r="AEG119" s="28"/>
      <c r="AEH119" s="28"/>
      <c r="AEI119" s="28"/>
      <c r="AEJ119" s="28"/>
      <c r="AEK119" s="28"/>
      <c r="AEL119" s="28"/>
      <c r="AEM119" s="28"/>
      <c r="AEN119" s="28"/>
      <c r="AEO119" s="28"/>
      <c r="AEP119" s="28"/>
      <c r="AEQ119" s="28"/>
      <c r="AER119" s="28"/>
      <c r="AES119" s="28"/>
      <c r="AET119" s="28"/>
      <c r="AEU119" s="28"/>
      <c r="AEV119" s="28"/>
      <c r="AEW119" s="28"/>
      <c r="AEX119" s="28"/>
      <c r="AEY119" s="28"/>
      <c r="AEZ119" s="28"/>
      <c r="AFA119" s="28"/>
      <c r="AFB119" s="28"/>
      <c r="AFC119" s="28"/>
      <c r="AFD119" s="28"/>
      <c r="AFE119" s="28"/>
      <c r="AFF119" s="28"/>
      <c r="AFG119" s="28"/>
      <c r="AFH119" s="28"/>
      <c r="AFI119" s="28"/>
      <c r="AFJ119" s="28"/>
      <c r="AFK119" s="28"/>
      <c r="AFL119" s="28"/>
      <c r="AFM119" s="28"/>
      <c r="AFN119" s="28"/>
      <c r="AFO119" s="28"/>
      <c r="AFP119" s="28"/>
      <c r="AFQ119" s="28"/>
      <c r="AFR119" s="28"/>
      <c r="AFS119" s="28"/>
      <c r="AFT119" s="28"/>
      <c r="AFU119" s="28"/>
      <c r="AFV119" s="28"/>
      <c r="AFW119" s="28"/>
      <c r="AFX119" s="28"/>
      <c r="AFY119" s="28"/>
      <c r="AFZ119" s="28"/>
      <c r="AGA119" s="28"/>
      <c r="AGB119" s="28"/>
      <c r="AGC119" s="28"/>
      <c r="AGD119" s="28"/>
      <c r="AGE119" s="28"/>
      <c r="AGF119" s="28"/>
      <c r="AGG119" s="28"/>
      <c r="AGH119" s="28"/>
      <c r="AGI119" s="28"/>
      <c r="AGJ119" s="28"/>
      <c r="AGK119" s="28"/>
      <c r="AGL119" s="28"/>
      <c r="AGM119" s="28"/>
      <c r="AGN119" s="28"/>
      <c r="AGO119" s="28"/>
      <c r="AGP119" s="28"/>
      <c r="AGQ119" s="28"/>
      <c r="AGR119" s="28"/>
      <c r="AGS119" s="28"/>
      <c r="AGT119" s="28"/>
      <c r="AGU119" s="28"/>
      <c r="AGV119" s="28"/>
      <c r="AGW119" s="28"/>
      <c r="AGX119" s="28"/>
      <c r="AGY119" s="28"/>
      <c r="AGZ119" s="28"/>
      <c r="AHA119" s="28"/>
      <c r="AHB119" s="28"/>
      <c r="AHC119" s="28"/>
      <c r="AHD119" s="28"/>
      <c r="AHE119" s="28"/>
      <c r="AHF119" s="28"/>
      <c r="AHG119" s="28"/>
      <c r="AHH119" s="28"/>
      <c r="AHI119" s="28"/>
      <c r="AHJ119" s="28"/>
      <c r="AHK119" s="28"/>
      <c r="AHL119" s="28"/>
      <c r="AHM119" s="28"/>
      <c r="AHN119" s="28"/>
      <c r="AHO119" s="28"/>
      <c r="AHP119" s="28"/>
      <c r="AHQ119" s="28"/>
      <c r="AHR119" s="28"/>
      <c r="AHS119" s="28"/>
      <c r="AHT119" s="28"/>
      <c r="AHU119" s="28"/>
      <c r="AHV119" s="28"/>
      <c r="AHW119" s="28"/>
      <c r="AHX119" s="28"/>
      <c r="AHY119" s="28"/>
      <c r="AHZ119" s="28"/>
      <c r="AIA119" s="28"/>
      <c r="AIB119" s="28"/>
      <c r="AIC119" s="28"/>
      <c r="AID119" s="28"/>
      <c r="AIE119" s="28"/>
      <c r="AIF119" s="28"/>
      <c r="AIG119" s="28"/>
      <c r="AIH119" s="28"/>
      <c r="AII119" s="28"/>
      <c r="AIJ119" s="28"/>
      <c r="AIK119" s="28"/>
      <c r="AIL119" s="28"/>
      <c r="AIM119" s="28"/>
      <c r="AIN119" s="28"/>
      <c r="AIO119" s="28"/>
      <c r="AIP119" s="28"/>
      <c r="AIQ119" s="28"/>
      <c r="AIR119" s="28"/>
      <c r="AIS119" s="28"/>
      <c r="AIT119" s="28"/>
      <c r="AIU119" s="28"/>
      <c r="AIV119" s="28"/>
      <c r="AIW119" s="28"/>
      <c r="AIX119" s="28"/>
      <c r="AIY119" s="28"/>
      <c r="AIZ119" s="28"/>
      <c r="AJA119" s="28"/>
      <c r="AJB119" s="28"/>
      <c r="AJC119" s="28"/>
      <c r="AJD119" s="28"/>
      <c r="AJE119" s="28"/>
      <c r="AJF119" s="28"/>
      <c r="AJG119" s="28"/>
      <c r="AJH119" s="28"/>
      <c r="AJI119" s="28"/>
      <c r="AJJ119" s="28"/>
      <c r="AJK119" s="28"/>
      <c r="AJL119" s="28"/>
      <c r="AJM119" s="28"/>
      <c r="AJN119" s="28"/>
      <c r="AJO119" s="28"/>
      <c r="AJP119" s="28"/>
      <c r="AJQ119" s="28"/>
      <c r="AJR119" s="28"/>
      <c r="AJS119" s="28"/>
      <c r="AJT119" s="28"/>
      <c r="AJU119" s="28"/>
      <c r="AJV119" s="28"/>
      <c r="AJW119" s="28"/>
      <c r="AJX119" s="28"/>
      <c r="AJY119" s="28"/>
      <c r="AJZ119" s="28"/>
      <c r="AKA119" s="28"/>
      <c r="AKB119" s="28"/>
      <c r="AKC119" s="28"/>
      <c r="AKD119" s="28"/>
      <c r="AKE119" s="28"/>
      <c r="AKF119" s="28"/>
      <c r="AKG119" s="28"/>
      <c r="AKH119" s="28"/>
      <c r="AKI119" s="28"/>
      <c r="AKJ119" s="28"/>
      <c r="AKK119" s="28"/>
      <c r="AKL119" s="28"/>
      <c r="AKM119" s="28"/>
      <c r="AKN119" s="28"/>
      <c r="AKO119" s="28"/>
      <c r="AKP119" s="28"/>
      <c r="AKQ119" s="28"/>
      <c r="AKR119" s="28"/>
      <c r="AKS119" s="28"/>
      <c r="AKT119" s="28"/>
      <c r="AKU119" s="28"/>
      <c r="AKV119" s="28"/>
      <c r="AKW119" s="28"/>
      <c r="AKX119" s="28"/>
      <c r="AKY119" s="28"/>
      <c r="AKZ119" s="28"/>
      <c r="ALA119" s="28"/>
      <c r="ALB119" s="28"/>
      <c r="ALC119" s="28"/>
      <c r="ALD119" s="28"/>
      <c r="ALE119" s="28"/>
      <c r="ALF119" s="28"/>
      <c r="ALG119" s="28"/>
      <c r="ALH119" s="28"/>
      <c r="ALI119" s="28"/>
      <c r="ALJ119" s="28"/>
      <c r="ALK119" s="28"/>
      <c r="ALL119" s="28"/>
      <c r="ALM119" s="28"/>
      <c r="ALN119" s="28"/>
      <c r="ALO119" s="28"/>
      <c r="ALP119" s="28"/>
      <c r="ALQ119" s="28"/>
      <c r="ALR119" s="28"/>
      <c r="ALS119" s="28"/>
      <c r="ALT119" s="28"/>
      <c r="ALU119" s="28"/>
      <c r="ALV119" s="28"/>
      <c r="ALW119" s="28"/>
      <c r="ALX119" s="28"/>
      <c r="ALY119" s="28"/>
      <c r="ALZ119" s="28"/>
      <c r="AMA119" s="28"/>
      <c r="AMB119" s="28"/>
      <c r="AMC119" s="28"/>
      <c r="AMD119" s="28"/>
      <c r="AME119" s="28"/>
      <c r="AMF119" s="28"/>
      <c r="AMG119" s="28"/>
      <c r="AMH119" s="28"/>
      <c r="AMI119" s="28"/>
      <c r="AMJ119" s="28"/>
      <c r="AMK119" s="28"/>
      <c r="AML119" s="28"/>
      <c r="AMM119" s="28"/>
      <c r="AMN119" s="28"/>
      <c r="AMO119" s="28"/>
      <c r="AMP119" s="28"/>
      <c r="AMQ119" s="28"/>
      <c r="AMR119" s="28"/>
      <c r="AMS119" s="28"/>
      <c r="AMT119" s="28"/>
      <c r="AMU119" s="28"/>
      <c r="AMV119" s="28"/>
      <c r="AMW119" s="28"/>
      <c r="AMX119" s="28"/>
      <c r="AMY119" s="28"/>
      <c r="AMZ119" s="28"/>
      <c r="ANA119" s="28"/>
      <c r="ANB119" s="28"/>
      <c r="ANC119" s="28"/>
      <c r="AND119" s="28"/>
      <c r="ANE119" s="28"/>
      <c r="ANF119" s="28"/>
      <c r="ANG119" s="28"/>
      <c r="ANH119" s="28"/>
      <c r="ANI119" s="28"/>
      <c r="ANJ119" s="28"/>
      <c r="ANK119" s="28"/>
      <c r="ANL119" s="28"/>
      <c r="ANM119" s="28"/>
      <c r="ANN119" s="28"/>
      <c r="ANO119" s="28"/>
      <c r="ANP119" s="28"/>
      <c r="ANQ119" s="28"/>
      <c r="ANR119" s="28"/>
      <c r="ANS119" s="28"/>
      <c r="ANT119" s="28"/>
      <c r="ANU119" s="28"/>
      <c r="ANV119" s="28"/>
      <c r="ANW119" s="28"/>
      <c r="ANX119" s="28"/>
      <c r="ANY119" s="28"/>
      <c r="ANZ119" s="28"/>
      <c r="AOA119" s="28"/>
      <c r="AOB119" s="28"/>
      <c r="AOC119" s="28"/>
      <c r="AOD119" s="28"/>
      <c r="AOE119" s="28"/>
      <c r="AOF119" s="28"/>
      <c r="AOG119" s="28"/>
      <c r="AOH119" s="28"/>
      <c r="AOI119" s="28"/>
      <c r="AOJ119" s="28"/>
      <c r="AOK119" s="28"/>
      <c r="AOL119" s="28"/>
      <c r="AOM119" s="28"/>
      <c r="AON119" s="28"/>
      <c r="AOO119" s="28"/>
      <c r="AOP119" s="28"/>
      <c r="AOQ119" s="28"/>
      <c r="AOR119" s="28"/>
      <c r="AOS119" s="28"/>
      <c r="AOT119" s="28"/>
      <c r="AOU119" s="28"/>
      <c r="AOV119" s="28"/>
      <c r="AOW119" s="28"/>
      <c r="AOX119" s="28"/>
      <c r="AOY119" s="28"/>
      <c r="AOZ119" s="28"/>
      <c r="APA119" s="28"/>
      <c r="APB119" s="28"/>
      <c r="APC119" s="28"/>
      <c r="APD119" s="28"/>
      <c r="APE119" s="28"/>
      <c r="APF119" s="28"/>
      <c r="APG119" s="28"/>
      <c r="APH119" s="28"/>
      <c r="API119" s="28"/>
      <c r="APJ119" s="28"/>
      <c r="APK119" s="28"/>
      <c r="APL119" s="28"/>
      <c r="APM119" s="28"/>
      <c r="APN119" s="28"/>
      <c r="APO119" s="28"/>
      <c r="APP119" s="28"/>
      <c r="APQ119" s="28"/>
      <c r="APR119" s="28"/>
      <c r="APS119" s="28"/>
      <c r="APT119" s="28"/>
      <c r="APU119" s="28"/>
      <c r="APV119" s="28"/>
      <c r="APW119" s="28"/>
      <c r="APX119" s="28"/>
      <c r="APY119" s="28"/>
      <c r="APZ119" s="28"/>
      <c r="AQA119" s="28"/>
      <c r="AQB119" s="28"/>
      <c r="AQC119" s="28"/>
      <c r="AQD119" s="28"/>
      <c r="AQE119" s="28"/>
      <c r="AQF119" s="28"/>
      <c r="AQG119" s="28"/>
      <c r="AQH119" s="28"/>
      <c r="AQI119" s="28"/>
      <c r="AQJ119" s="28"/>
      <c r="AQK119" s="28"/>
      <c r="AQL119" s="28"/>
      <c r="AQM119" s="28"/>
      <c r="AQN119" s="28"/>
      <c r="AQO119" s="28"/>
      <c r="AQP119" s="28"/>
      <c r="AQQ119" s="28"/>
      <c r="AQR119" s="28"/>
      <c r="AQS119" s="28"/>
      <c r="AQT119" s="28"/>
      <c r="AQU119" s="28"/>
      <c r="AQV119" s="28"/>
      <c r="AQW119" s="28"/>
      <c r="AQX119" s="28"/>
      <c r="AQY119" s="28"/>
      <c r="AQZ119" s="28"/>
      <c r="ARA119" s="28"/>
      <c r="ARB119" s="28"/>
      <c r="ARC119" s="28"/>
      <c r="ARD119" s="28"/>
      <c r="ARE119" s="28"/>
      <c r="ARF119" s="28"/>
      <c r="ARG119" s="28"/>
      <c r="ARH119" s="28"/>
      <c r="ARI119" s="28"/>
      <c r="ARJ119" s="28"/>
      <c r="ARK119" s="28"/>
      <c r="ARL119" s="28"/>
      <c r="ARM119" s="28"/>
      <c r="ARN119" s="28"/>
      <c r="ARO119" s="28"/>
      <c r="ARP119" s="28"/>
      <c r="ARQ119" s="28"/>
      <c r="ARR119" s="28"/>
      <c r="ARS119" s="28"/>
      <c r="ART119" s="28"/>
      <c r="ARU119" s="28"/>
      <c r="ARV119" s="28"/>
      <c r="ARW119" s="28"/>
      <c r="ARX119" s="28"/>
      <c r="ARY119" s="28"/>
      <c r="ARZ119" s="28"/>
      <c r="ASA119" s="28"/>
      <c r="ASB119" s="28"/>
      <c r="ASC119" s="28"/>
      <c r="ASD119" s="28"/>
      <c r="ASE119" s="28"/>
      <c r="ASF119" s="28"/>
      <c r="ASG119" s="28"/>
      <c r="ASH119" s="28"/>
      <c r="ASI119" s="28"/>
      <c r="ASJ119" s="28"/>
      <c r="ASK119" s="28"/>
      <c r="ASL119" s="28"/>
      <c r="ASM119" s="28"/>
      <c r="ASN119" s="28"/>
      <c r="ASO119" s="28"/>
      <c r="ASP119" s="28"/>
      <c r="ASQ119" s="28"/>
      <c r="ASR119" s="28"/>
      <c r="ASS119" s="28"/>
      <c r="AST119" s="28"/>
      <c r="ASU119" s="28"/>
      <c r="ASV119" s="28"/>
      <c r="ASW119" s="28"/>
      <c r="ASX119" s="28"/>
      <c r="ASY119" s="28"/>
      <c r="ASZ119" s="28"/>
      <c r="ATA119" s="28"/>
      <c r="ATB119" s="28"/>
      <c r="ATC119" s="28"/>
      <c r="ATD119" s="28"/>
      <c r="ATE119" s="28"/>
      <c r="ATF119" s="28"/>
      <c r="ATG119" s="28"/>
      <c r="ATH119" s="28"/>
      <c r="ATI119" s="28"/>
      <c r="ATJ119" s="28"/>
      <c r="ATK119" s="28"/>
      <c r="ATL119" s="28"/>
      <c r="ATM119" s="28"/>
      <c r="ATN119" s="28"/>
      <c r="ATO119" s="28"/>
      <c r="ATP119" s="28"/>
      <c r="ATQ119" s="28"/>
      <c r="ATR119" s="28"/>
      <c r="ATS119" s="28"/>
      <c r="ATT119" s="28"/>
      <c r="ATU119" s="28"/>
      <c r="ATV119" s="28"/>
      <c r="ATW119" s="28"/>
      <c r="ATX119" s="28"/>
      <c r="ATY119" s="28"/>
      <c r="ATZ119" s="28"/>
      <c r="AUA119" s="28"/>
      <c r="AUB119" s="28"/>
      <c r="AUC119" s="28"/>
      <c r="AUD119" s="28"/>
      <c r="AUE119" s="28"/>
      <c r="AUF119" s="28"/>
      <c r="AUG119" s="28"/>
      <c r="AUH119" s="28"/>
      <c r="AUI119" s="28"/>
      <c r="AUJ119" s="28"/>
      <c r="AUK119" s="28"/>
      <c r="AUL119" s="28"/>
      <c r="AUM119" s="28"/>
      <c r="AUN119" s="28"/>
      <c r="AUO119" s="28"/>
      <c r="AUP119" s="28"/>
      <c r="AUQ119" s="28"/>
      <c r="AUR119" s="28"/>
      <c r="AUS119" s="28"/>
      <c r="AUT119" s="28"/>
      <c r="AUU119" s="28"/>
      <c r="AUV119" s="28"/>
      <c r="AUW119" s="28"/>
      <c r="AUX119" s="28"/>
      <c r="AUY119" s="28"/>
      <c r="AUZ119" s="28"/>
      <c r="AVA119" s="28"/>
      <c r="AVB119" s="28"/>
      <c r="AVC119" s="28"/>
      <c r="AVD119" s="28"/>
      <c r="AVE119" s="28"/>
      <c r="AVF119" s="28"/>
      <c r="AVG119" s="28"/>
      <c r="AVH119" s="28"/>
      <c r="AVI119" s="28"/>
      <c r="AVJ119" s="28"/>
      <c r="AVK119" s="28"/>
      <c r="AVL119" s="28"/>
      <c r="AVM119" s="28"/>
      <c r="AVN119" s="28"/>
      <c r="AVO119" s="28"/>
      <c r="AVP119" s="28"/>
      <c r="AVQ119" s="28"/>
      <c r="AVR119" s="28"/>
      <c r="AVS119" s="28"/>
      <c r="AVT119" s="28"/>
      <c r="AVU119" s="28"/>
      <c r="AVV119" s="28"/>
      <c r="AVW119" s="28"/>
      <c r="AVX119" s="28"/>
      <c r="AVY119" s="28"/>
      <c r="AVZ119" s="28"/>
      <c r="AWA119" s="28"/>
      <c r="AWB119" s="28"/>
      <c r="AWC119" s="28"/>
      <c r="AWD119" s="28"/>
      <c r="AWE119" s="28"/>
      <c r="AWF119" s="28"/>
      <c r="AWG119" s="28"/>
      <c r="AWH119" s="28"/>
      <c r="AWI119" s="28"/>
      <c r="AWJ119" s="28"/>
      <c r="AWK119" s="28"/>
      <c r="AWL119" s="28"/>
      <c r="AWM119" s="28"/>
      <c r="AWN119" s="28"/>
      <c r="AWO119" s="28"/>
      <c r="AWP119" s="28"/>
      <c r="AWQ119" s="28"/>
      <c r="AWR119" s="28"/>
      <c r="AWS119" s="28"/>
      <c r="AWT119" s="28"/>
      <c r="AWU119" s="28"/>
      <c r="AWV119" s="28"/>
      <c r="AWW119" s="28"/>
      <c r="AWX119" s="28"/>
      <c r="AWY119" s="28"/>
      <c r="AWZ119" s="28"/>
      <c r="AXA119" s="28"/>
      <c r="AXB119" s="28"/>
      <c r="AXC119" s="28"/>
      <c r="AXD119" s="28"/>
      <c r="AXE119" s="28"/>
      <c r="AXF119" s="28"/>
      <c r="AXG119" s="28"/>
      <c r="AXH119" s="28"/>
      <c r="AXI119" s="28"/>
      <c r="AXJ119" s="28"/>
      <c r="AXK119" s="28"/>
      <c r="AXL119" s="28"/>
      <c r="AXM119" s="28"/>
      <c r="AXN119" s="28"/>
      <c r="AXO119" s="28"/>
      <c r="AXP119" s="28"/>
      <c r="AXQ119" s="28"/>
      <c r="AXR119" s="28"/>
      <c r="AXS119" s="28"/>
      <c r="AXT119" s="28"/>
      <c r="AXU119" s="28"/>
      <c r="AXV119" s="28"/>
      <c r="AXW119" s="28"/>
      <c r="AXX119" s="28"/>
      <c r="AXY119" s="28"/>
      <c r="AXZ119" s="28"/>
      <c r="AYA119" s="28"/>
      <c r="AYB119" s="28"/>
      <c r="AYC119" s="28"/>
      <c r="AYD119" s="28"/>
      <c r="AYE119" s="28"/>
      <c r="AYF119" s="28"/>
      <c r="AYG119" s="28"/>
      <c r="AYH119" s="28"/>
      <c r="AYI119" s="28"/>
      <c r="AYJ119" s="28"/>
      <c r="AYK119" s="28"/>
      <c r="AYL119" s="28"/>
      <c r="AYM119" s="28"/>
      <c r="AYN119" s="28"/>
      <c r="AYO119" s="28"/>
      <c r="AYP119" s="28"/>
      <c r="AYQ119" s="28"/>
      <c r="AYR119" s="28"/>
      <c r="AYS119" s="28"/>
      <c r="AYT119" s="28"/>
      <c r="AYU119" s="28"/>
      <c r="AYV119" s="28"/>
      <c r="AYW119" s="28"/>
      <c r="AYX119" s="28"/>
      <c r="AYY119" s="28"/>
      <c r="AYZ119" s="28"/>
      <c r="AZA119" s="28"/>
      <c r="AZB119" s="28"/>
      <c r="AZC119" s="28"/>
      <c r="AZD119" s="28"/>
      <c r="AZE119" s="28"/>
      <c r="AZF119" s="28"/>
      <c r="AZG119" s="28"/>
      <c r="AZH119" s="28"/>
      <c r="AZI119" s="28"/>
      <c r="AZJ119" s="28"/>
      <c r="AZK119" s="28"/>
      <c r="AZL119" s="28"/>
      <c r="AZM119" s="28"/>
      <c r="AZN119" s="28"/>
      <c r="AZO119" s="28"/>
      <c r="AZP119" s="28"/>
      <c r="AZQ119" s="28"/>
      <c r="AZR119" s="28"/>
      <c r="AZS119" s="28"/>
      <c r="AZT119" s="28"/>
      <c r="AZU119" s="28"/>
      <c r="AZV119" s="28"/>
      <c r="AZW119" s="28"/>
      <c r="AZX119" s="28"/>
      <c r="AZY119" s="28"/>
      <c r="AZZ119" s="28"/>
      <c r="BAA119" s="28"/>
      <c r="BAB119" s="28"/>
      <c r="BAC119" s="28"/>
      <c r="BAD119" s="28"/>
      <c r="BAE119" s="28"/>
      <c r="BAF119" s="28"/>
      <c r="BAG119" s="28"/>
      <c r="BAH119" s="28"/>
      <c r="BAI119" s="28"/>
      <c r="BAJ119" s="28"/>
      <c r="BAK119" s="28"/>
      <c r="BAL119" s="28"/>
      <c r="BAM119" s="28"/>
      <c r="BAN119" s="28"/>
      <c r="BAO119" s="28"/>
      <c r="BAP119" s="28"/>
      <c r="BAQ119" s="28"/>
      <c r="BAR119" s="28"/>
      <c r="BAS119" s="28"/>
      <c r="BAT119" s="28"/>
      <c r="BAU119" s="28"/>
      <c r="BAV119" s="28"/>
      <c r="BAW119" s="28"/>
      <c r="BAX119" s="28"/>
      <c r="BAY119" s="28"/>
      <c r="BAZ119" s="28"/>
      <c r="BBA119" s="28"/>
      <c r="BBB119" s="28"/>
      <c r="BBC119" s="28"/>
      <c r="BBD119" s="28"/>
      <c r="BBE119" s="28"/>
      <c r="BBF119" s="28"/>
      <c r="BBG119" s="28"/>
      <c r="BBH119" s="28"/>
      <c r="BBI119" s="28"/>
      <c r="BBJ119" s="28"/>
      <c r="BBK119" s="28"/>
      <c r="BBL119" s="28"/>
      <c r="BBM119" s="28"/>
      <c r="BBN119" s="28"/>
      <c r="BBO119" s="28"/>
      <c r="BBP119" s="28"/>
      <c r="BBQ119" s="28"/>
      <c r="BBR119" s="28"/>
      <c r="BBS119" s="28"/>
      <c r="BBT119" s="28"/>
      <c r="BBU119" s="28"/>
      <c r="BBV119" s="28"/>
      <c r="BBW119" s="28"/>
      <c r="BBX119" s="28"/>
      <c r="BBY119" s="28"/>
      <c r="BBZ119" s="28"/>
      <c r="BCA119" s="28"/>
      <c r="BCB119" s="28"/>
      <c r="BCC119" s="28"/>
      <c r="BCD119" s="28"/>
      <c r="BCE119" s="28"/>
      <c r="BCF119" s="28"/>
      <c r="BCG119" s="28"/>
      <c r="BCH119" s="28"/>
      <c r="BCI119" s="28"/>
      <c r="BCJ119" s="28"/>
      <c r="BCK119" s="28"/>
      <c r="BCL119" s="28"/>
      <c r="BCM119" s="28"/>
      <c r="BCN119" s="28"/>
      <c r="BCO119" s="28"/>
      <c r="BCP119" s="28"/>
      <c r="BCQ119" s="28"/>
      <c r="BCR119" s="28"/>
      <c r="BCS119" s="28"/>
      <c r="BCT119" s="28"/>
      <c r="BCU119" s="28"/>
      <c r="BCV119" s="28"/>
      <c r="BCW119" s="28"/>
      <c r="BCX119" s="28"/>
      <c r="BCY119" s="28"/>
      <c r="BCZ119" s="28"/>
      <c r="BDA119" s="28"/>
      <c r="BDB119" s="28"/>
      <c r="BDC119" s="28"/>
      <c r="BDD119" s="28"/>
      <c r="BDE119" s="28"/>
      <c r="BDF119" s="28"/>
      <c r="BDG119" s="28"/>
      <c r="BDH119" s="28"/>
      <c r="BDI119" s="28"/>
      <c r="BDJ119" s="28"/>
      <c r="BDK119" s="28"/>
      <c r="BDL119" s="28"/>
      <c r="BDM119" s="28"/>
      <c r="BDN119" s="28"/>
      <c r="BDO119" s="28"/>
      <c r="BDP119" s="28"/>
      <c r="BDQ119" s="28"/>
      <c r="BDR119" s="28"/>
      <c r="BDS119" s="28"/>
      <c r="BDT119" s="28"/>
      <c r="BDU119" s="28"/>
      <c r="BDV119" s="28"/>
      <c r="BDW119" s="28"/>
      <c r="BDX119" s="28"/>
      <c r="BDY119" s="28"/>
      <c r="BDZ119" s="28"/>
      <c r="BEA119" s="28"/>
      <c r="BEB119" s="28"/>
      <c r="BEC119" s="28"/>
      <c r="BED119" s="28"/>
      <c r="BEE119" s="28"/>
      <c r="BEF119" s="28"/>
      <c r="BEG119" s="28"/>
      <c r="BEH119" s="28"/>
      <c r="BEI119" s="28"/>
      <c r="BEJ119" s="28"/>
      <c r="BEK119" s="28"/>
      <c r="BEL119" s="28"/>
      <c r="BEM119" s="28"/>
      <c r="BEN119" s="28"/>
      <c r="BEO119" s="28"/>
      <c r="BEP119" s="28"/>
      <c r="BEQ119" s="28"/>
      <c r="BER119" s="28"/>
      <c r="BES119" s="28"/>
      <c r="BET119" s="28"/>
      <c r="BEU119" s="28"/>
      <c r="BEV119" s="28"/>
      <c r="BEW119" s="28"/>
      <c r="BEX119" s="28"/>
      <c r="BEY119" s="28"/>
      <c r="BEZ119" s="28"/>
      <c r="BFA119" s="28"/>
      <c r="BFB119" s="28"/>
      <c r="BFC119" s="28"/>
      <c r="BFD119" s="28"/>
      <c r="BFE119" s="28"/>
      <c r="BFF119" s="28"/>
      <c r="BFG119" s="28"/>
      <c r="BFH119" s="28"/>
      <c r="BFI119" s="28"/>
      <c r="BFJ119" s="28"/>
      <c r="BFK119" s="28"/>
      <c r="BFL119" s="28"/>
      <c r="BFM119" s="28"/>
      <c r="BFN119" s="28"/>
      <c r="BFO119" s="28"/>
      <c r="BFP119" s="28"/>
      <c r="BFQ119" s="28"/>
      <c r="BFR119" s="28"/>
      <c r="BFS119" s="28"/>
      <c r="BFT119" s="28"/>
      <c r="BFU119" s="28"/>
      <c r="BFV119" s="28"/>
      <c r="BFW119" s="28"/>
      <c r="BFX119" s="28"/>
      <c r="BFY119" s="28"/>
      <c r="BFZ119" s="28"/>
      <c r="BGA119" s="28"/>
      <c r="BGB119" s="28"/>
      <c r="BGC119" s="28"/>
      <c r="BGD119" s="28"/>
      <c r="BGE119" s="28"/>
      <c r="BGF119" s="28"/>
      <c r="BGG119" s="28"/>
      <c r="BGH119" s="28"/>
      <c r="BGI119" s="28"/>
      <c r="BGJ119" s="28"/>
      <c r="BGK119" s="28"/>
      <c r="BGL119" s="28"/>
      <c r="BGM119" s="28"/>
      <c r="BGN119" s="28"/>
      <c r="BGO119" s="28"/>
      <c r="BGP119" s="28"/>
      <c r="BGQ119" s="28"/>
      <c r="BGR119" s="28"/>
      <c r="BGS119" s="28"/>
      <c r="BGT119" s="28"/>
      <c r="BGU119" s="28"/>
      <c r="BGV119" s="28"/>
      <c r="BGW119" s="28"/>
      <c r="BGX119" s="28"/>
      <c r="BGY119" s="28"/>
      <c r="BGZ119" s="28"/>
      <c r="BHA119" s="28"/>
      <c r="BHB119" s="28"/>
      <c r="BHC119" s="28"/>
      <c r="BHD119" s="28"/>
      <c r="BHE119" s="28"/>
      <c r="BHF119" s="28"/>
      <c r="BHG119" s="28"/>
      <c r="BHH119" s="28"/>
      <c r="BHI119" s="28"/>
      <c r="BHJ119" s="28"/>
      <c r="BHK119" s="28"/>
      <c r="BHL119" s="28"/>
      <c r="BHM119" s="28"/>
      <c r="BHN119" s="28"/>
      <c r="BHO119" s="28"/>
      <c r="BHP119" s="28"/>
      <c r="BHQ119" s="28"/>
      <c r="BHR119" s="28"/>
      <c r="BHS119" s="28"/>
      <c r="BHT119" s="28"/>
      <c r="BHU119" s="28"/>
      <c r="BHV119" s="28"/>
      <c r="BHW119" s="28"/>
      <c r="BHX119" s="28"/>
      <c r="BHY119" s="28"/>
      <c r="BHZ119" s="28"/>
      <c r="BIA119" s="28"/>
      <c r="BIB119" s="28"/>
      <c r="BIC119" s="28"/>
      <c r="BID119" s="28"/>
      <c r="BIE119" s="28"/>
      <c r="BIF119" s="28"/>
      <c r="BIG119" s="28"/>
      <c r="BIH119" s="28"/>
      <c r="BII119" s="28"/>
      <c r="BIJ119" s="28"/>
      <c r="BIK119" s="28"/>
      <c r="BIL119" s="28"/>
      <c r="BIM119" s="28"/>
      <c r="BIN119" s="28"/>
      <c r="BIO119" s="28"/>
      <c r="BIP119" s="28"/>
      <c r="BIQ119" s="28"/>
      <c r="BIR119" s="28"/>
      <c r="BIS119" s="28"/>
      <c r="BIT119" s="28"/>
      <c r="BIU119" s="28"/>
      <c r="BIV119" s="28"/>
      <c r="BIW119" s="28"/>
      <c r="BIX119" s="28"/>
      <c r="BIY119" s="28"/>
      <c r="BIZ119" s="28"/>
      <c r="BJA119" s="28"/>
      <c r="BJB119" s="28"/>
      <c r="BJC119" s="28"/>
      <c r="BJD119" s="28"/>
      <c r="BJE119" s="28"/>
      <c r="BJF119" s="28"/>
      <c r="BJG119" s="28"/>
      <c r="BJH119" s="28"/>
      <c r="BJI119" s="28"/>
      <c r="BJJ119" s="28"/>
      <c r="BJK119" s="28"/>
      <c r="BJL119" s="28"/>
      <c r="BJM119" s="28"/>
      <c r="BJN119" s="28"/>
      <c r="BJO119" s="28"/>
      <c r="BJP119" s="28"/>
      <c r="BJQ119" s="28"/>
      <c r="BJR119" s="28"/>
      <c r="BJS119" s="28"/>
      <c r="BJT119" s="28"/>
      <c r="BJU119" s="28"/>
      <c r="BJV119" s="28"/>
      <c r="BJW119" s="28"/>
      <c r="BJX119" s="28"/>
      <c r="BJY119" s="28"/>
      <c r="BJZ119" s="28"/>
      <c r="BKA119" s="28"/>
      <c r="BKB119" s="28"/>
      <c r="BKC119" s="28"/>
      <c r="BKD119" s="28"/>
      <c r="BKE119" s="28"/>
      <c r="BKF119" s="28"/>
      <c r="BKG119" s="28"/>
      <c r="BKH119" s="28"/>
      <c r="BKI119" s="28"/>
      <c r="BKJ119" s="28"/>
      <c r="BKK119" s="28"/>
      <c r="BKL119" s="28"/>
      <c r="BKM119" s="28"/>
      <c r="BKN119" s="28"/>
      <c r="BKO119" s="28"/>
      <c r="BKP119" s="28"/>
      <c r="BKQ119" s="28"/>
      <c r="BKR119" s="28"/>
      <c r="BKS119" s="28"/>
      <c r="BKT119" s="28"/>
      <c r="BKU119" s="28"/>
      <c r="BKV119" s="28"/>
      <c r="BKW119" s="28"/>
      <c r="BKX119" s="28"/>
      <c r="BKY119" s="28"/>
      <c r="BKZ119" s="28"/>
      <c r="BLA119" s="28"/>
      <c r="BLB119" s="28"/>
      <c r="BLC119" s="28"/>
      <c r="BLD119" s="28"/>
      <c r="BLE119" s="28"/>
      <c r="BLF119" s="28"/>
      <c r="BLG119" s="28"/>
      <c r="BLH119" s="28"/>
      <c r="BLI119" s="28"/>
      <c r="BLJ119" s="28"/>
      <c r="BLK119" s="28"/>
      <c r="BLL119" s="28"/>
      <c r="BLM119" s="28"/>
      <c r="BLN119" s="28"/>
      <c r="BLO119" s="28"/>
      <c r="BLP119" s="28"/>
      <c r="BLQ119" s="28"/>
      <c r="BLR119" s="28"/>
      <c r="BLS119" s="28"/>
      <c r="BLT119" s="28"/>
      <c r="BLU119" s="28"/>
      <c r="BLV119" s="28"/>
      <c r="BLW119" s="28"/>
      <c r="BLX119" s="28"/>
      <c r="BLY119" s="28"/>
      <c r="BLZ119" s="28"/>
      <c r="BMA119" s="28"/>
      <c r="BMB119" s="28"/>
      <c r="BMC119" s="28"/>
      <c r="BMD119" s="28"/>
      <c r="BME119" s="28"/>
      <c r="BMF119" s="28"/>
      <c r="BMG119" s="28"/>
      <c r="BMH119" s="28"/>
      <c r="BMI119" s="28"/>
      <c r="BMJ119" s="28"/>
      <c r="BMK119" s="28"/>
      <c r="BML119" s="28"/>
      <c r="BMM119" s="28"/>
      <c r="BMN119" s="28"/>
      <c r="BMO119" s="28"/>
      <c r="BMP119" s="28"/>
      <c r="BMQ119" s="28"/>
      <c r="BMR119" s="28"/>
      <c r="BMS119" s="28"/>
      <c r="BMT119" s="28"/>
      <c r="BMU119" s="28"/>
      <c r="BMV119" s="28"/>
      <c r="BMW119" s="28"/>
      <c r="BMX119" s="28"/>
      <c r="BMY119" s="28"/>
      <c r="BMZ119" s="28"/>
      <c r="BNA119" s="28"/>
      <c r="BNB119" s="28"/>
      <c r="BNC119" s="28"/>
      <c r="BND119" s="28"/>
      <c r="BNE119" s="28"/>
      <c r="BNF119" s="28"/>
      <c r="BNG119" s="28"/>
      <c r="BNH119" s="28"/>
      <c r="BNI119" s="28"/>
      <c r="BNJ119" s="28"/>
      <c r="BNK119" s="28"/>
      <c r="BNL119" s="28"/>
      <c r="BNM119" s="28"/>
      <c r="BNN119" s="28"/>
      <c r="BNO119" s="28"/>
      <c r="BNP119" s="28"/>
      <c r="BNQ119" s="28"/>
      <c r="BNR119" s="28"/>
      <c r="BNS119" s="28"/>
      <c r="BNT119" s="28"/>
      <c r="BNU119" s="28"/>
      <c r="BNV119" s="28"/>
      <c r="BNW119" s="28"/>
      <c r="BNX119" s="28"/>
      <c r="BNY119" s="28"/>
      <c r="BNZ119" s="28"/>
      <c r="BOA119" s="28"/>
      <c r="BOB119" s="28"/>
      <c r="BOC119" s="28"/>
      <c r="BOD119" s="28"/>
      <c r="BOE119" s="28"/>
      <c r="BOF119" s="28"/>
      <c r="BOG119" s="28"/>
      <c r="BOH119" s="28"/>
      <c r="BOI119" s="28"/>
      <c r="BOJ119" s="28"/>
      <c r="BOK119" s="28"/>
      <c r="BOL119" s="28"/>
      <c r="BOM119" s="28"/>
      <c r="BON119" s="28"/>
      <c r="BOO119" s="28"/>
      <c r="BOP119" s="28"/>
      <c r="BOQ119" s="28"/>
      <c r="BOR119" s="28"/>
      <c r="BOS119" s="28"/>
      <c r="BOT119" s="28"/>
      <c r="BOU119" s="28"/>
      <c r="BOV119" s="28"/>
      <c r="BOW119" s="28"/>
      <c r="BOX119" s="28"/>
      <c r="BOY119" s="28"/>
      <c r="BOZ119" s="28"/>
      <c r="BPA119" s="28"/>
      <c r="BPB119" s="28"/>
      <c r="BPC119" s="28"/>
      <c r="BPD119" s="28"/>
      <c r="BPE119" s="28"/>
      <c r="BPF119" s="28"/>
      <c r="BPG119" s="28"/>
      <c r="BPH119" s="28"/>
      <c r="BPI119" s="28"/>
      <c r="BPJ119" s="28"/>
      <c r="BPK119" s="28"/>
      <c r="BPL119" s="28"/>
      <c r="BPM119" s="28"/>
      <c r="BPN119" s="28"/>
      <c r="BPO119" s="28"/>
      <c r="BPP119" s="28"/>
      <c r="BPQ119" s="28"/>
      <c r="BPR119" s="28"/>
      <c r="BPS119" s="28"/>
      <c r="BPT119" s="28"/>
      <c r="BPU119" s="28"/>
      <c r="BPV119" s="28"/>
      <c r="BPW119" s="28"/>
      <c r="BPX119" s="28"/>
      <c r="BPY119" s="28"/>
      <c r="BPZ119" s="28"/>
      <c r="BQA119" s="28"/>
      <c r="BQB119" s="28"/>
      <c r="BQC119" s="28"/>
      <c r="BQD119" s="28"/>
      <c r="BQE119" s="28"/>
      <c r="BQF119" s="28"/>
      <c r="BQG119" s="28"/>
      <c r="BQH119" s="28"/>
      <c r="BQI119" s="28"/>
      <c r="BQJ119" s="28"/>
      <c r="BQK119" s="28"/>
      <c r="BQL119" s="28"/>
      <c r="BQM119" s="28"/>
      <c r="BQN119" s="28"/>
      <c r="BQO119" s="28"/>
      <c r="BQP119" s="28"/>
      <c r="BQQ119" s="28"/>
      <c r="BQR119" s="28"/>
      <c r="BQS119" s="28"/>
      <c r="BQT119" s="28"/>
      <c r="BQU119" s="28"/>
      <c r="BQV119" s="28"/>
      <c r="BQW119" s="28"/>
      <c r="BQX119" s="28"/>
      <c r="BQY119" s="28"/>
      <c r="BQZ119" s="28"/>
      <c r="BRA119" s="28"/>
      <c r="BRB119" s="28"/>
      <c r="BRC119" s="28"/>
      <c r="BRD119" s="28"/>
      <c r="BRE119" s="28"/>
      <c r="BRF119" s="28"/>
      <c r="BRG119" s="28"/>
      <c r="BRH119" s="28"/>
      <c r="BRI119" s="28"/>
      <c r="BRJ119" s="28"/>
      <c r="BRK119" s="28"/>
      <c r="BRL119" s="28"/>
      <c r="BRM119" s="28"/>
      <c r="BRN119" s="28"/>
      <c r="BRO119" s="28"/>
      <c r="BRP119" s="28"/>
      <c r="BRQ119" s="28"/>
      <c r="BRR119" s="28"/>
      <c r="BRS119" s="28"/>
      <c r="BRT119" s="28"/>
      <c r="BRU119" s="28"/>
      <c r="BRV119" s="28"/>
      <c r="BRW119" s="28"/>
      <c r="BRX119" s="28"/>
      <c r="BRY119" s="28"/>
      <c r="BRZ119" s="28"/>
      <c r="BSA119" s="28"/>
      <c r="BSB119" s="28"/>
      <c r="BSC119" s="28"/>
      <c r="BSD119" s="28"/>
      <c r="BSE119" s="28"/>
      <c r="BSF119" s="28"/>
      <c r="BSG119" s="28"/>
      <c r="BSH119" s="28"/>
      <c r="BSI119" s="28"/>
      <c r="BSJ119" s="28"/>
      <c r="BSK119" s="28"/>
      <c r="BSL119" s="28"/>
      <c r="BSM119" s="28"/>
      <c r="BSN119" s="28"/>
      <c r="BSO119" s="28"/>
      <c r="BSP119" s="28"/>
      <c r="BSQ119" s="28"/>
      <c r="BSR119" s="28"/>
      <c r="BSS119" s="28"/>
      <c r="BST119" s="28"/>
      <c r="BSU119" s="28"/>
      <c r="BSV119" s="28"/>
      <c r="BSW119" s="28"/>
      <c r="BSX119" s="28"/>
      <c r="BSY119" s="28"/>
      <c r="BSZ119" s="28"/>
      <c r="BTA119" s="28"/>
      <c r="BTB119" s="28"/>
      <c r="BTC119" s="28"/>
      <c r="BTD119" s="28"/>
      <c r="BTE119" s="28"/>
      <c r="BTF119" s="28"/>
      <c r="BTG119" s="28"/>
      <c r="BTH119" s="28"/>
      <c r="BTI119" s="28"/>
      <c r="BTJ119" s="28"/>
      <c r="BTK119" s="28"/>
      <c r="BTL119" s="28"/>
      <c r="BTM119" s="28"/>
      <c r="BTN119" s="28"/>
      <c r="BTO119" s="28"/>
      <c r="BTP119" s="28"/>
      <c r="BTQ119" s="28"/>
      <c r="BTR119" s="28"/>
      <c r="BTS119" s="28"/>
      <c r="BTT119" s="28"/>
      <c r="BTU119" s="28"/>
      <c r="BTV119" s="28"/>
      <c r="BTW119" s="28"/>
      <c r="BTX119" s="28"/>
      <c r="BTY119" s="28"/>
      <c r="BTZ119" s="28"/>
      <c r="BUA119" s="28"/>
      <c r="BUB119" s="28"/>
      <c r="BUC119" s="28"/>
      <c r="BUD119" s="28"/>
      <c r="BUE119" s="28"/>
      <c r="BUF119" s="28"/>
      <c r="BUG119" s="28"/>
      <c r="BUH119" s="28"/>
      <c r="BUI119" s="28"/>
      <c r="BUJ119" s="28"/>
      <c r="BUK119" s="28"/>
      <c r="BUL119" s="28"/>
      <c r="BUM119" s="28"/>
      <c r="BUN119" s="28"/>
      <c r="BUO119" s="28"/>
      <c r="BUP119" s="28"/>
      <c r="BUQ119" s="28"/>
      <c r="BUR119" s="28"/>
      <c r="BUS119" s="28"/>
      <c r="BUT119" s="28"/>
      <c r="BUU119" s="28"/>
      <c r="BUV119" s="28"/>
      <c r="BUW119" s="28"/>
      <c r="BUX119" s="28"/>
      <c r="BUY119" s="28"/>
      <c r="BUZ119" s="28"/>
      <c r="BVA119" s="28"/>
      <c r="BVB119" s="28"/>
      <c r="BVC119" s="28"/>
      <c r="BVD119" s="28"/>
      <c r="BVE119" s="28"/>
      <c r="BVF119" s="28"/>
      <c r="BVG119" s="28"/>
      <c r="BVH119" s="28"/>
      <c r="BVI119" s="28"/>
      <c r="BVJ119" s="28"/>
      <c r="BVK119" s="28"/>
      <c r="BVL119" s="28"/>
      <c r="BVM119" s="28"/>
      <c r="BVN119" s="28"/>
      <c r="BVO119" s="28"/>
      <c r="BVP119" s="28"/>
      <c r="BVQ119" s="28"/>
      <c r="BVR119" s="28"/>
      <c r="BVS119" s="28"/>
      <c r="BVT119" s="28"/>
      <c r="BVU119" s="28"/>
      <c r="BVV119" s="28"/>
      <c r="BVW119" s="28"/>
      <c r="BVX119" s="28"/>
      <c r="BVY119" s="28"/>
      <c r="BVZ119" s="28"/>
      <c r="BWA119" s="28"/>
      <c r="BWB119" s="28"/>
      <c r="BWC119" s="28"/>
      <c r="BWD119" s="28"/>
      <c r="BWE119" s="28"/>
      <c r="BWF119" s="28"/>
      <c r="BWG119" s="28"/>
      <c r="BWH119" s="28"/>
      <c r="BWI119" s="28"/>
      <c r="BWJ119" s="28"/>
      <c r="BWK119" s="28"/>
      <c r="BWL119" s="28"/>
      <c r="BWM119" s="28"/>
      <c r="BWN119" s="28"/>
      <c r="BWO119" s="28"/>
      <c r="BWP119" s="28"/>
      <c r="BWQ119" s="28"/>
      <c r="BWR119" s="28"/>
      <c r="BWS119" s="28"/>
      <c r="BWT119" s="28"/>
      <c r="BWU119" s="28"/>
      <c r="BWV119" s="28"/>
      <c r="BWW119" s="28"/>
      <c r="BWX119" s="28"/>
      <c r="BWY119" s="28"/>
      <c r="BWZ119" s="28"/>
      <c r="BXA119" s="28"/>
      <c r="BXB119" s="28"/>
      <c r="BXC119" s="28"/>
      <c r="BXD119" s="28"/>
      <c r="BXE119" s="28"/>
      <c r="BXF119" s="28"/>
      <c r="BXG119" s="28"/>
      <c r="BXH119" s="28"/>
      <c r="BXI119" s="28"/>
      <c r="BXJ119" s="28"/>
      <c r="BXK119" s="28"/>
      <c r="BXL119" s="28"/>
      <c r="BXM119" s="28"/>
      <c r="BXN119" s="28"/>
      <c r="BXO119" s="28"/>
      <c r="BXP119" s="28"/>
      <c r="BXQ119" s="28"/>
      <c r="BXR119" s="28"/>
      <c r="BXS119" s="28"/>
      <c r="BXT119" s="28"/>
      <c r="BXU119" s="28"/>
      <c r="BXV119" s="28"/>
      <c r="BXW119" s="28"/>
      <c r="BXX119" s="28"/>
      <c r="BXY119" s="28"/>
      <c r="BXZ119" s="28"/>
      <c r="BYA119" s="28"/>
      <c r="BYB119" s="28"/>
      <c r="BYC119" s="28"/>
      <c r="BYD119" s="28"/>
      <c r="BYE119" s="28"/>
      <c r="BYF119" s="28"/>
      <c r="BYG119" s="28"/>
      <c r="BYH119" s="28"/>
      <c r="BYI119" s="28"/>
      <c r="BYJ119" s="28"/>
      <c r="BYK119" s="28"/>
      <c r="BYL119" s="28"/>
      <c r="BYM119" s="28"/>
      <c r="BYN119" s="28"/>
      <c r="BYO119" s="28"/>
      <c r="BYP119" s="28"/>
      <c r="BYQ119" s="28"/>
      <c r="BYR119" s="28"/>
      <c r="BYS119" s="28"/>
      <c r="BYT119" s="28"/>
      <c r="BYU119" s="28"/>
      <c r="BYV119" s="28"/>
      <c r="BYW119" s="28"/>
      <c r="BYX119" s="28"/>
      <c r="BYY119" s="28"/>
      <c r="BYZ119" s="28"/>
      <c r="BZA119" s="28"/>
      <c r="BZB119" s="28"/>
      <c r="BZC119" s="28"/>
      <c r="BZD119" s="28"/>
      <c r="BZE119" s="28"/>
      <c r="BZF119" s="28"/>
      <c r="BZG119" s="28"/>
      <c r="BZH119" s="28"/>
      <c r="BZI119" s="28"/>
      <c r="BZJ119" s="28"/>
      <c r="BZK119" s="28"/>
      <c r="BZL119" s="28"/>
      <c r="BZM119" s="28"/>
      <c r="BZN119" s="28"/>
      <c r="BZO119" s="28"/>
      <c r="BZP119" s="28"/>
      <c r="BZQ119" s="28"/>
      <c r="BZR119" s="28"/>
      <c r="BZS119" s="28"/>
      <c r="BZT119" s="28"/>
      <c r="BZU119" s="28"/>
      <c r="BZV119" s="28"/>
      <c r="BZW119" s="28"/>
      <c r="BZX119" s="28"/>
      <c r="BZY119" s="28"/>
      <c r="BZZ119" s="28"/>
      <c r="CAA119" s="28"/>
      <c r="CAB119" s="28"/>
      <c r="CAC119" s="28"/>
      <c r="CAD119" s="28"/>
      <c r="CAE119" s="28"/>
      <c r="CAF119" s="28"/>
      <c r="CAG119" s="28"/>
      <c r="CAH119" s="28"/>
      <c r="CAI119" s="28"/>
      <c r="CAJ119" s="28"/>
      <c r="CAK119" s="28"/>
      <c r="CAL119" s="28"/>
      <c r="CAM119" s="28"/>
      <c r="CAN119" s="28"/>
      <c r="CAO119" s="28"/>
      <c r="CAP119" s="28"/>
      <c r="CAQ119" s="28"/>
      <c r="CAR119" s="28"/>
      <c r="CAS119" s="28"/>
      <c r="CAT119" s="28"/>
      <c r="CAU119" s="28"/>
      <c r="CAV119" s="28"/>
      <c r="CAW119" s="28"/>
      <c r="CAX119" s="28"/>
      <c r="CAY119" s="28"/>
      <c r="CAZ119" s="28"/>
      <c r="CBA119" s="28"/>
      <c r="CBB119" s="28"/>
      <c r="CBC119" s="28"/>
      <c r="CBD119" s="28"/>
      <c r="CBE119" s="28"/>
      <c r="CBF119" s="28"/>
      <c r="CBG119" s="28"/>
      <c r="CBH119" s="28"/>
      <c r="CBI119" s="28"/>
      <c r="CBJ119" s="28"/>
      <c r="CBK119" s="28"/>
      <c r="CBL119" s="28"/>
      <c r="CBM119" s="28"/>
      <c r="CBN119" s="28"/>
      <c r="CBO119" s="28"/>
      <c r="CBP119" s="28"/>
      <c r="CBQ119" s="28"/>
      <c r="CBR119" s="28"/>
      <c r="CBS119" s="28"/>
      <c r="CBT119" s="28"/>
      <c r="CBU119" s="28"/>
      <c r="CBV119" s="28"/>
      <c r="CBW119" s="28"/>
      <c r="CBX119" s="28"/>
      <c r="CBY119" s="28"/>
      <c r="CBZ119" s="28"/>
      <c r="CCA119" s="28"/>
      <c r="CCB119" s="28"/>
      <c r="CCC119" s="28"/>
      <c r="CCD119" s="28"/>
      <c r="CCE119" s="28"/>
      <c r="CCF119" s="28"/>
      <c r="CCG119" s="28"/>
      <c r="CCH119" s="28"/>
      <c r="CCI119" s="28"/>
      <c r="CCJ119" s="28"/>
      <c r="CCK119" s="28"/>
      <c r="CCL119" s="28"/>
      <c r="CCM119" s="28"/>
      <c r="CCN119" s="28"/>
      <c r="CCO119" s="28"/>
      <c r="CCP119" s="28"/>
      <c r="CCQ119" s="28"/>
      <c r="CCR119" s="28"/>
      <c r="CCS119" s="28"/>
      <c r="CCT119" s="28"/>
      <c r="CCU119" s="28"/>
      <c r="CCV119" s="28"/>
      <c r="CCW119" s="28"/>
      <c r="CCX119" s="28"/>
      <c r="CCY119" s="28"/>
      <c r="CCZ119" s="28"/>
      <c r="CDA119" s="28"/>
      <c r="CDB119" s="28"/>
      <c r="CDC119" s="28"/>
      <c r="CDD119" s="28"/>
      <c r="CDE119" s="28"/>
      <c r="CDF119" s="28"/>
      <c r="CDG119" s="28"/>
      <c r="CDH119" s="28"/>
      <c r="CDI119" s="28"/>
      <c r="CDJ119" s="28"/>
      <c r="CDK119" s="28"/>
      <c r="CDL119" s="28"/>
      <c r="CDM119" s="28"/>
      <c r="CDN119" s="28"/>
      <c r="CDO119" s="28"/>
      <c r="CDP119" s="28"/>
      <c r="CDQ119" s="28"/>
      <c r="CDR119" s="28"/>
      <c r="CDS119" s="28"/>
      <c r="CDT119" s="28"/>
      <c r="CDU119" s="28"/>
      <c r="CDV119" s="28"/>
      <c r="CDW119" s="28"/>
      <c r="CDX119" s="28"/>
      <c r="CDY119" s="28"/>
      <c r="CDZ119" s="28"/>
      <c r="CEA119" s="28"/>
      <c r="CEB119" s="28"/>
      <c r="CEC119" s="28"/>
      <c r="CED119" s="28"/>
      <c r="CEE119" s="28"/>
      <c r="CEF119" s="28"/>
      <c r="CEG119" s="28"/>
      <c r="CEH119" s="28"/>
      <c r="CEI119" s="28"/>
      <c r="CEJ119" s="28"/>
      <c r="CEK119" s="28"/>
      <c r="CEL119" s="28"/>
      <c r="CEM119" s="28"/>
      <c r="CEN119" s="28"/>
      <c r="CEO119" s="28"/>
      <c r="CEP119" s="28"/>
      <c r="CEQ119" s="28"/>
      <c r="CER119" s="28"/>
      <c r="CES119" s="28"/>
      <c r="CET119" s="28"/>
      <c r="CEU119" s="28"/>
      <c r="CEV119" s="28"/>
      <c r="CEW119" s="28"/>
      <c r="CEX119" s="28"/>
      <c r="CEY119" s="28"/>
      <c r="CEZ119" s="28"/>
      <c r="CFA119" s="28"/>
      <c r="CFB119" s="28"/>
      <c r="CFC119" s="28"/>
      <c r="CFD119" s="28"/>
      <c r="CFE119" s="28"/>
      <c r="CFF119" s="28"/>
      <c r="CFG119" s="28"/>
      <c r="CFH119" s="28"/>
      <c r="CFI119" s="28"/>
      <c r="CFJ119" s="28"/>
      <c r="CFK119" s="28"/>
      <c r="CFL119" s="28"/>
      <c r="CFM119" s="28"/>
      <c r="CFN119" s="28"/>
      <c r="CFO119" s="28"/>
      <c r="CFP119" s="28"/>
      <c r="CFQ119" s="28"/>
      <c r="CFR119" s="28"/>
      <c r="CFS119" s="28"/>
      <c r="CFT119" s="28"/>
      <c r="CFU119" s="28"/>
      <c r="CFV119" s="28"/>
      <c r="CFW119" s="28"/>
      <c r="CFX119" s="28"/>
      <c r="CFY119" s="28"/>
      <c r="CFZ119" s="28"/>
      <c r="CGA119" s="28"/>
      <c r="CGB119" s="28"/>
      <c r="CGC119" s="28"/>
      <c r="CGD119" s="28"/>
      <c r="CGE119" s="28"/>
      <c r="CGF119" s="28"/>
      <c r="CGG119" s="28"/>
      <c r="CGH119" s="28"/>
      <c r="CGI119" s="28"/>
      <c r="CGJ119" s="28"/>
      <c r="CGK119" s="28"/>
      <c r="CGL119" s="28"/>
      <c r="CGM119" s="28"/>
      <c r="CGN119" s="28"/>
      <c r="CGO119" s="28"/>
      <c r="CGP119" s="28"/>
      <c r="CGQ119" s="28"/>
      <c r="CGR119" s="28"/>
      <c r="CGS119" s="28"/>
      <c r="CGT119" s="28"/>
      <c r="CGU119" s="28"/>
      <c r="CGV119" s="28"/>
      <c r="CGW119" s="28"/>
      <c r="CGX119" s="28"/>
      <c r="CGY119" s="28"/>
      <c r="CGZ119" s="28"/>
      <c r="CHA119" s="28"/>
      <c r="CHB119" s="28"/>
      <c r="CHC119" s="28"/>
      <c r="CHD119" s="28"/>
      <c r="CHE119" s="28"/>
      <c r="CHF119" s="28"/>
      <c r="CHG119" s="28"/>
      <c r="CHH119" s="28"/>
      <c r="CHI119" s="28"/>
      <c r="CHJ119" s="28"/>
      <c r="CHK119" s="28"/>
      <c r="CHL119" s="28"/>
      <c r="CHM119" s="28"/>
      <c r="CHN119" s="28"/>
      <c r="CHO119" s="28"/>
      <c r="CHP119" s="28"/>
      <c r="CHQ119" s="28"/>
      <c r="CHR119" s="28"/>
      <c r="CHS119" s="28"/>
      <c r="CHT119" s="28"/>
      <c r="CHU119" s="28"/>
      <c r="CHV119" s="28"/>
      <c r="CHW119" s="28"/>
      <c r="CHX119" s="28"/>
      <c r="CHY119" s="28"/>
      <c r="CHZ119" s="28"/>
      <c r="CIA119" s="28"/>
      <c r="CIB119" s="28"/>
      <c r="CIC119" s="28"/>
      <c r="CID119" s="28"/>
      <c r="CIE119" s="28"/>
      <c r="CIF119" s="28"/>
      <c r="CIG119" s="28"/>
      <c r="CIH119" s="28"/>
      <c r="CII119" s="28"/>
      <c r="CIJ119" s="28"/>
      <c r="CIK119" s="28"/>
      <c r="CIL119" s="28"/>
      <c r="CIM119" s="28"/>
      <c r="CIN119" s="28"/>
      <c r="CIO119" s="28"/>
      <c r="CIP119" s="28"/>
      <c r="CIQ119" s="28"/>
      <c r="CIR119" s="28"/>
      <c r="CIS119" s="28"/>
      <c r="CIT119" s="28"/>
      <c r="CIU119" s="28"/>
      <c r="CIV119" s="28"/>
      <c r="CIW119" s="28"/>
      <c r="CIX119" s="28"/>
      <c r="CIY119" s="28"/>
      <c r="CIZ119" s="28"/>
      <c r="CJA119" s="28"/>
      <c r="CJB119" s="28"/>
      <c r="CJC119" s="28"/>
      <c r="CJD119" s="28"/>
      <c r="CJE119" s="28"/>
      <c r="CJF119" s="28"/>
      <c r="CJG119" s="28"/>
      <c r="CJH119" s="28"/>
      <c r="CJI119" s="28"/>
      <c r="CJJ119" s="28"/>
      <c r="CJK119" s="28"/>
      <c r="CJL119" s="28"/>
      <c r="CJM119" s="28"/>
      <c r="CJN119" s="28"/>
      <c r="CJO119" s="28"/>
      <c r="CJP119" s="28"/>
      <c r="CJQ119" s="28"/>
      <c r="CJR119" s="28"/>
      <c r="CJS119" s="28"/>
      <c r="CJT119" s="28"/>
      <c r="CJU119" s="28"/>
      <c r="CJV119" s="28"/>
      <c r="CJW119" s="28"/>
      <c r="CJX119" s="28"/>
      <c r="CJY119" s="28"/>
      <c r="CJZ119" s="28"/>
      <c r="CKA119" s="28"/>
      <c r="CKB119" s="28"/>
      <c r="CKC119" s="28"/>
      <c r="CKD119" s="28"/>
      <c r="CKE119" s="28"/>
      <c r="CKF119" s="28"/>
      <c r="CKG119" s="28"/>
      <c r="CKH119" s="28"/>
      <c r="CKI119" s="28"/>
      <c r="CKJ119" s="28"/>
      <c r="CKK119" s="28"/>
      <c r="CKL119" s="28"/>
      <c r="CKM119" s="28"/>
      <c r="CKN119" s="28"/>
      <c r="CKO119" s="28"/>
      <c r="CKP119" s="28"/>
      <c r="CKQ119" s="28"/>
      <c r="CKR119" s="28"/>
      <c r="CKS119" s="28"/>
      <c r="CKT119" s="28"/>
      <c r="CKU119" s="28"/>
      <c r="CKV119" s="28"/>
      <c r="CKW119" s="28"/>
      <c r="CKX119" s="28"/>
      <c r="CKY119" s="28"/>
      <c r="CKZ119" s="28"/>
      <c r="CLA119" s="28"/>
      <c r="CLB119" s="28"/>
      <c r="CLC119" s="28"/>
      <c r="CLD119" s="28"/>
      <c r="CLE119" s="28"/>
      <c r="CLF119" s="28"/>
      <c r="CLG119" s="28"/>
      <c r="CLH119" s="28"/>
      <c r="CLI119" s="28"/>
      <c r="CLJ119" s="28"/>
      <c r="CLK119" s="28"/>
      <c r="CLL119" s="28"/>
      <c r="CLM119" s="28"/>
      <c r="CLN119" s="28"/>
      <c r="CLO119" s="28"/>
      <c r="CLP119" s="28"/>
      <c r="CLQ119" s="28"/>
      <c r="CLR119" s="28"/>
      <c r="CLS119" s="28"/>
      <c r="CLT119" s="28"/>
      <c r="CLU119" s="28"/>
      <c r="CLV119" s="28"/>
      <c r="CLW119" s="28"/>
      <c r="CLX119" s="28"/>
      <c r="CLY119" s="28"/>
      <c r="CLZ119" s="28"/>
      <c r="CMA119" s="28"/>
      <c r="CMB119" s="28"/>
      <c r="CMC119" s="28"/>
      <c r="CMD119" s="28"/>
      <c r="CME119" s="28"/>
      <c r="CMF119" s="28"/>
      <c r="CMG119" s="28"/>
      <c r="CMH119" s="28"/>
      <c r="CMI119" s="28"/>
      <c r="CMJ119" s="28"/>
      <c r="CMK119" s="28"/>
      <c r="CML119" s="28"/>
      <c r="CMM119" s="28"/>
      <c r="CMN119" s="28"/>
      <c r="CMO119" s="28"/>
      <c r="CMP119" s="28"/>
      <c r="CMQ119" s="28"/>
      <c r="CMR119" s="28"/>
      <c r="CMS119" s="28"/>
      <c r="CMT119" s="28"/>
      <c r="CMU119" s="28"/>
      <c r="CMV119" s="28"/>
      <c r="CMW119" s="28"/>
      <c r="CMX119" s="28"/>
      <c r="CMY119" s="28"/>
      <c r="CMZ119" s="28"/>
      <c r="CNA119" s="28"/>
      <c r="CNB119" s="28"/>
      <c r="CNC119" s="28"/>
      <c r="CND119" s="28"/>
      <c r="CNE119" s="28"/>
      <c r="CNF119" s="28"/>
      <c r="CNG119" s="28"/>
      <c r="CNH119" s="28"/>
      <c r="CNI119" s="28"/>
      <c r="CNJ119" s="28"/>
      <c r="CNK119" s="28"/>
      <c r="CNL119" s="28"/>
      <c r="CNM119" s="28"/>
      <c r="CNN119" s="28"/>
      <c r="CNO119" s="28"/>
      <c r="CNP119" s="28"/>
      <c r="CNQ119" s="28"/>
      <c r="CNR119" s="28"/>
      <c r="CNS119" s="28"/>
      <c r="CNT119" s="28"/>
      <c r="CNU119" s="28"/>
      <c r="CNV119" s="28"/>
      <c r="CNW119" s="28"/>
      <c r="CNX119" s="28"/>
      <c r="CNY119" s="28"/>
      <c r="CNZ119" s="28"/>
      <c r="COA119" s="28"/>
      <c r="COB119" s="28"/>
      <c r="COC119" s="28"/>
      <c r="COD119" s="28"/>
      <c r="COE119" s="28"/>
      <c r="COF119" s="28"/>
      <c r="COG119" s="28"/>
      <c r="COH119" s="28"/>
      <c r="COI119" s="28"/>
      <c r="COJ119" s="28"/>
      <c r="COK119" s="28"/>
      <c r="COL119" s="28"/>
      <c r="COM119" s="28"/>
      <c r="CON119" s="28"/>
      <c r="COO119" s="28"/>
      <c r="COP119" s="28"/>
      <c r="COQ119" s="28"/>
      <c r="COR119" s="28"/>
      <c r="COS119" s="28"/>
      <c r="COT119" s="28"/>
      <c r="COU119" s="28"/>
      <c r="COV119" s="28"/>
      <c r="COW119" s="28"/>
      <c r="COX119" s="28"/>
      <c r="COY119" s="28"/>
      <c r="COZ119" s="28"/>
      <c r="CPA119" s="28"/>
      <c r="CPB119" s="28"/>
      <c r="CPC119" s="28"/>
      <c r="CPD119" s="28"/>
      <c r="CPE119" s="28"/>
      <c r="CPF119" s="28"/>
      <c r="CPG119" s="28"/>
      <c r="CPH119" s="28"/>
      <c r="CPI119" s="28"/>
      <c r="CPJ119" s="28"/>
      <c r="CPK119" s="28"/>
      <c r="CPL119" s="28"/>
      <c r="CPM119" s="28"/>
      <c r="CPN119" s="28"/>
      <c r="CPO119" s="28"/>
      <c r="CPP119" s="28"/>
      <c r="CPQ119" s="28"/>
      <c r="CPR119" s="28"/>
      <c r="CPS119" s="28"/>
      <c r="CPT119" s="28"/>
      <c r="CPU119" s="28"/>
      <c r="CPV119" s="28"/>
      <c r="CPW119" s="28"/>
      <c r="CPX119" s="28"/>
      <c r="CPY119" s="28"/>
      <c r="CPZ119" s="28"/>
      <c r="CQA119" s="28"/>
      <c r="CQB119" s="28"/>
      <c r="CQC119" s="28"/>
      <c r="CQD119" s="28"/>
      <c r="CQE119" s="28"/>
      <c r="CQF119" s="28"/>
      <c r="CQG119" s="28"/>
      <c r="CQH119" s="28"/>
      <c r="CQI119" s="28"/>
      <c r="CQJ119" s="28"/>
      <c r="CQK119" s="28"/>
      <c r="CQL119" s="28"/>
      <c r="CQM119" s="28"/>
      <c r="CQN119" s="28"/>
      <c r="CQO119" s="28"/>
      <c r="CQP119" s="28"/>
      <c r="CQQ119" s="28"/>
      <c r="CQR119" s="28"/>
      <c r="CQS119" s="28"/>
      <c r="CQT119" s="28"/>
      <c r="CQU119" s="28"/>
      <c r="CQV119" s="28"/>
      <c r="CQW119" s="28"/>
      <c r="CQX119" s="28"/>
      <c r="CQY119" s="28"/>
      <c r="CQZ119" s="28"/>
      <c r="CRA119" s="28"/>
      <c r="CRB119" s="28"/>
      <c r="CRC119" s="28"/>
      <c r="CRD119" s="28"/>
      <c r="CRE119" s="28"/>
      <c r="CRF119" s="28"/>
      <c r="CRG119" s="28"/>
      <c r="CRH119" s="28"/>
      <c r="CRI119" s="28"/>
      <c r="CRJ119" s="28"/>
      <c r="CRK119" s="28"/>
      <c r="CRL119" s="28"/>
      <c r="CRM119" s="28"/>
      <c r="CRN119" s="28"/>
      <c r="CRO119" s="28"/>
      <c r="CRP119" s="28"/>
      <c r="CRQ119" s="28"/>
      <c r="CRR119" s="28"/>
      <c r="CRS119" s="28"/>
      <c r="CRT119" s="28"/>
      <c r="CRU119" s="28"/>
      <c r="CRV119" s="28"/>
      <c r="CRW119" s="28"/>
      <c r="CRX119" s="28"/>
      <c r="CRY119" s="28"/>
      <c r="CRZ119" s="28"/>
      <c r="CSA119" s="28"/>
      <c r="CSB119" s="28"/>
      <c r="CSC119" s="28"/>
      <c r="CSD119" s="28"/>
      <c r="CSE119" s="28"/>
      <c r="CSF119" s="28"/>
      <c r="CSG119" s="28"/>
      <c r="CSH119" s="28"/>
      <c r="CSI119" s="28"/>
      <c r="CSJ119" s="28"/>
      <c r="CSK119" s="28"/>
      <c r="CSL119" s="28"/>
      <c r="CSM119" s="28"/>
      <c r="CSN119" s="28"/>
      <c r="CSO119" s="28"/>
      <c r="CSP119" s="28"/>
      <c r="CSQ119" s="28"/>
      <c r="CSR119" s="28"/>
      <c r="CSS119" s="28"/>
      <c r="CST119" s="28"/>
      <c r="CSU119" s="28"/>
      <c r="CSV119" s="28"/>
      <c r="CSW119" s="28"/>
      <c r="CSX119" s="28"/>
      <c r="CSY119" s="28"/>
      <c r="CSZ119" s="28"/>
      <c r="CTA119" s="28"/>
      <c r="CTB119" s="28"/>
      <c r="CTC119" s="28"/>
      <c r="CTD119" s="28"/>
      <c r="CTE119" s="28"/>
      <c r="CTF119" s="28"/>
      <c r="CTG119" s="28"/>
      <c r="CTH119" s="28"/>
      <c r="CTI119" s="28"/>
      <c r="CTJ119" s="28"/>
      <c r="CTK119" s="28"/>
      <c r="CTL119" s="28"/>
      <c r="CTM119" s="28"/>
      <c r="CTN119" s="28"/>
      <c r="CTO119" s="28"/>
      <c r="CTP119" s="28"/>
      <c r="CTQ119" s="28"/>
      <c r="CTR119" s="28"/>
      <c r="CTS119" s="28"/>
      <c r="CTT119" s="28"/>
      <c r="CTU119" s="28"/>
      <c r="CTV119" s="28"/>
      <c r="CTW119" s="28"/>
      <c r="CTX119" s="28"/>
      <c r="CTY119" s="28"/>
      <c r="CTZ119" s="28"/>
      <c r="CUA119" s="28"/>
      <c r="CUB119" s="28"/>
      <c r="CUC119" s="28"/>
      <c r="CUD119" s="28"/>
      <c r="CUE119" s="28"/>
      <c r="CUF119" s="28"/>
      <c r="CUG119" s="28"/>
      <c r="CUH119" s="28"/>
      <c r="CUI119" s="28"/>
      <c r="CUJ119" s="28"/>
      <c r="CUK119" s="28"/>
      <c r="CUL119" s="28"/>
      <c r="CUM119" s="28"/>
      <c r="CUN119" s="28"/>
      <c r="CUO119" s="28"/>
      <c r="CUP119" s="28"/>
      <c r="CUQ119" s="28"/>
      <c r="CUR119" s="28"/>
      <c r="CUS119" s="28"/>
      <c r="CUT119" s="28"/>
      <c r="CUU119" s="28"/>
      <c r="CUV119" s="28"/>
      <c r="CUW119" s="28"/>
      <c r="CUX119" s="28"/>
      <c r="CUY119" s="28"/>
      <c r="CUZ119" s="28"/>
      <c r="CVA119" s="28"/>
      <c r="CVB119" s="28"/>
      <c r="CVC119" s="28"/>
      <c r="CVD119" s="28"/>
      <c r="CVE119" s="28"/>
      <c r="CVF119" s="28"/>
      <c r="CVG119" s="28"/>
      <c r="CVH119" s="28"/>
      <c r="CVI119" s="28"/>
      <c r="CVJ119" s="28"/>
      <c r="CVK119" s="28"/>
      <c r="CVL119" s="28"/>
      <c r="CVM119" s="28"/>
      <c r="CVN119" s="28"/>
      <c r="CVO119" s="28"/>
      <c r="CVP119" s="28"/>
      <c r="CVQ119" s="28"/>
      <c r="CVR119" s="28"/>
      <c r="CVS119" s="28"/>
      <c r="CVT119" s="28"/>
      <c r="CVU119" s="28"/>
      <c r="CVV119" s="28"/>
      <c r="CVW119" s="28"/>
      <c r="CVX119" s="28"/>
      <c r="CVY119" s="28"/>
      <c r="CVZ119" s="28"/>
      <c r="CWA119" s="28"/>
      <c r="CWB119" s="28"/>
      <c r="CWC119" s="28"/>
      <c r="CWD119" s="28"/>
      <c r="CWE119" s="28"/>
      <c r="CWF119" s="28"/>
      <c r="CWG119" s="28"/>
      <c r="CWH119" s="28"/>
      <c r="CWI119" s="28"/>
      <c r="CWJ119" s="28"/>
      <c r="CWK119" s="28"/>
      <c r="CWL119" s="28"/>
      <c r="CWM119" s="28"/>
      <c r="CWN119" s="28"/>
      <c r="CWO119" s="28"/>
      <c r="CWP119" s="28"/>
      <c r="CWQ119" s="28"/>
      <c r="CWR119" s="28"/>
      <c r="CWS119" s="28"/>
      <c r="CWT119" s="28"/>
      <c r="CWU119" s="28"/>
      <c r="CWV119" s="28"/>
      <c r="CWW119" s="28"/>
      <c r="CWX119" s="28"/>
      <c r="CWY119" s="28"/>
      <c r="CWZ119" s="28"/>
      <c r="CXA119" s="28"/>
      <c r="CXB119" s="28"/>
      <c r="CXC119" s="28"/>
      <c r="CXD119" s="28"/>
      <c r="CXE119" s="28"/>
      <c r="CXF119" s="28"/>
      <c r="CXG119" s="28"/>
      <c r="CXH119" s="28"/>
      <c r="CXI119" s="28"/>
      <c r="CXJ119" s="28"/>
      <c r="CXK119" s="28"/>
      <c r="CXL119" s="28"/>
      <c r="CXM119" s="28"/>
      <c r="CXN119" s="28"/>
      <c r="CXO119" s="28"/>
      <c r="CXP119" s="28"/>
      <c r="CXQ119" s="28"/>
      <c r="CXR119" s="28"/>
      <c r="CXS119" s="28"/>
      <c r="CXT119" s="28"/>
      <c r="CXU119" s="28"/>
      <c r="CXV119" s="28"/>
      <c r="CXW119" s="28"/>
      <c r="CXX119" s="28"/>
      <c r="CXY119" s="28"/>
      <c r="CXZ119" s="28"/>
      <c r="CYA119" s="28"/>
      <c r="CYB119" s="28"/>
      <c r="CYC119" s="28"/>
      <c r="CYD119" s="28"/>
      <c r="CYE119" s="28"/>
      <c r="CYF119" s="28"/>
      <c r="CYG119" s="28"/>
      <c r="CYH119" s="28"/>
      <c r="CYI119" s="28"/>
      <c r="CYJ119" s="28"/>
      <c r="CYK119" s="28"/>
      <c r="CYL119" s="28"/>
      <c r="CYM119" s="28"/>
      <c r="CYN119" s="28"/>
      <c r="CYO119" s="28"/>
      <c r="CYP119" s="28"/>
      <c r="CYQ119" s="28"/>
      <c r="CYR119" s="28"/>
      <c r="CYS119" s="28"/>
      <c r="CYT119" s="28"/>
      <c r="CYU119" s="28"/>
      <c r="CYV119" s="28"/>
      <c r="CYW119" s="28"/>
      <c r="CYX119" s="28"/>
      <c r="CYY119" s="28"/>
      <c r="CYZ119" s="28"/>
      <c r="CZA119" s="28"/>
      <c r="CZB119" s="28"/>
      <c r="CZC119" s="28"/>
      <c r="CZD119" s="28"/>
      <c r="CZE119" s="28"/>
      <c r="CZF119" s="28"/>
      <c r="CZG119" s="28"/>
      <c r="CZH119" s="28"/>
      <c r="CZI119" s="28"/>
      <c r="CZJ119" s="28"/>
      <c r="CZK119" s="28"/>
      <c r="CZL119" s="28"/>
      <c r="CZM119" s="28"/>
      <c r="CZN119" s="28"/>
      <c r="CZO119" s="28"/>
      <c r="CZP119" s="28"/>
      <c r="CZQ119" s="28"/>
      <c r="CZR119" s="28"/>
      <c r="CZS119" s="28"/>
      <c r="CZT119" s="28"/>
      <c r="CZU119" s="28"/>
      <c r="CZV119" s="28"/>
      <c r="CZW119" s="28"/>
      <c r="CZX119" s="28"/>
      <c r="CZY119" s="28"/>
      <c r="CZZ119" s="28"/>
      <c r="DAA119" s="28"/>
      <c r="DAB119" s="28"/>
      <c r="DAC119" s="28"/>
      <c r="DAD119" s="28"/>
      <c r="DAE119" s="28"/>
      <c r="DAF119" s="28"/>
      <c r="DAG119" s="28"/>
      <c r="DAH119" s="28"/>
      <c r="DAI119" s="28"/>
      <c r="DAJ119" s="28"/>
      <c r="DAK119" s="28"/>
      <c r="DAL119" s="28"/>
      <c r="DAM119" s="28"/>
      <c r="DAN119" s="28"/>
      <c r="DAO119" s="28"/>
      <c r="DAP119" s="28"/>
      <c r="DAQ119" s="28"/>
      <c r="DAR119" s="28"/>
      <c r="DAS119" s="28"/>
      <c r="DAT119" s="28"/>
      <c r="DAU119" s="28"/>
      <c r="DAV119" s="28"/>
      <c r="DAW119" s="28"/>
      <c r="DAX119" s="28"/>
      <c r="DAY119" s="28"/>
      <c r="DAZ119" s="28"/>
      <c r="DBA119" s="28"/>
      <c r="DBB119" s="28"/>
      <c r="DBC119" s="28"/>
      <c r="DBD119" s="28"/>
      <c r="DBE119" s="28"/>
      <c r="DBF119" s="28"/>
      <c r="DBG119" s="28"/>
      <c r="DBH119" s="28"/>
      <c r="DBI119" s="28"/>
      <c r="DBJ119" s="28"/>
      <c r="DBK119" s="28"/>
      <c r="DBL119" s="28"/>
      <c r="DBM119" s="28"/>
      <c r="DBN119" s="28"/>
      <c r="DBO119" s="28"/>
      <c r="DBP119" s="28"/>
      <c r="DBQ119" s="28"/>
      <c r="DBR119" s="28"/>
      <c r="DBS119" s="28"/>
      <c r="DBT119" s="28"/>
      <c r="DBU119" s="28"/>
      <c r="DBV119" s="28"/>
      <c r="DBW119" s="28"/>
      <c r="DBX119" s="28"/>
      <c r="DBY119" s="28"/>
      <c r="DBZ119" s="28"/>
      <c r="DCA119" s="28"/>
      <c r="DCB119" s="28"/>
      <c r="DCC119" s="28"/>
      <c r="DCD119" s="28"/>
      <c r="DCE119" s="28"/>
      <c r="DCF119" s="28"/>
      <c r="DCG119" s="28"/>
      <c r="DCH119" s="28"/>
      <c r="DCI119" s="28"/>
      <c r="DCJ119" s="28"/>
      <c r="DCK119" s="28"/>
      <c r="DCL119" s="28"/>
      <c r="DCM119" s="28"/>
      <c r="DCN119" s="28"/>
      <c r="DCO119" s="28"/>
      <c r="DCP119" s="28"/>
      <c r="DCQ119" s="28"/>
      <c r="DCR119" s="28"/>
      <c r="DCS119" s="28"/>
      <c r="DCT119" s="28"/>
      <c r="DCU119" s="28"/>
      <c r="DCV119" s="28"/>
      <c r="DCW119" s="28"/>
      <c r="DCX119" s="28"/>
      <c r="DCY119" s="28"/>
      <c r="DCZ119" s="28"/>
      <c r="DDA119" s="28"/>
      <c r="DDB119" s="28"/>
      <c r="DDC119" s="28"/>
      <c r="DDD119" s="28"/>
      <c r="DDE119" s="28"/>
      <c r="DDF119" s="28"/>
      <c r="DDG119" s="28"/>
      <c r="DDH119" s="28"/>
      <c r="DDI119" s="28"/>
      <c r="DDJ119" s="28"/>
      <c r="DDK119" s="28"/>
      <c r="DDL119" s="28"/>
      <c r="DDM119" s="28"/>
      <c r="DDN119" s="28"/>
      <c r="DDO119" s="28"/>
      <c r="DDP119" s="28"/>
      <c r="DDQ119" s="28"/>
      <c r="DDR119" s="28"/>
      <c r="DDS119" s="28"/>
      <c r="DDT119" s="28"/>
      <c r="DDU119" s="28"/>
      <c r="DDV119" s="28"/>
      <c r="DDW119" s="28"/>
      <c r="DDX119" s="28"/>
      <c r="DDY119" s="28"/>
      <c r="DDZ119" s="28"/>
      <c r="DEA119" s="28"/>
      <c r="DEB119" s="28"/>
      <c r="DEC119" s="28"/>
      <c r="DED119" s="28"/>
      <c r="DEE119" s="28"/>
      <c r="DEF119" s="28"/>
      <c r="DEG119" s="28"/>
      <c r="DEH119" s="28"/>
      <c r="DEI119" s="28"/>
      <c r="DEJ119" s="28"/>
      <c r="DEK119" s="28"/>
      <c r="DEL119" s="28"/>
      <c r="DEM119" s="28"/>
      <c r="DEN119" s="28"/>
      <c r="DEO119" s="28"/>
      <c r="DEP119" s="28"/>
      <c r="DEQ119" s="28"/>
      <c r="DER119" s="28"/>
      <c r="DES119" s="28"/>
      <c r="DET119" s="28"/>
      <c r="DEU119" s="28"/>
      <c r="DEV119" s="28"/>
      <c r="DEW119" s="28"/>
      <c r="DEX119" s="28"/>
      <c r="DEY119" s="28"/>
      <c r="DEZ119" s="28"/>
      <c r="DFA119" s="28"/>
      <c r="DFB119" s="28"/>
      <c r="DFC119" s="28"/>
      <c r="DFD119" s="28"/>
      <c r="DFE119" s="28"/>
      <c r="DFF119" s="28"/>
      <c r="DFG119" s="28"/>
      <c r="DFH119" s="28"/>
      <c r="DFI119" s="28"/>
      <c r="DFJ119" s="28"/>
      <c r="DFK119" s="28"/>
      <c r="DFL119" s="28"/>
      <c r="DFM119" s="28"/>
      <c r="DFN119" s="28"/>
      <c r="DFO119" s="28"/>
      <c r="DFP119" s="28"/>
      <c r="DFQ119" s="28"/>
      <c r="DFR119" s="28"/>
      <c r="DFS119" s="28"/>
      <c r="DFT119" s="28"/>
      <c r="DFU119" s="28"/>
      <c r="DFV119" s="28"/>
      <c r="DFW119" s="28"/>
      <c r="DFX119" s="28"/>
      <c r="DFY119" s="28"/>
      <c r="DFZ119" s="28"/>
      <c r="DGA119" s="28"/>
      <c r="DGB119" s="28"/>
      <c r="DGC119" s="28"/>
      <c r="DGD119" s="28"/>
      <c r="DGE119" s="28"/>
      <c r="DGF119" s="28"/>
      <c r="DGG119" s="28"/>
      <c r="DGH119" s="28"/>
      <c r="DGI119" s="28"/>
      <c r="DGJ119" s="28"/>
      <c r="DGK119" s="28"/>
      <c r="DGL119" s="28"/>
      <c r="DGM119" s="28"/>
      <c r="DGN119" s="28"/>
      <c r="DGO119" s="28"/>
      <c r="DGP119" s="28"/>
      <c r="DGQ119" s="28"/>
      <c r="DGR119" s="28"/>
      <c r="DGS119" s="28"/>
      <c r="DGT119" s="28"/>
      <c r="DGU119" s="28"/>
      <c r="DGV119" s="28"/>
      <c r="DGW119" s="28"/>
      <c r="DGX119" s="28"/>
      <c r="DGY119" s="28"/>
      <c r="DGZ119" s="28"/>
      <c r="DHA119" s="28"/>
      <c r="DHB119" s="28"/>
      <c r="DHC119" s="28"/>
      <c r="DHD119" s="28"/>
      <c r="DHE119" s="28"/>
      <c r="DHF119" s="28"/>
      <c r="DHG119" s="28"/>
      <c r="DHH119" s="28"/>
      <c r="DHI119" s="28"/>
      <c r="DHJ119" s="28"/>
      <c r="DHK119" s="28"/>
      <c r="DHL119" s="28"/>
      <c r="DHM119" s="28"/>
      <c r="DHN119" s="28"/>
      <c r="DHO119" s="28"/>
      <c r="DHP119" s="28"/>
      <c r="DHQ119" s="28"/>
      <c r="DHR119" s="28"/>
      <c r="DHS119" s="28"/>
      <c r="DHT119" s="28"/>
      <c r="DHU119" s="28"/>
      <c r="DHV119" s="28"/>
      <c r="DHW119" s="28"/>
      <c r="DHX119" s="28"/>
      <c r="DHY119" s="28"/>
      <c r="DHZ119" s="28"/>
      <c r="DIA119" s="28"/>
      <c r="DIB119" s="28"/>
      <c r="DIC119" s="28"/>
      <c r="DID119" s="28"/>
      <c r="DIE119" s="28"/>
      <c r="DIF119" s="28"/>
      <c r="DIG119" s="28"/>
      <c r="DIH119" s="28"/>
      <c r="DII119" s="28"/>
      <c r="DIJ119" s="28"/>
      <c r="DIK119" s="28"/>
      <c r="DIL119" s="28"/>
      <c r="DIM119" s="28"/>
      <c r="DIN119" s="28"/>
      <c r="DIO119" s="28"/>
      <c r="DIP119" s="28"/>
      <c r="DIQ119" s="28"/>
      <c r="DIR119" s="28"/>
      <c r="DIS119" s="28"/>
      <c r="DIT119" s="28"/>
      <c r="DIU119" s="28"/>
      <c r="DIV119" s="28"/>
      <c r="DIW119" s="28"/>
      <c r="DIX119" s="28"/>
      <c r="DIY119" s="28"/>
      <c r="DIZ119" s="28"/>
      <c r="DJA119" s="28"/>
      <c r="DJB119" s="28"/>
      <c r="DJC119" s="28"/>
      <c r="DJD119" s="28"/>
      <c r="DJE119" s="28"/>
      <c r="DJF119" s="28"/>
      <c r="DJG119" s="28"/>
      <c r="DJH119" s="28"/>
      <c r="DJI119" s="28"/>
      <c r="DJJ119" s="28"/>
      <c r="DJK119" s="28"/>
      <c r="DJL119" s="28"/>
      <c r="DJM119" s="28"/>
      <c r="DJN119" s="28"/>
      <c r="DJO119" s="28"/>
      <c r="DJP119" s="28"/>
      <c r="DJQ119" s="28"/>
      <c r="DJR119" s="28"/>
      <c r="DJS119" s="28"/>
      <c r="DJT119" s="28"/>
      <c r="DJU119" s="28"/>
      <c r="DJV119" s="28"/>
      <c r="DJW119" s="28"/>
      <c r="DJX119" s="28"/>
      <c r="DJY119" s="28"/>
      <c r="DJZ119" s="28"/>
      <c r="DKA119" s="28"/>
      <c r="DKB119" s="28"/>
      <c r="DKC119" s="28"/>
      <c r="DKD119" s="28"/>
      <c r="DKE119" s="28"/>
      <c r="DKF119" s="28"/>
      <c r="DKG119" s="28"/>
      <c r="DKH119" s="28"/>
      <c r="DKI119" s="28"/>
      <c r="DKJ119" s="28"/>
      <c r="DKK119" s="28"/>
      <c r="DKL119" s="28"/>
      <c r="DKM119" s="28"/>
      <c r="DKN119" s="28"/>
      <c r="DKO119" s="28"/>
      <c r="DKP119" s="28"/>
      <c r="DKQ119" s="28"/>
      <c r="DKR119" s="28"/>
      <c r="DKS119" s="28"/>
      <c r="DKT119" s="28"/>
      <c r="DKU119" s="28"/>
      <c r="DKV119" s="28"/>
      <c r="DKW119" s="28"/>
      <c r="DKX119" s="28"/>
      <c r="DKY119" s="28"/>
      <c r="DKZ119" s="28"/>
      <c r="DLA119" s="28"/>
      <c r="DLB119" s="28"/>
      <c r="DLC119" s="28"/>
      <c r="DLD119" s="28"/>
      <c r="DLE119" s="28"/>
      <c r="DLF119" s="28"/>
      <c r="DLG119" s="28"/>
      <c r="DLH119" s="28"/>
      <c r="DLI119" s="28"/>
      <c r="DLJ119" s="28"/>
      <c r="DLK119" s="28"/>
      <c r="DLL119" s="28"/>
      <c r="DLM119" s="28"/>
      <c r="DLN119" s="28"/>
      <c r="DLO119" s="28"/>
      <c r="DLP119" s="28"/>
      <c r="DLQ119" s="28"/>
      <c r="DLR119" s="28"/>
      <c r="DLS119" s="28"/>
      <c r="DLT119" s="28"/>
      <c r="DLU119" s="28"/>
      <c r="DLV119" s="28"/>
      <c r="DLW119" s="28"/>
      <c r="DLX119" s="28"/>
      <c r="DLY119" s="28"/>
      <c r="DLZ119" s="28"/>
      <c r="DMA119" s="28"/>
      <c r="DMB119" s="28"/>
      <c r="DMC119" s="28"/>
      <c r="DMD119" s="28"/>
      <c r="DME119" s="28"/>
      <c r="DMF119" s="28"/>
      <c r="DMG119" s="28"/>
      <c r="DMH119" s="28"/>
      <c r="DMI119" s="28"/>
      <c r="DMJ119" s="28"/>
      <c r="DMK119" s="28"/>
      <c r="DML119" s="28"/>
      <c r="DMM119" s="28"/>
      <c r="DMN119" s="28"/>
      <c r="DMO119" s="28"/>
      <c r="DMP119" s="28"/>
      <c r="DMQ119" s="28"/>
      <c r="DMR119" s="28"/>
      <c r="DMS119" s="28"/>
      <c r="DMT119" s="28"/>
      <c r="DMU119" s="28"/>
      <c r="DMV119" s="28"/>
      <c r="DMW119" s="28"/>
      <c r="DMX119" s="28"/>
      <c r="DMY119" s="28"/>
      <c r="DMZ119" s="28"/>
      <c r="DNA119" s="28"/>
      <c r="DNB119" s="28"/>
      <c r="DNC119" s="28"/>
      <c r="DND119" s="28"/>
      <c r="DNE119" s="28"/>
      <c r="DNF119" s="28"/>
      <c r="DNG119" s="28"/>
      <c r="DNH119" s="28"/>
      <c r="DNI119" s="28"/>
      <c r="DNJ119" s="28"/>
      <c r="DNK119" s="28"/>
      <c r="DNL119" s="28"/>
      <c r="DNM119" s="28"/>
      <c r="DNN119" s="28"/>
      <c r="DNO119" s="28"/>
      <c r="DNP119" s="28"/>
      <c r="DNQ119" s="28"/>
      <c r="DNR119" s="28"/>
      <c r="DNS119" s="28"/>
      <c r="DNT119" s="28"/>
      <c r="DNU119" s="28"/>
      <c r="DNV119" s="28"/>
      <c r="DNW119" s="28"/>
      <c r="DNX119" s="28"/>
      <c r="DNY119" s="28"/>
      <c r="DNZ119" s="28"/>
      <c r="DOA119" s="28"/>
      <c r="DOB119" s="28"/>
      <c r="DOC119" s="28"/>
      <c r="DOD119" s="28"/>
      <c r="DOE119" s="28"/>
      <c r="DOF119" s="28"/>
      <c r="DOG119" s="28"/>
      <c r="DOH119" s="28"/>
      <c r="DOI119" s="28"/>
      <c r="DOJ119" s="28"/>
      <c r="DOK119" s="28"/>
      <c r="DOL119" s="28"/>
      <c r="DOM119" s="28"/>
      <c r="DON119" s="28"/>
      <c r="DOO119" s="28"/>
      <c r="DOP119" s="28"/>
      <c r="DOQ119" s="28"/>
      <c r="DOR119" s="28"/>
      <c r="DOS119" s="28"/>
      <c r="DOT119" s="28"/>
      <c r="DOU119" s="28"/>
      <c r="DOV119" s="28"/>
      <c r="DOW119" s="28"/>
      <c r="DOX119" s="28"/>
      <c r="DOY119" s="28"/>
      <c r="DOZ119" s="28"/>
      <c r="DPA119" s="28"/>
      <c r="DPB119" s="28"/>
      <c r="DPC119" s="28"/>
      <c r="DPD119" s="28"/>
      <c r="DPE119" s="28"/>
      <c r="DPF119" s="28"/>
      <c r="DPG119" s="28"/>
      <c r="DPH119" s="28"/>
      <c r="DPI119" s="28"/>
      <c r="DPJ119" s="28"/>
      <c r="DPK119" s="28"/>
      <c r="DPL119" s="28"/>
      <c r="DPM119" s="28"/>
      <c r="DPN119" s="28"/>
      <c r="DPO119" s="28"/>
      <c r="DPP119" s="28"/>
      <c r="DPQ119" s="28"/>
      <c r="DPR119" s="28"/>
      <c r="DPS119" s="28"/>
      <c r="DPT119" s="28"/>
      <c r="DPU119" s="28"/>
      <c r="DPV119" s="28"/>
      <c r="DPW119" s="28"/>
      <c r="DPX119" s="28"/>
      <c r="DPY119" s="28"/>
      <c r="DPZ119" s="28"/>
      <c r="DQA119" s="28"/>
      <c r="DQB119" s="28"/>
      <c r="DQC119" s="28"/>
      <c r="DQD119" s="28"/>
      <c r="DQE119" s="28"/>
      <c r="DQF119" s="28"/>
      <c r="DQG119" s="28"/>
      <c r="DQH119" s="28"/>
      <c r="DQI119" s="28"/>
      <c r="DQJ119" s="28"/>
      <c r="DQK119" s="28"/>
      <c r="DQL119" s="28"/>
      <c r="DQM119" s="28"/>
      <c r="DQN119" s="28"/>
      <c r="DQO119" s="28"/>
      <c r="DQP119" s="28"/>
      <c r="DQQ119" s="28"/>
      <c r="DQR119" s="28"/>
      <c r="DQS119" s="28"/>
      <c r="DQT119" s="28"/>
      <c r="DQU119" s="28"/>
      <c r="DQV119" s="28"/>
      <c r="DQW119" s="28"/>
      <c r="DQX119" s="28"/>
      <c r="DQY119" s="28"/>
      <c r="DQZ119" s="28"/>
      <c r="DRA119" s="28"/>
      <c r="DRB119" s="28"/>
      <c r="DRC119" s="28"/>
      <c r="DRD119" s="28"/>
      <c r="DRE119" s="28"/>
      <c r="DRF119" s="28"/>
      <c r="DRG119" s="28"/>
      <c r="DRH119" s="28"/>
      <c r="DRI119" s="28"/>
      <c r="DRJ119" s="28"/>
      <c r="DRK119" s="28"/>
      <c r="DRL119" s="28"/>
      <c r="DRM119" s="28"/>
      <c r="DRN119" s="28"/>
      <c r="DRO119" s="28"/>
      <c r="DRP119" s="28"/>
      <c r="DRQ119" s="28"/>
      <c r="DRR119" s="28"/>
      <c r="DRS119" s="28"/>
      <c r="DRT119" s="28"/>
      <c r="DRU119" s="28"/>
      <c r="DRV119" s="28"/>
      <c r="DRW119" s="28"/>
      <c r="DRX119" s="28"/>
      <c r="DRY119" s="28"/>
      <c r="DRZ119" s="28"/>
      <c r="DSA119" s="28"/>
      <c r="DSB119" s="28"/>
      <c r="DSC119" s="28"/>
      <c r="DSD119" s="28"/>
      <c r="DSE119" s="28"/>
      <c r="DSF119" s="28"/>
      <c r="DSG119" s="28"/>
      <c r="DSH119" s="28"/>
      <c r="DSI119" s="28"/>
      <c r="DSJ119" s="28"/>
      <c r="DSK119" s="28"/>
      <c r="DSL119" s="28"/>
      <c r="DSM119" s="28"/>
      <c r="DSN119" s="28"/>
      <c r="DSO119" s="28"/>
      <c r="DSP119" s="28"/>
      <c r="DSQ119" s="28"/>
      <c r="DSR119" s="28"/>
      <c r="DSS119" s="28"/>
      <c r="DST119" s="28"/>
      <c r="DSU119" s="28"/>
      <c r="DSV119" s="28"/>
      <c r="DSW119" s="28"/>
      <c r="DSX119" s="28"/>
      <c r="DSY119" s="28"/>
      <c r="DSZ119" s="28"/>
      <c r="DTA119" s="28"/>
      <c r="DTB119" s="28"/>
      <c r="DTC119" s="28"/>
      <c r="DTD119" s="28"/>
      <c r="DTE119" s="28"/>
      <c r="DTF119" s="28"/>
      <c r="DTG119" s="28"/>
      <c r="DTH119" s="28"/>
      <c r="DTI119" s="28"/>
      <c r="DTJ119" s="28"/>
      <c r="DTK119" s="28"/>
      <c r="DTL119" s="28"/>
      <c r="DTM119" s="28"/>
      <c r="DTN119" s="28"/>
      <c r="DTO119" s="28"/>
      <c r="DTP119" s="28"/>
      <c r="DTQ119" s="28"/>
      <c r="DTR119" s="28"/>
      <c r="DTS119" s="28"/>
      <c r="DTT119" s="28"/>
      <c r="DTU119" s="28"/>
      <c r="DTV119" s="28"/>
      <c r="DTW119" s="28"/>
      <c r="DTX119" s="28"/>
      <c r="DTY119" s="28"/>
      <c r="DTZ119" s="28"/>
      <c r="DUA119" s="28"/>
      <c r="DUB119" s="28"/>
      <c r="DUC119" s="28"/>
      <c r="DUD119" s="28"/>
      <c r="DUE119" s="28"/>
      <c r="DUF119" s="28"/>
      <c r="DUG119" s="28"/>
      <c r="DUH119" s="28"/>
      <c r="DUI119" s="28"/>
      <c r="DUJ119" s="28"/>
      <c r="DUK119" s="28"/>
      <c r="DUL119" s="28"/>
      <c r="DUM119" s="28"/>
      <c r="DUN119" s="28"/>
      <c r="DUO119" s="28"/>
      <c r="DUP119" s="28"/>
      <c r="DUQ119" s="28"/>
      <c r="DUR119" s="28"/>
      <c r="DUS119" s="28"/>
      <c r="DUT119" s="28"/>
      <c r="DUU119" s="28"/>
      <c r="DUV119" s="28"/>
      <c r="DUW119" s="28"/>
      <c r="DUX119" s="28"/>
      <c r="DUY119" s="28"/>
      <c r="DUZ119" s="28"/>
      <c r="DVA119" s="28"/>
      <c r="DVB119" s="28"/>
      <c r="DVC119" s="28"/>
      <c r="DVD119" s="28"/>
      <c r="DVE119" s="28"/>
      <c r="DVF119" s="28"/>
      <c r="DVG119" s="28"/>
      <c r="DVH119" s="28"/>
      <c r="DVI119" s="28"/>
      <c r="DVJ119" s="28"/>
      <c r="DVK119" s="28"/>
      <c r="DVL119" s="28"/>
      <c r="DVM119" s="28"/>
      <c r="DVN119" s="28"/>
      <c r="DVO119" s="28"/>
      <c r="DVP119" s="28"/>
      <c r="DVQ119" s="28"/>
      <c r="DVR119" s="28"/>
      <c r="DVS119" s="28"/>
      <c r="DVT119" s="28"/>
      <c r="DVU119" s="28"/>
      <c r="DVV119" s="28"/>
      <c r="DVW119" s="28"/>
      <c r="DVX119" s="28"/>
      <c r="DVY119" s="28"/>
      <c r="DVZ119" s="28"/>
      <c r="DWA119" s="28"/>
      <c r="DWB119" s="28"/>
      <c r="DWC119" s="28"/>
      <c r="DWD119" s="28"/>
      <c r="DWE119" s="28"/>
      <c r="DWF119" s="28"/>
      <c r="DWG119" s="28"/>
      <c r="DWH119" s="28"/>
      <c r="DWI119" s="28"/>
      <c r="DWJ119" s="28"/>
      <c r="DWK119" s="28"/>
      <c r="DWL119" s="28"/>
      <c r="DWM119" s="28"/>
      <c r="DWN119" s="28"/>
      <c r="DWO119" s="28"/>
      <c r="DWP119" s="28"/>
      <c r="DWQ119" s="28"/>
      <c r="DWR119" s="28"/>
      <c r="DWS119" s="28"/>
      <c r="DWT119" s="28"/>
      <c r="DWU119" s="28"/>
      <c r="DWV119" s="28"/>
      <c r="DWW119" s="28"/>
      <c r="DWX119" s="28"/>
      <c r="DWY119" s="28"/>
      <c r="DWZ119" s="28"/>
      <c r="DXA119" s="28"/>
      <c r="DXB119" s="28"/>
      <c r="DXC119" s="28"/>
      <c r="DXD119" s="28"/>
      <c r="DXE119" s="28"/>
      <c r="DXF119" s="28"/>
      <c r="DXG119" s="28"/>
      <c r="DXH119" s="28"/>
      <c r="DXI119" s="28"/>
      <c r="DXJ119" s="28"/>
      <c r="DXK119" s="28"/>
      <c r="DXL119" s="28"/>
      <c r="DXM119" s="28"/>
      <c r="DXN119" s="28"/>
      <c r="DXO119" s="28"/>
      <c r="DXP119" s="28"/>
      <c r="DXQ119" s="28"/>
      <c r="DXR119" s="28"/>
      <c r="DXS119" s="28"/>
      <c r="DXT119" s="28"/>
      <c r="DXU119" s="28"/>
      <c r="DXV119" s="28"/>
      <c r="DXW119" s="28"/>
      <c r="DXX119" s="28"/>
      <c r="DXY119" s="28"/>
      <c r="DXZ119" s="28"/>
      <c r="DYA119" s="28"/>
      <c r="DYB119" s="28"/>
      <c r="DYC119" s="28"/>
      <c r="DYD119" s="28"/>
      <c r="DYE119" s="28"/>
      <c r="DYF119" s="28"/>
      <c r="DYG119" s="28"/>
      <c r="DYH119" s="28"/>
      <c r="DYI119" s="28"/>
      <c r="DYJ119" s="28"/>
      <c r="DYK119" s="28"/>
      <c r="DYL119" s="28"/>
      <c r="DYM119" s="28"/>
      <c r="DYN119" s="28"/>
      <c r="DYO119" s="28"/>
      <c r="DYP119" s="28"/>
      <c r="DYQ119" s="28"/>
      <c r="DYR119" s="28"/>
      <c r="DYS119" s="28"/>
      <c r="DYT119" s="28"/>
      <c r="DYU119" s="28"/>
      <c r="DYV119" s="28"/>
      <c r="DYW119" s="28"/>
      <c r="DYX119" s="28"/>
      <c r="DYY119" s="28"/>
      <c r="DYZ119" s="28"/>
      <c r="DZA119" s="28"/>
      <c r="DZB119" s="28"/>
      <c r="DZC119" s="28"/>
      <c r="DZD119" s="28"/>
      <c r="DZE119" s="28"/>
      <c r="DZF119" s="28"/>
      <c r="DZG119" s="28"/>
      <c r="DZH119" s="28"/>
      <c r="DZI119" s="28"/>
      <c r="DZJ119" s="28"/>
      <c r="DZK119" s="28"/>
      <c r="DZL119" s="28"/>
      <c r="DZM119" s="28"/>
      <c r="DZN119" s="28"/>
      <c r="DZO119" s="28"/>
      <c r="DZP119" s="28"/>
      <c r="DZQ119" s="28"/>
      <c r="DZR119" s="28"/>
      <c r="DZS119" s="28"/>
      <c r="DZT119" s="28"/>
      <c r="DZU119" s="28"/>
      <c r="DZV119" s="28"/>
      <c r="DZW119" s="28"/>
      <c r="DZX119" s="28"/>
      <c r="DZY119" s="28"/>
      <c r="DZZ119" s="28"/>
      <c r="EAA119" s="28"/>
      <c r="EAB119" s="28"/>
      <c r="EAC119" s="28"/>
      <c r="EAD119" s="28"/>
      <c r="EAE119" s="28"/>
      <c r="EAF119" s="28"/>
      <c r="EAG119" s="28"/>
      <c r="EAH119" s="28"/>
      <c r="EAI119" s="28"/>
      <c r="EAJ119" s="28"/>
      <c r="EAK119" s="28"/>
      <c r="EAL119" s="28"/>
      <c r="EAM119" s="28"/>
      <c r="EAN119" s="28"/>
      <c r="EAO119" s="28"/>
      <c r="EAP119" s="28"/>
      <c r="EAQ119" s="28"/>
      <c r="EAR119" s="28"/>
      <c r="EAS119" s="28"/>
      <c r="EAT119" s="28"/>
      <c r="EAU119" s="28"/>
      <c r="EAV119" s="28"/>
      <c r="EAW119" s="28"/>
      <c r="EAX119" s="28"/>
      <c r="EAY119" s="28"/>
      <c r="EAZ119" s="28"/>
      <c r="EBA119" s="28"/>
      <c r="EBB119" s="28"/>
      <c r="EBC119" s="28"/>
      <c r="EBD119" s="28"/>
      <c r="EBE119" s="28"/>
      <c r="EBF119" s="28"/>
      <c r="EBG119" s="28"/>
      <c r="EBH119" s="28"/>
      <c r="EBI119" s="28"/>
      <c r="EBJ119" s="28"/>
      <c r="EBK119" s="28"/>
      <c r="EBL119" s="28"/>
      <c r="EBM119" s="28"/>
      <c r="EBN119" s="28"/>
      <c r="EBO119" s="28"/>
      <c r="EBP119" s="28"/>
      <c r="EBQ119" s="28"/>
      <c r="EBR119" s="28"/>
      <c r="EBS119" s="28"/>
      <c r="EBT119" s="28"/>
      <c r="EBU119" s="28"/>
      <c r="EBV119" s="28"/>
      <c r="EBW119" s="28"/>
      <c r="EBX119" s="28"/>
      <c r="EBY119" s="28"/>
      <c r="EBZ119" s="28"/>
      <c r="ECA119" s="28"/>
      <c r="ECB119" s="28"/>
      <c r="ECC119" s="28"/>
      <c r="ECD119" s="28"/>
      <c r="ECE119" s="28"/>
      <c r="ECF119" s="28"/>
      <c r="ECG119" s="28"/>
      <c r="ECH119" s="28"/>
      <c r="ECI119" s="28"/>
      <c r="ECJ119" s="28"/>
      <c r="ECK119" s="28"/>
      <c r="ECL119" s="28"/>
      <c r="ECM119" s="28"/>
      <c r="ECN119" s="28"/>
      <c r="ECO119" s="28"/>
      <c r="ECP119" s="28"/>
      <c r="ECQ119" s="28"/>
      <c r="ECR119" s="28"/>
      <c r="ECS119" s="28"/>
      <c r="ECT119" s="28"/>
      <c r="ECU119" s="28"/>
      <c r="ECV119" s="28"/>
      <c r="ECW119" s="28"/>
      <c r="ECX119" s="28"/>
      <c r="ECY119" s="28"/>
      <c r="ECZ119" s="28"/>
      <c r="EDA119" s="28"/>
      <c r="EDB119" s="28"/>
      <c r="EDC119" s="28"/>
      <c r="EDD119" s="28"/>
      <c r="EDE119" s="28"/>
      <c r="EDF119" s="28"/>
      <c r="EDG119" s="28"/>
      <c r="EDH119" s="28"/>
      <c r="EDI119" s="28"/>
      <c r="EDJ119" s="28"/>
      <c r="EDK119" s="28"/>
      <c r="EDL119" s="28"/>
      <c r="EDM119" s="28"/>
      <c r="EDN119" s="28"/>
      <c r="EDO119" s="28"/>
      <c r="EDP119" s="28"/>
      <c r="EDQ119" s="28"/>
      <c r="EDR119" s="28"/>
      <c r="EDS119" s="28"/>
      <c r="EDT119" s="28"/>
      <c r="EDU119" s="28"/>
      <c r="EDV119" s="28"/>
      <c r="EDW119" s="28"/>
      <c r="EDX119" s="28"/>
      <c r="EDY119" s="28"/>
      <c r="EDZ119" s="28"/>
      <c r="EEA119" s="28"/>
      <c r="EEB119" s="28"/>
      <c r="EEC119" s="28"/>
      <c r="EED119" s="28"/>
      <c r="EEE119" s="28"/>
      <c r="EEF119" s="28"/>
      <c r="EEG119" s="28"/>
      <c r="EEH119" s="28"/>
      <c r="EEI119" s="28"/>
      <c r="EEJ119" s="28"/>
      <c r="EEK119" s="28"/>
      <c r="EEL119" s="28"/>
      <c r="EEM119" s="28"/>
      <c r="EEN119" s="28"/>
      <c r="EEO119" s="28"/>
      <c r="EEP119" s="28"/>
      <c r="EEQ119" s="28"/>
      <c r="EER119" s="28"/>
      <c r="EES119" s="28"/>
      <c r="EET119" s="28"/>
      <c r="EEU119" s="28"/>
      <c r="EEV119" s="28"/>
      <c r="EEW119" s="28"/>
      <c r="EEX119" s="28"/>
      <c r="EEY119" s="28"/>
      <c r="EEZ119" s="28"/>
      <c r="EFA119" s="28"/>
      <c r="EFB119" s="28"/>
      <c r="EFC119" s="28"/>
      <c r="EFD119" s="28"/>
      <c r="EFE119" s="28"/>
      <c r="EFF119" s="28"/>
      <c r="EFG119" s="28"/>
      <c r="EFH119" s="28"/>
      <c r="EFI119" s="28"/>
      <c r="EFJ119" s="28"/>
      <c r="EFK119" s="28"/>
      <c r="EFL119" s="28"/>
      <c r="EFM119" s="28"/>
      <c r="EFN119" s="28"/>
      <c r="EFO119" s="28"/>
      <c r="EFP119" s="28"/>
      <c r="EFQ119" s="28"/>
      <c r="EFR119" s="28"/>
      <c r="EFS119" s="28"/>
      <c r="EFT119" s="28"/>
      <c r="EFU119" s="28"/>
      <c r="EFV119" s="28"/>
      <c r="EFW119" s="28"/>
      <c r="EFX119" s="28"/>
      <c r="EFY119" s="28"/>
      <c r="EFZ119" s="28"/>
      <c r="EGA119" s="28"/>
      <c r="EGB119" s="28"/>
      <c r="EGC119" s="28"/>
      <c r="EGD119" s="28"/>
      <c r="EGE119" s="28"/>
      <c r="EGF119" s="28"/>
      <c r="EGG119" s="28"/>
      <c r="EGH119" s="28"/>
      <c r="EGI119" s="28"/>
      <c r="EGJ119" s="28"/>
      <c r="EGK119" s="28"/>
      <c r="EGL119" s="28"/>
      <c r="EGM119" s="28"/>
      <c r="EGN119" s="28"/>
      <c r="EGO119" s="28"/>
      <c r="EGP119" s="28"/>
      <c r="EGQ119" s="28"/>
      <c r="EGR119" s="28"/>
      <c r="EGS119" s="28"/>
      <c r="EGT119" s="28"/>
      <c r="EGU119" s="28"/>
      <c r="EGV119" s="28"/>
      <c r="EGW119" s="28"/>
      <c r="EGX119" s="28"/>
      <c r="EGY119" s="28"/>
      <c r="EGZ119" s="28"/>
      <c r="EHA119" s="28"/>
      <c r="EHB119" s="28"/>
      <c r="EHC119" s="28"/>
      <c r="EHD119" s="28"/>
      <c r="EHE119" s="28"/>
      <c r="EHF119" s="28"/>
      <c r="EHG119" s="28"/>
      <c r="EHH119" s="28"/>
      <c r="EHI119" s="28"/>
      <c r="EHJ119" s="28"/>
      <c r="EHK119" s="28"/>
      <c r="EHL119" s="28"/>
      <c r="EHM119" s="28"/>
      <c r="EHN119" s="28"/>
      <c r="EHO119" s="28"/>
      <c r="EHP119" s="28"/>
      <c r="EHQ119" s="28"/>
      <c r="EHR119" s="28"/>
      <c r="EHS119" s="28"/>
      <c r="EHT119" s="28"/>
      <c r="EHU119" s="28"/>
      <c r="EHV119" s="28"/>
      <c r="EHW119" s="28"/>
      <c r="EHX119" s="28"/>
      <c r="EHY119" s="28"/>
      <c r="EHZ119" s="28"/>
      <c r="EIA119" s="28"/>
      <c r="EIB119" s="28"/>
      <c r="EIC119" s="28"/>
      <c r="EID119" s="28"/>
      <c r="EIE119" s="28"/>
      <c r="EIF119" s="28"/>
      <c r="EIG119" s="28"/>
      <c r="EIH119" s="28"/>
      <c r="EII119" s="28"/>
      <c r="EIJ119" s="28"/>
      <c r="EIK119" s="28"/>
      <c r="EIL119" s="28"/>
      <c r="EIM119" s="28"/>
      <c r="EIN119" s="28"/>
      <c r="EIO119" s="28"/>
      <c r="EIP119" s="28"/>
      <c r="EIQ119" s="28"/>
      <c r="EIR119" s="28"/>
      <c r="EIS119" s="28"/>
      <c r="EIT119" s="28"/>
      <c r="EIU119" s="28"/>
      <c r="EIV119" s="28"/>
      <c r="EIW119" s="28"/>
      <c r="EIX119" s="28"/>
      <c r="EIY119" s="28"/>
      <c r="EIZ119" s="28"/>
      <c r="EJA119" s="28"/>
      <c r="EJB119" s="28"/>
      <c r="EJC119" s="28"/>
      <c r="EJD119" s="28"/>
      <c r="EJE119" s="28"/>
      <c r="EJF119" s="28"/>
      <c r="EJG119" s="28"/>
      <c r="EJH119" s="28"/>
      <c r="EJI119" s="28"/>
      <c r="EJJ119" s="28"/>
      <c r="EJK119" s="28"/>
      <c r="EJL119" s="28"/>
      <c r="EJM119" s="28"/>
      <c r="EJN119" s="28"/>
      <c r="EJO119" s="28"/>
      <c r="EJP119" s="28"/>
      <c r="EJQ119" s="28"/>
      <c r="EJR119" s="28"/>
      <c r="EJS119" s="28"/>
      <c r="EJT119" s="28"/>
      <c r="EJU119" s="28"/>
      <c r="EJV119" s="28"/>
      <c r="EJW119" s="28"/>
      <c r="EJX119" s="28"/>
      <c r="EJY119" s="28"/>
      <c r="EJZ119" s="28"/>
      <c r="EKA119" s="28"/>
      <c r="EKB119" s="28"/>
      <c r="EKC119" s="28"/>
      <c r="EKD119" s="28"/>
      <c r="EKE119" s="28"/>
      <c r="EKF119" s="28"/>
      <c r="EKG119" s="28"/>
      <c r="EKH119" s="28"/>
      <c r="EKI119" s="28"/>
      <c r="EKJ119" s="28"/>
      <c r="EKK119" s="28"/>
      <c r="EKL119" s="28"/>
      <c r="EKM119" s="28"/>
      <c r="EKN119" s="28"/>
      <c r="EKO119" s="28"/>
      <c r="EKP119" s="28"/>
      <c r="EKQ119" s="28"/>
      <c r="EKR119" s="28"/>
      <c r="EKS119" s="28"/>
      <c r="EKT119" s="28"/>
      <c r="EKU119" s="28"/>
      <c r="EKV119" s="28"/>
      <c r="EKW119" s="28"/>
      <c r="EKX119" s="28"/>
      <c r="EKY119" s="28"/>
      <c r="EKZ119" s="28"/>
      <c r="ELA119" s="28"/>
      <c r="ELB119" s="28"/>
      <c r="ELC119" s="28"/>
      <c r="ELD119" s="28"/>
      <c r="ELE119" s="28"/>
      <c r="ELF119" s="28"/>
      <c r="ELG119" s="28"/>
      <c r="ELH119" s="28"/>
      <c r="ELI119" s="28"/>
      <c r="ELJ119" s="28"/>
      <c r="ELK119" s="28"/>
      <c r="ELL119" s="28"/>
      <c r="ELM119" s="28"/>
      <c r="ELN119" s="28"/>
      <c r="ELO119" s="28"/>
      <c r="ELP119" s="28"/>
      <c r="ELQ119" s="28"/>
      <c r="ELR119" s="28"/>
      <c r="ELS119" s="28"/>
      <c r="ELT119" s="28"/>
      <c r="ELU119" s="28"/>
      <c r="ELV119" s="28"/>
      <c r="ELW119" s="28"/>
      <c r="ELX119" s="28"/>
      <c r="ELY119" s="28"/>
      <c r="ELZ119" s="28"/>
      <c r="EMA119" s="28"/>
      <c r="EMB119" s="28"/>
      <c r="EMC119" s="28"/>
      <c r="EMD119" s="28"/>
      <c r="EME119" s="28"/>
      <c r="EMF119" s="28"/>
      <c r="EMG119" s="28"/>
      <c r="EMH119" s="28"/>
      <c r="EMI119" s="28"/>
      <c r="EMJ119" s="28"/>
      <c r="EMK119" s="28"/>
      <c r="EML119" s="28"/>
      <c r="EMM119" s="28"/>
      <c r="EMN119" s="28"/>
      <c r="EMO119" s="28"/>
      <c r="EMP119" s="28"/>
      <c r="EMQ119" s="28"/>
      <c r="EMR119" s="28"/>
      <c r="EMS119" s="28"/>
      <c r="EMT119" s="28"/>
      <c r="EMU119" s="28"/>
      <c r="EMV119" s="28"/>
      <c r="EMW119" s="28"/>
      <c r="EMX119" s="28"/>
      <c r="EMY119" s="28"/>
      <c r="EMZ119" s="28"/>
      <c r="ENA119" s="28"/>
      <c r="ENB119" s="28"/>
      <c r="ENC119" s="28"/>
      <c r="END119" s="28"/>
      <c r="ENE119" s="28"/>
      <c r="ENF119" s="28"/>
      <c r="ENG119" s="28"/>
      <c r="ENH119" s="28"/>
      <c r="ENI119" s="28"/>
      <c r="ENJ119" s="28"/>
      <c r="ENK119" s="28"/>
      <c r="ENL119" s="28"/>
      <c r="ENM119" s="28"/>
      <c r="ENN119" s="28"/>
      <c r="ENO119" s="28"/>
      <c r="ENP119" s="28"/>
      <c r="ENQ119" s="28"/>
      <c r="ENR119" s="28"/>
      <c r="ENS119" s="28"/>
      <c r="ENT119" s="28"/>
      <c r="ENU119" s="28"/>
      <c r="ENV119" s="28"/>
      <c r="ENW119" s="28"/>
      <c r="ENX119" s="28"/>
      <c r="ENY119" s="28"/>
      <c r="ENZ119" s="28"/>
      <c r="EOA119" s="28"/>
      <c r="EOB119" s="28"/>
      <c r="EOC119" s="28"/>
      <c r="EOD119" s="28"/>
      <c r="EOE119" s="28"/>
      <c r="EOF119" s="28"/>
      <c r="EOG119" s="28"/>
      <c r="EOH119" s="28"/>
      <c r="EOI119" s="28"/>
      <c r="EOJ119" s="28"/>
      <c r="EOK119" s="28"/>
      <c r="EOL119" s="28"/>
      <c r="EOM119" s="28"/>
      <c r="EON119" s="28"/>
      <c r="EOO119" s="28"/>
      <c r="EOP119" s="28"/>
      <c r="EOQ119" s="28"/>
      <c r="EOR119" s="28"/>
      <c r="EOS119" s="28"/>
      <c r="EOT119" s="28"/>
      <c r="EOU119" s="28"/>
      <c r="EOV119" s="28"/>
      <c r="EOW119" s="28"/>
      <c r="EOX119" s="28"/>
      <c r="EOY119" s="28"/>
      <c r="EOZ119" s="28"/>
      <c r="EPA119" s="28"/>
      <c r="EPB119" s="28"/>
      <c r="EPC119" s="28"/>
      <c r="EPD119" s="28"/>
      <c r="EPE119" s="28"/>
      <c r="EPF119" s="28"/>
      <c r="EPG119" s="28"/>
      <c r="EPH119" s="28"/>
      <c r="EPI119" s="28"/>
      <c r="EPJ119" s="28"/>
      <c r="EPK119" s="28"/>
      <c r="EPL119" s="28"/>
      <c r="EPM119" s="28"/>
      <c r="EPN119" s="28"/>
      <c r="EPO119" s="28"/>
      <c r="EPP119" s="28"/>
      <c r="EPQ119" s="28"/>
      <c r="EPR119" s="28"/>
      <c r="EPS119" s="28"/>
      <c r="EPT119" s="28"/>
      <c r="EPU119" s="28"/>
      <c r="EPV119" s="28"/>
      <c r="EPW119" s="28"/>
      <c r="EPX119" s="28"/>
      <c r="EPY119" s="28"/>
      <c r="EPZ119" s="28"/>
      <c r="EQA119" s="28"/>
      <c r="EQB119" s="28"/>
      <c r="EQC119" s="28"/>
      <c r="EQD119" s="28"/>
      <c r="EQE119" s="28"/>
      <c r="EQF119" s="28"/>
      <c r="EQG119" s="28"/>
      <c r="EQH119" s="28"/>
      <c r="EQI119" s="28"/>
      <c r="EQJ119" s="28"/>
      <c r="EQK119" s="28"/>
      <c r="EQL119" s="28"/>
      <c r="EQM119" s="28"/>
      <c r="EQN119" s="28"/>
      <c r="EQO119" s="28"/>
      <c r="EQP119" s="28"/>
      <c r="EQQ119" s="28"/>
      <c r="EQR119" s="28"/>
      <c r="EQS119" s="28"/>
      <c r="EQT119" s="28"/>
      <c r="EQU119" s="28"/>
      <c r="EQV119" s="28"/>
      <c r="EQW119" s="28"/>
      <c r="EQX119" s="28"/>
      <c r="EQY119" s="28"/>
      <c r="EQZ119" s="28"/>
      <c r="ERA119" s="28"/>
      <c r="ERB119" s="28"/>
      <c r="ERC119" s="28"/>
      <c r="ERD119" s="28"/>
      <c r="ERE119" s="28"/>
      <c r="ERF119" s="28"/>
      <c r="ERG119" s="28"/>
      <c r="ERH119" s="28"/>
      <c r="ERI119" s="28"/>
      <c r="ERJ119" s="28"/>
      <c r="ERK119" s="28"/>
      <c r="ERL119" s="28"/>
      <c r="ERM119" s="28"/>
      <c r="ERN119" s="28"/>
      <c r="ERO119" s="28"/>
      <c r="ERP119" s="28"/>
      <c r="ERQ119" s="28"/>
      <c r="ERR119" s="28"/>
      <c r="ERS119" s="28"/>
      <c r="ERT119" s="28"/>
      <c r="ERU119" s="28"/>
      <c r="ERV119" s="28"/>
      <c r="ERW119" s="28"/>
      <c r="ERX119" s="28"/>
      <c r="ERY119" s="28"/>
      <c r="ERZ119" s="28"/>
      <c r="ESA119" s="28"/>
      <c r="ESB119" s="28"/>
      <c r="ESC119" s="28"/>
      <c r="ESD119" s="28"/>
      <c r="ESE119" s="28"/>
      <c r="ESF119" s="28"/>
      <c r="ESG119" s="28"/>
      <c r="ESH119" s="28"/>
      <c r="ESI119" s="28"/>
      <c r="ESJ119" s="28"/>
      <c r="ESK119" s="28"/>
      <c r="ESL119" s="28"/>
      <c r="ESM119" s="28"/>
      <c r="ESN119" s="28"/>
      <c r="ESO119" s="28"/>
      <c r="ESP119" s="28"/>
      <c r="ESQ119" s="28"/>
      <c r="ESR119" s="28"/>
      <c r="ESS119" s="28"/>
      <c r="EST119" s="28"/>
      <c r="ESU119" s="28"/>
      <c r="ESV119" s="28"/>
      <c r="ESW119" s="28"/>
      <c r="ESX119" s="28"/>
      <c r="ESY119" s="28"/>
      <c r="ESZ119" s="28"/>
      <c r="ETA119" s="28"/>
      <c r="ETB119" s="28"/>
      <c r="ETC119" s="28"/>
      <c r="ETD119" s="28"/>
      <c r="ETE119" s="28"/>
      <c r="ETF119" s="28"/>
      <c r="ETG119" s="28"/>
      <c r="ETH119" s="28"/>
      <c r="ETI119" s="28"/>
      <c r="ETJ119" s="28"/>
      <c r="ETK119" s="28"/>
      <c r="ETL119" s="28"/>
      <c r="ETM119" s="28"/>
      <c r="ETN119" s="28"/>
      <c r="ETO119" s="28"/>
      <c r="ETP119" s="28"/>
      <c r="ETQ119" s="28"/>
      <c r="ETR119" s="28"/>
      <c r="ETS119" s="28"/>
      <c r="ETT119" s="28"/>
      <c r="ETU119" s="28"/>
      <c r="ETV119" s="28"/>
      <c r="ETW119" s="28"/>
      <c r="ETX119" s="28"/>
      <c r="ETY119" s="28"/>
      <c r="ETZ119" s="28"/>
      <c r="EUA119" s="28"/>
      <c r="EUB119" s="28"/>
      <c r="EUC119" s="28"/>
      <c r="EUD119" s="28"/>
      <c r="EUE119" s="28"/>
      <c r="EUF119" s="28"/>
      <c r="EUG119" s="28"/>
      <c r="EUH119" s="28"/>
      <c r="EUI119" s="28"/>
      <c r="EUJ119" s="28"/>
      <c r="EUK119" s="28"/>
      <c r="EUL119" s="28"/>
      <c r="EUM119" s="28"/>
      <c r="EUN119" s="28"/>
      <c r="EUO119" s="28"/>
      <c r="EUP119" s="28"/>
      <c r="EUQ119" s="28"/>
      <c r="EUR119" s="28"/>
      <c r="EUS119" s="28"/>
      <c r="EUT119" s="28"/>
      <c r="EUU119" s="28"/>
      <c r="EUV119" s="28"/>
      <c r="EUW119" s="28"/>
      <c r="EUX119" s="28"/>
      <c r="EUY119" s="28"/>
      <c r="EUZ119" s="28"/>
      <c r="EVA119" s="28"/>
      <c r="EVB119" s="28"/>
      <c r="EVC119" s="28"/>
      <c r="EVD119" s="28"/>
      <c r="EVE119" s="28"/>
      <c r="EVF119" s="28"/>
      <c r="EVG119" s="28"/>
      <c r="EVH119" s="28"/>
      <c r="EVI119" s="28"/>
      <c r="EVJ119" s="28"/>
      <c r="EVK119" s="28"/>
      <c r="EVL119" s="28"/>
      <c r="EVM119" s="28"/>
      <c r="EVN119" s="28"/>
      <c r="EVO119" s="28"/>
      <c r="EVP119" s="28"/>
      <c r="EVQ119" s="28"/>
      <c r="EVR119" s="28"/>
      <c r="EVS119" s="28"/>
      <c r="EVT119" s="28"/>
      <c r="EVU119" s="28"/>
      <c r="EVV119" s="28"/>
      <c r="EVW119" s="28"/>
      <c r="EVX119" s="28"/>
      <c r="EVY119" s="28"/>
      <c r="EVZ119" s="28"/>
      <c r="EWA119" s="28"/>
      <c r="EWB119" s="28"/>
      <c r="EWC119" s="28"/>
      <c r="EWD119" s="28"/>
      <c r="EWE119" s="28"/>
      <c r="EWF119" s="28"/>
      <c r="EWG119" s="28"/>
      <c r="EWH119" s="28"/>
      <c r="EWI119" s="28"/>
      <c r="EWJ119" s="28"/>
      <c r="EWK119" s="28"/>
      <c r="EWL119" s="28"/>
      <c r="EWM119" s="28"/>
      <c r="EWN119" s="28"/>
      <c r="EWO119" s="28"/>
      <c r="EWP119" s="28"/>
      <c r="EWQ119" s="28"/>
      <c r="EWR119" s="28"/>
      <c r="EWS119" s="28"/>
      <c r="EWT119" s="28"/>
      <c r="EWU119" s="28"/>
      <c r="EWV119" s="28"/>
      <c r="EWW119" s="28"/>
      <c r="EWX119" s="28"/>
      <c r="EWY119" s="28"/>
      <c r="EWZ119" s="28"/>
      <c r="EXA119" s="28"/>
      <c r="EXB119" s="28"/>
      <c r="EXC119" s="28"/>
      <c r="EXD119" s="28"/>
      <c r="EXE119" s="28"/>
      <c r="EXF119" s="28"/>
      <c r="EXG119" s="28"/>
      <c r="EXH119" s="28"/>
      <c r="EXI119" s="28"/>
      <c r="EXJ119" s="28"/>
      <c r="EXK119" s="28"/>
      <c r="EXL119" s="28"/>
      <c r="EXM119" s="28"/>
      <c r="EXN119" s="28"/>
      <c r="EXO119" s="28"/>
      <c r="EXP119" s="28"/>
      <c r="EXQ119" s="28"/>
      <c r="EXR119" s="28"/>
      <c r="EXS119" s="28"/>
      <c r="EXT119" s="28"/>
      <c r="EXU119" s="28"/>
      <c r="EXV119" s="28"/>
      <c r="EXW119" s="28"/>
      <c r="EXX119" s="28"/>
      <c r="EXY119" s="28"/>
      <c r="EXZ119" s="28"/>
      <c r="EYA119" s="28"/>
      <c r="EYB119" s="28"/>
      <c r="EYC119" s="28"/>
      <c r="EYD119" s="28"/>
      <c r="EYE119" s="28"/>
      <c r="EYF119" s="28"/>
      <c r="EYG119" s="28"/>
      <c r="EYH119" s="28"/>
      <c r="EYI119" s="28"/>
      <c r="EYJ119" s="28"/>
      <c r="EYK119" s="28"/>
      <c r="EYL119" s="28"/>
      <c r="EYM119" s="28"/>
      <c r="EYN119" s="28"/>
      <c r="EYO119" s="28"/>
      <c r="EYP119" s="28"/>
      <c r="EYQ119" s="28"/>
      <c r="EYR119" s="28"/>
      <c r="EYS119" s="28"/>
      <c r="EYT119" s="28"/>
      <c r="EYU119" s="28"/>
      <c r="EYV119" s="28"/>
      <c r="EYW119" s="28"/>
      <c r="EYX119" s="28"/>
      <c r="EYY119" s="28"/>
      <c r="EYZ119" s="28"/>
      <c r="EZA119" s="28"/>
      <c r="EZB119" s="28"/>
      <c r="EZC119" s="28"/>
      <c r="EZD119" s="28"/>
      <c r="EZE119" s="28"/>
      <c r="EZF119" s="28"/>
      <c r="EZG119" s="28"/>
      <c r="EZH119" s="28"/>
      <c r="EZI119" s="28"/>
      <c r="EZJ119" s="28"/>
      <c r="EZK119" s="28"/>
      <c r="EZL119" s="28"/>
      <c r="EZM119" s="28"/>
      <c r="EZN119" s="28"/>
      <c r="EZO119" s="28"/>
      <c r="EZP119" s="28"/>
      <c r="EZQ119" s="28"/>
      <c r="EZR119" s="28"/>
      <c r="EZS119" s="28"/>
      <c r="EZT119" s="28"/>
      <c r="EZU119" s="28"/>
      <c r="EZV119" s="28"/>
      <c r="EZW119" s="28"/>
      <c r="EZX119" s="28"/>
      <c r="EZY119" s="28"/>
      <c r="EZZ119" s="28"/>
      <c r="FAA119" s="28"/>
      <c r="FAB119" s="28"/>
      <c r="FAC119" s="28"/>
      <c r="FAD119" s="28"/>
      <c r="FAE119" s="28"/>
      <c r="FAF119" s="28"/>
      <c r="FAG119" s="28"/>
      <c r="FAH119" s="28"/>
      <c r="FAI119" s="28"/>
      <c r="FAJ119" s="28"/>
      <c r="FAK119" s="28"/>
      <c r="FAL119" s="28"/>
      <c r="FAM119" s="28"/>
      <c r="FAN119" s="28"/>
      <c r="FAO119" s="28"/>
      <c r="FAP119" s="28"/>
      <c r="FAQ119" s="28"/>
      <c r="FAR119" s="28"/>
      <c r="FAS119" s="28"/>
      <c r="FAT119" s="28"/>
      <c r="FAU119" s="28"/>
      <c r="FAV119" s="28"/>
      <c r="FAW119" s="28"/>
      <c r="FAX119" s="28"/>
      <c r="FAY119" s="28"/>
      <c r="FAZ119" s="28"/>
      <c r="FBA119" s="28"/>
      <c r="FBB119" s="28"/>
      <c r="FBC119" s="28"/>
      <c r="FBD119" s="28"/>
      <c r="FBE119" s="28"/>
      <c r="FBF119" s="28"/>
      <c r="FBG119" s="28"/>
      <c r="FBH119" s="28"/>
      <c r="FBI119" s="28"/>
      <c r="FBJ119" s="28"/>
      <c r="FBK119" s="28"/>
      <c r="FBL119" s="28"/>
      <c r="FBM119" s="28"/>
      <c r="FBN119" s="28"/>
      <c r="FBO119" s="28"/>
      <c r="FBP119" s="28"/>
      <c r="FBQ119" s="28"/>
      <c r="FBR119" s="28"/>
      <c r="FBS119" s="28"/>
      <c r="FBT119" s="28"/>
      <c r="FBU119" s="28"/>
      <c r="FBV119" s="28"/>
      <c r="FBW119" s="28"/>
      <c r="FBX119" s="28"/>
      <c r="FBY119" s="28"/>
      <c r="FBZ119" s="28"/>
      <c r="FCA119" s="28"/>
      <c r="FCB119" s="28"/>
      <c r="FCC119" s="28"/>
      <c r="FCD119" s="28"/>
      <c r="FCE119" s="28"/>
      <c r="FCF119" s="28"/>
      <c r="FCG119" s="28"/>
      <c r="FCH119" s="28"/>
      <c r="FCI119" s="28"/>
      <c r="FCJ119" s="28"/>
      <c r="FCK119" s="28"/>
      <c r="FCL119" s="28"/>
      <c r="FCM119" s="28"/>
      <c r="FCN119" s="28"/>
      <c r="FCO119" s="28"/>
      <c r="FCP119" s="28"/>
      <c r="FCQ119" s="28"/>
      <c r="FCR119" s="28"/>
      <c r="FCS119" s="28"/>
      <c r="FCT119" s="28"/>
      <c r="FCU119" s="28"/>
      <c r="FCV119" s="28"/>
      <c r="FCW119" s="28"/>
      <c r="FCX119" s="28"/>
      <c r="FCY119" s="28"/>
      <c r="FCZ119" s="28"/>
      <c r="FDA119" s="28"/>
      <c r="FDB119" s="28"/>
      <c r="FDC119" s="28"/>
      <c r="FDD119" s="28"/>
      <c r="FDE119" s="28"/>
      <c r="FDF119" s="28"/>
      <c r="FDG119" s="28"/>
      <c r="FDH119" s="28"/>
      <c r="FDI119" s="28"/>
      <c r="FDJ119" s="28"/>
      <c r="FDK119" s="28"/>
      <c r="FDL119" s="28"/>
      <c r="FDM119" s="28"/>
      <c r="FDN119" s="28"/>
      <c r="FDO119" s="28"/>
      <c r="FDP119" s="28"/>
      <c r="FDQ119" s="28"/>
      <c r="FDR119" s="28"/>
      <c r="FDS119" s="28"/>
      <c r="FDT119" s="28"/>
      <c r="FDU119" s="28"/>
      <c r="FDV119" s="28"/>
      <c r="FDW119" s="28"/>
      <c r="FDX119" s="28"/>
      <c r="FDY119" s="28"/>
      <c r="FDZ119" s="28"/>
      <c r="FEA119" s="28"/>
      <c r="FEB119" s="28"/>
      <c r="FEC119" s="28"/>
      <c r="FED119" s="28"/>
      <c r="FEE119" s="28"/>
      <c r="FEF119" s="28"/>
      <c r="FEG119" s="28"/>
      <c r="FEH119" s="28"/>
      <c r="FEI119" s="28"/>
      <c r="FEJ119" s="28"/>
      <c r="FEK119" s="28"/>
      <c r="FEL119" s="28"/>
      <c r="FEM119" s="28"/>
      <c r="FEN119" s="28"/>
      <c r="FEO119" s="28"/>
      <c r="FEP119" s="28"/>
      <c r="FEQ119" s="28"/>
      <c r="FER119" s="28"/>
      <c r="FES119" s="28"/>
      <c r="FET119" s="28"/>
      <c r="FEU119" s="28"/>
      <c r="FEV119" s="28"/>
      <c r="FEW119" s="28"/>
      <c r="FEX119" s="28"/>
      <c r="FEY119" s="28"/>
      <c r="FEZ119" s="28"/>
      <c r="FFA119" s="28"/>
      <c r="FFB119" s="28"/>
      <c r="FFC119" s="28"/>
      <c r="FFD119" s="28"/>
      <c r="FFE119" s="28"/>
      <c r="FFF119" s="28"/>
      <c r="FFG119" s="28"/>
      <c r="FFH119" s="28"/>
      <c r="FFI119" s="28"/>
      <c r="FFJ119" s="28"/>
      <c r="FFK119" s="28"/>
      <c r="FFL119" s="28"/>
      <c r="FFM119" s="28"/>
      <c r="FFN119" s="28"/>
      <c r="FFO119" s="28"/>
      <c r="FFP119" s="28"/>
      <c r="FFQ119" s="28"/>
      <c r="FFR119" s="28"/>
      <c r="FFS119" s="28"/>
      <c r="FFT119" s="28"/>
      <c r="FFU119" s="28"/>
      <c r="FFV119" s="28"/>
      <c r="FFW119" s="28"/>
      <c r="FFX119" s="28"/>
      <c r="FFY119" s="28"/>
      <c r="FFZ119" s="28"/>
      <c r="FGA119" s="28"/>
      <c r="FGB119" s="28"/>
      <c r="FGC119" s="28"/>
      <c r="FGD119" s="28"/>
      <c r="FGE119" s="28"/>
      <c r="FGF119" s="28"/>
      <c r="FGG119" s="28"/>
      <c r="FGH119" s="28"/>
      <c r="FGI119" s="28"/>
      <c r="FGJ119" s="28"/>
      <c r="FGK119" s="28"/>
      <c r="FGL119" s="28"/>
      <c r="FGM119" s="28"/>
      <c r="FGN119" s="28"/>
      <c r="FGO119" s="28"/>
      <c r="FGP119" s="28"/>
      <c r="FGQ119" s="28"/>
      <c r="FGR119" s="28"/>
      <c r="FGS119" s="28"/>
      <c r="FGT119" s="28"/>
      <c r="FGU119" s="28"/>
      <c r="FGV119" s="28"/>
      <c r="FGW119" s="28"/>
      <c r="FGX119" s="28"/>
      <c r="FGY119" s="28"/>
      <c r="FGZ119" s="28"/>
      <c r="FHA119" s="28"/>
      <c r="FHB119" s="28"/>
      <c r="FHC119" s="28"/>
      <c r="FHD119" s="28"/>
      <c r="FHE119" s="28"/>
      <c r="FHF119" s="28"/>
      <c r="FHG119" s="28"/>
      <c r="FHH119" s="28"/>
      <c r="FHI119" s="28"/>
      <c r="FHJ119" s="28"/>
      <c r="FHK119" s="28"/>
      <c r="FHL119" s="28"/>
      <c r="FHM119" s="28"/>
      <c r="FHN119" s="28"/>
      <c r="FHO119" s="28"/>
      <c r="FHP119" s="28"/>
      <c r="FHQ119" s="28"/>
      <c r="FHR119" s="28"/>
      <c r="FHS119" s="28"/>
      <c r="FHT119" s="28"/>
      <c r="FHU119" s="28"/>
      <c r="FHV119" s="28"/>
      <c r="FHW119" s="28"/>
      <c r="FHX119" s="28"/>
      <c r="FHY119" s="28"/>
      <c r="FHZ119" s="28"/>
      <c r="FIA119" s="28"/>
      <c r="FIB119" s="28"/>
      <c r="FIC119" s="28"/>
      <c r="FID119" s="28"/>
      <c r="FIE119" s="28"/>
      <c r="FIF119" s="28"/>
      <c r="FIG119" s="28"/>
      <c r="FIH119" s="28"/>
      <c r="FII119" s="28"/>
      <c r="FIJ119" s="28"/>
      <c r="FIK119" s="28"/>
      <c r="FIL119" s="28"/>
      <c r="FIM119" s="28"/>
      <c r="FIN119" s="28"/>
      <c r="FIO119" s="28"/>
      <c r="FIP119" s="28"/>
      <c r="FIQ119" s="28"/>
      <c r="FIR119" s="28"/>
      <c r="FIS119" s="28"/>
      <c r="FIT119" s="28"/>
      <c r="FIU119" s="28"/>
      <c r="FIV119" s="28"/>
      <c r="FIW119" s="28"/>
      <c r="FIX119" s="28"/>
      <c r="FIY119" s="28"/>
      <c r="FIZ119" s="28"/>
      <c r="FJA119" s="28"/>
      <c r="FJB119" s="28"/>
      <c r="FJC119" s="28"/>
      <c r="FJD119" s="28"/>
      <c r="FJE119" s="28"/>
      <c r="FJF119" s="28"/>
      <c r="FJG119" s="28"/>
      <c r="FJH119" s="28"/>
      <c r="FJI119" s="28"/>
      <c r="FJJ119" s="28"/>
      <c r="FJK119" s="28"/>
      <c r="FJL119" s="28"/>
      <c r="FJM119" s="28"/>
      <c r="FJN119" s="28"/>
      <c r="FJO119" s="28"/>
      <c r="FJP119" s="28"/>
      <c r="FJQ119" s="28"/>
      <c r="FJR119" s="28"/>
      <c r="FJS119" s="28"/>
      <c r="FJT119" s="28"/>
      <c r="FJU119" s="28"/>
      <c r="FJV119" s="28"/>
      <c r="FJW119" s="28"/>
      <c r="FJX119" s="28"/>
      <c r="FJY119" s="28"/>
      <c r="FJZ119" s="28"/>
      <c r="FKA119" s="28"/>
      <c r="FKB119" s="28"/>
      <c r="FKC119" s="28"/>
      <c r="FKD119" s="28"/>
      <c r="FKE119" s="28"/>
      <c r="FKF119" s="28"/>
      <c r="FKG119" s="28"/>
      <c r="FKH119" s="28"/>
      <c r="FKI119" s="28"/>
      <c r="FKJ119" s="28"/>
      <c r="FKK119" s="28"/>
      <c r="FKL119" s="28"/>
      <c r="FKM119" s="28"/>
      <c r="FKN119" s="28"/>
      <c r="FKO119" s="28"/>
      <c r="FKP119" s="28"/>
      <c r="FKQ119" s="28"/>
      <c r="FKR119" s="28"/>
      <c r="FKS119" s="28"/>
      <c r="FKT119" s="28"/>
      <c r="FKU119" s="28"/>
      <c r="FKV119" s="28"/>
      <c r="FKW119" s="28"/>
      <c r="FKX119" s="28"/>
      <c r="FKY119" s="28"/>
      <c r="FKZ119" s="28"/>
      <c r="FLA119" s="28"/>
      <c r="FLB119" s="28"/>
      <c r="FLC119" s="28"/>
      <c r="FLD119" s="28"/>
      <c r="FLE119" s="28"/>
      <c r="FLF119" s="28"/>
      <c r="FLG119" s="28"/>
      <c r="FLH119" s="28"/>
      <c r="FLI119" s="28"/>
      <c r="FLJ119" s="28"/>
      <c r="FLK119" s="28"/>
      <c r="FLL119" s="28"/>
      <c r="FLM119" s="28"/>
      <c r="FLN119" s="28"/>
      <c r="FLO119" s="28"/>
      <c r="FLP119" s="28"/>
      <c r="FLQ119" s="28"/>
      <c r="FLR119" s="28"/>
      <c r="FLS119" s="28"/>
      <c r="FLT119" s="28"/>
      <c r="FLU119" s="28"/>
      <c r="FLV119" s="28"/>
      <c r="FLW119" s="28"/>
      <c r="FLX119" s="28"/>
      <c r="FLY119" s="28"/>
      <c r="FLZ119" s="28"/>
      <c r="FMA119" s="28"/>
      <c r="FMB119" s="28"/>
      <c r="FMC119" s="28"/>
      <c r="FMD119" s="28"/>
      <c r="FME119" s="28"/>
      <c r="FMF119" s="28"/>
      <c r="FMG119" s="28"/>
      <c r="FMH119" s="28"/>
      <c r="FMI119" s="28"/>
      <c r="FMJ119" s="28"/>
      <c r="FMK119" s="28"/>
      <c r="FML119" s="28"/>
      <c r="FMM119" s="28"/>
      <c r="FMN119" s="28"/>
      <c r="FMO119" s="28"/>
      <c r="FMP119" s="28"/>
      <c r="FMQ119" s="28"/>
      <c r="FMR119" s="28"/>
      <c r="FMS119" s="28"/>
      <c r="FMT119" s="28"/>
      <c r="FMU119" s="28"/>
      <c r="FMV119" s="28"/>
      <c r="FMW119" s="28"/>
      <c r="FMX119" s="28"/>
      <c r="FMY119" s="28"/>
      <c r="FMZ119" s="28"/>
      <c r="FNA119" s="28"/>
      <c r="FNB119" s="28"/>
      <c r="FNC119" s="28"/>
      <c r="FND119" s="28"/>
      <c r="FNE119" s="28"/>
      <c r="FNF119" s="28"/>
      <c r="FNG119" s="28"/>
      <c r="FNH119" s="28"/>
      <c r="FNI119" s="28"/>
      <c r="FNJ119" s="28"/>
      <c r="FNK119" s="28"/>
      <c r="FNL119" s="28"/>
      <c r="FNM119" s="28"/>
      <c r="FNN119" s="28"/>
      <c r="FNO119" s="28"/>
      <c r="FNP119" s="28"/>
      <c r="FNQ119" s="28"/>
      <c r="FNR119" s="28"/>
      <c r="FNS119" s="28"/>
      <c r="FNT119" s="28"/>
      <c r="FNU119" s="28"/>
      <c r="FNV119" s="28"/>
      <c r="FNW119" s="28"/>
      <c r="FNX119" s="28"/>
      <c r="FNY119" s="28"/>
      <c r="FNZ119" s="28"/>
      <c r="FOA119" s="28"/>
      <c r="FOB119" s="28"/>
      <c r="FOC119" s="28"/>
      <c r="FOD119" s="28"/>
      <c r="FOE119" s="28"/>
      <c r="FOF119" s="28"/>
      <c r="FOG119" s="28"/>
      <c r="FOH119" s="28"/>
      <c r="FOI119" s="28"/>
      <c r="FOJ119" s="28"/>
      <c r="FOK119" s="28"/>
      <c r="FOL119" s="28"/>
      <c r="FOM119" s="28"/>
      <c r="FON119" s="28"/>
      <c r="FOO119" s="28"/>
      <c r="FOP119" s="28"/>
      <c r="FOQ119" s="28"/>
      <c r="FOR119" s="28"/>
      <c r="FOS119" s="28"/>
      <c r="FOT119" s="28"/>
      <c r="FOU119" s="28"/>
      <c r="FOV119" s="28"/>
      <c r="FOW119" s="28"/>
      <c r="FOX119" s="28"/>
      <c r="FOY119" s="28"/>
      <c r="FOZ119" s="28"/>
      <c r="FPA119" s="28"/>
      <c r="FPB119" s="28"/>
      <c r="FPC119" s="28"/>
      <c r="FPD119" s="28"/>
      <c r="FPE119" s="28"/>
      <c r="FPF119" s="28"/>
      <c r="FPG119" s="28"/>
      <c r="FPH119" s="28"/>
      <c r="FPI119" s="28"/>
      <c r="FPJ119" s="28"/>
      <c r="FPK119" s="28"/>
      <c r="FPL119" s="28"/>
      <c r="FPM119" s="28"/>
      <c r="FPN119" s="28"/>
      <c r="FPO119" s="28"/>
      <c r="FPP119" s="28"/>
      <c r="FPQ119" s="28"/>
      <c r="FPR119" s="28"/>
      <c r="FPS119" s="28"/>
      <c r="FPT119" s="28"/>
      <c r="FPU119" s="28"/>
      <c r="FPV119" s="28"/>
      <c r="FPW119" s="28"/>
      <c r="FPX119" s="28"/>
      <c r="FPY119" s="28"/>
      <c r="FPZ119" s="28"/>
      <c r="FQA119" s="28"/>
      <c r="FQB119" s="28"/>
      <c r="FQC119" s="28"/>
      <c r="FQD119" s="28"/>
      <c r="FQE119" s="28"/>
      <c r="FQF119" s="28"/>
      <c r="FQG119" s="28"/>
      <c r="FQH119" s="28"/>
      <c r="FQI119" s="28"/>
      <c r="FQJ119" s="28"/>
      <c r="FQK119" s="28"/>
      <c r="FQL119" s="28"/>
      <c r="FQM119" s="28"/>
      <c r="FQN119" s="28"/>
      <c r="FQO119" s="28"/>
      <c r="FQP119" s="28"/>
      <c r="FQQ119" s="28"/>
      <c r="FQR119" s="28"/>
      <c r="FQS119" s="28"/>
      <c r="FQT119" s="28"/>
      <c r="FQU119" s="28"/>
      <c r="FQV119" s="28"/>
      <c r="FQW119" s="28"/>
      <c r="FQX119" s="28"/>
      <c r="FQY119" s="28"/>
      <c r="FQZ119" s="28"/>
      <c r="FRA119" s="28"/>
      <c r="FRB119" s="28"/>
      <c r="FRC119" s="28"/>
      <c r="FRD119" s="28"/>
      <c r="FRE119" s="28"/>
      <c r="FRF119" s="28"/>
      <c r="FRG119" s="28"/>
      <c r="FRH119" s="28"/>
      <c r="FRI119" s="28"/>
      <c r="FRJ119" s="28"/>
      <c r="FRK119" s="28"/>
      <c r="FRL119" s="28"/>
      <c r="FRM119" s="28"/>
      <c r="FRN119" s="28"/>
      <c r="FRO119" s="28"/>
      <c r="FRP119" s="28"/>
      <c r="FRQ119" s="28"/>
      <c r="FRR119" s="28"/>
      <c r="FRS119" s="28"/>
      <c r="FRT119" s="28"/>
      <c r="FRU119" s="28"/>
      <c r="FRV119" s="28"/>
      <c r="FRW119" s="28"/>
      <c r="FRX119" s="28"/>
      <c r="FRY119" s="28"/>
      <c r="FRZ119" s="28"/>
      <c r="FSA119" s="28"/>
      <c r="FSB119" s="28"/>
      <c r="FSC119" s="28"/>
      <c r="FSD119" s="28"/>
      <c r="FSE119" s="28"/>
      <c r="FSF119" s="28"/>
      <c r="FSG119" s="28"/>
      <c r="FSH119" s="28"/>
      <c r="FSI119" s="28"/>
      <c r="FSJ119" s="28"/>
      <c r="FSK119" s="28"/>
      <c r="FSL119" s="28"/>
      <c r="FSM119" s="28"/>
      <c r="FSN119" s="28"/>
      <c r="FSO119" s="28"/>
      <c r="FSP119" s="28"/>
      <c r="FSQ119" s="28"/>
      <c r="FSR119" s="28"/>
      <c r="FSS119" s="28"/>
      <c r="FST119" s="28"/>
      <c r="FSU119" s="28"/>
      <c r="FSV119" s="28"/>
      <c r="FSW119" s="28"/>
      <c r="FSX119" s="28"/>
      <c r="FSY119" s="28"/>
      <c r="FSZ119" s="28"/>
      <c r="FTA119" s="28"/>
      <c r="FTB119" s="28"/>
      <c r="FTC119" s="28"/>
      <c r="FTD119" s="28"/>
      <c r="FTE119" s="28"/>
      <c r="FTF119" s="28"/>
      <c r="FTG119" s="28"/>
      <c r="FTH119" s="28"/>
      <c r="FTI119" s="28"/>
      <c r="FTJ119" s="28"/>
      <c r="FTK119" s="28"/>
      <c r="FTL119" s="28"/>
      <c r="FTM119" s="28"/>
      <c r="FTN119" s="28"/>
      <c r="FTO119" s="28"/>
      <c r="FTP119" s="28"/>
      <c r="FTQ119" s="28"/>
      <c r="FTR119" s="28"/>
      <c r="FTS119" s="28"/>
      <c r="FTT119" s="28"/>
      <c r="FTU119" s="28"/>
      <c r="FTV119" s="28"/>
      <c r="FTW119" s="28"/>
      <c r="FTX119" s="28"/>
      <c r="FTY119" s="28"/>
      <c r="FTZ119" s="28"/>
      <c r="FUA119" s="28"/>
      <c r="FUB119" s="28"/>
      <c r="FUC119" s="28"/>
      <c r="FUD119" s="28"/>
      <c r="FUE119" s="28"/>
      <c r="FUF119" s="28"/>
      <c r="FUG119" s="28"/>
      <c r="FUH119" s="28"/>
      <c r="FUI119" s="28"/>
      <c r="FUJ119" s="28"/>
      <c r="FUK119" s="28"/>
      <c r="FUL119" s="28"/>
      <c r="FUM119" s="28"/>
      <c r="FUN119" s="28"/>
      <c r="FUO119" s="28"/>
      <c r="FUP119" s="28"/>
      <c r="FUQ119" s="28"/>
      <c r="FUR119" s="28"/>
      <c r="FUS119" s="28"/>
      <c r="FUT119" s="28"/>
      <c r="FUU119" s="28"/>
      <c r="FUV119" s="28"/>
      <c r="FUW119" s="28"/>
      <c r="FUX119" s="28"/>
      <c r="FUY119" s="28"/>
      <c r="FUZ119" s="28"/>
      <c r="FVA119" s="28"/>
      <c r="FVB119" s="28"/>
      <c r="FVC119" s="28"/>
      <c r="FVD119" s="28"/>
      <c r="FVE119" s="28"/>
      <c r="FVF119" s="28"/>
      <c r="FVG119" s="28"/>
      <c r="FVH119" s="28"/>
      <c r="FVI119" s="28"/>
      <c r="FVJ119" s="28"/>
      <c r="FVK119" s="28"/>
      <c r="FVL119" s="28"/>
      <c r="FVM119" s="28"/>
      <c r="FVN119" s="28"/>
      <c r="FVO119" s="28"/>
      <c r="FVP119" s="28"/>
      <c r="FVQ119" s="28"/>
      <c r="FVR119" s="28"/>
      <c r="FVS119" s="28"/>
      <c r="FVT119" s="28"/>
      <c r="FVU119" s="28"/>
      <c r="FVV119" s="28"/>
      <c r="FVW119" s="28"/>
      <c r="FVX119" s="28"/>
      <c r="FVY119" s="28"/>
      <c r="FVZ119" s="28"/>
      <c r="FWA119" s="28"/>
      <c r="FWB119" s="28"/>
      <c r="FWC119" s="28"/>
      <c r="FWD119" s="28"/>
      <c r="FWE119" s="28"/>
      <c r="FWF119" s="28"/>
      <c r="FWG119" s="28"/>
      <c r="FWH119" s="28"/>
      <c r="FWI119" s="28"/>
      <c r="FWJ119" s="28"/>
      <c r="FWK119" s="28"/>
      <c r="FWL119" s="28"/>
      <c r="FWM119" s="28"/>
      <c r="FWN119" s="28"/>
      <c r="FWO119" s="28"/>
      <c r="FWP119" s="28"/>
      <c r="FWQ119" s="28"/>
      <c r="FWR119" s="28"/>
      <c r="FWS119" s="28"/>
      <c r="FWT119" s="28"/>
      <c r="FWU119" s="28"/>
      <c r="FWV119" s="28"/>
      <c r="FWW119" s="28"/>
      <c r="FWX119" s="28"/>
      <c r="FWY119" s="28"/>
      <c r="FWZ119" s="28"/>
      <c r="FXA119" s="28"/>
      <c r="FXB119" s="28"/>
      <c r="FXC119" s="28"/>
      <c r="FXD119" s="28"/>
      <c r="FXE119" s="28"/>
      <c r="FXF119" s="28"/>
      <c r="FXG119" s="28"/>
      <c r="FXH119" s="28"/>
      <c r="FXI119" s="28"/>
      <c r="FXJ119" s="28"/>
      <c r="FXK119" s="28"/>
      <c r="FXL119" s="28"/>
      <c r="FXM119" s="28"/>
      <c r="FXN119" s="28"/>
      <c r="FXO119" s="28"/>
      <c r="FXP119" s="28"/>
      <c r="FXQ119" s="28"/>
      <c r="FXR119" s="28"/>
      <c r="FXS119" s="28"/>
      <c r="FXT119" s="28"/>
      <c r="FXU119" s="28"/>
      <c r="FXV119" s="28"/>
      <c r="FXW119" s="28"/>
      <c r="FXX119" s="28"/>
      <c r="FXY119" s="28"/>
      <c r="FXZ119" s="28"/>
      <c r="FYA119" s="28"/>
      <c r="FYB119" s="28"/>
      <c r="FYC119" s="28"/>
      <c r="FYD119" s="28"/>
      <c r="FYE119" s="28"/>
      <c r="FYF119" s="28"/>
      <c r="FYG119" s="28"/>
      <c r="FYH119" s="28"/>
      <c r="FYI119" s="28"/>
      <c r="FYJ119" s="28"/>
      <c r="FYK119" s="28"/>
      <c r="FYL119" s="28"/>
      <c r="FYM119" s="28"/>
      <c r="FYN119" s="28"/>
      <c r="FYO119" s="28"/>
      <c r="FYP119" s="28"/>
      <c r="FYQ119" s="28"/>
      <c r="FYR119" s="28"/>
      <c r="FYS119" s="28"/>
      <c r="FYT119" s="28"/>
      <c r="FYU119" s="28"/>
      <c r="FYV119" s="28"/>
      <c r="FYW119" s="28"/>
      <c r="FYX119" s="28"/>
      <c r="FYY119" s="28"/>
      <c r="FYZ119" s="28"/>
      <c r="FZA119" s="28"/>
      <c r="FZB119" s="28"/>
      <c r="FZC119" s="28"/>
      <c r="FZD119" s="28"/>
      <c r="FZE119" s="28"/>
      <c r="FZF119" s="28"/>
      <c r="FZG119" s="28"/>
      <c r="FZH119" s="28"/>
      <c r="FZI119" s="28"/>
      <c r="FZJ119" s="28"/>
      <c r="FZK119" s="28"/>
      <c r="FZL119" s="28"/>
      <c r="FZM119" s="28"/>
      <c r="FZN119" s="28"/>
      <c r="FZO119" s="28"/>
      <c r="FZP119" s="28"/>
      <c r="FZQ119" s="28"/>
      <c r="FZR119" s="28"/>
      <c r="FZS119" s="28"/>
      <c r="FZT119" s="28"/>
      <c r="FZU119" s="28"/>
      <c r="FZV119" s="28"/>
      <c r="FZW119" s="28"/>
      <c r="FZX119" s="28"/>
      <c r="FZY119" s="28"/>
      <c r="FZZ119" s="28"/>
      <c r="GAA119" s="28"/>
      <c r="GAB119" s="28"/>
      <c r="GAC119" s="28"/>
      <c r="GAD119" s="28"/>
      <c r="GAE119" s="28"/>
      <c r="GAF119" s="28"/>
      <c r="GAG119" s="28"/>
      <c r="GAH119" s="28"/>
      <c r="GAI119" s="28"/>
      <c r="GAJ119" s="28"/>
      <c r="GAK119" s="28"/>
      <c r="GAL119" s="28"/>
      <c r="GAM119" s="28"/>
      <c r="GAN119" s="28"/>
      <c r="GAO119" s="28"/>
      <c r="GAP119" s="28"/>
      <c r="GAQ119" s="28"/>
      <c r="GAR119" s="28"/>
      <c r="GAS119" s="28"/>
      <c r="GAT119" s="28"/>
      <c r="GAU119" s="28"/>
      <c r="GAV119" s="28"/>
      <c r="GAW119" s="28"/>
      <c r="GAX119" s="28"/>
      <c r="GAY119" s="28"/>
      <c r="GAZ119" s="28"/>
      <c r="GBA119" s="28"/>
      <c r="GBB119" s="28"/>
      <c r="GBC119" s="28"/>
      <c r="GBD119" s="28"/>
      <c r="GBE119" s="28"/>
      <c r="GBF119" s="28"/>
      <c r="GBG119" s="28"/>
      <c r="GBH119" s="28"/>
      <c r="GBI119" s="28"/>
      <c r="GBJ119" s="28"/>
      <c r="GBK119" s="28"/>
      <c r="GBL119" s="28"/>
      <c r="GBM119" s="28"/>
      <c r="GBN119" s="28"/>
      <c r="GBO119" s="28"/>
      <c r="GBP119" s="28"/>
      <c r="GBQ119" s="28"/>
      <c r="GBR119" s="28"/>
      <c r="GBS119" s="28"/>
      <c r="GBT119" s="28"/>
      <c r="GBU119" s="28"/>
      <c r="GBV119" s="28"/>
      <c r="GBW119" s="28"/>
      <c r="GBX119" s="28"/>
      <c r="GBY119" s="28"/>
      <c r="GBZ119" s="28"/>
      <c r="GCA119" s="28"/>
      <c r="GCB119" s="28"/>
      <c r="GCC119" s="28"/>
      <c r="GCD119" s="28"/>
      <c r="GCE119" s="28"/>
      <c r="GCF119" s="28"/>
      <c r="GCG119" s="28"/>
      <c r="GCH119" s="28"/>
      <c r="GCI119" s="28"/>
      <c r="GCJ119" s="28"/>
      <c r="GCK119" s="28"/>
      <c r="GCL119" s="28"/>
      <c r="GCM119" s="28"/>
      <c r="GCN119" s="28"/>
      <c r="GCO119" s="28"/>
      <c r="GCP119" s="28"/>
      <c r="GCQ119" s="28"/>
      <c r="GCR119" s="28"/>
      <c r="GCS119" s="28"/>
      <c r="GCT119" s="28"/>
      <c r="GCU119" s="28"/>
      <c r="GCV119" s="28"/>
      <c r="GCW119" s="28"/>
      <c r="GCX119" s="28"/>
      <c r="GCY119" s="28"/>
      <c r="GCZ119" s="28"/>
      <c r="GDA119" s="28"/>
      <c r="GDB119" s="28"/>
      <c r="GDC119" s="28"/>
      <c r="GDD119" s="28"/>
      <c r="GDE119" s="28"/>
      <c r="GDF119" s="28"/>
      <c r="GDG119" s="28"/>
      <c r="GDH119" s="28"/>
      <c r="GDI119" s="28"/>
      <c r="GDJ119" s="28"/>
      <c r="GDK119" s="28"/>
      <c r="GDL119" s="28"/>
      <c r="GDM119" s="28"/>
      <c r="GDN119" s="28"/>
      <c r="GDO119" s="28"/>
      <c r="GDP119" s="28"/>
      <c r="GDQ119" s="28"/>
      <c r="GDR119" s="28"/>
      <c r="GDS119" s="28"/>
      <c r="GDT119" s="28"/>
      <c r="GDU119" s="28"/>
      <c r="GDV119" s="28"/>
      <c r="GDW119" s="28"/>
      <c r="GDX119" s="28"/>
      <c r="GDY119" s="28"/>
      <c r="GDZ119" s="28"/>
      <c r="GEA119" s="28"/>
      <c r="GEB119" s="28"/>
      <c r="GEC119" s="28"/>
      <c r="GED119" s="28"/>
      <c r="GEE119" s="28"/>
      <c r="GEF119" s="28"/>
      <c r="GEG119" s="28"/>
      <c r="GEH119" s="28"/>
      <c r="GEI119" s="28"/>
      <c r="GEJ119" s="28"/>
      <c r="GEK119" s="28"/>
      <c r="GEL119" s="28"/>
      <c r="GEM119" s="28"/>
      <c r="GEN119" s="28"/>
      <c r="GEO119" s="28"/>
      <c r="GEP119" s="28"/>
      <c r="GEQ119" s="28"/>
      <c r="GER119" s="28"/>
      <c r="GES119" s="28"/>
      <c r="GET119" s="28"/>
      <c r="GEU119" s="28"/>
      <c r="GEV119" s="28"/>
      <c r="GEW119" s="28"/>
      <c r="GEX119" s="28"/>
      <c r="GEY119" s="28"/>
      <c r="GEZ119" s="28"/>
      <c r="GFA119" s="28"/>
      <c r="GFB119" s="28"/>
      <c r="GFC119" s="28"/>
      <c r="GFD119" s="28"/>
      <c r="GFE119" s="28"/>
      <c r="GFF119" s="28"/>
      <c r="GFG119" s="28"/>
      <c r="GFH119" s="28"/>
      <c r="GFI119" s="28"/>
      <c r="GFJ119" s="28"/>
      <c r="GFK119" s="28"/>
      <c r="GFL119" s="28"/>
      <c r="GFM119" s="28"/>
      <c r="GFN119" s="28"/>
      <c r="GFO119" s="28"/>
      <c r="GFP119" s="28"/>
      <c r="GFQ119" s="28"/>
      <c r="GFR119" s="28"/>
      <c r="GFS119" s="28"/>
      <c r="GFT119" s="28"/>
      <c r="GFU119" s="28"/>
      <c r="GFV119" s="28"/>
      <c r="GFW119" s="28"/>
      <c r="GFX119" s="28"/>
      <c r="GFY119" s="28"/>
      <c r="GFZ119" s="28"/>
      <c r="GGA119" s="28"/>
      <c r="GGB119" s="28"/>
      <c r="GGC119" s="28"/>
      <c r="GGD119" s="28"/>
      <c r="GGE119" s="28"/>
      <c r="GGF119" s="28"/>
      <c r="GGG119" s="28"/>
      <c r="GGH119" s="28"/>
      <c r="GGI119" s="28"/>
      <c r="GGJ119" s="28"/>
      <c r="GGK119" s="28"/>
      <c r="GGL119" s="28"/>
      <c r="GGM119" s="28"/>
      <c r="GGN119" s="28"/>
      <c r="GGO119" s="28"/>
      <c r="GGP119" s="28"/>
      <c r="GGQ119" s="28"/>
      <c r="GGR119" s="28"/>
      <c r="GGS119" s="28"/>
      <c r="GGT119" s="28"/>
      <c r="GGU119" s="28"/>
      <c r="GGV119" s="28"/>
      <c r="GGW119" s="28"/>
      <c r="GGX119" s="28"/>
      <c r="GGY119" s="28"/>
      <c r="GGZ119" s="28"/>
      <c r="GHA119" s="28"/>
      <c r="GHB119" s="28"/>
      <c r="GHC119" s="28"/>
      <c r="GHD119" s="28"/>
      <c r="GHE119" s="28"/>
      <c r="GHF119" s="28"/>
      <c r="GHG119" s="28"/>
      <c r="GHH119" s="28"/>
      <c r="GHI119" s="28"/>
      <c r="GHJ119" s="28"/>
      <c r="GHK119" s="28"/>
      <c r="GHL119" s="28"/>
      <c r="GHM119" s="28"/>
      <c r="GHN119" s="28"/>
      <c r="GHO119" s="28"/>
      <c r="GHP119" s="28"/>
      <c r="GHQ119" s="28"/>
      <c r="GHR119" s="28"/>
      <c r="GHS119" s="28"/>
      <c r="GHT119" s="28"/>
      <c r="GHU119" s="28"/>
      <c r="GHV119" s="28"/>
      <c r="GHW119" s="28"/>
      <c r="GHX119" s="28"/>
      <c r="GHY119" s="28"/>
      <c r="GHZ119" s="28"/>
      <c r="GIA119" s="28"/>
      <c r="GIB119" s="28"/>
      <c r="GIC119" s="28"/>
      <c r="GID119" s="28"/>
      <c r="GIE119" s="28"/>
      <c r="GIF119" s="28"/>
      <c r="GIG119" s="28"/>
      <c r="GIH119" s="28"/>
      <c r="GII119" s="28"/>
      <c r="GIJ119" s="28"/>
      <c r="GIK119" s="28"/>
      <c r="GIL119" s="28"/>
      <c r="GIM119" s="28"/>
      <c r="GIN119" s="28"/>
      <c r="GIO119" s="28"/>
      <c r="GIP119" s="28"/>
      <c r="GIQ119" s="28"/>
      <c r="GIR119" s="28"/>
      <c r="GIS119" s="28"/>
      <c r="GIT119" s="28"/>
      <c r="GIU119" s="28"/>
      <c r="GIV119" s="28"/>
      <c r="GIW119" s="28"/>
      <c r="GIX119" s="28"/>
      <c r="GIY119" s="28"/>
      <c r="GIZ119" s="28"/>
      <c r="GJA119" s="28"/>
      <c r="GJB119" s="28"/>
      <c r="GJC119" s="28"/>
      <c r="GJD119" s="28"/>
      <c r="GJE119" s="28"/>
      <c r="GJF119" s="28"/>
      <c r="GJG119" s="28"/>
      <c r="GJH119" s="28"/>
      <c r="GJI119" s="28"/>
      <c r="GJJ119" s="28"/>
      <c r="GJK119" s="28"/>
      <c r="GJL119" s="28"/>
      <c r="GJM119" s="28"/>
      <c r="GJN119" s="28"/>
      <c r="GJO119" s="28"/>
      <c r="GJP119" s="28"/>
      <c r="GJQ119" s="28"/>
      <c r="GJR119" s="28"/>
      <c r="GJS119" s="28"/>
      <c r="GJT119" s="28"/>
      <c r="GJU119" s="28"/>
      <c r="GJV119" s="28"/>
      <c r="GJW119" s="28"/>
      <c r="GJX119" s="28"/>
      <c r="GJY119" s="28"/>
      <c r="GJZ119" s="28"/>
      <c r="GKA119" s="28"/>
      <c r="GKB119" s="28"/>
      <c r="GKC119" s="28"/>
      <c r="GKD119" s="28"/>
      <c r="GKE119" s="28"/>
      <c r="GKF119" s="28"/>
      <c r="GKG119" s="28"/>
      <c r="GKH119" s="28"/>
      <c r="GKI119" s="28"/>
      <c r="GKJ119" s="28"/>
      <c r="GKK119" s="28"/>
      <c r="GKL119" s="28"/>
      <c r="GKM119" s="28"/>
      <c r="GKN119" s="28"/>
      <c r="GKO119" s="28"/>
      <c r="GKP119" s="28"/>
      <c r="GKQ119" s="28"/>
      <c r="GKR119" s="28"/>
      <c r="GKS119" s="28"/>
      <c r="GKT119" s="28"/>
      <c r="GKU119" s="28"/>
      <c r="GKV119" s="28"/>
      <c r="GKW119" s="28"/>
      <c r="GKX119" s="28"/>
      <c r="GKY119" s="28"/>
      <c r="GKZ119" s="28"/>
      <c r="GLA119" s="28"/>
      <c r="GLB119" s="28"/>
      <c r="GLC119" s="28"/>
      <c r="GLD119" s="28"/>
      <c r="GLE119" s="28"/>
      <c r="GLF119" s="28"/>
      <c r="GLG119" s="28"/>
      <c r="GLH119" s="28"/>
      <c r="GLI119" s="28"/>
      <c r="GLJ119" s="28"/>
      <c r="GLK119" s="28"/>
      <c r="GLL119" s="28"/>
      <c r="GLM119" s="28"/>
      <c r="GLN119" s="28"/>
      <c r="GLO119" s="28"/>
      <c r="GLP119" s="28"/>
      <c r="GLQ119" s="28"/>
      <c r="GLR119" s="28"/>
      <c r="GLS119" s="28"/>
      <c r="GLT119" s="28"/>
      <c r="GLU119" s="28"/>
      <c r="GLV119" s="28"/>
      <c r="GLW119" s="28"/>
      <c r="GLX119" s="28"/>
      <c r="GLY119" s="28"/>
      <c r="GLZ119" s="28"/>
      <c r="GMA119" s="28"/>
      <c r="GMB119" s="28"/>
      <c r="GMC119" s="28"/>
      <c r="GMD119" s="28"/>
      <c r="GME119" s="28"/>
      <c r="GMF119" s="28"/>
      <c r="GMG119" s="28"/>
      <c r="GMH119" s="28"/>
      <c r="GMI119" s="28"/>
      <c r="GMJ119" s="28"/>
      <c r="GMK119" s="28"/>
      <c r="GML119" s="28"/>
      <c r="GMM119" s="28"/>
      <c r="GMN119" s="28"/>
      <c r="GMO119" s="28"/>
      <c r="GMP119" s="28"/>
      <c r="GMQ119" s="28"/>
      <c r="GMR119" s="28"/>
      <c r="GMS119" s="28"/>
      <c r="GMT119" s="28"/>
      <c r="GMU119" s="28"/>
      <c r="GMV119" s="28"/>
      <c r="GMW119" s="28"/>
      <c r="GMX119" s="28"/>
      <c r="GMY119" s="28"/>
      <c r="GMZ119" s="28"/>
      <c r="GNA119" s="28"/>
      <c r="GNB119" s="28"/>
      <c r="GNC119" s="28"/>
      <c r="GND119" s="28"/>
      <c r="GNE119" s="28"/>
      <c r="GNF119" s="28"/>
      <c r="GNG119" s="28"/>
      <c r="GNH119" s="28"/>
      <c r="GNI119" s="28"/>
      <c r="GNJ119" s="28"/>
      <c r="GNK119" s="28"/>
      <c r="GNL119" s="28"/>
      <c r="GNM119" s="28"/>
      <c r="GNN119" s="28"/>
      <c r="GNO119" s="28"/>
      <c r="GNP119" s="28"/>
      <c r="GNQ119" s="28"/>
      <c r="GNR119" s="28"/>
      <c r="GNS119" s="28"/>
      <c r="GNT119" s="28"/>
      <c r="GNU119" s="28"/>
      <c r="GNV119" s="28"/>
      <c r="GNW119" s="28"/>
      <c r="GNX119" s="28"/>
      <c r="GNY119" s="28"/>
      <c r="GNZ119" s="28"/>
      <c r="GOA119" s="28"/>
      <c r="GOB119" s="28"/>
      <c r="GOC119" s="28"/>
      <c r="GOD119" s="28"/>
      <c r="GOE119" s="28"/>
      <c r="GOF119" s="28"/>
      <c r="GOG119" s="28"/>
      <c r="GOH119" s="28"/>
      <c r="GOI119" s="28"/>
      <c r="GOJ119" s="28"/>
      <c r="GOK119" s="28"/>
      <c r="GOL119" s="28"/>
      <c r="GOM119" s="28"/>
      <c r="GON119" s="28"/>
      <c r="GOO119" s="28"/>
      <c r="GOP119" s="28"/>
      <c r="GOQ119" s="28"/>
      <c r="GOR119" s="28"/>
      <c r="GOS119" s="28"/>
      <c r="GOT119" s="28"/>
      <c r="GOU119" s="28"/>
      <c r="GOV119" s="28"/>
      <c r="GOW119" s="28"/>
      <c r="GOX119" s="28"/>
      <c r="GOY119" s="28"/>
      <c r="GOZ119" s="28"/>
      <c r="GPA119" s="28"/>
      <c r="GPB119" s="28"/>
      <c r="GPC119" s="28"/>
      <c r="GPD119" s="28"/>
      <c r="GPE119" s="28"/>
      <c r="GPF119" s="28"/>
      <c r="GPG119" s="28"/>
      <c r="GPH119" s="28"/>
      <c r="GPI119" s="28"/>
      <c r="GPJ119" s="28"/>
      <c r="GPK119" s="28"/>
      <c r="GPL119" s="28"/>
      <c r="GPM119" s="28"/>
      <c r="GPN119" s="28"/>
      <c r="GPO119" s="28"/>
      <c r="GPP119" s="28"/>
      <c r="GPQ119" s="28"/>
      <c r="GPR119" s="28"/>
      <c r="GPS119" s="28"/>
      <c r="GPT119" s="28"/>
      <c r="GPU119" s="28"/>
      <c r="GPV119" s="28"/>
      <c r="GPW119" s="28"/>
      <c r="GPX119" s="28"/>
      <c r="GPY119" s="28"/>
      <c r="GPZ119" s="28"/>
      <c r="GQA119" s="28"/>
      <c r="GQB119" s="28"/>
      <c r="GQC119" s="28"/>
      <c r="GQD119" s="28"/>
      <c r="GQE119" s="28"/>
      <c r="GQF119" s="28"/>
      <c r="GQG119" s="28"/>
      <c r="GQH119" s="28"/>
      <c r="GQI119" s="28"/>
      <c r="GQJ119" s="28"/>
      <c r="GQK119" s="28"/>
      <c r="GQL119" s="28"/>
      <c r="GQM119" s="28"/>
      <c r="GQN119" s="28"/>
      <c r="GQO119" s="28"/>
      <c r="GQP119" s="28"/>
      <c r="GQQ119" s="28"/>
      <c r="GQR119" s="28"/>
      <c r="GQS119" s="28"/>
      <c r="GQT119" s="28"/>
      <c r="GQU119" s="28"/>
      <c r="GQV119" s="28"/>
      <c r="GQW119" s="28"/>
      <c r="GQX119" s="28"/>
      <c r="GQY119" s="28"/>
      <c r="GQZ119" s="28"/>
      <c r="GRA119" s="28"/>
      <c r="GRB119" s="28"/>
      <c r="GRC119" s="28"/>
      <c r="GRD119" s="28"/>
      <c r="GRE119" s="28"/>
      <c r="GRF119" s="28"/>
      <c r="GRG119" s="28"/>
      <c r="GRH119" s="28"/>
      <c r="GRI119" s="28"/>
      <c r="GRJ119" s="28"/>
      <c r="GRK119" s="28"/>
      <c r="GRL119" s="28"/>
      <c r="GRM119" s="28"/>
      <c r="GRN119" s="28"/>
      <c r="GRO119" s="28"/>
      <c r="GRP119" s="28"/>
      <c r="GRQ119" s="28"/>
      <c r="GRR119" s="28"/>
      <c r="GRS119" s="28"/>
      <c r="GRT119" s="28"/>
      <c r="GRU119" s="28"/>
      <c r="GRV119" s="28"/>
      <c r="GRW119" s="28"/>
      <c r="GRX119" s="28"/>
      <c r="GRY119" s="28"/>
      <c r="GRZ119" s="28"/>
      <c r="GSA119" s="28"/>
      <c r="GSB119" s="28"/>
      <c r="GSC119" s="28"/>
      <c r="GSD119" s="28"/>
      <c r="GSE119" s="28"/>
      <c r="GSF119" s="28"/>
      <c r="GSG119" s="28"/>
      <c r="GSH119" s="28"/>
      <c r="GSI119" s="28"/>
      <c r="GSJ119" s="28"/>
      <c r="GSK119" s="28"/>
      <c r="GSL119" s="28"/>
      <c r="GSM119" s="28"/>
      <c r="GSN119" s="28"/>
      <c r="GSO119" s="28"/>
      <c r="GSP119" s="28"/>
      <c r="GSQ119" s="28"/>
      <c r="GSR119" s="28"/>
      <c r="GSS119" s="28"/>
      <c r="GST119" s="28"/>
      <c r="GSU119" s="28"/>
      <c r="GSV119" s="28"/>
      <c r="GSW119" s="28"/>
      <c r="GSX119" s="28"/>
      <c r="GSY119" s="28"/>
      <c r="GSZ119" s="28"/>
      <c r="GTA119" s="28"/>
      <c r="GTB119" s="28"/>
      <c r="GTC119" s="28"/>
      <c r="GTD119" s="28"/>
      <c r="GTE119" s="28"/>
      <c r="GTF119" s="28"/>
      <c r="GTG119" s="28"/>
      <c r="GTH119" s="28"/>
      <c r="GTI119" s="28"/>
      <c r="GTJ119" s="28"/>
      <c r="GTK119" s="28"/>
      <c r="GTL119" s="28"/>
      <c r="GTM119" s="28"/>
      <c r="GTN119" s="28"/>
      <c r="GTO119" s="28"/>
      <c r="GTP119" s="28"/>
      <c r="GTQ119" s="28"/>
      <c r="GTR119" s="28"/>
      <c r="GTS119" s="28"/>
      <c r="GTT119" s="28"/>
      <c r="GTU119" s="28"/>
      <c r="GTV119" s="28"/>
      <c r="GTW119" s="28"/>
      <c r="GTX119" s="28"/>
      <c r="GTY119" s="28"/>
      <c r="GTZ119" s="28"/>
      <c r="GUA119" s="28"/>
      <c r="GUB119" s="28"/>
      <c r="GUC119" s="28"/>
      <c r="GUD119" s="28"/>
      <c r="GUE119" s="28"/>
      <c r="GUF119" s="28"/>
      <c r="GUG119" s="28"/>
      <c r="GUH119" s="28"/>
      <c r="GUI119" s="28"/>
      <c r="GUJ119" s="28"/>
      <c r="GUK119" s="28"/>
      <c r="GUL119" s="28"/>
      <c r="GUM119" s="28"/>
      <c r="GUN119" s="28"/>
      <c r="GUO119" s="28"/>
      <c r="GUP119" s="28"/>
      <c r="GUQ119" s="28"/>
      <c r="GUR119" s="28"/>
      <c r="GUS119" s="28"/>
      <c r="GUT119" s="28"/>
      <c r="GUU119" s="28"/>
      <c r="GUV119" s="28"/>
      <c r="GUW119" s="28"/>
      <c r="GUX119" s="28"/>
      <c r="GUY119" s="28"/>
      <c r="GUZ119" s="28"/>
      <c r="GVA119" s="28"/>
      <c r="GVB119" s="28"/>
      <c r="GVC119" s="28"/>
      <c r="GVD119" s="28"/>
      <c r="GVE119" s="28"/>
      <c r="GVF119" s="28"/>
      <c r="GVG119" s="28"/>
      <c r="GVH119" s="28"/>
      <c r="GVI119" s="28"/>
      <c r="GVJ119" s="28"/>
      <c r="GVK119" s="28"/>
      <c r="GVL119" s="28"/>
      <c r="GVM119" s="28"/>
      <c r="GVN119" s="28"/>
      <c r="GVO119" s="28"/>
      <c r="GVP119" s="28"/>
      <c r="GVQ119" s="28"/>
      <c r="GVR119" s="28"/>
      <c r="GVS119" s="28"/>
      <c r="GVT119" s="28"/>
      <c r="GVU119" s="28"/>
      <c r="GVV119" s="28"/>
      <c r="GVW119" s="28"/>
      <c r="GVX119" s="28"/>
      <c r="GVY119" s="28"/>
      <c r="GVZ119" s="28"/>
      <c r="GWA119" s="28"/>
      <c r="GWB119" s="28"/>
      <c r="GWC119" s="28"/>
      <c r="GWD119" s="28"/>
      <c r="GWE119" s="28"/>
      <c r="GWF119" s="28"/>
      <c r="GWG119" s="28"/>
      <c r="GWH119" s="28"/>
      <c r="GWI119" s="28"/>
      <c r="GWJ119" s="28"/>
      <c r="GWK119" s="28"/>
      <c r="GWL119" s="28"/>
      <c r="GWM119" s="28"/>
      <c r="GWN119" s="28"/>
      <c r="GWO119" s="28"/>
      <c r="GWP119" s="28"/>
      <c r="GWQ119" s="28"/>
      <c r="GWR119" s="28"/>
      <c r="GWS119" s="28"/>
      <c r="GWT119" s="28"/>
      <c r="GWU119" s="28"/>
      <c r="GWV119" s="28"/>
      <c r="GWW119" s="28"/>
      <c r="GWX119" s="28"/>
      <c r="GWY119" s="28"/>
      <c r="GWZ119" s="28"/>
      <c r="GXA119" s="28"/>
      <c r="GXB119" s="28"/>
      <c r="GXC119" s="28"/>
      <c r="GXD119" s="28"/>
      <c r="GXE119" s="28"/>
      <c r="GXF119" s="28"/>
      <c r="GXG119" s="28"/>
      <c r="GXH119" s="28"/>
      <c r="GXI119" s="28"/>
      <c r="GXJ119" s="28"/>
      <c r="GXK119" s="28"/>
      <c r="GXL119" s="28"/>
      <c r="GXM119" s="28"/>
      <c r="GXN119" s="28"/>
      <c r="GXO119" s="28"/>
      <c r="GXP119" s="28"/>
      <c r="GXQ119" s="28"/>
      <c r="GXR119" s="28"/>
      <c r="GXS119" s="28"/>
      <c r="GXT119" s="28"/>
      <c r="GXU119" s="28"/>
      <c r="GXV119" s="28"/>
      <c r="GXW119" s="28"/>
      <c r="GXX119" s="28"/>
      <c r="GXY119" s="28"/>
      <c r="GXZ119" s="28"/>
      <c r="GYA119" s="28"/>
      <c r="GYB119" s="28"/>
      <c r="GYC119" s="28"/>
      <c r="GYD119" s="28"/>
      <c r="GYE119" s="28"/>
      <c r="GYF119" s="28"/>
      <c r="GYG119" s="28"/>
      <c r="GYH119" s="28"/>
      <c r="GYI119" s="28"/>
      <c r="GYJ119" s="28"/>
      <c r="GYK119" s="28"/>
      <c r="GYL119" s="28"/>
      <c r="GYM119" s="28"/>
      <c r="GYN119" s="28"/>
      <c r="GYO119" s="28"/>
      <c r="GYP119" s="28"/>
      <c r="GYQ119" s="28"/>
      <c r="GYR119" s="28"/>
      <c r="GYS119" s="28"/>
      <c r="GYT119" s="28"/>
      <c r="GYU119" s="28"/>
      <c r="GYV119" s="28"/>
      <c r="GYW119" s="28"/>
      <c r="GYX119" s="28"/>
      <c r="GYY119" s="28"/>
      <c r="GYZ119" s="28"/>
      <c r="GZA119" s="28"/>
      <c r="GZB119" s="28"/>
      <c r="GZC119" s="28"/>
      <c r="GZD119" s="28"/>
      <c r="GZE119" s="28"/>
      <c r="GZF119" s="28"/>
      <c r="GZG119" s="28"/>
      <c r="GZH119" s="28"/>
      <c r="GZI119" s="28"/>
      <c r="GZJ119" s="28"/>
      <c r="GZK119" s="28"/>
      <c r="GZL119" s="28"/>
      <c r="GZM119" s="28"/>
      <c r="GZN119" s="28"/>
      <c r="GZO119" s="28"/>
      <c r="GZP119" s="28"/>
      <c r="GZQ119" s="28"/>
      <c r="GZR119" s="28"/>
      <c r="GZS119" s="28"/>
      <c r="GZT119" s="28"/>
      <c r="GZU119" s="28"/>
      <c r="GZV119" s="28"/>
      <c r="GZW119" s="28"/>
      <c r="GZX119" s="28"/>
      <c r="GZY119" s="28"/>
      <c r="GZZ119" s="28"/>
      <c r="HAA119" s="28"/>
      <c r="HAB119" s="28"/>
      <c r="HAC119" s="28"/>
      <c r="HAD119" s="28"/>
      <c r="HAE119" s="28"/>
      <c r="HAF119" s="28"/>
      <c r="HAG119" s="28"/>
      <c r="HAH119" s="28"/>
      <c r="HAI119" s="28"/>
      <c r="HAJ119" s="28"/>
      <c r="HAK119" s="28"/>
      <c r="HAL119" s="28"/>
      <c r="HAM119" s="28"/>
      <c r="HAN119" s="28"/>
      <c r="HAO119" s="28"/>
      <c r="HAP119" s="28"/>
      <c r="HAQ119" s="28"/>
      <c r="HAR119" s="28"/>
      <c r="HAS119" s="28"/>
      <c r="HAT119" s="28"/>
      <c r="HAU119" s="28"/>
      <c r="HAV119" s="28"/>
      <c r="HAW119" s="28"/>
      <c r="HAX119" s="28"/>
      <c r="HAY119" s="28"/>
      <c r="HAZ119" s="28"/>
      <c r="HBA119" s="28"/>
      <c r="HBB119" s="28"/>
      <c r="HBC119" s="28"/>
      <c r="HBD119" s="28"/>
      <c r="HBE119" s="28"/>
      <c r="HBF119" s="28"/>
      <c r="HBG119" s="28"/>
      <c r="HBH119" s="28"/>
      <c r="HBI119" s="28"/>
      <c r="HBJ119" s="28"/>
      <c r="HBK119" s="28"/>
      <c r="HBL119" s="28"/>
      <c r="HBM119" s="28"/>
      <c r="HBN119" s="28"/>
      <c r="HBO119" s="28"/>
      <c r="HBP119" s="28"/>
      <c r="HBQ119" s="28"/>
      <c r="HBR119" s="28"/>
      <c r="HBS119" s="28"/>
      <c r="HBT119" s="28"/>
      <c r="HBU119" s="28"/>
      <c r="HBV119" s="28"/>
      <c r="HBW119" s="28"/>
      <c r="HBX119" s="28"/>
      <c r="HBY119" s="28"/>
      <c r="HBZ119" s="28"/>
      <c r="HCA119" s="28"/>
      <c r="HCB119" s="28"/>
      <c r="HCC119" s="28"/>
      <c r="HCD119" s="28"/>
      <c r="HCE119" s="28"/>
      <c r="HCF119" s="28"/>
      <c r="HCG119" s="28"/>
      <c r="HCH119" s="28"/>
      <c r="HCI119" s="28"/>
      <c r="HCJ119" s="28"/>
      <c r="HCK119" s="28"/>
      <c r="HCL119" s="28"/>
      <c r="HCM119" s="28"/>
      <c r="HCN119" s="28"/>
      <c r="HCO119" s="28"/>
      <c r="HCP119" s="28"/>
      <c r="HCQ119" s="28"/>
      <c r="HCR119" s="28"/>
      <c r="HCS119" s="28"/>
      <c r="HCT119" s="28"/>
      <c r="HCU119" s="28"/>
      <c r="HCV119" s="28"/>
      <c r="HCW119" s="28"/>
      <c r="HCX119" s="28"/>
      <c r="HCY119" s="28"/>
      <c r="HCZ119" s="28"/>
      <c r="HDA119" s="28"/>
      <c r="HDB119" s="28"/>
      <c r="HDC119" s="28"/>
      <c r="HDD119" s="28"/>
      <c r="HDE119" s="28"/>
      <c r="HDF119" s="28"/>
      <c r="HDG119" s="28"/>
      <c r="HDH119" s="28"/>
      <c r="HDI119" s="28"/>
      <c r="HDJ119" s="28"/>
      <c r="HDK119" s="28"/>
      <c r="HDL119" s="28"/>
      <c r="HDM119" s="28"/>
      <c r="HDN119" s="28"/>
      <c r="HDO119" s="28"/>
      <c r="HDP119" s="28"/>
      <c r="HDQ119" s="28"/>
      <c r="HDR119" s="28"/>
      <c r="HDS119" s="28"/>
      <c r="HDT119" s="28"/>
      <c r="HDU119" s="28"/>
      <c r="HDV119" s="28"/>
      <c r="HDW119" s="28"/>
      <c r="HDX119" s="28"/>
      <c r="HDY119" s="28"/>
      <c r="HDZ119" s="28"/>
      <c r="HEA119" s="28"/>
      <c r="HEB119" s="28"/>
      <c r="HEC119" s="28"/>
      <c r="HED119" s="28"/>
      <c r="HEE119" s="28"/>
      <c r="HEF119" s="28"/>
      <c r="HEG119" s="28"/>
      <c r="HEH119" s="28"/>
      <c r="HEI119" s="28"/>
      <c r="HEJ119" s="28"/>
      <c r="HEK119" s="28"/>
      <c r="HEL119" s="28"/>
      <c r="HEM119" s="28"/>
      <c r="HEN119" s="28"/>
      <c r="HEO119" s="28"/>
      <c r="HEP119" s="28"/>
      <c r="HEQ119" s="28"/>
      <c r="HER119" s="28"/>
      <c r="HES119" s="28"/>
      <c r="HET119" s="28"/>
      <c r="HEU119" s="28"/>
      <c r="HEV119" s="28"/>
      <c r="HEW119" s="28"/>
      <c r="HEX119" s="28"/>
      <c r="HEY119" s="28"/>
      <c r="HEZ119" s="28"/>
      <c r="HFA119" s="28"/>
      <c r="HFB119" s="28"/>
      <c r="HFC119" s="28"/>
      <c r="HFD119" s="28"/>
      <c r="HFE119" s="28"/>
      <c r="HFF119" s="28"/>
      <c r="HFG119" s="28"/>
      <c r="HFH119" s="28"/>
      <c r="HFI119" s="28"/>
      <c r="HFJ119" s="28"/>
      <c r="HFK119" s="28"/>
      <c r="HFL119" s="28"/>
      <c r="HFM119" s="28"/>
      <c r="HFN119" s="28"/>
      <c r="HFO119" s="28"/>
      <c r="HFP119" s="28"/>
      <c r="HFQ119" s="28"/>
      <c r="HFR119" s="28"/>
      <c r="HFS119" s="28"/>
      <c r="HFT119" s="28"/>
      <c r="HFU119" s="28"/>
      <c r="HFV119" s="28"/>
      <c r="HFW119" s="28"/>
      <c r="HFX119" s="28"/>
      <c r="HFY119" s="28"/>
      <c r="HFZ119" s="28"/>
      <c r="HGA119" s="28"/>
      <c r="HGB119" s="28"/>
      <c r="HGC119" s="28"/>
      <c r="HGD119" s="28"/>
      <c r="HGE119" s="28"/>
      <c r="HGF119" s="28"/>
      <c r="HGG119" s="28"/>
      <c r="HGH119" s="28"/>
      <c r="HGI119" s="28"/>
      <c r="HGJ119" s="28"/>
      <c r="HGK119" s="28"/>
      <c r="HGL119" s="28"/>
      <c r="HGM119" s="28"/>
      <c r="HGN119" s="28"/>
      <c r="HGO119" s="28"/>
      <c r="HGP119" s="28"/>
      <c r="HGQ119" s="28"/>
      <c r="HGR119" s="28"/>
      <c r="HGS119" s="28"/>
      <c r="HGT119" s="28"/>
      <c r="HGU119" s="28"/>
      <c r="HGV119" s="28"/>
      <c r="HGW119" s="28"/>
      <c r="HGX119" s="28"/>
      <c r="HGY119" s="28"/>
      <c r="HGZ119" s="28"/>
      <c r="HHA119" s="28"/>
      <c r="HHB119" s="28"/>
      <c r="HHC119" s="28"/>
      <c r="HHD119" s="28"/>
      <c r="HHE119" s="28"/>
      <c r="HHF119" s="28"/>
      <c r="HHG119" s="28"/>
      <c r="HHH119" s="28"/>
      <c r="HHI119" s="28"/>
      <c r="HHJ119" s="28"/>
      <c r="HHK119" s="28"/>
      <c r="HHL119" s="28"/>
      <c r="HHM119" s="28"/>
      <c r="HHN119" s="28"/>
      <c r="HHO119" s="28"/>
      <c r="HHP119" s="28"/>
      <c r="HHQ119" s="28"/>
      <c r="HHR119" s="28"/>
      <c r="HHS119" s="28"/>
      <c r="HHT119" s="28"/>
      <c r="HHU119" s="28"/>
      <c r="HHV119" s="28"/>
      <c r="HHW119" s="28"/>
      <c r="HHX119" s="28"/>
      <c r="HHY119" s="28"/>
      <c r="HHZ119" s="28"/>
      <c r="HIA119" s="28"/>
      <c r="HIB119" s="28"/>
      <c r="HIC119" s="28"/>
      <c r="HID119" s="28"/>
      <c r="HIE119" s="28"/>
      <c r="HIF119" s="28"/>
      <c r="HIG119" s="28"/>
      <c r="HIH119" s="28"/>
      <c r="HII119" s="28"/>
      <c r="HIJ119" s="28"/>
      <c r="HIK119" s="28"/>
      <c r="HIL119" s="28"/>
      <c r="HIM119" s="28"/>
      <c r="HIN119" s="28"/>
      <c r="HIO119" s="28"/>
      <c r="HIP119" s="28"/>
      <c r="HIQ119" s="28"/>
      <c r="HIR119" s="28"/>
      <c r="HIS119" s="28"/>
      <c r="HIT119" s="28"/>
      <c r="HIU119" s="28"/>
      <c r="HIV119" s="28"/>
      <c r="HIW119" s="28"/>
      <c r="HIX119" s="28"/>
      <c r="HIY119" s="28"/>
      <c r="HIZ119" s="28"/>
      <c r="HJA119" s="28"/>
      <c r="HJB119" s="28"/>
      <c r="HJC119" s="28"/>
      <c r="HJD119" s="28"/>
      <c r="HJE119" s="28"/>
      <c r="HJF119" s="28"/>
      <c r="HJG119" s="28"/>
      <c r="HJH119" s="28"/>
      <c r="HJI119" s="28"/>
      <c r="HJJ119" s="28"/>
      <c r="HJK119" s="28"/>
      <c r="HJL119" s="28"/>
      <c r="HJM119" s="28"/>
      <c r="HJN119" s="28"/>
      <c r="HJO119" s="28"/>
      <c r="HJP119" s="28"/>
      <c r="HJQ119" s="28"/>
      <c r="HJR119" s="28"/>
      <c r="HJS119" s="28"/>
      <c r="HJT119" s="28"/>
      <c r="HJU119" s="28"/>
      <c r="HJV119" s="28"/>
      <c r="HJW119" s="28"/>
      <c r="HJX119" s="28"/>
      <c r="HJY119" s="28"/>
      <c r="HJZ119" s="28"/>
      <c r="HKA119" s="28"/>
      <c r="HKB119" s="28"/>
      <c r="HKC119" s="28"/>
      <c r="HKD119" s="28"/>
      <c r="HKE119" s="28"/>
      <c r="HKF119" s="28"/>
      <c r="HKG119" s="28"/>
      <c r="HKH119" s="28"/>
      <c r="HKI119" s="28"/>
      <c r="HKJ119" s="28"/>
      <c r="HKK119" s="28"/>
      <c r="HKL119" s="28"/>
      <c r="HKM119" s="28"/>
      <c r="HKN119" s="28"/>
      <c r="HKO119" s="28"/>
      <c r="HKP119" s="28"/>
      <c r="HKQ119" s="28"/>
      <c r="HKR119" s="28"/>
      <c r="HKS119" s="28"/>
      <c r="HKT119" s="28"/>
      <c r="HKU119" s="28"/>
      <c r="HKV119" s="28"/>
      <c r="HKW119" s="28"/>
      <c r="HKX119" s="28"/>
      <c r="HKY119" s="28"/>
      <c r="HKZ119" s="28"/>
      <c r="HLA119" s="28"/>
      <c r="HLB119" s="28"/>
      <c r="HLC119" s="28"/>
      <c r="HLD119" s="28"/>
      <c r="HLE119" s="28"/>
      <c r="HLF119" s="28"/>
      <c r="HLG119" s="28"/>
      <c r="HLH119" s="28"/>
      <c r="HLI119" s="28"/>
      <c r="HLJ119" s="28"/>
      <c r="HLK119" s="28"/>
      <c r="HLL119" s="28"/>
      <c r="HLM119" s="28"/>
      <c r="HLN119" s="28"/>
      <c r="HLO119" s="28"/>
      <c r="HLP119" s="28"/>
      <c r="HLQ119" s="28"/>
      <c r="HLR119" s="28"/>
      <c r="HLS119" s="28"/>
      <c r="HLT119" s="28"/>
      <c r="HLU119" s="28"/>
      <c r="HLV119" s="28"/>
      <c r="HLW119" s="28"/>
      <c r="HLX119" s="28"/>
      <c r="HLY119" s="28"/>
      <c r="HLZ119" s="28"/>
      <c r="HMA119" s="28"/>
      <c r="HMB119" s="28"/>
      <c r="HMC119" s="28"/>
      <c r="HMD119" s="28"/>
      <c r="HME119" s="28"/>
      <c r="HMF119" s="28"/>
      <c r="HMG119" s="28"/>
      <c r="HMH119" s="28"/>
      <c r="HMI119" s="28"/>
      <c r="HMJ119" s="28"/>
      <c r="HMK119" s="28"/>
      <c r="HML119" s="28"/>
      <c r="HMM119" s="28"/>
      <c r="HMN119" s="28"/>
      <c r="HMO119" s="28"/>
      <c r="HMP119" s="28"/>
      <c r="HMQ119" s="28"/>
      <c r="HMR119" s="28"/>
      <c r="HMS119" s="28"/>
      <c r="HMT119" s="28"/>
      <c r="HMU119" s="28"/>
      <c r="HMV119" s="28"/>
      <c r="HMW119" s="28"/>
      <c r="HMX119" s="28"/>
      <c r="HMY119" s="28"/>
      <c r="HMZ119" s="28"/>
      <c r="HNA119" s="28"/>
      <c r="HNB119" s="28"/>
      <c r="HNC119" s="28"/>
      <c r="HND119" s="28"/>
      <c r="HNE119" s="28"/>
      <c r="HNF119" s="28"/>
      <c r="HNG119" s="28"/>
      <c r="HNH119" s="28"/>
      <c r="HNI119" s="28"/>
      <c r="HNJ119" s="28"/>
      <c r="HNK119" s="28"/>
      <c r="HNL119" s="28"/>
      <c r="HNM119" s="28"/>
      <c r="HNN119" s="28"/>
      <c r="HNO119" s="28"/>
      <c r="HNP119" s="28"/>
      <c r="HNQ119" s="28"/>
      <c r="HNR119" s="28"/>
      <c r="HNS119" s="28"/>
      <c r="HNT119" s="28"/>
      <c r="HNU119" s="28"/>
      <c r="HNV119" s="28"/>
      <c r="HNW119" s="28"/>
      <c r="HNX119" s="28"/>
      <c r="HNY119" s="28"/>
      <c r="HNZ119" s="28"/>
      <c r="HOA119" s="28"/>
      <c r="HOB119" s="28"/>
      <c r="HOC119" s="28"/>
      <c r="HOD119" s="28"/>
      <c r="HOE119" s="28"/>
      <c r="HOF119" s="28"/>
      <c r="HOG119" s="28"/>
      <c r="HOH119" s="28"/>
      <c r="HOI119" s="28"/>
      <c r="HOJ119" s="28"/>
      <c r="HOK119" s="28"/>
      <c r="HOL119" s="28"/>
      <c r="HOM119" s="28"/>
      <c r="HON119" s="28"/>
      <c r="HOO119" s="28"/>
      <c r="HOP119" s="28"/>
      <c r="HOQ119" s="28"/>
      <c r="HOR119" s="28"/>
      <c r="HOS119" s="28"/>
      <c r="HOT119" s="28"/>
      <c r="HOU119" s="28"/>
      <c r="HOV119" s="28"/>
      <c r="HOW119" s="28"/>
      <c r="HOX119" s="28"/>
      <c r="HOY119" s="28"/>
      <c r="HOZ119" s="28"/>
      <c r="HPA119" s="28"/>
      <c r="HPB119" s="28"/>
      <c r="HPC119" s="28"/>
      <c r="HPD119" s="28"/>
      <c r="HPE119" s="28"/>
      <c r="HPF119" s="28"/>
      <c r="HPG119" s="28"/>
      <c r="HPH119" s="28"/>
      <c r="HPI119" s="28"/>
      <c r="HPJ119" s="28"/>
      <c r="HPK119" s="28"/>
      <c r="HPL119" s="28"/>
      <c r="HPM119" s="28"/>
      <c r="HPN119" s="28"/>
      <c r="HPO119" s="28"/>
      <c r="HPP119" s="28"/>
      <c r="HPQ119" s="28"/>
      <c r="HPR119" s="28"/>
      <c r="HPS119" s="28"/>
      <c r="HPT119" s="28"/>
      <c r="HPU119" s="28"/>
      <c r="HPV119" s="28"/>
      <c r="HPW119" s="28"/>
      <c r="HPX119" s="28"/>
      <c r="HPY119" s="28"/>
      <c r="HPZ119" s="28"/>
      <c r="HQA119" s="28"/>
      <c r="HQB119" s="28"/>
      <c r="HQC119" s="28"/>
      <c r="HQD119" s="28"/>
      <c r="HQE119" s="28"/>
      <c r="HQF119" s="28"/>
      <c r="HQG119" s="28"/>
      <c r="HQH119" s="28"/>
      <c r="HQI119" s="28"/>
      <c r="HQJ119" s="28"/>
      <c r="HQK119" s="28"/>
      <c r="HQL119" s="28"/>
      <c r="HQM119" s="28"/>
      <c r="HQN119" s="28"/>
      <c r="HQO119" s="28"/>
      <c r="HQP119" s="28"/>
      <c r="HQQ119" s="28"/>
      <c r="HQR119" s="28"/>
      <c r="HQS119" s="28"/>
      <c r="HQT119" s="28"/>
      <c r="HQU119" s="28"/>
      <c r="HQV119" s="28"/>
      <c r="HQW119" s="28"/>
      <c r="HQX119" s="28"/>
      <c r="HQY119" s="28"/>
      <c r="HQZ119" s="28"/>
      <c r="HRA119" s="28"/>
      <c r="HRB119" s="28"/>
      <c r="HRC119" s="28"/>
      <c r="HRD119" s="28"/>
      <c r="HRE119" s="28"/>
      <c r="HRF119" s="28"/>
      <c r="HRG119" s="28"/>
      <c r="HRH119" s="28"/>
      <c r="HRI119" s="28"/>
      <c r="HRJ119" s="28"/>
      <c r="HRK119" s="28"/>
      <c r="HRL119" s="28"/>
      <c r="HRM119" s="28"/>
      <c r="HRN119" s="28"/>
      <c r="HRO119" s="28"/>
      <c r="HRP119" s="28"/>
      <c r="HRQ119" s="28"/>
      <c r="HRR119" s="28"/>
      <c r="HRS119" s="28"/>
      <c r="HRT119" s="28"/>
      <c r="HRU119" s="28"/>
      <c r="HRV119" s="28"/>
      <c r="HRW119" s="28"/>
      <c r="HRX119" s="28"/>
      <c r="HRY119" s="28"/>
      <c r="HRZ119" s="28"/>
      <c r="HSA119" s="28"/>
      <c r="HSB119" s="28"/>
      <c r="HSC119" s="28"/>
      <c r="HSD119" s="28"/>
      <c r="HSE119" s="28"/>
      <c r="HSF119" s="28"/>
      <c r="HSG119" s="28"/>
      <c r="HSH119" s="28"/>
      <c r="HSI119" s="28"/>
      <c r="HSJ119" s="28"/>
      <c r="HSK119" s="28"/>
      <c r="HSL119" s="28"/>
      <c r="HSM119" s="28"/>
      <c r="HSN119" s="28"/>
      <c r="HSO119" s="28"/>
      <c r="HSP119" s="28"/>
      <c r="HSQ119" s="28"/>
      <c r="HSR119" s="28"/>
      <c r="HSS119" s="28"/>
      <c r="HST119" s="28"/>
      <c r="HSU119" s="28"/>
      <c r="HSV119" s="28"/>
      <c r="HSW119" s="28"/>
      <c r="HSX119" s="28"/>
      <c r="HSY119" s="28"/>
      <c r="HSZ119" s="28"/>
      <c r="HTA119" s="28"/>
      <c r="HTB119" s="28"/>
      <c r="HTC119" s="28"/>
      <c r="HTD119" s="28"/>
      <c r="HTE119" s="28"/>
      <c r="HTF119" s="28"/>
      <c r="HTG119" s="28"/>
      <c r="HTH119" s="28"/>
      <c r="HTI119" s="28"/>
      <c r="HTJ119" s="28"/>
      <c r="HTK119" s="28"/>
      <c r="HTL119" s="28"/>
      <c r="HTM119" s="28"/>
      <c r="HTN119" s="28"/>
      <c r="HTO119" s="28"/>
      <c r="HTP119" s="28"/>
      <c r="HTQ119" s="28"/>
      <c r="HTR119" s="28"/>
      <c r="HTS119" s="28"/>
      <c r="HTT119" s="28"/>
      <c r="HTU119" s="28"/>
      <c r="HTV119" s="28"/>
      <c r="HTW119" s="28"/>
      <c r="HTX119" s="28"/>
      <c r="HTY119" s="28"/>
      <c r="HTZ119" s="28"/>
      <c r="HUA119" s="28"/>
      <c r="HUB119" s="28"/>
      <c r="HUC119" s="28"/>
      <c r="HUD119" s="28"/>
      <c r="HUE119" s="28"/>
      <c r="HUF119" s="28"/>
      <c r="HUG119" s="28"/>
      <c r="HUH119" s="28"/>
      <c r="HUI119" s="28"/>
      <c r="HUJ119" s="28"/>
      <c r="HUK119" s="28"/>
      <c r="HUL119" s="28"/>
      <c r="HUM119" s="28"/>
      <c r="HUN119" s="28"/>
      <c r="HUO119" s="28"/>
      <c r="HUP119" s="28"/>
      <c r="HUQ119" s="28"/>
      <c r="HUR119" s="28"/>
      <c r="HUS119" s="28"/>
      <c r="HUT119" s="28"/>
      <c r="HUU119" s="28"/>
      <c r="HUV119" s="28"/>
      <c r="HUW119" s="28"/>
      <c r="HUX119" s="28"/>
      <c r="HUY119" s="28"/>
      <c r="HUZ119" s="28"/>
      <c r="HVA119" s="28"/>
      <c r="HVB119" s="28"/>
      <c r="HVC119" s="28"/>
      <c r="HVD119" s="28"/>
      <c r="HVE119" s="28"/>
      <c r="HVF119" s="28"/>
      <c r="HVG119" s="28"/>
      <c r="HVH119" s="28"/>
      <c r="HVI119" s="28"/>
      <c r="HVJ119" s="28"/>
      <c r="HVK119" s="28"/>
      <c r="HVL119" s="28"/>
      <c r="HVM119" s="28"/>
      <c r="HVN119" s="28"/>
      <c r="HVO119" s="28"/>
      <c r="HVP119" s="28"/>
      <c r="HVQ119" s="28"/>
      <c r="HVR119" s="28"/>
      <c r="HVS119" s="28"/>
      <c r="HVT119" s="28"/>
      <c r="HVU119" s="28"/>
      <c r="HVV119" s="28"/>
      <c r="HVW119" s="28"/>
      <c r="HVX119" s="28"/>
      <c r="HVY119" s="28"/>
      <c r="HVZ119" s="28"/>
      <c r="HWA119" s="28"/>
      <c r="HWB119" s="28"/>
      <c r="HWC119" s="28"/>
      <c r="HWD119" s="28"/>
      <c r="HWE119" s="28"/>
      <c r="HWF119" s="28"/>
      <c r="HWG119" s="28"/>
      <c r="HWH119" s="28"/>
      <c r="HWI119" s="28"/>
      <c r="HWJ119" s="28"/>
      <c r="HWK119" s="28"/>
      <c r="HWL119" s="28"/>
      <c r="HWM119" s="28"/>
      <c r="HWN119" s="28"/>
      <c r="HWO119" s="28"/>
      <c r="HWP119" s="28"/>
      <c r="HWQ119" s="28"/>
      <c r="HWR119" s="28"/>
      <c r="HWS119" s="28"/>
      <c r="HWT119" s="28"/>
      <c r="HWU119" s="28"/>
      <c r="HWV119" s="28"/>
      <c r="HWW119" s="28"/>
      <c r="HWX119" s="28"/>
      <c r="HWY119" s="28"/>
      <c r="HWZ119" s="28"/>
      <c r="HXA119" s="28"/>
      <c r="HXB119" s="28"/>
      <c r="HXC119" s="28"/>
      <c r="HXD119" s="28"/>
      <c r="HXE119" s="28"/>
      <c r="HXF119" s="28"/>
      <c r="HXG119" s="28"/>
      <c r="HXH119" s="28"/>
      <c r="HXI119" s="28"/>
      <c r="HXJ119" s="28"/>
      <c r="HXK119" s="28"/>
      <c r="HXL119" s="28"/>
      <c r="HXM119" s="28"/>
      <c r="HXN119" s="28"/>
      <c r="HXO119" s="28"/>
      <c r="HXP119" s="28"/>
      <c r="HXQ119" s="28"/>
      <c r="HXR119" s="28"/>
      <c r="HXS119" s="28"/>
      <c r="HXT119" s="28"/>
      <c r="HXU119" s="28"/>
      <c r="HXV119" s="28"/>
      <c r="HXW119" s="28"/>
      <c r="HXX119" s="28"/>
      <c r="HXY119" s="28"/>
      <c r="HXZ119" s="28"/>
      <c r="HYA119" s="28"/>
      <c r="HYB119" s="28"/>
      <c r="HYC119" s="28"/>
      <c r="HYD119" s="28"/>
      <c r="HYE119" s="28"/>
      <c r="HYF119" s="28"/>
      <c r="HYG119" s="28"/>
      <c r="HYH119" s="28"/>
      <c r="HYI119" s="28"/>
      <c r="HYJ119" s="28"/>
      <c r="HYK119" s="28"/>
      <c r="HYL119" s="28"/>
      <c r="HYM119" s="28"/>
      <c r="HYN119" s="28"/>
      <c r="HYO119" s="28"/>
      <c r="HYP119" s="28"/>
      <c r="HYQ119" s="28"/>
      <c r="HYR119" s="28"/>
      <c r="HYS119" s="28"/>
      <c r="HYT119" s="28"/>
      <c r="HYU119" s="28"/>
      <c r="HYV119" s="28"/>
      <c r="HYW119" s="28"/>
      <c r="HYX119" s="28"/>
      <c r="HYY119" s="28"/>
      <c r="HYZ119" s="28"/>
      <c r="HZA119" s="28"/>
      <c r="HZB119" s="28"/>
      <c r="HZC119" s="28"/>
      <c r="HZD119" s="28"/>
      <c r="HZE119" s="28"/>
      <c r="HZF119" s="28"/>
      <c r="HZG119" s="28"/>
      <c r="HZH119" s="28"/>
      <c r="HZI119" s="28"/>
      <c r="HZJ119" s="28"/>
      <c r="HZK119" s="28"/>
      <c r="HZL119" s="28"/>
      <c r="HZM119" s="28"/>
      <c r="HZN119" s="28"/>
      <c r="HZO119" s="28"/>
      <c r="HZP119" s="28"/>
      <c r="HZQ119" s="28"/>
      <c r="HZR119" s="28"/>
      <c r="HZS119" s="28"/>
      <c r="HZT119" s="28"/>
      <c r="HZU119" s="28"/>
      <c r="HZV119" s="28"/>
      <c r="HZW119" s="28"/>
      <c r="HZX119" s="28"/>
      <c r="HZY119" s="28"/>
      <c r="HZZ119" s="28"/>
      <c r="IAA119" s="28"/>
      <c r="IAB119" s="28"/>
      <c r="IAC119" s="28"/>
      <c r="IAD119" s="28"/>
      <c r="IAE119" s="28"/>
      <c r="IAF119" s="28"/>
      <c r="IAG119" s="28"/>
      <c r="IAH119" s="28"/>
      <c r="IAI119" s="28"/>
      <c r="IAJ119" s="28"/>
      <c r="IAK119" s="28"/>
      <c r="IAL119" s="28"/>
      <c r="IAM119" s="28"/>
      <c r="IAN119" s="28"/>
      <c r="IAO119" s="28"/>
      <c r="IAP119" s="28"/>
      <c r="IAQ119" s="28"/>
      <c r="IAR119" s="28"/>
      <c r="IAS119" s="28"/>
      <c r="IAT119" s="28"/>
      <c r="IAU119" s="28"/>
      <c r="IAV119" s="28"/>
      <c r="IAW119" s="28"/>
      <c r="IAX119" s="28"/>
      <c r="IAY119" s="28"/>
      <c r="IAZ119" s="28"/>
      <c r="IBA119" s="28"/>
      <c r="IBB119" s="28"/>
      <c r="IBC119" s="28"/>
      <c r="IBD119" s="28"/>
      <c r="IBE119" s="28"/>
      <c r="IBF119" s="28"/>
      <c r="IBG119" s="28"/>
      <c r="IBH119" s="28"/>
      <c r="IBI119" s="28"/>
      <c r="IBJ119" s="28"/>
      <c r="IBK119" s="28"/>
      <c r="IBL119" s="28"/>
      <c r="IBM119" s="28"/>
      <c r="IBN119" s="28"/>
      <c r="IBO119" s="28"/>
      <c r="IBP119" s="28"/>
      <c r="IBQ119" s="28"/>
      <c r="IBR119" s="28"/>
      <c r="IBS119" s="28"/>
      <c r="IBT119" s="28"/>
      <c r="IBU119" s="28"/>
      <c r="IBV119" s="28"/>
      <c r="IBW119" s="28"/>
      <c r="IBX119" s="28"/>
      <c r="IBY119" s="28"/>
      <c r="IBZ119" s="28"/>
      <c r="ICA119" s="28"/>
      <c r="ICB119" s="28"/>
      <c r="ICC119" s="28"/>
      <c r="ICD119" s="28"/>
      <c r="ICE119" s="28"/>
      <c r="ICF119" s="28"/>
      <c r="ICG119" s="28"/>
      <c r="ICH119" s="28"/>
      <c r="ICI119" s="28"/>
      <c r="ICJ119" s="28"/>
      <c r="ICK119" s="28"/>
      <c r="ICL119" s="28"/>
      <c r="ICM119" s="28"/>
      <c r="ICN119" s="28"/>
      <c r="ICO119" s="28"/>
      <c r="ICP119" s="28"/>
      <c r="ICQ119" s="28"/>
      <c r="ICR119" s="28"/>
      <c r="ICS119" s="28"/>
      <c r="ICT119" s="28"/>
      <c r="ICU119" s="28"/>
      <c r="ICV119" s="28"/>
      <c r="ICW119" s="28"/>
      <c r="ICX119" s="28"/>
      <c r="ICY119" s="28"/>
      <c r="ICZ119" s="28"/>
      <c r="IDA119" s="28"/>
      <c r="IDB119" s="28"/>
      <c r="IDC119" s="28"/>
      <c r="IDD119" s="28"/>
      <c r="IDE119" s="28"/>
      <c r="IDF119" s="28"/>
      <c r="IDG119" s="28"/>
      <c r="IDH119" s="28"/>
      <c r="IDI119" s="28"/>
      <c r="IDJ119" s="28"/>
      <c r="IDK119" s="28"/>
      <c r="IDL119" s="28"/>
      <c r="IDM119" s="28"/>
      <c r="IDN119" s="28"/>
      <c r="IDO119" s="28"/>
      <c r="IDP119" s="28"/>
      <c r="IDQ119" s="28"/>
      <c r="IDR119" s="28"/>
      <c r="IDS119" s="28"/>
      <c r="IDT119" s="28"/>
      <c r="IDU119" s="28"/>
      <c r="IDV119" s="28"/>
      <c r="IDW119" s="28"/>
      <c r="IDX119" s="28"/>
      <c r="IDY119" s="28"/>
      <c r="IDZ119" s="28"/>
      <c r="IEA119" s="28"/>
      <c r="IEB119" s="28"/>
      <c r="IEC119" s="28"/>
      <c r="IED119" s="28"/>
      <c r="IEE119" s="28"/>
      <c r="IEF119" s="28"/>
      <c r="IEG119" s="28"/>
      <c r="IEH119" s="28"/>
      <c r="IEI119" s="28"/>
      <c r="IEJ119" s="28"/>
      <c r="IEK119" s="28"/>
      <c r="IEL119" s="28"/>
      <c r="IEM119" s="28"/>
      <c r="IEN119" s="28"/>
      <c r="IEO119" s="28"/>
      <c r="IEP119" s="28"/>
      <c r="IEQ119" s="28"/>
      <c r="IER119" s="28"/>
      <c r="IES119" s="28"/>
      <c r="IET119" s="28"/>
      <c r="IEU119" s="28"/>
      <c r="IEV119" s="28"/>
      <c r="IEW119" s="28"/>
      <c r="IEX119" s="28"/>
      <c r="IEY119" s="28"/>
      <c r="IEZ119" s="28"/>
      <c r="IFA119" s="28"/>
      <c r="IFB119" s="28"/>
      <c r="IFC119" s="28"/>
      <c r="IFD119" s="28"/>
      <c r="IFE119" s="28"/>
      <c r="IFF119" s="28"/>
      <c r="IFG119" s="28"/>
      <c r="IFH119" s="28"/>
      <c r="IFI119" s="28"/>
      <c r="IFJ119" s="28"/>
      <c r="IFK119" s="28"/>
      <c r="IFL119" s="28"/>
      <c r="IFM119" s="28"/>
      <c r="IFN119" s="28"/>
      <c r="IFO119" s="28"/>
      <c r="IFP119" s="28"/>
      <c r="IFQ119" s="28"/>
      <c r="IFR119" s="28"/>
      <c r="IFS119" s="28"/>
      <c r="IFT119" s="28"/>
      <c r="IFU119" s="28"/>
      <c r="IFV119" s="28"/>
      <c r="IFW119" s="28"/>
      <c r="IFX119" s="28"/>
      <c r="IFY119" s="28"/>
      <c r="IFZ119" s="28"/>
      <c r="IGA119" s="28"/>
      <c r="IGB119" s="28"/>
      <c r="IGC119" s="28"/>
      <c r="IGD119" s="28"/>
      <c r="IGE119" s="28"/>
      <c r="IGF119" s="28"/>
      <c r="IGG119" s="28"/>
      <c r="IGH119" s="28"/>
      <c r="IGI119" s="28"/>
      <c r="IGJ119" s="28"/>
      <c r="IGK119" s="28"/>
      <c r="IGL119" s="28"/>
      <c r="IGM119" s="28"/>
      <c r="IGN119" s="28"/>
      <c r="IGO119" s="28"/>
      <c r="IGP119" s="28"/>
      <c r="IGQ119" s="28"/>
      <c r="IGR119" s="28"/>
      <c r="IGS119" s="28"/>
      <c r="IGT119" s="28"/>
      <c r="IGU119" s="28"/>
      <c r="IGV119" s="28"/>
      <c r="IGW119" s="28"/>
      <c r="IGX119" s="28"/>
      <c r="IGY119" s="28"/>
      <c r="IGZ119" s="28"/>
      <c r="IHA119" s="28"/>
      <c r="IHB119" s="28"/>
      <c r="IHC119" s="28"/>
      <c r="IHD119" s="28"/>
      <c r="IHE119" s="28"/>
      <c r="IHF119" s="28"/>
      <c r="IHG119" s="28"/>
      <c r="IHH119" s="28"/>
      <c r="IHI119" s="28"/>
      <c r="IHJ119" s="28"/>
      <c r="IHK119" s="28"/>
      <c r="IHL119" s="28"/>
      <c r="IHM119" s="28"/>
      <c r="IHN119" s="28"/>
      <c r="IHO119" s="28"/>
      <c r="IHP119" s="28"/>
      <c r="IHQ119" s="28"/>
      <c r="IHR119" s="28"/>
      <c r="IHS119" s="28"/>
      <c r="IHT119" s="28"/>
      <c r="IHU119" s="28"/>
      <c r="IHV119" s="28"/>
      <c r="IHW119" s="28"/>
      <c r="IHX119" s="28"/>
      <c r="IHY119" s="28"/>
      <c r="IHZ119" s="28"/>
      <c r="IIA119" s="28"/>
      <c r="IIB119" s="28"/>
      <c r="IIC119" s="28"/>
      <c r="IID119" s="28"/>
      <c r="IIE119" s="28"/>
      <c r="IIF119" s="28"/>
      <c r="IIG119" s="28"/>
      <c r="IIH119" s="28"/>
      <c r="III119" s="28"/>
      <c r="IIJ119" s="28"/>
      <c r="IIK119" s="28"/>
      <c r="IIL119" s="28"/>
      <c r="IIM119" s="28"/>
      <c r="IIN119" s="28"/>
      <c r="IIO119" s="28"/>
      <c r="IIP119" s="28"/>
      <c r="IIQ119" s="28"/>
      <c r="IIR119" s="28"/>
      <c r="IIS119" s="28"/>
      <c r="IIT119" s="28"/>
      <c r="IIU119" s="28"/>
      <c r="IIV119" s="28"/>
      <c r="IIW119" s="28"/>
      <c r="IIX119" s="28"/>
      <c r="IIY119" s="28"/>
      <c r="IIZ119" s="28"/>
      <c r="IJA119" s="28"/>
      <c r="IJB119" s="28"/>
      <c r="IJC119" s="28"/>
      <c r="IJD119" s="28"/>
      <c r="IJE119" s="28"/>
      <c r="IJF119" s="28"/>
      <c r="IJG119" s="28"/>
      <c r="IJH119" s="28"/>
      <c r="IJI119" s="28"/>
      <c r="IJJ119" s="28"/>
      <c r="IJK119" s="28"/>
      <c r="IJL119" s="28"/>
      <c r="IJM119" s="28"/>
      <c r="IJN119" s="28"/>
      <c r="IJO119" s="28"/>
      <c r="IJP119" s="28"/>
      <c r="IJQ119" s="28"/>
      <c r="IJR119" s="28"/>
      <c r="IJS119" s="28"/>
      <c r="IJT119" s="28"/>
      <c r="IJU119" s="28"/>
      <c r="IJV119" s="28"/>
      <c r="IJW119" s="28"/>
      <c r="IJX119" s="28"/>
      <c r="IJY119" s="28"/>
      <c r="IJZ119" s="28"/>
      <c r="IKA119" s="28"/>
      <c r="IKB119" s="28"/>
      <c r="IKC119" s="28"/>
      <c r="IKD119" s="28"/>
      <c r="IKE119" s="28"/>
      <c r="IKF119" s="28"/>
      <c r="IKG119" s="28"/>
      <c r="IKH119" s="28"/>
      <c r="IKI119" s="28"/>
      <c r="IKJ119" s="28"/>
      <c r="IKK119" s="28"/>
      <c r="IKL119" s="28"/>
      <c r="IKM119" s="28"/>
      <c r="IKN119" s="28"/>
      <c r="IKO119" s="28"/>
      <c r="IKP119" s="28"/>
      <c r="IKQ119" s="28"/>
      <c r="IKR119" s="28"/>
      <c r="IKS119" s="28"/>
      <c r="IKT119" s="28"/>
      <c r="IKU119" s="28"/>
      <c r="IKV119" s="28"/>
      <c r="IKW119" s="28"/>
      <c r="IKX119" s="28"/>
      <c r="IKY119" s="28"/>
      <c r="IKZ119" s="28"/>
      <c r="ILA119" s="28"/>
      <c r="ILB119" s="28"/>
      <c r="ILC119" s="28"/>
      <c r="ILD119" s="28"/>
      <c r="ILE119" s="28"/>
      <c r="ILF119" s="28"/>
      <c r="ILG119" s="28"/>
      <c r="ILH119" s="28"/>
      <c r="ILI119" s="28"/>
      <c r="ILJ119" s="28"/>
      <c r="ILK119" s="28"/>
      <c r="ILL119" s="28"/>
      <c r="ILM119" s="28"/>
      <c r="ILN119" s="28"/>
      <c r="ILO119" s="28"/>
      <c r="ILP119" s="28"/>
      <c r="ILQ119" s="28"/>
      <c r="ILR119" s="28"/>
      <c r="ILS119" s="28"/>
      <c r="ILT119" s="28"/>
      <c r="ILU119" s="28"/>
      <c r="ILV119" s="28"/>
      <c r="ILW119" s="28"/>
      <c r="ILX119" s="28"/>
      <c r="ILY119" s="28"/>
      <c r="ILZ119" s="28"/>
      <c r="IMA119" s="28"/>
      <c r="IMB119" s="28"/>
      <c r="IMC119" s="28"/>
      <c r="IMD119" s="28"/>
      <c r="IME119" s="28"/>
      <c r="IMF119" s="28"/>
      <c r="IMG119" s="28"/>
      <c r="IMH119" s="28"/>
      <c r="IMI119" s="28"/>
      <c r="IMJ119" s="28"/>
      <c r="IMK119" s="28"/>
      <c r="IML119" s="28"/>
      <c r="IMM119" s="28"/>
      <c r="IMN119" s="28"/>
      <c r="IMO119" s="28"/>
      <c r="IMP119" s="28"/>
      <c r="IMQ119" s="28"/>
      <c r="IMR119" s="28"/>
      <c r="IMS119" s="28"/>
      <c r="IMT119" s="28"/>
      <c r="IMU119" s="28"/>
      <c r="IMV119" s="28"/>
      <c r="IMW119" s="28"/>
      <c r="IMX119" s="28"/>
      <c r="IMY119" s="28"/>
      <c r="IMZ119" s="28"/>
      <c r="INA119" s="28"/>
      <c r="INB119" s="28"/>
      <c r="INC119" s="28"/>
      <c r="IND119" s="28"/>
      <c r="INE119" s="28"/>
      <c r="INF119" s="28"/>
      <c r="ING119" s="28"/>
      <c r="INH119" s="28"/>
      <c r="INI119" s="28"/>
      <c r="INJ119" s="28"/>
      <c r="INK119" s="28"/>
      <c r="INL119" s="28"/>
      <c r="INM119" s="28"/>
      <c r="INN119" s="28"/>
      <c r="INO119" s="28"/>
      <c r="INP119" s="28"/>
      <c r="INQ119" s="28"/>
      <c r="INR119" s="28"/>
      <c r="INS119" s="28"/>
      <c r="INT119" s="28"/>
      <c r="INU119" s="28"/>
      <c r="INV119" s="28"/>
      <c r="INW119" s="28"/>
      <c r="INX119" s="28"/>
      <c r="INY119" s="28"/>
      <c r="INZ119" s="28"/>
      <c r="IOA119" s="28"/>
      <c r="IOB119" s="28"/>
      <c r="IOC119" s="28"/>
      <c r="IOD119" s="28"/>
      <c r="IOE119" s="28"/>
      <c r="IOF119" s="28"/>
      <c r="IOG119" s="28"/>
      <c r="IOH119" s="28"/>
      <c r="IOI119" s="28"/>
      <c r="IOJ119" s="28"/>
      <c r="IOK119" s="28"/>
      <c r="IOL119" s="28"/>
      <c r="IOM119" s="28"/>
      <c r="ION119" s="28"/>
      <c r="IOO119" s="28"/>
      <c r="IOP119" s="28"/>
      <c r="IOQ119" s="28"/>
      <c r="IOR119" s="28"/>
      <c r="IOS119" s="28"/>
      <c r="IOT119" s="28"/>
      <c r="IOU119" s="28"/>
      <c r="IOV119" s="28"/>
      <c r="IOW119" s="28"/>
      <c r="IOX119" s="28"/>
      <c r="IOY119" s="28"/>
      <c r="IOZ119" s="28"/>
      <c r="IPA119" s="28"/>
      <c r="IPB119" s="28"/>
      <c r="IPC119" s="28"/>
      <c r="IPD119" s="28"/>
      <c r="IPE119" s="28"/>
      <c r="IPF119" s="28"/>
      <c r="IPG119" s="28"/>
      <c r="IPH119" s="28"/>
      <c r="IPI119" s="28"/>
      <c r="IPJ119" s="28"/>
      <c r="IPK119" s="28"/>
      <c r="IPL119" s="28"/>
      <c r="IPM119" s="28"/>
      <c r="IPN119" s="28"/>
      <c r="IPO119" s="28"/>
      <c r="IPP119" s="28"/>
      <c r="IPQ119" s="28"/>
      <c r="IPR119" s="28"/>
      <c r="IPS119" s="28"/>
      <c r="IPT119" s="28"/>
      <c r="IPU119" s="28"/>
      <c r="IPV119" s="28"/>
      <c r="IPW119" s="28"/>
      <c r="IPX119" s="28"/>
      <c r="IPY119" s="28"/>
      <c r="IPZ119" s="28"/>
      <c r="IQA119" s="28"/>
      <c r="IQB119" s="28"/>
      <c r="IQC119" s="28"/>
      <c r="IQD119" s="28"/>
      <c r="IQE119" s="28"/>
      <c r="IQF119" s="28"/>
      <c r="IQG119" s="28"/>
      <c r="IQH119" s="28"/>
      <c r="IQI119" s="28"/>
      <c r="IQJ119" s="28"/>
      <c r="IQK119" s="28"/>
      <c r="IQL119" s="28"/>
      <c r="IQM119" s="28"/>
      <c r="IQN119" s="28"/>
      <c r="IQO119" s="28"/>
      <c r="IQP119" s="28"/>
      <c r="IQQ119" s="28"/>
      <c r="IQR119" s="28"/>
      <c r="IQS119" s="28"/>
      <c r="IQT119" s="28"/>
      <c r="IQU119" s="28"/>
      <c r="IQV119" s="28"/>
      <c r="IQW119" s="28"/>
      <c r="IQX119" s="28"/>
      <c r="IQY119" s="28"/>
      <c r="IQZ119" s="28"/>
      <c r="IRA119" s="28"/>
      <c r="IRB119" s="28"/>
      <c r="IRC119" s="28"/>
      <c r="IRD119" s="28"/>
      <c r="IRE119" s="28"/>
      <c r="IRF119" s="28"/>
      <c r="IRG119" s="28"/>
      <c r="IRH119" s="28"/>
      <c r="IRI119" s="28"/>
      <c r="IRJ119" s="28"/>
      <c r="IRK119" s="28"/>
      <c r="IRL119" s="28"/>
      <c r="IRM119" s="28"/>
      <c r="IRN119" s="28"/>
      <c r="IRO119" s="28"/>
      <c r="IRP119" s="28"/>
      <c r="IRQ119" s="28"/>
      <c r="IRR119" s="28"/>
      <c r="IRS119" s="28"/>
      <c r="IRT119" s="28"/>
      <c r="IRU119" s="28"/>
      <c r="IRV119" s="28"/>
      <c r="IRW119" s="28"/>
      <c r="IRX119" s="28"/>
      <c r="IRY119" s="28"/>
      <c r="IRZ119" s="28"/>
      <c r="ISA119" s="28"/>
      <c r="ISB119" s="28"/>
      <c r="ISC119" s="28"/>
      <c r="ISD119" s="28"/>
      <c r="ISE119" s="28"/>
      <c r="ISF119" s="28"/>
      <c r="ISG119" s="28"/>
      <c r="ISH119" s="28"/>
      <c r="ISI119" s="28"/>
      <c r="ISJ119" s="28"/>
      <c r="ISK119" s="28"/>
      <c r="ISL119" s="28"/>
      <c r="ISM119" s="28"/>
      <c r="ISN119" s="28"/>
      <c r="ISO119" s="28"/>
      <c r="ISP119" s="28"/>
      <c r="ISQ119" s="28"/>
      <c r="ISR119" s="28"/>
      <c r="ISS119" s="28"/>
      <c r="IST119" s="28"/>
      <c r="ISU119" s="28"/>
      <c r="ISV119" s="28"/>
      <c r="ISW119" s="28"/>
      <c r="ISX119" s="28"/>
      <c r="ISY119" s="28"/>
      <c r="ISZ119" s="28"/>
      <c r="ITA119" s="28"/>
      <c r="ITB119" s="28"/>
      <c r="ITC119" s="28"/>
      <c r="ITD119" s="28"/>
      <c r="ITE119" s="28"/>
      <c r="ITF119" s="28"/>
      <c r="ITG119" s="28"/>
      <c r="ITH119" s="28"/>
      <c r="ITI119" s="28"/>
      <c r="ITJ119" s="28"/>
      <c r="ITK119" s="28"/>
      <c r="ITL119" s="28"/>
      <c r="ITM119" s="28"/>
      <c r="ITN119" s="28"/>
      <c r="ITO119" s="28"/>
      <c r="ITP119" s="28"/>
      <c r="ITQ119" s="28"/>
      <c r="ITR119" s="28"/>
      <c r="ITS119" s="28"/>
      <c r="ITT119" s="28"/>
      <c r="ITU119" s="28"/>
      <c r="ITV119" s="28"/>
      <c r="ITW119" s="28"/>
      <c r="ITX119" s="28"/>
      <c r="ITY119" s="28"/>
      <c r="ITZ119" s="28"/>
      <c r="IUA119" s="28"/>
      <c r="IUB119" s="28"/>
      <c r="IUC119" s="28"/>
      <c r="IUD119" s="28"/>
      <c r="IUE119" s="28"/>
      <c r="IUF119" s="28"/>
      <c r="IUG119" s="28"/>
      <c r="IUH119" s="28"/>
      <c r="IUI119" s="28"/>
      <c r="IUJ119" s="28"/>
      <c r="IUK119" s="28"/>
      <c r="IUL119" s="28"/>
      <c r="IUM119" s="28"/>
      <c r="IUN119" s="28"/>
      <c r="IUO119" s="28"/>
      <c r="IUP119" s="28"/>
      <c r="IUQ119" s="28"/>
      <c r="IUR119" s="28"/>
      <c r="IUS119" s="28"/>
      <c r="IUT119" s="28"/>
      <c r="IUU119" s="28"/>
      <c r="IUV119" s="28"/>
      <c r="IUW119" s="28"/>
      <c r="IUX119" s="28"/>
      <c r="IUY119" s="28"/>
      <c r="IUZ119" s="28"/>
      <c r="IVA119" s="28"/>
      <c r="IVB119" s="28"/>
      <c r="IVC119" s="28"/>
      <c r="IVD119" s="28"/>
      <c r="IVE119" s="28"/>
      <c r="IVF119" s="28"/>
      <c r="IVG119" s="28"/>
      <c r="IVH119" s="28"/>
      <c r="IVI119" s="28"/>
      <c r="IVJ119" s="28"/>
      <c r="IVK119" s="28"/>
      <c r="IVL119" s="28"/>
      <c r="IVM119" s="28"/>
      <c r="IVN119" s="28"/>
      <c r="IVO119" s="28"/>
      <c r="IVP119" s="28"/>
      <c r="IVQ119" s="28"/>
      <c r="IVR119" s="28"/>
      <c r="IVS119" s="28"/>
      <c r="IVT119" s="28"/>
      <c r="IVU119" s="28"/>
      <c r="IVV119" s="28"/>
      <c r="IVW119" s="28"/>
      <c r="IVX119" s="28"/>
      <c r="IVY119" s="28"/>
      <c r="IVZ119" s="28"/>
      <c r="IWA119" s="28"/>
      <c r="IWB119" s="28"/>
      <c r="IWC119" s="28"/>
      <c r="IWD119" s="28"/>
      <c r="IWE119" s="28"/>
      <c r="IWF119" s="28"/>
      <c r="IWG119" s="28"/>
      <c r="IWH119" s="28"/>
      <c r="IWI119" s="28"/>
      <c r="IWJ119" s="28"/>
      <c r="IWK119" s="28"/>
      <c r="IWL119" s="28"/>
      <c r="IWM119" s="28"/>
      <c r="IWN119" s="28"/>
      <c r="IWO119" s="28"/>
      <c r="IWP119" s="28"/>
      <c r="IWQ119" s="28"/>
      <c r="IWR119" s="28"/>
      <c r="IWS119" s="28"/>
      <c r="IWT119" s="28"/>
      <c r="IWU119" s="28"/>
      <c r="IWV119" s="28"/>
      <c r="IWW119" s="28"/>
      <c r="IWX119" s="28"/>
      <c r="IWY119" s="28"/>
      <c r="IWZ119" s="28"/>
      <c r="IXA119" s="28"/>
      <c r="IXB119" s="28"/>
      <c r="IXC119" s="28"/>
      <c r="IXD119" s="28"/>
      <c r="IXE119" s="28"/>
      <c r="IXF119" s="28"/>
      <c r="IXG119" s="28"/>
      <c r="IXH119" s="28"/>
      <c r="IXI119" s="28"/>
      <c r="IXJ119" s="28"/>
      <c r="IXK119" s="28"/>
      <c r="IXL119" s="28"/>
      <c r="IXM119" s="28"/>
      <c r="IXN119" s="28"/>
      <c r="IXO119" s="28"/>
      <c r="IXP119" s="28"/>
      <c r="IXQ119" s="28"/>
      <c r="IXR119" s="28"/>
      <c r="IXS119" s="28"/>
      <c r="IXT119" s="28"/>
      <c r="IXU119" s="28"/>
      <c r="IXV119" s="28"/>
      <c r="IXW119" s="28"/>
      <c r="IXX119" s="28"/>
      <c r="IXY119" s="28"/>
      <c r="IXZ119" s="28"/>
      <c r="IYA119" s="28"/>
      <c r="IYB119" s="28"/>
      <c r="IYC119" s="28"/>
      <c r="IYD119" s="28"/>
      <c r="IYE119" s="28"/>
      <c r="IYF119" s="28"/>
      <c r="IYG119" s="28"/>
      <c r="IYH119" s="28"/>
      <c r="IYI119" s="28"/>
      <c r="IYJ119" s="28"/>
      <c r="IYK119" s="28"/>
      <c r="IYL119" s="28"/>
      <c r="IYM119" s="28"/>
      <c r="IYN119" s="28"/>
      <c r="IYO119" s="28"/>
      <c r="IYP119" s="28"/>
      <c r="IYQ119" s="28"/>
      <c r="IYR119" s="28"/>
      <c r="IYS119" s="28"/>
      <c r="IYT119" s="28"/>
      <c r="IYU119" s="28"/>
      <c r="IYV119" s="28"/>
      <c r="IYW119" s="28"/>
      <c r="IYX119" s="28"/>
      <c r="IYY119" s="28"/>
      <c r="IYZ119" s="28"/>
      <c r="IZA119" s="28"/>
      <c r="IZB119" s="28"/>
      <c r="IZC119" s="28"/>
      <c r="IZD119" s="28"/>
      <c r="IZE119" s="28"/>
      <c r="IZF119" s="28"/>
      <c r="IZG119" s="28"/>
      <c r="IZH119" s="28"/>
      <c r="IZI119" s="28"/>
      <c r="IZJ119" s="28"/>
      <c r="IZK119" s="28"/>
      <c r="IZL119" s="28"/>
      <c r="IZM119" s="28"/>
      <c r="IZN119" s="28"/>
      <c r="IZO119" s="28"/>
      <c r="IZP119" s="28"/>
      <c r="IZQ119" s="28"/>
      <c r="IZR119" s="28"/>
      <c r="IZS119" s="28"/>
      <c r="IZT119" s="28"/>
      <c r="IZU119" s="28"/>
      <c r="IZV119" s="28"/>
      <c r="IZW119" s="28"/>
      <c r="IZX119" s="28"/>
      <c r="IZY119" s="28"/>
      <c r="IZZ119" s="28"/>
      <c r="JAA119" s="28"/>
      <c r="JAB119" s="28"/>
      <c r="JAC119" s="28"/>
      <c r="JAD119" s="28"/>
      <c r="JAE119" s="28"/>
      <c r="JAF119" s="28"/>
      <c r="JAG119" s="28"/>
      <c r="JAH119" s="28"/>
      <c r="JAI119" s="28"/>
      <c r="JAJ119" s="28"/>
      <c r="JAK119" s="28"/>
      <c r="JAL119" s="28"/>
      <c r="JAM119" s="28"/>
      <c r="JAN119" s="28"/>
      <c r="JAO119" s="28"/>
      <c r="JAP119" s="28"/>
      <c r="JAQ119" s="28"/>
      <c r="JAR119" s="28"/>
      <c r="JAS119" s="28"/>
      <c r="JAT119" s="28"/>
      <c r="JAU119" s="28"/>
      <c r="JAV119" s="28"/>
      <c r="JAW119" s="28"/>
      <c r="JAX119" s="28"/>
      <c r="JAY119" s="28"/>
      <c r="JAZ119" s="28"/>
      <c r="JBA119" s="28"/>
      <c r="JBB119" s="28"/>
      <c r="JBC119" s="28"/>
      <c r="JBD119" s="28"/>
      <c r="JBE119" s="28"/>
      <c r="JBF119" s="28"/>
      <c r="JBG119" s="28"/>
      <c r="JBH119" s="28"/>
      <c r="JBI119" s="28"/>
      <c r="JBJ119" s="28"/>
      <c r="JBK119" s="28"/>
      <c r="JBL119" s="28"/>
      <c r="JBM119" s="28"/>
      <c r="JBN119" s="28"/>
      <c r="JBO119" s="28"/>
      <c r="JBP119" s="28"/>
      <c r="JBQ119" s="28"/>
      <c r="JBR119" s="28"/>
      <c r="JBS119" s="28"/>
      <c r="JBT119" s="28"/>
      <c r="JBU119" s="28"/>
      <c r="JBV119" s="28"/>
      <c r="JBW119" s="28"/>
      <c r="JBX119" s="28"/>
      <c r="JBY119" s="28"/>
      <c r="JBZ119" s="28"/>
      <c r="JCA119" s="28"/>
      <c r="JCB119" s="28"/>
      <c r="JCC119" s="28"/>
      <c r="JCD119" s="28"/>
      <c r="JCE119" s="28"/>
      <c r="JCF119" s="28"/>
      <c r="JCG119" s="28"/>
      <c r="JCH119" s="28"/>
      <c r="JCI119" s="28"/>
      <c r="JCJ119" s="28"/>
      <c r="JCK119" s="28"/>
      <c r="JCL119" s="28"/>
      <c r="JCM119" s="28"/>
      <c r="JCN119" s="28"/>
      <c r="JCO119" s="28"/>
      <c r="JCP119" s="28"/>
      <c r="JCQ119" s="28"/>
      <c r="JCR119" s="28"/>
      <c r="JCS119" s="28"/>
      <c r="JCT119" s="28"/>
      <c r="JCU119" s="28"/>
      <c r="JCV119" s="28"/>
      <c r="JCW119" s="28"/>
      <c r="JCX119" s="28"/>
      <c r="JCY119" s="28"/>
      <c r="JCZ119" s="28"/>
      <c r="JDA119" s="28"/>
      <c r="JDB119" s="28"/>
      <c r="JDC119" s="28"/>
      <c r="JDD119" s="28"/>
      <c r="JDE119" s="28"/>
      <c r="JDF119" s="28"/>
      <c r="JDG119" s="28"/>
      <c r="JDH119" s="28"/>
      <c r="JDI119" s="28"/>
      <c r="JDJ119" s="28"/>
      <c r="JDK119" s="28"/>
      <c r="JDL119" s="28"/>
      <c r="JDM119" s="28"/>
      <c r="JDN119" s="28"/>
      <c r="JDO119" s="28"/>
      <c r="JDP119" s="28"/>
      <c r="JDQ119" s="28"/>
      <c r="JDR119" s="28"/>
      <c r="JDS119" s="28"/>
      <c r="JDT119" s="28"/>
      <c r="JDU119" s="28"/>
      <c r="JDV119" s="28"/>
      <c r="JDW119" s="28"/>
      <c r="JDX119" s="28"/>
      <c r="JDY119" s="28"/>
      <c r="JDZ119" s="28"/>
      <c r="JEA119" s="28"/>
      <c r="JEB119" s="28"/>
      <c r="JEC119" s="28"/>
      <c r="JED119" s="28"/>
      <c r="JEE119" s="28"/>
      <c r="JEF119" s="28"/>
      <c r="JEG119" s="28"/>
      <c r="JEH119" s="28"/>
      <c r="JEI119" s="28"/>
      <c r="JEJ119" s="28"/>
      <c r="JEK119" s="28"/>
      <c r="JEL119" s="28"/>
      <c r="JEM119" s="28"/>
      <c r="JEN119" s="28"/>
      <c r="JEO119" s="28"/>
      <c r="JEP119" s="28"/>
      <c r="JEQ119" s="28"/>
      <c r="JER119" s="28"/>
      <c r="JES119" s="28"/>
      <c r="JET119" s="28"/>
      <c r="JEU119" s="28"/>
      <c r="JEV119" s="28"/>
      <c r="JEW119" s="28"/>
      <c r="JEX119" s="28"/>
      <c r="JEY119" s="28"/>
      <c r="JEZ119" s="28"/>
      <c r="JFA119" s="28"/>
      <c r="JFB119" s="28"/>
      <c r="JFC119" s="28"/>
      <c r="JFD119" s="28"/>
      <c r="JFE119" s="28"/>
      <c r="JFF119" s="28"/>
      <c r="JFG119" s="28"/>
      <c r="JFH119" s="28"/>
      <c r="JFI119" s="28"/>
      <c r="JFJ119" s="28"/>
      <c r="JFK119" s="28"/>
      <c r="JFL119" s="28"/>
      <c r="JFM119" s="28"/>
      <c r="JFN119" s="28"/>
      <c r="JFO119" s="28"/>
      <c r="JFP119" s="28"/>
      <c r="JFQ119" s="28"/>
      <c r="JFR119" s="28"/>
      <c r="JFS119" s="28"/>
      <c r="JFT119" s="28"/>
      <c r="JFU119" s="28"/>
      <c r="JFV119" s="28"/>
      <c r="JFW119" s="28"/>
      <c r="JFX119" s="28"/>
      <c r="JFY119" s="28"/>
      <c r="JFZ119" s="28"/>
      <c r="JGA119" s="28"/>
      <c r="JGB119" s="28"/>
      <c r="JGC119" s="28"/>
      <c r="JGD119" s="28"/>
      <c r="JGE119" s="28"/>
      <c r="JGF119" s="28"/>
      <c r="JGG119" s="28"/>
      <c r="JGH119" s="28"/>
      <c r="JGI119" s="28"/>
      <c r="JGJ119" s="28"/>
      <c r="JGK119" s="28"/>
      <c r="JGL119" s="28"/>
      <c r="JGM119" s="28"/>
      <c r="JGN119" s="28"/>
      <c r="JGO119" s="28"/>
      <c r="JGP119" s="28"/>
      <c r="JGQ119" s="28"/>
      <c r="JGR119" s="28"/>
      <c r="JGS119" s="28"/>
      <c r="JGT119" s="28"/>
      <c r="JGU119" s="28"/>
      <c r="JGV119" s="28"/>
      <c r="JGW119" s="28"/>
      <c r="JGX119" s="28"/>
      <c r="JGY119" s="28"/>
      <c r="JGZ119" s="28"/>
      <c r="JHA119" s="28"/>
      <c r="JHB119" s="28"/>
      <c r="JHC119" s="28"/>
      <c r="JHD119" s="28"/>
      <c r="JHE119" s="28"/>
      <c r="JHF119" s="28"/>
      <c r="JHG119" s="28"/>
      <c r="JHH119" s="28"/>
      <c r="JHI119" s="28"/>
      <c r="JHJ119" s="28"/>
      <c r="JHK119" s="28"/>
      <c r="JHL119" s="28"/>
      <c r="JHM119" s="28"/>
      <c r="JHN119" s="28"/>
      <c r="JHO119" s="28"/>
      <c r="JHP119" s="28"/>
      <c r="JHQ119" s="28"/>
      <c r="JHR119" s="28"/>
      <c r="JHS119" s="28"/>
      <c r="JHT119" s="28"/>
      <c r="JHU119" s="28"/>
      <c r="JHV119" s="28"/>
      <c r="JHW119" s="28"/>
      <c r="JHX119" s="28"/>
      <c r="JHY119" s="28"/>
      <c r="JHZ119" s="28"/>
      <c r="JIA119" s="28"/>
      <c r="JIB119" s="28"/>
      <c r="JIC119" s="28"/>
      <c r="JID119" s="28"/>
      <c r="JIE119" s="28"/>
      <c r="JIF119" s="28"/>
      <c r="JIG119" s="28"/>
      <c r="JIH119" s="28"/>
      <c r="JII119" s="28"/>
      <c r="JIJ119" s="28"/>
      <c r="JIK119" s="28"/>
      <c r="JIL119" s="28"/>
      <c r="JIM119" s="28"/>
      <c r="JIN119" s="28"/>
      <c r="JIO119" s="28"/>
      <c r="JIP119" s="28"/>
      <c r="JIQ119" s="28"/>
      <c r="JIR119" s="28"/>
      <c r="JIS119" s="28"/>
      <c r="JIT119" s="28"/>
      <c r="JIU119" s="28"/>
      <c r="JIV119" s="28"/>
      <c r="JIW119" s="28"/>
      <c r="JIX119" s="28"/>
      <c r="JIY119" s="28"/>
      <c r="JIZ119" s="28"/>
      <c r="JJA119" s="28"/>
      <c r="JJB119" s="28"/>
      <c r="JJC119" s="28"/>
      <c r="JJD119" s="28"/>
      <c r="JJE119" s="28"/>
      <c r="JJF119" s="28"/>
      <c r="JJG119" s="28"/>
      <c r="JJH119" s="28"/>
      <c r="JJI119" s="28"/>
      <c r="JJJ119" s="28"/>
      <c r="JJK119" s="28"/>
      <c r="JJL119" s="28"/>
      <c r="JJM119" s="28"/>
      <c r="JJN119" s="28"/>
      <c r="JJO119" s="28"/>
      <c r="JJP119" s="28"/>
      <c r="JJQ119" s="28"/>
      <c r="JJR119" s="28"/>
      <c r="JJS119" s="28"/>
      <c r="JJT119" s="28"/>
      <c r="JJU119" s="28"/>
      <c r="JJV119" s="28"/>
      <c r="JJW119" s="28"/>
      <c r="JJX119" s="28"/>
      <c r="JJY119" s="28"/>
      <c r="JJZ119" s="28"/>
      <c r="JKA119" s="28"/>
      <c r="JKB119" s="28"/>
      <c r="JKC119" s="28"/>
      <c r="JKD119" s="28"/>
      <c r="JKE119" s="28"/>
      <c r="JKF119" s="28"/>
      <c r="JKG119" s="28"/>
      <c r="JKH119" s="28"/>
      <c r="JKI119" s="28"/>
      <c r="JKJ119" s="28"/>
      <c r="JKK119" s="28"/>
      <c r="JKL119" s="28"/>
      <c r="JKM119" s="28"/>
      <c r="JKN119" s="28"/>
      <c r="JKO119" s="28"/>
      <c r="JKP119" s="28"/>
      <c r="JKQ119" s="28"/>
      <c r="JKR119" s="28"/>
      <c r="JKS119" s="28"/>
      <c r="JKT119" s="28"/>
      <c r="JKU119" s="28"/>
      <c r="JKV119" s="28"/>
      <c r="JKW119" s="28"/>
      <c r="JKX119" s="28"/>
      <c r="JKY119" s="28"/>
      <c r="JKZ119" s="28"/>
      <c r="JLA119" s="28"/>
      <c r="JLB119" s="28"/>
      <c r="JLC119" s="28"/>
      <c r="JLD119" s="28"/>
      <c r="JLE119" s="28"/>
      <c r="JLF119" s="28"/>
      <c r="JLG119" s="28"/>
      <c r="JLH119" s="28"/>
      <c r="JLI119" s="28"/>
      <c r="JLJ119" s="28"/>
      <c r="JLK119" s="28"/>
      <c r="JLL119" s="28"/>
      <c r="JLM119" s="28"/>
      <c r="JLN119" s="28"/>
      <c r="JLO119" s="28"/>
      <c r="JLP119" s="28"/>
      <c r="JLQ119" s="28"/>
      <c r="JLR119" s="28"/>
      <c r="JLS119" s="28"/>
      <c r="JLT119" s="28"/>
      <c r="JLU119" s="28"/>
      <c r="JLV119" s="28"/>
      <c r="JLW119" s="28"/>
      <c r="JLX119" s="28"/>
      <c r="JLY119" s="28"/>
      <c r="JLZ119" s="28"/>
      <c r="JMA119" s="28"/>
      <c r="JMB119" s="28"/>
      <c r="JMC119" s="28"/>
      <c r="JMD119" s="28"/>
      <c r="JME119" s="28"/>
      <c r="JMF119" s="28"/>
      <c r="JMG119" s="28"/>
      <c r="JMH119" s="28"/>
      <c r="JMI119" s="28"/>
      <c r="JMJ119" s="28"/>
      <c r="JMK119" s="28"/>
      <c r="JML119" s="28"/>
      <c r="JMM119" s="28"/>
      <c r="JMN119" s="28"/>
      <c r="JMO119" s="28"/>
      <c r="JMP119" s="28"/>
      <c r="JMQ119" s="28"/>
      <c r="JMR119" s="28"/>
      <c r="JMS119" s="28"/>
      <c r="JMT119" s="28"/>
      <c r="JMU119" s="28"/>
      <c r="JMV119" s="28"/>
      <c r="JMW119" s="28"/>
      <c r="JMX119" s="28"/>
      <c r="JMY119" s="28"/>
      <c r="JMZ119" s="28"/>
      <c r="JNA119" s="28"/>
      <c r="JNB119" s="28"/>
      <c r="JNC119" s="28"/>
      <c r="JND119" s="28"/>
      <c r="JNE119" s="28"/>
      <c r="JNF119" s="28"/>
      <c r="JNG119" s="28"/>
      <c r="JNH119" s="28"/>
      <c r="JNI119" s="28"/>
      <c r="JNJ119" s="28"/>
      <c r="JNK119" s="28"/>
      <c r="JNL119" s="28"/>
      <c r="JNM119" s="28"/>
      <c r="JNN119" s="28"/>
      <c r="JNO119" s="28"/>
      <c r="JNP119" s="28"/>
      <c r="JNQ119" s="28"/>
      <c r="JNR119" s="28"/>
      <c r="JNS119" s="28"/>
      <c r="JNT119" s="28"/>
      <c r="JNU119" s="28"/>
      <c r="JNV119" s="28"/>
      <c r="JNW119" s="28"/>
      <c r="JNX119" s="28"/>
      <c r="JNY119" s="28"/>
      <c r="JNZ119" s="28"/>
      <c r="JOA119" s="28"/>
      <c r="JOB119" s="28"/>
      <c r="JOC119" s="28"/>
      <c r="JOD119" s="28"/>
      <c r="JOE119" s="28"/>
      <c r="JOF119" s="28"/>
      <c r="JOG119" s="28"/>
      <c r="JOH119" s="28"/>
      <c r="JOI119" s="28"/>
      <c r="JOJ119" s="28"/>
      <c r="JOK119" s="28"/>
      <c r="JOL119" s="28"/>
      <c r="JOM119" s="28"/>
      <c r="JON119" s="28"/>
      <c r="JOO119" s="28"/>
      <c r="JOP119" s="28"/>
      <c r="JOQ119" s="28"/>
      <c r="JOR119" s="28"/>
      <c r="JOS119" s="28"/>
      <c r="JOT119" s="28"/>
      <c r="JOU119" s="28"/>
      <c r="JOV119" s="28"/>
      <c r="JOW119" s="28"/>
      <c r="JOX119" s="28"/>
      <c r="JOY119" s="28"/>
      <c r="JOZ119" s="28"/>
      <c r="JPA119" s="28"/>
      <c r="JPB119" s="28"/>
      <c r="JPC119" s="28"/>
      <c r="JPD119" s="28"/>
      <c r="JPE119" s="28"/>
      <c r="JPF119" s="28"/>
      <c r="JPG119" s="28"/>
      <c r="JPH119" s="28"/>
      <c r="JPI119" s="28"/>
      <c r="JPJ119" s="28"/>
      <c r="JPK119" s="28"/>
      <c r="JPL119" s="28"/>
      <c r="JPM119" s="28"/>
      <c r="JPN119" s="28"/>
      <c r="JPO119" s="28"/>
      <c r="JPP119" s="28"/>
      <c r="JPQ119" s="28"/>
      <c r="JPR119" s="28"/>
      <c r="JPS119" s="28"/>
      <c r="JPT119" s="28"/>
      <c r="JPU119" s="28"/>
      <c r="JPV119" s="28"/>
      <c r="JPW119" s="28"/>
      <c r="JPX119" s="28"/>
      <c r="JPY119" s="28"/>
      <c r="JPZ119" s="28"/>
      <c r="JQA119" s="28"/>
      <c r="JQB119" s="28"/>
      <c r="JQC119" s="28"/>
      <c r="JQD119" s="28"/>
      <c r="JQE119" s="28"/>
      <c r="JQF119" s="28"/>
      <c r="JQG119" s="28"/>
      <c r="JQH119" s="28"/>
      <c r="JQI119" s="28"/>
      <c r="JQJ119" s="28"/>
      <c r="JQK119" s="28"/>
      <c r="JQL119" s="28"/>
      <c r="JQM119" s="28"/>
      <c r="JQN119" s="28"/>
      <c r="JQO119" s="28"/>
      <c r="JQP119" s="28"/>
      <c r="JQQ119" s="28"/>
      <c r="JQR119" s="28"/>
      <c r="JQS119" s="28"/>
      <c r="JQT119" s="28"/>
      <c r="JQU119" s="28"/>
      <c r="JQV119" s="28"/>
      <c r="JQW119" s="28"/>
      <c r="JQX119" s="28"/>
      <c r="JQY119" s="28"/>
      <c r="JQZ119" s="28"/>
      <c r="JRA119" s="28"/>
      <c r="JRB119" s="28"/>
      <c r="JRC119" s="28"/>
      <c r="JRD119" s="28"/>
      <c r="JRE119" s="28"/>
      <c r="JRF119" s="28"/>
      <c r="JRG119" s="28"/>
      <c r="JRH119" s="28"/>
      <c r="JRI119" s="28"/>
      <c r="JRJ119" s="28"/>
      <c r="JRK119" s="28"/>
      <c r="JRL119" s="28"/>
      <c r="JRM119" s="28"/>
      <c r="JRN119" s="28"/>
      <c r="JRO119" s="28"/>
      <c r="JRP119" s="28"/>
      <c r="JRQ119" s="28"/>
      <c r="JRR119" s="28"/>
      <c r="JRS119" s="28"/>
      <c r="JRT119" s="28"/>
      <c r="JRU119" s="28"/>
      <c r="JRV119" s="28"/>
      <c r="JRW119" s="28"/>
      <c r="JRX119" s="28"/>
      <c r="JRY119" s="28"/>
      <c r="JRZ119" s="28"/>
      <c r="JSA119" s="28"/>
      <c r="JSB119" s="28"/>
      <c r="JSC119" s="28"/>
      <c r="JSD119" s="28"/>
      <c r="JSE119" s="28"/>
      <c r="JSF119" s="28"/>
      <c r="JSG119" s="28"/>
      <c r="JSH119" s="28"/>
      <c r="JSI119" s="28"/>
      <c r="JSJ119" s="28"/>
      <c r="JSK119" s="28"/>
      <c r="JSL119" s="28"/>
      <c r="JSM119" s="28"/>
      <c r="JSN119" s="28"/>
      <c r="JSO119" s="28"/>
      <c r="JSP119" s="28"/>
      <c r="JSQ119" s="28"/>
      <c r="JSR119" s="28"/>
      <c r="JSS119" s="28"/>
      <c r="JST119" s="28"/>
      <c r="JSU119" s="28"/>
      <c r="JSV119" s="28"/>
      <c r="JSW119" s="28"/>
      <c r="JSX119" s="28"/>
      <c r="JSY119" s="28"/>
      <c r="JSZ119" s="28"/>
      <c r="JTA119" s="28"/>
      <c r="JTB119" s="28"/>
      <c r="JTC119" s="28"/>
      <c r="JTD119" s="28"/>
      <c r="JTE119" s="28"/>
      <c r="JTF119" s="28"/>
      <c r="JTG119" s="28"/>
      <c r="JTH119" s="28"/>
      <c r="JTI119" s="28"/>
      <c r="JTJ119" s="28"/>
      <c r="JTK119" s="28"/>
      <c r="JTL119" s="28"/>
      <c r="JTM119" s="28"/>
      <c r="JTN119" s="28"/>
      <c r="JTO119" s="28"/>
      <c r="JTP119" s="28"/>
      <c r="JTQ119" s="28"/>
      <c r="JTR119" s="28"/>
      <c r="JTS119" s="28"/>
      <c r="JTT119" s="28"/>
      <c r="JTU119" s="28"/>
      <c r="JTV119" s="28"/>
      <c r="JTW119" s="28"/>
      <c r="JTX119" s="28"/>
      <c r="JTY119" s="28"/>
      <c r="JTZ119" s="28"/>
      <c r="JUA119" s="28"/>
      <c r="JUB119" s="28"/>
      <c r="JUC119" s="28"/>
      <c r="JUD119" s="28"/>
      <c r="JUE119" s="28"/>
      <c r="JUF119" s="28"/>
      <c r="JUG119" s="28"/>
      <c r="JUH119" s="28"/>
      <c r="JUI119" s="28"/>
      <c r="JUJ119" s="28"/>
      <c r="JUK119" s="28"/>
      <c r="JUL119" s="28"/>
      <c r="JUM119" s="28"/>
      <c r="JUN119" s="28"/>
      <c r="JUO119" s="28"/>
      <c r="JUP119" s="28"/>
      <c r="JUQ119" s="28"/>
      <c r="JUR119" s="28"/>
      <c r="JUS119" s="28"/>
      <c r="JUT119" s="28"/>
      <c r="JUU119" s="28"/>
      <c r="JUV119" s="28"/>
      <c r="JUW119" s="28"/>
      <c r="JUX119" s="28"/>
      <c r="JUY119" s="28"/>
      <c r="JUZ119" s="28"/>
      <c r="JVA119" s="28"/>
      <c r="JVB119" s="28"/>
      <c r="JVC119" s="28"/>
      <c r="JVD119" s="28"/>
      <c r="JVE119" s="28"/>
      <c r="JVF119" s="28"/>
      <c r="JVG119" s="28"/>
      <c r="JVH119" s="28"/>
      <c r="JVI119" s="28"/>
      <c r="JVJ119" s="28"/>
      <c r="JVK119" s="28"/>
      <c r="JVL119" s="28"/>
      <c r="JVM119" s="28"/>
      <c r="JVN119" s="28"/>
      <c r="JVO119" s="28"/>
      <c r="JVP119" s="28"/>
      <c r="JVQ119" s="28"/>
      <c r="JVR119" s="28"/>
      <c r="JVS119" s="28"/>
      <c r="JVT119" s="28"/>
      <c r="JVU119" s="28"/>
      <c r="JVV119" s="28"/>
      <c r="JVW119" s="28"/>
      <c r="JVX119" s="28"/>
      <c r="JVY119" s="28"/>
      <c r="JVZ119" s="28"/>
      <c r="JWA119" s="28"/>
      <c r="JWB119" s="28"/>
      <c r="JWC119" s="28"/>
      <c r="JWD119" s="28"/>
      <c r="JWE119" s="28"/>
      <c r="JWF119" s="28"/>
      <c r="JWG119" s="28"/>
      <c r="JWH119" s="28"/>
      <c r="JWI119" s="28"/>
      <c r="JWJ119" s="28"/>
      <c r="JWK119" s="28"/>
      <c r="JWL119" s="28"/>
      <c r="JWM119" s="28"/>
      <c r="JWN119" s="28"/>
      <c r="JWO119" s="28"/>
      <c r="JWP119" s="28"/>
      <c r="JWQ119" s="28"/>
      <c r="JWR119" s="28"/>
      <c r="JWS119" s="28"/>
      <c r="JWT119" s="28"/>
      <c r="JWU119" s="28"/>
      <c r="JWV119" s="28"/>
      <c r="JWW119" s="28"/>
      <c r="JWX119" s="28"/>
      <c r="JWY119" s="28"/>
      <c r="JWZ119" s="28"/>
      <c r="JXA119" s="28"/>
      <c r="JXB119" s="28"/>
      <c r="JXC119" s="28"/>
      <c r="JXD119" s="28"/>
      <c r="JXE119" s="28"/>
      <c r="JXF119" s="28"/>
      <c r="JXG119" s="28"/>
      <c r="JXH119" s="28"/>
      <c r="JXI119" s="28"/>
      <c r="JXJ119" s="28"/>
      <c r="JXK119" s="28"/>
      <c r="JXL119" s="28"/>
      <c r="JXM119" s="28"/>
      <c r="JXN119" s="28"/>
      <c r="JXO119" s="28"/>
      <c r="JXP119" s="28"/>
      <c r="JXQ119" s="28"/>
      <c r="JXR119" s="28"/>
      <c r="JXS119" s="28"/>
      <c r="JXT119" s="28"/>
      <c r="JXU119" s="28"/>
      <c r="JXV119" s="28"/>
      <c r="JXW119" s="28"/>
      <c r="JXX119" s="28"/>
      <c r="JXY119" s="28"/>
      <c r="JXZ119" s="28"/>
      <c r="JYA119" s="28"/>
      <c r="JYB119" s="28"/>
      <c r="JYC119" s="28"/>
      <c r="JYD119" s="28"/>
      <c r="JYE119" s="28"/>
      <c r="JYF119" s="28"/>
      <c r="JYG119" s="28"/>
      <c r="JYH119" s="28"/>
      <c r="JYI119" s="28"/>
      <c r="JYJ119" s="28"/>
      <c r="JYK119" s="28"/>
      <c r="JYL119" s="28"/>
      <c r="JYM119" s="28"/>
      <c r="JYN119" s="28"/>
      <c r="JYO119" s="28"/>
      <c r="JYP119" s="28"/>
      <c r="JYQ119" s="28"/>
      <c r="JYR119" s="28"/>
      <c r="JYS119" s="28"/>
      <c r="JYT119" s="28"/>
      <c r="JYU119" s="28"/>
      <c r="JYV119" s="28"/>
      <c r="JYW119" s="28"/>
      <c r="JYX119" s="28"/>
      <c r="JYY119" s="28"/>
      <c r="JYZ119" s="28"/>
      <c r="JZA119" s="28"/>
      <c r="JZB119" s="28"/>
      <c r="JZC119" s="28"/>
      <c r="JZD119" s="28"/>
      <c r="JZE119" s="28"/>
      <c r="JZF119" s="28"/>
      <c r="JZG119" s="28"/>
      <c r="JZH119" s="28"/>
      <c r="JZI119" s="28"/>
      <c r="JZJ119" s="28"/>
      <c r="JZK119" s="28"/>
      <c r="JZL119" s="28"/>
      <c r="JZM119" s="28"/>
      <c r="JZN119" s="28"/>
      <c r="JZO119" s="28"/>
      <c r="JZP119" s="28"/>
      <c r="JZQ119" s="28"/>
      <c r="JZR119" s="28"/>
      <c r="JZS119" s="28"/>
      <c r="JZT119" s="28"/>
      <c r="JZU119" s="28"/>
      <c r="JZV119" s="28"/>
      <c r="JZW119" s="28"/>
      <c r="JZX119" s="28"/>
      <c r="JZY119" s="28"/>
      <c r="JZZ119" s="28"/>
      <c r="KAA119" s="28"/>
      <c r="KAB119" s="28"/>
      <c r="KAC119" s="28"/>
      <c r="KAD119" s="28"/>
      <c r="KAE119" s="28"/>
      <c r="KAF119" s="28"/>
      <c r="KAG119" s="28"/>
      <c r="KAH119" s="28"/>
      <c r="KAI119" s="28"/>
      <c r="KAJ119" s="28"/>
      <c r="KAK119" s="28"/>
      <c r="KAL119" s="28"/>
      <c r="KAM119" s="28"/>
      <c r="KAN119" s="28"/>
      <c r="KAO119" s="28"/>
      <c r="KAP119" s="28"/>
      <c r="KAQ119" s="28"/>
      <c r="KAR119" s="28"/>
      <c r="KAS119" s="28"/>
      <c r="KAT119" s="28"/>
      <c r="KAU119" s="28"/>
      <c r="KAV119" s="28"/>
      <c r="KAW119" s="28"/>
      <c r="KAX119" s="28"/>
      <c r="KAY119" s="28"/>
      <c r="KAZ119" s="28"/>
      <c r="KBA119" s="28"/>
      <c r="KBB119" s="28"/>
      <c r="KBC119" s="28"/>
      <c r="KBD119" s="28"/>
      <c r="KBE119" s="28"/>
      <c r="KBF119" s="28"/>
      <c r="KBG119" s="28"/>
      <c r="KBH119" s="28"/>
      <c r="KBI119" s="28"/>
      <c r="KBJ119" s="28"/>
      <c r="KBK119" s="28"/>
      <c r="KBL119" s="28"/>
      <c r="KBM119" s="28"/>
      <c r="KBN119" s="28"/>
      <c r="KBO119" s="28"/>
      <c r="KBP119" s="28"/>
      <c r="KBQ119" s="28"/>
      <c r="KBR119" s="28"/>
      <c r="KBS119" s="28"/>
      <c r="KBT119" s="28"/>
      <c r="KBU119" s="28"/>
      <c r="KBV119" s="28"/>
      <c r="KBW119" s="28"/>
      <c r="KBX119" s="28"/>
      <c r="KBY119" s="28"/>
      <c r="KBZ119" s="28"/>
      <c r="KCA119" s="28"/>
      <c r="KCB119" s="28"/>
      <c r="KCC119" s="28"/>
      <c r="KCD119" s="28"/>
      <c r="KCE119" s="28"/>
      <c r="KCF119" s="28"/>
      <c r="KCG119" s="28"/>
      <c r="KCH119" s="28"/>
      <c r="KCI119" s="28"/>
      <c r="KCJ119" s="28"/>
      <c r="KCK119" s="28"/>
      <c r="KCL119" s="28"/>
      <c r="KCM119" s="28"/>
      <c r="KCN119" s="28"/>
      <c r="KCO119" s="28"/>
      <c r="KCP119" s="28"/>
      <c r="KCQ119" s="28"/>
      <c r="KCR119" s="28"/>
      <c r="KCS119" s="28"/>
      <c r="KCT119" s="28"/>
      <c r="KCU119" s="28"/>
      <c r="KCV119" s="28"/>
      <c r="KCW119" s="28"/>
      <c r="KCX119" s="28"/>
      <c r="KCY119" s="28"/>
      <c r="KCZ119" s="28"/>
      <c r="KDA119" s="28"/>
      <c r="KDB119" s="28"/>
      <c r="KDC119" s="28"/>
      <c r="KDD119" s="28"/>
      <c r="KDE119" s="28"/>
      <c r="KDF119" s="28"/>
      <c r="KDG119" s="28"/>
      <c r="KDH119" s="28"/>
      <c r="KDI119" s="28"/>
      <c r="KDJ119" s="28"/>
      <c r="KDK119" s="28"/>
      <c r="KDL119" s="28"/>
      <c r="KDM119" s="28"/>
      <c r="KDN119" s="28"/>
      <c r="KDO119" s="28"/>
      <c r="KDP119" s="28"/>
      <c r="KDQ119" s="28"/>
      <c r="KDR119" s="28"/>
      <c r="KDS119" s="28"/>
      <c r="KDT119" s="28"/>
      <c r="KDU119" s="28"/>
      <c r="KDV119" s="28"/>
      <c r="KDW119" s="28"/>
      <c r="KDX119" s="28"/>
      <c r="KDY119" s="28"/>
      <c r="KDZ119" s="28"/>
      <c r="KEA119" s="28"/>
      <c r="KEB119" s="28"/>
      <c r="KEC119" s="28"/>
      <c r="KED119" s="28"/>
      <c r="KEE119" s="28"/>
      <c r="KEF119" s="28"/>
      <c r="KEG119" s="28"/>
      <c r="KEH119" s="28"/>
      <c r="KEI119" s="28"/>
      <c r="KEJ119" s="28"/>
      <c r="KEK119" s="28"/>
      <c r="KEL119" s="28"/>
      <c r="KEM119" s="28"/>
      <c r="KEN119" s="28"/>
      <c r="KEO119" s="28"/>
      <c r="KEP119" s="28"/>
      <c r="KEQ119" s="28"/>
      <c r="KER119" s="28"/>
      <c r="KES119" s="28"/>
      <c r="KET119" s="28"/>
      <c r="KEU119" s="28"/>
      <c r="KEV119" s="28"/>
      <c r="KEW119" s="28"/>
      <c r="KEX119" s="28"/>
      <c r="KEY119" s="28"/>
      <c r="KEZ119" s="28"/>
      <c r="KFA119" s="28"/>
      <c r="KFB119" s="28"/>
      <c r="KFC119" s="28"/>
      <c r="KFD119" s="28"/>
      <c r="KFE119" s="28"/>
      <c r="KFF119" s="28"/>
      <c r="KFG119" s="28"/>
      <c r="KFH119" s="28"/>
      <c r="KFI119" s="28"/>
      <c r="KFJ119" s="28"/>
      <c r="KFK119" s="28"/>
      <c r="KFL119" s="28"/>
      <c r="KFM119" s="28"/>
      <c r="KFN119" s="28"/>
      <c r="KFO119" s="28"/>
      <c r="KFP119" s="28"/>
      <c r="KFQ119" s="28"/>
      <c r="KFR119" s="28"/>
      <c r="KFS119" s="28"/>
      <c r="KFT119" s="28"/>
      <c r="KFU119" s="28"/>
      <c r="KFV119" s="28"/>
      <c r="KFW119" s="28"/>
      <c r="KFX119" s="28"/>
      <c r="KFY119" s="28"/>
      <c r="KFZ119" s="28"/>
      <c r="KGA119" s="28"/>
      <c r="KGB119" s="28"/>
      <c r="KGC119" s="28"/>
      <c r="KGD119" s="28"/>
      <c r="KGE119" s="28"/>
      <c r="KGF119" s="28"/>
      <c r="KGG119" s="28"/>
      <c r="KGH119" s="28"/>
      <c r="KGI119" s="28"/>
      <c r="KGJ119" s="28"/>
      <c r="KGK119" s="28"/>
      <c r="KGL119" s="28"/>
      <c r="KGM119" s="28"/>
      <c r="KGN119" s="28"/>
      <c r="KGO119" s="28"/>
      <c r="KGP119" s="28"/>
      <c r="KGQ119" s="28"/>
      <c r="KGR119" s="28"/>
      <c r="KGS119" s="28"/>
      <c r="KGT119" s="28"/>
      <c r="KGU119" s="28"/>
      <c r="KGV119" s="28"/>
      <c r="KGW119" s="28"/>
      <c r="KGX119" s="28"/>
      <c r="KGY119" s="28"/>
      <c r="KGZ119" s="28"/>
      <c r="KHA119" s="28"/>
      <c r="KHB119" s="28"/>
      <c r="KHC119" s="28"/>
      <c r="KHD119" s="28"/>
      <c r="KHE119" s="28"/>
      <c r="KHF119" s="28"/>
      <c r="KHG119" s="28"/>
      <c r="KHH119" s="28"/>
      <c r="KHI119" s="28"/>
      <c r="KHJ119" s="28"/>
      <c r="KHK119" s="28"/>
      <c r="KHL119" s="28"/>
      <c r="KHM119" s="28"/>
      <c r="KHN119" s="28"/>
      <c r="KHO119" s="28"/>
      <c r="KHP119" s="28"/>
      <c r="KHQ119" s="28"/>
      <c r="KHR119" s="28"/>
      <c r="KHS119" s="28"/>
      <c r="KHT119" s="28"/>
      <c r="KHU119" s="28"/>
      <c r="KHV119" s="28"/>
      <c r="KHW119" s="28"/>
      <c r="KHX119" s="28"/>
      <c r="KHY119" s="28"/>
      <c r="KHZ119" s="28"/>
      <c r="KIA119" s="28"/>
      <c r="KIB119" s="28"/>
      <c r="KIC119" s="28"/>
      <c r="KID119" s="28"/>
      <c r="KIE119" s="28"/>
      <c r="KIF119" s="28"/>
      <c r="KIG119" s="28"/>
      <c r="KIH119" s="28"/>
      <c r="KII119" s="28"/>
      <c r="KIJ119" s="28"/>
      <c r="KIK119" s="28"/>
      <c r="KIL119" s="28"/>
      <c r="KIM119" s="28"/>
      <c r="KIN119" s="28"/>
      <c r="KIO119" s="28"/>
      <c r="KIP119" s="28"/>
      <c r="KIQ119" s="28"/>
      <c r="KIR119" s="28"/>
      <c r="KIS119" s="28"/>
      <c r="KIT119" s="28"/>
      <c r="KIU119" s="28"/>
      <c r="KIV119" s="28"/>
      <c r="KIW119" s="28"/>
      <c r="KIX119" s="28"/>
      <c r="KIY119" s="28"/>
      <c r="KIZ119" s="28"/>
      <c r="KJA119" s="28"/>
      <c r="KJB119" s="28"/>
      <c r="KJC119" s="28"/>
      <c r="KJD119" s="28"/>
      <c r="KJE119" s="28"/>
      <c r="KJF119" s="28"/>
      <c r="KJG119" s="28"/>
      <c r="KJH119" s="28"/>
      <c r="KJI119" s="28"/>
      <c r="KJJ119" s="28"/>
      <c r="KJK119" s="28"/>
      <c r="KJL119" s="28"/>
      <c r="KJM119" s="28"/>
      <c r="KJN119" s="28"/>
      <c r="KJO119" s="28"/>
      <c r="KJP119" s="28"/>
      <c r="KJQ119" s="28"/>
      <c r="KJR119" s="28"/>
      <c r="KJS119" s="28"/>
      <c r="KJT119" s="28"/>
      <c r="KJU119" s="28"/>
      <c r="KJV119" s="28"/>
      <c r="KJW119" s="28"/>
      <c r="KJX119" s="28"/>
      <c r="KJY119" s="28"/>
      <c r="KJZ119" s="28"/>
      <c r="KKA119" s="28"/>
      <c r="KKB119" s="28"/>
      <c r="KKC119" s="28"/>
      <c r="KKD119" s="28"/>
      <c r="KKE119" s="28"/>
      <c r="KKF119" s="28"/>
      <c r="KKG119" s="28"/>
      <c r="KKH119" s="28"/>
      <c r="KKI119" s="28"/>
      <c r="KKJ119" s="28"/>
      <c r="KKK119" s="28"/>
      <c r="KKL119" s="28"/>
      <c r="KKM119" s="28"/>
      <c r="KKN119" s="28"/>
      <c r="KKO119" s="28"/>
      <c r="KKP119" s="28"/>
      <c r="KKQ119" s="28"/>
      <c r="KKR119" s="28"/>
      <c r="KKS119" s="28"/>
      <c r="KKT119" s="28"/>
      <c r="KKU119" s="28"/>
      <c r="KKV119" s="28"/>
      <c r="KKW119" s="28"/>
      <c r="KKX119" s="28"/>
      <c r="KKY119" s="28"/>
      <c r="KKZ119" s="28"/>
      <c r="KLA119" s="28"/>
      <c r="KLB119" s="28"/>
      <c r="KLC119" s="28"/>
      <c r="KLD119" s="28"/>
      <c r="KLE119" s="28"/>
      <c r="KLF119" s="28"/>
      <c r="KLG119" s="28"/>
      <c r="KLH119" s="28"/>
      <c r="KLI119" s="28"/>
      <c r="KLJ119" s="28"/>
      <c r="KLK119" s="28"/>
      <c r="KLL119" s="28"/>
      <c r="KLM119" s="28"/>
      <c r="KLN119" s="28"/>
      <c r="KLO119" s="28"/>
      <c r="KLP119" s="28"/>
      <c r="KLQ119" s="28"/>
      <c r="KLR119" s="28"/>
      <c r="KLS119" s="28"/>
      <c r="KLT119" s="28"/>
      <c r="KLU119" s="28"/>
      <c r="KLV119" s="28"/>
      <c r="KLW119" s="28"/>
      <c r="KLX119" s="28"/>
      <c r="KLY119" s="28"/>
      <c r="KLZ119" s="28"/>
      <c r="KMA119" s="28"/>
      <c r="KMB119" s="28"/>
      <c r="KMC119" s="28"/>
      <c r="KMD119" s="28"/>
      <c r="KME119" s="28"/>
      <c r="KMF119" s="28"/>
      <c r="KMG119" s="28"/>
      <c r="KMH119" s="28"/>
      <c r="KMI119" s="28"/>
      <c r="KMJ119" s="28"/>
      <c r="KMK119" s="28"/>
      <c r="KML119" s="28"/>
      <c r="KMM119" s="28"/>
      <c r="KMN119" s="28"/>
      <c r="KMO119" s="28"/>
      <c r="KMP119" s="28"/>
      <c r="KMQ119" s="28"/>
      <c r="KMR119" s="28"/>
      <c r="KMS119" s="28"/>
      <c r="KMT119" s="28"/>
      <c r="KMU119" s="28"/>
      <c r="KMV119" s="28"/>
      <c r="KMW119" s="28"/>
      <c r="KMX119" s="28"/>
      <c r="KMY119" s="28"/>
      <c r="KMZ119" s="28"/>
      <c r="KNA119" s="28"/>
      <c r="KNB119" s="28"/>
      <c r="KNC119" s="28"/>
      <c r="KND119" s="28"/>
      <c r="KNE119" s="28"/>
      <c r="KNF119" s="28"/>
      <c r="KNG119" s="28"/>
      <c r="KNH119" s="28"/>
      <c r="KNI119" s="28"/>
      <c r="KNJ119" s="28"/>
      <c r="KNK119" s="28"/>
      <c r="KNL119" s="28"/>
      <c r="KNM119" s="28"/>
      <c r="KNN119" s="28"/>
      <c r="KNO119" s="28"/>
      <c r="KNP119" s="28"/>
      <c r="KNQ119" s="28"/>
      <c r="KNR119" s="28"/>
      <c r="KNS119" s="28"/>
      <c r="KNT119" s="28"/>
      <c r="KNU119" s="28"/>
      <c r="KNV119" s="28"/>
      <c r="KNW119" s="28"/>
      <c r="KNX119" s="28"/>
      <c r="KNY119" s="28"/>
      <c r="KNZ119" s="28"/>
      <c r="KOA119" s="28"/>
      <c r="KOB119" s="28"/>
      <c r="KOC119" s="28"/>
      <c r="KOD119" s="28"/>
      <c r="KOE119" s="28"/>
      <c r="KOF119" s="28"/>
      <c r="KOG119" s="28"/>
      <c r="KOH119" s="28"/>
      <c r="KOI119" s="28"/>
      <c r="KOJ119" s="28"/>
      <c r="KOK119" s="28"/>
      <c r="KOL119" s="28"/>
      <c r="KOM119" s="28"/>
      <c r="KON119" s="28"/>
      <c r="KOO119" s="28"/>
      <c r="KOP119" s="28"/>
      <c r="KOQ119" s="28"/>
      <c r="KOR119" s="28"/>
      <c r="KOS119" s="28"/>
      <c r="KOT119" s="28"/>
      <c r="KOU119" s="28"/>
      <c r="KOV119" s="28"/>
      <c r="KOW119" s="28"/>
      <c r="KOX119" s="28"/>
      <c r="KOY119" s="28"/>
      <c r="KOZ119" s="28"/>
      <c r="KPA119" s="28"/>
      <c r="KPB119" s="28"/>
      <c r="KPC119" s="28"/>
      <c r="KPD119" s="28"/>
      <c r="KPE119" s="28"/>
      <c r="KPF119" s="28"/>
      <c r="KPG119" s="28"/>
      <c r="KPH119" s="28"/>
      <c r="KPI119" s="28"/>
      <c r="KPJ119" s="28"/>
      <c r="KPK119" s="28"/>
      <c r="KPL119" s="28"/>
      <c r="KPM119" s="28"/>
      <c r="KPN119" s="28"/>
      <c r="KPO119" s="28"/>
      <c r="KPP119" s="28"/>
      <c r="KPQ119" s="28"/>
      <c r="KPR119" s="28"/>
      <c r="KPS119" s="28"/>
      <c r="KPT119" s="28"/>
      <c r="KPU119" s="28"/>
      <c r="KPV119" s="28"/>
      <c r="KPW119" s="28"/>
      <c r="KPX119" s="28"/>
      <c r="KPY119" s="28"/>
      <c r="KPZ119" s="28"/>
      <c r="KQA119" s="28"/>
      <c r="KQB119" s="28"/>
      <c r="KQC119" s="28"/>
      <c r="KQD119" s="28"/>
      <c r="KQE119" s="28"/>
      <c r="KQF119" s="28"/>
      <c r="KQG119" s="28"/>
      <c r="KQH119" s="28"/>
      <c r="KQI119" s="28"/>
      <c r="KQJ119" s="28"/>
      <c r="KQK119" s="28"/>
      <c r="KQL119" s="28"/>
      <c r="KQM119" s="28"/>
      <c r="KQN119" s="28"/>
      <c r="KQO119" s="28"/>
      <c r="KQP119" s="28"/>
      <c r="KQQ119" s="28"/>
      <c r="KQR119" s="28"/>
      <c r="KQS119" s="28"/>
      <c r="KQT119" s="28"/>
      <c r="KQU119" s="28"/>
      <c r="KQV119" s="28"/>
      <c r="KQW119" s="28"/>
      <c r="KQX119" s="28"/>
      <c r="KQY119" s="28"/>
      <c r="KQZ119" s="28"/>
      <c r="KRA119" s="28"/>
      <c r="KRB119" s="28"/>
      <c r="KRC119" s="28"/>
      <c r="KRD119" s="28"/>
      <c r="KRE119" s="28"/>
      <c r="KRF119" s="28"/>
      <c r="KRG119" s="28"/>
      <c r="KRH119" s="28"/>
      <c r="KRI119" s="28"/>
      <c r="KRJ119" s="28"/>
      <c r="KRK119" s="28"/>
      <c r="KRL119" s="28"/>
      <c r="KRM119" s="28"/>
      <c r="KRN119" s="28"/>
      <c r="KRO119" s="28"/>
      <c r="KRP119" s="28"/>
      <c r="KRQ119" s="28"/>
      <c r="KRR119" s="28"/>
      <c r="KRS119" s="28"/>
      <c r="KRT119" s="28"/>
      <c r="KRU119" s="28"/>
      <c r="KRV119" s="28"/>
      <c r="KRW119" s="28"/>
      <c r="KRX119" s="28"/>
      <c r="KRY119" s="28"/>
      <c r="KRZ119" s="28"/>
      <c r="KSA119" s="28"/>
      <c r="KSB119" s="28"/>
      <c r="KSC119" s="28"/>
      <c r="KSD119" s="28"/>
      <c r="KSE119" s="28"/>
      <c r="KSF119" s="28"/>
      <c r="KSG119" s="28"/>
      <c r="KSH119" s="28"/>
      <c r="KSI119" s="28"/>
      <c r="KSJ119" s="28"/>
      <c r="KSK119" s="28"/>
      <c r="KSL119" s="28"/>
      <c r="KSM119" s="28"/>
      <c r="KSN119" s="28"/>
      <c r="KSO119" s="28"/>
      <c r="KSP119" s="28"/>
      <c r="KSQ119" s="28"/>
      <c r="KSR119" s="28"/>
      <c r="KSS119" s="28"/>
      <c r="KST119" s="28"/>
      <c r="KSU119" s="28"/>
      <c r="KSV119" s="28"/>
      <c r="KSW119" s="28"/>
      <c r="KSX119" s="28"/>
      <c r="KSY119" s="28"/>
      <c r="KSZ119" s="28"/>
      <c r="KTA119" s="28"/>
      <c r="KTB119" s="28"/>
      <c r="KTC119" s="28"/>
      <c r="KTD119" s="28"/>
      <c r="KTE119" s="28"/>
      <c r="KTF119" s="28"/>
      <c r="KTG119" s="28"/>
      <c r="KTH119" s="28"/>
      <c r="KTI119" s="28"/>
      <c r="KTJ119" s="28"/>
      <c r="KTK119" s="28"/>
      <c r="KTL119" s="28"/>
      <c r="KTM119" s="28"/>
      <c r="KTN119" s="28"/>
      <c r="KTO119" s="28"/>
      <c r="KTP119" s="28"/>
      <c r="KTQ119" s="28"/>
      <c r="KTR119" s="28"/>
      <c r="KTS119" s="28"/>
      <c r="KTT119" s="28"/>
      <c r="KTU119" s="28"/>
      <c r="KTV119" s="28"/>
      <c r="KTW119" s="28"/>
      <c r="KTX119" s="28"/>
      <c r="KTY119" s="28"/>
      <c r="KTZ119" s="28"/>
      <c r="KUA119" s="28"/>
      <c r="KUB119" s="28"/>
      <c r="KUC119" s="28"/>
      <c r="KUD119" s="28"/>
      <c r="KUE119" s="28"/>
      <c r="KUF119" s="28"/>
      <c r="KUG119" s="28"/>
      <c r="KUH119" s="28"/>
      <c r="KUI119" s="28"/>
      <c r="KUJ119" s="28"/>
      <c r="KUK119" s="28"/>
      <c r="KUL119" s="28"/>
      <c r="KUM119" s="28"/>
      <c r="KUN119" s="28"/>
      <c r="KUO119" s="28"/>
      <c r="KUP119" s="28"/>
      <c r="KUQ119" s="28"/>
      <c r="KUR119" s="28"/>
      <c r="KUS119" s="28"/>
      <c r="KUT119" s="28"/>
      <c r="KUU119" s="28"/>
      <c r="KUV119" s="28"/>
      <c r="KUW119" s="28"/>
      <c r="KUX119" s="28"/>
      <c r="KUY119" s="28"/>
      <c r="KUZ119" s="28"/>
      <c r="KVA119" s="28"/>
      <c r="KVB119" s="28"/>
      <c r="KVC119" s="28"/>
      <c r="KVD119" s="28"/>
      <c r="KVE119" s="28"/>
      <c r="KVF119" s="28"/>
      <c r="KVG119" s="28"/>
      <c r="KVH119" s="28"/>
      <c r="KVI119" s="28"/>
      <c r="KVJ119" s="28"/>
      <c r="KVK119" s="28"/>
      <c r="KVL119" s="28"/>
      <c r="KVM119" s="28"/>
      <c r="KVN119" s="28"/>
      <c r="KVO119" s="28"/>
      <c r="KVP119" s="28"/>
      <c r="KVQ119" s="28"/>
      <c r="KVR119" s="28"/>
      <c r="KVS119" s="28"/>
      <c r="KVT119" s="28"/>
      <c r="KVU119" s="28"/>
      <c r="KVV119" s="28"/>
      <c r="KVW119" s="28"/>
      <c r="KVX119" s="28"/>
      <c r="KVY119" s="28"/>
      <c r="KVZ119" s="28"/>
      <c r="KWA119" s="28"/>
      <c r="KWB119" s="28"/>
      <c r="KWC119" s="28"/>
      <c r="KWD119" s="28"/>
      <c r="KWE119" s="28"/>
      <c r="KWF119" s="28"/>
      <c r="KWG119" s="28"/>
      <c r="KWH119" s="28"/>
      <c r="KWI119" s="28"/>
      <c r="KWJ119" s="28"/>
      <c r="KWK119" s="28"/>
      <c r="KWL119" s="28"/>
      <c r="KWM119" s="28"/>
      <c r="KWN119" s="28"/>
      <c r="KWO119" s="28"/>
      <c r="KWP119" s="28"/>
      <c r="KWQ119" s="28"/>
      <c r="KWR119" s="28"/>
      <c r="KWS119" s="28"/>
      <c r="KWT119" s="28"/>
      <c r="KWU119" s="28"/>
      <c r="KWV119" s="28"/>
      <c r="KWW119" s="28"/>
      <c r="KWX119" s="28"/>
      <c r="KWY119" s="28"/>
      <c r="KWZ119" s="28"/>
      <c r="KXA119" s="28"/>
      <c r="KXB119" s="28"/>
      <c r="KXC119" s="28"/>
      <c r="KXD119" s="28"/>
      <c r="KXE119" s="28"/>
      <c r="KXF119" s="28"/>
      <c r="KXG119" s="28"/>
      <c r="KXH119" s="28"/>
      <c r="KXI119" s="28"/>
      <c r="KXJ119" s="28"/>
      <c r="KXK119" s="28"/>
      <c r="KXL119" s="28"/>
      <c r="KXM119" s="28"/>
      <c r="KXN119" s="28"/>
      <c r="KXO119" s="28"/>
      <c r="KXP119" s="28"/>
      <c r="KXQ119" s="28"/>
      <c r="KXR119" s="28"/>
      <c r="KXS119" s="28"/>
      <c r="KXT119" s="28"/>
      <c r="KXU119" s="28"/>
      <c r="KXV119" s="28"/>
      <c r="KXW119" s="28"/>
      <c r="KXX119" s="28"/>
      <c r="KXY119" s="28"/>
      <c r="KXZ119" s="28"/>
      <c r="KYA119" s="28"/>
      <c r="KYB119" s="28"/>
      <c r="KYC119" s="28"/>
      <c r="KYD119" s="28"/>
      <c r="KYE119" s="28"/>
      <c r="KYF119" s="28"/>
      <c r="KYG119" s="28"/>
      <c r="KYH119" s="28"/>
      <c r="KYI119" s="28"/>
      <c r="KYJ119" s="28"/>
      <c r="KYK119" s="28"/>
      <c r="KYL119" s="28"/>
      <c r="KYM119" s="28"/>
      <c r="KYN119" s="28"/>
      <c r="KYO119" s="28"/>
      <c r="KYP119" s="28"/>
      <c r="KYQ119" s="28"/>
      <c r="KYR119" s="28"/>
      <c r="KYS119" s="28"/>
      <c r="KYT119" s="28"/>
      <c r="KYU119" s="28"/>
      <c r="KYV119" s="28"/>
      <c r="KYW119" s="28"/>
      <c r="KYX119" s="28"/>
      <c r="KYY119" s="28"/>
      <c r="KYZ119" s="28"/>
      <c r="KZA119" s="28"/>
      <c r="KZB119" s="28"/>
      <c r="KZC119" s="28"/>
      <c r="KZD119" s="28"/>
      <c r="KZE119" s="28"/>
      <c r="KZF119" s="28"/>
      <c r="KZG119" s="28"/>
      <c r="KZH119" s="28"/>
      <c r="KZI119" s="28"/>
      <c r="KZJ119" s="28"/>
      <c r="KZK119" s="28"/>
      <c r="KZL119" s="28"/>
      <c r="KZM119" s="28"/>
      <c r="KZN119" s="28"/>
      <c r="KZO119" s="28"/>
      <c r="KZP119" s="28"/>
      <c r="KZQ119" s="28"/>
      <c r="KZR119" s="28"/>
      <c r="KZS119" s="28"/>
      <c r="KZT119" s="28"/>
      <c r="KZU119" s="28"/>
      <c r="KZV119" s="28"/>
      <c r="KZW119" s="28"/>
      <c r="KZX119" s="28"/>
      <c r="KZY119" s="28"/>
      <c r="KZZ119" s="28"/>
      <c r="LAA119" s="28"/>
      <c r="LAB119" s="28"/>
      <c r="LAC119" s="28"/>
      <c r="LAD119" s="28"/>
      <c r="LAE119" s="28"/>
      <c r="LAF119" s="28"/>
      <c r="LAG119" s="28"/>
      <c r="LAH119" s="28"/>
      <c r="LAI119" s="28"/>
      <c r="LAJ119" s="28"/>
      <c r="LAK119" s="28"/>
      <c r="LAL119" s="28"/>
      <c r="LAM119" s="28"/>
      <c r="LAN119" s="28"/>
      <c r="LAO119" s="28"/>
      <c r="LAP119" s="28"/>
      <c r="LAQ119" s="28"/>
      <c r="LAR119" s="28"/>
      <c r="LAS119" s="28"/>
      <c r="LAT119" s="28"/>
      <c r="LAU119" s="28"/>
      <c r="LAV119" s="28"/>
      <c r="LAW119" s="28"/>
      <c r="LAX119" s="28"/>
      <c r="LAY119" s="28"/>
      <c r="LAZ119" s="28"/>
      <c r="LBA119" s="28"/>
      <c r="LBB119" s="28"/>
      <c r="LBC119" s="28"/>
      <c r="LBD119" s="28"/>
      <c r="LBE119" s="28"/>
      <c r="LBF119" s="28"/>
      <c r="LBG119" s="28"/>
      <c r="LBH119" s="28"/>
      <c r="LBI119" s="28"/>
      <c r="LBJ119" s="28"/>
      <c r="LBK119" s="28"/>
      <c r="LBL119" s="28"/>
      <c r="LBM119" s="28"/>
      <c r="LBN119" s="28"/>
      <c r="LBO119" s="28"/>
      <c r="LBP119" s="28"/>
      <c r="LBQ119" s="28"/>
      <c r="LBR119" s="28"/>
      <c r="LBS119" s="28"/>
      <c r="LBT119" s="28"/>
      <c r="LBU119" s="28"/>
      <c r="LBV119" s="28"/>
      <c r="LBW119" s="28"/>
      <c r="LBX119" s="28"/>
      <c r="LBY119" s="28"/>
      <c r="LBZ119" s="28"/>
      <c r="LCA119" s="28"/>
      <c r="LCB119" s="28"/>
      <c r="LCC119" s="28"/>
      <c r="LCD119" s="28"/>
      <c r="LCE119" s="28"/>
      <c r="LCF119" s="28"/>
      <c r="LCG119" s="28"/>
      <c r="LCH119" s="28"/>
      <c r="LCI119" s="28"/>
      <c r="LCJ119" s="28"/>
      <c r="LCK119" s="28"/>
      <c r="LCL119" s="28"/>
      <c r="LCM119" s="28"/>
      <c r="LCN119" s="28"/>
      <c r="LCO119" s="28"/>
      <c r="LCP119" s="28"/>
      <c r="LCQ119" s="28"/>
      <c r="LCR119" s="28"/>
      <c r="LCS119" s="28"/>
      <c r="LCT119" s="28"/>
      <c r="LCU119" s="28"/>
      <c r="LCV119" s="28"/>
      <c r="LCW119" s="28"/>
      <c r="LCX119" s="28"/>
      <c r="LCY119" s="28"/>
      <c r="LCZ119" s="28"/>
      <c r="LDA119" s="28"/>
      <c r="LDB119" s="28"/>
      <c r="LDC119" s="28"/>
      <c r="LDD119" s="28"/>
      <c r="LDE119" s="28"/>
      <c r="LDF119" s="28"/>
      <c r="LDG119" s="28"/>
      <c r="LDH119" s="28"/>
      <c r="LDI119" s="28"/>
      <c r="LDJ119" s="28"/>
      <c r="LDK119" s="28"/>
      <c r="LDL119" s="28"/>
      <c r="LDM119" s="28"/>
      <c r="LDN119" s="28"/>
      <c r="LDO119" s="28"/>
      <c r="LDP119" s="28"/>
      <c r="LDQ119" s="28"/>
      <c r="LDR119" s="28"/>
      <c r="LDS119" s="28"/>
      <c r="LDT119" s="28"/>
      <c r="LDU119" s="28"/>
      <c r="LDV119" s="28"/>
      <c r="LDW119" s="28"/>
      <c r="LDX119" s="28"/>
      <c r="LDY119" s="28"/>
      <c r="LDZ119" s="28"/>
      <c r="LEA119" s="28"/>
      <c r="LEB119" s="28"/>
      <c r="LEC119" s="28"/>
      <c r="LED119" s="28"/>
      <c r="LEE119" s="28"/>
      <c r="LEF119" s="28"/>
      <c r="LEG119" s="28"/>
      <c r="LEH119" s="28"/>
      <c r="LEI119" s="28"/>
      <c r="LEJ119" s="28"/>
      <c r="LEK119" s="28"/>
      <c r="LEL119" s="28"/>
      <c r="LEM119" s="28"/>
      <c r="LEN119" s="28"/>
      <c r="LEO119" s="28"/>
      <c r="LEP119" s="28"/>
      <c r="LEQ119" s="28"/>
      <c r="LER119" s="28"/>
      <c r="LES119" s="28"/>
      <c r="LET119" s="28"/>
      <c r="LEU119" s="28"/>
      <c r="LEV119" s="28"/>
      <c r="LEW119" s="28"/>
      <c r="LEX119" s="28"/>
      <c r="LEY119" s="28"/>
      <c r="LEZ119" s="28"/>
      <c r="LFA119" s="28"/>
      <c r="LFB119" s="28"/>
      <c r="LFC119" s="28"/>
      <c r="LFD119" s="28"/>
      <c r="LFE119" s="28"/>
      <c r="LFF119" s="28"/>
      <c r="LFG119" s="28"/>
      <c r="LFH119" s="28"/>
      <c r="LFI119" s="28"/>
      <c r="LFJ119" s="28"/>
      <c r="LFK119" s="28"/>
      <c r="LFL119" s="28"/>
      <c r="LFM119" s="28"/>
      <c r="LFN119" s="28"/>
      <c r="LFO119" s="28"/>
      <c r="LFP119" s="28"/>
      <c r="LFQ119" s="28"/>
      <c r="LFR119" s="28"/>
      <c r="LFS119" s="28"/>
      <c r="LFT119" s="28"/>
      <c r="LFU119" s="28"/>
      <c r="LFV119" s="28"/>
      <c r="LFW119" s="28"/>
      <c r="LFX119" s="28"/>
      <c r="LFY119" s="28"/>
      <c r="LFZ119" s="28"/>
      <c r="LGA119" s="28"/>
      <c r="LGB119" s="28"/>
      <c r="LGC119" s="28"/>
      <c r="LGD119" s="28"/>
      <c r="LGE119" s="28"/>
      <c r="LGF119" s="28"/>
      <c r="LGG119" s="28"/>
      <c r="LGH119" s="28"/>
      <c r="LGI119" s="28"/>
      <c r="LGJ119" s="28"/>
      <c r="LGK119" s="28"/>
      <c r="LGL119" s="28"/>
      <c r="LGM119" s="28"/>
      <c r="LGN119" s="28"/>
      <c r="LGO119" s="28"/>
      <c r="LGP119" s="28"/>
      <c r="LGQ119" s="28"/>
      <c r="LGR119" s="28"/>
      <c r="LGS119" s="28"/>
      <c r="LGT119" s="28"/>
      <c r="LGU119" s="28"/>
      <c r="LGV119" s="28"/>
      <c r="LGW119" s="28"/>
      <c r="LGX119" s="28"/>
      <c r="LGY119" s="28"/>
      <c r="LGZ119" s="28"/>
      <c r="LHA119" s="28"/>
      <c r="LHB119" s="28"/>
      <c r="LHC119" s="28"/>
      <c r="LHD119" s="28"/>
      <c r="LHE119" s="28"/>
      <c r="LHF119" s="28"/>
      <c r="LHG119" s="28"/>
      <c r="LHH119" s="28"/>
      <c r="LHI119" s="28"/>
      <c r="LHJ119" s="28"/>
      <c r="LHK119" s="28"/>
      <c r="LHL119" s="28"/>
      <c r="LHM119" s="28"/>
      <c r="LHN119" s="28"/>
      <c r="LHO119" s="28"/>
      <c r="LHP119" s="28"/>
      <c r="LHQ119" s="28"/>
      <c r="LHR119" s="28"/>
      <c r="LHS119" s="28"/>
      <c r="LHT119" s="28"/>
      <c r="LHU119" s="28"/>
      <c r="LHV119" s="28"/>
      <c r="LHW119" s="28"/>
      <c r="LHX119" s="28"/>
      <c r="LHY119" s="28"/>
      <c r="LHZ119" s="28"/>
      <c r="LIA119" s="28"/>
      <c r="LIB119" s="28"/>
      <c r="LIC119" s="28"/>
      <c r="LID119" s="28"/>
      <c r="LIE119" s="28"/>
      <c r="LIF119" s="28"/>
      <c r="LIG119" s="28"/>
      <c r="LIH119" s="28"/>
      <c r="LII119" s="28"/>
      <c r="LIJ119" s="28"/>
      <c r="LIK119" s="28"/>
      <c r="LIL119" s="28"/>
      <c r="LIM119" s="28"/>
      <c r="LIN119" s="28"/>
      <c r="LIO119" s="28"/>
      <c r="LIP119" s="28"/>
      <c r="LIQ119" s="28"/>
      <c r="LIR119" s="28"/>
      <c r="LIS119" s="28"/>
      <c r="LIT119" s="28"/>
      <c r="LIU119" s="28"/>
      <c r="LIV119" s="28"/>
      <c r="LIW119" s="28"/>
      <c r="LIX119" s="28"/>
      <c r="LIY119" s="28"/>
      <c r="LIZ119" s="28"/>
      <c r="LJA119" s="28"/>
      <c r="LJB119" s="28"/>
      <c r="LJC119" s="28"/>
      <c r="LJD119" s="28"/>
      <c r="LJE119" s="28"/>
      <c r="LJF119" s="28"/>
      <c r="LJG119" s="28"/>
      <c r="LJH119" s="28"/>
      <c r="LJI119" s="28"/>
      <c r="LJJ119" s="28"/>
      <c r="LJK119" s="28"/>
      <c r="LJL119" s="28"/>
      <c r="LJM119" s="28"/>
      <c r="LJN119" s="28"/>
      <c r="LJO119" s="28"/>
      <c r="LJP119" s="28"/>
      <c r="LJQ119" s="28"/>
      <c r="LJR119" s="28"/>
      <c r="LJS119" s="28"/>
      <c r="LJT119" s="28"/>
      <c r="LJU119" s="28"/>
      <c r="LJV119" s="28"/>
      <c r="LJW119" s="28"/>
      <c r="LJX119" s="28"/>
      <c r="LJY119" s="28"/>
      <c r="LJZ119" s="28"/>
      <c r="LKA119" s="28"/>
      <c r="LKB119" s="28"/>
      <c r="LKC119" s="28"/>
      <c r="LKD119" s="28"/>
      <c r="LKE119" s="28"/>
      <c r="LKF119" s="28"/>
      <c r="LKG119" s="28"/>
      <c r="LKH119" s="28"/>
      <c r="LKI119" s="28"/>
      <c r="LKJ119" s="28"/>
      <c r="LKK119" s="28"/>
      <c r="LKL119" s="28"/>
      <c r="LKM119" s="28"/>
      <c r="LKN119" s="28"/>
      <c r="LKO119" s="28"/>
      <c r="LKP119" s="28"/>
      <c r="LKQ119" s="28"/>
      <c r="LKR119" s="28"/>
      <c r="LKS119" s="28"/>
      <c r="LKT119" s="28"/>
      <c r="LKU119" s="28"/>
      <c r="LKV119" s="28"/>
      <c r="LKW119" s="28"/>
      <c r="LKX119" s="28"/>
      <c r="LKY119" s="28"/>
      <c r="LKZ119" s="28"/>
      <c r="LLA119" s="28"/>
      <c r="LLB119" s="28"/>
      <c r="LLC119" s="28"/>
      <c r="LLD119" s="28"/>
      <c r="LLE119" s="28"/>
      <c r="LLF119" s="28"/>
      <c r="LLG119" s="28"/>
      <c r="LLH119" s="28"/>
      <c r="LLI119" s="28"/>
      <c r="LLJ119" s="28"/>
      <c r="LLK119" s="28"/>
      <c r="LLL119" s="28"/>
      <c r="LLM119" s="28"/>
      <c r="LLN119" s="28"/>
      <c r="LLO119" s="28"/>
      <c r="LLP119" s="28"/>
      <c r="LLQ119" s="28"/>
      <c r="LLR119" s="28"/>
      <c r="LLS119" s="28"/>
      <c r="LLT119" s="28"/>
      <c r="LLU119" s="28"/>
      <c r="LLV119" s="28"/>
      <c r="LLW119" s="28"/>
      <c r="LLX119" s="28"/>
      <c r="LLY119" s="28"/>
      <c r="LLZ119" s="28"/>
      <c r="LMA119" s="28"/>
      <c r="LMB119" s="28"/>
      <c r="LMC119" s="28"/>
      <c r="LMD119" s="28"/>
      <c r="LME119" s="28"/>
      <c r="LMF119" s="28"/>
      <c r="LMG119" s="28"/>
      <c r="LMH119" s="28"/>
      <c r="LMI119" s="28"/>
      <c r="LMJ119" s="28"/>
      <c r="LMK119" s="28"/>
      <c r="LML119" s="28"/>
      <c r="LMM119" s="28"/>
      <c r="LMN119" s="28"/>
      <c r="LMO119" s="28"/>
      <c r="LMP119" s="28"/>
      <c r="LMQ119" s="28"/>
      <c r="LMR119" s="28"/>
      <c r="LMS119" s="28"/>
      <c r="LMT119" s="28"/>
      <c r="LMU119" s="28"/>
      <c r="LMV119" s="28"/>
      <c r="LMW119" s="28"/>
      <c r="LMX119" s="28"/>
      <c r="LMY119" s="28"/>
      <c r="LMZ119" s="28"/>
      <c r="LNA119" s="28"/>
      <c r="LNB119" s="28"/>
      <c r="LNC119" s="28"/>
      <c r="LND119" s="28"/>
      <c r="LNE119" s="28"/>
      <c r="LNF119" s="28"/>
      <c r="LNG119" s="28"/>
      <c r="LNH119" s="28"/>
      <c r="LNI119" s="28"/>
      <c r="LNJ119" s="28"/>
      <c r="LNK119" s="28"/>
      <c r="LNL119" s="28"/>
      <c r="LNM119" s="28"/>
      <c r="LNN119" s="28"/>
      <c r="LNO119" s="28"/>
      <c r="LNP119" s="28"/>
      <c r="LNQ119" s="28"/>
      <c r="LNR119" s="28"/>
      <c r="LNS119" s="28"/>
      <c r="LNT119" s="28"/>
      <c r="LNU119" s="28"/>
      <c r="LNV119" s="28"/>
      <c r="LNW119" s="28"/>
      <c r="LNX119" s="28"/>
      <c r="LNY119" s="28"/>
      <c r="LNZ119" s="28"/>
      <c r="LOA119" s="28"/>
      <c r="LOB119" s="28"/>
      <c r="LOC119" s="28"/>
      <c r="LOD119" s="28"/>
      <c r="LOE119" s="28"/>
      <c r="LOF119" s="28"/>
      <c r="LOG119" s="28"/>
      <c r="LOH119" s="28"/>
      <c r="LOI119" s="28"/>
      <c r="LOJ119" s="28"/>
      <c r="LOK119" s="28"/>
      <c r="LOL119" s="28"/>
      <c r="LOM119" s="28"/>
      <c r="LON119" s="28"/>
      <c r="LOO119" s="28"/>
      <c r="LOP119" s="28"/>
      <c r="LOQ119" s="28"/>
      <c r="LOR119" s="28"/>
      <c r="LOS119" s="28"/>
      <c r="LOT119" s="28"/>
      <c r="LOU119" s="28"/>
      <c r="LOV119" s="28"/>
      <c r="LOW119" s="28"/>
      <c r="LOX119" s="28"/>
      <c r="LOY119" s="28"/>
      <c r="LOZ119" s="28"/>
      <c r="LPA119" s="28"/>
      <c r="LPB119" s="28"/>
      <c r="LPC119" s="28"/>
      <c r="LPD119" s="28"/>
      <c r="LPE119" s="28"/>
      <c r="LPF119" s="28"/>
      <c r="LPG119" s="28"/>
      <c r="LPH119" s="28"/>
      <c r="LPI119" s="28"/>
      <c r="LPJ119" s="28"/>
      <c r="LPK119" s="28"/>
      <c r="LPL119" s="28"/>
      <c r="LPM119" s="28"/>
      <c r="LPN119" s="28"/>
      <c r="LPO119" s="28"/>
      <c r="LPP119" s="28"/>
      <c r="LPQ119" s="28"/>
      <c r="LPR119" s="28"/>
      <c r="LPS119" s="28"/>
      <c r="LPT119" s="28"/>
      <c r="LPU119" s="28"/>
      <c r="LPV119" s="28"/>
      <c r="LPW119" s="28"/>
      <c r="LPX119" s="28"/>
      <c r="LPY119" s="28"/>
      <c r="LPZ119" s="28"/>
      <c r="LQA119" s="28"/>
      <c r="LQB119" s="28"/>
      <c r="LQC119" s="28"/>
      <c r="LQD119" s="28"/>
      <c r="LQE119" s="28"/>
      <c r="LQF119" s="28"/>
      <c r="LQG119" s="28"/>
      <c r="LQH119" s="28"/>
      <c r="LQI119" s="28"/>
      <c r="LQJ119" s="28"/>
      <c r="LQK119" s="28"/>
      <c r="LQL119" s="28"/>
      <c r="LQM119" s="28"/>
      <c r="LQN119" s="28"/>
      <c r="LQO119" s="28"/>
      <c r="LQP119" s="28"/>
      <c r="LQQ119" s="28"/>
      <c r="LQR119" s="28"/>
      <c r="LQS119" s="28"/>
      <c r="LQT119" s="28"/>
      <c r="LQU119" s="28"/>
      <c r="LQV119" s="28"/>
      <c r="LQW119" s="28"/>
      <c r="LQX119" s="28"/>
      <c r="LQY119" s="28"/>
      <c r="LQZ119" s="28"/>
      <c r="LRA119" s="28"/>
      <c r="LRB119" s="28"/>
      <c r="LRC119" s="28"/>
      <c r="LRD119" s="28"/>
      <c r="LRE119" s="28"/>
      <c r="LRF119" s="28"/>
      <c r="LRG119" s="28"/>
      <c r="LRH119" s="28"/>
      <c r="LRI119" s="28"/>
      <c r="LRJ119" s="28"/>
      <c r="LRK119" s="28"/>
      <c r="LRL119" s="28"/>
      <c r="LRM119" s="28"/>
      <c r="LRN119" s="28"/>
      <c r="LRO119" s="28"/>
      <c r="LRP119" s="28"/>
      <c r="LRQ119" s="28"/>
      <c r="LRR119" s="28"/>
      <c r="LRS119" s="28"/>
      <c r="LRT119" s="28"/>
      <c r="LRU119" s="28"/>
      <c r="LRV119" s="28"/>
      <c r="LRW119" s="28"/>
      <c r="LRX119" s="28"/>
      <c r="LRY119" s="28"/>
      <c r="LRZ119" s="28"/>
      <c r="LSA119" s="28"/>
      <c r="LSB119" s="28"/>
      <c r="LSC119" s="28"/>
      <c r="LSD119" s="28"/>
      <c r="LSE119" s="28"/>
      <c r="LSF119" s="28"/>
      <c r="LSG119" s="28"/>
      <c r="LSH119" s="28"/>
      <c r="LSI119" s="28"/>
      <c r="LSJ119" s="28"/>
      <c r="LSK119" s="28"/>
      <c r="LSL119" s="28"/>
      <c r="LSM119" s="28"/>
      <c r="LSN119" s="28"/>
      <c r="LSO119" s="28"/>
      <c r="LSP119" s="28"/>
      <c r="LSQ119" s="28"/>
      <c r="LSR119" s="28"/>
      <c r="LSS119" s="28"/>
      <c r="LST119" s="28"/>
      <c r="LSU119" s="28"/>
      <c r="LSV119" s="28"/>
      <c r="LSW119" s="28"/>
      <c r="LSX119" s="28"/>
      <c r="LSY119" s="28"/>
      <c r="LSZ119" s="28"/>
      <c r="LTA119" s="28"/>
      <c r="LTB119" s="28"/>
      <c r="LTC119" s="28"/>
      <c r="LTD119" s="28"/>
      <c r="LTE119" s="28"/>
      <c r="LTF119" s="28"/>
      <c r="LTG119" s="28"/>
      <c r="LTH119" s="28"/>
      <c r="LTI119" s="28"/>
      <c r="LTJ119" s="28"/>
      <c r="LTK119" s="28"/>
      <c r="LTL119" s="28"/>
      <c r="LTM119" s="28"/>
      <c r="LTN119" s="28"/>
      <c r="LTO119" s="28"/>
      <c r="LTP119" s="28"/>
      <c r="LTQ119" s="28"/>
      <c r="LTR119" s="28"/>
      <c r="LTS119" s="28"/>
      <c r="LTT119" s="28"/>
      <c r="LTU119" s="28"/>
      <c r="LTV119" s="28"/>
      <c r="LTW119" s="28"/>
      <c r="LTX119" s="28"/>
      <c r="LTY119" s="28"/>
      <c r="LTZ119" s="28"/>
      <c r="LUA119" s="28"/>
      <c r="LUB119" s="28"/>
      <c r="LUC119" s="28"/>
      <c r="LUD119" s="28"/>
      <c r="LUE119" s="28"/>
      <c r="LUF119" s="28"/>
      <c r="LUG119" s="28"/>
      <c r="LUH119" s="28"/>
      <c r="LUI119" s="28"/>
      <c r="LUJ119" s="28"/>
      <c r="LUK119" s="28"/>
      <c r="LUL119" s="28"/>
      <c r="LUM119" s="28"/>
      <c r="LUN119" s="28"/>
      <c r="LUO119" s="28"/>
      <c r="LUP119" s="28"/>
      <c r="LUQ119" s="28"/>
      <c r="LUR119" s="28"/>
      <c r="LUS119" s="28"/>
      <c r="LUT119" s="28"/>
      <c r="LUU119" s="28"/>
      <c r="LUV119" s="28"/>
      <c r="LUW119" s="28"/>
      <c r="LUX119" s="28"/>
      <c r="LUY119" s="28"/>
      <c r="LUZ119" s="28"/>
      <c r="LVA119" s="28"/>
      <c r="LVB119" s="28"/>
      <c r="LVC119" s="28"/>
      <c r="LVD119" s="28"/>
      <c r="LVE119" s="28"/>
      <c r="LVF119" s="28"/>
      <c r="LVG119" s="28"/>
      <c r="LVH119" s="28"/>
      <c r="LVI119" s="28"/>
      <c r="LVJ119" s="28"/>
      <c r="LVK119" s="28"/>
      <c r="LVL119" s="28"/>
      <c r="LVM119" s="28"/>
      <c r="LVN119" s="28"/>
      <c r="LVO119" s="28"/>
      <c r="LVP119" s="28"/>
      <c r="LVQ119" s="28"/>
      <c r="LVR119" s="28"/>
      <c r="LVS119" s="28"/>
      <c r="LVT119" s="28"/>
      <c r="LVU119" s="28"/>
      <c r="LVV119" s="28"/>
      <c r="LVW119" s="28"/>
      <c r="LVX119" s="28"/>
      <c r="LVY119" s="28"/>
      <c r="LVZ119" s="28"/>
      <c r="LWA119" s="28"/>
      <c r="LWB119" s="28"/>
      <c r="LWC119" s="28"/>
      <c r="LWD119" s="28"/>
      <c r="LWE119" s="28"/>
      <c r="LWF119" s="28"/>
      <c r="LWG119" s="28"/>
      <c r="LWH119" s="28"/>
      <c r="LWI119" s="28"/>
      <c r="LWJ119" s="28"/>
      <c r="LWK119" s="28"/>
      <c r="LWL119" s="28"/>
      <c r="LWM119" s="28"/>
      <c r="LWN119" s="28"/>
      <c r="LWO119" s="28"/>
      <c r="LWP119" s="28"/>
      <c r="LWQ119" s="28"/>
      <c r="LWR119" s="28"/>
      <c r="LWS119" s="28"/>
      <c r="LWT119" s="28"/>
      <c r="LWU119" s="28"/>
      <c r="LWV119" s="28"/>
      <c r="LWW119" s="28"/>
      <c r="LWX119" s="28"/>
      <c r="LWY119" s="28"/>
      <c r="LWZ119" s="28"/>
      <c r="LXA119" s="28"/>
      <c r="LXB119" s="28"/>
      <c r="LXC119" s="28"/>
      <c r="LXD119" s="28"/>
      <c r="LXE119" s="28"/>
      <c r="LXF119" s="28"/>
      <c r="LXG119" s="28"/>
      <c r="LXH119" s="28"/>
      <c r="LXI119" s="28"/>
      <c r="LXJ119" s="28"/>
      <c r="LXK119" s="28"/>
      <c r="LXL119" s="28"/>
      <c r="LXM119" s="28"/>
      <c r="LXN119" s="28"/>
      <c r="LXO119" s="28"/>
      <c r="LXP119" s="28"/>
      <c r="LXQ119" s="28"/>
      <c r="LXR119" s="28"/>
      <c r="LXS119" s="28"/>
      <c r="LXT119" s="28"/>
      <c r="LXU119" s="28"/>
      <c r="LXV119" s="28"/>
      <c r="LXW119" s="28"/>
      <c r="LXX119" s="28"/>
      <c r="LXY119" s="28"/>
      <c r="LXZ119" s="28"/>
      <c r="LYA119" s="28"/>
      <c r="LYB119" s="28"/>
      <c r="LYC119" s="28"/>
      <c r="LYD119" s="28"/>
      <c r="LYE119" s="28"/>
      <c r="LYF119" s="28"/>
      <c r="LYG119" s="28"/>
      <c r="LYH119" s="28"/>
      <c r="LYI119" s="28"/>
      <c r="LYJ119" s="28"/>
      <c r="LYK119" s="28"/>
      <c r="LYL119" s="28"/>
      <c r="LYM119" s="28"/>
      <c r="LYN119" s="28"/>
      <c r="LYO119" s="28"/>
      <c r="LYP119" s="28"/>
      <c r="LYQ119" s="28"/>
      <c r="LYR119" s="28"/>
      <c r="LYS119" s="28"/>
      <c r="LYT119" s="28"/>
      <c r="LYU119" s="28"/>
      <c r="LYV119" s="28"/>
      <c r="LYW119" s="28"/>
      <c r="LYX119" s="28"/>
      <c r="LYY119" s="28"/>
      <c r="LYZ119" s="28"/>
      <c r="LZA119" s="28"/>
      <c r="LZB119" s="28"/>
      <c r="LZC119" s="28"/>
      <c r="LZD119" s="28"/>
      <c r="LZE119" s="28"/>
      <c r="LZF119" s="28"/>
      <c r="LZG119" s="28"/>
      <c r="LZH119" s="28"/>
      <c r="LZI119" s="28"/>
      <c r="LZJ119" s="28"/>
      <c r="LZK119" s="28"/>
      <c r="LZL119" s="28"/>
      <c r="LZM119" s="28"/>
      <c r="LZN119" s="28"/>
      <c r="LZO119" s="28"/>
      <c r="LZP119" s="28"/>
      <c r="LZQ119" s="28"/>
      <c r="LZR119" s="28"/>
      <c r="LZS119" s="28"/>
      <c r="LZT119" s="28"/>
      <c r="LZU119" s="28"/>
      <c r="LZV119" s="28"/>
      <c r="LZW119" s="28"/>
      <c r="LZX119" s="28"/>
      <c r="LZY119" s="28"/>
      <c r="LZZ119" s="28"/>
      <c r="MAA119" s="28"/>
      <c r="MAB119" s="28"/>
      <c r="MAC119" s="28"/>
      <c r="MAD119" s="28"/>
      <c r="MAE119" s="28"/>
      <c r="MAF119" s="28"/>
      <c r="MAG119" s="28"/>
      <c r="MAH119" s="28"/>
      <c r="MAI119" s="28"/>
      <c r="MAJ119" s="28"/>
      <c r="MAK119" s="28"/>
      <c r="MAL119" s="28"/>
      <c r="MAM119" s="28"/>
      <c r="MAN119" s="28"/>
      <c r="MAO119" s="28"/>
      <c r="MAP119" s="28"/>
      <c r="MAQ119" s="28"/>
      <c r="MAR119" s="28"/>
      <c r="MAS119" s="28"/>
      <c r="MAT119" s="28"/>
      <c r="MAU119" s="28"/>
      <c r="MAV119" s="28"/>
      <c r="MAW119" s="28"/>
      <c r="MAX119" s="28"/>
      <c r="MAY119" s="28"/>
      <c r="MAZ119" s="28"/>
      <c r="MBA119" s="28"/>
      <c r="MBB119" s="28"/>
      <c r="MBC119" s="28"/>
      <c r="MBD119" s="28"/>
      <c r="MBE119" s="28"/>
      <c r="MBF119" s="28"/>
      <c r="MBG119" s="28"/>
      <c r="MBH119" s="28"/>
      <c r="MBI119" s="28"/>
      <c r="MBJ119" s="28"/>
      <c r="MBK119" s="28"/>
      <c r="MBL119" s="28"/>
      <c r="MBM119" s="28"/>
      <c r="MBN119" s="28"/>
      <c r="MBO119" s="28"/>
      <c r="MBP119" s="28"/>
      <c r="MBQ119" s="28"/>
      <c r="MBR119" s="28"/>
      <c r="MBS119" s="28"/>
      <c r="MBT119" s="28"/>
      <c r="MBU119" s="28"/>
      <c r="MBV119" s="28"/>
      <c r="MBW119" s="28"/>
      <c r="MBX119" s="28"/>
      <c r="MBY119" s="28"/>
      <c r="MBZ119" s="28"/>
      <c r="MCA119" s="28"/>
      <c r="MCB119" s="28"/>
      <c r="MCC119" s="28"/>
      <c r="MCD119" s="28"/>
      <c r="MCE119" s="28"/>
      <c r="MCF119" s="28"/>
      <c r="MCG119" s="28"/>
      <c r="MCH119" s="28"/>
      <c r="MCI119" s="28"/>
      <c r="MCJ119" s="28"/>
      <c r="MCK119" s="28"/>
      <c r="MCL119" s="28"/>
      <c r="MCM119" s="28"/>
      <c r="MCN119" s="28"/>
      <c r="MCO119" s="28"/>
      <c r="MCP119" s="28"/>
      <c r="MCQ119" s="28"/>
      <c r="MCR119" s="28"/>
      <c r="MCS119" s="28"/>
      <c r="MCT119" s="28"/>
      <c r="MCU119" s="28"/>
      <c r="MCV119" s="28"/>
      <c r="MCW119" s="28"/>
      <c r="MCX119" s="28"/>
      <c r="MCY119" s="28"/>
      <c r="MCZ119" s="28"/>
      <c r="MDA119" s="28"/>
      <c r="MDB119" s="28"/>
      <c r="MDC119" s="28"/>
      <c r="MDD119" s="28"/>
      <c r="MDE119" s="28"/>
      <c r="MDF119" s="28"/>
      <c r="MDG119" s="28"/>
      <c r="MDH119" s="28"/>
      <c r="MDI119" s="28"/>
      <c r="MDJ119" s="28"/>
      <c r="MDK119" s="28"/>
      <c r="MDL119" s="28"/>
      <c r="MDM119" s="28"/>
      <c r="MDN119" s="28"/>
      <c r="MDO119" s="28"/>
      <c r="MDP119" s="28"/>
      <c r="MDQ119" s="28"/>
      <c r="MDR119" s="28"/>
      <c r="MDS119" s="28"/>
      <c r="MDT119" s="28"/>
      <c r="MDU119" s="28"/>
      <c r="MDV119" s="28"/>
      <c r="MDW119" s="28"/>
      <c r="MDX119" s="28"/>
      <c r="MDY119" s="28"/>
      <c r="MDZ119" s="28"/>
      <c r="MEA119" s="28"/>
      <c r="MEB119" s="28"/>
      <c r="MEC119" s="28"/>
      <c r="MED119" s="28"/>
      <c r="MEE119" s="28"/>
      <c r="MEF119" s="28"/>
      <c r="MEG119" s="28"/>
      <c r="MEH119" s="28"/>
      <c r="MEI119" s="28"/>
      <c r="MEJ119" s="28"/>
      <c r="MEK119" s="28"/>
      <c r="MEL119" s="28"/>
      <c r="MEM119" s="28"/>
      <c r="MEN119" s="28"/>
      <c r="MEO119" s="28"/>
      <c r="MEP119" s="28"/>
      <c r="MEQ119" s="28"/>
      <c r="MER119" s="28"/>
      <c r="MES119" s="28"/>
      <c r="MET119" s="28"/>
      <c r="MEU119" s="28"/>
      <c r="MEV119" s="28"/>
      <c r="MEW119" s="28"/>
      <c r="MEX119" s="28"/>
      <c r="MEY119" s="28"/>
      <c r="MEZ119" s="28"/>
      <c r="MFA119" s="28"/>
      <c r="MFB119" s="28"/>
      <c r="MFC119" s="28"/>
      <c r="MFD119" s="28"/>
      <c r="MFE119" s="28"/>
      <c r="MFF119" s="28"/>
      <c r="MFG119" s="28"/>
      <c r="MFH119" s="28"/>
      <c r="MFI119" s="28"/>
      <c r="MFJ119" s="28"/>
      <c r="MFK119" s="28"/>
      <c r="MFL119" s="28"/>
      <c r="MFM119" s="28"/>
      <c r="MFN119" s="28"/>
      <c r="MFO119" s="28"/>
      <c r="MFP119" s="28"/>
      <c r="MFQ119" s="28"/>
      <c r="MFR119" s="28"/>
      <c r="MFS119" s="28"/>
      <c r="MFT119" s="28"/>
      <c r="MFU119" s="28"/>
      <c r="MFV119" s="28"/>
      <c r="MFW119" s="28"/>
      <c r="MFX119" s="28"/>
      <c r="MFY119" s="28"/>
      <c r="MFZ119" s="28"/>
      <c r="MGA119" s="28"/>
      <c r="MGB119" s="28"/>
      <c r="MGC119" s="28"/>
      <c r="MGD119" s="28"/>
      <c r="MGE119" s="28"/>
      <c r="MGF119" s="28"/>
      <c r="MGG119" s="28"/>
      <c r="MGH119" s="28"/>
      <c r="MGI119" s="28"/>
      <c r="MGJ119" s="28"/>
      <c r="MGK119" s="28"/>
      <c r="MGL119" s="28"/>
      <c r="MGM119" s="28"/>
      <c r="MGN119" s="28"/>
      <c r="MGO119" s="28"/>
      <c r="MGP119" s="28"/>
      <c r="MGQ119" s="28"/>
      <c r="MGR119" s="28"/>
      <c r="MGS119" s="28"/>
      <c r="MGT119" s="28"/>
      <c r="MGU119" s="28"/>
      <c r="MGV119" s="28"/>
      <c r="MGW119" s="28"/>
      <c r="MGX119" s="28"/>
      <c r="MGY119" s="28"/>
      <c r="MGZ119" s="28"/>
      <c r="MHA119" s="28"/>
      <c r="MHB119" s="28"/>
      <c r="MHC119" s="28"/>
      <c r="MHD119" s="28"/>
      <c r="MHE119" s="28"/>
      <c r="MHF119" s="28"/>
      <c r="MHG119" s="28"/>
      <c r="MHH119" s="28"/>
      <c r="MHI119" s="28"/>
      <c r="MHJ119" s="28"/>
      <c r="MHK119" s="28"/>
      <c r="MHL119" s="28"/>
      <c r="MHM119" s="28"/>
      <c r="MHN119" s="28"/>
      <c r="MHO119" s="28"/>
      <c r="MHP119" s="28"/>
      <c r="MHQ119" s="28"/>
      <c r="MHR119" s="28"/>
      <c r="MHS119" s="28"/>
      <c r="MHT119" s="28"/>
      <c r="MHU119" s="28"/>
      <c r="MHV119" s="28"/>
      <c r="MHW119" s="28"/>
      <c r="MHX119" s="28"/>
      <c r="MHY119" s="28"/>
      <c r="MHZ119" s="28"/>
      <c r="MIA119" s="28"/>
      <c r="MIB119" s="28"/>
      <c r="MIC119" s="28"/>
      <c r="MID119" s="28"/>
      <c r="MIE119" s="28"/>
      <c r="MIF119" s="28"/>
      <c r="MIG119" s="28"/>
      <c r="MIH119" s="28"/>
      <c r="MII119" s="28"/>
      <c r="MIJ119" s="28"/>
      <c r="MIK119" s="28"/>
      <c r="MIL119" s="28"/>
      <c r="MIM119" s="28"/>
      <c r="MIN119" s="28"/>
      <c r="MIO119" s="28"/>
      <c r="MIP119" s="28"/>
      <c r="MIQ119" s="28"/>
      <c r="MIR119" s="28"/>
      <c r="MIS119" s="28"/>
      <c r="MIT119" s="28"/>
      <c r="MIU119" s="28"/>
      <c r="MIV119" s="28"/>
      <c r="MIW119" s="28"/>
      <c r="MIX119" s="28"/>
      <c r="MIY119" s="28"/>
      <c r="MIZ119" s="28"/>
      <c r="MJA119" s="28"/>
      <c r="MJB119" s="28"/>
      <c r="MJC119" s="28"/>
      <c r="MJD119" s="28"/>
      <c r="MJE119" s="28"/>
      <c r="MJF119" s="28"/>
      <c r="MJG119" s="28"/>
      <c r="MJH119" s="28"/>
      <c r="MJI119" s="28"/>
      <c r="MJJ119" s="28"/>
      <c r="MJK119" s="28"/>
      <c r="MJL119" s="28"/>
      <c r="MJM119" s="28"/>
      <c r="MJN119" s="28"/>
      <c r="MJO119" s="28"/>
      <c r="MJP119" s="28"/>
      <c r="MJQ119" s="28"/>
      <c r="MJR119" s="28"/>
      <c r="MJS119" s="28"/>
      <c r="MJT119" s="28"/>
      <c r="MJU119" s="28"/>
      <c r="MJV119" s="28"/>
      <c r="MJW119" s="28"/>
      <c r="MJX119" s="28"/>
      <c r="MJY119" s="28"/>
      <c r="MJZ119" s="28"/>
      <c r="MKA119" s="28"/>
      <c r="MKB119" s="28"/>
      <c r="MKC119" s="28"/>
      <c r="MKD119" s="28"/>
      <c r="MKE119" s="28"/>
      <c r="MKF119" s="28"/>
      <c r="MKG119" s="28"/>
      <c r="MKH119" s="28"/>
      <c r="MKI119" s="28"/>
      <c r="MKJ119" s="28"/>
      <c r="MKK119" s="28"/>
      <c r="MKL119" s="28"/>
      <c r="MKM119" s="28"/>
      <c r="MKN119" s="28"/>
      <c r="MKO119" s="28"/>
      <c r="MKP119" s="28"/>
      <c r="MKQ119" s="28"/>
      <c r="MKR119" s="28"/>
      <c r="MKS119" s="28"/>
      <c r="MKT119" s="28"/>
      <c r="MKU119" s="28"/>
      <c r="MKV119" s="28"/>
      <c r="MKW119" s="28"/>
      <c r="MKX119" s="28"/>
      <c r="MKY119" s="28"/>
      <c r="MKZ119" s="28"/>
      <c r="MLA119" s="28"/>
      <c r="MLB119" s="28"/>
      <c r="MLC119" s="28"/>
      <c r="MLD119" s="28"/>
      <c r="MLE119" s="28"/>
      <c r="MLF119" s="28"/>
      <c r="MLG119" s="28"/>
      <c r="MLH119" s="28"/>
      <c r="MLI119" s="28"/>
      <c r="MLJ119" s="28"/>
      <c r="MLK119" s="28"/>
      <c r="MLL119" s="28"/>
      <c r="MLM119" s="28"/>
      <c r="MLN119" s="28"/>
      <c r="MLO119" s="28"/>
      <c r="MLP119" s="28"/>
      <c r="MLQ119" s="28"/>
      <c r="MLR119" s="28"/>
      <c r="MLS119" s="28"/>
      <c r="MLT119" s="28"/>
      <c r="MLU119" s="28"/>
      <c r="MLV119" s="28"/>
      <c r="MLW119" s="28"/>
      <c r="MLX119" s="28"/>
      <c r="MLY119" s="28"/>
      <c r="MLZ119" s="28"/>
      <c r="MMA119" s="28"/>
      <c r="MMB119" s="28"/>
      <c r="MMC119" s="28"/>
      <c r="MMD119" s="28"/>
      <c r="MME119" s="28"/>
      <c r="MMF119" s="28"/>
      <c r="MMG119" s="28"/>
      <c r="MMH119" s="28"/>
      <c r="MMI119" s="28"/>
      <c r="MMJ119" s="28"/>
      <c r="MMK119" s="28"/>
      <c r="MML119" s="28"/>
      <c r="MMM119" s="28"/>
      <c r="MMN119" s="28"/>
      <c r="MMO119" s="28"/>
      <c r="MMP119" s="28"/>
      <c r="MMQ119" s="28"/>
      <c r="MMR119" s="28"/>
      <c r="MMS119" s="28"/>
      <c r="MMT119" s="28"/>
      <c r="MMU119" s="28"/>
      <c r="MMV119" s="28"/>
      <c r="MMW119" s="28"/>
      <c r="MMX119" s="28"/>
      <c r="MMY119" s="28"/>
      <c r="MMZ119" s="28"/>
      <c r="MNA119" s="28"/>
      <c r="MNB119" s="28"/>
      <c r="MNC119" s="28"/>
      <c r="MND119" s="28"/>
      <c r="MNE119" s="28"/>
      <c r="MNF119" s="28"/>
      <c r="MNG119" s="28"/>
      <c r="MNH119" s="28"/>
      <c r="MNI119" s="28"/>
      <c r="MNJ119" s="28"/>
      <c r="MNK119" s="28"/>
      <c r="MNL119" s="28"/>
      <c r="MNM119" s="28"/>
      <c r="MNN119" s="28"/>
      <c r="MNO119" s="28"/>
      <c r="MNP119" s="28"/>
      <c r="MNQ119" s="28"/>
      <c r="MNR119" s="28"/>
      <c r="MNS119" s="28"/>
      <c r="MNT119" s="28"/>
      <c r="MNU119" s="28"/>
      <c r="MNV119" s="28"/>
      <c r="MNW119" s="28"/>
      <c r="MNX119" s="28"/>
      <c r="MNY119" s="28"/>
      <c r="MNZ119" s="28"/>
      <c r="MOA119" s="28"/>
      <c r="MOB119" s="28"/>
      <c r="MOC119" s="28"/>
      <c r="MOD119" s="28"/>
      <c r="MOE119" s="28"/>
      <c r="MOF119" s="28"/>
      <c r="MOG119" s="28"/>
      <c r="MOH119" s="28"/>
      <c r="MOI119" s="28"/>
      <c r="MOJ119" s="28"/>
      <c r="MOK119" s="28"/>
      <c r="MOL119" s="28"/>
      <c r="MOM119" s="28"/>
      <c r="MON119" s="28"/>
      <c r="MOO119" s="28"/>
      <c r="MOP119" s="28"/>
      <c r="MOQ119" s="28"/>
      <c r="MOR119" s="28"/>
      <c r="MOS119" s="28"/>
      <c r="MOT119" s="28"/>
      <c r="MOU119" s="28"/>
      <c r="MOV119" s="28"/>
      <c r="MOW119" s="28"/>
      <c r="MOX119" s="28"/>
      <c r="MOY119" s="28"/>
      <c r="MOZ119" s="28"/>
      <c r="MPA119" s="28"/>
      <c r="MPB119" s="28"/>
      <c r="MPC119" s="28"/>
      <c r="MPD119" s="28"/>
      <c r="MPE119" s="28"/>
      <c r="MPF119" s="28"/>
      <c r="MPG119" s="28"/>
      <c r="MPH119" s="28"/>
      <c r="MPI119" s="28"/>
      <c r="MPJ119" s="28"/>
      <c r="MPK119" s="28"/>
      <c r="MPL119" s="28"/>
      <c r="MPM119" s="28"/>
      <c r="MPN119" s="28"/>
      <c r="MPO119" s="28"/>
      <c r="MPP119" s="28"/>
      <c r="MPQ119" s="28"/>
      <c r="MPR119" s="28"/>
      <c r="MPS119" s="28"/>
      <c r="MPT119" s="28"/>
      <c r="MPU119" s="28"/>
      <c r="MPV119" s="28"/>
      <c r="MPW119" s="28"/>
      <c r="MPX119" s="28"/>
      <c r="MPY119" s="28"/>
      <c r="MPZ119" s="28"/>
      <c r="MQA119" s="28"/>
      <c r="MQB119" s="28"/>
      <c r="MQC119" s="28"/>
      <c r="MQD119" s="28"/>
      <c r="MQE119" s="28"/>
      <c r="MQF119" s="28"/>
      <c r="MQG119" s="28"/>
      <c r="MQH119" s="28"/>
      <c r="MQI119" s="28"/>
      <c r="MQJ119" s="28"/>
      <c r="MQK119" s="28"/>
      <c r="MQL119" s="28"/>
      <c r="MQM119" s="28"/>
      <c r="MQN119" s="28"/>
      <c r="MQO119" s="28"/>
      <c r="MQP119" s="28"/>
      <c r="MQQ119" s="28"/>
      <c r="MQR119" s="28"/>
      <c r="MQS119" s="28"/>
      <c r="MQT119" s="28"/>
      <c r="MQU119" s="28"/>
      <c r="MQV119" s="28"/>
      <c r="MQW119" s="28"/>
      <c r="MQX119" s="28"/>
      <c r="MQY119" s="28"/>
      <c r="MQZ119" s="28"/>
      <c r="MRA119" s="28"/>
      <c r="MRB119" s="28"/>
      <c r="MRC119" s="28"/>
      <c r="MRD119" s="28"/>
      <c r="MRE119" s="28"/>
      <c r="MRF119" s="28"/>
      <c r="MRG119" s="28"/>
      <c r="MRH119" s="28"/>
      <c r="MRI119" s="28"/>
      <c r="MRJ119" s="28"/>
      <c r="MRK119" s="28"/>
      <c r="MRL119" s="28"/>
      <c r="MRM119" s="28"/>
      <c r="MRN119" s="28"/>
      <c r="MRO119" s="28"/>
      <c r="MRP119" s="28"/>
      <c r="MRQ119" s="28"/>
      <c r="MRR119" s="28"/>
      <c r="MRS119" s="28"/>
      <c r="MRT119" s="28"/>
      <c r="MRU119" s="28"/>
      <c r="MRV119" s="28"/>
      <c r="MRW119" s="28"/>
      <c r="MRX119" s="28"/>
      <c r="MRY119" s="28"/>
      <c r="MRZ119" s="28"/>
      <c r="MSA119" s="28"/>
      <c r="MSB119" s="28"/>
      <c r="MSC119" s="28"/>
      <c r="MSD119" s="28"/>
      <c r="MSE119" s="28"/>
      <c r="MSF119" s="28"/>
      <c r="MSG119" s="28"/>
      <c r="MSH119" s="28"/>
      <c r="MSI119" s="28"/>
      <c r="MSJ119" s="28"/>
      <c r="MSK119" s="28"/>
      <c r="MSL119" s="28"/>
      <c r="MSM119" s="28"/>
      <c r="MSN119" s="28"/>
      <c r="MSO119" s="28"/>
      <c r="MSP119" s="28"/>
      <c r="MSQ119" s="28"/>
      <c r="MSR119" s="28"/>
      <c r="MSS119" s="28"/>
      <c r="MST119" s="28"/>
      <c r="MSU119" s="28"/>
      <c r="MSV119" s="28"/>
      <c r="MSW119" s="28"/>
      <c r="MSX119" s="28"/>
      <c r="MSY119" s="28"/>
      <c r="MSZ119" s="28"/>
      <c r="MTA119" s="28"/>
      <c r="MTB119" s="28"/>
      <c r="MTC119" s="28"/>
      <c r="MTD119" s="28"/>
      <c r="MTE119" s="28"/>
      <c r="MTF119" s="28"/>
      <c r="MTG119" s="28"/>
      <c r="MTH119" s="28"/>
      <c r="MTI119" s="28"/>
      <c r="MTJ119" s="28"/>
      <c r="MTK119" s="28"/>
      <c r="MTL119" s="28"/>
      <c r="MTM119" s="28"/>
      <c r="MTN119" s="28"/>
      <c r="MTO119" s="28"/>
      <c r="MTP119" s="28"/>
      <c r="MTQ119" s="28"/>
      <c r="MTR119" s="28"/>
      <c r="MTS119" s="28"/>
      <c r="MTT119" s="28"/>
      <c r="MTU119" s="28"/>
      <c r="MTV119" s="28"/>
      <c r="MTW119" s="28"/>
      <c r="MTX119" s="28"/>
      <c r="MTY119" s="28"/>
      <c r="MTZ119" s="28"/>
      <c r="MUA119" s="28"/>
      <c r="MUB119" s="28"/>
      <c r="MUC119" s="28"/>
      <c r="MUD119" s="28"/>
      <c r="MUE119" s="28"/>
      <c r="MUF119" s="28"/>
      <c r="MUG119" s="28"/>
      <c r="MUH119" s="28"/>
      <c r="MUI119" s="28"/>
      <c r="MUJ119" s="28"/>
      <c r="MUK119" s="28"/>
      <c r="MUL119" s="28"/>
      <c r="MUM119" s="28"/>
      <c r="MUN119" s="28"/>
      <c r="MUO119" s="28"/>
      <c r="MUP119" s="28"/>
      <c r="MUQ119" s="28"/>
      <c r="MUR119" s="28"/>
      <c r="MUS119" s="28"/>
      <c r="MUT119" s="28"/>
      <c r="MUU119" s="28"/>
      <c r="MUV119" s="28"/>
      <c r="MUW119" s="28"/>
      <c r="MUX119" s="28"/>
      <c r="MUY119" s="28"/>
      <c r="MUZ119" s="28"/>
      <c r="MVA119" s="28"/>
      <c r="MVB119" s="28"/>
      <c r="MVC119" s="28"/>
      <c r="MVD119" s="28"/>
      <c r="MVE119" s="28"/>
      <c r="MVF119" s="28"/>
      <c r="MVG119" s="28"/>
      <c r="MVH119" s="28"/>
      <c r="MVI119" s="28"/>
      <c r="MVJ119" s="28"/>
      <c r="MVK119" s="28"/>
      <c r="MVL119" s="28"/>
      <c r="MVM119" s="28"/>
      <c r="MVN119" s="28"/>
      <c r="MVO119" s="28"/>
      <c r="MVP119" s="28"/>
      <c r="MVQ119" s="28"/>
      <c r="MVR119" s="28"/>
      <c r="MVS119" s="28"/>
      <c r="MVT119" s="28"/>
      <c r="MVU119" s="28"/>
      <c r="MVV119" s="28"/>
      <c r="MVW119" s="28"/>
      <c r="MVX119" s="28"/>
      <c r="MVY119" s="28"/>
      <c r="MVZ119" s="28"/>
      <c r="MWA119" s="28"/>
      <c r="MWB119" s="28"/>
      <c r="MWC119" s="28"/>
      <c r="MWD119" s="28"/>
      <c r="MWE119" s="28"/>
      <c r="MWF119" s="28"/>
      <c r="MWG119" s="28"/>
      <c r="MWH119" s="28"/>
      <c r="MWI119" s="28"/>
      <c r="MWJ119" s="28"/>
      <c r="MWK119" s="28"/>
      <c r="MWL119" s="28"/>
      <c r="MWM119" s="28"/>
      <c r="MWN119" s="28"/>
      <c r="MWO119" s="28"/>
      <c r="MWP119" s="28"/>
      <c r="MWQ119" s="28"/>
      <c r="MWR119" s="28"/>
      <c r="MWS119" s="28"/>
      <c r="MWT119" s="28"/>
      <c r="MWU119" s="28"/>
      <c r="MWV119" s="28"/>
      <c r="MWW119" s="28"/>
      <c r="MWX119" s="28"/>
      <c r="MWY119" s="28"/>
      <c r="MWZ119" s="28"/>
      <c r="MXA119" s="28"/>
      <c r="MXB119" s="28"/>
      <c r="MXC119" s="28"/>
      <c r="MXD119" s="28"/>
      <c r="MXE119" s="28"/>
      <c r="MXF119" s="28"/>
      <c r="MXG119" s="28"/>
      <c r="MXH119" s="28"/>
      <c r="MXI119" s="28"/>
      <c r="MXJ119" s="28"/>
      <c r="MXK119" s="28"/>
      <c r="MXL119" s="28"/>
      <c r="MXM119" s="28"/>
      <c r="MXN119" s="28"/>
      <c r="MXO119" s="28"/>
      <c r="MXP119" s="28"/>
      <c r="MXQ119" s="28"/>
      <c r="MXR119" s="28"/>
      <c r="MXS119" s="28"/>
      <c r="MXT119" s="28"/>
      <c r="MXU119" s="28"/>
      <c r="MXV119" s="28"/>
      <c r="MXW119" s="28"/>
      <c r="MXX119" s="28"/>
      <c r="MXY119" s="28"/>
      <c r="MXZ119" s="28"/>
      <c r="MYA119" s="28"/>
      <c r="MYB119" s="28"/>
      <c r="MYC119" s="28"/>
      <c r="MYD119" s="28"/>
      <c r="MYE119" s="28"/>
      <c r="MYF119" s="28"/>
      <c r="MYG119" s="28"/>
      <c r="MYH119" s="28"/>
      <c r="MYI119" s="28"/>
      <c r="MYJ119" s="28"/>
      <c r="MYK119" s="28"/>
      <c r="MYL119" s="28"/>
      <c r="MYM119" s="28"/>
      <c r="MYN119" s="28"/>
      <c r="MYO119" s="28"/>
      <c r="MYP119" s="28"/>
      <c r="MYQ119" s="28"/>
      <c r="MYR119" s="28"/>
      <c r="MYS119" s="28"/>
      <c r="MYT119" s="28"/>
      <c r="MYU119" s="28"/>
      <c r="MYV119" s="28"/>
      <c r="MYW119" s="28"/>
      <c r="MYX119" s="28"/>
      <c r="MYY119" s="28"/>
      <c r="MYZ119" s="28"/>
      <c r="MZA119" s="28"/>
      <c r="MZB119" s="28"/>
      <c r="MZC119" s="28"/>
      <c r="MZD119" s="28"/>
      <c r="MZE119" s="28"/>
      <c r="MZF119" s="28"/>
      <c r="MZG119" s="28"/>
      <c r="MZH119" s="28"/>
      <c r="MZI119" s="28"/>
      <c r="MZJ119" s="28"/>
      <c r="MZK119" s="28"/>
      <c r="MZL119" s="28"/>
      <c r="MZM119" s="28"/>
      <c r="MZN119" s="28"/>
      <c r="MZO119" s="28"/>
      <c r="MZP119" s="28"/>
      <c r="MZQ119" s="28"/>
      <c r="MZR119" s="28"/>
      <c r="MZS119" s="28"/>
      <c r="MZT119" s="28"/>
      <c r="MZU119" s="28"/>
      <c r="MZV119" s="28"/>
      <c r="MZW119" s="28"/>
      <c r="MZX119" s="28"/>
      <c r="MZY119" s="28"/>
      <c r="MZZ119" s="28"/>
      <c r="NAA119" s="28"/>
      <c r="NAB119" s="28"/>
      <c r="NAC119" s="28"/>
      <c r="NAD119" s="28"/>
      <c r="NAE119" s="28"/>
      <c r="NAF119" s="28"/>
      <c r="NAG119" s="28"/>
      <c r="NAH119" s="28"/>
      <c r="NAI119" s="28"/>
      <c r="NAJ119" s="28"/>
      <c r="NAK119" s="28"/>
      <c r="NAL119" s="28"/>
      <c r="NAM119" s="28"/>
      <c r="NAN119" s="28"/>
      <c r="NAO119" s="28"/>
      <c r="NAP119" s="28"/>
      <c r="NAQ119" s="28"/>
      <c r="NAR119" s="28"/>
      <c r="NAS119" s="28"/>
      <c r="NAT119" s="28"/>
      <c r="NAU119" s="28"/>
      <c r="NAV119" s="28"/>
      <c r="NAW119" s="28"/>
      <c r="NAX119" s="28"/>
      <c r="NAY119" s="28"/>
      <c r="NAZ119" s="28"/>
      <c r="NBA119" s="28"/>
      <c r="NBB119" s="28"/>
      <c r="NBC119" s="28"/>
      <c r="NBD119" s="28"/>
      <c r="NBE119" s="28"/>
      <c r="NBF119" s="28"/>
      <c r="NBG119" s="28"/>
      <c r="NBH119" s="28"/>
      <c r="NBI119" s="28"/>
      <c r="NBJ119" s="28"/>
      <c r="NBK119" s="28"/>
      <c r="NBL119" s="28"/>
      <c r="NBM119" s="28"/>
      <c r="NBN119" s="28"/>
      <c r="NBO119" s="28"/>
      <c r="NBP119" s="28"/>
      <c r="NBQ119" s="28"/>
      <c r="NBR119" s="28"/>
      <c r="NBS119" s="28"/>
      <c r="NBT119" s="28"/>
      <c r="NBU119" s="28"/>
      <c r="NBV119" s="28"/>
      <c r="NBW119" s="28"/>
      <c r="NBX119" s="28"/>
      <c r="NBY119" s="28"/>
      <c r="NBZ119" s="28"/>
      <c r="NCA119" s="28"/>
      <c r="NCB119" s="28"/>
      <c r="NCC119" s="28"/>
      <c r="NCD119" s="28"/>
      <c r="NCE119" s="28"/>
      <c r="NCF119" s="28"/>
      <c r="NCG119" s="28"/>
      <c r="NCH119" s="28"/>
      <c r="NCI119" s="28"/>
      <c r="NCJ119" s="28"/>
      <c r="NCK119" s="28"/>
      <c r="NCL119" s="28"/>
      <c r="NCM119" s="28"/>
      <c r="NCN119" s="28"/>
      <c r="NCO119" s="28"/>
      <c r="NCP119" s="28"/>
      <c r="NCQ119" s="28"/>
      <c r="NCR119" s="28"/>
      <c r="NCS119" s="28"/>
      <c r="NCT119" s="28"/>
      <c r="NCU119" s="28"/>
      <c r="NCV119" s="28"/>
      <c r="NCW119" s="28"/>
      <c r="NCX119" s="28"/>
      <c r="NCY119" s="28"/>
      <c r="NCZ119" s="28"/>
      <c r="NDA119" s="28"/>
      <c r="NDB119" s="28"/>
      <c r="NDC119" s="28"/>
      <c r="NDD119" s="28"/>
      <c r="NDE119" s="28"/>
      <c r="NDF119" s="28"/>
      <c r="NDG119" s="28"/>
      <c r="NDH119" s="28"/>
      <c r="NDI119" s="28"/>
      <c r="NDJ119" s="28"/>
      <c r="NDK119" s="28"/>
      <c r="NDL119" s="28"/>
      <c r="NDM119" s="28"/>
      <c r="NDN119" s="28"/>
      <c r="NDO119" s="28"/>
      <c r="NDP119" s="28"/>
      <c r="NDQ119" s="28"/>
      <c r="NDR119" s="28"/>
      <c r="NDS119" s="28"/>
      <c r="NDT119" s="28"/>
      <c r="NDU119" s="28"/>
      <c r="NDV119" s="28"/>
      <c r="NDW119" s="28"/>
      <c r="NDX119" s="28"/>
      <c r="NDY119" s="28"/>
      <c r="NDZ119" s="28"/>
      <c r="NEA119" s="28"/>
      <c r="NEB119" s="28"/>
      <c r="NEC119" s="28"/>
      <c r="NED119" s="28"/>
      <c r="NEE119" s="28"/>
      <c r="NEF119" s="28"/>
      <c r="NEG119" s="28"/>
      <c r="NEH119" s="28"/>
      <c r="NEI119" s="28"/>
      <c r="NEJ119" s="28"/>
      <c r="NEK119" s="28"/>
      <c r="NEL119" s="28"/>
      <c r="NEM119" s="28"/>
      <c r="NEN119" s="28"/>
      <c r="NEO119" s="28"/>
      <c r="NEP119" s="28"/>
      <c r="NEQ119" s="28"/>
      <c r="NER119" s="28"/>
      <c r="NES119" s="28"/>
      <c r="NET119" s="28"/>
      <c r="NEU119" s="28"/>
      <c r="NEV119" s="28"/>
      <c r="NEW119" s="28"/>
      <c r="NEX119" s="28"/>
      <c r="NEY119" s="28"/>
      <c r="NEZ119" s="28"/>
      <c r="NFA119" s="28"/>
      <c r="NFB119" s="28"/>
      <c r="NFC119" s="28"/>
      <c r="NFD119" s="28"/>
      <c r="NFE119" s="28"/>
      <c r="NFF119" s="28"/>
      <c r="NFG119" s="28"/>
      <c r="NFH119" s="28"/>
      <c r="NFI119" s="28"/>
      <c r="NFJ119" s="28"/>
      <c r="NFK119" s="28"/>
      <c r="NFL119" s="28"/>
      <c r="NFM119" s="28"/>
      <c r="NFN119" s="28"/>
      <c r="NFO119" s="28"/>
      <c r="NFP119" s="28"/>
      <c r="NFQ119" s="28"/>
      <c r="NFR119" s="28"/>
      <c r="NFS119" s="28"/>
      <c r="NFT119" s="28"/>
      <c r="NFU119" s="28"/>
      <c r="NFV119" s="28"/>
      <c r="NFW119" s="28"/>
      <c r="NFX119" s="28"/>
      <c r="NFY119" s="28"/>
      <c r="NFZ119" s="28"/>
      <c r="NGA119" s="28"/>
      <c r="NGB119" s="28"/>
      <c r="NGC119" s="28"/>
      <c r="NGD119" s="28"/>
      <c r="NGE119" s="28"/>
      <c r="NGF119" s="28"/>
      <c r="NGG119" s="28"/>
      <c r="NGH119" s="28"/>
      <c r="NGI119" s="28"/>
      <c r="NGJ119" s="28"/>
      <c r="NGK119" s="28"/>
      <c r="NGL119" s="28"/>
      <c r="NGM119" s="28"/>
      <c r="NGN119" s="28"/>
      <c r="NGO119" s="28"/>
      <c r="NGP119" s="28"/>
      <c r="NGQ119" s="28"/>
      <c r="NGR119" s="28"/>
      <c r="NGS119" s="28"/>
      <c r="NGT119" s="28"/>
      <c r="NGU119" s="28"/>
      <c r="NGV119" s="28"/>
      <c r="NGW119" s="28"/>
      <c r="NGX119" s="28"/>
      <c r="NGY119" s="28"/>
      <c r="NGZ119" s="28"/>
      <c r="NHA119" s="28"/>
      <c r="NHB119" s="28"/>
      <c r="NHC119" s="28"/>
      <c r="NHD119" s="28"/>
      <c r="NHE119" s="28"/>
      <c r="NHF119" s="28"/>
      <c r="NHG119" s="28"/>
      <c r="NHH119" s="28"/>
      <c r="NHI119" s="28"/>
      <c r="NHJ119" s="28"/>
      <c r="NHK119" s="28"/>
      <c r="NHL119" s="28"/>
      <c r="NHM119" s="28"/>
      <c r="NHN119" s="28"/>
      <c r="NHO119" s="28"/>
      <c r="NHP119" s="28"/>
      <c r="NHQ119" s="28"/>
      <c r="NHR119" s="28"/>
      <c r="NHS119" s="28"/>
      <c r="NHT119" s="28"/>
      <c r="NHU119" s="28"/>
      <c r="NHV119" s="28"/>
      <c r="NHW119" s="28"/>
      <c r="NHX119" s="28"/>
      <c r="NHY119" s="28"/>
      <c r="NHZ119" s="28"/>
      <c r="NIA119" s="28"/>
      <c r="NIB119" s="28"/>
      <c r="NIC119" s="28"/>
      <c r="NID119" s="28"/>
      <c r="NIE119" s="28"/>
      <c r="NIF119" s="28"/>
      <c r="NIG119" s="28"/>
      <c r="NIH119" s="28"/>
      <c r="NII119" s="28"/>
      <c r="NIJ119" s="28"/>
      <c r="NIK119" s="28"/>
      <c r="NIL119" s="28"/>
      <c r="NIM119" s="28"/>
      <c r="NIN119" s="28"/>
      <c r="NIO119" s="28"/>
      <c r="NIP119" s="28"/>
      <c r="NIQ119" s="28"/>
      <c r="NIR119" s="28"/>
      <c r="NIS119" s="28"/>
      <c r="NIT119" s="28"/>
      <c r="NIU119" s="28"/>
      <c r="NIV119" s="28"/>
      <c r="NIW119" s="28"/>
      <c r="NIX119" s="28"/>
      <c r="NIY119" s="28"/>
      <c r="NIZ119" s="28"/>
      <c r="NJA119" s="28"/>
      <c r="NJB119" s="28"/>
      <c r="NJC119" s="28"/>
      <c r="NJD119" s="28"/>
      <c r="NJE119" s="28"/>
      <c r="NJF119" s="28"/>
      <c r="NJG119" s="28"/>
      <c r="NJH119" s="28"/>
      <c r="NJI119" s="28"/>
      <c r="NJJ119" s="28"/>
      <c r="NJK119" s="28"/>
      <c r="NJL119" s="28"/>
      <c r="NJM119" s="28"/>
      <c r="NJN119" s="28"/>
      <c r="NJO119" s="28"/>
      <c r="NJP119" s="28"/>
      <c r="NJQ119" s="28"/>
      <c r="NJR119" s="28"/>
      <c r="NJS119" s="28"/>
      <c r="NJT119" s="28"/>
      <c r="NJU119" s="28"/>
      <c r="NJV119" s="28"/>
      <c r="NJW119" s="28"/>
      <c r="NJX119" s="28"/>
      <c r="NJY119" s="28"/>
      <c r="NJZ119" s="28"/>
      <c r="NKA119" s="28"/>
      <c r="NKB119" s="28"/>
      <c r="NKC119" s="28"/>
      <c r="NKD119" s="28"/>
      <c r="NKE119" s="28"/>
      <c r="NKF119" s="28"/>
      <c r="NKG119" s="28"/>
      <c r="NKH119" s="28"/>
      <c r="NKI119" s="28"/>
      <c r="NKJ119" s="28"/>
      <c r="NKK119" s="28"/>
      <c r="NKL119" s="28"/>
      <c r="NKM119" s="28"/>
      <c r="NKN119" s="28"/>
      <c r="NKO119" s="28"/>
      <c r="NKP119" s="28"/>
      <c r="NKQ119" s="28"/>
      <c r="NKR119" s="28"/>
      <c r="NKS119" s="28"/>
      <c r="NKT119" s="28"/>
      <c r="NKU119" s="28"/>
      <c r="NKV119" s="28"/>
      <c r="NKW119" s="28"/>
      <c r="NKX119" s="28"/>
      <c r="NKY119" s="28"/>
      <c r="NKZ119" s="28"/>
      <c r="NLA119" s="28"/>
      <c r="NLB119" s="28"/>
      <c r="NLC119" s="28"/>
      <c r="NLD119" s="28"/>
      <c r="NLE119" s="28"/>
      <c r="NLF119" s="28"/>
      <c r="NLG119" s="28"/>
      <c r="NLH119" s="28"/>
      <c r="NLI119" s="28"/>
      <c r="NLJ119" s="28"/>
      <c r="NLK119" s="28"/>
      <c r="NLL119" s="28"/>
      <c r="NLM119" s="28"/>
      <c r="NLN119" s="28"/>
      <c r="NLO119" s="28"/>
      <c r="NLP119" s="28"/>
      <c r="NLQ119" s="28"/>
      <c r="NLR119" s="28"/>
      <c r="NLS119" s="28"/>
      <c r="NLT119" s="28"/>
      <c r="NLU119" s="28"/>
      <c r="NLV119" s="28"/>
      <c r="NLW119" s="28"/>
      <c r="NLX119" s="28"/>
      <c r="NLY119" s="28"/>
      <c r="NLZ119" s="28"/>
      <c r="NMA119" s="28"/>
      <c r="NMB119" s="28"/>
      <c r="NMC119" s="28"/>
      <c r="NMD119" s="28"/>
      <c r="NME119" s="28"/>
      <c r="NMF119" s="28"/>
      <c r="NMG119" s="28"/>
      <c r="NMH119" s="28"/>
      <c r="NMI119" s="28"/>
      <c r="NMJ119" s="28"/>
      <c r="NMK119" s="28"/>
      <c r="NML119" s="28"/>
      <c r="NMM119" s="28"/>
      <c r="NMN119" s="28"/>
      <c r="NMO119" s="28"/>
      <c r="NMP119" s="28"/>
      <c r="NMQ119" s="28"/>
      <c r="NMR119" s="28"/>
      <c r="NMS119" s="28"/>
      <c r="NMT119" s="28"/>
      <c r="NMU119" s="28"/>
      <c r="NMV119" s="28"/>
      <c r="NMW119" s="28"/>
      <c r="NMX119" s="28"/>
      <c r="NMY119" s="28"/>
      <c r="NMZ119" s="28"/>
      <c r="NNA119" s="28"/>
      <c r="NNB119" s="28"/>
      <c r="NNC119" s="28"/>
      <c r="NND119" s="28"/>
      <c r="NNE119" s="28"/>
      <c r="NNF119" s="28"/>
      <c r="NNG119" s="28"/>
      <c r="NNH119" s="28"/>
      <c r="NNI119" s="28"/>
      <c r="NNJ119" s="28"/>
      <c r="NNK119" s="28"/>
      <c r="NNL119" s="28"/>
      <c r="NNM119" s="28"/>
      <c r="NNN119" s="28"/>
      <c r="NNO119" s="28"/>
      <c r="NNP119" s="28"/>
      <c r="NNQ119" s="28"/>
      <c r="NNR119" s="28"/>
      <c r="NNS119" s="28"/>
      <c r="NNT119" s="28"/>
      <c r="NNU119" s="28"/>
      <c r="NNV119" s="28"/>
      <c r="NNW119" s="28"/>
      <c r="NNX119" s="28"/>
      <c r="NNY119" s="28"/>
      <c r="NNZ119" s="28"/>
      <c r="NOA119" s="28"/>
      <c r="NOB119" s="28"/>
      <c r="NOC119" s="28"/>
      <c r="NOD119" s="28"/>
      <c r="NOE119" s="28"/>
      <c r="NOF119" s="28"/>
      <c r="NOG119" s="28"/>
      <c r="NOH119" s="28"/>
      <c r="NOI119" s="28"/>
      <c r="NOJ119" s="28"/>
      <c r="NOK119" s="28"/>
      <c r="NOL119" s="28"/>
      <c r="NOM119" s="28"/>
      <c r="NON119" s="28"/>
      <c r="NOO119" s="28"/>
      <c r="NOP119" s="28"/>
      <c r="NOQ119" s="28"/>
      <c r="NOR119" s="28"/>
      <c r="NOS119" s="28"/>
      <c r="NOT119" s="28"/>
      <c r="NOU119" s="28"/>
      <c r="NOV119" s="28"/>
      <c r="NOW119" s="28"/>
      <c r="NOX119" s="28"/>
      <c r="NOY119" s="28"/>
      <c r="NOZ119" s="28"/>
      <c r="NPA119" s="28"/>
      <c r="NPB119" s="28"/>
      <c r="NPC119" s="28"/>
      <c r="NPD119" s="28"/>
      <c r="NPE119" s="28"/>
      <c r="NPF119" s="28"/>
      <c r="NPG119" s="28"/>
      <c r="NPH119" s="28"/>
      <c r="NPI119" s="28"/>
      <c r="NPJ119" s="28"/>
      <c r="NPK119" s="28"/>
      <c r="NPL119" s="28"/>
      <c r="NPM119" s="28"/>
      <c r="NPN119" s="28"/>
      <c r="NPO119" s="28"/>
      <c r="NPP119" s="28"/>
      <c r="NPQ119" s="28"/>
      <c r="NPR119" s="28"/>
      <c r="NPS119" s="28"/>
      <c r="NPT119" s="28"/>
      <c r="NPU119" s="28"/>
      <c r="NPV119" s="28"/>
      <c r="NPW119" s="28"/>
      <c r="NPX119" s="28"/>
      <c r="NPY119" s="28"/>
      <c r="NPZ119" s="28"/>
      <c r="NQA119" s="28"/>
      <c r="NQB119" s="28"/>
      <c r="NQC119" s="28"/>
      <c r="NQD119" s="28"/>
      <c r="NQE119" s="28"/>
      <c r="NQF119" s="28"/>
      <c r="NQG119" s="28"/>
      <c r="NQH119" s="28"/>
      <c r="NQI119" s="28"/>
      <c r="NQJ119" s="28"/>
      <c r="NQK119" s="28"/>
      <c r="NQL119" s="28"/>
      <c r="NQM119" s="28"/>
      <c r="NQN119" s="28"/>
      <c r="NQO119" s="28"/>
      <c r="NQP119" s="28"/>
      <c r="NQQ119" s="28"/>
      <c r="NQR119" s="28"/>
      <c r="NQS119" s="28"/>
      <c r="NQT119" s="28"/>
      <c r="NQU119" s="28"/>
      <c r="NQV119" s="28"/>
      <c r="NQW119" s="28"/>
      <c r="NQX119" s="28"/>
      <c r="NQY119" s="28"/>
      <c r="NQZ119" s="28"/>
      <c r="NRA119" s="28"/>
      <c r="NRB119" s="28"/>
      <c r="NRC119" s="28"/>
      <c r="NRD119" s="28"/>
      <c r="NRE119" s="28"/>
      <c r="NRF119" s="28"/>
      <c r="NRG119" s="28"/>
      <c r="NRH119" s="28"/>
      <c r="NRI119" s="28"/>
      <c r="NRJ119" s="28"/>
      <c r="NRK119" s="28"/>
      <c r="NRL119" s="28"/>
      <c r="NRM119" s="28"/>
      <c r="NRN119" s="28"/>
      <c r="NRO119" s="28"/>
      <c r="NRP119" s="28"/>
      <c r="NRQ119" s="28"/>
      <c r="NRR119" s="28"/>
      <c r="NRS119" s="28"/>
      <c r="NRT119" s="28"/>
      <c r="NRU119" s="28"/>
      <c r="NRV119" s="28"/>
      <c r="NRW119" s="28"/>
      <c r="NRX119" s="28"/>
      <c r="NRY119" s="28"/>
      <c r="NRZ119" s="28"/>
      <c r="NSA119" s="28"/>
      <c r="NSB119" s="28"/>
      <c r="NSC119" s="28"/>
      <c r="NSD119" s="28"/>
      <c r="NSE119" s="28"/>
      <c r="NSF119" s="28"/>
      <c r="NSG119" s="28"/>
      <c r="NSH119" s="28"/>
      <c r="NSI119" s="28"/>
      <c r="NSJ119" s="28"/>
      <c r="NSK119" s="28"/>
      <c r="NSL119" s="28"/>
      <c r="NSM119" s="28"/>
      <c r="NSN119" s="28"/>
      <c r="NSO119" s="28"/>
      <c r="NSP119" s="28"/>
      <c r="NSQ119" s="28"/>
      <c r="NSR119" s="28"/>
      <c r="NSS119" s="28"/>
      <c r="NST119" s="28"/>
      <c r="NSU119" s="28"/>
      <c r="NSV119" s="28"/>
      <c r="NSW119" s="28"/>
      <c r="NSX119" s="28"/>
      <c r="NSY119" s="28"/>
      <c r="NSZ119" s="28"/>
      <c r="NTA119" s="28"/>
      <c r="NTB119" s="28"/>
      <c r="NTC119" s="28"/>
      <c r="NTD119" s="28"/>
      <c r="NTE119" s="28"/>
      <c r="NTF119" s="28"/>
      <c r="NTG119" s="28"/>
      <c r="NTH119" s="28"/>
      <c r="NTI119" s="28"/>
      <c r="NTJ119" s="28"/>
      <c r="NTK119" s="28"/>
      <c r="NTL119" s="28"/>
      <c r="NTM119" s="28"/>
      <c r="NTN119" s="28"/>
      <c r="NTO119" s="28"/>
      <c r="NTP119" s="28"/>
      <c r="NTQ119" s="28"/>
      <c r="NTR119" s="28"/>
      <c r="NTS119" s="28"/>
      <c r="NTT119" s="28"/>
      <c r="NTU119" s="28"/>
      <c r="NTV119" s="28"/>
      <c r="NTW119" s="28"/>
      <c r="NTX119" s="28"/>
      <c r="NTY119" s="28"/>
      <c r="NTZ119" s="28"/>
      <c r="NUA119" s="28"/>
      <c r="NUB119" s="28"/>
      <c r="NUC119" s="28"/>
      <c r="NUD119" s="28"/>
      <c r="NUE119" s="28"/>
      <c r="NUF119" s="28"/>
      <c r="NUG119" s="28"/>
      <c r="NUH119" s="28"/>
      <c r="NUI119" s="28"/>
      <c r="NUJ119" s="28"/>
      <c r="NUK119" s="28"/>
      <c r="NUL119" s="28"/>
      <c r="NUM119" s="28"/>
      <c r="NUN119" s="28"/>
      <c r="NUO119" s="28"/>
      <c r="NUP119" s="28"/>
      <c r="NUQ119" s="28"/>
      <c r="NUR119" s="28"/>
      <c r="NUS119" s="28"/>
      <c r="NUT119" s="28"/>
      <c r="NUU119" s="28"/>
      <c r="NUV119" s="28"/>
      <c r="NUW119" s="28"/>
      <c r="NUX119" s="28"/>
      <c r="NUY119" s="28"/>
      <c r="NUZ119" s="28"/>
      <c r="NVA119" s="28"/>
      <c r="NVB119" s="28"/>
      <c r="NVC119" s="28"/>
      <c r="NVD119" s="28"/>
      <c r="NVE119" s="28"/>
      <c r="NVF119" s="28"/>
      <c r="NVG119" s="28"/>
      <c r="NVH119" s="28"/>
      <c r="NVI119" s="28"/>
      <c r="NVJ119" s="28"/>
      <c r="NVK119" s="28"/>
      <c r="NVL119" s="28"/>
      <c r="NVM119" s="28"/>
      <c r="NVN119" s="28"/>
      <c r="NVO119" s="28"/>
      <c r="NVP119" s="28"/>
      <c r="NVQ119" s="28"/>
      <c r="NVR119" s="28"/>
      <c r="NVS119" s="28"/>
      <c r="NVT119" s="28"/>
      <c r="NVU119" s="28"/>
      <c r="NVV119" s="28"/>
      <c r="NVW119" s="28"/>
      <c r="NVX119" s="28"/>
      <c r="NVY119" s="28"/>
      <c r="NVZ119" s="28"/>
      <c r="NWA119" s="28"/>
      <c r="NWB119" s="28"/>
      <c r="NWC119" s="28"/>
      <c r="NWD119" s="28"/>
      <c r="NWE119" s="28"/>
      <c r="NWF119" s="28"/>
      <c r="NWG119" s="28"/>
      <c r="NWH119" s="28"/>
      <c r="NWI119" s="28"/>
      <c r="NWJ119" s="28"/>
      <c r="NWK119" s="28"/>
      <c r="NWL119" s="28"/>
      <c r="NWM119" s="28"/>
      <c r="NWN119" s="28"/>
      <c r="NWO119" s="28"/>
      <c r="NWP119" s="28"/>
      <c r="NWQ119" s="28"/>
      <c r="NWR119" s="28"/>
      <c r="NWS119" s="28"/>
      <c r="NWT119" s="28"/>
      <c r="NWU119" s="28"/>
      <c r="NWV119" s="28"/>
      <c r="NWW119" s="28"/>
      <c r="NWX119" s="28"/>
      <c r="NWY119" s="28"/>
      <c r="NWZ119" s="28"/>
      <c r="NXA119" s="28"/>
      <c r="NXB119" s="28"/>
      <c r="NXC119" s="28"/>
      <c r="NXD119" s="28"/>
      <c r="NXE119" s="28"/>
      <c r="NXF119" s="28"/>
      <c r="NXG119" s="28"/>
      <c r="NXH119" s="28"/>
      <c r="NXI119" s="28"/>
      <c r="NXJ119" s="28"/>
      <c r="NXK119" s="28"/>
      <c r="NXL119" s="28"/>
      <c r="NXM119" s="28"/>
      <c r="NXN119" s="28"/>
      <c r="NXO119" s="28"/>
      <c r="NXP119" s="28"/>
      <c r="NXQ119" s="28"/>
      <c r="NXR119" s="28"/>
      <c r="NXS119" s="28"/>
      <c r="NXT119" s="28"/>
      <c r="NXU119" s="28"/>
      <c r="NXV119" s="28"/>
      <c r="NXW119" s="28"/>
      <c r="NXX119" s="28"/>
      <c r="NXY119" s="28"/>
      <c r="NXZ119" s="28"/>
      <c r="NYA119" s="28"/>
      <c r="NYB119" s="28"/>
      <c r="NYC119" s="28"/>
      <c r="NYD119" s="28"/>
      <c r="NYE119" s="28"/>
      <c r="NYF119" s="28"/>
      <c r="NYG119" s="28"/>
      <c r="NYH119" s="28"/>
      <c r="NYI119" s="28"/>
      <c r="NYJ119" s="28"/>
      <c r="NYK119" s="28"/>
      <c r="NYL119" s="28"/>
      <c r="NYM119" s="28"/>
      <c r="NYN119" s="28"/>
      <c r="NYO119" s="28"/>
      <c r="NYP119" s="28"/>
      <c r="NYQ119" s="28"/>
      <c r="NYR119" s="28"/>
      <c r="NYS119" s="28"/>
      <c r="NYT119" s="28"/>
      <c r="NYU119" s="28"/>
      <c r="NYV119" s="28"/>
      <c r="NYW119" s="28"/>
      <c r="NYX119" s="28"/>
      <c r="NYY119" s="28"/>
      <c r="NYZ119" s="28"/>
      <c r="NZA119" s="28"/>
      <c r="NZB119" s="28"/>
      <c r="NZC119" s="28"/>
      <c r="NZD119" s="28"/>
      <c r="NZE119" s="28"/>
      <c r="NZF119" s="28"/>
      <c r="NZG119" s="28"/>
      <c r="NZH119" s="28"/>
      <c r="NZI119" s="28"/>
      <c r="NZJ119" s="28"/>
      <c r="NZK119" s="28"/>
      <c r="NZL119" s="28"/>
      <c r="NZM119" s="28"/>
      <c r="NZN119" s="28"/>
      <c r="NZO119" s="28"/>
      <c r="NZP119" s="28"/>
      <c r="NZQ119" s="28"/>
      <c r="NZR119" s="28"/>
      <c r="NZS119" s="28"/>
      <c r="NZT119" s="28"/>
      <c r="NZU119" s="28"/>
      <c r="NZV119" s="28"/>
      <c r="NZW119" s="28"/>
      <c r="NZX119" s="28"/>
      <c r="NZY119" s="28"/>
      <c r="NZZ119" s="28"/>
      <c r="OAA119" s="28"/>
      <c r="OAB119" s="28"/>
      <c r="OAC119" s="28"/>
      <c r="OAD119" s="28"/>
      <c r="OAE119" s="28"/>
      <c r="OAF119" s="28"/>
      <c r="OAG119" s="28"/>
      <c r="OAH119" s="28"/>
      <c r="OAI119" s="28"/>
      <c r="OAJ119" s="28"/>
      <c r="OAK119" s="28"/>
      <c r="OAL119" s="28"/>
      <c r="OAM119" s="28"/>
      <c r="OAN119" s="28"/>
      <c r="OAO119" s="28"/>
      <c r="OAP119" s="28"/>
      <c r="OAQ119" s="28"/>
      <c r="OAR119" s="28"/>
      <c r="OAS119" s="28"/>
      <c r="OAT119" s="28"/>
      <c r="OAU119" s="28"/>
      <c r="OAV119" s="28"/>
      <c r="OAW119" s="28"/>
      <c r="OAX119" s="28"/>
      <c r="OAY119" s="28"/>
      <c r="OAZ119" s="28"/>
      <c r="OBA119" s="28"/>
      <c r="OBB119" s="28"/>
      <c r="OBC119" s="28"/>
      <c r="OBD119" s="28"/>
      <c r="OBE119" s="28"/>
      <c r="OBF119" s="28"/>
      <c r="OBG119" s="28"/>
      <c r="OBH119" s="28"/>
      <c r="OBI119" s="28"/>
      <c r="OBJ119" s="28"/>
      <c r="OBK119" s="28"/>
      <c r="OBL119" s="28"/>
      <c r="OBM119" s="28"/>
      <c r="OBN119" s="28"/>
      <c r="OBO119" s="28"/>
      <c r="OBP119" s="28"/>
      <c r="OBQ119" s="28"/>
      <c r="OBR119" s="28"/>
      <c r="OBS119" s="28"/>
      <c r="OBT119" s="28"/>
      <c r="OBU119" s="28"/>
      <c r="OBV119" s="28"/>
      <c r="OBW119" s="28"/>
      <c r="OBX119" s="28"/>
      <c r="OBY119" s="28"/>
      <c r="OBZ119" s="28"/>
      <c r="OCA119" s="28"/>
      <c r="OCB119" s="28"/>
      <c r="OCC119" s="28"/>
      <c r="OCD119" s="28"/>
      <c r="OCE119" s="28"/>
      <c r="OCF119" s="28"/>
      <c r="OCG119" s="28"/>
      <c r="OCH119" s="28"/>
      <c r="OCI119" s="28"/>
      <c r="OCJ119" s="28"/>
      <c r="OCK119" s="28"/>
      <c r="OCL119" s="28"/>
      <c r="OCM119" s="28"/>
      <c r="OCN119" s="28"/>
      <c r="OCO119" s="28"/>
      <c r="OCP119" s="28"/>
      <c r="OCQ119" s="28"/>
      <c r="OCR119" s="28"/>
      <c r="OCS119" s="28"/>
      <c r="OCT119" s="28"/>
      <c r="OCU119" s="28"/>
      <c r="OCV119" s="28"/>
      <c r="OCW119" s="28"/>
      <c r="OCX119" s="28"/>
      <c r="OCY119" s="28"/>
      <c r="OCZ119" s="28"/>
      <c r="ODA119" s="28"/>
      <c r="ODB119" s="28"/>
      <c r="ODC119" s="28"/>
      <c r="ODD119" s="28"/>
      <c r="ODE119" s="28"/>
      <c r="ODF119" s="28"/>
      <c r="ODG119" s="28"/>
      <c r="ODH119" s="28"/>
      <c r="ODI119" s="28"/>
      <c r="ODJ119" s="28"/>
      <c r="ODK119" s="28"/>
      <c r="ODL119" s="28"/>
      <c r="ODM119" s="28"/>
      <c r="ODN119" s="28"/>
      <c r="ODO119" s="28"/>
      <c r="ODP119" s="28"/>
      <c r="ODQ119" s="28"/>
      <c r="ODR119" s="28"/>
      <c r="ODS119" s="28"/>
      <c r="ODT119" s="28"/>
      <c r="ODU119" s="28"/>
      <c r="ODV119" s="28"/>
      <c r="ODW119" s="28"/>
      <c r="ODX119" s="28"/>
      <c r="ODY119" s="28"/>
      <c r="ODZ119" s="28"/>
      <c r="OEA119" s="28"/>
      <c r="OEB119" s="28"/>
      <c r="OEC119" s="28"/>
      <c r="OED119" s="28"/>
      <c r="OEE119" s="28"/>
      <c r="OEF119" s="28"/>
      <c r="OEG119" s="28"/>
      <c r="OEH119" s="28"/>
      <c r="OEI119" s="28"/>
      <c r="OEJ119" s="28"/>
      <c r="OEK119" s="28"/>
      <c r="OEL119" s="28"/>
      <c r="OEM119" s="28"/>
      <c r="OEN119" s="28"/>
      <c r="OEO119" s="28"/>
      <c r="OEP119" s="28"/>
      <c r="OEQ119" s="28"/>
      <c r="OER119" s="28"/>
      <c r="OES119" s="28"/>
      <c r="OET119" s="28"/>
      <c r="OEU119" s="28"/>
      <c r="OEV119" s="28"/>
      <c r="OEW119" s="28"/>
      <c r="OEX119" s="28"/>
      <c r="OEY119" s="28"/>
      <c r="OEZ119" s="28"/>
      <c r="OFA119" s="28"/>
      <c r="OFB119" s="28"/>
      <c r="OFC119" s="28"/>
      <c r="OFD119" s="28"/>
      <c r="OFE119" s="28"/>
      <c r="OFF119" s="28"/>
      <c r="OFG119" s="28"/>
      <c r="OFH119" s="28"/>
      <c r="OFI119" s="28"/>
      <c r="OFJ119" s="28"/>
      <c r="OFK119" s="28"/>
      <c r="OFL119" s="28"/>
      <c r="OFM119" s="28"/>
      <c r="OFN119" s="28"/>
      <c r="OFO119" s="28"/>
      <c r="OFP119" s="28"/>
      <c r="OFQ119" s="28"/>
      <c r="OFR119" s="28"/>
      <c r="OFS119" s="28"/>
      <c r="OFT119" s="28"/>
      <c r="OFU119" s="28"/>
      <c r="OFV119" s="28"/>
      <c r="OFW119" s="28"/>
      <c r="OFX119" s="28"/>
      <c r="OFY119" s="28"/>
      <c r="OFZ119" s="28"/>
      <c r="OGA119" s="28"/>
      <c r="OGB119" s="28"/>
      <c r="OGC119" s="28"/>
      <c r="OGD119" s="28"/>
      <c r="OGE119" s="28"/>
      <c r="OGF119" s="28"/>
      <c r="OGG119" s="28"/>
      <c r="OGH119" s="28"/>
      <c r="OGI119" s="28"/>
      <c r="OGJ119" s="28"/>
      <c r="OGK119" s="28"/>
      <c r="OGL119" s="28"/>
      <c r="OGM119" s="28"/>
      <c r="OGN119" s="28"/>
      <c r="OGO119" s="28"/>
      <c r="OGP119" s="28"/>
      <c r="OGQ119" s="28"/>
      <c r="OGR119" s="28"/>
      <c r="OGS119" s="28"/>
      <c r="OGT119" s="28"/>
      <c r="OGU119" s="28"/>
      <c r="OGV119" s="28"/>
      <c r="OGW119" s="28"/>
      <c r="OGX119" s="28"/>
      <c r="OGY119" s="28"/>
      <c r="OGZ119" s="28"/>
      <c r="OHA119" s="28"/>
      <c r="OHB119" s="28"/>
      <c r="OHC119" s="28"/>
      <c r="OHD119" s="28"/>
      <c r="OHE119" s="28"/>
      <c r="OHF119" s="28"/>
      <c r="OHG119" s="28"/>
      <c r="OHH119" s="28"/>
      <c r="OHI119" s="28"/>
      <c r="OHJ119" s="28"/>
      <c r="OHK119" s="28"/>
      <c r="OHL119" s="28"/>
      <c r="OHM119" s="28"/>
      <c r="OHN119" s="28"/>
      <c r="OHO119" s="28"/>
      <c r="OHP119" s="28"/>
      <c r="OHQ119" s="28"/>
      <c r="OHR119" s="28"/>
      <c r="OHS119" s="28"/>
      <c r="OHT119" s="28"/>
      <c r="OHU119" s="28"/>
      <c r="OHV119" s="28"/>
      <c r="OHW119" s="28"/>
      <c r="OHX119" s="28"/>
      <c r="OHY119" s="28"/>
      <c r="OHZ119" s="28"/>
      <c r="OIA119" s="28"/>
      <c r="OIB119" s="28"/>
      <c r="OIC119" s="28"/>
      <c r="OID119" s="28"/>
      <c r="OIE119" s="28"/>
      <c r="OIF119" s="28"/>
      <c r="OIG119" s="28"/>
      <c r="OIH119" s="28"/>
      <c r="OII119" s="28"/>
      <c r="OIJ119" s="28"/>
      <c r="OIK119" s="28"/>
      <c r="OIL119" s="28"/>
      <c r="OIM119" s="28"/>
      <c r="OIN119" s="28"/>
      <c r="OIO119" s="28"/>
      <c r="OIP119" s="28"/>
      <c r="OIQ119" s="28"/>
      <c r="OIR119" s="28"/>
      <c r="OIS119" s="28"/>
      <c r="OIT119" s="28"/>
      <c r="OIU119" s="28"/>
      <c r="OIV119" s="28"/>
      <c r="OIW119" s="28"/>
      <c r="OIX119" s="28"/>
      <c r="OIY119" s="28"/>
      <c r="OIZ119" s="28"/>
      <c r="OJA119" s="28"/>
      <c r="OJB119" s="28"/>
      <c r="OJC119" s="28"/>
      <c r="OJD119" s="28"/>
      <c r="OJE119" s="28"/>
      <c r="OJF119" s="28"/>
      <c r="OJG119" s="28"/>
      <c r="OJH119" s="28"/>
      <c r="OJI119" s="28"/>
      <c r="OJJ119" s="28"/>
      <c r="OJK119" s="28"/>
      <c r="OJL119" s="28"/>
      <c r="OJM119" s="28"/>
      <c r="OJN119" s="28"/>
      <c r="OJO119" s="28"/>
      <c r="OJP119" s="28"/>
      <c r="OJQ119" s="28"/>
      <c r="OJR119" s="28"/>
      <c r="OJS119" s="28"/>
      <c r="OJT119" s="28"/>
      <c r="OJU119" s="28"/>
      <c r="OJV119" s="28"/>
      <c r="OJW119" s="28"/>
      <c r="OJX119" s="28"/>
      <c r="OJY119" s="28"/>
      <c r="OJZ119" s="28"/>
      <c r="OKA119" s="28"/>
      <c r="OKB119" s="28"/>
      <c r="OKC119" s="28"/>
      <c r="OKD119" s="28"/>
      <c r="OKE119" s="28"/>
      <c r="OKF119" s="28"/>
      <c r="OKG119" s="28"/>
      <c r="OKH119" s="28"/>
      <c r="OKI119" s="28"/>
      <c r="OKJ119" s="28"/>
      <c r="OKK119" s="28"/>
      <c r="OKL119" s="28"/>
      <c r="OKM119" s="28"/>
      <c r="OKN119" s="28"/>
      <c r="OKO119" s="28"/>
      <c r="OKP119" s="28"/>
      <c r="OKQ119" s="28"/>
      <c r="OKR119" s="28"/>
      <c r="OKS119" s="28"/>
      <c r="OKT119" s="28"/>
      <c r="OKU119" s="28"/>
      <c r="OKV119" s="28"/>
      <c r="OKW119" s="28"/>
      <c r="OKX119" s="28"/>
      <c r="OKY119" s="28"/>
      <c r="OKZ119" s="28"/>
      <c r="OLA119" s="28"/>
      <c r="OLB119" s="28"/>
      <c r="OLC119" s="28"/>
      <c r="OLD119" s="28"/>
      <c r="OLE119" s="28"/>
      <c r="OLF119" s="28"/>
      <c r="OLG119" s="28"/>
      <c r="OLH119" s="28"/>
      <c r="OLI119" s="28"/>
      <c r="OLJ119" s="28"/>
      <c r="OLK119" s="28"/>
      <c r="OLL119" s="28"/>
      <c r="OLM119" s="28"/>
      <c r="OLN119" s="28"/>
      <c r="OLO119" s="28"/>
      <c r="OLP119" s="28"/>
      <c r="OLQ119" s="28"/>
      <c r="OLR119" s="28"/>
      <c r="OLS119" s="28"/>
      <c r="OLT119" s="28"/>
      <c r="OLU119" s="28"/>
      <c r="OLV119" s="28"/>
      <c r="OLW119" s="28"/>
      <c r="OLX119" s="28"/>
      <c r="OLY119" s="28"/>
      <c r="OLZ119" s="28"/>
      <c r="OMA119" s="28"/>
      <c r="OMB119" s="28"/>
      <c r="OMC119" s="28"/>
      <c r="OMD119" s="28"/>
      <c r="OME119" s="28"/>
      <c r="OMF119" s="28"/>
      <c r="OMG119" s="28"/>
      <c r="OMH119" s="28"/>
      <c r="OMI119" s="28"/>
      <c r="OMJ119" s="28"/>
      <c r="OMK119" s="28"/>
      <c r="OML119" s="28"/>
      <c r="OMM119" s="28"/>
      <c r="OMN119" s="28"/>
      <c r="OMO119" s="28"/>
      <c r="OMP119" s="28"/>
      <c r="OMQ119" s="28"/>
      <c r="OMR119" s="28"/>
      <c r="OMS119" s="28"/>
      <c r="OMT119" s="28"/>
      <c r="OMU119" s="28"/>
      <c r="OMV119" s="28"/>
      <c r="OMW119" s="28"/>
      <c r="OMX119" s="28"/>
      <c r="OMY119" s="28"/>
      <c r="OMZ119" s="28"/>
      <c r="ONA119" s="28"/>
      <c r="ONB119" s="28"/>
      <c r="ONC119" s="28"/>
      <c r="OND119" s="28"/>
      <c r="ONE119" s="28"/>
      <c r="ONF119" s="28"/>
      <c r="ONG119" s="28"/>
      <c r="ONH119" s="28"/>
      <c r="ONI119" s="28"/>
      <c r="ONJ119" s="28"/>
      <c r="ONK119" s="28"/>
      <c r="ONL119" s="28"/>
      <c r="ONM119" s="28"/>
      <c r="ONN119" s="28"/>
      <c r="ONO119" s="28"/>
      <c r="ONP119" s="28"/>
      <c r="ONQ119" s="28"/>
      <c r="ONR119" s="28"/>
      <c r="ONS119" s="28"/>
      <c r="ONT119" s="28"/>
      <c r="ONU119" s="28"/>
      <c r="ONV119" s="28"/>
      <c r="ONW119" s="28"/>
      <c r="ONX119" s="28"/>
      <c r="ONY119" s="28"/>
      <c r="ONZ119" s="28"/>
      <c r="OOA119" s="28"/>
      <c r="OOB119" s="28"/>
      <c r="OOC119" s="28"/>
      <c r="OOD119" s="28"/>
      <c r="OOE119" s="28"/>
      <c r="OOF119" s="28"/>
      <c r="OOG119" s="28"/>
      <c r="OOH119" s="28"/>
      <c r="OOI119" s="28"/>
      <c r="OOJ119" s="28"/>
      <c r="OOK119" s="28"/>
      <c r="OOL119" s="28"/>
      <c r="OOM119" s="28"/>
      <c r="OON119" s="28"/>
      <c r="OOO119" s="28"/>
      <c r="OOP119" s="28"/>
      <c r="OOQ119" s="28"/>
      <c r="OOR119" s="28"/>
      <c r="OOS119" s="28"/>
      <c r="OOT119" s="28"/>
      <c r="OOU119" s="28"/>
      <c r="OOV119" s="28"/>
      <c r="OOW119" s="28"/>
      <c r="OOX119" s="28"/>
      <c r="OOY119" s="28"/>
      <c r="OOZ119" s="28"/>
      <c r="OPA119" s="28"/>
      <c r="OPB119" s="28"/>
      <c r="OPC119" s="28"/>
      <c r="OPD119" s="28"/>
      <c r="OPE119" s="28"/>
      <c r="OPF119" s="28"/>
      <c r="OPG119" s="28"/>
      <c r="OPH119" s="28"/>
      <c r="OPI119" s="28"/>
      <c r="OPJ119" s="28"/>
      <c r="OPK119" s="28"/>
      <c r="OPL119" s="28"/>
      <c r="OPM119" s="28"/>
      <c r="OPN119" s="28"/>
      <c r="OPO119" s="28"/>
      <c r="OPP119" s="28"/>
      <c r="OPQ119" s="28"/>
      <c r="OPR119" s="28"/>
      <c r="OPS119" s="28"/>
      <c r="OPT119" s="28"/>
      <c r="OPU119" s="28"/>
      <c r="OPV119" s="28"/>
      <c r="OPW119" s="28"/>
      <c r="OPX119" s="28"/>
      <c r="OPY119" s="28"/>
      <c r="OPZ119" s="28"/>
      <c r="OQA119" s="28"/>
      <c r="OQB119" s="28"/>
      <c r="OQC119" s="28"/>
      <c r="OQD119" s="28"/>
      <c r="OQE119" s="28"/>
      <c r="OQF119" s="28"/>
      <c r="OQG119" s="28"/>
      <c r="OQH119" s="28"/>
      <c r="OQI119" s="28"/>
      <c r="OQJ119" s="28"/>
      <c r="OQK119" s="28"/>
      <c r="OQL119" s="28"/>
      <c r="OQM119" s="28"/>
      <c r="OQN119" s="28"/>
      <c r="OQO119" s="28"/>
      <c r="OQP119" s="28"/>
      <c r="OQQ119" s="28"/>
      <c r="OQR119" s="28"/>
      <c r="OQS119" s="28"/>
      <c r="OQT119" s="28"/>
      <c r="OQU119" s="28"/>
      <c r="OQV119" s="28"/>
      <c r="OQW119" s="28"/>
      <c r="OQX119" s="28"/>
      <c r="OQY119" s="28"/>
      <c r="OQZ119" s="28"/>
      <c r="ORA119" s="28"/>
      <c r="ORB119" s="28"/>
      <c r="ORC119" s="28"/>
      <c r="ORD119" s="28"/>
      <c r="ORE119" s="28"/>
      <c r="ORF119" s="28"/>
      <c r="ORG119" s="28"/>
      <c r="ORH119" s="28"/>
      <c r="ORI119" s="28"/>
      <c r="ORJ119" s="28"/>
      <c r="ORK119" s="28"/>
      <c r="ORL119" s="28"/>
      <c r="ORM119" s="28"/>
      <c r="ORN119" s="28"/>
      <c r="ORO119" s="28"/>
      <c r="ORP119" s="28"/>
      <c r="ORQ119" s="28"/>
      <c r="ORR119" s="28"/>
      <c r="ORS119" s="28"/>
      <c r="ORT119" s="28"/>
      <c r="ORU119" s="28"/>
      <c r="ORV119" s="28"/>
      <c r="ORW119" s="28"/>
      <c r="ORX119" s="28"/>
      <c r="ORY119" s="28"/>
      <c r="ORZ119" s="28"/>
      <c r="OSA119" s="28"/>
      <c r="OSB119" s="28"/>
      <c r="OSC119" s="28"/>
      <c r="OSD119" s="28"/>
      <c r="OSE119" s="28"/>
      <c r="OSF119" s="28"/>
      <c r="OSG119" s="28"/>
      <c r="OSH119" s="28"/>
      <c r="OSI119" s="28"/>
      <c r="OSJ119" s="28"/>
      <c r="OSK119" s="28"/>
      <c r="OSL119" s="28"/>
      <c r="OSM119" s="28"/>
      <c r="OSN119" s="28"/>
      <c r="OSO119" s="28"/>
      <c r="OSP119" s="28"/>
      <c r="OSQ119" s="28"/>
      <c r="OSR119" s="28"/>
      <c r="OSS119" s="28"/>
      <c r="OST119" s="28"/>
      <c r="OSU119" s="28"/>
      <c r="OSV119" s="28"/>
      <c r="OSW119" s="28"/>
      <c r="OSX119" s="28"/>
      <c r="OSY119" s="28"/>
      <c r="OSZ119" s="28"/>
      <c r="OTA119" s="28"/>
      <c r="OTB119" s="28"/>
      <c r="OTC119" s="28"/>
      <c r="OTD119" s="28"/>
      <c r="OTE119" s="28"/>
      <c r="OTF119" s="28"/>
      <c r="OTG119" s="28"/>
      <c r="OTH119" s="28"/>
      <c r="OTI119" s="28"/>
      <c r="OTJ119" s="28"/>
      <c r="OTK119" s="28"/>
      <c r="OTL119" s="28"/>
      <c r="OTM119" s="28"/>
      <c r="OTN119" s="28"/>
      <c r="OTO119" s="28"/>
      <c r="OTP119" s="28"/>
      <c r="OTQ119" s="28"/>
      <c r="OTR119" s="28"/>
      <c r="OTS119" s="28"/>
      <c r="OTT119" s="28"/>
      <c r="OTU119" s="28"/>
      <c r="OTV119" s="28"/>
      <c r="OTW119" s="28"/>
      <c r="OTX119" s="28"/>
      <c r="OTY119" s="28"/>
      <c r="OTZ119" s="28"/>
      <c r="OUA119" s="28"/>
      <c r="OUB119" s="28"/>
      <c r="OUC119" s="28"/>
      <c r="OUD119" s="28"/>
      <c r="OUE119" s="28"/>
      <c r="OUF119" s="28"/>
      <c r="OUG119" s="28"/>
      <c r="OUH119" s="28"/>
      <c r="OUI119" s="28"/>
      <c r="OUJ119" s="28"/>
      <c r="OUK119" s="28"/>
      <c r="OUL119" s="28"/>
      <c r="OUM119" s="28"/>
      <c r="OUN119" s="28"/>
      <c r="OUO119" s="28"/>
      <c r="OUP119" s="28"/>
      <c r="OUQ119" s="28"/>
      <c r="OUR119" s="28"/>
      <c r="OUS119" s="28"/>
      <c r="OUT119" s="28"/>
      <c r="OUU119" s="28"/>
      <c r="OUV119" s="28"/>
      <c r="OUW119" s="28"/>
      <c r="OUX119" s="28"/>
      <c r="OUY119" s="28"/>
      <c r="OUZ119" s="28"/>
      <c r="OVA119" s="28"/>
      <c r="OVB119" s="28"/>
      <c r="OVC119" s="28"/>
      <c r="OVD119" s="28"/>
      <c r="OVE119" s="28"/>
      <c r="OVF119" s="28"/>
      <c r="OVG119" s="28"/>
      <c r="OVH119" s="28"/>
      <c r="OVI119" s="28"/>
      <c r="OVJ119" s="28"/>
      <c r="OVK119" s="28"/>
      <c r="OVL119" s="28"/>
      <c r="OVM119" s="28"/>
      <c r="OVN119" s="28"/>
      <c r="OVO119" s="28"/>
      <c r="OVP119" s="28"/>
      <c r="OVQ119" s="28"/>
      <c r="OVR119" s="28"/>
      <c r="OVS119" s="28"/>
      <c r="OVT119" s="28"/>
      <c r="OVU119" s="28"/>
      <c r="OVV119" s="28"/>
      <c r="OVW119" s="28"/>
      <c r="OVX119" s="28"/>
      <c r="OVY119" s="28"/>
      <c r="OVZ119" s="28"/>
      <c r="OWA119" s="28"/>
      <c r="OWB119" s="28"/>
      <c r="OWC119" s="28"/>
      <c r="OWD119" s="28"/>
      <c r="OWE119" s="28"/>
      <c r="OWF119" s="28"/>
      <c r="OWG119" s="28"/>
      <c r="OWH119" s="28"/>
      <c r="OWI119" s="28"/>
      <c r="OWJ119" s="28"/>
      <c r="OWK119" s="28"/>
      <c r="OWL119" s="28"/>
      <c r="OWM119" s="28"/>
      <c r="OWN119" s="28"/>
      <c r="OWO119" s="28"/>
      <c r="OWP119" s="28"/>
      <c r="OWQ119" s="28"/>
      <c r="OWR119" s="28"/>
      <c r="OWS119" s="28"/>
      <c r="OWT119" s="28"/>
      <c r="OWU119" s="28"/>
      <c r="OWV119" s="28"/>
      <c r="OWW119" s="28"/>
      <c r="OWX119" s="28"/>
      <c r="OWY119" s="28"/>
      <c r="OWZ119" s="28"/>
      <c r="OXA119" s="28"/>
      <c r="OXB119" s="28"/>
      <c r="OXC119" s="28"/>
      <c r="OXD119" s="28"/>
      <c r="OXE119" s="28"/>
      <c r="OXF119" s="28"/>
      <c r="OXG119" s="28"/>
      <c r="OXH119" s="28"/>
      <c r="OXI119" s="28"/>
      <c r="OXJ119" s="28"/>
      <c r="OXK119" s="28"/>
      <c r="OXL119" s="28"/>
      <c r="OXM119" s="28"/>
      <c r="OXN119" s="28"/>
      <c r="OXO119" s="28"/>
      <c r="OXP119" s="28"/>
      <c r="OXQ119" s="28"/>
      <c r="OXR119" s="28"/>
      <c r="OXS119" s="28"/>
      <c r="OXT119" s="28"/>
      <c r="OXU119" s="28"/>
      <c r="OXV119" s="28"/>
      <c r="OXW119" s="28"/>
      <c r="OXX119" s="28"/>
      <c r="OXY119" s="28"/>
      <c r="OXZ119" s="28"/>
      <c r="OYA119" s="28"/>
      <c r="OYB119" s="28"/>
      <c r="OYC119" s="28"/>
      <c r="OYD119" s="28"/>
      <c r="OYE119" s="28"/>
      <c r="OYF119" s="28"/>
      <c r="OYG119" s="28"/>
      <c r="OYH119" s="28"/>
      <c r="OYI119" s="28"/>
      <c r="OYJ119" s="28"/>
      <c r="OYK119" s="28"/>
      <c r="OYL119" s="28"/>
      <c r="OYM119" s="28"/>
      <c r="OYN119" s="28"/>
      <c r="OYO119" s="28"/>
      <c r="OYP119" s="28"/>
      <c r="OYQ119" s="28"/>
      <c r="OYR119" s="28"/>
      <c r="OYS119" s="28"/>
      <c r="OYT119" s="28"/>
      <c r="OYU119" s="28"/>
      <c r="OYV119" s="28"/>
      <c r="OYW119" s="28"/>
      <c r="OYX119" s="28"/>
      <c r="OYY119" s="28"/>
      <c r="OYZ119" s="28"/>
      <c r="OZA119" s="28"/>
      <c r="OZB119" s="28"/>
      <c r="OZC119" s="28"/>
      <c r="OZD119" s="28"/>
      <c r="OZE119" s="28"/>
      <c r="OZF119" s="28"/>
      <c r="OZG119" s="28"/>
      <c r="OZH119" s="28"/>
      <c r="OZI119" s="28"/>
      <c r="OZJ119" s="28"/>
      <c r="OZK119" s="28"/>
      <c r="OZL119" s="28"/>
      <c r="OZM119" s="28"/>
      <c r="OZN119" s="28"/>
      <c r="OZO119" s="28"/>
      <c r="OZP119" s="28"/>
      <c r="OZQ119" s="28"/>
      <c r="OZR119" s="28"/>
      <c r="OZS119" s="28"/>
      <c r="OZT119" s="28"/>
      <c r="OZU119" s="28"/>
      <c r="OZV119" s="28"/>
      <c r="OZW119" s="28"/>
      <c r="OZX119" s="28"/>
      <c r="OZY119" s="28"/>
      <c r="OZZ119" s="28"/>
      <c r="PAA119" s="28"/>
      <c r="PAB119" s="28"/>
      <c r="PAC119" s="28"/>
      <c r="PAD119" s="28"/>
      <c r="PAE119" s="28"/>
      <c r="PAF119" s="28"/>
      <c r="PAG119" s="28"/>
      <c r="PAH119" s="28"/>
      <c r="PAI119" s="28"/>
      <c r="PAJ119" s="28"/>
      <c r="PAK119" s="28"/>
      <c r="PAL119" s="28"/>
      <c r="PAM119" s="28"/>
      <c r="PAN119" s="28"/>
      <c r="PAO119" s="28"/>
      <c r="PAP119" s="28"/>
      <c r="PAQ119" s="28"/>
      <c r="PAR119" s="28"/>
      <c r="PAS119" s="28"/>
      <c r="PAT119" s="28"/>
      <c r="PAU119" s="28"/>
      <c r="PAV119" s="28"/>
      <c r="PAW119" s="28"/>
      <c r="PAX119" s="28"/>
      <c r="PAY119" s="28"/>
      <c r="PAZ119" s="28"/>
      <c r="PBA119" s="28"/>
      <c r="PBB119" s="28"/>
      <c r="PBC119" s="28"/>
      <c r="PBD119" s="28"/>
      <c r="PBE119" s="28"/>
      <c r="PBF119" s="28"/>
      <c r="PBG119" s="28"/>
      <c r="PBH119" s="28"/>
      <c r="PBI119" s="28"/>
      <c r="PBJ119" s="28"/>
      <c r="PBK119" s="28"/>
      <c r="PBL119" s="28"/>
      <c r="PBM119" s="28"/>
      <c r="PBN119" s="28"/>
      <c r="PBO119" s="28"/>
      <c r="PBP119" s="28"/>
      <c r="PBQ119" s="28"/>
      <c r="PBR119" s="28"/>
      <c r="PBS119" s="28"/>
      <c r="PBT119" s="28"/>
      <c r="PBU119" s="28"/>
      <c r="PBV119" s="28"/>
      <c r="PBW119" s="28"/>
      <c r="PBX119" s="28"/>
      <c r="PBY119" s="28"/>
      <c r="PBZ119" s="28"/>
      <c r="PCA119" s="28"/>
      <c r="PCB119" s="28"/>
      <c r="PCC119" s="28"/>
      <c r="PCD119" s="28"/>
      <c r="PCE119" s="28"/>
      <c r="PCF119" s="28"/>
      <c r="PCG119" s="28"/>
      <c r="PCH119" s="28"/>
      <c r="PCI119" s="28"/>
      <c r="PCJ119" s="28"/>
      <c r="PCK119" s="28"/>
      <c r="PCL119" s="28"/>
      <c r="PCM119" s="28"/>
      <c r="PCN119" s="28"/>
      <c r="PCO119" s="28"/>
      <c r="PCP119" s="28"/>
      <c r="PCQ119" s="28"/>
      <c r="PCR119" s="28"/>
      <c r="PCS119" s="28"/>
      <c r="PCT119" s="28"/>
      <c r="PCU119" s="28"/>
      <c r="PCV119" s="28"/>
      <c r="PCW119" s="28"/>
      <c r="PCX119" s="28"/>
      <c r="PCY119" s="28"/>
      <c r="PCZ119" s="28"/>
      <c r="PDA119" s="28"/>
      <c r="PDB119" s="28"/>
      <c r="PDC119" s="28"/>
      <c r="PDD119" s="28"/>
      <c r="PDE119" s="28"/>
      <c r="PDF119" s="28"/>
      <c r="PDG119" s="28"/>
      <c r="PDH119" s="28"/>
      <c r="PDI119" s="28"/>
      <c r="PDJ119" s="28"/>
      <c r="PDK119" s="28"/>
      <c r="PDL119" s="28"/>
      <c r="PDM119" s="28"/>
      <c r="PDN119" s="28"/>
      <c r="PDO119" s="28"/>
      <c r="PDP119" s="28"/>
      <c r="PDQ119" s="28"/>
      <c r="PDR119" s="28"/>
      <c r="PDS119" s="28"/>
      <c r="PDT119" s="28"/>
      <c r="PDU119" s="28"/>
      <c r="PDV119" s="28"/>
      <c r="PDW119" s="28"/>
      <c r="PDX119" s="28"/>
      <c r="PDY119" s="28"/>
      <c r="PDZ119" s="28"/>
      <c r="PEA119" s="28"/>
      <c r="PEB119" s="28"/>
      <c r="PEC119" s="28"/>
      <c r="PED119" s="28"/>
      <c r="PEE119" s="28"/>
      <c r="PEF119" s="28"/>
      <c r="PEG119" s="28"/>
      <c r="PEH119" s="28"/>
      <c r="PEI119" s="28"/>
      <c r="PEJ119" s="28"/>
      <c r="PEK119" s="28"/>
      <c r="PEL119" s="28"/>
      <c r="PEM119" s="28"/>
      <c r="PEN119" s="28"/>
      <c r="PEO119" s="28"/>
      <c r="PEP119" s="28"/>
      <c r="PEQ119" s="28"/>
      <c r="PER119" s="28"/>
      <c r="PES119" s="28"/>
      <c r="PET119" s="28"/>
      <c r="PEU119" s="28"/>
      <c r="PEV119" s="28"/>
      <c r="PEW119" s="28"/>
      <c r="PEX119" s="28"/>
      <c r="PEY119" s="28"/>
      <c r="PEZ119" s="28"/>
      <c r="PFA119" s="28"/>
      <c r="PFB119" s="28"/>
      <c r="PFC119" s="28"/>
      <c r="PFD119" s="28"/>
      <c r="PFE119" s="28"/>
      <c r="PFF119" s="28"/>
      <c r="PFG119" s="28"/>
      <c r="PFH119" s="28"/>
      <c r="PFI119" s="28"/>
      <c r="PFJ119" s="28"/>
      <c r="PFK119" s="28"/>
      <c r="PFL119" s="28"/>
      <c r="PFM119" s="28"/>
      <c r="PFN119" s="28"/>
      <c r="PFO119" s="28"/>
      <c r="PFP119" s="28"/>
      <c r="PFQ119" s="28"/>
      <c r="PFR119" s="28"/>
      <c r="PFS119" s="28"/>
      <c r="PFT119" s="28"/>
      <c r="PFU119" s="28"/>
      <c r="PFV119" s="28"/>
      <c r="PFW119" s="28"/>
      <c r="PFX119" s="28"/>
      <c r="PFY119" s="28"/>
      <c r="PFZ119" s="28"/>
      <c r="PGA119" s="28"/>
      <c r="PGB119" s="28"/>
      <c r="PGC119" s="28"/>
      <c r="PGD119" s="28"/>
      <c r="PGE119" s="28"/>
      <c r="PGF119" s="28"/>
      <c r="PGG119" s="28"/>
      <c r="PGH119" s="28"/>
      <c r="PGI119" s="28"/>
      <c r="PGJ119" s="28"/>
      <c r="PGK119" s="28"/>
      <c r="PGL119" s="28"/>
      <c r="PGM119" s="28"/>
      <c r="PGN119" s="28"/>
      <c r="PGO119" s="28"/>
      <c r="PGP119" s="28"/>
      <c r="PGQ119" s="28"/>
      <c r="PGR119" s="28"/>
      <c r="PGS119" s="28"/>
      <c r="PGT119" s="28"/>
      <c r="PGU119" s="28"/>
      <c r="PGV119" s="28"/>
      <c r="PGW119" s="28"/>
      <c r="PGX119" s="28"/>
      <c r="PGY119" s="28"/>
      <c r="PGZ119" s="28"/>
      <c r="PHA119" s="28"/>
      <c r="PHB119" s="28"/>
      <c r="PHC119" s="28"/>
      <c r="PHD119" s="28"/>
      <c r="PHE119" s="28"/>
      <c r="PHF119" s="28"/>
      <c r="PHG119" s="28"/>
      <c r="PHH119" s="28"/>
      <c r="PHI119" s="28"/>
      <c r="PHJ119" s="28"/>
      <c r="PHK119" s="28"/>
      <c r="PHL119" s="28"/>
      <c r="PHM119" s="28"/>
      <c r="PHN119" s="28"/>
      <c r="PHO119" s="28"/>
      <c r="PHP119" s="28"/>
      <c r="PHQ119" s="28"/>
      <c r="PHR119" s="28"/>
      <c r="PHS119" s="28"/>
      <c r="PHT119" s="28"/>
      <c r="PHU119" s="28"/>
      <c r="PHV119" s="28"/>
      <c r="PHW119" s="28"/>
      <c r="PHX119" s="28"/>
      <c r="PHY119" s="28"/>
      <c r="PHZ119" s="28"/>
      <c r="PIA119" s="28"/>
      <c r="PIB119" s="28"/>
      <c r="PIC119" s="28"/>
      <c r="PID119" s="28"/>
      <c r="PIE119" s="28"/>
      <c r="PIF119" s="28"/>
      <c r="PIG119" s="28"/>
      <c r="PIH119" s="28"/>
      <c r="PII119" s="28"/>
      <c r="PIJ119" s="28"/>
      <c r="PIK119" s="28"/>
      <c r="PIL119" s="28"/>
      <c r="PIM119" s="28"/>
      <c r="PIN119" s="28"/>
      <c r="PIO119" s="28"/>
      <c r="PIP119" s="28"/>
      <c r="PIQ119" s="28"/>
      <c r="PIR119" s="28"/>
      <c r="PIS119" s="28"/>
      <c r="PIT119" s="28"/>
      <c r="PIU119" s="28"/>
      <c r="PIV119" s="28"/>
      <c r="PIW119" s="28"/>
      <c r="PIX119" s="28"/>
      <c r="PIY119" s="28"/>
      <c r="PIZ119" s="28"/>
      <c r="PJA119" s="28"/>
      <c r="PJB119" s="28"/>
      <c r="PJC119" s="28"/>
      <c r="PJD119" s="28"/>
      <c r="PJE119" s="28"/>
      <c r="PJF119" s="28"/>
      <c r="PJG119" s="28"/>
      <c r="PJH119" s="28"/>
      <c r="PJI119" s="28"/>
      <c r="PJJ119" s="28"/>
      <c r="PJK119" s="28"/>
      <c r="PJL119" s="28"/>
      <c r="PJM119" s="28"/>
      <c r="PJN119" s="28"/>
      <c r="PJO119" s="28"/>
      <c r="PJP119" s="28"/>
      <c r="PJQ119" s="28"/>
      <c r="PJR119" s="28"/>
      <c r="PJS119" s="28"/>
      <c r="PJT119" s="28"/>
      <c r="PJU119" s="28"/>
      <c r="PJV119" s="28"/>
      <c r="PJW119" s="28"/>
      <c r="PJX119" s="28"/>
      <c r="PJY119" s="28"/>
      <c r="PJZ119" s="28"/>
      <c r="PKA119" s="28"/>
      <c r="PKB119" s="28"/>
      <c r="PKC119" s="28"/>
      <c r="PKD119" s="28"/>
      <c r="PKE119" s="28"/>
      <c r="PKF119" s="28"/>
      <c r="PKG119" s="28"/>
      <c r="PKH119" s="28"/>
      <c r="PKI119" s="28"/>
      <c r="PKJ119" s="28"/>
      <c r="PKK119" s="28"/>
      <c r="PKL119" s="28"/>
      <c r="PKM119" s="28"/>
      <c r="PKN119" s="28"/>
      <c r="PKO119" s="28"/>
      <c r="PKP119" s="28"/>
      <c r="PKQ119" s="28"/>
      <c r="PKR119" s="28"/>
      <c r="PKS119" s="28"/>
      <c r="PKT119" s="28"/>
      <c r="PKU119" s="28"/>
      <c r="PKV119" s="28"/>
      <c r="PKW119" s="28"/>
      <c r="PKX119" s="28"/>
      <c r="PKY119" s="28"/>
      <c r="PKZ119" s="28"/>
      <c r="PLA119" s="28"/>
      <c r="PLB119" s="28"/>
      <c r="PLC119" s="28"/>
      <c r="PLD119" s="28"/>
      <c r="PLE119" s="28"/>
      <c r="PLF119" s="28"/>
      <c r="PLG119" s="28"/>
      <c r="PLH119" s="28"/>
      <c r="PLI119" s="28"/>
      <c r="PLJ119" s="28"/>
      <c r="PLK119" s="28"/>
      <c r="PLL119" s="28"/>
      <c r="PLM119" s="28"/>
      <c r="PLN119" s="28"/>
      <c r="PLO119" s="28"/>
      <c r="PLP119" s="28"/>
      <c r="PLQ119" s="28"/>
      <c r="PLR119" s="28"/>
      <c r="PLS119" s="28"/>
      <c r="PLT119" s="28"/>
      <c r="PLU119" s="28"/>
      <c r="PLV119" s="28"/>
      <c r="PLW119" s="28"/>
      <c r="PLX119" s="28"/>
      <c r="PLY119" s="28"/>
      <c r="PLZ119" s="28"/>
      <c r="PMA119" s="28"/>
      <c r="PMB119" s="28"/>
      <c r="PMC119" s="28"/>
      <c r="PMD119" s="28"/>
      <c r="PME119" s="28"/>
      <c r="PMF119" s="28"/>
      <c r="PMG119" s="28"/>
      <c r="PMH119" s="28"/>
      <c r="PMI119" s="28"/>
      <c r="PMJ119" s="28"/>
      <c r="PMK119" s="28"/>
      <c r="PML119" s="28"/>
      <c r="PMM119" s="28"/>
      <c r="PMN119" s="28"/>
      <c r="PMO119" s="28"/>
      <c r="PMP119" s="28"/>
      <c r="PMQ119" s="28"/>
      <c r="PMR119" s="28"/>
      <c r="PMS119" s="28"/>
      <c r="PMT119" s="28"/>
      <c r="PMU119" s="28"/>
      <c r="PMV119" s="28"/>
      <c r="PMW119" s="28"/>
      <c r="PMX119" s="28"/>
      <c r="PMY119" s="28"/>
      <c r="PMZ119" s="28"/>
      <c r="PNA119" s="28"/>
      <c r="PNB119" s="28"/>
      <c r="PNC119" s="28"/>
      <c r="PND119" s="28"/>
      <c r="PNE119" s="28"/>
      <c r="PNF119" s="28"/>
      <c r="PNG119" s="28"/>
      <c r="PNH119" s="28"/>
      <c r="PNI119" s="28"/>
      <c r="PNJ119" s="28"/>
      <c r="PNK119" s="28"/>
      <c r="PNL119" s="28"/>
      <c r="PNM119" s="28"/>
      <c r="PNN119" s="28"/>
      <c r="PNO119" s="28"/>
      <c r="PNP119" s="28"/>
      <c r="PNQ119" s="28"/>
      <c r="PNR119" s="28"/>
      <c r="PNS119" s="28"/>
      <c r="PNT119" s="28"/>
      <c r="PNU119" s="28"/>
      <c r="PNV119" s="28"/>
      <c r="PNW119" s="28"/>
      <c r="PNX119" s="28"/>
      <c r="PNY119" s="28"/>
      <c r="PNZ119" s="28"/>
      <c r="POA119" s="28"/>
      <c r="POB119" s="28"/>
      <c r="POC119" s="28"/>
      <c r="POD119" s="28"/>
      <c r="POE119" s="28"/>
      <c r="POF119" s="28"/>
      <c r="POG119" s="28"/>
      <c r="POH119" s="28"/>
      <c r="POI119" s="28"/>
      <c r="POJ119" s="28"/>
      <c r="POK119" s="28"/>
      <c r="POL119" s="28"/>
      <c r="POM119" s="28"/>
      <c r="PON119" s="28"/>
      <c r="POO119" s="28"/>
      <c r="POP119" s="28"/>
      <c r="POQ119" s="28"/>
      <c r="POR119" s="28"/>
      <c r="POS119" s="28"/>
      <c r="POT119" s="28"/>
      <c r="POU119" s="28"/>
      <c r="POV119" s="28"/>
      <c r="POW119" s="28"/>
      <c r="POX119" s="28"/>
      <c r="POY119" s="28"/>
      <c r="POZ119" s="28"/>
      <c r="PPA119" s="28"/>
      <c r="PPB119" s="28"/>
      <c r="PPC119" s="28"/>
      <c r="PPD119" s="28"/>
      <c r="PPE119" s="28"/>
      <c r="PPF119" s="28"/>
      <c r="PPG119" s="28"/>
      <c r="PPH119" s="28"/>
      <c r="PPI119" s="28"/>
      <c r="PPJ119" s="28"/>
      <c r="PPK119" s="28"/>
      <c r="PPL119" s="28"/>
      <c r="PPM119" s="28"/>
      <c r="PPN119" s="28"/>
      <c r="PPO119" s="28"/>
      <c r="PPP119" s="28"/>
      <c r="PPQ119" s="28"/>
      <c r="PPR119" s="28"/>
      <c r="PPS119" s="28"/>
      <c r="PPT119" s="28"/>
      <c r="PPU119" s="28"/>
      <c r="PPV119" s="28"/>
      <c r="PPW119" s="28"/>
      <c r="PPX119" s="28"/>
      <c r="PPY119" s="28"/>
      <c r="PPZ119" s="28"/>
      <c r="PQA119" s="28"/>
      <c r="PQB119" s="28"/>
      <c r="PQC119" s="28"/>
      <c r="PQD119" s="28"/>
      <c r="PQE119" s="28"/>
      <c r="PQF119" s="28"/>
      <c r="PQG119" s="28"/>
      <c r="PQH119" s="28"/>
      <c r="PQI119" s="28"/>
      <c r="PQJ119" s="28"/>
      <c r="PQK119" s="28"/>
      <c r="PQL119" s="28"/>
      <c r="PQM119" s="28"/>
      <c r="PQN119" s="28"/>
      <c r="PQO119" s="28"/>
      <c r="PQP119" s="28"/>
      <c r="PQQ119" s="28"/>
      <c r="PQR119" s="28"/>
      <c r="PQS119" s="28"/>
      <c r="PQT119" s="28"/>
      <c r="PQU119" s="28"/>
      <c r="PQV119" s="28"/>
      <c r="PQW119" s="28"/>
      <c r="PQX119" s="28"/>
      <c r="PQY119" s="28"/>
      <c r="PQZ119" s="28"/>
      <c r="PRA119" s="28"/>
      <c r="PRB119" s="28"/>
      <c r="PRC119" s="28"/>
      <c r="PRD119" s="28"/>
      <c r="PRE119" s="28"/>
      <c r="PRF119" s="28"/>
      <c r="PRG119" s="28"/>
      <c r="PRH119" s="28"/>
      <c r="PRI119" s="28"/>
      <c r="PRJ119" s="28"/>
      <c r="PRK119" s="28"/>
      <c r="PRL119" s="28"/>
      <c r="PRM119" s="28"/>
      <c r="PRN119" s="28"/>
      <c r="PRO119" s="28"/>
      <c r="PRP119" s="28"/>
      <c r="PRQ119" s="28"/>
      <c r="PRR119" s="28"/>
      <c r="PRS119" s="28"/>
      <c r="PRT119" s="28"/>
      <c r="PRU119" s="28"/>
      <c r="PRV119" s="28"/>
      <c r="PRW119" s="28"/>
      <c r="PRX119" s="28"/>
      <c r="PRY119" s="28"/>
      <c r="PRZ119" s="28"/>
      <c r="PSA119" s="28"/>
      <c r="PSB119" s="28"/>
      <c r="PSC119" s="28"/>
      <c r="PSD119" s="28"/>
      <c r="PSE119" s="28"/>
      <c r="PSF119" s="28"/>
      <c r="PSG119" s="28"/>
      <c r="PSH119" s="28"/>
      <c r="PSI119" s="28"/>
      <c r="PSJ119" s="28"/>
      <c r="PSK119" s="28"/>
      <c r="PSL119" s="28"/>
      <c r="PSM119" s="28"/>
      <c r="PSN119" s="28"/>
      <c r="PSO119" s="28"/>
      <c r="PSP119" s="28"/>
      <c r="PSQ119" s="28"/>
      <c r="PSR119" s="28"/>
      <c r="PSS119" s="28"/>
      <c r="PST119" s="28"/>
      <c r="PSU119" s="28"/>
      <c r="PSV119" s="28"/>
      <c r="PSW119" s="28"/>
      <c r="PSX119" s="28"/>
      <c r="PSY119" s="28"/>
      <c r="PSZ119" s="28"/>
      <c r="PTA119" s="28"/>
      <c r="PTB119" s="28"/>
      <c r="PTC119" s="28"/>
      <c r="PTD119" s="28"/>
      <c r="PTE119" s="28"/>
      <c r="PTF119" s="28"/>
      <c r="PTG119" s="28"/>
      <c r="PTH119" s="28"/>
      <c r="PTI119" s="28"/>
      <c r="PTJ119" s="28"/>
      <c r="PTK119" s="28"/>
      <c r="PTL119" s="28"/>
      <c r="PTM119" s="28"/>
      <c r="PTN119" s="28"/>
      <c r="PTO119" s="28"/>
      <c r="PTP119" s="28"/>
      <c r="PTQ119" s="28"/>
      <c r="PTR119" s="28"/>
      <c r="PTS119" s="28"/>
      <c r="PTT119" s="28"/>
      <c r="PTU119" s="28"/>
      <c r="PTV119" s="28"/>
      <c r="PTW119" s="28"/>
      <c r="PTX119" s="28"/>
      <c r="PTY119" s="28"/>
      <c r="PTZ119" s="28"/>
      <c r="PUA119" s="28"/>
      <c r="PUB119" s="28"/>
      <c r="PUC119" s="28"/>
      <c r="PUD119" s="28"/>
      <c r="PUE119" s="28"/>
      <c r="PUF119" s="28"/>
      <c r="PUG119" s="28"/>
      <c r="PUH119" s="28"/>
      <c r="PUI119" s="28"/>
      <c r="PUJ119" s="28"/>
      <c r="PUK119" s="28"/>
      <c r="PUL119" s="28"/>
      <c r="PUM119" s="28"/>
      <c r="PUN119" s="28"/>
      <c r="PUO119" s="28"/>
      <c r="PUP119" s="28"/>
      <c r="PUQ119" s="28"/>
      <c r="PUR119" s="28"/>
      <c r="PUS119" s="28"/>
      <c r="PUT119" s="28"/>
      <c r="PUU119" s="28"/>
      <c r="PUV119" s="28"/>
      <c r="PUW119" s="28"/>
      <c r="PUX119" s="28"/>
      <c r="PUY119" s="28"/>
      <c r="PUZ119" s="28"/>
      <c r="PVA119" s="28"/>
      <c r="PVB119" s="28"/>
      <c r="PVC119" s="28"/>
      <c r="PVD119" s="28"/>
      <c r="PVE119" s="28"/>
      <c r="PVF119" s="28"/>
      <c r="PVG119" s="28"/>
      <c r="PVH119" s="28"/>
      <c r="PVI119" s="28"/>
      <c r="PVJ119" s="28"/>
      <c r="PVK119" s="28"/>
      <c r="PVL119" s="28"/>
      <c r="PVM119" s="28"/>
      <c r="PVN119" s="28"/>
      <c r="PVO119" s="28"/>
      <c r="PVP119" s="28"/>
      <c r="PVQ119" s="28"/>
      <c r="PVR119" s="28"/>
      <c r="PVS119" s="28"/>
      <c r="PVT119" s="28"/>
      <c r="PVU119" s="28"/>
      <c r="PVV119" s="28"/>
      <c r="PVW119" s="28"/>
      <c r="PVX119" s="28"/>
      <c r="PVY119" s="28"/>
      <c r="PVZ119" s="28"/>
      <c r="PWA119" s="28"/>
      <c r="PWB119" s="28"/>
      <c r="PWC119" s="28"/>
      <c r="PWD119" s="28"/>
      <c r="PWE119" s="28"/>
      <c r="PWF119" s="28"/>
      <c r="PWG119" s="28"/>
      <c r="PWH119" s="28"/>
      <c r="PWI119" s="28"/>
      <c r="PWJ119" s="28"/>
      <c r="PWK119" s="28"/>
      <c r="PWL119" s="28"/>
      <c r="PWM119" s="28"/>
      <c r="PWN119" s="28"/>
      <c r="PWO119" s="28"/>
      <c r="PWP119" s="28"/>
      <c r="PWQ119" s="28"/>
      <c r="PWR119" s="28"/>
      <c r="PWS119" s="28"/>
      <c r="PWT119" s="28"/>
      <c r="PWU119" s="28"/>
      <c r="PWV119" s="28"/>
      <c r="PWW119" s="28"/>
      <c r="PWX119" s="28"/>
      <c r="PWY119" s="28"/>
      <c r="PWZ119" s="28"/>
      <c r="PXA119" s="28"/>
      <c r="PXB119" s="28"/>
      <c r="PXC119" s="28"/>
      <c r="PXD119" s="28"/>
      <c r="PXE119" s="28"/>
      <c r="PXF119" s="28"/>
      <c r="PXG119" s="28"/>
      <c r="PXH119" s="28"/>
      <c r="PXI119" s="28"/>
      <c r="PXJ119" s="28"/>
      <c r="PXK119" s="28"/>
      <c r="PXL119" s="28"/>
      <c r="PXM119" s="28"/>
      <c r="PXN119" s="28"/>
      <c r="PXO119" s="28"/>
      <c r="PXP119" s="28"/>
      <c r="PXQ119" s="28"/>
      <c r="PXR119" s="28"/>
      <c r="PXS119" s="28"/>
      <c r="PXT119" s="28"/>
      <c r="PXU119" s="28"/>
      <c r="PXV119" s="28"/>
      <c r="PXW119" s="28"/>
      <c r="PXX119" s="28"/>
      <c r="PXY119" s="28"/>
      <c r="PXZ119" s="28"/>
      <c r="PYA119" s="28"/>
      <c r="PYB119" s="28"/>
      <c r="PYC119" s="28"/>
      <c r="PYD119" s="28"/>
      <c r="PYE119" s="28"/>
      <c r="PYF119" s="28"/>
      <c r="PYG119" s="28"/>
      <c r="PYH119" s="28"/>
      <c r="PYI119" s="28"/>
      <c r="PYJ119" s="28"/>
      <c r="PYK119" s="28"/>
      <c r="PYL119" s="28"/>
      <c r="PYM119" s="28"/>
      <c r="PYN119" s="28"/>
      <c r="PYO119" s="28"/>
      <c r="PYP119" s="28"/>
      <c r="PYQ119" s="28"/>
      <c r="PYR119" s="28"/>
      <c r="PYS119" s="28"/>
      <c r="PYT119" s="28"/>
      <c r="PYU119" s="28"/>
      <c r="PYV119" s="28"/>
      <c r="PYW119" s="28"/>
      <c r="PYX119" s="28"/>
      <c r="PYY119" s="28"/>
      <c r="PYZ119" s="28"/>
      <c r="PZA119" s="28"/>
      <c r="PZB119" s="28"/>
      <c r="PZC119" s="28"/>
      <c r="PZD119" s="28"/>
      <c r="PZE119" s="28"/>
      <c r="PZF119" s="28"/>
      <c r="PZG119" s="28"/>
      <c r="PZH119" s="28"/>
      <c r="PZI119" s="28"/>
      <c r="PZJ119" s="28"/>
      <c r="PZK119" s="28"/>
      <c r="PZL119" s="28"/>
      <c r="PZM119" s="28"/>
      <c r="PZN119" s="28"/>
      <c r="PZO119" s="28"/>
      <c r="PZP119" s="28"/>
      <c r="PZQ119" s="28"/>
      <c r="PZR119" s="28"/>
      <c r="PZS119" s="28"/>
      <c r="PZT119" s="28"/>
      <c r="PZU119" s="28"/>
      <c r="PZV119" s="28"/>
      <c r="PZW119" s="28"/>
      <c r="PZX119" s="28"/>
      <c r="PZY119" s="28"/>
      <c r="PZZ119" s="28"/>
      <c r="QAA119" s="28"/>
      <c r="QAB119" s="28"/>
      <c r="QAC119" s="28"/>
      <c r="QAD119" s="28"/>
      <c r="QAE119" s="28"/>
      <c r="QAF119" s="28"/>
      <c r="QAG119" s="28"/>
      <c r="QAH119" s="28"/>
      <c r="QAI119" s="28"/>
      <c r="QAJ119" s="28"/>
      <c r="QAK119" s="28"/>
      <c r="QAL119" s="28"/>
      <c r="QAM119" s="28"/>
      <c r="QAN119" s="28"/>
      <c r="QAO119" s="28"/>
      <c r="QAP119" s="28"/>
      <c r="QAQ119" s="28"/>
      <c r="QAR119" s="28"/>
      <c r="QAS119" s="28"/>
      <c r="QAT119" s="28"/>
      <c r="QAU119" s="28"/>
      <c r="QAV119" s="28"/>
      <c r="QAW119" s="28"/>
      <c r="QAX119" s="28"/>
      <c r="QAY119" s="28"/>
      <c r="QAZ119" s="28"/>
      <c r="QBA119" s="28"/>
      <c r="QBB119" s="28"/>
      <c r="QBC119" s="28"/>
      <c r="QBD119" s="28"/>
      <c r="QBE119" s="28"/>
      <c r="QBF119" s="28"/>
      <c r="QBG119" s="28"/>
      <c r="QBH119" s="28"/>
      <c r="QBI119" s="28"/>
      <c r="QBJ119" s="28"/>
      <c r="QBK119" s="28"/>
      <c r="QBL119" s="28"/>
      <c r="QBM119" s="28"/>
      <c r="QBN119" s="28"/>
      <c r="QBO119" s="28"/>
      <c r="QBP119" s="28"/>
      <c r="QBQ119" s="28"/>
      <c r="QBR119" s="28"/>
      <c r="QBS119" s="28"/>
      <c r="QBT119" s="28"/>
      <c r="QBU119" s="28"/>
      <c r="QBV119" s="28"/>
      <c r="QBW119" s="28"/>
      <c r="QBX119" s="28"/>
      <c r="QBY119" s="28"/>
      <c r="QBZ119" s="28"/>
      <c r="QCA119" s="28"/>
      <c r="QCB119" s="28"/>
      <c r="QCC119" s="28"/>
      <c r="QCD119" s="28"/>
      <c r="QCE119" s="28"/>
      <c r="QCF119" s="28"/>
      <c r="QCG119" s="28"/>
      <c r="QCH119" s="28"/>
      <c r="QCI119" s="28"/>
      <c r="QCJ119" s="28"/>
      <c r="QCK119" s="28"/>
      <c r="QCL119" s="28"/>
      <c r="QCM119" s="28"/>
      <c r="QCN119" s="28"/>
      <c r="QCO119" s="28"/>
      <c r="QCP119" s="28"/>
      <c r="QCQ119" s="28"/>
      <c r="QCR119" s="28"/>
      <c r="QCS119" s="28"/>
      <c r="QCT119" s="28"/>
      <c r="QCU119" s="28"/>
      <c r="QCV119" s="28"/>
      <c r="QCW119" s="28"/>
      <c r="QCX119" s="28"/>
      <c r="QCY119" s="28"/>
      <c r="QCZ119" s="28"/>
      <c r="QDA119" s="28"/>
      <c r="QDB119" s="28"/>
      <c r="QDC119" s="28"/>
      <c r="QDD119" s="28"/>
      <c r="QDE119" s="28"/>
      <c r="QDF119" s="28"/>
      <c r="QDG119" s="28"/>
      <c r="QDH119" s="28"/>
      <c r="QDI119" s="28"/>
      <c r="QDJ119" s="28"/>
      <c r="QDK119" s="28"/>
      <c r="QDL119" s="28"/>
      <c r="QDM119" s="28"/>
      <c r="QDN119" s="28"/>
      <c r="QDO119" s="28"/>
      <c r="QDP119" s="28"/>
      <c r="QDQ119" s="28"/>
      <c r="QDR119" s="28"/>
      <c r="QDS119" s="28"/>
      <c r="QDT119" s="28"/>
      <c r="QDU119" s="28"/>
      <c r="QDV119" s="28"/>
      <c r="QDW119" s="28"/>
      <c r="QDX119" s="28"/>
      <c r="QDY119" s="28"/>
      <c r="QDZ119" s="28"/>
      <c r="QEA119" s="28"/>
      <c r="QEB119" s="28"/>
      <c r="QEC119" s="28"/>
      <c r="QED119" s="28"/>
      <c r="QEE119" s="28"/>
      <c r="QEF119" s="28"/>
      <c r="QEG119" s="28"/>
      <c r="QEH119" s="28"/>
      <c r="QEI119" s="28"/>
      <c r="QEJ119" s="28"/>
      <c r="QEK119" s="28"/>
      <c r="QEL119" s="28"/>
      <c r="QEM119" s="28"/>
      <c r="QEN119" s="28"/>
      <c r="QEO119" s="28"/>
      <c r="QEP119" s="28"/>
      <c r="QEQ119" s="28"/>
      <c r="QER119" s="28"/>
      <c r="QES119" s="28"/>
      <c r="QET119" s="28"/>
      <c r="QEU119" s="28"/>
      <c r="QEV119" s="28"/>
      <c r="QEW119" s="28"/>
      <c r="QEX119" s="28"/>
      <c r="QEY119" s="28"/>
      <c r="QEZ119" s="28"/>
      <c r="QFA119" s="28"/>
      <c r="QFB119" s="28"/>
      <c r="QFC119" s="28"/>
      <c r="QFD119" s="28"/>
      <c r="QFE119" s="28"/>
      <c r="QFF119" s="28"/>
      <c r="QFG119" s="28"/>
      <c r="QFH119" s="28"/>
      <c r="QFI119" s="28"/>
      <c r="QFJ119" s="28"/>
      <c r="QFK119" s="28"/>
      <c r="QFL119" s="28"/>
      <c r="QFM119" s="28"/>
      <c r="QFN119" s="28"/>
      <c r="QFO119" s="28"/>
      <c r="QFP119" s="28"/>
      <c r="QFQ119" s="28"/>
      <c r="QFR119" s="28"/>
      <c r="QFS119" s="28"/>
      <c r="QFT119" s="28"/>
      <c r="QFU119" s="28"/>
      <c r="QFV119" s="28"/>
      <c r="QFW119" s="28"/>
      <c r="QFX119" s="28"/>
      <c r="QFY119" s="28"/>
      <c r="QFZ119" s="28"/>
      <c r="QGA119" s="28"/>
      <c r="QGB119" s="28"/>
      <c r="QGC119" s="28"/>
      <c r="QGD119" s="28"/>
      <c r="QGE119" s="28"/>
      <c r="QGF119" s="28"/>
      <c r="QGG119" s="28"/>
      <c r="QGH119" s="28"/>
      <c r="QGI119" s="28"/>
      <c r="QGJ119" s="28"/>
      <c r="QGK119" s="28"/>
      <c r="QGL119" s="28"/>
      <c r="QGM119" s="28"/>
      <c r="QGN119" s="28"/>
      <c r="QGO119" s="28"/>
      <c r="QGP119" s="28"/>
      <c r="QGQ119" s="28"/>
      <c r="QGR119" s="28"/>
      <c r="QGS119" s="28"/>
      <c r="QGT119" s="28"/>
      <c r="QGU119" s="28"/>
      <c r="QGV119" s="28"/>
      <c r="QGW119" s="28"/>
      <c r="QGX119" s="28"/>
      <c r="QGY119" s="28"/>
      <c r="QGZ119" s="28"/>
      <c r="QHA119" s="28"/>
      <c r="QHB119" s="28"/>
      <c r="QHC119" s="28"/>
      <c r="QHD119" s="28"/>
      <c r="QHE119" s="28"/>
      <c r="QHF119" s="28"/>
      <c r="QHG119" s="28"/>
      <c r="QHH119" s="28"/>
      <c r="QHI119" s="28"/>
      <c r="QHJ119" s="28"/>
      <c r="QHK119" s="28"/>
      <c r="QHL119" s="28"/>
      <c r="QHM119" s="28"/>
      <c r="QHN119" s="28"/>
      <c r="QHO119" s="28"/>
      <c r="QHP119" s="28"/>
      <c r="QHQ119" s="28"/>
      <c r="QHR119" s="28"/>
      <c r="QHS119" s="28"/>
      <c r="QHT119" s="28"/>
      <c r="QHU119" s="28"/>
      <c r="QHV119" s="28"/>
      <c r="QHW119" s="28"/>
      <c r="QHX119" s="28"/>
      <c r="QHY119" s="28"/>
      <c r="QHZ119" s="28"/>
      <c r="QIA119" s="28"/>
      <c r="QIB119" s="28"/>
      <c r="QIC119" s="28"/>
      <c r="QID119" s="28"/>
      <c r="QIE119" s="28"/>
      <c r="QIF119" s="28"/>
      <c r="QIG119" s="28"/>
      <c r="QIH119" s="28"/>
      <c r="QII119" s="28"/>
      <c r="QIJ119" s="28"/>
      <c r="QIK119" s="28"/>
      <c r="QIL119" s="28"/>
      <c r="QIM119" s="28"/>
      <c r="QIN119" s="28"/>
      <c r="QIO119" s="28"/>
      <c r="QIP119" s="28"/>
      <c r="QIQ119" s="28"/>
      <c r="QIR119" s="28"/>
      <c r="QIS119" s="28"/>
      <c r="QIT119" s="28"/>
      <c r="QIU119" s="28"/>
      <c r="QIV119" s="28"/>
      <c r="QIW119" s="28"/>
      <c r="QIX119" s="28"/>
      <c r="QIY119" s="28"/>
      <c r="QIZ119" s="28"/>
      <c r="QJA119" s="28"/>
      <c r="QJB119" s="28"/>
      <c r="QJC119" s="28"/>
      <c r="QJD119" s="28"/>
      <c r="QJE119" s="28"/>
      <c r="QJF119" s="28"/>
      <c r="QJG119" s="28"/>
      <c r="QJH119" s="28"/>
      <c r="QJI119" s="28"/>
      <c r="QJJ119" s="28"/>
      <c r="QJK119" s="28"/>
      <c r="QJL119" s="28"/>
      <c r="QJM119" s="28"/>
      <c r="QJN119" s="28"/>
      <c r="QJO119" s="28"/>
      <c r="QJP119" s="28"/>
      <c r="QJQ119" s="28"/>
      <c r="QJR119" s="28"/>
      <c r="QJS119" s="28"/>
      <c r="QJT119" s="28"/>
      <c r="QJU119" s="28"/>
      <c r="QJV119" s="28"/>
      <c r="QJW119" s="28"/>
      <c r="QJX119" s="28"/>
      <c r="QJY119" s="28"/>
      <c r="QJZ119" s="28"/>
      <c r="QKA119" s="28"/>
      <c r="QKB119" s="28"/>
      <c r="QKC119" s="28"/>
      <c r="QKD119" s="28"/>
      <c r="QKE119" s="28"/>
      <c r="QKF119" s="28"/>
      <c r="QKG119" s="28"/>
      <c r="QKH119" s="28"/>
      <c r="QKI119" s="28"/>
      <c r="QKJ119" s="28"/>
      <c r="QKK119" s="28"/>
      <c r="QKL119" s="28"/>
      <c r="QKM119" s="28"/>
      <c r="QKN119" s="28"/>
      <c r="QKO119" s="28"/>
      <c r="QKP119" s="28"/>
      <c r="QKQ119" s="28"/>
      <c r="QKR119" s="28"/>
      <c r="QKS119" s="28"/>
      <c r="QKT119" s="28"/>
      <c r="QKU119" s="28"/>
      <c r="QKV119" s="28"/>
      <c r="QKW119" s="28"/>
      <c r="QKX119" s="28"/>
      <c r="QKY119" s="28"/>
      <c r="QKZ119" s="28"/>
      <c r="QLA119" s="28"/>
      <c r="QLB119" s="28"/>
      <c r="QLC119" s="28"/>
      <c r="QLD119" s="28"/>
      <c r="QLE119" s="28"/>
      <c r="QLF119" s="28"/>
      <c r="QLG119" s="28"/>
      <c r="QLH119" s="28"/>
      <c r="QLI119" s="28"/>
      <c r="QLJ119" s="28"/>
      <c r="QLK119" s="28"/>
      <c r="QLL119" s="28"/>
      <c r="QLM119" s="28"/>
      <c r="QLN119" s="28"/>
      <c r="QLO119" s="28"/>
      <c r="QLP119" s="28"/>
      <c r="QLQ119" s="28"/>
      <c r="QLR119" s="28"/>
      <c r="QLS119" s="28"/>
      <c r="QLT119" s="28"/>
      <c r="QLU119" s="28"/>
      <c r="QLV119" s="28"/>
      <c r="QLW119" s="28"/>
      <c r="QLX119" s="28"/>
      <c r="QLY119" s="28"/>
      <c r="QLZ119" s="28"/>
      <c r="QMA119" s="28"/>
      <c r="QMB119" s="28"/>
      <c r="QMC119" s="28"/>
      <c r="QMD119" s="28"/>
      <c r="QME119" s="28"/>
      <c r="QMF119" s="28"/>
      <c r="QMG119" s="28"/>
      <c r="QMH119" s="28"/>
      <c r="QMI119" s="28"/>
      <c r="QMJ119" s="28"/>
      <c r="QMK119" s="28"/>
      <c r="QML119" s="28"/>
      <c r="QMM119" s="28"/>
      <c r="QMN119" s="28"/>
      <c r="QMO119" s="28"/>
      <c r="QMP119" s="28"/>
      <c r="QMQ119" s="28"/>
      <c r="QMR119" s="28"/>
      <c r="QMS119" s="28"/>
      <c r="QMT119" s="28"/>
      <c r="QMU119" s="28"/>
      <c r="QMV119" s="28"/>
      <c r="QMW119" s="28"/>
      <c r="QMX119" s="28"/>
      <c r="QMY119" s="28"/>
      <c r="QMZ119" s="28"/>
      <c r="QNA119" s="28"/>
      <c r="QNB119" s="28"/>
      <c r="QNC119" s="28"/>
      <c r="QND119" s="28"/>
      <c r="QNE119" s="28"/>
      <c r="QNF119" s="28"/>
      <c r="QNG119" s="28"/>
      <c r="QNH119" s="28"/>
      <c r="QNI119" s="28"/>
      <c r="QNJ119" s="28"/>
      <c r="QNK119" s="28"/>
      <c r="QNL119" s="28"/>
      <c r="QNM119" s="28"/>
      <c r="QNN119" s="28"/>
      <c r="QNO119" s="28"/>
      <c r="QNP119" s="28"/>
      <c r="QNQ119" s="28"/>
      <c r="QNR119" s="28"/>
      <c r="QNS119" s="28"/>
      <c r="QNT119" s="28"/>
      <c r="QNU119" s="28"/>
      <c r="QNV119" s="28"/>
      <c r="QNW119" s="28"/>
      <c r="QNX119" s="28"/>
      <c r="QNY119" s="28"/>
      <c r="QNZ119" s="28"/>
      <c r="QOA119" s="28"/>
      <c r="QOB119" s="28"/>
      <c r="QOC119" s="28"/>
      <c r="QOD119" s="28"/>
      <c r="QOE119" s="28"/>
      <c r="QOF119" s="28"/>
      <c r="QOG119" s="28"/>
      <c r="QOH119" s="28"/>
      <c r="QOI119" s="28"/>
      <c r="QOJ119" s="28"/>
      <c r="QOK119" s="28"/>
      <c r="QOL119" s="28"/>
      <c r="QOM119" s="28"/>
      <c r="QON119" s="28"/>
      <c r="QOO119" s="28"/>
      <c r="QOP119" s="28"/>
      <c r="QOQ119" s="28"/>
      <c r="QOR119" s="28"/>
      <c r="QOS119" s="28"/>
      <c r="QOT119" s="28"/>
      <c r="QOU119" s="28"/>
      <c r="QOV119" s="28"/>
      <c r="QOW119" s="28"/>
      <c r="QOX119" s="28"/>
      <c r="QOY119" s="28"/>
      <c r="QOZ119" s="28"/>
      <c r="QPA119" s="28"/>
      <c r="QPB119" s="28"/>
      <c r="QPC119" s="28"/>
      <c r="QPD119" s="28"/>
      <c r="QPE119" s="28"/>
      <c r="QPF119" s="28"/>
      <c r="QPG119" s="28"/>
      <c r="QPH119" s="28"/>
      <c r="QPI119" s="28"/>
      <c r="QPJ119" s="28"/>
      <c r="QPK119" s="28"/>
      <c r="QPL119" s="28"/>
      <c r="QPM119" s="28"/>
      <c r="QPN119" s="28"/>
      <c r="QPO119" s="28"/>
      <c r="QPP119" s="28"/>
      <c r="QPQ119" s="28"/>
      <c r="QPR119" s="28"/>
      <c r="QPS119" s="28"/>
      <c r="QPT119" s="28"/>
      <c r="QPU119" s="28"/>
      <c r="QPV119" s="28"/>
      <c r="QPW119" s="28"/>
      <c r="QPX119" s="28"/>
      <c r="QPY119" s="28"/>
      <c r="QPZ119" s="28"/>
      <c r="QQA119" s="28"/>
      <c r="QQB119" s="28"/>
      <c r="QQC119" s="28"/>
      <c r="QQD119" s="28"/>
      <c r="QQE119" s="28"/>
      <c r="QQF119" s="28"/>
      <c r="QQG119" s="28"/>
      <c r="QQH119" s="28"/>
      <c r="QQI119" s="28"/>
      <c r="QQJ119" s="28"/>
      <c r="QQK119" s="28"/>
      <c r="QQL119" s="28"/>
      <c r="QQM119" s="28"/>
      <c r="QQN119" s="28"/>
      <c r="QQO119" s="28"/>
      <c r="QQP119" s="28"/>
      <c r="QQQ119" s="28"/>
      <c r="QQR119" s="28"/>
      <c r="QQS119" s="28"/>
      <c r="QQT119" s="28"/>
      <c r="QQU119" s="28"/>
      <c r="QQV119" s="28"/>
      <c r="QQW119" s="28"/>
      <c r="QQX119" s="28"/>
      <c r="QQY119" s="28"/>
      <c r="QQZ119" s="28"/>
      <c r="QRA119" s="28"/>
      <c r="QRB119" s="28"/>
      <c r="QRC119" s="28"/>
      <c r="QRD119" s="28"/>
      <c r="QRE119" s="28"/>
      <c r="QRF119" s="28"/>
      <c r="QRG119" s="28"/>
      <c r="QRH119" s="28"/>
      <c r="QRI119" s="28"/>
      <c r="QRJ119" s="28"/>
      <c r="QRK119" s="28"/>
      <c r="QRL119" s="28"/>
      <c r="QRM119" s="28"/>
      <c r="QRN119" s="28"/>
      <c r="QRO119" s="28"/>
      <c r="QRP119" s="28"/>
      <c r="QRQ119" s="28"/>
      <c r="QRR119" s="28"/>
      <c r="QRS119" s="28"/>
      <c r="QRT119" s="28"/>
      <c r="QRU119" s="28"/>
      <c r="QRV119" s="28"/>
      <c r="QRW119" s="28"/>
      <c r="QRX119" s="28"/>
      <c r="QRY119" s="28"/>
      <c r="QRZ119" s="28"/>
      <c r="QSA119" s="28"/>
      <c r="QSB119" s="28"/>
      <c r="QSC119" s="28"/>
      <c r="QSD119" s="28"/>
      <c r="QSE119" s="28"/>
      <c r="QSF119" s="28"/>
      <c r="QSG119" s="28"/>
      <c r="QSH119" s="28"/>
      <c r="QSI119" s="28"/>
      <c r="QSJ119" s="28"/>
      <c r="QSK119" s="28"/>
      <c r="QSL119" s="28"/>
      <c r="QSM119" s="28"/>
      <c r="QSN119" s="28"/>
      <c r="QSO119" s="28"/>
      <c r="QSP119" s="28"/>
      <c r="QSQ119" s="28"/>
      <c r="QSR119" s="28"/>
      <c r="QSS119" s="28"/>
      <c r="QST119" s="28"/>
      <c r="QSU119" s="28"/>
      <c r="QSV119" s="28"/>
      <c r="QSW119" s="28"/>
      <c r="QSX119" s="28"/>
      <c r="QSY119" s="28"/>
      <c r="QSZ119" s="28"/>
      <c r="QTA119" s="28"/>
      <c r="QTB119" s="28"/>
      <c r="QTC119" s="28"/>
      <c r="QTD119" s="28"/>
      <c r="QTE119" s="28"/>
      <c r="QTF119" s="28"/>
      <c r="QTG119" s="28"/>
      <c r="QTH119" s="28"/>
      <c r="QTI119" s="28"/>
      <c r="QTJ119" s="28"/>
      <c r="QTK119" s="28"/>
      <c r="QTL119" s="28"/>
      <c r="QTM119" s="28"/>
      <c r="QTN119" s="28"/>
      <c r="QTO119" s="28"/>
      <c r="QTP119" s="28"/>
      <c r="QTQ119" s="28"/>
      <c r="QTR119" s="28"/>
      <c r="QTS119" s="28"/>
      <c r="QTT119" s="28"/>
      <c r="QTU119" s="28"/>
      <c r="QTV119" s="28"/>
      <c r="QTW119" s="28"/>
      <c r="QTX119" s="28"/>
      <c r="QTY119" s="28"/>
      <c r="QTZ119" s="28"/>
      <c r="QUA119" s="28"/>
      <c r="QUB119" s="28"/>
      <c r="QUC119" s="28"/>
      <c r="QUD119" s="28"/>
      <c r="QUE119" s="28"/>
      <c r="QUF119" s="28"/>
      <c r="QUG119" s="28"/>
      <c r="QUH119" s="28"/>
      <c r="QUI119" s="28"/>
      <c r="QUJ119" s="28"/>
      <c r="QUK119" s="28"/>
      <c r="QUL119" s="28"/>
      <c r="QUM119" s="28"/>
      <c r="QUN119" s="28"/>
      <c r="QUO119" s="28"/>
      <c r="QUP119" s="28"/>
      <c r="QUQ119" s="28"/>
      <c r="QUR119" s="28"/>
      <c r="QUS119" s="28"/>
      <c r="QUT119" s="28"/>
      <c r="QUU119" s="28"/>
      <c r="QUV119" s="28"/>
      <c r="QUW119" s="28"/>
      <c r="QUX119" s="28"/>
      <c r="QUY119" s="28"/>
      <c r="QUZ119" s="28"/>
      <c r="QVA119" s="28"/>
      <c r="QVB119" s="28"/>
      <c r="QVC119" s="28"/>
      <c r="QVD119" s="28"/>
      <c r="QVE119" s="28"/>
      <c r="QVF119" s="28"/>
      <c r="QVG119" s="28"/>
      <c r="QVH119" s="28"/>
      <c r="QVI119" s="28"/>
      <c r="QVJ119" s="28"/>
      <c r="QVK119" s="28"/>
      <c r="QVL119" s="28"/>
      <c r="QVM119" s="28"/>
      <c r="QVN119" s="28"/>
      <c r="QVO119" s="28"/>
      <c r="QVP119" s="28"/>
      <c r="QVQ119" s="28"/>
      <c r="QVR119" s="28"/>
      <c r="QVS119" s="28"/>
      <c r="QVT119" s="28"/>
      <c r="QVU119" s="28"/>
      <c r="QVV119" s="28"/>
      <c r="QVW119" s="28"/>
      <c r="QVX119" s="28"/>
      <c r="QVY119" s="28"/>
      <c r="QVZ119" s="28"/>
      <c r="QWA119" s="28"/>
      <c r="QWB119" s="28"/>
      <c r="QWC119" s="28"/>
      <c r="QWD119" s="28"/>
      <c r="QWE119" s="28"/>
      <c r="QWF119" s="28"/>
      <c r="QWG119" s="28"/>
      <c r="QWH119" s="28"/>
      <c r="QWI119" s="28"/>
      <c r="QWJ119" s="28"/>
      <c r="QWK119" s="28"/>
      <c r="QWL119" s="28"/>
      <c r="QWM119" s="28"/>
      <c r="QWN119" s="28"/>
      <c r="QWO119" s="28"/>
      <c r="QWP119" s="28"/>
      <c r="QWQ119" s="28"/>
      <c r="QWR119" s="28"/>
      <c r="QWS119" s="28"/>
      <c r="QWT119" s="28"/>
      <c r="QWU119" s="28"/>
      <c r="QWV119" s="28"/>
      <c r="QWW119" s="28"/>
      <c r="QWX119" s="28"/>
      <c r="QWY119" s="28"/>
      <c r="QWZ119" s="28"/>
      <c r="QXA119" s="28"/>
      <c r="QXB119" s="28"/>
      <c r="QXC119" s="28"/>
      <c r="QXD119" s="28"/>
      <c r="QXE119" s="28"/>
      <c r="QXF119" s="28"/>
      <c r="QXG119" s="28"/>
      <c r="QXH119" s="28"/>
      <c r="QXI119" s="28"/>
      <c r="QXJ119" s="28"/>
      <c r="QXK119" s="28"/>
      <c r="QXL119" s="28"/>
      <c r="QXM119" s="28"/>
      <c r="QXN119" s="28"/>
      <c r="QXO119" s="28"/>
      <c r="QXP119" s="28"/>
      <c r="QXQ119" s="28"/>
      <c r="QXR119" s="28"/>
      <c r="QXS119" s="28"/>
      <c r="QXT119" s="28"/>
      <c r="QXU119" s="28"/>
      <c r="QXV119" s="28"/>
      <c r="QXW119" s="28"/>
      <c r="QXX119" s="28"/>
      <c r="QXY119" s="28"/>
      <c r="QXZ119" s="28"/>
      <c r="QYA119" s="28"/>
      <c r="QYB119" s="28"/>
      <c r="QYC119" s="28"/>
      <c r="QYD119" s="28"/>
      <c r="QYE119" s="28"/>
      <c r="QYF119" s="28"/>
      <c r="QYG119" s="28"/>
      <c r="QYH119" s="28"/>
      <c r="QYI119" s="28"/>
      <c r="QYJ119" s="28"/>
      <c r="QYK119" s="28"/>
      <c r="QYL119" s="28"/>
      <c r="QYM119" s="28"/>
      <c r="QYN119" s="28"/>
      <c r="QYO119" s="28"/>
      <c r="QYP119" s="28"/>
      <c r="QYQ119" s="28"/>
      <c r="QYR119" s="28"/>
      <c r="QYS119" s="28"/>
      <c r="QYT119" s="28"/>
      <c r="QYU119" s="28"/>
      <c r="QYV119" s="28"/>
      <c r="QYW119" s="28"/>
      <c r="QYX119" s="28"/>
      <c r="QYY119" s="28"/>
      <c r="QYZ119" s="28"/>
      <c r="QZA119" s="28"/>
      <c r="QZB119" s="28"/>
      <c r="QZC119" s="28"/>
      <c r="QZD119" s="28"/>
      <c r="QZE119" s="28"/>
      <c r="QZF119" s="28"/>
      <c r="QZG119" s="28"/>
      <c r="QZH119" s="28"/>
      <c r="QZI119" s="28"/>
      <c r="QZJ119" s="28"/>
      <c r="QZK119" s="28"/>
      <c r="QZL119" s="28"/>
      <c r="QZM119" s="28"/>
      <c r="QZN119" s="28"/>
      <c r="QZO119" s="28"/>
      <c r="QZP119" s="28"/>
      <c r="QZQ119" s="28"/>
      <c r="QZR119" s="28"/>
      <c r="QZS119" s="28"/>
      <c r="QZT119" s="28"/>
      <c r="QZU119" s="28"/>
      <c r="QZV119" s="28"/>
      <c r="QZW119" s="28"/>
      <c r="QZX119" s="28"/>
      <c r="QZY119" s="28"/>
      <c r="QZZ119" s="28"/>
      <c r="RAA119" s="28"/>
      <c r="RAB119" s="28"/>
      <c r="RAC119" s="28"/>
      <c r="RAD119" s="28"/>
      <c r="RAE119" s="28"/>
      <c r="RAF119" s="28"/>
      <c r="RAG119" s="28"/>
      <c r="RAH119" s="28"/>
      <c r="RAI119" s="28"/>
      <c r="RAJ119" s="28"/>
      <c r="RAK119" s="28"/>
      <c r="RAL119" s="28"/>
      <c r="RAM119" s="28"/>
      <c r="RAN119" s="28"/>
      <c r="RAO119" s="28"/>
      <c r="RAP119" s="28"/>
      <c r="RAQ119" s="28"/>
      <c r="RAR119" s="28"/>
      <c r="RAS119" s="28"/>
      <c r="RAT119" s="28"/>
      <c r="RAU119" s="28"/>
      <c r="RAV119" s="28"/>
      <c r="RAW119" s="28"/>
      <c r="RAX119" s="28"/>
      <c r="RAY119" s="28"/>
      <c r="RAZ119" s="28"/>
      <c r="RBA119" s="28"/>
      <c r="RBB119" s="28"/>
      <c r="RBC119" s="28"/>
      <c r="RBD119" s="28"/>
      <c r="RBE119" s="28"/>
      <c r="RBF119" s="28"/>
      <c r="RBG119" s="28"/>
      <c r="RBH119" s="28"/>
      <c r="RBI119" s="28"/>
      <c r="RBJ119" s="28"/>
      <c r="RBK119" s="28"/>
      <c r="RBL119" s="28"/>
      <c r="RBM119" s="28"/>
      <c r="RBN119" s="28"/>
      <c r="RBO119" s="28"/>
      <c r="RBP119" s="28"/>
      <c r="RBQ119" s="28"/>
      <c r="RBR119" s="28"/>
      <c r="RBS119" s="28"/>
      <c r="RBT119" s="28"/>
      <c r="RBU119" s="28"/>
      <c r="RBV119" s="28"/>
      <c r="RBW119" s="28"/>
      <c r="RBX119" s="28"/>
      <c r="RBY119" s="28"/>
      <c r="RBZ119" s="28"/>
      <c r="RCA119" s="28"/>
      <c r="RCB119" s="28"/>
      <c r="RCC119" s="28"/>
      <c r="RCD119" s="28"/>
      <c r="RCE119" s="28"/>
      <c r="RCF119" s="28"/>
      <c r="RCG119" s="28"/>
      <c r="RCH119" s="28"/>
      <c r="RCI119" s="28"/>
      <c r="RCJ119" s="28"/>
      <c r="RCK119" s="28"/>
      <c r="RCL119" s="28"/>
      <c r="RCM119" s="28"/>
      <c r="RCN119" s="28"/>
      <c r="RCO119" s="28"/>
      <c r="RCP119" s="28"/>
      <c r="RCQ119" s="28"/>
      <c r="RCR119" s="28"/>
      <c r="RCS119" s="28"/>
      <c r="RCT119" s="28"/>
      <c r="RCU119" s="28"/>
      <c r="RCV119" s="28"/>
      <c r="RCW119" s="28"/>
      <c r="RCX119" s="28"/>
      <c r="RCY119" s="28"/>
      <c r="RCZ119" s="28"/>
      <c r="RDA119" s="28"/>
      <c r="RDB119" s="28"/>
      <c r="RDC119" s="28"/>
      <c r="RDD119" s="28"/>
      <c r="RDE119" s="28"/>
      <c r="RDF119" s="28"/>
      <c r="RDG119" s="28"/>
      <c r="RDH119" s="28"/>
      <c r="RDI119" s="28"/>
      <c r="RDJ119" s="28"/>
      <c r="RDK119" s="28"/>
      <c r="RDL119" s="28"/>
      <c r="RDM119" s="28"/>
      <c r="RDN119" s="28"/>
      <c r="RDO119" s="28"/>
      <c r="RDP119" s="28"/>
      <c r="RDQ119" s="28"/>
      <c r="RDR119" s="28"/>
      <c r="RDS119" s="28"/>
      <c r="RDT119" s="28"/>
      <c r="RDU119" s="28"/>
      <c r="RDV119" s="28"/>
      <c r="RDW119" s="28"/>
      <c r="RDX119" s="28"/>
      <c r="RDY119" s="28"/>
      <c r="RDZ119" s="28"/>
      <c r="REA119" s="28"/>
      <c r="REB119" s="28"/>
      <c r="REC119" s="28"/>
      <c r="RED119" s="28"/>
      <c r="REE119" s="28"/>
      <c r="REF119" s="28"/>
      <c r="REG119" s="28"/>
      <c r="REH119" s="28"/>
      <c r="REI119" s="28"/>
      <c r="REJ119" s="28"/>
      <c r="REK119" s="28"/>
      <c r="REL119" s="28"/>
      <c r="REM119" s="28"/>
      <c r="REN119" s="28"/>
      <c r="REO119" s="28"/>
      <c r="REP119" s="28"/>
      <c r="REQ119" s="28"/>
      <c r="RER119" s="28"/>
      <c r="RES119" s="28"/>
      <c r="RET119" s="28"/>
      <c r="REU119" s="28"/>
      <c r="REV119" s="28"/>
      <c r="REW119" s="28"/>
      <c r="REX119" s="28"/>
      <c r="REY119" s="28"/>
      <c r="REZ119" s="28"/>
      <c r="RFA119" s="28"/>
      <c r="RFB119" s="28"/>
      <c r="RFC119" s="28"/>
      <c r="RFD119" s="28"/>
      <c r="RFE119" s="28"/>
      <c r="RFF119" s="28"/>
      <c r="RFG119" s="28"/>
      <c r="RFH119" s="28"/>
      <c r="RFI119" s="28"/>
      <c r="RFJ119" s="28"/>
      <c r="RFK119" s="28"/>
      <c r="RFL119" s="28"/>
      <c r="RFM119" s="28"/>
      <c r="RFN119" s="28"/>
      <c r="RFO119" s="28"/>
      <c r="RFP119" s="28"/>
      <c r="RFQ119" s="28"/>
      <c r="RFR119" s="28"/>
      <c r="RFS119" s="28"/>
      <c r="RFT119" s="28"/>
      <c r="RFU119" s="28"/>
      <c r="RFV119" s="28"/>
      <c r="RFW119" s="28"/>
      <c r="RFX119" s="28"/>
      <c r="RFY119" s="28"/>
      <c r="RFZ119" s="28"/>
      <c r="RGA119" s="28"/>
      <c r="RGB119" s="28"/>
      <c r="RGC119" s="28"/>
      <c r="RGD119" s="28"/>
      <c r="RGE119" s="28"/>
      <c r="RGF119" s="28"/>
      <c r="RGG119" s="28"/>
      <c r="RGH119" s="28"/>
      <c r="RGI119" s="28"/>
      <c r="RGJ119" s="28"/>
      <c r="RGK119" s="28"/>
      <c r="RGL119" s="28"/>
      <c r="RGM119" s="28"/>
      <c r="RGN119" s="28"/>
      <c r="RGO119" s="28"/>
      <c r="RGP119" s="28"/>
      <c r="RGQ119" s="28"/>
      <c r="RGR119" s="28"/>
      <c r="RGS119" s="28"/>
      <c r="RGT119" s="28"/>
      <c r="RGU119" s="28"/>
      <c r="RGV119" s="28"/>
      <c r="RGW119" s="28"/>
      <c r="RGX119" s="28"/>
      <c r="RGY119" s="28"/>
      <c r="RGZ119" s="28"/>
      <c r="RHA119" s="28"/>
      <c r="RHB119" s="28"/>
      <c r="RHC119" s="28"/>
      <c r="RHD119" s="28"/>
      <c r="RHE119" s="28"/>
      <c r="RHF119" s="28"/>
      <c r="RHG119" s="28"/>
      <c r="RHH119" s="28"/>
      <c r="RHI119" s="28"/>
      <c r="RHJ119" s="28"/>
      <c r="RHK119" s="28"/>
      <c r="RHL119" s="28"/>
      <c r="RHM119" s="28"/>
      <c r="RHN119" s="28"/>
      <c r="RHO119" s="28"/>
      <c r="RHP119" s="28"/>
      <c r="RHQ119" s="28"/>
      <c r="RHR119" s="28"/>
      <c r="RHS119" s="28"/>
      <c r="RHT119" s="28"/>
      <c r="RHU119" s="28"/>
      <c r="RHV119" s="28"/>
      <c r="RHW119" s="28"/>
      <c r="RHX119" s="28"/>
      <c r="RHY119" s="28"/>
      <c r="RHZ119" s="28"/>
      <c r="RIA119" s="28"/>
      <c r="RIB119" s="28"/>
      <c r="RIC119" s="28"/>
      <c r="RID119" s="28"/>
      <c r="RIE119" s="28"/>
      <c r="RIF119" s="28"/>
      <c r="RIG119" s="28"/>
      <c r="RIH119" s="28"/>
      <c r="RII119" s="28"/>
      <c r="RIJ119" s="28"/>
      <c r="RIK119" s="28"/>
      <c r="RIL119" s="28"/>
      <c r="RIM119" s="28"/>
      <c r="RIN119" s="28"/>
      <c r="RIO119" s="28"/>
      <c r="RIP119" s="28"/>
      <c r="RIQ119" s="28"/>
      <c r="RIR119" s="28"/>
      <c r="RIS119" s="28"/>
      <c r="RIT119" s="28"/>
      <c r="RIU119" s="28"/>
      <c r="RIV119" s="28"/>
      <c r="RIW119" s="28"/>
      <c r="RIX119" s="28"/>
      <c r="RIY119" s="28"/>
      <c r="RIZ119" s="28"/>
      <c r="RJA119" s="28"/>
      <c r="RJB119" s="28"/>
      <c r="RJC119" s="28"/>
      <c r="RJD119" s="28"/>
      <c r="RJE119" s="28"/>
      <c r="RJF119" s="28"/>
      <c r="RJG119" s="28"/>
      <c r="RJH119" s="28"/>
      <c r="RJI119" s="28"/>
      <c r="RJJ119" s="28"/>
      <c r="RJK119" s="28"/>
      <c r="RJL119" s="28"/>
      <c r="RJM119" s="28"/>
      <c r="RJN119" s="28"/>
      <c r="RJO119" s="28"/>
      <c r="RJP119" s="28"/>
      <c r="RJQ119" s="28"/>
      <c r="RJR119" s="28"/>
      <c r="RJS119" s="28"/>
      <c r="RJT119" s="28"/>
      <c r="RJU119" s="28"/>
      <c r="RJV119" s="28"/>
      <c r="RJW119" s="28"/>
      <c r="RJX119" s="28"/>
      <c r="RJY119" s="28"/>
      <c r="RJZ119" s="28"/>
      <c r="RKA119" s="28"/>
      <c r="RKB119" s="28"/>
      <c r="RKC119" s="28"/>
      <c r="RKD119" s="28"/>
      <c r="RKE119" s="28"/>
      <c r="RKF119" s="28"/>
      <c r="RKG119" s="28"/>
      <c r="RKH119" s="28"/>
      <c r="RKI119" s="28"/>
      <c r="RKJ119" s="28"/>
      <c r="RKK119" s="28"/>
      <c r="RKL119" s="28"/>
      <c r="RKM119" s="28"/>
      <c r="RKN119" s="28"/>
      <c r="RKO119" s="28"/>
      <c r="RKP119" s="28"/>
      <c r="RKQ119" s="28"/>
      <c r="RKR119" s="28"/>
      <c r="RKS119" s="28"/>
      <c r="RKT119" s="28"/>
      <c r="RKU119" s="28"/>
      <c r="RKV119" s="28"/>
      <c r="RKW119" s="28"/>
      <c r="RKX119" s="28"/>
      <c r="RKY119" s="28"/>
      <c r="RKZ119" s="28"/>
      <c r="RLA119" s="28"/>
      <c r="RLB119" s="28"/>
      <c r="RLC119" s="28"/>
      <c r="RLD119" s="28"/>
      <c r="RLE119" s="28"/>
      <c r="RLF119" s="28"/>
      <c r="RLG119" s="28"/>
      <c r="RLH119" s="28"/>
      <c r="RLI119" s="28"/>
      <c r="RLJ119" s="28"/>
      <c r="RLK119" s="28"/>
      <c r="RLL119" s="28"/>
      <c r="RLM119" s="28"/>
      <c r="RLN119" s="28"/>
      <c r="RLO119" s="28"/>
      <c r="RLP119" s="28"/>
      <c r="RLQ119" s="28"/>
      <c r="RLR119" s="28"/>
      <c r="RLS119" s="28"/>
      <c r="RLT119" s="28"/>
      <c r="RLU119" s="28"/>
      <c r="RLV119" s="28"/>
      <c r="RLW119" s="28"/>
      <c r="RLX119" s="28"/>
      <c r="RLY119" s="28"/>
      <c r="RLZ119" s="28"/>
      <c r="RMA119" s="28"/>
      <c r="RMB119" s="28"/>
      <c r="RMC119" s="28"/>
      <c r="RMD119" s="28"/>
      <c r="RME119" s="28"/>
      <c r="RMF119" s="28"/>
      <c r="RMG119" s="28"/>
      <c r="RMH119" s="28"/>
      <c r="RMI119" s="28"/>
      <c r="RMJ119" s="28"/>
      <c r="RMK119" s="28"/>
      <c r="RML119" s="28"/>
      <c r="RMM119" s="28"/>
      <c r="RMN119" s="28"/>
      <c r="RMO119" s="28"/>
      <c r="RMP119" s="28"/>
      <c r="RMQ119" s="28"/>
      <c r="RMR119" s="28"/>
      <c r="RMS119" s="28"/>
      <c r="RMT119" s="28"/>
      <c r="RMU119" s="28"/>
      <c r="RMV119" s="28"/>
      <c r="RMW119" s="28"/>
      <c r="RMX119" s="28"/>
      <c r="RMY119" s="28"/>
      <c r="RMZ119" s="28"/>
      <c r="RNA119" s="28"/>
      <c r="RNB119" s="28"/>
      <c r="RNC119" s="28"/>
      <c r="RND119" s="28"/>
      <c r="RNE119" s="28"/>
      <c r="RNF119" s="28"/>
      <c r="RNG119" s="28"/>
      <c r="RNH119" s="28"/>
      <c r="RNI119" s="28"/>
      <c r="RNJ119" s="28"/>
      <c r="RNK119" s="28"/>
      <c r="RNL119" s="28"/>
      <c r="RNM119" s="28"/>
      <c r="RNN119" s="28"/>
      <c r="RNO119" s="28"/>
      <c r="RNP119" s="28"/>
      <c r="RNQ119" s="28"/>
      <c r="RNR119" s="28"/>
      <c r="RNS119" s="28"/>
      <c r="RNT119" s="28"/>
      <c r="RNU119" s="28"/>
      <c r="RNV119" s="28"/>
      <c r="RNW119" s="28"/>
      <c r="RNX119" s="28"/>
      <c r="RNY119" s="28"/>
      <c r="RNZ119" s="28"/>
      <c r="ROA119" s="28"/>
      <c r="ROB119" s="28"/>
      <c r="ROC119" s="28"/>
      <c r="ROD119" s="28"/>
      <c r="ROE119" s="28"/>
      <c r="ROF119" s="28"/>
      <c r="ROG119" s="28"/>
      <c r="ROH119" s="28"/>
      <c r="ROI119" s="28"/>
      <c r="ROJ119" s="28"/>
      <c r="ROK119" s="28"/>
      <c r="ROL119" s="28"/>
      <c r="ROM119" s="28"/>
      <c r="RON119" s="28"/>
      <c r="ROO119" s="28"/>
      <c r="ROP119" s="28"/>
      <c r="ROQ119" s="28"/>
      <c r="ROR119" s="28"/>
      <c r="ROS119" s="28"/>
      <c r="ROT119" s="28"/>
      <c r="ROU119" s="28"/>
      <c r="ROV119" s="28"/>
      <c r="ROW119" s="28"/>
      <c r="ROX119" s="28"/>
      <c r="ROY119" s="28"/>
      <c r="ROZ119" s="28"/>
      <c r="RPA119" s="28"/>
      <c r="RPB119" s="28"/>
      <c r="RPC119" s="28"/>
      <c r="RPD119" s="28"/>
      <c r="RPE119" s="28"/>
      <c r="RPF119" s="28"/>
      <c r="RPG119" s="28"/>
      <c r="RPH119" s="28"/>
      <c r="RPI119" s="28"/>
      <c r="RPJ119" s="28"/>
      <c r="RPK119" s="28"/>
      <c r="RPL119" s="28"/>
      <c r="RPM119" s="28"/>
      <c r="RPN119" s="28"/>
      <c r="RPO119" s="28"/>
      <c r="RPP119" s="28"/>
      <c r="RPQ119" s="28"/>
      <c r="RPR119" s="28"/>
      <c r="RPS119" s="28"/>
      <c r="RPT119" s="28"/>
      <c r="RPU119" s="28"/>
      <c r="RPV119" s="28"/>
      <c r="RPW119" s="28"/>
      <c r="RPX119" s="28"/>
      <c r="RPY119" s="28"/>
      <c r="RPZ119" s="28"/>
      <c r="RQA119" s="28"/>
      <c r="RQB119" s="28"/>
      <c r="RQC119" s="28"/>
      <c r="RQD119" s="28"/>
      <c r="RQE119" s="28"/>
      <c r="RQF119" s="28"/>
      <c r="RQG119" s="28"/>
      <c r="RQH119" s="28"/>
      <c r="RQI119" s="28"/>
      <c r="RQJ119" s="28"/>
      <c r="RQK119" s="28"/>
      <c r="RQL119" s="28"/>
      <c r="RQM119" s="28"/>
      <c r="RQN119" s="28"/>
      <c r="RQO119" s="28"/>
      <c r="RQP119" s="28"/>
      <c r="RQQ119" s="28"/>
      <c r="RQR119" s="28"/>
      <c r="RQS119" s="28"/>
      <c r="RQT119" s="28"/>
      <c r="RQU119" s="28"/>
      <c r="RQV119" s="28"/>
      <c r="RQW119" s="28"/>
      <c r="RQX119" s="28"/>
      <c r="RQY119" s="28"/>
      <c r="RQZ119" s="28"/>
      <c r="RRA119" s="28"/>
      <c r="RRB119" s="28"/>
      <c r="RRC119" s="28"/>
      <c r="RRD119" s="28"/>
      <c r="RRE119" s="28"/>
      <c r="RRF119" s="28"/>
      <c r="RRG119" s="28"/>
      <c r="RRH119" s="28"/>
      <c r="RRI119" s="28"/>
      <c r="RRJ119" s="28"/>
      <c r="RRK119" s="28"/>
      <c r="RRL119" s="28"/>
      <c r="RRM119" s="28"/>
      <c r="RRN119" s="28"/>
      <c r="RRO119" s="28"/>
      <c r="RRP119" s="28"/>
      <c r="RRQ119" s="28"/>
      <c r="RRR119" s="28"/>
      <c r="RRS119" s="28"/>
      <c r="RRT119" s="28"/>
      <c r="RRU119" s="28"/>
      <c r="RRV119" s="28"/>
      <c r="RRW119" s="28"/>
      <c r="RRX119" s="28"/>
      <c r="RRY119" s="28"/>
      <c r="RRZ119" s="28"/>
      <c r="RSA119" s="28"/>
      <c r="RSB119" s="28"/>
      <c r="RSC119" s="28"/>
      <c r="RSD119" s="28"/>
      <c r="RSE119" s="28"/>
      <c r="RSF119" s="28"/>
      <c r="RSG119" s="28"/>
      <c r="RSH119" s="28"/>
      <c r="RSI119" s="28"/>
      <c r="RSJ119" s="28"/>
      <c r="RSK119" s="28"/>
      <c r="RSL119" s="28"/>
      <c r="RSM119" s="28"/>
      <c r="RSN119" s="28"/>
      <c r="RSO119" s="28"/>
      <c r="RSP119" s="28"/>
      <c r="RSQ119" s="28"/>
      <c r="RSR119" s="28"/>
      <c r="RSS119" s="28"/>
      <c r="RST119" s="28"/>
      <c r="RSU119" s="28"/>
      <c r="RSV119" s="28"/>
      <c r="RSW119" s="28"/>
      <c r="RSX119" s="28"/>
      <c r="RSY119" s="28"/>
      <c r="RSZ119" s="28"/>
      <c r="RTA119" s="28"/>
      <c r="RTB119" s="28"/>
      <c r="RTC119" s="28"/>
      <c r="RTD119" s="28"/>
      <c r="RTE119" s="28"/>
      <c r="RTF119" s="28"/>
      <c r="RTG119" s="28"/>
      <c r="RTH119" s="28"/>
      <c r="RTI119" s="28"/>
      <c r="RTJ119" s="28"/>
      <c r="RTK119" s="28"/>
      <c r="RTL119" s="28"/>
      <c r="RTM119" s="28"/>
      <c r="RTN119" s="28"/>
      <c r="RTO119" s="28"/>
      <c r="RTP119" s="28"/>
      <c r="RTQ119" s="28"/>
      <c r="RTR119" s="28"/>
      <c r="RTS119" s="28"/>
      <c r="RTT119" s="28"/>
      <c r="RTU119" s="28"/>
      <c r="RTV119" s="28"/>
      <c r="RTW119" s="28"/>
      <c r="RTX119" s="28"/>
      <c r="RTY119" s="28"/>
      <c r="RTZ119" s="28"/>
      <c r="RUA119" s="28"/>
      <c r="RUB119" s="28"/>
      <c r="RUC119" s="28"/>
      <c r="RUD119" s="28"/>
      <c r="RUE119" s="28"/>
      <c r="RUF119" s="28"/>
      <c r="RUG119" s="28"/>
      <c r="RUH119" s="28"/>
      <c r="RUI119" s="28"/>
      <c r="RUJ119" s="28"/>
      <c r="RUK119" s="28"/>
      <c r="RUL119" s="28"/>
      <c r="RUM119" s="28"/>
      <c r="RUN119" s="28"/>
      <c r="RUO119" s="28"/>
      <c r="RUP119" s="28"/>
      <c r="RUQ119" s="28"/>
      <c r="RUR119" s="28"/>
      <c r="RUS119" s="28"/>
      <c r="RUT119" s="28"/>
      <c r="RUU119" s="28"/>
      <c r="RUV119" s="28"/>
      <c r="RUW119" s="28"/>
      <c r="RUX119" s="28"/>
      <c r="RUY119" s="28"/>
      <c r="RUZ119" s="28"/>
      <c r="RVA119" s="28"/>
      <c r="RVB119" s="28"/>
      <c r="RVC119" s="28"/>
      <c r="RVD119" s="28"/>
      <c r="RVE119" s="28"/>
      <c r="RVF119" s="28"/>
      <c r="RVG119" s="28"/>
      <c r="RVH119" s="28"/>
      <c r="RVI119" s="28"/>
      <c r="RVJ119" s="28"/>
      <c r="RVK119" s="28"/>
      <c r="RVL119" s="28"/>
      <c r="RVM119" s="28"/>
      <c r="RVN119" s="28"/>
      <c r="RVO119" s="28"/>
      <c r="RVP119" s="28"/>
      <c r="RVQ119" s="28"/>
      <c r="RVR119" s="28"/>
      <c r="RVS119" s="28"/>
      <c r="RVT119" s="28"/>
      <c r="RVU119" s="28"/>
      <c r="RVV119" s="28"/>
      <c r="RVW119" s="28"/>
      <c r="RVX119" s="28"/>
      <c r="RVY119" s="28"/>
      <c r="RVZ119" s="28"/>
      <c r="RWA119" s="28"/>
      <c r="RWB119" s="28"/>
      <c r="RWC119" s="28"/>
      <c r="RWD119" s="28"/>
      <c r="RWE119" s="28"/>
      <c r="RWF119" s="28"/>
      <c r="RWG119" s="28"/>
      <c r="RWH119" s="28"/>
      <c r="RWI119" s="28"/>
      <c r="RWJ119" s="28"/>
      <c r="RWK119" s="28"/>
      <c r="RWL119" s="28"/>
      <c r="RWM119" s="28"/>
      <c r="RWN119" s="28"/>
      <c r="RWO119" s="28"/>
      <c r="RWP119" s="28"/>
      <c r="RWQ119" s="28"/>
      <c r="RWR119" s="28"/>
      <c r="RWS119" s="28"/>
      <c r="RWT119" s="28"/>
      <c r="RWU119" s="28"/>
      <c r="RWV119" s="28"/>
      <c r="RWW119" s="28"/>
      <c r="RWX119" s="28"/>
      <c r="RWY119" s="28"/>
      <c r="RWZ119" s="28"/>
      <c r="RXA119" s="28"/>
      <c r="RXB119" s="28"/>
      <c r="RXC119" s="28"/>
      <c r="RXD119" s="28"/>
      <c r="RXE119" s="28"/>
      <c r="RXF119" s="28"/>
      <c r="RXG119" s="28"/>
      <c r="RXH119" s="28"/>
      <c r="RXI119" s="28"/>
      <c r="RXJ119" s="28"/>
      <c r="RXK119" s="28"/>
      <c r="RXL119" s="28"/>
      <c r="RXM119" s="28"/>
      <c r="RXN119" s="28"/>
      <c r="RXO119" s="28"/>
      <c r="RXP119" s="28"/>
      <c r="RXQ119" s="28"/>
      <c r="RXR119" s="28"/>
      <c r="RXS119" s="28"/>
      <c r="RXT119" s="28"/>
      <c r="RXU119" s="28"/>
      <c r="RXV119" s="28"/>
      <c r="RXW119" s="28"/>
      <c r="RXX119" s="28"/>
      <c r="RXY119" s="28"/>
      <c r="RXZ119" s="28"/>
      <c r="RYA119" s="28"/>
      <c r="RYB119" s="28"/>
      <c r="RYC119" s="28"/>
      <c r="RYD119" s="28"/>
      <c r="RYE119" s="28"/>
      <c r="RYF119" s="28"/>
      <c r="RYG119" s="28"/>
      <c r="RYH119" s="28"/>
      <c r="RYI119" s="28"/>
      <c r="RYJ119" s="28"/>
      <c r="RYK119" s="28"/>
      <c r="RYL119" s="28"/>
      <c r="RYM119" s="28"/>
      <c r="RYN119" s="28"/>
      <c r="RYO119" s="28"/>
      <c r="RYP119" s="28"/>
      <c r="RYQ119" s="28"/>
      <c r="RYR119" s="28"/>
      <c r="RYS119" s="28"/>
      <c r="RYT119" s="28"/>
      <c r="RYU119" s="28"/>
      <c r="RYV119" s="28"/>
      <c r="RYW119" s="28"/>
      <c r="RYX119" s="28"/>
      <c r="RYY119" s="28"/>
      <c r="RYZ119" s="28"/>
      <c r="RZA119" s="28"/>
      <c r="RZB119" s="28"/>
      <c r="RZC119" s="28"/>
      <c r="RZD119" s="28"/>
      <c r="RZE119" s="28"/>
      <c r="RZF119" s="28"/>
      <c r="RZG119" s="28"/>
      <c r="RZH119" s="28"/>
      <c r="RZI119" s="28"/>
      <c r="RZJ119" s="28"/>
      <c r="RZK119" s="28"/>
      <c r="RZL119" s="28"/>
      <c r="RZM119" s="28"/>
      <c r="RZN119" s="28"/>
      <c r="RZO119" s="28"/>
      <c r="RZP119" s="28"/>
      <c r="RZQ119" s="28"/>
      <c r="RZR119" s="28"/>
      <c r="RZS119" s="28"/>
      <c r="RZT119" s="28"/>
      <c r="RZU119" s="28"/>
      <c r="RZV119" s="28"/>
      <c r="RZW119" s="28"/>
      <c r="RZX119" s="28"/>
      <c r="RZY119" s="28"/>
      <c r="RZZ119" s="28"/>
      <c r="SAA119" s="28"/>
      <c r="SAB119" s="28"/>
      <c r="SAC119" s="28"/>
      <c r="SAD119" s="28"/>
      <c r="SAE119" s="28"/>
      <c r="SAF119" s="28"/>
      <c r="SAG119" s="28"/>
      <c r="SAH119" s="28"/>
      <c r="SAI119" s="28"/>
      <c r="SAJ119" s="28"/>
      <c r="SAK119" s="28"/>
      <c r="SAL119" s="28"/>
      <c r="SAM119" s="28"/>
      <c r="SAN119" s="28"/>
      <c r="SAO119" s="28"/>
      <c r="SAP119" s="28"/>
      <c r="SAQ119" s="28"/>
      <c r="SAR119" s="28"/>
      <c r="SAS119" s="28"/>
      <c r="SAT119" s="28"/>
      <c r="SAU119" s="28"/>
      <c r="SAV119" s="28"/>
      <c r="SAW119" s="28"/>
      <c r="SAX119" s="28"/>
      <c r="SAY119" s="28"/>
      <c r="SAZ119" s="28"/>
      <c r="SBA119" s="28"/>
      <c r="SBB119" s="28"/>
      <c r="SBC119" s="28"/>
      <c r="SBD119" s="28"/>
      <c r="SBE119" s="28"/>
      <c r="SBF119" s="28"/>
      <c r="SBG119" s="28"/>
      <c r="SBH119" s="28"/>
      <c r="SBI119" s="28"/>
      <c r="SBJ119" s="28"/>
      <c r="SBK119" s="28"/>
      <c r="SBL119" s="28"/>
      <c r="SBM119" s="28"/>
      <c r="SBN119" s="28"/>
      <c r="SBO119" s="28"/>
      <c r="SBP119" s="28"/>
      <c r="SBQ119" s="28"/>
      <c r="SBR119" s="28"/>
      <c r="SBS119" s="28"/>
      <c r="SBT119" s="28"/>
      <c r="SBU119" s="28"/>
      <c r="SBV119" s="28"/>
      <c r="SBW119" s="28"/>
      <c r="SBX119" s="28"/>
      <c r="SBY119" s="28"/>
      <c r="SBZ119" s="28"/>
      <c r="SCA119" s="28"/>
      <c r="SCB119" s="28"/>
      <c r="SCC119" s="28"/>
      <c r="SCD119" s="28"/>
      <c r="SCE119" s="28"/>
      <c r="SCF119" s="28"/>
      <c r="SCG119" s="28"/>
      <c r="SCH119" s="28"/>
      <c r="SCI119" s="28"/>
      <c r="SCJ119" s="28"/>
      <c r="SCK119" s="28"/>
      <c r="SCL119" s="28"/>
      <c r="SCM119" s="28"/>
      <c r="SCN119" s="28"/>
      <c r="SCO119" s="28"/>
      <c r="SCP119" s="28"/>
      <c r="SCQ119" s="28"/>
      <c r="SCR119" s="28"/>
      <c r="SCS119" s="28"/>
      <c r="SCT119" s="28"/>
      <c r="SCU119" s="28"/>
      <c r="SCV119" s="28"/>
      <c r="SCW119" s="28"/>
      <c r="SCX119" s="28"/>
      <c r="SCY119" s="28"/>
      <c r="SCZ119" s="28"/>
      <c r="SDA119" s="28"/>
      <c r="SDB119" s="28"/>
      <c r="SDC119" s="28"/>
      <c r="SDD119" s="28"/>
      <c r="SDE119" s="28"/>
      <c r="SDF119" s="28"/>
      <c r="SDG119" s="28"/>
      <c r="SDH119" s="28"/>
      <c r="SDI119" s="28"/>
      <c r="SDJ119" s="28"/>
      <c r="SDK119" s="28"/>
      <c r="SDL119" s="28"/>
      <c r="SDM119" s="28"/>
      <c r="SDN119" s="28"/>
      <c r="SDO119" s="28"/>
      <c r="SDP119" s="28"/>
      <c r="SDQ119" s="28"/>
      <c r="SDR119" s="28"/>
      <c r="SDS119" s="28"/>
      <c r="SDT119" s="28"/>
      <c r="SDU119" s="28"/>
      <c r="SDV119" s="28"/>
      <c r="SDW119" s="28"/>
      <c r="SDX119" s="28"/>
      <c r="SDY119" s="28"/>
      <c r="SDZ119" s="28"/>
      <c r="SEA119" s="28"/>
      <c r="SEB119" s="28"/>
      <c r="SEC119" s="28"/>
      <c r="SED119" s="28"/>
      <c r="SEE119" s="28"/>
      <c r="SEF119" s="28"/>
      <c r="SEG119" s="28"/>
      <c r="SEH119" s="28"/>
      <c r="SEI119" s="28"/>
      <c r="SEJ119" s="28"/>
      <c r="SEK119" s="28"/>
      <c r="SEL119" s="28"/>
      <c r="SEM119" s="28"/>
      <c r="SEN119" s="28"/>
      <c r="SEO119" s="28"/>
      <c r="SEP119" s="28"/>
      <c r="SEQ119" s="28"/>
      <c r="SER119" s="28"/>
      <c r="SES119" s="28"/>
      <c r="SET119" s="28"/>
      <c r="SEU119" s="28"/>
      <c r="SEV119" s="28"/>
      <c r="SEW119" s="28"/>
      <c r="SEX119" s="28"/>
      <c r="SEY119" s="28"/>
      <c r="SEZ119" s="28"/>
      <c r="SFA119" s="28"/>
      <c r="SFB119" s="28"/>
      <c r="SFC119" s="28"/>
      <c r="SFD119" s="28"/>
      <c r="SFE119" s="28"/>
      <c r="SFF119" s="28"/>
      <c r="SFG119" s="28"/>
      <c r="SFH119" s="28"/>
      <c r="SFI119" s="28"/>
      <c r="SFJ119" s="28"/>
      <c r="SFK119" s="28"/>
      <c r="SFL119" s="28"/>
      <c r="SFM119" s="28"/>
      <c r="SFN119" s="28"/>
      <c r="SFO119" s="28"/>
      <c r="SFP119" s="28"/>
      <c r="SFQ119" s="28"/>
      <c r="SFR119" s="28"/>
      <c r="SFS119" s="28"/>
      <c r="SFT119" s="28"/>
      <c r="SFU119" s="28"/>
      <c r="SFV119" s="28"/>
      <c r="SFW119" s="28"/>
      <c r="SFX119" s="28"/>
      <c r="SFY119" s="28"/>
      <c r="SFZ119" s="28"/>
      <c r="SGA119" s="28"/>
      <c r="SGB119" s="28"/>
      <c r="SGC119" s="28"/>
      <c r="SGD119" s="28"/>
      <c r="SGE119" s="28"/>
      <c r="SGF119" s="28"/>
      <c r="SGG119" s="28"/>
      <c r="SGH119" s="28"/>
      <c r="SGI119" s="28"/>
      <c r="SGJ119" s="28"/>
      <c r="SGK119" s="28"/>
      <c r="SGL119" s="28"/>
      <c r="SGM119" s="28"/>
      <c r="SGN119" s="28"/>
      <c r="SGO119" s="28"/>
      <c r="SGP119" s="28"/>
      <c r="SGQ119" s="28"/>
      <c r="SGR119" s="28"/>
      <c r="SGS119" s="28"/>
      <c r="SGT119" s="28"/>
      <c r="SGU119" s="28"/>
      <c r="SGV119" s="28"/>
      <c r="SGW119" s="28"/>
      <c r="SGX119" s="28"/>
      <c r="SGY119" s="28"/>
      <c r="SGZ119" s="28"/>
      <c r="SHA119" s="28"/>
      <c r="SHB119" s="28"/>
      <c r="SHC119" s="28"/>
      <c r="SHD119" s="28"/>
      <c r="SHE119" s="28"/>
      <c r="SHF119" s="28"/>
      <c r="SHG119" s="28"/>
      <c r="SHH119" s="28"/>
      <c r="SHI119" s="28"/>
      <c r="SHJ119" s="28"/>
      <c r="SHK119" s="28"/>
      <c r="SHL119" s="28"/>
      <c r="SHM119" s="28"/>
      <c r="SHN119" s="28"/>
      <c r="SHO119" s="28"/>
      <c r="SHP119" s="28"/>
      <c r="SHQ119" s="28"/>
      <c r="SHR119" s="28"/>
      <c r="SHS119" s="28"/>
      <c r="SHT119" s="28"/>
      <c r="SHU119" s="28"/>
      <c r="SHV119" s="28"/>
      <c r="SHW119" s="28"/>
      <c r="SHX119" s="28"/>
      <c r="SHY119" s="28"/>
      <c r="SHZ119" s="28"/>
      <c r="SIA119" s="28"/>
      <c r="SIB119" s="28"/>
      <c r="SIC119" s="28"/>
      <c r="SID119" s="28"/>
      <c r="SIE119" s="28"/>
      <c r="SIF119" s="28"/>
      <c r="SIG119" s="28"/>
      <c r="SIH119" s="28"/>
      <c r="SII119" s="28"/>
      <c r="SIJ119" s="28"/>
      <c r="SIK119" s="28"/>
      <c r="SIL119" s="28"/>
      <c r="SIM119" s="28"/>
      <c r="SIN119" s="28"/>
      <c r="SIO119" s="28"/>
      <c r="SIP119" s="28"/>
      <c r="SIQ119" s="28"/>
      <c r="SIR119" s="28"/>
      <c r="SIS119" s="28"/>
      <c r="SIT119" s="28"/>
      <c r="SIU119" s="28"/>
      <c r="SIV119" s="28"/>
      <c r="SIW119" s="28"/>
      <c r="SIX119" s="28"/>
      <c r="SIY119" s="28"/>
      <c r="SIZ119" s="28"/>
      <c r="SJA119" s="28"/>
      <c r="SJB119" s="28"/>
      <c r="SJC119" s="28"/>
      <c r="SJD119" s="28"/>
      <c r="SJE119" s="28"/>
      <c r="SJF119" s="28"/>
      <c r="SJG119" s="28"/>
      <c r="SJH119" s="28"/>
      <c r="SJI119" s="28"/>
      <c r="SJJ119" s="28"/>
      <c r="SJK119" s="28"/>
      <c r="SJL119" s="28"/>
      <c r="SJM119" s="28"/>
      <c r="SJN119" s="28"/>
      <c r="SJO119" s="28"/>
      <c r="SJP119" s="28"/>
      <c r="SJQ119" s="28"/>
      <c r="SJR119" s="28"/>
      <c r="SJS119" s="28"/>
      <c r="SJT119" s="28"/>
      <c r="SJU119" s="28"/>
      <c r="SJV119" s="28"/>
      <c r="SJW119" s="28"/>
      <c r="SJX119" s="28"/>
      <c r="SJY119" s="28"/>
      <c r="SJZ119" s="28"/>
      <c r="SKA119" s="28"/>
      <c r="SKB119" s="28"/>
      <c r="SKC119" s="28"/>
      <c r="SKD119" s="28"/>
      <c r="SKE119" s="28"/>
      <c r="SKF119" s="28"/>
      <c r="SKG119" s="28"/>
      <c r="SKH119" s="28"/>
      <c r="SKI119" s="28"/>
      <c r="SKJ119" s="28"/>
      <c r="SKK119" s="28"/>
      <c r="SKL119" s="28"/>
      <c r="SKM119" s="28"/>
      <c r="SKN119" s="28"/>
      <c r="SKO119" s="28"/>
      <c r="SKP119" s="28"/>
      <c r="SKQ119" s="28"/>
      <c r="SKR119" s="28"/>
      <c r="SKS119" s="28"/>
      <c r="SKT119" s="28"/>
      <c r="SKU119" s="28"/>
      <c r="SKV119" s="28"/>
      <c r="SKW119" s="28"/>
      <c r="SKX119" s="28"/>
      <c r="SKY119" s="28"/>
      <c r="SKZ119" s="28"/>
      <c r="SLA119" s="28"/>
      <c r="SLB119" s="28"/>
      <c r="SLC119" s="28"/>
      <c r="SLD119" s="28"/>
      <c r="SLE119" s="28"/>
      <c r="SLF119" s="28"/>
      <c r="SLG119" s="28"/>
      <c r="SLH119" s="28"/>
      <c r="SLI119" s="28"/>
      <c r="SLJ119" s="28"/>
      <c r="SLK119" s="28"/>
      <c r="SLL119" s="28"/>
      <c r="SLM119" s="28"/>
      <c r="SLN119" s="28"/>
      <c r="SLO119" s="28"/>
      <c r="SLP119" s="28"/>
      <c r="SLQ119" s="28"/>
      <c r="SLR119" s="28"/>
      <c r="SLS119" s="28"/>
      <c r="SLT119" s="28"/>
      <c r="SLU119" s="28"/>
      <c r="SLV119" s="28"/>
      <c r="SLW119" s="28"/>
      <c r="SLX119" s="28"/>
      <c r="SLY119" s="28"/>
      <c r="SLZ119" s="28"/>
      <c r="SMA119" s="28"/>
      <c r="SMB119" s="28"/>
      <c r="SMC119" s="28"/>
      <c r="SMD119" s="28"/>
      <c r="SME119" s="28"/>
      <c r="SMF119" s="28"/>
      <c r="SMG119" s="28"/>
      <c r="SMH119" s="28"/>
      <c r="SMI119" s="28"/>
      <c r="SMJ119" s="28"/>
      <c r="SMK119" s="28"/>
      <c r="SML119" s="28"/>
      <c r="SMM119" s="28"/>
      <c r="SMN119" s="28"/>
      <c r="SMO119" s="28"/>
      <c r="SMP119" s="28"/>
      <c r="SMQ119" s="28"/>
      <c r="SMR119" s="28"/>
      <c r="SMS119" s="28"/>
      <c r="SMT119" s="28"/>
      <c r="SMU119" s="28"/>
      <c r="SMV119" s="28"/>
      <c r="SMW119" s="28"/>
      <c r="SMX119" s="28"/>
      <c r="SMY119" s="28"/>
      <c r="SMZ119" s="28"/>
      <c r="SNA119" s="28"/>
      <c r="SNB119" s="28"/>
      <c r="SNC119" s="28"/>
      <c r="SND119" s="28"/>
      <c r="SNE119" s="28"/>
      <c r="SNF119" s="28"/>
      <c r="SNG119" s="28"/>
      <c r="SNH119" s="28"/>
      <c r="SNI119" s="28"/>
      <c r="SNJ119" s="28"/>
      <c r="SNK119" s="28"/>
      <c r="SNL119" s="28"/>
      <c r="SNM119" s="28"/>
      <c r="SNN119" s="28"/>
      <c r="SNO119" s="28"/>
      <c r="SNP119" s="28"/>
      <c r="SNQ119" s="28"/>
      <c r="SNR119" s="28"/>
      <c r="SNS119" s="28"/>
      <c r="SNT119" s="28"/>
      <c r="SNU119" s="28"/>
      <c r="SNV119" s="28"/>
      <c r="SNW119" s="28"/>
      <c r="SNX119" s="28"/>
      <c r="SNY119" s="28"/>
      <c r="SNZ119" s="28"/>
      <c r="SOA119" s="28"/>
      <c r="SOB119" s="28"/>
      <c r="SOC119" s="28"/>
      <c r="SOD119" s="28"/>
      <c r="SOE119" s="28"/>
      <c r="SOF119" s="28"/>
      <c r="SOG119" s="28"/>
      <c r="SOH119" s="28"/>
      <c r="SOI119" s="28"/>
      <c r="SOJ119" s="28"/>
      <c r="SOK119" s="28"/>
      <c r="SOL119" s="28"/>
      <c r="SOM119" s="28"/>
      <c r="SON119" s="28"/>
      <c r="SOO119" s="28"/>
      <c r="SOP119" s="28"/>
      <c r="SOQ119" s="28"/>
      <c r="SOR119" s="28"/>
      <c r="SOS119" s="28"/>
      <c r="SOT119" s="28"/>
      <c r="SOU119" s="28"/>
      <c r="SOV119" s="28"/>
      <c r="SOW119" s="28"/>
      <c r="SOX119" s="28"/>
      <c r="SOY119" s="28"/>
      <c r="SOZ119" s="28"/>
      <c r="SPA119" s="28"/>
      <c r="SPB119" s="28"/>
      <c r="SPC119" s="28"/>
      <c r="SPD119" s="28"/>
      <c r="SPE119" s="28"/>
      <c r="SPF119" s="28"/>
      <c r="SPG119" s="28"/>
      <c r="SPH119" s="28"/>
      <c r="SPI119" s="28"/>
      <c r="SPJ119" s="28"/>
      <c r="SPK119" s="28"/>
      <c r="SPL119" s="28"/>
      <c r="SPM119" s="28"/>
      <c r="SPN119" s="28"/>
      <c r="SPO119" s="28"/>
      <c r="SPP119" s="28"/>
      <c r="SPQ119" s="28"/>
      <c r="SPR119" s="28"/>
      <c r="SPS119" s="28"/>
      <c r="SPT119" s="28"/>
      <c r="SPU119" s="28"/>
      <c r="SPV119" s="28"/>
      <c r="SPW119" s="28"/>
      <c r="SPX119" s="28"/>
      <c r="SPY119" s="28"/>
      <c r="SPZ119" s="28"/>
      <c r="SQA119" s="28"/>
      <c r="SQB119" s="28"/>
      <c r="SQC119" s="28"/>
      <c r="SQD119" s="28"/>
      <c r="SQE119" s="28"/>
      <c r="SQF119" s="28"/>
      <c r="SQG119" s="28"/>
      <c r="SQH119" s="28"/>
      <c r="SQI119" s="28"/>
      <c r="SQJ119" s="28"/>
      <c r="SQK119" s="28"/>
      <c r="SQL119" s="28"/>
      <c r="SQM119" s="28"/>
      <c r="SQN119" s="28"/>
      <c r="SQO119" s="28"/>
      <c r="SQP119" s="28"/>
      <c r="SQQ119" s="28"/>
      <c r="SQR119" s="28"/>
      <c r="SQS119" s="28"/>
      <c r="SQT119" s="28"/>
      <c r="SQU119" s="28"/>
      <c r="SQV119" s="28"/>
      <c r="SQW119" s="28"/>
      <c r="SQX119" s="28"/>
      <c r="SQY119" s="28"/>
      <c r="SQZ119" s="28"/>
      <c r="SRA119" s="28"/>
      <c r="SRB119" s="28"/>
      <c r="SRC119" s="28"/>
      <c r="SRD119" s="28"/>
      <c r="SRE119" s="28"/>
      <c r="SRF119" s="28"/>
      <c r="SRG119" s="28"/>
      <c r="SRH119" s="28"/>
      <c r="SRI119" s="28"/>
      <c r="SRJ119" s="28"/>
      <c r="SRK119" s="28"/>
      <c r="SRL119" s="28"/>
      <c r="SRM119" s="28"/>
      <c r="SRN119" s="28"/>
      <c r="SRO119" s="28"/>
      <c r="SRP119" s="28"/>
      <c r="SRQ119" s="28"/>
      <c r="SRR119" s="28"/>
      <c r="SRS119" s="28"/>
      <c r="SRT119" s="28"/>
      <c r="SRU119" s="28"/>
      <c r="SRV119" s="28"/>
      <c r="SRW119" s="28"/>
      <c r="SRX119" s="28"/>
      <c r="SRY119" s="28"/>
      <c r="SRZ119" s="28"/>
      <c r="SSA119" s="28"/>
      <c r="SSB119" s="28"/>
      <c r="SSC119" s="28"/>
      <c r="SSD119" s="28"/>
      <c r="SSE119" s="28"/>
      <c r="SSF119" s="28"/>
      <c r="SSG119" s="28"/>
      <c r="SSH119" s="28"/>
      <c r="SSI119" s="28"/>
      <c r="SSJ119" s="28"/>
      <c r="SSK119" s="28"/>
      <c r="SSL119" s="28"/>
      <c r="SSM119" s="28"/>
      <c r="SSN119" s="28"/>
      <c r="SSO119" s="28"/>
      <c r="SSP119" s="28"/>
      <c r="SSQ119" s="28"/>
      <c r="SSR119" s="28"/>
      <c r="SSS119" s="28"/>
      <c r="SST119" s="28"/>
      <c r="SSU119" s="28"/>
      <c r="SSV119" s="28"/>
      <c r="SSW119" s="28"/>
      <c r="SSX119" s="28"/>
      <c r="SSY119" s="28"/>
      <c r="SSZ119" s="28"/>
      <c r="STA119" s="28"/>
      <c r="STB119" s="28"/>
      <c r="STC119" s="28"/>
      <c r="STD119" s="28"/>
      <c r="STE119" s="28"/>
      <c r="STF119" s="28"/>
      <c r="STG119" s="28"/>
      <c r="STH119" s="28"/>
      <c r="STI119" s="28"/>
      <c r="STJ119" s="28"/>
      <c r="STK119" s="28"/>
      <c r="STL119" s="28"/>
      <c r="STM119" s="28"/>
      <c r="STN119" s="28"/>
      <c r="STO119" s="28"/>
      <c r="STP119" s="28"/>
      <c r="STQ119" s="28"/>
      <c r="STR119" s="28"/>
      <c r="STS119" s="28"/>
      <c r="STT119" s="28"/>
      <c r="STU119" s="28"/>
      <c r="STV119" s="28"/>
      <c r="STW119" s="28"/>
      <c r="STX119" s="28"/>
      <c r="STY119" s="28"/>
      <c r="STZ119" s="28"/>
      <c r="SUA119" s="28"/>
      <c r="SUB119" s="28"/>
      <c r="SUC119" s="28"/>
      <c r="SUD119" s="28"/>
      <c r="SUE119" s="28"/>
      <c r="SUF119" s="28"/>
      <c r="SUG119" s="28"/>
      <c r="SUH119" s="28"/>
      <c r="SUI119" s="28"/>
      <c r="SUJ119" s="28"/>
      <c r="SUK119" s="28"/>
      <c r="SUL119" s="28"/>
      <c r="SUM119" s="28"/>
      <c r="SUN119" s="28"/>
      <c r="SUO119" s="28"/>
      <c r="SUP119" s="28"/>
      <c r="SUQ119" s="28"/>
      <c r="SUR119" s="28"/>
      <c r="SUS119" s="28"/>
      <c r="SUT119" s="28"/>
      <c r="SUU119" s="28"/>
      <c r="SUV119" s="28"/>
      <c r="SUW119" s="28"/>
      <c r="SUX119" s="28"/>
      <c r="SUY119" s="28"/>
      <c r="SUZ119" s="28"/>
      <c r="SVA119" s="28"/>
      <c r="SVB119" s="28"/>
      <c r="SVC119" s="28"/>
      <c r="SVD119" s="28"/>
      <c r="SVE119" s="28"/>
      <c r="SVF119" s="28"/>
      <c r="SVG119" s="28"/>
      <c r="SVH119" s="28"/>
      <c r="SVI119" s="28"/>
      <c r="SVJ119" s="28"/>
      <c r="SVK119" s="28"/>
      <c r="SVL119" s="28"/>
      <c r="SVM119" s="28"/>
      <c r="SVN119" s="28"/>
      <c r="SVO119" s="28"/>
      <c r="SVP119" s="28"/>
      <c r="SVQ119" s="28"/>
      <c r="SVR119" s="28"/>
      <c r="SVS119" s="28"/>
      <c r="SVT119" s="28"/>
      <c r="SVU119" s="28"/>
      <c r="SVV119" s="28"/>
      <c r="SVW119" s="28"/>
      <c r="SVX119" s="28"/>
      <c r="SVY119" s="28"/>
      <c r="SVZ119" s="28"/>
      <c r="SWA119" s="28"/>
      <c r="SWB119" s="28"/>
      <c r="SWC119" s="28"/>
      <c r="SWD119" s="28"/>
      <c r="SWE119" s="28"/>
      <c r="SWF119" s="28"/>
      <c r="SWG119" s="28"/>
      <c r="SWH119" s="28"/>
      <c r="SWI119" s="28"/>
      <c r="SWJ119" s="28"/>
      <c r="SWK119" s="28"/>
      <c r="SWL119" s="28"/>
      <c r="SWM119" s="28"/>
      <c r="SWN119" s="28"/>
      <c r="SWO119" s="28"/>
      <c r="SWP119" s="28"/>
      <c r="SWQ119" s="28"/>
      <c r="SWR119" s="28"/>
      <c r="SWS119" s="28"/>
      <c r="SWT119" s="28"/>
      <c r="SWU119" s="28"/>
      <c r="SWV119" s="28"/>
      <c r="SWW119" s="28"/>
      <c r="SWX119" s="28"/>
      <c r="SWY119" s="28"/>
      <c r="SWZ119" s="28"/>
      <c r="SXA119" s="28"/>
      <c r="SXB119" s="28"/>
      <c r="SXC119" s="28"/>
      <c r="SXD119" s="28"/>
      <c r="SXE119" s="28"/>
      <c r="SXF119" s="28"/>
      <c r="SXG119" s="28"/>
      <c r="SXH119" s="28"/>
      <c r="SXI119" s="28"/>
      <c r="SXJ119" s="28"/>
      <c r="SXK119" s="28"/>
      <c r="SXL119" s="28"/>
      <c r="SXM119" s="28"/>
      <c r="SXN119" s="28"/>
      <c r="SXO119" s="28"/>
      <c r="SXP119" s="28"/>
      <c r="SXQ119" s="28"/>
      <c r="SXR119" s="28"/>
      <c r="SXS119" s="28"/>
      <c r="SXT119" s="28"/>
      <c r="SXU119" s="28"/>
      <c r="SXV119" s="28"/>
      <c r="SXW119" s="28"/>
      <c r="SXX119" s="28"/>
      <c r="SXY119" s="28"/>
      <c r="SXZ119" s="28"/>
      <c r="SYA119" s="28"/>
      <c r="SYB119" s="28"/>
      <c r="SYC119" s="28"/>
      <c r="SYD119" s="28"/>
      <c r="SYE119" s="28"/>
      <c r="SYF119" s="28"/>
      <c r="SYG119" s="28"/>
      <c r="SYH119" s="28"/>
      <c r="SYI119" s="28"/>
      <c r="SYJ119" s="28"/>
      <c r="SYK119" s="28"/>
      <c r="SYL119" s="28"/>
      <c r="SYM119" s="28"/>
      <c r="SYN119" s="28"/>
      <c r="SYO119" s="28"/>
      <c r="SYP119" s="28"/>
      <c r="SYQ119" s="28"/>
      <c r="SYR119" s="28"/>
      <c r="SYS119" s="28"/>
      <c r="SYT119" s="28"/>
      <c r="SYU119" s="28"/>
      <c r="SYV119" s="28"/>
      <c r="SYW119" s="28"/>
      <c r="SYX119" s="28"/>
      <c r="SYY119" s="28"/>
      <c r="SYZ119" s="28"/>
      <c r="SZA119" s="28"/>
      <c r="SZB119" s="28"/>
      <c r="SZC119" s="28"/>
      <c r="SZD119" s="28"/>
      <c r="SZE119" s="28"/>
      <c r="SZF119" s="28"/>
      <c r="SZG119" s="28"/>
      <c r="SZH119" s="28"/>
      <c r="SZI119" s="28"/>
      <c r="SZJ119" s="28"/>
      <c r="SZK119" s="28"/>
      <c r="SZL119" s="28"/>
      <c r="SZM119" s="28"/>
      <c r="SZN119" s="28"/>
      <c r="SZO119" s="28"/>
      <c r="SZP119" s="28"/>
      <c r="SZQ119" s="28"/>
      <c r="SZR119" s="28"/>
      <c r="SZS119" s="28"/>
      <c r="SZT119" s="28"/>
      <c r="SZU119" s="28"/>
      <c r="SZV119" s="28"/>
      <c r="SZW119" s="28"/>
      <c r="SZX119" s="28"/>
      <c r="SZY119" s="28"/>
      <c r="SZZ119" s="28"/>
      <c r="TAA119" s="28"/>
      <c r="TAB119" s="28"/>
      <c r="TAC119" s="28"/>
      <c r="TAD119" s="28"/>
      <c r="TAE119" s="28"/>
      <c r="TAF119" s="28"/>
      <c r="TAG119" s="28"/>
      <c r="TAH119" s="28"/>
      <c r="TAI119" s="28"/>
      <c r="TAJ119" s="28"/>
      <c r="TAK119" s="28"/>
      <c r="TAL119" s="28"/>
      <c r="TAM119" s="28"/>
      <c r="TAN119" s="28"/>
      <c r="TAO119" s="28"/>
      <c r="TAP119" s="28"/>
      <c r="TAQ119" s="28"/>
      <c r="TAR119" s="28"/>
      <c r="TAS119" s="28"/>
      <c r="TAT119" s="28"/>
      <c r="TAU119" s="28"/>
      <c r="TAV119" s="28"/>
      <c r="TAW119" s="28"/>
      <c r="TAX119" s="28"/>
      <c r="TAY119" s="28"/>
      <c r="TAZ119" s="28"/>
      <c r="TBA119" s="28"/>
      <c r="TBB119" s="28"/>
      <c r="TBC119" s="28"/>
      <c r="TBD119" s="28"/>
      <c r="TBE119" s="28"/>
      <c r="TBF119" s="28"/>
      <c r="TBG119" s="28"/>
      <c r="TBH119" s="28"/>
      <c r="TBI119" s="28"/>
      <c r="TBJ119" s="28"/>
      <c r="TBK119" s="28"/>
      <c r="TBL119" s="28"/>
      <c r="TBM119" s="28"/>
      <c r="TBN119" s="28"/>
      <c r="TBO119" s="28"/>
      <c r="TBP119" s="28"/>
      <c r="TBQ119" s="28"/>
      <c r="TBR119" s="28"/>
      <c r="TBS119" s="28"/>
      <c r="TBT119" s="28"/>
      <c r="TBU119" s="28"/>
      <c r="TBV119" s="28"/>
      <c r="TBW119" s="28"/>
      <c r="TBX119" s="28"/>
      <c r="TBY119" s="28"/>
      <c r="TBZ119" s="28"/>
      <c r="TCA119" s="28"/>
      <c r="TCB119" s="28"/>
      <c r="TCC119" s="28"/>
      <c r="TCD119" s="28"/>
      <c r="TCE119" s="28"/>
      <c r="TCF119" s="28"/>
      <c r="TCG119" s="28"/>
      <c r="TCH119" s="28"/>
      <c r="TCI119" s="28"/>
      <c r="TCJ119" s="28"/>
      <c r="TCK119" s="28"/>
      <c r="TCL119" s="28"/>
      <c r="TCM119" s="28"/>
      <c r="TCN119" s="28"/>
      <c r="TCO119" s="28"/>
      <c r="TCP119" s="28"/>
      <c r="TCQ119" s="28"/>
      <c r="TCR119" s="28"/>
      <c r="TCS119" s="28"/>
      <c r="TCT119" s="28"/>
      <c r="TCU119" s="28"/>
      <c r="TCV119" s="28"/>
      <c r="TCW119" s="28"/>
      <c r="TCX119" s="28"/>
      <c r="TCY119" s="28"/>
      <c r="TCZ119" s="28"/>
      <c r="TDA119" s="28"/>
      <c r="TDB119" s="28"/>
      <c r="TDC119" s="28"/>
      <c r="TDD119" s="28"/>
      <c r="TDE119" s="28"/>
      <c r="TDF119" s="28"/>
      <c r="TDG119" s="28"/>
      <c r="TDH119" s="28"/>
      <c r="TDI119" s="28"/>
      <c r="TDJ119" s="28"/>
      <c r="TDK119" s="28"/>
      <c r="TDL119" s="28"/>
      <c r="TDM119" s="28"/>
      <c r="TDN119" s="28"/>
      <c r="TDO119" s="28"/>
      <c r="TDP119" s="28"/>
      <c r="TDQ119" s="28"/>
      <c r="TDR119" s="28"/>
      <c r="TDS119" s="28"/>
      <c r="TDT119" s="28"/>
      <c r="TDU119" s="28"/>
      <c r="TDV119" s="28"/>
      <c r="TDW119" s="28"/>
      <c r="TDX119" s="28"/>
      <c r="TDY119" s="28"/>
      <c r="TDZ119" s="28"/>
      <c r="TEA119" s="28"/>
      <c r="TEB119" s="28"/>
      <c r="TEC119" s="28"/>
      <c r="TED119" s="28"/>
      <c r="TEE119" s="28"/>
      <c r="TEF119" s="28"/>
      <c r="TEG119" s="28"/>
      <c r="TEH119" s="28"/>
      <c r="TEI119" s="28"/>
      <c r="TEJ119" s="28"/>
      <c r="TEK119" s="28"/>
      <c r="TEL119" s="28"/>
      <c r="TEM119" s="28"/>
      <c r="TEN119" s="28"/>
      <c r="TEO119" s="28"/>
      <c r="TEP119" s="28"/>
      <c r="TEQ119" s="28"/>
      <c r="TER119" s="28"/>
      <c r="TES119" s="28"/>
      <c r="TET119" s="28"/>
      <c r="TEU119" s="28"/>
      <c r="TEV119" s="28"/>
      <c r="TEW119" s="28"/>
      <c r="TEX119" s="28"/>
      <c r="TEY119" s="28"/>
      <c r="TEZ119" s="28"/>
      <c r="TFA119" s="28"/>
      <c r="TFB119" s="28"/>
      <c r="TFC119" s="28"/>
      <c r="TFD119" s="28"/>
      <c r="TFE119" s="28"/>
      <c r="TFF119" s="28"/>
      <c r="TFG119" s="28"/>
      <c r="TFH119" s="28"/>
      <c r="TFI119" s="28"/>
      <c r="TFJ119" s="28"/>
      <c r="TFK119" s="28"/>
      <c r="TFL119" s="28"/>
      <c r="TFM119" s="28"/>
      <c r="TFN119" s="28"/>
      <c r="TFO119" s="28"/>
      <c r="TFP119" s="28"/>
      <c r="TFQ119" s="28"/>
      <c r="TFR119" s="28"/>
      <c r="TFS119" s="28"/>
      <c r="TFT119" s="28"/>
      <c r="TFU119" s="28"/>
      <c r="TFV119" s="28"/>
      <c r="TFW119" s="28"/>
      <c r="TFX119" s="28"/>
      <c r="TFY119" s="28"/>
      <c r="TFZ119" s="28"/>
      <c r="TGA119" s="28"/>
      <c r="TGB119" s="28"/>
      <c r="TGC119" s="28"/>
      <c r="TGD119" s="28"/>
      <c r="TGE119" s="28"/>
      <c r="TGF119" s="28"/>
      <c r="TGG119" s="28"/>
      <c r="TGH119" s="28"/>
      <c r="TGI119" s="28"/>
      <c r="TGJ119" s="28"/>
      <c r="TGK119" s="28"/>
      <c r="TGL119" s="28"/>
      <c r="TGM119" s="28"/>
      <c r="TGN119" s="28"/>
      <c r="TGO119" s="28"/>
      <c r="TGP119" s="28"/>
      <c r="TGQ119" s="28"/>
      <c r="TGR119" s="28"/>
      <c r="TGS119" s="28"/>
      <c r="TGT119" s="28"/>
      <c r="TGU119" s="28"/>
      <c r="TGV119" s="28"/>
      <c r="TGW119" s="28"/>
      <c r="TGX119" s="28"/>
      <c r="TGY119" s="28"/>
      <c r="TGZ119" s="28"/>
      <c r="THA119" s="28"/>
      <c r="THB119" s="28"/>
      <c r="THC119" s="28"/>
      <c r="THD119" s="28"/>
      <c r="THE119" s="28"/>
      <c r="THF119" s="28"/>
      <c r="THG119" s="28"/>
      <c r="THH119" s="28"/>
      <c r="THI119" s="28"/>
      <c r="THJ119" s="28"/>
      <c r="THK119" s="28"/>
      <c r="THL119" s="28"/>
      <c r="THM119" s="28"/>
      <c r="THN119" s="28"/>
      <c r="THO119" s="28"/>
      <c r="THP119" s="28"/>
      <c r="THQ119" s="28"/>
      <c r="THR119" s="28"/>
      <c r="THS119" s="28"/>
      <c r="THT119" s="28"/>
      <c r="THU119" s="28"/>
      <c r="THV119" s="28"/>
      <c r="THW119" s="28"/>
      <c r="THX119" s="28"/>
      <c r="THY119" s="28"/>
      <c r="THZ119" s="28"/>
      <c r="TIA119" s="28"/>
      <c r="TIB119" s="28"/>
      <c r="TIC119" s="28"/>
      <c r="TID119" s="28"/>
      <c r="TIE119" s="28"/>
      <c r="TIF119" s="28"/>
      <c r="TIG119" s="28"/>
      <c r="TIH119" s="28"/>
      <c r="TII119" s="28"/>
      <c r="TIJ119" s="28"/>
      <c r="TIK119" s="28"/>
      <c r="TIL119" s="28"/>
      <c r="TIM119" s="28"/>
      <c r="TIN119" s="28"/>
      <c r="TIO119" s="28"/>
      <c r="TIP119" s="28"/>
      <c r="TIQ119" s="28"/>
      <c r="TIR119" s="28"/>
      <c r="TIS119" s="28"/>
      <c r="TIT119" s="28"/>
      <c r="TIU119" s="28"/>
      <c r="TIV119" s="28"/>
      <c r="TIW119" s="28"/>
      <c r="TIX119" s="28"/>
      <c r="TIY119" s="28"/>
      <c r="TIZ119" s="28"/>
      <c r="TJA119" s="28"/>
      <c r="TJB119" s="28"/>
      <c r="TJC119" s="28"/>
      <c r="TJD119" s="28"/>
      <c r="TJE119" s="28"/>
      <c r="TJF119" s="28"/>
      <c r="TJG119" s="28"/>
      <c r="TJH119" s="28"/>
      <c r="TJI119" s="28"/>
      <c r="TJJ119" s="28"/>
      <c r="TJK119" s="28"/>
      <c r="TJL119" s="28"/>
      <c r="TJM119" s="28"/>
      <c r="TJN119" s="28"/>
      <c r="TJO119" s="28"/>
      <c r="TJP119" s="28"/>
      <c r="TJQ119" s="28"/>
      <c r="TJR119" s="28"/>
      <c r="TJS119" s="28"/>
      <c r="TJT119" s="28"/>
      <c r="TJU119" s="28"/>
      <c r="TJV119" s="28"/>
      <c r="TJW119" s="28"/>
      <c r="TJX119" s="28"/>
      <c r="TJY119" s="28"/>
      <c r="TJZ119" s="28"/>
      <c r="TKA119" s="28"/>
      <c r="TKB119" s="28"/>
      <c r="TKC119" s="28"/>
      <c r="TKD119" s="28"/>
      <c r="TKE119" s="28"/>
      <c r="TKF119" s="28"/>
      <c r="TKG119" s="28"/>
      <c r="TKH119" s="28"/>
      <c r="TKI119" s="28"/>
      <c r="TKJ119" s="28"/>
      <c r="TKK119" s="28"/>
      <c r="TKL119" s="28"/>
      <c r="TKM119" s="28"/>
      <c r="TKN119" s="28"/>
      <c r="TKO119" s="28"/>
      <c r="TKP119" s="28"/>
      <c r="TKQ119" s="28"/>
      <c r="TKR119" s="28"/>
      <c r="TKS119" s="28"/>
      <c r="TKT119" s="28"/>
      <c r="TKU119" s="28"/>
      <c r="TKV119" s="28"/>
      <c r="TKW119" s="28"/>
      <c r="TKX119" s="28"/>
      <c r="TKY119" s="28"/>
      <c r="TKZ119" s="28"/>
      <c r="TLA119" s="28"/>
      <c r="TLB119" s="28"/>
      <c r="TLC119" s="28"/>
      <c r="TLD119" s="28"/>
      <c r="TLE119" s="28"/>
      <c r="TLF119" s="28"/>
      <c r="TLG119" s="28"/>
      <c r="TLH119" s="28"/>
      <c r="TLI119" s="28"/>
      <c r="TLJ119" s="28"/>
      <c r="TLK119" s="28"/>
      <c r="TLL119" s="28"/>
      <c r="TLM119" s="28"/>
      <c r="TLN119" s="28"/>
      <c r="TLO119" s="28"/>
      <c r="TLP119" s="28"/>
      <c r="TLQ119" s="28"/>
      <c r="TLR119" s="28"/>
      <c r="TLS119" s="28"/>
      <c r="TLT119" s="28"/>
      <c r="TLU119" s="28"/>
      <c r="TLV119" s="28"/>
      <c r="TLW119" s="28"/>
      <c r="TLX119" s="28"/>
      <c r="TLY119" s="28"/>
      <c r="TLZ119" s="28"/>
      <c r="TMA119" s="28"/>
      <c r="TMB119" s="28"/>
      <c r="TMC119" s="28"/>
      <c r="TMD119" s="28"/>
      <c r="TME119" s="28"/>
      <c r="TMF119" s="28"/>
      <c r="TMG119" s="28"/>
      <c r="TMH119" s="28"/>
      <c r="TMI119" s="28"/>
      <c r="TMJ119" s="28"/>
      <c r="TMK119" s="28"/>
      <c r="TML119" s="28"/>
      <c r="TMM119" s="28"/>
      <c r="TMN119" s="28"/>
      <c r="TMO119" s="28"/>
      <c r="TMP119" s="28"/>
      <c r="TMQ119" s="28"/>
      <c r="TMR119" s="28"/>
      <c r="TMS119" s="28"/>
      <c r="TMT119" s="28"/>
      <c r="TMU119" s="28"/>
      <c r="TMV119" s="28"/>
      <c r="TMW119" s="28"/>
      <c r="TMX119" s="28"/>
      <c r="TMY119" s="28"/>
      <c r="TMZ119" s="28"/>
      <c r="TNA119" s="28"/>
      <c r="TNB119" s="28"/>
      <c r="TNC119" s="28"/>
      <c r="TND119" s="28"/>
      <c r="TNE119" s="28"/>
      <c r="TNF119" s="28"/>
      <c r="TNG119" s="28"/>
      <c r="TNH119" s="28"/>
      <c r="TNI119" s="28"/>
      <c r="TNJ119" s="28"/>
      <c r="TNK119" s="28"/>
      <c r="TNL119" s="28"/>
      <c r="TNM119" s="28"/>
      <c r="TNN119" s="28"/>
      <c r="TNO119" s="28"/>
      <c r="TNP119" s="28"/>
      <c r="TNQ119" s="28"/>
      <c r="TNR119" s="28"/>
      <c r="TNS119" s="28"/>
      <c r="TNT119" s="28"/>
      <c r="TNU119" s="28"/>
      <c r="TNV119" s="28"/>
      <c r="TNW119" s="28"/>
      <c r="TNX119" s="28"/>
      <c r="TNY119" s="28"/>
      <c r="TNZ119" s="28"/>
      <c r="TOA119" s="28"/>
      <c r="TOB119" s="28"/>
      <c r="TOC119" s="28"/>
      <c r="TOD119" s="28"/>
      <c r="TOE119" s="28"/>
      <c r="TOF119" s="28"/>
      <c r="TOG119" s="28"/>
      <c r="TOH119" s="28"/>
      <c r="TOI119" s="28"/>
      <c r="TOJ119" s="28"/>
      <c r="TOK119" s="28"/>
      <c r="TOL119" s="28"/>
      <c r="TOM119" s="28"/>
      <c r="TON119" s="28"/>
      <c r="TOO119" s="28"/>
      <c r="TOP119" s="28"/>
      <c r="TOQ119" s="28"/>
      <c r="TOR119" s="28"/>
      <c r="TOS119" s="28"/>
      <c r="TOT119" s="28"/>
      <c r="TOU119" s="28"/>
      <c r="TOV119" s="28"/>
      <c r="TOW119" s="28"/>
      <c r="TOX119" s="28"/>
      <c r="TOY119" s="28"/>
      <c r="TOZ119" s="28"/>
      <c r="TPA119" s="28"/>
      <c r="TPB119" s="28"/>
      <c r="TPC119" s="28"/>
      <c r="TPD119" s="28"/>
      <c r="TPE119" s="28"/>
      <c r="TPF119" s="28"/>
      <c r="TPG119" s="28"/>
      <c r="TPH119" s="28"/>
      <c r="TPI119" s="28"/>
      <c r="TPJ119" s="28"/>
      <c r="TPK119" s="28"/>
      <c r="TPL119" s="28"/>
      <c r="TPM119" s="28"/>
      <c r="TPN119" s="28"/>
      <c r="TPO119" s="28"/>
      <c r="TPP119" s="28"/>
      <c r="TPQ119" s="28"/>
      <c r="TPR119" s="28"/>
      <c r="TPS119" s="28"/>
      <c r="TPT119" s="28"/>
      <c r="TPU119" s="28"/>
      <c r="TPV119" s="28"/>
      <c r="TPW119" s="28"/>
      <c r="TPX119" s="28"/>
      <c r="TPY119" s="28"/>
      <c r="TPZ119" s="28"/>
      <c r="TQA119" s="28"/>
      <c r="TQB119" s="28"/>
      <c r="TQC119" s="28"/>
      <c r="TQD119" s="28"/>
      <c r="TQE119" s="28"/>
      <c r="TQF119" s="28"/>
      <c r="TQG119" s="28"/>
      <c r="TQH119" s="28"/>
      <c r="TQI119" s="28"/>
      <c r="TQJ119" s="28"/>
      <c r="TQK119" s="28"/>
      <c r="TQL119" s="28"/>
      <c r="TQM119" s="28"/>
      <c r="TQN119" s="28"/>
      <c r="TQO119" s="28"/>
      <c r="TQP119" s="28"/>
      <c r="TQQ119" s="28"/>
      <c r="TQR119" s="28"/>
      <c r="TQS119" s="28"/>
      <c r="TQT119" s="28"/>
      <c r="TQU119" s="28"/>
      <c r="TQV119" s="28"/>
      <c r="TQW119" s="28"/>
      <c r="TQX119" s="28"/>
      <c r="TQY119" s="28"/>
      <c r="TQZ119" s="28"/>
      <c r="TRA119" s="28"/>
      <c r="TRB119" s="28"/>
      <c r="TRC119" s="28"/>
      <c r="TRD119" s="28"/>
      <c r="TRE119" s="28"/>
      <c r="TRF119" s="28"/>
      <c r="TRG119" s="28"/>
      <c r="TRH119" s="28"/>
      <c r="TRI119" s="28"/>
      <c r="TRJ119" s="28"/>
      <c r="TRK119" s="28"/>
      <c r="TRL119" s="28"/>
      <c r="TRM119" s="28"/>
      <c r="TRN119" s="28"/>
      <c r="TRO119" s="28"/>
      <c r="TRP119" s="28"/>
      <c r="TRQ119" s="28"/>
      <c r="TRR119" s="28"/>
      <c r="TRS119" s="28"/>
      <c r="TRT119" s="28"/>
      <c r="TRU119" s="28"/>
      <c r="TRV119" s="28"/>
      <c r="TRW119" s="28"/>
      <c r="TRX119" s="28"/>
      <c r="TRY119" s="28"/>
      <c r="TRZ119" s="28"/>
      <c r="TSA119" s="28"/>
      <c r="TSB119" s="28"/>
      <c r="TSC119" s="28"/>
      <c r="TSD119" s="28"/>
      <c r="TSE119" s="28"/>
      <c r="TSF119" s="28"/>
      <c r="TSG119" s="28"/>
      <c r="TSH119" s="28"/>
      <c r="TSI119" s="28"/>
      <c r="TSJ119" s="28"/>
      <c r="TSK119" s="28"/>
      <c r="TSL119" s="28"/>
      <c r="TSM119" s="28"/>
      <c r="TSN119" s="28"/>
      <c r="TSO119" s="28"/>
      <c r="TSP119" s="28"/>
      <c r="TSQ119" s="28"/>
      <c r="TSR119" s="28"/>
      <c r="TSS119" s="28"/>
      <c r="TST119" s="28"/>
      <c r="TSU119" s="28"/>
      <c r="TSV119" s="28"/>
      <c r="TSW119" s="28"/>
      <c r="TSX119" s="28"/>
      <c r="TSY119" s="28"/>
      <c r="TSZ119" s="28"/>
      <c r="TTA119" s="28"/>
      <c r="TTB119" s="28"/>
      <c r="TTC119" s="28"/>
      <c r="TTD119" s="28"/>
      <c r="TTE119" s="28"/>
      <c r="TTF119" s="28"/>
      <c r="TTG119" s="28"/>
      <c r="TTH119" s="28"/>
      <c r="TTI119" s="28"/>
      <c r="TTJ119" s="28"/>
      <c r="TTK119" s="28"/>
      <c r="TTL119" s="28"/>
      <c r="TTM119" s="28"/>
      <c r="TTN119" s="28"/>
      <c r="TTO119" s="28"/>
      <c r="TTP119" s="28"/>
      <c r="TTQ119" s="28"/>
      <c r="TTR119" s="28"/>
      <c r="TTS119" s="28"/>
      <c r="TTT119" s="28"/>
      <c r="TTU119" s="28"/>
      <c r="TTV119" s="28"/>
      <c r="TTW119" s="28"/>
      <c r="TTX119" s="28"/>
      <c r="TTY119" s="28"/>
      <c r="TTZ119" s="28"/>
      <c r="TUA119" s="28"/>
      <c r="TUB119" s="28"/>
      <c r="TUC119" s="28"/>
      <c r="TUD119" s="28"/>
      <c r="TUE119" s="28"/>
      <c r="TUF119" s="28"/>
      <c r="TUG119" s="28"/>
      <c r="TUH119" s="28"/>
      <c r="TUI119" s="28"/>
      <c r="TUJ119" s="28"/>
      <c r="TUK119" s="28"/>
      <c r="TUL119" s="28"/>
      <c r="TUM119" s="28"/>
      <c r="TUN119" s="28"/>
      <c r="TUO119" s="28"/>
      <c r="TUP119" s="28"/>
      <c r="TUQ119" s="28"/>
      <c r="TUR119" s="28"/>
      <c r="TUS119" s="28"/>
      <c r="TUT119" s="28"/>
      <c r="TUU119" s="28"/>
      <c r="TUV119" s="28"/>
      <c r="TUW119" s="28"/>
      <c r="TUX119" s="28"/>
      <c r="TUY119" s="28"/>
      <c r="TUZ119" s="28"/>
      <c r="TVA119" s="28"/>
      <c r="TVB119" s="28"/>
      <c r="TVC119" s="28"/>
      <c r="TVD119" s="28"/>
      <c r="TVE119" s="28"/>
      <c r="TVF119" s="28"/>
      <c r="TVG119" s="28"/>
      <c r="TVH119" s="28"/>
      <c r="TVI119" s="28"/>
      <c r="TVJ119" s="28"/>
      <c r="TVK119" s="28"/>
      <c r="TVL119" s="28"/>
      <c r="TVM119" s="28"/>
      <c r="TVN119" s="28"/>
      <c r="TVO119" s="28"/>
      <c r="TVP119" s="28"/>
      <c r="TVQ119" s="28"/>
      <c r="TVR119" s="28"/>
      <c r="TVS119" s="28"/>
      <c r="TVT119" s="28"/>
      <c r="TVU119" s="28"/>
      <c r="TVV119" s="28"/>
      <c r="TVW119" s="28"/>
      <c r="TVX119" s="28"/>
      <c r="TVY119" s="28"/>
      <c r="TVZ119" s="28"/>
      <c r="TWA119" s="28"/>
      <c r="TWB119" s="28"/>
      <c r="TWC119" s="28"/>
      <c r="TWD119" s="28"/>
      <c r="TWE119" s="28"/>
      <c r="TWF119" s="28"/>
      <c r="TWG119" s="28"/>
      <c r="TWH119" s="28"/>
      <c r="TWI119" s="28"/>
      <c r="TWJ119" s="28"/>
      <c r="TWK119" s="28"/>
      <c r="TWL119" s="28"/>
      <c r="TWM119" s="28"/>
      <c r="TWN119" s="28"/>
      <c r="TWO119" s="28"/>
      <c r="TWP119" s="28"/>
      <c r="TWQ119" s="28"/>
      <c r="TWR119" s="28"/>
      <c r="TWS119" s="28"/>
      <c r="TWT119" s="28"/>
      <c r="TWU119" s="28"/>
      <c r="TWV119" s="28"/>
      <c r="TWW119" s="28"/>
      <c r="TWX119" s="28"/>
      <c r="TWY119" s="28"/>
      <c r="TWZ119" s="28"/>
      <c r="TXA119" s="28"/>
      <c r="TXB119" s="28"/>
      <c r="TXC119" s="28"/>
      <c r="TXD119" s="28"/>
      <c r="TXE119" s="28"/>
      <c r="TXF119" s="28"/>
      <c r="TXG119" s="28"/>
      <c r="TXH119" s="28"/>
      <c r="TXI119" s="28"/>
      <c r="TXJ119" s="28"/>
      <c r="TXK119" s="28"/>
      <c r="TXL119" s="28"/>
      <c r="TXM119" s="28"/>
      <c r="TXN119" s="28"/>
      <c r="TXO119" s="28"/>
      <c r="TXP119" s="28"/>
      <c r="TXQ119" s="28"/>
      <c r="TXR119" s="28"/>
      <c r="TXS119" s="28"/>
      <c r="TXT119" s="28"/>
      <c r="TXU119" s="28"/>
      <c r="TXV119" s="28"/>
      <c r="TXW119" s="28"/>
      <c r="TXX119" s="28"/>
      <c r="TXY119" s="28"/>
      <c r="TXZ119" s="28"/>
      <c r="TYA119" s="28"/>
      <c r="TYB119" s="28"/>
      <c r="TYC119" s="28"/>
      <c r="TYD119" s="28"/>
      <c r="TYE119" s="28"/>
      <c r="TYF119" s="28"/>
      <c r="TYG119" s="28"/>
      <c r="TYH119" s="28"/>
      <c r="TYI119" s="28"/>
      <c r="TYJ119" s="28"/>
      <c r="TYK119" s="28"/>
      <c r="TYL119" s="28"/>
      <c r="TYM119" s="28"/>
      <c r="TYN119" s="28"/>
      <c r="TYO119" s="28"/>
      <c r="TYP119" s="28"/>
      <c r="TYQ119" s="28"/>
      <c r="TYR119" s="28"/>
      <c r="TYS119" s="28"/>
      <c r="TYT119" s="28"/>
      <c r="TYU119" s="28"/>
      <c r="TYV119" s="28"/>
      <c r="TYW119" s="28"/>
      <c r="TYX119" s="28"/>
      <c r="TYY119" s="28"/>
      <c r="TYZ119" s="28"/>
      <c r="TZA119" s="28"/>
      <c r="TZB119" s="28"/>
      <c r="TZC119" s="28"/>
      <c r="TZD119" s="28"/>
      <c r="TZE119" s="28"/>
      <c r="TZF119" s="28"/>
      <c r="TZG119" s="28"/>
      <c r="TZH119" s="28"/>
      <c r="TZI119" s="28"/>
      <c r="TZJ119" s="28"/>
      <c r="TZK119" s="28"/>
      <c r="TZL119" s="28"/>
      <c r="TZM119" s="28"/>
      <c r="TZN119" s="28"/>
      <c r="TZO119" s="28"/>
      <c r="TZP119" s="28"/>
      <c r="TZQ119" s="28"/>
      <c r="TZR119" s="28"/>
      <c r="TZS119" s="28"/>
      <c r="TZT119" s="28"/>
      <c r="TZU119" s="28"/>
      <c r="TZV119" s="28"/>
      <c r="TZW119" s="28"/>
      <c r="TZX119" s="28"/>
      <c r="TZY119" s="28"/>
      <c r="TZZ119" s="28"/>
      <c r="UAA119" s="28"/>
      <c r="UAB119" s="28"/>
      <c r="UAC119" s="28"/>
      <c r="UAD119" s="28"/>
      <c r="UAE119" s="28"/>
      <c r="UAF119" s="28"/>
      <c r="UAG119" s="28"/>
      <c r="UAH119" s="28"/>
      <c r="UAI119" s="28"/>
      <c r="UAJ119" s="28"/>
      <c r="UAK119" s="28"/>
      <c r="UAL119" s="28"/>
      <c r="UAM119" s="28"/>
      <c r="UAN119" s="28"/>
      <c r="UAO119" s="28"/>
      <c r="UAP119" s="28"/>
      <c r="UAQ119" s="28"/>
      <c r="UAR119" s="28"/>
      <c r="UAS119" s="28"/>
      <c r="UAT119" s="28"/>
      <c r="UAU119" s="28"/>
      <c r="UAV119" s="28"/>
      <c r="UAW119" s="28"/>
      <c r="UAX119" s="28"/>
      <c r="UAY119" s="28"/>
      <c r="UAZ119" s="28"/>
      <c r="UBA119" s="28"/>
      <c r="UBB119" s="28"/>
      <c r="UBC119" s="28"/>
      <c r="UBD119" s="28"/>
      <c r="UBE119" s="28"/>
      <c r="UBF119" s="28"/>
      <c r="UBG119" s="28"/>
      <c r="UBH119" s="28"/>
      <c r="UBI119" s="28"/>
      <c r="UBJ119" s="28"/>
      <c r="UBK119" s="28"/>
      <c r="UBL119" s="28"/>
      <c r="UBM119" s="28"/>
      <c r="UBN119" s="28"/>
      <c r="UBO119" s="28"/>
      <c r="UBP119" s="28"/>
      <c r="UBQ119" s="28"/>
      <c r="UBR119" s="28"/>
      <c r="UBS119" s="28"/>
      <c r="UBT119" s="28"/>
      <c r="UBU119" s="28"/>
      <c r="UBV119" s="28"/>
      <c r="UBW119" s="28"/>
      <c r="UBX119" s="28"/>
      <c r="UBY119" s="28"/>
      <c r="UBZ119" s="28"/>
      <c r="UCA119" s="28"/>
      <c r="UCB119" s="28"/>
      <c r="UCC119" s="28"/>
      <c r="UCD119" s="28"/>
      <c r="UCE119" s="28"/>
      <c r="UCF119" s="28"/>
      <c r="UCG119" s="28"/>
      <c r="UCH119" s="28"/>
      <c r="UCI119" s="28"/>
      <c r="UCJ119" s="28"/>
      <c r="UCK119" s="28"/>
      <c r="UCL119" s="28"/>
      <c r="UCM119" s="28"/>
      <c r="UCN119" s="28"/>
      <c r="UCO119" s="28"/>
      <c r="UCP119" s="28"/>
      <c r="UCQ119" s="28"/>
      <c r="UCR119" s="28"/>
      <c r="UCS119" s="28"/>
      <c r="UCT119" s="28"/>
      <c r="UCU119" s="28"/>
      <c r="UCV119" s="28"/>
      <c r="UCW119" s="28"/>
      <c r="UCX119" s="28"/>
      <c r="UCY119" s="28"/>
      <c r="UCZ119" s="28"/>
      <c r="UDA119" s="28"/>
      <c r="UDB119" s="28"/>
      <c r="UDC119" s="28"/>
      <c r="UDD119" s="28"/>
      <c r="UDE119" s="28"/>
      <c r="UDF119" s="28"/>
      <c r="UDG119" s="28"/>
      <c r="UDH119" s="28"/>
      <c r="UDI119" s="28"/>
      <c r="UDJ119" s="28"/>
      <c r="UDK119" s="28"/>
      <c r="UDL119" s="28"/>
      <c r="UDM119" s="28"/>
      <c r="UDN119" s="28"/>
      <c r="UDO119" s="28"/>
      <c r="UDP119" s="28"/>
      <c r="UDQ119" s="28"/>
      <c r="UDR119" s="28"/>
      <c r="UDS119" s="28"/>
      <c r="UDT119" s="28"/>
      <c r="UDU119" s="28"/>
      <c r="UDV119" s="28"/>
      <c r="UDW119" s="28"/>
      <c r="UDX119" s="28"/>
      <c r="UDY119" s="28"/>
      <c r="UDZ119" s="28"/>
      <c r="UEA119" s="28"/>
      <c r="UEB119" s="28"/>
      <c r="UEC119" s="28"/>
      <c r="UED119" s="28"/>
      <c r="UEE119" s="28"/>
      <c r="UEF119" s="28"/>
      <c r="UEG119" s="28"/>
      <c r="UEH119" s="28"/>
      <c r="UEI119" s="28"/>
      <c r="UEJ119" s="28"/>
      <c r="UEK119" s="28"/>
      <c r="UEL119" s="28"/>
      <c r="UEM119" s="28"/>
      <c r="UEN119" s="28"/>
      <c r="UEO119" s="28"/>
      <c r="UEP119" s="28"/>
      <c r="UEQ119" s="28"/>
      <c r="UER119" s="28"/>
      <c r="UES119" s="28"/>
      <c r="UET119" s="28"/>
      <c r="UEU119" s="28"/>
      <c r="UEV119" s="28"/>
      <c r="UEW119" s="28"/>
      <c r="UEX119" s="28"/>
      <c r="UEY119" s="28"/>
      <c r="UEZ119" s="28"/>
      <c r="UFA119" s="28"/>
      <c r="UFB119" s="28"/>
      <c r="UFC119" s="28"/>
      <c r="UFD119" s="28"/>
      <c r="UFE119" s="28"/>
      <c r="UFF119" s="28"/>
      <c r="UFG119" s="28"/>
      <c r="UFH119" s="28"/>
      <c r="UFI119" s="28"/>
      <c r="UFJ119" s="28"/>
      <c r="UFK119" s="28"/>
      <c r="UFL119" s="28"/>
      <c r="UFM119" s="28"/>
      <c r="UFN119" s="28"/>
      <c r="UFO119" s="28"/>
      <c r="UFP119" s="28"/>
      <c r="UFQ119" s="28"/>
      <c r="UFR119" s="28"/>
      <c r="UFS119" s="28"/>
      <c r="UFT119" s="28"/>
      <c r="UFU119" s="28"/>
      <c r="UFV119" s="28"/>
      <c r="UFW119" s="28"/>
      <c r="UFX119" s="28"/>
      <c r="UFY119" s="28"/>
      <c r="UFZ119" s="28"/>
      <c r="UGA119" s="28"/>
      <c r="UGB119" s="28"/>
      <c r="UGC119" s="28"/>
      <c r="UGD119" s="28"/>
      <c r="UGE119" s="28"/>
      <c r="UGF119" s="28"/>
      <c r="UGG119" s="28"/>
      <c r="UGH119" s="28"/>
      <c r="UGI119" s="28"/>
      <c r="UGJ119" s="28"/>
      <c r="UGK119" s="28"/>
      <c r="UGL119" s="28"/>
      <c r="UGM119" s="28"/>
      <c r="UGN119" s="28"/>
      <c r="UGO119" s="28"/>
      <c r="UGP119" s="28"/>
      <c r="UGQ119" s="28"/>
      <c r="UGR119" s="28"/>
      <c r="UGS119" s="28"/>
      <c r="UGT119" s="28"/>
      <c r="UGU119" s="28"/>
      <c r="UGV119" s="28"/>
      <c r="UGW119" s="28"/>
      <c r="UGX119" s="28"/>
      <c r="UGY119" s="28"/>
      <c r="UGZ119" s="28"/>
      <c r="UHA119" s="28"/>
      <c r="UHB119" s="28"/>
      <c r="UHC119" s="28"/>
      <c r="UHD119" s="28"/>
      <c r="UHE119" s="28"/>
      <c r="UHF119" s="28"/>
      <c r="UHG119" s="28"/>
      <c r="UHH119" s="28"/>
      <c r="UHI119" s="28"/>
      <c r="UHJ119" s="28"/>
      <c r="UHK119" s="28"/>
      <c r="UHL119" s="28"/>
      <c r="UHM119" s="28"/>
      <c r="UHN119" s="28"/>
      <c r="UHO119" s="28"/>
      <c r="UHP119" s="28"/>
      <c r="UHQ119" s="28"/>
      <c r="UHR119" s="28"/>
      <c r="UHS119" s="28"/>
      <c r="UHT119" s="28"/>
      <c r="UHU119" s="28"/>
      <c r="UHV119" s="28"/>
      <c r="UHW119" s="28"/>
      <c r="UHX119" s="28"/>
      <c r="UHY119" s="28"/>
      <c r="UHZ119" s="28"/>
      <c r="UIA119" s="28"/>
      <c r="UIB119" s="28"/>
      <c r="UIC119" s="28"/>
      <c r="UID119" s="28"/>
      <c r="UIE119" s="28"/>
      <c r="UIF119" s="28"/>
      <c r="UIG119" s="28"/>
      <c r="UIH119" s="28"/>
      <c r="UII119" s="28"/>
      <c r="UIJ119" s="28"/>
      <c r="UIK119" s="28"/>
      <c r="UIL119" s="28"/>
      <c r="UIM119" s="28"/>
      <c r="UIN119" s="28"/>
      <c r="UIO119" s="28"/>
      <c r="UIP119" s="28"/>
      <c r="UIQ119" s="28"/>
      <c r="UIR119" s="28"/>
      <c r="UIS119" s="28"/>
      <c r="UIT119" s="28"/>
      <c r="UIU119" s="28"/>
      <c r="UIV119" s="28"/>
      <c r="UIW119" s="28"/>
      <c r="UIX119" s="28"/>
      <c r="UIY119" s="28"/>
      <c r="UIZ119" s="28"/>
      <c r="UJA119" s="28"/>
      <c r="UJB119" s="28"/>
      <c r="UJC119" s="28"/>
      <c r="UJD119" s="28"/>
      <c r="UJE119" s="28"/>
      <c r="UJF119" s="28"/>
      <c r="UJG119" s="28"/>
      <c r="UJH119" s="28"/>
      <c r="UJI119" s="28"/>
      <c r="UJJ119" s="28"/>
      <c r="UJK119" s="28"/>
      <c r="UJL119" s="28"/>
      <c r="UJM119" s="28"/>
      <c r="UJN119" s="28"/>
      <c r="UJO119" s="28"/>
      <c r="UJP119" s="28"/>
      <c r="UJQ119" s="28"/>
      <c r="UJR119" s="28"/>
      <c r="UJS119" s="28"/>
      <c r="UJT119" s="28"/>
      <c r="UJU119" s="28"/>
      <c r="UJV119" s="28"/>
      <c r="UJW119" s="28"/>
      <c r="UJX119" s="28"/>
      <c r="UJY119" s="28"/>
      <c r="UJZ119" s="28"/>
      <c r="UKA119" s="28"/>
      <c r="UKB119" s="28"/>
      <c r="UKC119" s="28"/>
      <c r="UKD119" s="28"/>
      <c r="UKE119" s="28"/>
      <c r="UKF119" s="28"/>
      <c r="UKG119" s="28"/>
      <c r="UKH119" s="28"/>
      <c r="UKI119" s="28"/>
      <c r="UKJ119" s="28"/>
      <c r="UKK119" s="28"/>
      <c r="UKL119" s="28"/>
      <c r="UKM119" s="28"/>
      <c r="UKN119" s="28"/>
      <c r="UKO119" s="28"/>
      <c r="UKP119" s="28"/>
      <c r="UKQ119" s="28"/>
      <c r="UKR119" s="28"/>
      <c r="UKS119" s="28"/>
      <c r="UKT119" s="28"/>
      <c r="UKU119" s="28"/>
      <c r="UKV119" s="28"/>
      <c r="UKW119" s="28"/>
      <c r="UKX119" s="28"/>
      <c r="UKY119" s="28"/>
      <c r="UKZ119" s="28"/>
      <c r="ULA119" s="28"/>
      <c r="ULB119" s="28"/>
      <c r="ULC119" s="28"/>
      <c r="ULD119" s="28"/>
      <c r="ULE119" s="28"/>
      <c r="ULF119" s="28"/>
      <c r="ULG119" s="28"/>
      <c r="ULH119" s="28"/>
      <c r="ULI119" s="28"/>
      <c r="ULJ119" s="28"/>
      <c r="ULK119" s="28"/>
      <c r="ULL119" s="28"/>
      <c r="ULM119" s="28"/>
      <c r="ULN119" s="28"/>
      <c r="ULO119" s="28"/>
      <c r="ULP119" s="28"/>
      <c r="ULQ119" s="28"/>
      <c r="ULR119" s="28"/>
      <c r="ULS119" s="28"/>
      <c r="ULT119" s="28"/>
      <c r="ULU119" s="28"/>
      <c r="ULV119" s="28"/>
      <c r="ULW119" s="28"/>
      <c r="ULX119" s="28"/>
      <c r="ULY119" s="28"/>
      <c r="ULZ119" s="28"/>
      <c r="UMA119" s="28"/>
      <c r="UMB119" s="28"/>
      <c r="UMC119" s="28"/>
      <c r="UMD119" s="28"/>
      <c r="UME119" s="28"/>
      <c r="UMF119" s="28"/>
      <c r="UMG119" s="28"/>
      <c r="UMH119" s="28"/>
      <c r="UMI119" s="28"/>
      <c r="UMJ119" s="28"/>
      <c r="UMK119" s="28"/>
      <c r="UML119" s="28"/>
      <c r="UMM119" s="28"/>
      <c r="UMN119" s="28"/>
      <c r="UMO119" s="28"/>
      <c r="UMP119" s="28"/>
      <c r="UMQ119" s="28"/>
      <c r="UMR119" s="28"/>
      <c r="UMS119" s="28"/>
      <c r="UMT119" s="28"/>
      <c r="UMU119" s="28"/>
      <c r="UMV119" s="28"/>
      <c r="UMW119" s="28"/>
      <c r="UMX119" s="28"/>
      <c r="UMY119" s="28"/>
      <c r="UMZ119" s="28"/>
      <c r="UNA119" s="28"/>
      <c r="UNB119" s="28"/>
      <c r="UNC119" s="28"/>
      <c r="UND119" s="28"/>
      <c r="UNE119" s="28"/>
      <c r="UNF119" s="28"/>
      <c r="UNG119" s="28"/>
      <c r="UNH119" s="28"/>
      <c r="UNI119" s="28"/>
      <c r="UNJ119" s="28"/>
      <c r="UNK119" s="28"/>
      <c r="UNL119" s="28"/>
      <c r="UNM119" s="28"/>
      <c r="UNN119" s="28"/>
      <c r="UNO119" s="28"/>
      <c r="UNP119" s="28"/>
      <c r="UNQ119" s="28"/>
      <c r="UNR119" s="28"/>
      <c r="UNS119" s="28"/>
      <c r="UNT119" s="28"/>
      <c r="UNU119" s="28"/>
      <c r="UNV119" s="28"/>
      <c r="UNW119" s="28"/>
      <c r="UNX119" s="28"/>
      <c r="UNY119" s="28"/>
      <c r="UNZ119" s="28"/>
      <c r="UOA119" s="28"/>
      <c r="UOB119" s="28"/>
      <c r="UOC119" s="28"/>
      <c r="UOD119" s="28"/>
      <c r="UOE119" s="28"/>
      <c r="UOF119" s="28"/>
      <c r="UOG119" s="28"/>
      <c r="UOH119" s="28"/>
      <c r="UOI119" s="28"/>
      <c r="UOJ119" s="28"/>
      <c r="UOK119" s="28"/>
      <c r="UOL119" s="28"/>
      <c r="UOM119" s="28"/>
      <c r="UON119" s="28"/>
      <c r="UOO119" s="28"/>
      <c r="UOP119" s="28"/>
      <c r="UOQ119" s="28"/>
      <c r="UOR119" s="28"/>
      <c r="UOS119" s="28"/>
      <c r="UOT119" s="28"/>
      <c r="UOU119" s="28"/>
      <c r="UOV119" s="28"/>
      <c r="UOW119" s="28"/>
      <c r="UOX119" s="28"/>
      <c r="UOY119" s="28"/>
      <c r="UOZ119" s="28"/>
      <c r="UPA119" s="28"/>
      <c r="UPB119" s="28"/>
      <c r="UPC119" s="28"/>
      <c r="UPD119" s="28"/>
      <c r="UPE119" s="28"/>
      <c r="UPF119" s="28"/>
      <c r="UPG119" s="28"/>
      <c r="UPH119" s="28"/>
      <c r="UPI119" s="28"/>
      <c r="UPJ119" s="28"/>
      <c r="UPK119" s="28"/>
      <c r="UPL119" s="28"/>
      <c r="UPM119" s="28"/>
      <c r="UPN119" s="28"/>
      <c r="UPO119" s="28"/>
      <c r="UPP119" s="28"/>
      <c r="UPQ119" s="28"/>
      <c r="UPR119" s="28"/>
      <c r="UPS119" s="28"/>
      <c r="UPT119" s="28"/>
      <c r="UPU119" s="28"/>
      <c r="UPV119" s="28"/>
      <c r="UPW119" s="28"/>
      <c r="UPX119" s="28"/>
      <c r="UPY119" s="28"/>
      <c r="UPZ119" s="28"/>
      <c r="UQA119" s="28"/>
      <c r="UQB119" s="28"/>
      <c r="UQC119" s="28"/>
      <c r="UQD119" s="28"/>
      <c r="UQE119" s="28"/>
      <c r="UQF119" s="28"/>
      <c r="UQG119" s="28"/>
      <c r="UQH119" s="28"/>
      <c r="UQI119" s="28"/>
      <c r="UQJ119" s="28"/>
      <c r="UQK119" s="28"/>
      <c r="UQL119" s="28"/>
      <c r="UQM119" s="28"/>
      <c r="UQN119" s="28"/>
      <c r="UQO119" s="28"/>
      <c r="UQP119" s="28"/>
      <c r="UQQ119" s="28"/>
      <c r="UQR119" s="28"/>
      <c r="UQS119" s="28"/>
      <c r="UQT119" s="28"/>
      <c r="UQU119" s="28"/>
      <c r="UQV119" s="28"/>
      <c r="UQW119" s="28"/>
      <c r="UQX119" s="28"/>
      <c r="UQY119" s="28"/>
      <c r="UQZ119" s="28"/>
      <c r="URA119" s="28"/>
      <c r="URB119" s="28"/>
      <c r="URC119" s="28"/>
      <c r="URD119" s="28"/>
      <c r="URE119" s="28"/>
      <c r="URF119" s="28"/>
      <c r="URG119" s="28"/>
      <c r="URH119" s="28"/>
      <c r="URI119" s="28"/>
      <c r="URJ119" s="28"/>
      <c r="URK119" s="28"/>
      <c r="URL119" s="28"/>
      <c r="URM119" s="28"/>
      <c r="URN119" s="28"/>
      <c r="URO119" s="28"/>
      <c r="URP119" s="28"/>
      <c r="URQ119" s="28"/>
      <c r="URR119" s="28"/>
      <c r="URS119" s="28"/>
      <c r="URT119" s="28"/>
      <c r="URU119" s="28"/>
      <c r="URV119" s="28"/>
      <c r="URW119" s="28"/>
      <c r="URX119" s="28"/>
      <c r="URY119" s="28"/>
      <c r="URZ119" s="28"/>
      <c r="USA119" s="28"/>
      <c r="USB119" s="28"/>
      <c r="USC119" s="28"/>
      <c r="USD119" s="28"/>
      <c r="USE119" s="28"/>
      <c r="USF119" s="28"/>
      <c r="USG119" s="28"/>
      <c r="USH119" s="28"/>
      <c r="USI119" s="28"/>
      <c r="USJ119" s="28"/>
      <c r="USK119" s="28"/>
      <c r="USL119" s="28"/>
      <c r="USM119" s="28"/>
      <c r="USN119" s="28"/>
      <c r="USO119" s="28"/>
      <c r="USP119" s="28"/>
      <c r="USQ119" s="28"/>
      <c r="USR119" s="28"/>
      <c r="USS119" s="28"/>
      <c r="UST119" s="28"/>
      <c r="USU119" s="28"/>
      <c r="USV119" s="28"/>
      <c r="USW119" s="28"/>
      <c r="USX119" s="28"/>
      <c r="USY119" s="28"/>
      <c r="USZ119" s="28"/>
      <c r="UTA119" s="28"/>
      <c r="UTB119" s="28"/>
      <c r="UTC119" s="28"/>
      <c r="UTD119" s="28"/>
      <c r="UTE119" s="28"/>
      <c r="UTF119" s="28"/>
      <c r="UTG119" s="28"/>
      <c r="UTH119" s="28"/>
      <c r="UTI119" s="28"/>
      <c r="UTJ119" s="28"/>
      <c r="UTK119" s="28"/>
      <c r="UTL119" s="28"/>
      <c r="UTM119" s="28"/>
      <c r="UTN119" s="28"/>
      <c r="UTO119" s="28"/>
      <c r="UTP119" s="28"/>
      <c r="UTQ119" s="28"/>
      <c r="UTR119" s="28"/>
      <c r="UTS119" s="28"/>
      <c r="UTT119" s="28"/>
      <c r="UTU119" s="28"/>
      <c r="UTV119" s="28"/>
      <c r="UTW119" s="28"/>
      <c r="UTX119" s="28"/>
      <c r="UTY119" s="28"/>
      <c r="UTZ119" s="28"/>
      <c r="UUA119" s="28"/>
      <c r="UUB119" s="28"/>
      <c r="UUC119" s="28"/>
      <c r="UUD119" s="28"/>
      <c r="UUE119" s="28"/>
      <c r="UUF119" s="28"/>
      <c r="UUG119" s="28"/>
      <c r="UUH119" s="28"/>
      <c r="UUI119" s="28"/>
      <c r="UUJ119" s="28"/>
      <c r="UUK119" s="28"/>
      <c r="UUL119" s="28"/>
      <c r="UUM119" s="28"/>
      <c r="UUN119" s="28"/>
      <c r="UUO119" s="28"/>
      <c r="UUP119" s="28"/>
      <c r="UUQ119" s="28"/>
      <c r="UUR119" s="28"/>
      <c r="UUS119" s="28"/>
      <c r="UUT119" s="28"/>
      <c r="UUU119" s="28"/>
      <c r="UUV119" s="28"/>
      <c r="UUW119" s="28"/>
      <c r="UUX119" s="28"/>
      <c r="UUY119" s="28"/>
      <c r="UUZ119" s="28"/>
      <c r="UVA119" s="28"/>
      <c r="UVB119" s="28"/>
      <c r="UVC119" s="28"/>
      <c r="UVD119" s="28"/>
      <c r="UVE119" s="28"/>
      <c r="UVF119" s="28"/>
      <c r="UVG119" s="28"/>
      <c r="UVH119" s="28"/>
      <c r="UVI119" s="28"/>
      <c r="UVJ119" s="28"/>
      <c r="UVK119" s="28"/>
      <c r="UVL119" s="28"/>
      <c r="UVM119" s="28"/>
      <c r="UVN119" s="28"/>
      <c r="UVO119" s="28"/>
      <c r="UVP119" s="28"/>
      <c r="UVQ119" s="28"/>
      <c r="UVR119" s="28"/>
      <c r="UVS119" s="28"/>
      <c r="UVT119" s="28"/>
      <c r="UVU119" s="28"/>
      <c r="UVV119" s="28"/>
      <c r="UVW119" s="28"/>
      <c r="UVX119" s="28"/>
      <c r="UVY119" s="28"/>
      <c r="UVZ119" s="28"/>
      <c r="UWA119" s="28"/>
      <c r="UWB119" s="28"/>
      <c r="UWC119" s="28"/>
      <c r="UWD119" s="28"/>
      <c r="UWE119" s="28"/>
      <c r="UWF119" s="28"/>
      <c r="UWG119" s="28"/>
      <c r="UWH119" s="28"/>
      <c r="UWI119" s="28"/>
      <c r="UWJ119" s="28"/>
      <c r="UWK119" s="28"/>
      <c r="UWL119" s="28"/>
      <c r="UWM119" s="28"/>
      <c r="UWN119" s="28"/>
      <c r="UWO119" s="28"/>
      <c r="UWP119" s="28"/>
      <c r="UWQ119" s="28"/>
      <c r="UWR119" s="28"/>
      <c r="UWS119" s="28"/>
      <c r="UWT119" s="28"/>
      <c r="UWU119" s="28"/>
      <c r="UWV119" s="28"/>
      <c r="UWW119" s="28"/>
      <c r="UWX119" s="28"/>
      <c r="UWY119" s="28"/>
      <c r="UWZ119" s="28"/>
      <c r="UXA119" s="28"/>
      <c r="UXB119" s="28"/>
      <c r="UXC119" s="28"/>
      <c r="UXD119" s="28"/>
      <c r="UXE119" s="28"/>
      <c r="UXF119" s="28"/>
      <c r="UXG119" s="28"/>
      <c r="UXH119" s="28"/>
      <c r="UXI119" s="28"/>
      <c r="UXJ119" s="28"/>
      <c r="UXK119" s="28"/>
      <c r="UXL119" s="28"/>
      <c r="UXM119" s="28"/>
      <c r="UXN119" s="28"/>
      <c r="UXO119" s="28"/>
      <c r="UXP119" s="28"/>
      <c r="UXQ119" s="28"/>
      <c r="UXR119" s="28"/>
      <c r="UXS119" s="28"/>
      <c r="UXT119" s="28"/>
      <c r="UXU119" s="28"/>
      <c r="UXV119" s="28"/>
      <c r="UXW119" s="28"/>
      <c r="UXX119" s="28"/>
      <c r="UXY119" s="28"/>
      <c r="UXZ119" s="28"/>
      <c r="UYA119" s="28"/>
      <c r="UYB119" s="28"/>
      <c r="UYC119" s="28"/>
      <c r="UYD119" s="28"/>
      <c r="UYE119" s="28"/>
      <c r="UYF119" s="28"/>
      <c r="UYG119" s="28"/>
      <c r="UYH119" s="28"/>
      <c r="UYI119" s="28"/>
      <c r="UYJ119" s="28"/>
      <c r="UYK119" s="28"/>
      <c r="UYL119" s="28"/>
      <c r="UYM119" s="28"/>
      <c r="UYN119" s="28"/>
      <c r="UYO119" s="28"/>
      <c r="UYP119" s="28"/>
      <c r="UYQ119" s="28"/>
      <c r="UYR119" s="28"/>
      <c r="UYS119" s="28"/>
      <c r="UYT119" s="28"/>
      <c r="UYU119" s="28"/>
      <c r="UYV119" s="28"/>
      <c r="UYW119" s="28"/>
      <c r="UYX119" s="28"/>
      <c r="UYY119" s="28"/>
      <c r="UYZ119" s="28"/>
      <c r="UZA119" s="28"/>
      <c r="UZB119" s="28"/>
      <c r="UZC119" s="28"/>
      <c r="UZD119" s="28"/>
      <c r="UZE119" s="28"/>
      <c r="UZF119" s="28"/>
      <c r="UZG119" s="28"/>
      <c r="UZH119" s="28"/>
      <c r="UZI119" s="28"/>
      <c r="UZJ119" s="28"/>
      <c r="UZK119" s="28"/>
      <c r="UZL119" s="28"/>
      <c r="UZM119" s="28"/>
      <c r="UZN119" s="28"/>
      <c r="UZO119" s="28"/>
      <c r="UZP119" s="28"/>
      <c r="UZQ119" s="28"/>
      <c r="UZR119" s="28"/>
      <c r="UZS119" s="28"/>
      <c r="UZT119" s="28"/>
      <c r="UZU119" s="28"/>
      <c r="UZV119" s="28"/>
      <c r="UZW119" s="28"/>
      <c r="UZX119" s="28"/>
      <c r="UZY119" s="28"/>
      <c r="UZZ119" s="28"/>
      <c r="VAA119" s="28"/>
      <c r="VAB119" s="28"/>
      <c r="VAC119" s="28"/>
      <c r="VAD119" s="28"/>
      <c r="VAE119" s="28"/>
      <c r="VAF119" s="28"/>
      <c r="VAG119" s="28"/>
      <c r="VAH119" s="28"/>
      <c r="VAI119" s="28"/>
      <c r="VAJ119" s="28"/>
      <c r="VAK119" s="28"/>
      <c r="VAL119" s="28"/>
      <c r="VAM119" s="28"/>
      <c r="VAN119" s="28"/>
      <c r="VAO119" s="28"/>
      <c r="VAP119" s="28"/>
      <c r="VAQ119" s="28"/>
      <c r="VAR119" s="28"/>
      <c r="VAS119" s="28"/>
      <c r="VAT119" s="28"/>
      <c r="VAU119" s="28"/>
      <c r="VAV119" s="28"/>
      <c r="VAW119" s="28"/>
      <c r="VAX119" s="28"/>
      <c r="VAY119" s="28"/>
      <c r="VAZ119" s="28"/>
      <c r="VBA119" s="28"/>
      <c r="VBB119" s="28"/>
      <c r="VBC119" s="28"/>
      <c r="VBD119" s="28"/>
      <c r="VBE119" s="28"/>
      <c r="VBF119" s="28"/>
      <c r="VBG119" s="28"/>
      <c r="VBH119" s="28"/>
      <c r="VBI119" s="28"/>
      <c r="VBJ119" s="28"/>
      <c r="VBK119" s="28"/>
      <c r="VBL119" s="28"/>
      <c r="VBM119" s="28"/>
      <c r="VBN119" s="28"/>
      <c r="VBO119" s="28"/>
      <c r="VBP119" s="28"/>
      <c r="VBQ119" s="28"/>
      <c r="VBR119" s="28"/>
      <c r="VBS119" s="28"/>
      <c r="VBT119" s="28"/>
      <c r="VBU119" s="28"/>
      <c r="VBV119" s="28"/>
      <c r="VBW119" s="28"/>
      <c r="VBX119" s="28"/>
      <c r="VBY119" s="28"/>
      <c r="VBZ119" s="28"/>
      <c r="VCA119" s="28"/>
      <c r="VCB119" s="28"/>
      <c r="VCC119" s="28"/>
      <c r="VCD119" s="28"/>
      <c r="VCE119" s="28"/>
      <c r="VCF119" s="28"/>
      <c r="VCG119" s="28"/>
      <c r="VCH119" s="28"/>
      <c r="VCI119" s="28"/>
      <c r="VCJ119" s="28"/>
      <c r="VCK119" s="28"/>
      <c r="VCL119" s="28"/>
      <c r="VCM119" s="28"/>
      <c r="VCN119" s="28"/>
      <c r="VCO119" s="28"/>
      <c r="VCP119" s="28"/>
      <c r="VCQ119" s="28"/>
      <c r="VCR119" s="28"/>
      <c r="VCS119" s="28"/>
      <c r="VCT119" s="28"/>
      <c r="VCU119" s="28"/>
      <c r="VCV119" s="28"/>
      <c r="VCW119" s="28"/>
      <c r="VCX119" s="28"/>
      <c r="VCY119" s="28"/>
      <c r="VCZ119" s="28"/>
      <c r="VDA119" s="28"/>
      <c r="VDB119" s="28"/>
      <c r="VDC119" s="28"/>
      <c r="VDD119" s="28"/>
      <c r="VDE119" s="28"/>
      <c r="VDF119" s="28"/>
      <c r="VDG119" s="28"/>
      <c r="VDH119" s="28"/>
      <c r="VDI119" s="28"/>
      <c r="VDJ119" s="28"/>
      <c r="VDK119" s="28"/>
      <c r="VDL119" s="28"/>
      <c r="VDM119" s="28"/>
      <c r="VDN119" s="28"/>
      <c r="VDO119" s="28"/>
      <c r="VDP119" s="28"/>
      <c r="VDQ119" s="28"/>
      <c r="VDR119" s="28"/>
      <c r="VDS119" s="28"/>
      <c r="VDT119" s="28"/>
      <c r="VDU119" s="28"/>
      <c r="VDV119" s="28"/>
      <c r="VDW119" s="28"/>
      <c r="VDX119" s="28"/>
      <c r="VDY119" s="28"/>
      <c r="VDZ119" s="28"/>
      <c r="VEA119" s="28"/>
      <c r="VEB119" s="28"/>
      <c r="VEC119" s="28"/>
      <c r="VED119" s="28"/>
      <c r="VEE119" s="28"/>
      <c r="VEF119" s="28"/>
      <c r="VEG119" s="28"/>
      <c r="VEH119" s="28"/>
      <c r="VEI119" s="28"/>
      <c r="VEJ119" s="28"/>
      <c r="VEK119" s="28"/>
      <c r="VEL119" s="28"/>
      <c r="VEM119" s="28"/>
      <c r="VEN119" s="28"/>
      <c r="VEO119" s="28"/>
      <c r="VEP119" s="28"/>
      <c r="VEQ119" s="28"/>
      <c r="VER119" s="28"/>
      <c r="VES119" s="28"/>
      <c r="VET119" s="28"/>
      <c r="VEU119" s="28"/>
      <c r="VEV119" s="28"/>
      <c r="VEW119" s="28"/>
      <c r="VEX119" s="28"/>
      <c r="VEY119" s="28"/>
      <c r="VEZ119" s="28"/>
      <c r="VFA119" s="28"/>
      <c r="VFB119" s="28"/>
      <c r="VFC119" s="28"/>
      <c r="VFD119" s="28"/>
      <c r="VFE119" s="28"/>
      <c r="VFF119" s="28"/>
      <c r="VFG119" s="28"/>
      <c r="VFH119" s="28"/>
      <c r="VFI119" s="28"/>
      <c r="VFJ119" s="28"/>
      <c r="VFK119" s="28"/>
      <c r="VFL119" s="28"/>
      <c r="VFM119" s="28"/>
      <c r="VFN119" s="28"/>
      <c r="VFO119" s="28"/>
      <c r="VFP119" s="28"/>
      <c r="VFQ119" s="28"/>
      <c r="VFR119" s="28"/>
      <c r="VFS119" s="28"/>
      <c r="VFT119" s="28"/>
      <c r="VFU119" s="28"/>
      <c r="VFV119" s="28"/>
      <c r="VFW119" s="28"/>
      <c r="VFX119" s="28"/>
      <c r="VFY119" s="28"/>
      <c r="VFZ119" s="28"/>
      <c r="VGA119" s="28"/>
      <c r="VGB119" s="28"/>
      <c r="VGC119" s="28"/>
      <c r="VGD119" s="28"/>
      <c r="VGE119" s="28"/>
      <c r="VGF119" s="28"/>
      <c r="VGG119" s="28"/>
      <c r="VGH119" s="28"/>
      <c r="VGI119" s="28"/>
      <c r="VGJ119" s="28"/>
      <c r="VGK119" s="28"/>
      <c r="VGL119" s="28"/>
      <c r="VGM119" s="28"/>
      <c r="VGN119" s="28"/>
      <c r="VGO119" s="28"/>
      <c r="VGP119" s="28"/>
      <c r="VGQ119" s="28"/>
      <c r="VGR119" s="28"/>
      <c r="VGS119" s="28"/>
      <c r="VGT119" s="28"/>
      <c r="VGU119" s="28"/>
      <c r="VGV119" s="28"/>
      <c r="VGW119" s="28"/>
      <c r="VGX119" s="28"/>
      <c r="VGY119" s="28"/>
      <c r="VGZ119" s="28"/>
      <c r="VHA119" s="28"/>
      <c r="VHB119" s="28"/>
      <c r="VHC119" s="28"/>
      <c r="VHD119" s="28"/>
      <c r="VHE119" s="28"/>
      <c r="VHF119" s="28"/>
      <c r="VHG119" s="28"/>
      <c r="VHH119" s="28"/>
      <c r="VHI119" s="28"/>
      <c r="VHJ119" s="28"/>
      <c r="VHK119" s="28"/>
      <c r="VHL119" s="28"/>
      <c r="VHM119" s="28"/>
      <c r="VHN119" s="28"/>
      <c r="VHO119" s="28"/>
      <c r="VHP119" s="28"/>
      <c r="VHQ119" s="28"/>
      <c r="VHR119" s="28"/>
      <c r="VHS119" s="28"/>
      <c r="VHT119" s="28"/>
      <c r="VHU119" s="28"/>
      <c r="VHV119" s="28"/>
      <c r="VHW119" s="28"/>
      <c r="VHX119" s="28"/>
      <c r="VHY119" s="28"/>
      <c r="VHZ119" s="28"/>
      <c r="VIA119" s="28"/>
      <c r="VIB119" s="28"/>
      <c r="VIC119" s="28"/>
      <c r="VID119" s="28"/>
      <c r="VIE119" s="28"/>
      <c r="VIF119" s="28"/>
      <c r="VIG119" s="28"/>
      <c r="VIH119" s="28"/>
      <c r="VII119" s="28"/>
      <c r="VIJ119" s="28"/>
      <c r="VIK119" s="28"/>
      <c r="VIL119" s="28"/>
      <c r="VIM119" s="28"/>
      <c r="VIN119" s="28"/>
      <c r="VIO119" s="28"/>
      <c r="VIP119" s="28"/>
      <c r="VIQ119" s="28"/>
      <c r="VIR119" s="28"/>
      <c r="VIS119" s="28"/>
      <c r="VIT119" s="28"/>
      <c r="VIU119" s="28"/>
      <c r="VIV119" s="28"/>
      <c r="VIW119" s="28"/>
      <c r="VIX119" s="28"/>
      <c r="VIY119" s="28"/>
      <c r="VIZ119" s="28"/>
      <c r="VJA119" s="28"/>
      <c r="VJB119" s="28"/>
      <c r="VJC119" s="28"/>
      <c r="VJD119" s="28"/>
      <c r="VJE119" s="28"/>
      <c r="VJF119" s="28"/>
      <c r="VJG119" s="28"/>
      <c r="VJH119" s="28"/>
      <c r="VJI119" s="28"/>
      <c r="VJJ119" s="28"/>
      <c r="VJK119" s="28"/>
      <c r="VJL119" s="28"/>
      <c r="VJM119" s="28"/>
      <c r="VJN119" s="28"/>
      <c r="VJO119" s="28"/>
      <c r="VJP119" s="28"/>
      <c r="VJQ119" s="28"/>
      <c r="VJR119" s="28"/>
      <c r="VJS119" s="28"/>
      <c r="VJT119" s="28"/>
      <c r="VJU119" s="28"/>
      <c r="VJV119" s="28"/>
      <c r="VJW119" s="28"/>
      <c r="VJX119" s="28"/>
      <c r="VJY119" s="28"/>
      <c r="VJZ119" s="28"/>
      <c r="VKA119" s="28"/>
      <c r="VKB119" s="28"/>
      <c r="VKC119" s="28"/>
      <c r="VKD119" s="28"/>
      <c r="VKE119" s="28"/>
      <c r="VKF119" s="28"/>
      <c r="VKG119" s="28"/>
      <c r="VKH119" s="28"/>
      <c r="VKI119" s="28"/>
      <c r="VKJ119" s="28"/>
      <c r="VKK119" s="28"/>
      <c r="VKL119" s="28"/>
      <c r="VKM119" s="28"/>
      <c r="VKN119" s="28"/>
      <c r="VKO119" s="28"/>
      <c r="VKP119" s="28"/>
      <c r="VKQ119" s="28"/>
      <c r="VKR119" s="28"/>
      <c r="VKS119" s="28"/>
      <c r="VKT119" s="28"/>
      <c r="VKU119" s="28"/>
      <c r="VKV119" s="28"/>
      <c r="VKW119" s="28"/>
      <c r="VKX119" s="28"/>
      <c r="VKY119" s="28"/>
      <c r="VKZ119" s="28"/>
      <c r="VLA119" s="28"/>
      <c r="VLB119" s="28"/>
      <c r="VLC119" s="28"/>
      <c r="VLD119" s="28"/>
      <c r="VLE119" s="28"/>
      <c r="VLF119" s="28"/>
      <c r="VLG119" s="28"/>
      <c r="VLH119" s="28"/>
      <c r="VLI119" s="28"/>
      <c r="VLJ119" s="28"/>
      <c r="VLK119" s="28"/>
      <c r="VLL119" s="28"/>
      <c r="VLM119" s="28"/>
      <c r="VLN119" s="28"/>
      <c r="VLO119" s="28"/>
      <c r="VLP119" s="28"/>
      <c r="VLQ119" s="28"/>
      <c r="VLR119" s="28"/>
      <c r="VLS119" s="28"/>
      <c r="VLT119" s="28"/>
      <c r="VLU119" s="28"/>
      <c r="VLV119" s="28"/>
      <c r="VLW119" s="28"/>
      <c r="VLX119" s="28"/>
      <c r="VLY119" s="28"/>
      <c r="VLZ119" s="28"/>
      <c r="VMA119" s="28"/>
      <c r="VMB119" s="28"/>
      <c r="VMC119" s="28"/>
      <c r="VMD119" s="28"/>
      <c r="VME119" s="28"/>
      <c r="VMF119" s="28"/>
      <c r="VMG119" s="28"/>
      <c r="VMH119" s="28"/>
      <c r="VMI119" s="28"/>
      <c r="VMJ119" s="28"/>
      <c r="VMK119" s="28"/>
      <c r="VML119" s="28"/>
      <c r="VMM119" s="28"/>
      <c r="VMN119" s="28"/>
      <c r="VMO119" s="28"/>
      <c r="VMP119" s="28"/>
      <c r="VMQ119" s="28"/>
      <c r="VMR119" s="28"/>
      <c r="VMS119" s="28"/>
      <c r="VMT119" s="28"/>
      <c r="VMU119" s="28"/>
      <c r="VMV119" s="28"/>
      <c r="VMW119" s="28"/>
      <c r="VMX119" s="28"/>
      <c r="VMY119" s="28"/>
      <c r="VMZ119" s="28"/>
      <c r="VNA119" s="28"/>
      <c r="VNB119" s="28"/>
      <c r="VNC119" s="28"/>
      <c r="VND119" s="28"/>
      <c r="VNE119" s="28"/>
      <c r="VNF119" s="28"/>
      <c r="VNG119" s="28"/>
      <c r="VNH119" s="28"/>
      <c r="VNI119" s="28"/>
      <c r="VNJ119" s="28"/>
      <c r="VNK119" s="28"/>
      <c r="VNL119" s="28"/>
      <c r="VNM119" s="28"/>
      <c r="VNN119" s="28"/>
      <c r="VNO119" s="28"/>
      <c r="VNP119" s="28"/>
      <c r="VNQ119" s="28"/>
      <c r="VNR119" s="28"/>
      <c r="VNS119" s="28"/>
      <c r="VNT119" s="28"/>
      <c r="VNU119" s="28"/>
      <c r="VNV119" s="28"/>
      <c r="VNW119" s="28"/>
      <c r="VNX119" s="28"/>
      <c r="VNY119" s="28"/>
      <c r="VNZ119" s="28"/>
      <c r="VOA119" s="28"/>
      <c r="VOB119" s="28"/>
      <c r="VOC119" s="28"/>
      <c r="VOD119" s="28"/>
      <c r="VOE119" s="28"/>
      <c r="VOF119" s="28"/>
      <c r="VOG119" s="28"/>
      <c r="VOH119" s="28"/>
      <c r="VOI119" s="28"/>
      <c r="VOJ119" s="28"/>
      <c r="VOK119" s="28"/>
      <c r="VOL119" s="28"/>
      <c r="VOM119" s="28"/>
      <c r="VON119" s="28"/>
      <c r="VOO119" s="28"/>
      <c r="VOP119" s="28"/>
      <c r="VOQ119" s="28"/>
      <c r="VOR119" s="28"/>
      <c r="VOS119" s="28"/>
      <c r="VOT119" s="28"/>
      <c r="VOU119" s="28"/>
      <c r="VOV119" s="28"/>
      <c r="VOW119" s="28"/>
      <c r="VOX119" s="28"/>
      <c r="VOY119" s="28"/>
      <c r="VOZ119" s="28"/>
      <c r="VPA119" s="28"/>
      <c r="VPB119" s="28"/>
      <c r="VPC119" s="28"/>
      <c r="VPD119" s="28"/>
      <c r="VPE119" s="28"/>
      <c r="VPF119" s="28"/>
      <c r="VPG119" s="28"/>
      <c r="VPH119" s="28"/>
      <c r="VPI119" s="28"/>
      <c r="VPJ119" s="28"/>
      <c r="VPK119" s="28"/>
      <c r="VPL119" s="28"/>
      <c r="VPM119" s="28"/>
      <c r="VPN119" s="28"/>
      <c r="VPO119" s="28"/>
      <c r="VPP119" s="28"/>
      <c r="VPQ119" s="28"/>
      <c r="VPR119" s="28"/>
      <c r="VPS119" s="28"/>
      <c r="VPT119" s="28"/>
      <c r="VPU119" s="28"/>
      <c r="VPV119" s="28"/>
      <c r="VPW119" s="28"/>
      <c r="VPX119" s="28"/>
      <c r="VPY119" s="28"/>
      <c r="VPZ119" s="28"/>
      <c r="VQA119" s="28"/>
      <c r="VQB119" s="28"/>
      <c r="VQC119" s="28"/>
      <c r="VQD119" s="28"/>
      <c r="VQE119" s="28"/>
      <c r="VQF119" s="28"/>
      <c r="VQG119" s="28"/>
      <c r="VQH119" s="28"/>
      <c r="VQI119" s="28"/>
      <c r="VQJ119" s="28"/>
      <c r="VQK119" s="28"/>
      <c r="VQL119" s="28"/>
      <c r="VQM119" s="28"/>
      <c r="VQN119" s="28"/>
      <c r="VQO119" s="28"/>
      <c r="VQP119" s="28"/>
      <c r="VQQ119" s="28"/>
      <c r="VQR119" s="28"/>
      <c r="VQS119" s="28"/>
      <c r="VQT119" s="28"/>
      <c r="VQU119" s="28"/>
      <c r="VQV119" s="28"/>
      <c r="VQW119" s="28"/>
      <c r="VQX119" s="28"/>
      <c r="VQY119" s="28"/>
      <c r="VQZ119" s="28"/>
      <c r="VRA119" s="28"/>
      <c r="VRB119" s="28"/>
      <c r="VRC119" s="28"/>
      <c r="VRD119" s="28"/>
      <c r="VRE119" s="28"/>
      <c r="VRF119" s="28"/>
      <c r="VRG119" s="28"/>
      <c r="VRH119" s="28"/>
      <c r="VRI119" s="28"/>
      <c r="VRJ119" s="28"/>
      <c r="VRK119" s="28"/>
      <c r="VRL119" s="28"/>
      <c r="VRM119" s="28"/>
      <c r="VRN119" s="28"/>
      <c r="VRO119" s="28"/>
      <c r="VRP119" s="28"/>
      <c r="VRQ119" s="28"/>
      <c r="VRR119" s="28"/>
      <c r="VRS119" s="28"/>
      <c r="VRT119" s="28"/>
      <c r="VRU119" s="28"/>
      <c r="VRV119" s="28"/>
      <c r="VRW119" s="28"/>
      <c r="VRX119" s="28"/>
      <c r="VRY119" s="28"/>
      <c r="VRZ119" s="28"/>
      <c r="VSA119" s="28"/>
      <c r="VSB119" s="28"/>
      <c r="VSC119" s="28"/>
      <c r="VSD119" s="28"/>
      <c r="VSE119" s="28"/>
      <c r="VSF119" s="28"/>
      <c r="VSG119" s="28"/>
      <c r="VSH119" s="28"/>
      <c r="VSI119" s="28"/>
      <c r="VSJ119" s="28"/>
      <c r="VSK119" s="28"/>
      <c r="VSL119" s="28"/>
      <c r="VSM119" s="28"/>
      <c r="VSN119" s="28"/>
      <c r="VSO119" s="28"/>
      <c r="VSP119" s="28"/>
      <c r="VSQ119" s="28"/>
      <c r="VSR119" s="28"/>
      <c r="VSS119" s="28"/>
      <c r="VST119" s="28"/>
      <c r="VSU119" s="28"/>
      <c r="VSV119" s="28"/>
      <c r="VSW119" s="28"/>
      <c r="VSX119" s="28"/>
      <c r="VSY119" s="28"/>
      <c r="VSZ119" s="28"/>
      <c r="VTA119" s="28"/>
      <c r="VTB119" s="28"/>
      <c r="VTC119" s="28"/>
      <c r="VTD119" s="28"/>
      <c r="VTE119" s="28"/>
      <c r="VTF119" s="28"/>
      <c r="VTG119" s="28"/>
      <c r="VTH119" s="28"/>
      <c r="VTI119" s="28"/>
      <c r="VTJ119" s="28"/>
      <c r="VTK119" s="28"/>
      <c r="VTL119" s="28"/>
      <c r="VTM119" s="28"/>
      <c r="VTN119" s="28"/>
      <c r="VTO119" s="28"/>
      <c r="VTP119" s="28"/>
      <c r="VTQ119" s="28"/>
      <c r="VTR119" s="28"/>
      <c r="VTS119" s="28"/>
      <c r="VTT119" s="28"/>
      <c r="VTU119" s="28"/>
      <c r="VTV119" s="28"/>
      <c r="VTW119" s="28"/>
      <c r="VTX119" s="28"/>
      <c r="VTY119" s="28"/>
      <c r="VTZ119" s="28"/>
      <c r="VUA119" s="28"/>
      <c r="VUB119" s="28"/>
      <c r="VUC119" s="28"/>
      <c r="VUD119" s="28"/>
      <c r="VUE119" s="28"/>
      <c r="VUF119" s="28"/>
      <c r="VUG119" s="28"/>
      <c r="VUH119" s="28"/>
      <c r="VUI119" s="28"/>
      <c r="VUJ119" s="28"/>
      <c r="VUK119" s="28"/>
      <c r="VUL119" s="28"/>
      <c r="VUM119" s="28"/>
      <c r="VUN119" s="28"/>
      <c r="VUO119" s="28"/>
      <c r="VUP119" s="28"/>
      <c r="VUQ119" s="28"/>
      <c r="VUR119" s="28"/>
      <c r="VUS119" s="28"/>
      <c r="VUT119" s="28"/>
      <c r="VUU119" s="28"/>
      <c r="VUV119" s="28"/>
      <c r="VUW119" s="28"/>
      <c r="VUX119" s="28"/>
      <c r="VUY119" s="28"/>
      <c r="VUZ119" s="28"/>
      <c r="VVA119" s="28"/>
      <c r="VVB119" s="28"/>
      <c r="VVC119" s="28"/>
      <c r="VVD119" s="28"/>
      <c r="VVE119" s="28"/>
      <c r="VVF119" s="28"/>
      <c r="VVG119" s="28"/>
      <c r="VVH119" s="28"/>
      <c r="VVI119" s="28"/>
      <c r="VVJ119" s="28"/>
      <c r="VVK119" s="28"/>
      <c r="VVL119" s="28"/>
      <c r="VVM119" s="28"/>
      <c r="VVN119" s="28"/>
      <c r="VVO119" s="28"/>
      <c r="VVP119" s="28"/>
      <c r="VVQ119" s="28"/>
      <c r="VVR119" s="28"/>
      <c r="VVS119" s="28"/>
      <c r="VVT119" s="28"/>
      <c r="VVU119" s="28"/>
      <c r="VVV119" s="28"/>
      <c r="VVW119" s="28"/>
      <c r="VVX119" s="28"/>
      <c r="VVY119" s="28"/>
      <c r="VVZ119" s="28"/>
      <c r="VWA119" s="28"/>
      <c r="VWB119" s="28"/>
      <c r="VWC119" s="28"/>
      <c r="VWD119" s="28"/>
      <c r="VWE119" s="28"/>
      <c r="VWF119" s="28"/>
      <c r="VWG119" s="28"/>
      <c r="VWH119" s="28"/>
      <c r="VWI119" s="28"/>
      <c r="VWJ119" s="28"/>
      <c r="VWK119" s="28"/>
      <c r="VWL119" s="28"/>
      <c r="VWM119" s="28"/>
      <c r="VWN119" s="28"/>
      <c r="VWO119" s="28"/>
      <c r="VWP119" s="28"/>
      <c r="VWQ119" s="28"/>
      <c r="VWR119" s="28"/>
      <c r="VWS119" s="28"/>
      <c r="VWT119" s="28"/>
      <c r="VWU119" s="28"/>
      <c r="VWV119" s="28"/>
      <c r="VWW119" s="28"/>
      <c r="VWX119" s="28"/>
      <c r="VWY119" s="28"/>
      <c r="VWZ119" s="28"/>
      <c r="VXA119" s="28"/>
      <c r="VXB119" s="28"/>
      <c r="VXC119" s="28"/>
      <c r="VXD119" s="28"/>
      <c r="VXE119" s="28"/>
      <c r="VXF119" s="28"/>
      <c r="VXG119" s="28"/>
      <c r="VXH119" s="28"/>
      <c r="VXI119" s="28"/>
      <c r="VXJ119" s="28"/>
      <c r="VXK119" s="28"/>
      <c r="VXL119" s="28"/>
      <c r="VXM119" s="28"/>
      <c r="VXN119" s="28"/>
      <c r="VXO119" s="28"/>
      <c r="VXP119" s="28"/>
      <c r="VXQ119" s="28"/>
      <c r="VXR119" s="28"/>
      <c r="VXS119" s="28"/>
      <c r="VXT119" s="28"/>
      <c r="VXU119" s="28"/>
      <c r="VXV119" s="28"/>
      <c r="VXW119" s="28"/>
      <c r="VXX119" s="28"/>
      <c r="VXY119" s="28"/>
      <c r="VXZ119" s="28"/>
      <c r="VYA119" s="28"/>
      <c r="VYB119" s="28"/>
      <c r="VYC119" s="28"/>
      <c r="VYD119" s="28"/>
      <c r="VYE119" s="28"/>
      <c r="VYF119" s="28"/>
      <c r="VYG119" s="28"/>
      <c r="VYH119" s="28"/>
      <c r="VYI119" s="28"/>
      <c r="VYJ119" s="28"/>
      <c r="VYK119" s="28"/>
      <c r="VYL119" s="28"/>
      <c r="VYM119" s="28"/>
      <c r="VYN119" s="28"/>
      <c r="VYO119" s="28"/>
      <c r="VYP119" s="28"/>
      <c r="VYQ119" s="28"/>
      <c r="VYR119" s="28"/>
      <c r="VYS119" s="28"/>
      <c r="VYT119" s="28"/>
      <c r="VYU119" s="28"/>
      <c r="VYV119" s="28"/>
      <c r="VYW119" s="28"/>
      <c r="VYX119" s="28"/>
      <c r="VYY119" s="28"/>
      <c r="VYZ119" s="28"/>
      <c r="VZA119" s="28"/>
      <c r="VZB119" s="28"/>
      <c r="VZC119" s="28"/>
      <c r="VZD119" s="28"/>
      <c r="VZE119" s="28"/>
      <c r="VZF119" s="28"/>
      <c r="VZG119" s="28"/>
      <c r="VZH119" s="28"/>
      <c r="VZI119" s="28"/>
      <c r="VZJ119" s="28"/>
      <c r="VZK119" s="28"/>
      <c r="VZL119" s="28"/>
      <c r="VZM119" s="28"/>
      <c r="VZN119" s="28"/>
      <c r="VZO119" s="28"/>
      <c r="VZP119" s="28"/>
      <c r="VZQ119" s="28"/>
      <c r="VZR119" s="28"/>
      <c r="VZS119" s="28"/>
      <c r="VZT119" s="28"/>
      <c r="VZU119" s="28"/>
      <c r="VZV119" s="28"/>
      <c r="VZW119" s="28"/>
      <c r="VZX119" s="28"/>
      <c r="VZY119" s="28"/>
      <c r="VZZ119" s="28"/>
      <c r="WAA119" s="28"/>
      <c r="WAB119" s="28"/>
      <c r="WAC119" s="28"/>
      <c r="WAD119" s="28"/>
      <c r="WAE119" s="28"/>
      <c r="WAF119" s="28"/>
      <c r="WAG119" s="28"/>
      <c r="WAH119" s="28"/>
      <c r="WAI119" s="28"/>
      <c r="WAJ119" s="28"/>
      <c r="WAK119" s="28"/>
      <c r="WAL119" s="28"/>
      <c r="WAM119" s="28"/>
      <c r="WAN119" s="28"/>
      <c r="WAO119" s="28"/>
      <c r="WAP119" s="28"/>
      <c r="WAQ119" s="28"/>
      <c r="WAR119" s="28"/>
      <c r="WAS119" s="28"/>
      <c r="WAT119" s="28"/>
      <c r="WAU119" s="28"/>
      <c r="WAV119" s="28"/>
      <c r="WAW119" s="28"/>
      <c r="WAX119" s="28"/>
      <c r="WAY119" s="28"/>
      <c r="WAZ119" s="28"/>
      <c r="WBA119" s="28"/>
      <c r="WBB119" s="28"/>
      <c r="WBC119" s="28"/>
      <c r="WBD119" s="28"/>
      <c r="WBE119" s="28"/>
      <c r="WBF119" s="28"/>
      <c r="WBG119" s="28"/>
      <c r="WBH119" s="28"/>
      <c r="WBI119" s="28"/>
      <c r="WBJ119" s="28"/>
      <c r="WBK119" s="28"/>
      <c r="WBL119" s="28"/>
      <c r="WBM119" s="28"/>
      <c r="WBN119" s="28"/>
      <c r="WBO119" s="28"/>
      <c r="WBP119" s="28"/>
      <c r="WBQ119" s="28"/>
      <c r="WBR119" s="28"/>
      <c r="WBS119" s="28"/>
      <c r="WBT119" s="28"/>
      <c r="WBU119" s="28"/>
      <c r="WBV119" s="28"/>
      <c r="WBW119" s="28"/>
      <c r="WBX119" s="28"/>
      <c r="WBY119" s="28"/>
      <c r="WBZ119" s="28"/>
      <c r="WCA119" s="28"/>
      <c r="WCB119" s="28"/>
      <c r="WCC119" s="28"/>
      <c r="WCD119" s="28"/>
      <c r="WCE119" s="28"/>
      <c r="WCF119" s="28"/>
      <c r="WCG119" s="28"/>
      <c r="WCH119" s="28"/>
      <c r="WCI119" s="28"/>
      <c r="WCJ119" s="28"/>
      <c r="WCK119" s="28"/>
      <c r="WCL119" s="28"/>
      <c r="WCM119" s="28"/>
      <c r="WCN119" s="28"/>
      <c r="WCO119" s="28"/>
      <c r="WCP119" s="28"/>
      <c r="WCQ119" s="28"/>
      <c r="WCR119" s="28"/>
      <c r="WCS119" s="28"/>
      <c r="WCT119" s="28"/>
      <c r="WCU119" s="28"/>
      <c r="WCV119" s="28"/>
      <c r="WCW119" s="28"/>
      <c r="WCX119" s="28"/>
      <c r="WCY119" s="28"/>
      <c r="WCZ119" s="28"/>
      <c r="WDA119" s="28"/>
      <c r="WDB119" s="28"/>
      <c r="WDC119" s="28"/>
      <c r="WDD119" s="28"/>
      <c r="WDE119" s="28"/>
      <c r="WDF119" s="28"/>
      <c r="WDG119" s="28"/>
      <c r="WDH119" s="28"/>
      <c r="WDI119" s="28"/>
      <c r="WDJ119" s="28"/>
      <c r="WDK119" s="28"/>
      <c r="WDL119" s="28"/>
      <c r="WDM119" s="28"/>
      <c r="WDN119" s="28"/>
      <c r="WDO119" s="28"/>
      <c r="WDP119" s="28"/>
      <c r="WDQ119" s="28"/>
      <c r="WDR119" s="28"/>
      <c r="WDS119" s="28"/>
      <c r="WDT119" s="28"/>
      <c r="WDU119" s="28"/>
      <c r="WDV119" s="28"/>
      <c r="WDW119" s="28"/>
      <c r="WDX119" s="28"/>
      <c r="WDY119" s="28"/>
      <c r="WDZ119" s="28"/>
      <c r="WEA119" s="28"/>
      <c r="WEB119" s="28"/>
      <c r="WEC119" s="28"/>
      <c r="WED119" s="28"/>
      <c r="WEE119" s="28"/>
      <c r="WEF119" s="28"/>
      <c r="WEG119" s="28"/>
      <c r="WEH119" s="28"/>
      <c r="WEI119" s="28"/>
      <c r="WEJ119" s="28"/>
      <c r="WEK119" s="28"/>
      <c r="WEL119" s="28"/>
      <c r="WEM119" s="28"/>
      <c r="WEN119" s="28"/>
      <c r="WEO119" s="28"/>
      <c r="WEP119" s="28"/>
      <c r="WEQ119" s="28"/>
      <c r="WER119" s="28"/>
      <c r="WES119" s="28"/>
      <c r="WET119" s="28"/>
      <c r="WEU119" s="28"/>
      <c r="WEV119" s="28"/>
      <c r="WEW119" s="28"/>
      <c r="WEX119" s="28"/>
      <c r="WEY119" s="28"/>
      <c r="WEZ119" s="28"/>
      <c r="WFA119" s="28"/>
      <c r="WFB119" s="28"/>
      <c r="WFC119" s="28"/>
      <c r="WFD119" s="28"/>
      <c r="WFE119" s="28"/>
      <c r="WFF119" s="28"/>
      <c r="WFG119" s="28"/>
      <c r="WFH119" s="28"/>
      <c r="WFI119" s="28"/>
      <c r="WFJ119" s="28"/>
      <c r="WFK119" s="28"/>
      <c r="WFL119" s="28"/>
      <c r="WFM119" s="28"/>
      <c r="WFN119" s="28"/>
      <c r="WFO119" s="28"/>
      <c r="WFP119" s="28"/>
      <c r="WFQ119" s="28"/>
      <c r="WFR119" s="28"/>
      <c r="WFS119" s="28"/>
      <c r="WFT119" s="28"/>
      <c r="WFU119" s="28"/>
      <c r="WFV119" s="28"/>
      <c r="WFW119" s="28"/>
      <c r="WFX119" s="28"/>
      <c r="WFY119" s="28"/>
      <c r="WFZ119" s="28"/>
      <c r="WGA119" s="28"/>
      <c r="WGB119" s="28"/>
      <c r="WGC119" s="28"/>
      <c r="WGD119" s="28"/>
      <c r="WGE119" s="28"/>
      <c r="WGF119" s="28"/>
      <c r="WGG119" s="28"/>
      <c r="WGH119" s="28"/>
      <c r="WGI119" s="28"/>
      <c r="WGJ119" s="28"/>
      <c r="WGK119" s="28"/>
      <c r="WGL119" s="28"/>
      <c r="WGM119" s="28"/>
      <c r="WGN119" s="28"/>
      <c r="WGO119" s="28"/>
      <c r="WGP119" s="28"/>
      <c r="WGQ119" s="28"/>
      <c r="WGR119" s="28"/>
      <c r="WGS119" s="28"/>
      <c r="WGT119" s="28"/>
      <c r="WGU119" s="28"/>
      <c r="WGV119" s="28"/>
      <c r="WGW119" s="28"/>
      <c r="WGX119" s="28"/>
      <c r="WGY119" s="28"/>
      <c r="WGZ119" s="28"/>
      <c r="WHA119" s="28"/>
      <c r="WHB119" s="28"/>
      <c r="WHC119" s="28"/>
      <c r="WHD119" s="28"/>
      <c r="WHE119" s="28"/>
      <c r="WHF119" s="28"/>
      <c r="WHG119" s="28"/>
      <c r="WHH119" s="28"/>
      <c r="WHI119" s="28"/>
      <c r="WHJ119" s="28"/>
      <c r="WHK119" s="28"/>
      <c r="WHL119" s="28"/>
      <c r="WHM119" s="28"/>
      <c r="WHN119" s="28"/>
      <c r="WHO119" s="28"/>
      <c r="WHP119" s="28"/>
      <c r="WHQ119" s="28"/>
      <c r="WHR119" s="28"/>
      <c r="WHS119" s="28"/>
      <c r="WHT119" s="28"/>
      <c r="WHU119" s="28"/>
      <c r="WHV119" s="28"/>
      <c r="WHW119" s="28"/>
      <c r="WHX119" s="28"/>
      <c r="WHY119" s="28"/>
      <c r="WHZ119" s="28"/>
      <c r="WIA119" s="28"/>
      <c r="WIB119" s="28"/>
      <c r="WIC119" s="28"/>
      <c r="WID119" s="28"/>
      <c r="WIE119" s="28"/>
      <c r="WIF119" s="28"/>
      <c r="WIG119" s="28"/>
      <c r="WIH119" s="28"/>
      <c r="WII119" s="28"/>
      <c r="WIJ119" s="28"/>
      <c r="WIK119" s="28"/>
      <c r="WIL119" s="28"/>
      <c r="WIM119" s="28"/>
      <c r="WIN119" s="28"/>
      <c r="WIO119" s="28"/>
      <c r="WIP119" s="28"/>
      <c r="WIQ119" s="28"/>
      <c r="WIR119" s="28"/>
      <c r="WIS119" s="28"/>
      <c r="WIT119" s="28"/>
      <c r="WIU119" s="28"/>
      <c r="WIV119" s="28"/>
      <c r="WIW119" s="28"/>
      <c r="WIX119" s="28"/>
      <c r="WIY119" s="28"/>
      <c r="WIZ119" s="28"/>
      <c r="WJA119" s="28"/>
      <c r="WJB119" s="28"/>
      <c r="WJC119" s="28"/>
      <c r="WJD119" s="28"/>
      <c r="WJE119" s="28"/>
      <c r="WJF119" s="28"/>
      <c r="WJG119" s="28"/>
      <c r="WJH119" s="28"/>
      <c r="WJI119" s="28"/>
      <c r="WJJ119" s="28"/>
      <c r="WJK119" s="28"/>
      <c r="WJL119" s="28"/>
      <c r="WJM119" s="28"/>
      <c r="WJN119" s="28"/>
      <c r="WJO119" s="28"/>
      <c r="WJP119" s="28"/>
      <c r="WJQ119" s="28"/>
      <c r="WJR119" s="28"/>
      <c r="WJS119" s="28"/>
      <c r="WJT119" s="28"/>
      <c r="WJU119" s="28"/>
      <c r="WJV119" s="28"/>
      <c r="WJW119" s="28"/>
      <c r="WJX119" s="28"/>
      <c r="WJY119" s="28"/>
      <c r="WJZ119" s="28"/>
      <c r="WKA119" s="28"/>
      <c r="WKB119" s="28"/>
      <c r="WKC119" s="28"/>
      <c r="WKD119" s="28"/>
      <c r="WKE119" s="28"/>
      <c r="WKF119" s="28"/>
      <c r="WKG119" s="28"/>
      <c r="WKH119" s="28"/>
      <c r="WKI119" s="28"/>
      <c r="WKJ119" s="28"/>
      <c r="WKK119" s="28"/>
      <c r="WKL119" s="28"/>
      <c r="WKM119" s="28"/>
      <c r="WKN119" s="28"/>
      <c r="WKO119" s="28"/>
      <c r="WKP119" s="28"/>
      <c r="WKQ119" s="28"/>
      <c r="WKR119" s="28"/>
      <c r="WKS119" s="28"/>
      <c r="WKT119" s="28"/>
      <c r="WKU119" s="28"/>
      <c r="WKV119" s="28"/>
      <c r="WKW119" s="28"/>
      <c r="WKX119" s="28"/>
      <c r="WKY119" s="28"/>
      <c r="WKZ119" s="28"/>
      <c r="WLA119" s="28"/>
      <c r="WLB119" s="28"/>
      <c r="WLC119" s="28"/>
      <c r="WLD119" s="28"/>
      <c r="WLE119" s="28"/>
      <c r="WLF119" s="28"/>
      <c r="WLG119" s="28"/>
      <c r="WLH119" s="28"/>
      <c r="WLI119" s="28"/>
      <c r="WLJ119" s="28"/>
      <c r="WLK119" s="28"/>
      <c r="WLL119" s="28"/>
      <c r="WLM119" s="28"/>
      <c r="WLN119" s="28"/>
      <c r="WLO119" s="28"/>
      <c r="WLP119" s="28"/>
      <c r="WLQ119" s="28"/>
      <c r="WLR119" s="28"/>
      <c r="WLS119" s="28"/>
      <c r="WLT119" s="28"/>
      <c r="WLU119" s="28"/>
      <c r="WLV119" s="28"/>
      <c r="WLW119" s="28"/>
      <c r="WLX119" s="28"/>
      <c r="WLY119" s="28"/>
      <c r="WLZ119" s="28"/>
      <c r="WMA119" s="28"/>
      <c r="WMB119" s="28"/>
      <c r="WMC119" s="28"/>
      <c r="WMD119" s="28"/>
      <c r="WME119" s="28"/>
      <c r="WMF119" s="28"/>
      <c r="WMG119" s="28"/>
      <c r="WMH119" s="28"/>
      <c r="WMI119" s="28"/>
      <c r="WMJ119" s="28"/>
      <c r="WMK119" s="28"/>
      <c r="WML119" s="28"/>
      <c r="WMM119" s="28"/>
      <c r="WMN119" s="28"/>
      <c r="WMO119" s="28"/>
      <c r="WMP119" s="28"/>
      <c r="WMQ119" s="28"/>
      <c r="WMR119" s="28"/>
      <c r="WMS119" s="28"/>
      <c r="WMT119" s="28"/>
      <c r="WMU119" s="28"/>
      <c r="WMV119" s="28"/>
      <c r="WMW119" s="28"/>
      <c r="WMX119" s="28"/>
      <c r="WMY119" s="28"/>
      <c r="WMZ119" s="28"/>
      <c r="WNA119" s="28"/>
      <c r="WNB119" s="28"/>
      <c r="WNC119" s="28"/>
      <c r="WND119" s="28"/>
      <c r="WNE119" s="28"/>
      <c r="WNF119" s="28"/>
      <c r="WNG119" s="28"/>
      <c r="WNH119" s="28"/>
      <c r="WNI119" s="28"/>
      <c r="WNJ119" s="28"/>
      <c r="WNK119" s="28"/>
      <c r="WNL119" s="28"/>
      <c r="WNM119" s="28"/>
      <c r="WNN119" s="28"/>
      <c r="WNO119" s="28"/>
      <c r="WNP119" s="28"/>
      <c r="WNQ119" s="28"/>
      <c r="WNR119" s="28"/>
      <c r="WNS119" s="28"/>
      <c r="WNT119" s="28"/>
      <c r="WNU119" s="28"/>
      <c r="WNV119" s="28"/>
      <c r="WNW119" s="28"/>
      <c r="WNX119" s="28"/>
      <c r="WNY119" s="28"/>
      <c r="WNZ119" s="28"/>
      <c r="WOA119" s="28"/>
      <c r="WOB119" s="28"/>
      <c r="WOC119" s="28"/>
      <c r="WOD119" s="28"/>
      <c r="WOE119" s="28"/>
      <c r="WOF119" s="28"/>
      <c r="WOG119" s="28"/>
      <c r="WOH119" s="28"/>
      <c r="WOI119" s="28"/>
      <c r="WOJ119" s="28"/>
      <c r="WOK119" s="28"/>
      <c r="WOL119" s="28"/>
      <c r="WOM119" s="28"/>
      <c r="WON119" s="28"/>
      <c r="WOO119" s="28"/>
      <c r="WOP119" s="28"/>
      <c r="WOQ119" s="28"/>
      <c r="WOR119" s="28"/>
      <c r="WOS119" s="28"/>
      <c r="WOT119" s="28"/>
      <c r="WOU119" s="28"/>
      <c r="WOV119" s="28"/>
      <c r="WOW119" s="28"/>
      <c r="WOX119" s="28"/>
      <c r="WOY119" s="28"/>
      <c r="WOZ119" s="28"/>
      <c r="WPA119" s="28"/>
      <c r="WPB119" s="28"/>
      <c r="WPC119" s="28"/>
      <c r="WPD119" s="28"/>
      <c r="WPE119" s="28"/>
      <c r="WPF119" s="28"/>
      <c r="WPG119" s="28"/>
      <c r="WPH119" s="28"/>
      <c r="WPI119" s="28"/>
      <c r="WPJ119" s="28"/>
      <c r="WPK119" s="28"/>
      <c r="WPL119" s="28"/>
      <c r="WPM119" s="28"/>
      <c r="WPN119" s="28"/>
      <c r="WPO119" s="28"/>
      <c r="WPP119" s="28"/>
      <c r="WPQ119" s="28"/>
      <c r="WPR119" s="28"/>
      <c r="WPS119" s="28"/>
      <c r="WPT119" s="28"/>
      <c r="WPU119" s="28"/>
      <c r="WPV119" s="28"/>
      <c r="WPW119" s="28"/>
      <c r="WPX119" s="28"/>
      <c r="WPY119" s="28"/>
      <c r="WPZ119" s="28"/>
      <c r="WQA119" s="28"/>
      <c r="WQB119" s="28"/>
      <c r="WQC119" s="28"/>
      <c r="WQD119" s="28"/>
      <c r="WQE119" s="28"/>
      <c r="WQF119" s="28"/>
      <c r="WQG119" s="28"/>
      <c r="WQH119" s="28"/>
      <c r="WQI119" s="28"/>
      <c r="WQJ119" s="28"/>
      <c r="WQK119" s="28"/>
      <c r="WQL119" s="28"/>
      <c r="WQM119" s="28"/>
      <c r="WQN119" s="28"/>
      <c r="WQO119" s="28"/>
      <c r="WQP119" s="28"/>
      <c r="WQQ119" s="28"/>
      <c r="WQR119" s="28"/>
      <c r="WQS119" s="28"/>
      <c r="WQT119" s="28"/>
      <c r="WQU119" s="28"/>
      <c r="WQV119" s="28"/>
      <c r="WQW119" s="28"/>
      <c r="WQX119" s="28"/>
      <c r="WQY119" s="28"/>
      <c r="WQZ119" s="28"/>
      <c r="WRA119" s="28"/>
      <c r="WRB119" s="28"/>
      <c r="WRC119" s="28"/>
      <c r="WRD119" s="28"/>
      <c r="WRE119" s="28"/>
      <c r="WRF119" s="28"/>
      <c r="WRG119" s="28"/>
      <c r="WRH119" s="28"/>
      <c r="WRI119" s="28"/>
      <c r="WRJ119" s="28"/>
      <c r="WRK119" s="28"/>
      <c r="WRL119" s="28"/>
      <c r="WRM119" s="28"/>
      <c r="WRN119" s="28"/>
      <c r="WRO119" s="28"/>
      <c r="WRP119" s="28"/>
      <c r="WRQ119" s="28"/>
      <c r="WRR119" s="28"/>
      <c r="WRS119" s="28"/>
      <c r="WRT119" s="28"/>
      <c r="WRU119" s="28"/>
      <c r="WRV119" s="28"/>
      <c r="WRW119" s="28"/>
      <c r="WRX119" s="28"/>
      <c r="WRY119" s="28"/>
      <c r="WRZ119" s="28"/>
      <c r="WSA119" s="28"/>
      <c r="WSB119" s="28"/>
      <c r="WSC119" s="28"/>
      <c r="WSD119" s="28"/>
      <c r="WSE119" s="28"/>
      <c r="WSF119" s="28"/>
      <c r="WSG119" s="28"/>
      <c r="WSH119" s="28"/>
      <c r="WSI119" s="28"/>
      <c r="WSJ119" s="28"/>
      <c r="WSK119" s="28"/>
      <c r="WSL119" s="28"/>
      <c r="WSM119" s="28"/>
      <c r="WSN119" s="28"/>
      <c r="WSO119" s="28"/>
      <c r="WSP119" s="28"/>
      <c r="WSQ119" s="28"/>
      <c r="WSR119" s="28"/>
      <c r="WSS119" s="28"/>
      <c r="WST119" s="28"/>
      <c r="WSU119" s="28"/>
      <c r="WSV119" s="28"/>
      <c r="WSW119" s="28"/>
      <c r="WSX119" s="28"/>
      <c r="WSY119" s="28"/>
      <c r="WSZ119" s="28"/>
      <c r="WTA119" s="28"/>
      <c r="WTB119" s="28"/>
      <c r="WTC119" s="28"/>
      <c r="WTD119" s="28"/>
      <c r="WTE119" s="28"/>
      <c r="WTF119" s="28"/>
      <c r="WTG119" s="28"/>
      <c r="WTH119" s="28"/>
      <c r="WTI119" s="28"/>
      <c r="WTJ119" s="28"/>
      <c r="WTK119" s="28"/>
      <c r="WTL119" s="28"/>
      <c r="WTM119" s="28"/>
      <c r="WTN119" s="28"/>
      <c r="WTO119" s="28"/>
      <c r="WTP119" s="28"/>
      <c r="WTQ119" s="28"/>
      <c r="WTR119" s="28"/>
      <c r="WTS119" s="28"/>
      <c r="WTT119" s="28"/>
      <c r="WTU119" s="28"/>
      <c r="WTV119" s="28"/>
      <c r="WTW119" s="28"/>
      <c r="WTX119" s="28"/>
      <c r="WTY119" s="28"/>
      <c r="WTZ119" s="28"/>
      <c r="WUA119" s="28"/>
      <c r="WUB119" s="28"/>
      <c r="WUC119" s="28"/>
      <c r="WUD119" s="28"/>
      <c r="WUE119" s="28"/>
      <c r="WUF119" s="28"/>
      <c r="WUG119" s="28"/>
      <c r="WUH119" s="28"/>
      <c r="WUI119" s="28"/>
      <c r="WUJ119" s="28"/>
      <c r="WUK119" s="28"/>
      <c r="WUL119" s="28"/>
      <c r="WUM119" s="28"/>
      <c r="WUN119" s="28"/>
      <c r="WUO119" s="28"/>
      <c r="WUP119" s="28"/>
      <c r="WUQ119" s="28"/>
      <c r="WUR119" s="28"/>
      <c r="WUS119" s="28"/>
      <c r="WUT119" s="28"/>
      <c r="WUU119" s="28"/>
      <c r="WUV119" s="28"/>
      <c r="WUW119" s="28"/>
      <c r="WUX119" s="28"/>
      <c r="WUY119" s="28"/>
      <c r="WUZ119" s="28"/>
      <c r="WVA119" s="28"/>
      <c r="WVB119" s="28"/>
      <c r="WVC119" s="28"/>
      <c r="WVD119" s="28"/>
      <c r="WVE119" s="28"/>
      <c r="WVF119" s="28"/>
      <c r="WVG119" s="28"/>
      <c r="WVH119" s="28"/>
      <c r="WVI119" s="28"/>
      <c r="WVJ119" s="28"/>
      <c r="WVK119" s="28"/>
      <c r="WVL119" s="28"/>
      <c r="WVM119" s="28"/>
      <c r="WVN119" s="28"/>
      <c r="WVO119" s="28"/>
      <c r="WVP119" s="28"/>
      <c r="WVQ119" s="28"/>
      <c r="WVR119" s="28"/>
      <c r="WVS119" s="28"/>
      <c r="WVT119" s="28"/>
      <c r="WVU119" s="28"/>
      <c r="WVV119" s="28"/>
      <c r="WVW119" s="28"/>
      <c r="WVX119" s="28"/>
      <c r="WVY119" s="28"/>
      <c r="WVZ119" s="28"/>
      <c r="WWA119" s="28"/>
      <c r="WWB119" s="28"/>
      <c r="WWC119" s="28"/>
      <c r="WWD119" s="28"/>
      <c r="WWE119" s="28"/>
      <c r="WWF119" s="28"/>
      <c r="WWG119" s="28"/>
      <c r="WWH119" s="28"/>
      <c r="WWI119" s="28"/>
      <c r="WWJ119" s="28"/>
      <c r="WWK119" s="28"/>
      <c r="WWL119" s="28"/>
      <c r="WWM119" s="28"/>
      <c r="WWN119" s="28"/>
      <c r="WWO119" s="28"/>
      <c r="WWP119" s="28"/>
      <c r="WWQ119" s="28"/>
      <c r="WWR119" s="28"/>
      <c r="WWS119" s="28"/>
      <c r="WWT119" s="28"/>
      <c r="WWU119" s="28"/>
      <c r="WWV119" s="28"/>
      <c r="WWW119" s="28"/>
      <c r="WWX119" s="28"/>
      <c r="WWY119" s="28"/>
      <c r="WWZ119" s="28"/>
      <c r="WXA119" s="28"/>
      <c r="WXB119" s="28"/>
      <c r="WXC119" s="28"/>
      <c r="WXD119" s="28"/>
      <c r="WXE119" s="28"/>
      <c r="WXF119" s="28"/>
      <c r="WXG119" s="28"/>
      <c r="WXH119" s="28"/>
      <c r="WXI119" s="28"/>
      <c r="WXJ119" s="28"/>
      <c r="WXK119" s="28"/>
      <c r="WXL119" s="28"/>
      <c r="WXM119" s="28"/>
      <c r="WXN119" s="28"/>
      <c r="WXO119" s="28"/>
      <c r="WXP119" s="28"/>
      <c r="WXQ119" s="28"/>
      <c r="WXR119" s="28"/>
      <c r="WXS119" s="28"/>
      <c r="WXT119" s="28"/>
      <c r="WXU119" s="28"/>
      <c r="WXV119" s="28"/>
      <c r="WXW119" s="28"/>
      <c r="WXX119" s="28"/>
      <c r="WXY119" s="28"/>
      <c r="WXZ119" s="28"/>
      <c r="WYA119" s="28"/>
      <c r="WYB119" s="28"/>
      <c r="WYC119" s="28"/>
      <c r="WYD119" s="28"/>
      <c r="WYE119" s="28"/>
      <c r="WYF119" s="28"/>
      <c r="WYG119" s="28"/>
      <c r="WYH119" s="28"/>
      <c r="WYI119" s="28"/>
      <c r="WYJ119" s="28"/>
      <c r="WYK119" s="28"/>
      <c r="WYL119" s="28"/>
      <c r="WYM119" s="28"/>
      <c r="WYN119" s="28"/>
      <c r="WYO119" s="28"/>
      <c r="WYP119" s="28"/>
      <c r="WYQ119" s="28"/>
      <c r="WYR119" s="28"/>
      <c r="WYS119" s="28"/>
      <c r="WYT119" s="28"/>
      <c r="WYU119" s="28"/>
      <c r="WYV119" s="28"/>
      <c r="WYW119" s="28"/>
      <c r="WYX119" s="28"/>
      <c r="WYY119" s="28"/>
      <c r="WYZ119" s="28"/>
      <c r="WZA119" s="28"/>
      <c r="WZB119" s="28"/>
      <c r="WZC119" s="28"/>
      <c r="WZD119" s="28"/>
      <c r="WZE119" s="28"/>
      <c r="WZF119" s="28"/>
      <c r="WZG119" s="28"/>
      <c r="WZH119" s="28"/>
      <c r="WZI119" s="28"/>
      <c r="WZJ119" s="28"/>
      <c r="WZK119" s="28"/>
      <c r="WZL119" s="28"/>
      <c r="WZM119" s="28"/>
      <c r="WZN119" s="28"/>
      <c r="WZO119" s="28"/>
      <c r="WZP119" s="28"/>
      <c r="WZQ119" s="28"/>
      <c r="WZR119" s="28"/>
      <c r="WZS119" s="28"/>
      <c r="WZT119" s="28"/>
      <c r="WZU119" s="28"/>
      <c r="WZV119" s="28"/>
      <c r="WZW119" s="28"/>
      <c r="WZX119" s="28"/>
      <c r="WZY119" s="28"/>
      <c r="WZZ119" s="28"/>
      <c r="XAA119" s="28"/>
      <c r="XAB119" s="28"/>
      <c r="XAC119" s="28"/>
      <c r="XAD119" s="28"/>
      <c r="XAE119" s="28"/>
      <c r="XAF119" s="28"/>
      <c r="XAG119" s="28"/>
      <c r="XAH119" s="28"/>
      <c r="XAI119" s="28"/>
      <c r="XAJ119" s="28"/>
      <c r="XAK119" s="28"/>
      <c r="XAL119" s="28"/>
      <c r="XAM119" s="28"/>
      <c r="XAN119" s="28"/>
      <c r="XAO119" s="28"/>
      <c r="XAP119" s="28"/>
      <c r="XAQ119" s="28"/>
      <c r="XAR119" s="28"/>
      <c r="XAS119" s="28"/>
      <c r="XAT119" s="28"/>
      <c r="XAU119" s="28"/>
      <c r="XAV119" s="28"/>
      <c r="XAW119" s="28"/>
      <c r="XAX119" s="28"/>
      <c r="XAY119" s="28"/>
      <c r="XAZ119" s="28"/>
      <c r="XBA119" s="28"/>
      <c r="XBB119" s="28"/>
      <c r="XBC119" s="28"/>
      <c r="XBD119" s="28"/>
      <c r="XBE119" s="28"/>
      <c r="XBF119" s="28"/>
      <c r="XBG119" s="28"/>
      <c r="XBH119" s="28"/>
      <c r="XBI119" s="28"/>
      <c r="XBJ119" s="28"/>
      <c r="XBK119" s="28"/>
      <c r="XBL119" s="28"/>
      <c r="XBM119" s="28"/>
      <c r="XBN119" s="28"/>
      <c r="XBO119" s="28"/>
      <c r="XBP119" s="28"/>
      <c r="XBQ119" s="28"/>
      <c r="XBR119" s="28"/>
      <c r="XBS119" s="28"/>
      <c r="XBT119" s="28"/>
      <c r="XBU119" s="28"/>
      <c r="XBV119" s="28"/>
      <c r="XBW119" s="28"/>
      <c r="XBX119" s="28"/>
      <c r="XBY119" s="28"/>
      <c r="XBZ119" s="28"/>
      <c r="XCA119" s="28"/>
      <c r="XCB119" s="28"/>
      <c r="XCC119" s="28"/>
      <c r="XCD119" s="28"/>
      <c r="XCE119" s="28"/>
      <c r="XCF119" s="28"/>
      <c r="XCG119" s="28"/>
      <c r="XCH119" s="28"/>
      <c r="XCI119" s="28"/>
      <c r="XCJ119" s="28"/>
      <c r="XCK119" s="28"/>
      <c r="XCL119" s="28"/>
      <c r="XCM119" s="28"/>
      <c r="XCN119" s="28"/>
      <c r="XCO119" s="28"/>
      <c r="XCP119" s="28"/>
      <c r="XCQ119" s="28"/>
      <c r="XCR119" s="28"/>
      <c r="XCS119" s="28"/>
      <c r="XCT119" s="28"/>
      <c r="XCU119" s="28"/>
      <c r="XCV119" s="28"/>
      <c r="XCW119" s="28"/>
      <c r="XCX119" s="28"/>
      <c r="XCY119" s="28"/>
      <c r="XCZ119" s="28"/>
      <c r="XDA119" s="28"/>
      <c r="XDB119" s="28"/>
      <c r="XDC119" s="28"/>
      <c r="XDD119" s="28"/>
      <c r="XDE119" s="28"/>
      <c r="XDF119" s="28"/>
      <c r="XDG119" s="28"/>
      <c r="XDH119" s="28"/>
      <c r="XDI119" s="28"/>
      <c r="XDJ119" s="28"/>
      <c r="XDK119" s="28"/>
      <c r="XDL119" s="28"/>
      <c r="XDM119" s="28"/>
      <c r="XDN119" s="28"/>
      <c r="XDO119" s="28"/>
      <c r="XDP119" s="28"/>
      <c r="XDQ119" s="28"/>
      <c r="XDR119" s="28"/>
      <c r="XDS119" s="28"/>
      <c r="XDT119" s="28"/>
      <c r="XDU119" s="28"/>
      <c r="XDV119" s="28"/>
      <c r="XDW119" s="28"/>
      <c r="XDX119" s="28"/>
      <c r="XDY119" s="28"/>
      <c r="XDZ119" s="28"/>
      <c r="XEA119" s="28"/>
      <c r="XEB119" s="28"/>
      <c r="XEC119" s="28"/>
      <c r="XED119" s="28"/>
      <c r="XEE119" s="28"/>
      <c r="XEF119" s="28"/>
      <c r="XEG119" s="28"/>
      <c r="XEH119" s="28"/>
      <c r="XEI119" s="28"/>
      <c r="XEJ119" s="28"/>
      <c r="XEK119" s="28"/>
      <c r="XEL119" s="28"/>
      <c r="XEM119" s="28"/>
      <c r="XEN119" s="28"/>
      <c r="XEO119" s="28"/>
      <c r="XEP119" s="28"/>
      <c r="XEQ119" s="28"/>
      <c r="XER119" s="28"/>
      <c r="XES119" s="28"/>
      <c r="XET119" s="28"/>
      <c r="XEU119" s="28"/>
      <c r="XEV119" s="28"/>
      <c r="XEW119" s="28"/>
      <c r="XEX119" s="28"/>
      <c r="XEY119" s="28"/>
      <c r="XEZ119" s="28"/>
      <c r="XFA119" s="28"/>
      <c r="XFB119" s="28"/>
      <c r="XFC119" s="28"/>
    </row>
    <row r="120" spans="1:16383" s="28" customFormat="1" ht="37.5" customHeight="1" x14ac:dyDescent="0.35">
      <c r="A120" s="14" t="s">
        <v>29</v>
      </c>
      <c r="B120" s="15" t="s">
        <v>30</v>
      </c>
      <c r="C120" s="14" t="s">
        <v>2650</v>
      </c>
      <c r="D120" s="16" t="s">
        <v>32</v>
      </c>
      <c r="E120" s="14" t="s">
        <v>67</v>
      </c>
      <c r="F120" s="14" t="s">
        <v>68</v>
      </c>
      <c r="G120" s="14" t="s">
        <v>69</v>
      </c>
      <c r="H120" s="17">
        <v>12724615</v>
      </c>
      <c r="I120" s="17">
        <v>9926860</v>
      </c>
      <c r="J120" s="18">
        <f>IF(Q120&gt;I120,I120,Q120)</f>
        <v>9926860</v>
      </c>
      <c r="K120" s="19">
        <f>+J120/I120</f>
        <v>1</v>
      </c>
      <c r="L120" s="20" t="s">
        <v>36</v>
      </c>
      <c r="M120" s="21">
        <v>45291</v>
      </c>
      <c r="N120" s="22" t="s">
        <v>70</v>
      </c>
      <c r="O120" s="16" t="s">
        <v>51</v>
      </c>
      <c r="P120" s="15"/>
      <c r="Q120" s="23">
        <v>152350038</v>
      </c>
      <c r="R120" s="15"/>
      <c r="S120" s="15"/>
      <c r="T120" s="33"/>
      <c r="U120" s="15"/>
      <c r="V120" s="15"/>
      <c r="W120" s="24" t="s">
        <v>2651</v>
      </c>
      <c r="X120" s="25">
        <v>1</v>
      </c>
      <c r="Y120" s="25" t="s">
        <v>1679</v>
      </c>
      <c r="Z120" s="26">
        <v>45229</v>
      </c>
      <c r="AA120" s="84" t="s">
        <v>3155</v>
      </c>
      <c r="AB120" s="28" t="s">
        <v>3682</v>
      </c>
    </row>
    <row r="121" spans="1:16383" s="517" customFormat="1" ht="54" customHeight="1" x14ac:dyDescent="0.35">
      <c r="A121" s="14" t="s">
        <v>89</v>
      </c>
      <c r="B121" s="14" t="s">
        <v>187</v>
      </c>
      <c r="C121" s="14" t="s">
        <v>188</v>
      </c>
      <c r="D121" s="82" t="s">
        <v>144</v>
      </c>
      <c r="E121" s="14" t="s">
        <v>236</v>
      </c>
      <c r="F121" s="15" t="s">
        <v>237</v>
      </c>
      <c r="G121" s="14" t="s">
        <v>238</v>
      </c>
      <c r="H121" s="85">
        <v>13178060</v>
      </c>
      <c r="I121" s="56">
        <v>13178060</v>
      </c>
      <c r="J121" s="18">
        <f>IF(Q121&gt;I121,I121,Q121)</f>
        <v>9630794.8738000002</v>
      </c>
      <c r="K121" s="19">
        <f>+J121/I121</f>
        <v>0.73082038432060559</v>
      </c>
      <c r="L121" s="14" t="s">
        <v>238</v>
      </c>
      <c r="M121" s="14" t="s">
        <v>149</v>
      </c>
      <c r="N121" s="14" t="s">
        <v>239</v>
      </c>
      <c r="O121" s="16" t="s">
        <v>219</v>
      </c>
      <c r="P121" s="83">
        <v>256.33</v>
      </c>
      <c r="Q121" s="50">
        <f>+P121*Dato!$C$4</f>
        <v>9630794.8738000002</v>
      </c>
      <c r="R121" s="41">
        <v>427.22</v>
      </c>
      <c r="S121" s="51">
        <f>+R121*Dato!$C$4</f>
        <v>16051450.029200001</v>
      </c>
      <c r="T121" s="42">
        <v>44926</v>
      </c>
      <c r="U121" s="16" t="s">
        <v>240</v>
      </c>
      <c r="V121" s="16"/>
      <c r="W121" s="71" t="s">
        <v>235</v>
      </c>
      <c r="X121" s="47">
        <v>1</v>
      </c>
      <c r="Y121" s="15"/>
      <c r="Z121" s="15" t="s">
        <v>230</v>
      </c>
    </row>
    <row r="122" spans="1:16383" s="28" customFormat="1" ht="41.25" customHeight="1" x14ac:dyDescent="0.35">
      <c r="A122" s="14" t="s">
        <v>44</v>
      </c>
      <c r="B122" s="15" t="s">
        <v>30</v>
      </c>
      <c r="C122" s="14" t="s">
        <v>45</v>
      </c>
      <c r="D122" s="16" t="s">
        <v>32</v>
      </c>
      <c r="E122" s="14" t="s">
        <v>46</v>
      </c>
      <c r="F122" s="14" t="s">
        <v>47</v>
      </c>
      <c r="G122" s="16" t="s">
        <v>48</v>
      </c>
      <c r="H122" s="17">
        <v>37306400</v>
      </c>
      <c r="I122" s="17">
        <v>37306400</v>
      </c>
      <c r="J122" s="18">
        <f>IF(Q122&gt;I122,I122,Q122)</f>
        <v>0</v>
      </c>
      <c r="K122" s="19">
        <f>+J122/I122</f>
        <v>0</v>
      </c>
      <c r="L122" s="20" t="s">
        <v>49</v>
      </c>
      <c r="M122" s="21">
        <v>45382</v>
      </c>
      <c r="N122" s="22" t="s">
        <v>3689</v>
      </c>
      <c r="O122" s="16" t="s">
        <v>51</v>
      </c>
      <c r="P122" s="15"/>
      <c r="Q122" s="23"/>
      <c r="R122" s="15"/>
      <c r="S122" s="15"/>
      <c r="T122" s="15"/>
      <c r="U122" s="15"/>
      <c r="V122" s="15"/>
      <c r="W122" s="24" t="s">
        <v>3435</v>
      </c>
      <c r="X122" s="25">
        <v>1</v>
      </c>
      <c r="Y122" s="25" t="s">
        <v>2545</v>
      </c>
      <c r="Z122" s="26">
        <v>45341</v>
      </c>
      <c r="AA122" s="84"/>
    </row>
    <row r="123" spans="1:16383" s="28" customFormat="1" ht="42" customHeight="1" x14ac:dyDescent="0.35">
      <c r="A123" s="14" t="s">
        <v>29</v>
      </c>
      <c r="B123" s="15" t="s">
        <v>30</v>
      </c>
      <c r="C123" s="14" t="s">
        <v>31</v>
      </c>
      <c r="D123" s="16" t="s">
        <v>32</v>
      </c>
      <c r="E123" s="14" t="s">
        <v>33</v>
      </c>
      <c r="F123" s="14" t="s">
        <v>34</v>
      </c>
      <c r="G123" s="16" t="s">
        <v>35</v>
      </c>
      <c r="H123" s="17">
        <v>959991107</v>
      </c>
      <c r="I123" s="17">
        <v>926875493</v>
      </c>
      <c r="J123" s="18">
        <f>IF(Q123&gt;I123,I123,Q123)</f>
        <v>926875493</v>
      </c>
      <c r="K123" s="19">
        <f>+J123/I123</f>
        <v>1</v>
      </c>
      <c r="L123" s="20" t="s">
        <v>49</v>
      </c>
      <c r="M123" s="21">
        <v>45382</v>
      </c>
      <c r="N123" s="22" t="s">
        <v>3020</v>
      </c>
      <c r="O123" s="16" t="s">
        <v>38</v>
      </c>
      <c r="P123" s="15"/>
      <c r="Q123" s="23">
        <v>2051861606</v>
      </c>
      <c r="R123" s="15"/>
      <c r="S123" s="15"/>
      <c r="T123" s="15"/>
      <c r="U123" s="15"/>
      <c r="V123" s="15"/>
      <c r="W123" s="24" t="s">
        <v>3021</v>
      </c>
      <c r="X123" s="25">
        <v>1</v>
      </c>
      <c r="Y123" s="25" t="s">
        <v>39</v>
      </c>
      <c r="Z123" s="26">
        <v>45302</v>
      </c>
      <c r="AA123" s="84"/>
    </row>
    <row r="124" spans="1:16383" s="28" customFormat="1" ht="42" customHeight="1" x14ac:dyDescent="0.35">
      <c r="A124" s="159"/>
      <c r="C124" s="159"/>
      <c r="D124" s="180"/>
      <c r="E124" s="159"/>
      <c r="F124" s="159"/>
      <c r="G124" s="180"/>
      <c r="H124" s="851"/>
      <c r="I124" s="851"/>
      <c r="J124" s="657"/>
      <c r="K124" s="845"/>
      <c r="L124" s="661"/>
      <c r="M124" s="662"/>
      <c r="N124" s="852"/>
      <c r="O124" s="180"/>
      <c r="Q124" s="853"/>
      <c r="W124" s="664"/>
      <c r="X124" s="164"/>
      <c r="Y124" s="164"/>
      <c r="Z124" s="120"/>
      <c r="AA124" s="84"/>
    </row>
    <row r="125" spans="1:16383" s="28" customFormat="1" ht="42" customHeight="1" x14ac:dyDescent="0.35">
      <c r="A125" s="159"/>
      <c r="C125" s="159"/>
      <c r="D125" s="180"/>
      <c r="E125" s="159"/>
      <c r="F125" s="159"/>
      <c r="G125" s="180"/>
      <c r="H125" s="851"/>
      <c r="I125" s="851"/>
      <c r="J125" s="657"/>
      <c r="K125" s="845"/>
      <c r="L125" s="661"/>
      <c r="M125" s="662"/>
      <c r="N125" s="852"/>
      <c r="O125" s="180"/>
      <c r="Q125" s="853"/>
      <c r="W125" s="664"/>
      <c r="X125" s="164"/>
      <c r="Y125" s="164"/>
      <c r="Z125" s="120"/>
      <c r="AA125" s="84"/>
    </row>
    <row r="126" spans="1:16383" x14ac:dyDescent="0.35">
      <c r="A126" s="121" t="s">
        <v>1782</v>
      </c>
    </row>
    <row r="127" spans="1:16383" ht="15.75" customHeight="1" x14ac:dyDescent="0.35"/>
    <row r="128" spans="1:16383" ht="51.75" customHeight="1" x14ac:dyDescent="0.35">
      <c r="A128" s="14" t="s">
        <v>89</v>
      </c>
      <c r="B128" s="14" t="s">
        <v>187</v>
      </c>
      <c r="C128" s="14" t="s">
        <v>188</v>
      </c>
      <c r="D128" s="16" t="s">
        <v>144</v>
      </c>
      <c r="E128" s="14" t="s">
        <v>3141</v>
      </c>
      <c r="F128" s="16" t="s">
        <v>3142</v>
      </c>
      <c r="G128" s="14" t="s">
        <v>3143</v>
      </c>
      <c r="H128" s="69"/>
      <c r="I128" s="56"/>
      <c r="J128" s="18"/>
      <c r="K128" s="19" t="e">
        <f>+J126/I126</f>
        <v>#DIV/0!</v>
      </c>
      <c r="L128" s="39" t="s">
        <v>2763</v>
      </c>
      <c r="M128" s="14" t="s">
        <v>149</v>
      </c>
      <c r="N128" s="24" t="s">
        <v>3144</v>
      </c>
      <c r="O128" s="16" t="s">
        <v>3145</v>
      </c>
      <c r="P128" s="50">
        <v>3404.03</v>
      </c>
      <c r="Q128" s="65">
        <f>+P128*Dato!$C$4</f>
        <v>127895738.59580001</v>
      </c>
      <c r="R128" s="57">
        <v>4862.8999999999996</v>
      </c>
      <c r="S128" s="51">
        <f>+R128*Dato!$C$4</f>
        <v>182708197.99399999</v>
      </c>
      <c r="T128" s="42">
        <v>45016</v>
      </c>
      <c r="U128" s="16" t="s">
        <v>3146</v>
      </c>
      <c r="V128" s="16" t="s">
        <v>3147</v>
      </c>
    </row>
    <row r="129" spans="1:16380" ht="56.25" customHeight="1" x14ac:dyDescent="0.35">
      <c r="A129" s="14" t="s">
        <v>89</v>
      </c>
      <c r="B129" s="14" t="s">
        <v>142</v>
      </c>
      <c r="C129" s="16" t="s">
        <v>144</v>
      </c>
      <c r="D129" s="14" t="s">
        <v>2054</v>
      </c>
      <c r="E129" s="16" t="s">
        <v>2055</v>
      </c>
      <c r="F129" s="14" t="s">
        <v>2056</v>
      </c>
      <c r="G129" s="395" t="s">
        <v>1952</v>
      </c>
      <c r="H129" s="56"/>
      <c r="I129" s="18">
        <v>0</v>
      </c>
      <c r="J129" s="19" t="e">
        <v>#DIV/0!</v>
      </c>
      <c r="K129" s="39" t="s">
        <v>2057</v>
      </c>
      <c r="L129" s="14" t="s">
        <v>149</v>
      </c>
      <c r="M129" s="24" t="s">
        <v>2058</v>
      </c>
      <c r="N129" s="16" t="s">
        <v>299</v>
      </c>
      <c r="O129" s="50">
        <v>7135</v>
      </c>
      <c r="P129" s="50">
        <v>246659518.59999999</v>
      </c>
      <c r="Q129" s="57">
        <v>8919</v>
      </c>
      <c r="R129" s="51">
        <v>308333040.84000003</v>
      </c>
      <c r="S129" s="42">
        <v>42045</v>
      </c>
      <c r="T129" s="16"/>
      <c r="U129" s="16"/>
      <c r="V129" s="406" t="s">
        <v>2059</v>
      </c>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28"/>
      <c r="II129" s="28"/>
      <c r="IJ129" s="28"/>
      <c r="IK129" s="28"/>
      <c r="IL129" s="28"/>
      <c r="IM129" s="28"/>
      <c r="IN129" s="28"/>
      <c r="IO129" s="28"/>
      <c r="IP129" s="28"/>
      <c r="IQ129" s="28"/>
      <c r="IR129" s="28"/>
      <c r="IS129" s="28"/>
      <c r="IT129" s="28"/>
      <c r="IU129" s="28"/>
      <c r="IV129" s="28"/>
      <c r="IW129" s="28"/>
      <c r="IX129" s="28"/>
      <c r="IY129" s="28"/>
      <c r="IZ129" s="28"/>
      <c r="JA129" s="28"/>
      <c r="JB129" s="28"/>
      <c r="JC129" s="28"/>
      <c r="JD129" s="28"/>
      <c r="JE129" s="28"/>
      <c r="JF129" s="28"/>
      <c r="JG129" s="28"/>
      <c r="JH129" s="28"/>
      <c r="JI129" s="28"/>
      <c r="JJ129" s="28"/>
      <c r="JK129" s="28"/>
      <c r="JL129" s="28"/>
      <c r="JM129" s="28"/>
      <c r="JN129" s="28"/>
      <c r="JO129" s="28"/>
      <c r="JP129" s="28"/>
      <c r="JQ129" s="28"/>
      <c r="JR129" s="28"/>
      <c r="JS129" s="28"/>
      <c r="JT129" s="28"/>
      <c r="JU129" s="28"/>
      <c r="JV129" s="28"/>
      <c r="JW129" s="28"/>
      <c r="JX129" s="28"/>
      <c r="JY129" s="28"/>
      <c r="JZ129" s="28"/>
      <c r="KA129" s="28"/>
      <c r="KB129" s="28"/>
      <c r="KC129" s="28"/>
      <c r="KD129" s="28"/>
      <c r="KE129" s="28"/>
      <c r="KF129" s="28"/>
      <c r="KG129" s="28"/>
      <c r="KH129" s="28"/>
      <c r="KI129" s="28"/>
      <c r="KJ129" s="28"/>
      <c r="KK129" s="28"/>
      <c r="KL129" s="28"/>
      <c r="KM129" s="28"/>
      <c r="KN129" s="28"/>
      <c r="KO129" s="28"/>
      <c r="KP129" s="28"/>
      <c r="KQ129" s="28"/>
      <c r="KR129" s="28"/>
      <c r="KS129" s="28"/>
      <c r="KT129" s="28"/>
      <c r="KU129" s="28"/>
      <c r="KV129" s="28"/>
      <c r="KW129" s="28"/>
      <c r="KX129" s="28"/>
      <c r="KY129" s="28"/>
      <c r="KZ129" s="28"/>
      <c r="LA129" s="28"/>
      <c r="LB129" s="28"/>
      <c r="LC129" s="28"/>
      <c r="LD129" s="28"/>
      <c r="LE129" s="28"/>
      <c r="LF129" s="28"/>
      <c r="LG129" s="28"/>
      <c r="LH129" s="28"/>
      <c r="LI129" s="28"/>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c r="NF129" s="28"/>
      <c r="NG129" s="28"/>
      <c r="NH129" s="28"/>
      <c r="NI129" s="28"/>
      <c r="NJ129" s="28"/>
      <c r="NK129" s="28"/>
      <c r="NL129" s="28"/>
      <c r="NM129" s="28"/>
      <c r="NN129" s="28"/>
      <c r="NO129" s="28"/>
      <c r="NP129" s="28"/>
      <c r="NQ129" s="28"/>
      <c r="NR129" s="28"/>
      <c r="NS129" s="28"/>
      <c r="NT129" s="28"/>
      <c r="NU129" s="28"/>
      <c r="NV129" s="28"/>
      <c r="NW129" s="28"/>
      <c r="NX129" s="28"/>
      <c r="NY129" s="28"/>
      <c r="NZ129" s="28"/>
      <c r="OA129" s="28"/>
      <c r="OB129" s="28"/>
      <c r="OC129" s="28"/>
      <c r="OD129" s="28"/>
      <c r="OE129" s="28"/>
      <c r="OF129" s="28"/>
      <c r="OG129" s="28"/>
      <c r="OH129" s="28"/>
      <c r="OI129" s="28"/>
      <c r="OJ129" s="28"/>
      <c r="OK129" s="28"/>
      <c r="OL129" s="28"/>
      <c r="OM129" s="28"/>
      <c r="ON129" s="28"/>
      <c r="OO129" s="28"/>
      <c r="OP129" s="28"/>
      <c r="OQ129" s="28"/>
      <c r="OR129" s="28"/>
      <c r="OS129" s="28"/>
      <c r="OT129" s="28"/>
      <c r="OU129" s="28"/>
      <c r="OV129" s="28"/>
      <c r="OW129" s="28"/>
      <c r="OX129" s="28"/>
      <c r="OY129" s="28"/>
      <c r="OZ129" s="28"/>
      <c r="PA129" s="28"/>
      <c r="PB129" s="28"/>
      <c r="PC129" s="28"/>
      <c r="PD129" s="28"/>
      <c r="PE129" s="28"/>
      <c r="PF129" s="28"/>
      <c r="PG129" s="28"/>
      <c r="PH129" s="28"/>
      <c r="PI129" s="28"/>
      <c r="PJ129" s="28"/>
      <c r="PK129" s="28"/>
      <c r="PL129" s="28"/>
      <c r="PM129" s="28"/>
      <c r="PN129" s="28"/>
      <c r="PO129" s="28"/>
      <c r="PP129" s="28"/>
      <c r="PQ129" s="28"/>
      <c r="PR129" s="28"/>
      <c r="PS129" s="28"/>
      <c r="PT129" s="28"/>
      <c r="PU129" s="28"/>
      <c r="PV129" s="28"/>
      <c r="PW129" s="28"/>
      <c r="PX129" s="28"/>
      <c r="PY129" s="28"/>
      <c r="PZ129" s="28"/>
      <c r="QA129" s="28"/>
      <c r="QB129" s="28"/>
      <c r="QC129" s="28"/>
      <c r="QD129" s="28"/>
      <c r="QE129" s="28"/>
      <c r="QF129" s="28"/>
      <c r="QG129" s="28"/>
      <c r="QH129" s="28"/>
      <c r="QI129" s="28"/>
      <c r="QJ129" s="28"/>
      <c r="QK129" s="28"/>
      <c r="QL129" s="28"/>
      <c r="QM129" s="28"/>
      <c r="QN129" s="28"/>
      <c r="QO129" s="28"/>
      <c r="QP129" s="28"/>
      <c r="QQ129" s="28"/>
      <c r="QR129" s="28"/>
      <c r="QS129" s="28"/>
      <c r="QT129" s="28"/>
      <c r="QU129" s="28"/>
      <c r="QV129" s="28"/>
      <c r="QW129" s="28"/>
      <c r="QX129" s="28"/>
      <c r="QY129" s="28"/>
      <c r="QZ129" s="28"/>
      <c r="RA129" s="28"/>
      <c r="RB129" s="28"/>
      <c r="RC129" s="28"/>
      <c r="RD129" s="28"/>
      <c r="RE129" s="28"/>
      <c r="RF129" s="28"/>
      <c r="RG129" s="28"/>
      <c r="RH129" s="28"/>
      <c r="RI129" s="28"/>
      <c r="RJ129" s="28"/>
      <c r="RK129" s="28"/>
      <c r="RL129" s="28"/>
      <c r="RM129" s="28"/>
      <c r="RN129" s="28"/>
      <c r="RO129" s="28"/>
      <c r="RP129" s="28"/>
      <c r="RQ129" s="28"/>
      <c r="RR129" s="28"/>
      <c r="RS129" s="28"/>
      <c r="RT129" s="28"/>
      <c r="RU129" s="28"/>
      <c r="RV129" s="28"/>
      <c r="RW129" s="28"/>
      <c r="RX129" s="28"/>
      <c r="RY129" s="28"/>
      <c r="RZ129" s="28"/>
      <c r="SA129" s="28"/>
      <c r="SB129" s="28"/>
      <c r="SC129" s="28"/>
      <c r="SD129" s="28"/>
      <c r="SE129" s="28"/>
      <c r="SF129" s="28"/>
      <c r="SG129" s="28"/>
      <c r="SH129" s="28"/>
      <c r="SI129" s="28"/>
      <c r="SJ129" s="28"/>
      <c r="SK129" s="28"/>
      <c r="SL129" s="28"/>
      <c r="SM129" s="28"/>
      <c r="SN129" s="28"/>
      <c r="SO129" s="28"/>
      <c r="SP129" s="28"/>
      <c r="SQ129" s="28"/>
      <c r="SR129" s="28"/>
      <c r="SS129" s="28"/>
      <c r="ST129" s="28"/>
      <c r="SU129" s="28"/>
      <c r="SV129" s="28"/>
      <c r="SW129" s="28"/>
      <c r="SX129" s="28"/>
      <c r="SY129" s="28"/>
      <c r="SZ129" s="28"/>
      <c r="TA129" s="28"/>
      <c r="TB129" s="28"/>
      <c r="TC129" s="28"/>
      <c r="TD129" s="28"/>
      <c r="TE129" s="28"/>
      <c r="TF129" s="28"/>
      <c r="TG129" s="28"/>
      <c r="TH129" s="28"/>
      <c r="TI129" s="28"/>
      <c r="TJ129" s="28"/>
      <c r="TK129" s="28"/>
      <c r="TL129" s="28"/>
      <c r="TM129" s="28"/>
      <c r="TN129" s="28"/>
      <c r="TO129" s="28"/>
      <c r="TP129" s="28"/>
      <c r="TQ129" s="28"/>
      <c r="TR129" s="28"/>
      <c r="TS129" s="28"/>
      <c r="TT129" s="28"/>
      <c r="TU129" s="28"/>
      <c r="TV129" s="28"/>
      <c r="TW129" s="28"/>
      <c r="TX129" s="28"/>
      <c r="TY129" s="28"/>
      <c r="TZ129" s="28"/>
      <c r="UA129" s="28"/>
      <c r="UB129" s="28"/>
      <c r="UC129" s="28"/>
      <c r="UD129" s="28"/>
      <c r="UE129" s="28"/>
      <c r="UF129" s="28"/>
      <c r="UG129" s="28"/>
      <c r="UH129" s="28"/>
      <c r="UI129" s="28"/>
      <c r="UJ129" s="28"/>
      <c r="UK129" s="28"/>
      <c r="UL129" s="28"/>
      <c r="UM129" s="28"/>
      <c r="UN129" s="28"/>
      <c r="UO129" s="28"/>
      <c r="UP129" s="28"/>
      <c r="UQ129" s="28"/>
      <c r="UR129" s="28"/>
      <c r="US129" s="28"/>
      <c r="UT129" s="28"/>
      <c r="UU129" s="28"/>
      <c r="UV129" s="28"/>
      <c r="UW129" s="28"/>
      <c r="UX129" s="28"/>
      <c r="UY129" s="28"/>
      <c r="UZ129" s="28"/>
      <c r="VA129" s="28"/>
      <c r="VB129" s="28"/>
      <c r="VC129" s="28"/>
      <c r="VD129" s="28"/>
      <c r="VE129" s="28"/>
      <c r="VF129" s="28"/>
      <c r="VG129" s="28"/>
      <c r="VH129" s="28"/>
      <c r="VI129" s="28"/>
      <c r="VJ129" s="28"/>
      <c r="VK129" s="28"/>
      <c r="VL129" s="28"/>
      <c r="VM129" s="28"/>
      <c r="VN129" s="28"/>
      <c r="VO129" s="28"/>
      <c r="VP129" s="28"/>
      <c r="VQ129" s="28"/>
      <c r="VR129" s="28"/>
      <c r="VS129" s="28"/>
      <c r="VT129" s="28"/>
      <c r="VU129" s="28"/>
      <c r="VV129" s="28"/>
      <c r="VW129" s="28"/>
      <c r="VX129" s="28"/>
      <c r="VY129" s="28"/>
      <c r="VZ129" s="28"/>
      <c r="WA129" s="28"/>
      <c r="WB129" s="28"/>
      <c r="WC129" s="28"/>
      <c r="WD129" s="28"/>
      <c r="WE129" s="28"/>
      <c r="WF129" s="28"/>
      <c r="WG129" s="28"/>
      <c r="WH129" s="28"/>
      <c r="WI129" s="28"/>
      <c r="WJ129" s="28"/>
      <c r="WK129" s="28"/>
      <c r="WL129" s="28"/>
      <c r="WM129" s="28"/>
      <c r="WN129" s="28"/>
      <c r="WO129" s="28"/>
      <c r="WP129" s="28"/>
      <c r="WQ129" s="28"/>
      <c r="WR129" s="28"/>
      <c r="WS129" s="28"/>
      <c r="WT129" s="28"/>
      <c r="WU129" s="28"/>
      <c r="WV129" s="28"/>
      <c r="WW129" s="28"/>
      <c r="WX129" s="28"/>
      <c r="WY129" s="28"/>
      <c r="WZ129" s="28"/>
      <c r="XA129" s="28"/>
      <c r="XB129" s="28"/>
      <c r="XC129" s="28"/>
      <c r="XD129" s="28"/>
      <c r="XE129" s="28"/>
      <c r="XF129" s="28"/>
      <c r="XG129" s="28"/>
      <c r="XH129" s="28"/>
      <c r="XI129" s="28"/>
      <c r="XJ129" s="28"/>
      <c r="XK129" s="28"/>
      <c r="XL129" s="28"/>
      <c r="XM129" s="28"/>
      <c r="XN129" s="28"/>
      <c r="XO129" s="28"/>
      <c r="XP129" s="28"/>
      <c r="XQ129" s="28"/>
      <c r="XR129" s="28"/>
      <c r="XS129" s="28"/>
      <c r="XT129" s="28"/>
      <c r="XU129" s="28"/>
      <c r="XV129" s="28"/>
      <c r="XW129" s="28"/>
      <c r="XX129" s="28"/>
      <c r="XY129" s="28"/>
      <c r="XZ129" s="28"/>
      <c r="YA129" s="28"/>
      <c r="YB129" s="28"/>
      <c r="YC129" s="28"/>
      <c r="YD129" s="28"/>
      <c r="YE129" s="28"/>
      <c r="YF129" s="28"/>
      <c r="YG129" s="28"/>
      <c r="YH129" s="28"/>
      <c r="YI129" s="28"/>
      <c r="YJ129" s="28"/>
      <c r="YK129" s="28"/>
      <c r="YL129" s="28"/>
      <c r="YM129" s="28"/>
      <c r="YN129" s="28"/>
      <c r="YO129" s="28"/>
      <c r="YP129" s="28"/>
      <c r="YQ129" s="28"/>
      <c r="YR129" s="28"/>
      <c r="YS129" s="28"/>
      <c r="YT129" s="28"/>
      <c r="YU129" s="28"/>
      <c r="YV129" s="28"/>
      <c r="YW129" s="28"/>
      <c r="YX129" s="28"/>
      <c r="YY129" s="28"/>
      <c r="YZ129" s="28"/>
      <c r="ZA129" s="28"/>
      <c r="ZB129" s="28"/>
      <c r="ZC129" s="28"/>
      <c r="ZD129" s="28"/>
      <c r="ZE129" s="28"/>
      <c r="ZF129" s="28"/>
      <c r="ZG129" s="28"/>
      <c r="ZH129" s="28"/>
      <c r="ZI129" s="28"/>
      <c r="ZJ129" s="28"/>
      <c r="ZK129" s="28"/>
      <c r="ZL129" s="28"/>
      <c r="ZM129" s="28"/>
      <c r="ZN129" s="28"/>
      <c r="ZO129" s="28"/>
      <c r="ZP129" s="28"/>
      <c r="ZQ129" s="28"/>
      <c r="ZR129" s="28"/>
      <c r="ZS129" s="28"/>
      <c r="ZT129" s="28"/>
      <c r="ZU129" s="28"/>
      <c r="ZV129" s="28"/>
      <c r="ZW129" s="28"/>
      <c r="ZX129" s="28"/>
      <c r="ZY129" s="28"/>
      <c r="ZZ129" s="28"/>
      <c r="AAA129" s="28"/>
      <c r="AAB129" s="28"/>
      <c r="AAC129" s="28"/>
      <c r="AAD129" s="28"/>
      <c r="AAE129" s="28"/>
      <c r="AAF129" s="28"/>
      <c r="AAG129" s="28"/>
      <c r="AAH129" s="28"/>
      <c r="AAI129" s="28"/>
      <c r="AAJ129" s="28"/>
      <c r="AAK129" s="28"/>
      <c r="AAL129" s="28"/>
      <c r="AAM129" s="28"/>
      <c r="AAN129" s="28"/>
      <c r="AAO129" s="28"/>
      <c r="AAP129" s="28"/>
      <c r="AAQ129" s="28"/>
      <c r="AAR129" s="28"/>
      <c r="AAS129" s="28"/>
      <c r="AAT129" s="28"/>
      <c r="AAU129" s="28"/>
      <c r="AAV129" s="28"/>
      <c r="AAW129" s="28"/>
      <c r="AAX129" s="28"/>
      <c r="AAY129" s="28"/>
      <c r="AAZ129" s="28"/>
      <c r="ABA129" s="28"/>
      <c r="ABB129" s="28"/>
      <c r="ABC129" s="28"/>
      <c r="ABD129" s="28"/>
      <c r="ABE129" s="28"/>
      <c r="ABF129" s="28"/>
      <c r="ABG129" s="28"/>
      <c r="ABH129" s="28"/>
      <c r="ABI129" s="28"/>
      <c r="ABJ129" s="28"/>
      <c r="ABK129" s="28"/>
      <c r="ABL129" s="28"/>
      <c r="ABM129" s="28"/>
      <c r="ABN129" s="28"/>
      <c r="ABO129" s="28"/>
      <c r="ABP129" s="28"/>
      <c r="ABQ129" s="28"/>
      <c r="ABR129" s="28"/>
      <c r="ABS129" s="28"/>
      <c r="ABT129" s="28"/>
      <c r="ABU129" s="28"/>
      <c r="ABV129" s="28"/>
      <c r="ABW129" s="28"/>
      <c r="ABX129" s="28"/>
      <c r="ABY129" s="28"/>
      <c r="ABZ129" s="28"/>
      <c r="ACA129" s="28"/>
      <c r="ACB129" s="28"/>
      <c r="ACC129" s="28"/>
      <c r="ACD129" s="28"/>
      <c r="ACE129" s="28"/>
      <c r="ACF129" s="28"/>
      <c r="ACG129" s="28"/>
      <c r="ACH129" s="28"/>
      <c r="ACI129" s="28"/>
      <c r="ACJ129" s="28"/>
      <c r="ACK129" s="28"/>
      <c r="ACL129" s="28"/>
      <c r="ACM129" s="28"/>
      <c r="ACN129" s="28"/>
      <c r="ACO129" s="28"/>
      <c r="ACP129" s="28"/>
      <c r="ACQ129" s="28"/>
      <c r="ACR129" s="28"/>
      <c r="ACS129" s="28"/>
      <c r="ACT129" s="28"/>
      <c r="ACU129" s="28"/>
      <c r="ACV129" s="28"/>
      <c r="ACW129" s="28"/>
      <c r="ACX129" s="28"/>
      <c r="ACY129" s="28"/>
      <c r="ACZ129" s="28"/>
      <c r="ADA129" s="28"/>
      <c r="ADB129" s="28"/>
      <c r="ADC129" s="28"/>
      <c r="ADD129" s="28"/>
      <c r="ADE129" s="28"/>
      <c r="ADF129" s="28"/>
      <c r="ADG129" s="28"/>
      <c r="ADH129" s="28"/>
      <c r="ADI129" s="28"/>
      <c r="ADJ129" s="28"/>
      <c r="ADK129" s="28"/>
      <c r="ADL129" s="28"/>
      <c r="ADM129" s="28"/>
      <c r="ADN129" s="28"/>
      <c r="ADO129" s="28"/>
      <c r="ADP129" s="28"/>
      <c r="ADQ129" s="28"/>
      <c r="ADR129" s="28"/>
      <c r="ADS129" s="28"/>
      <c r="ADT129" s="28"/>
      <c r="ADU129" s="28"/>
      <c r="ADV129" s="28"/>
      <c r="ADW129" s="28"/>
      <c r="ADX129" s="28"/>
      <c r="ADY129" s="28"/>
      <c r="ADZ129" s="28"/>
      <c r="AEA129" s="28"/>
      <c r="AEB129" s="28"/>
      <c r="AEC129" s="28"/>
      <c r="AED129" s="28"/>
      <c r="AEE129" s="28"/>
      <c r="AEF129" s="28"/>
      <c r="AEG129" s="28"/>
      <c r="AEH129" s="28"/>
      <c r="AEI129" s="28"/>
      <c r="AEJ129" s="28"/>
      <c r="AEK129" s="28"/>
      <c r="AEL129" s="28"/>
      <c r="AEM129" s="28"/>
      <c r="AEN129" s="28"/>
      <c r="AEO129" s="28"/>
      <c r="AEP129" s="28"/>
      <c r="AEQ129" s="28"/>
      <c r="AER129" s="28"/>
      <c r="AES129" s="28"/>
      <c r="AET129" s="28"/>
      <c r="AEU129" s="28"/>
      <c r="AEV129" s="28"/>
      <c r="AEW129" s="28"/>
      <c r="AEX129" s="28"/>
      <c r="AEY129" s="28"/>
      <c r="AEZ129" s="28"/>
      <c r="AFA129" s="28"/>
      <c r="AFB129" s="28"/>
      <c r="AFC129" s="28"/>
      <c r="AFD129" s="28"/>
      <c r="AFE129" s="28"/>
      <c r="AFF129" s="28"/>
      <c r="AFG129" s="28"/>
      <c r="AFH129" s="28"/>
      <c r="AFI129" s="28"/>
      <c r="AFJ129" s="28"/>
      <c r="AFK129" s="28"/>
      <c r="AFL129" s="28"/>
      <c r="AFM129" s="28"/>
      <c r="AFN129" s="28"/>
      <c r="AFO129" s="28"/>
      <c r="AFP129" s="28"/>
      <c r="AFQ129" s="28"/>
      <c r="AFR129" s="28"/>
      <c r="AFS129" s="28"/>
      <c r="AFT129" s="28"/>
      <c r="AFU129" s="28"/>
      <c r="AFV129" s="28"/>
      <c r="AFW129" s="28"/>
      <c r="AFX129" s="28"/>
      <c r="AFY129" s="28"/>
      <c r="AFZ129" s="28"/>
      <c r="AGA129" s="28"/>
      <c r="AGB129" s="28"/>
      <c r="AGC129" s="28"/>
      <c r="AGD129" s="28"/>
      <c r="AGE129" s="28"/>
      <c r="AGF129" s="28"/>
      <c r="AGG129" s="28"/>
      <c r="AGH129" s="28"/>
      <c r="AGI129" s="28"/>
      <c r="AGJ129" s="28"/>
      <c r="AGK129" s="28"/>
      <c r="AGL129" s="28"/>
      <c r="AGM129" s="28"/>
      <c r="AGN129" s="28"/>
      <c r="AGO129" s="28"/>
      <c r="AGP129" s="28"/>
      <c r="AGQ129" s="28"/>
      <c r="AGR129" s="28"/>
      <c r="AGS129" s="28"/>
      <c r="AGT129" s="28"/>
      <c r="AGU129" s="28"/>
      <c r="AGV129" s="28"/>
      <c r="AGW129" s="28"/>
      <c r="AGX129" s="28"/>
      <c r="AGY129" s="28"/>
      <c r="AGZ129" s="28"/>
      <c r="AHA129" s="28"/>
      <c r="AHB129" s="28"/>
      <c r="AHC129" s="28"/>
      <c r="AHD129" s="28"/>
      <c r="AHE129" s="28"/>
      <c r="AHF129" s="28"/>
      <c r="AHG129" s="28"/>
      <c r="AHH129" s="28"/>
      <c r="AHI129" s="28"/>
      <c r="AHJ129" s="28"/>
      <c r="AHK129" s="28"/>
      <c r="AHL129" s="28"/>
      <c r="AHM129" s="28"/>
      <c r="AHN129" s="28"/>
      <c r="AHO129" s="28"/>
      <c r="AHP129" s="28"/>
      <c r="AHQ129" s="28"/>
      <c r="AHR129" s="28"/>
      <c r="AHS129" s="28"/>
      <c r="AHT129" s="28"/>
      <c r="AHU129" s="28"/>
      <c r="AHV129" s="28"/>
      <c r="AHW129" s="28"/>
      <c r="AHX129" s="28"/>
      <c r="AHY129" s="28"/>
      <c r="AHZ129" s="28"/>
      <c r="AIA129" s="28"/>
      <c r="AIB129" s="28"/>
      <c r="AIC129" s="28"/>
      <c r="AID129" s="28"/>
      <c r="AIE129" s="28"/>
      <c r="AIF129" s="28"/>
      <c r="AIG129" s="28"/>
      <c r="AIH129" s="28"/>
      <c r="AII129" s="28"/>
      <c r="AIJ129" s="28"/>
      <c r="AIK129" s="28"/>
      <c r="AIL129" s="28"/>
      <c r="AIM129" s="28"/>
      <c r="AIN129" s="28"/>
      <c r="AIO129" s="28"/>
      <c r="AIP129" s="28"/>
      <c r="AIQ129" s="28"/>
      <c r="AIR129" s="28"/>
      <c r="AIS129" s="28"/>
      <c r="AIT129" s="28"/>
      <c r="AIU129" s="28"/>
      <c r="AIV129" s="28"/>
      <c r="AIW129" s="28"/>
      <c r="AIX129" s="28"/>
      <c r="AIY129" s="28"/>
      <c r="AIZ129" s="28"/>
      <c r="AJA129" s="28"/>
      <c r="AJB129" s="28"/>
      <c r="AJC129" s="28"/>
      <c r="AJD129" s="28"/>
      <c r="AJE129" s="28"/>
      <c r="AJF129" s="28"/>
      <c r="AJG129" s="28"/>
      <c r="AJH129" s="28"/>
      <c r="AJI129" s="28"/>
      <c r="AJJ129" s="28"/>
      <c r="AJK129" s="28"/>
      <c r="AJL129" s="28"/>
      <c r="AJM129" s="28"/>
      <c r="AJN129" s="28"/>
      <c r="AJO129" s="28"/>
      <c r="AJP129" s="28"/>
      <c r="AJQ129" s="28"/>
      <c r="AJR129" s="28"/>
      <c r="AJS129" s="28"/>
      <c r="AJT129" s="28"/>
      <c r="AJU129" s="28"/>
      <c r="AJV129" s="28"/>
      <c r="AJW129" s="28"/>
      <c r="AJX129" s="28"/>
      <c r="AJY129" s="28"/>
      <c r="AJZ129" s="28"/>
      <c r="AKA129" s="28"/>
      <c r="AKB129" s="28"/>
      <c r="AKC129" s="28"/>
      <c r="AKD129" s="28"/>
      <c r="AKE129" s="28"/>
      <c r="AKF129" s="28"/>
      <c r="AKG129" s="28"/>
      <c r="AKH129" s="28"/>
      <c r="AKI129" s="28"/>
      <c r="AKJ129" s="28"/>
      <c r="AKK129" s="28"/>
      <c r="AKL129" s="28"/>
      <c r="AKM129" s="28"/>
      <c r="AKN129" s="28"/>
      <c r="AKO129" s="28"/>
      <c r="AKP129" s="28"/>
      <c r="AKQ129" s="28"/>
      <c r="AKR129" s="28"/>
      <c r="AKS129" s="28"/>
      <c r="AKT129" s="28"/>
      <c r="AKU129" s="28"/>
      <c r="AKV129" s="28"/>
      <c r="AKW129" s="28"/>
      <c r="AKX129" s="28"/>
      <c r="AKY129" s="28"/>
      <c r="AKZ129" s="28"/>
      <c r="ALA129" s="28"/>
      <c r="ALB129" s="28"/>
      <c r="ALC129" s="28"/>
      <c r="ALD129" s="28"/>
      <c r="ALE129" s="28"/>
      <c r="ALF129" s="28"/>
      <c r="ALG129" s="28"/>
      <c r="ALH129" s="28"/>
      <c r="ALI129" s="28"/>
      <c r="ALJ129" s="28"/>
      <c r="ALK129" s="28"/>
      <c r="ALL129" s="28"/>
      <c r="ALM129" s="28"/>
      <c r="ALN129" s="28"/>
      <c r="ALO129" s="28"/>
      <c r="ALP129" s="28"/>
      <c r="ALQ129" s="28"/>
      <c r="ALR129" s="28"/>
      <c r="ALS129" s="28"/>
      <c r="ALT129" s="28"/>
      <c r="ALU129" s="28"/>
      <c r="ALV129" s="28"/>
      <c r="ALW129" s="28"/>
      <c r="ALX129" s="28"/>
      <c r="ALY129" s="28"/>
      <c r="ALZ129" s="28"/>
      <c r="AMA129" s="28"/>
      <c r="AMB129" s="28"/>
      <c r="AMC129" s="28"/>
      <c r="AMD129" s="28"/>
      <c r="AME129" s="28"/>
      <c r="AMF129" s="28"/>
      <c r="AMG129" s="28"/>
      <c r="AMH129" s="28"/>
      <c r="AMI129" s="28"/>
      <c r="AMJ129" s="28"/>
      <c r="AMK129" s="28"/>
      <c r="AML129" s="28"/>
      <c r="AMM129" s="28"/>
      <c r="AMN129" s="28"/>
      <c r="AMO129" s="28"/>
      <c r="AMP129" s="28"/>
      <c r="AMQ129" s="28"/>
      <c r="AMR129" s="28"/>
      <c r="AMS129" s="28"/>
      <c r="AMT129" s="28"/>
      <c r="AMU129" s="28"/>
      <c r="AMV129" s="28"/>
      <c r="AMW129" s="28"/>
      <c r="AMX129" s="28"/>
      <c r="AMY129" s="28"/>
      <c r="AMZ129" s="28"/>
      <c r="ANA129" s="28"/>
      <c r="ANB129" s="28"/>
      <c r="ANC129" s="28"/>
      <c r="AND129" s="28"/>
      <c r="ANE129" s="28"/>
      <c r="ANF129" s="28"/>
      <c r="ANG129" s="28"/>
      <c r="ANH129" s="28"/>
      <c r="ANI129" s="28"/>
      <c r="ANJ129" s="28"/>
      <c r="ANK129" s="28"/>
      <c r="ANL129" s="28"/>
      <c r="ANM129" s="28"/>
      <c r="ANN129" s="28"/>
      <c r="ANO129" s="28"/>
      <c r="ANP129" s="28"/>
      <c r="ANQ129" s="28"/>
      <c r="ANR129" s="28"/>
      <c r="ANS129" s="28"/>
      <c r="ANT129" s="28"/>
      <c r="ANU129" s="28"/>
      <c r="ANV129" s="28"/>
      <c r="ANW129" s="28"/>
      <c r="ANX129" s="28"/>
      <c r="ANY129" s="28"/>
      <c r="ANZ129" s="28"/>
      <c r="AOA129" s="28"/>
      <c r="AOB129" s="28"/>
      <c r="AOC129" s="28"/>
      <c r="AOD129" s="28"/>
      <c r="AOE129" s="28"/>
      <c r="AOF129" s="28"/>
      <c r="AOG129" s="28"/>
      <c r="AOH129" s="28"/>
      <c r="AOI129" s="28"/>
      <c r="AOJ129" s="28"/>
      <c r="AOK129" s="28"/>
      <c r="AOL129" s="28"/>
      <c r="AOM129" s="28"/>
      <c r="AON129" s="28"/>
      <c r="AOO129" s="28"/>
      <c r="AOP129" s="28"/>
      <c r="AOQ129" s="28"/>
      <c r="AOR129" s="28"/>
      <c r="AOS129" s="28"/>
      <c r="AOT129" s="28"/>
      <c r="AOU129" s="28"/>
      <c r="AOV129" s="28"/>
      <c r="AOW129" s="28"/>
      <c r="AOX129" s="28"/>
      <c r="AOY129" s="28"/>
      <c r="AOZ129" s="28"/>
      <c r="APA129" s="28"/>
      <c r="APB129" s="28"/>
      <c r="APC129" s="28"/>
      <c r="APD129" s="28"/>
      <c r="APE129" s="28"/>
      <c r="APF129" s="28"/>
      <c r="APG129" s="28"/>
      <c r="APH129" s="28"/>
      <c r="API129" s="28"/>
      <c r="APJ129" s="28"/>
      <c r="APK129" s="28"/>
      <c r="APL129" s="28"/>
      <c r="APM129" s="28"/>
      <c r="APN129" s="28"/>
      <c r="APO129" s="28"/>
      <c r="APP129" s="28"/>
      <c r="APQ129" s="28"/>
      <c r="APR129" s="28"/>
      <c r="APS129" s="28"/>
      <c r="APT129" s="28"/>
      <c r="APU129" s="28"/>
      <c r="APV129" s="28"/>
      <c r="APW129" s="28"/>
      <c r="APX129" s="28"/>
      <c r="APY129" s="28"/>
      <c r="APZ129" s="28"/>
      <c r="AQA129" s="28"/>
      <c r="AQB129" s="28"/>
      <c r="AQC129" s="28"/>
      <c r="AQD129" s="28"/>
      <c r="AQE129" s="28"/>
      <c r="AQF129" s="28"/>
      <c r="AQG129" s="28"/>
      <c r="AQH129" s="28"/>
      <c r="AQI129" s="28"/>
      <c r="AQJ129" s="28"/>
      <c r="AQK129" s="28"/>
      <c r="AQL129" s="28"/>
      <c r="AQM129" s="28"/>
      <c r="AQN129" s="28"/>
      <c r="AQO129" s="28"/>
      <c r="AQP129" s="28"/>
      <c r="AQQ129" s="28"/>
      <c r="AQR129" s="28"/>
      <c r="AQS129" s="28"/>
      <c r="AQT129" s="28"/>
      <c r="AQU129" s="28"/>
      <c r="AQV129" s="28"/>
      <c r="AQW129" s="28"/>
      <c r="AQX129" s="28"/>
      <c r="AQY129" s="28"/>
      <c r="AQZ129" s="28"/>
      <c r="ARA129" s="28"/>
      <c r="ARB129" s="28"/>
      <c r="ARC129" s="28"/>
      <c r="ARD129" s="28"/>
      <c r="ARE129" s="28"/>
      <c r="ARF129" s="28"/>
      <c r="ARG129" s="28"/>
      <c r="ARH129" s="28"/>
      <c r="ARI129" s="28"/>
      <c r="ARJ129" s="28"/>
      <c r="ARK129" s="28"/>
      <c r="ARL129" s="28"/>
      <c r="ARM129" s="28"/>
      <c r="ARN129" s="28"/>
      <c r="ARO129" s="28"/>
      <c r="ARP129" s="28"/>
      <c r="ARQ129" s="28"/>
      <c r="ARR129" s="28"/>
      <c r="ARS129" s="28"/>
      <c r="ART129" s="28"/>
      <c r="ARU129" s="28"/>
      <c r="ARV129" s="28"/>
      <c r="ARW129" s="28"/>
      <c r="ARX129" s="28"/>
      <c r="ARY129" s="28"/>
      <c r="ARZ129" s="28"/>
      <c r="ASA129" s="28"/>
      <c r="ASB129" s="28"/>
      <c r="ASC129" s="28"/>
      <c r="ASD129" s="28"/>
      <c r="ASE129" s="28"/>
      <c r="ASF129" s="28"/>
      <c r="ASG129" s="28"/>
      <c r="ASH129" s="28"/>
      <c r="ASI129" s="28"/>
      <c r="ASJ129" s="28"/>
      <c r="ASK129" s="28"/>
      <c r="ASL129" s="28"/>
      <c r="ASM129" s="28"/>
      <c r="ASN129" s="28"/>
      <c r="ASO129" s="28"/>
      <c r="ASP129" s="28"/>
      <c r="ASQ129" s="28"/>
      <c r="ASR129" s="28"/>
      <c r="ASS129" s="28"/>
      <c r="AST129" s="28"/>
      <c r="ASU129" s="28"/>
      <c r="ASV129" s="28"/>
      <c r="ASW129" s="28"/>
      <c r="ASX129" s="28"/>
      <c r="ASY129" s="28"/>
      <c r="ASZ129" s="28"/>
      <c r="ATA129" s="28"/>
      <c r="ATB129" s="28"/>
      <c r="ATC129" s="28"/>
      <c r="ATD129" s="28"/>
      <c r="ATE129" s="28"/>
      <c r="ATF129" s="28"/>
      <c r="ATG129" s="28"/>
      <c r="ATH129" s="28"/>
      <c r="ATI129" s="28"/>
      <c r="ATJ129" s="28"/>
      <c r="ATK129" s="28"/>
      <c r="ATL129" s="28"/>
      <c r="ATM129" s="28"/>
      <c r="ATN129" s="28"/>
      <c r="ATO129" s="28"/>
      <c r="ATP129" s="28"/>
      <c r="ATQ129" s="28"/>
      <c r="ATR129" s="28"/>
      <c r="ATS129" s="28"/>
      <c r="ATT129" s="28"/>
      <c r="ATU129" s="28"/>
      <c r="ATV129" s="28"/>
      <c r="ATW129" s="28"/>
      <c r="ATX129" s="28"/>
      <c r="ATY129" s="28"/>
      <c r="ATZ129" s="28"/>
      <c r="AUA129" s="28"/>
      <c r="AUB129" s="28"/>
      <c r="AUC129" s="28"/>
      <c r="AUD129" s="28"/>
      <c r="AUE129" s="28"/>
      <c r="AUF129" s="28"/>
      <c r="AUG129" s="28"/>
      <c r="AUH129" s="28"/>
      <c r="AUI129" s="28"/>
      <c r="AUJ129" s="28"/>
      <c r="AUK129" s="28"/>
      <c r="AUL129" s="28"/>
      <c r="AUM129" s="28"/>
      <c r="AUN129" s="28"/>
      <c r="AUO129" s="28"/>
      <c r="AUP129" s="28"/>
      <c r="AUQ129" s="28"/>
      <c r="AUR129" s="28"/>
      <c r="AUS129" s="28"/>
      <c r="AUT129" s="28"/>
      <c r="AUU129" s="28"/>
      <c r="AUV129" s="28"/>
      <c r="AUW129" s="28"/>
      <c r="AUX129" s="28"/>
      <c r="AUY129" s="28"/>
      <c r="AUZ129" s="28"/>
      <c r="AVA129" s="28"/>
      <c r="AVB129" s="28"/>
      <c r="AVC129" s="28"/>
      <c r="AVD129" s="28"/>
      <c r="AVE129" s="28"/>
      <c r="AVF129" s="28"/>
      <c r="AVG129" s="28"/>
      <c r="AVH129" s="28"/>
      <c r="AVI129" s="28"/>
      <c r="AVJ129" s="28"/>
      <c r="AVK129" s="28"/>
      <c r="AVL129" s="28"/>
      <c r="AVM129" s="28"/>
      <c r="AVN129" s="28"/>
      <c r="AVO129" s="28"/>
      <c r="AVP129" s="28"/>
      <c r="AVQ129" s="28"/>
      <c r="AVR129" s="28"/>
      <c r="AVS129" s="28"/>
      <c r="AVT129" s="28"/>
      <c r="AVU129" s="28"/>
      <c r="AVV129" s="28"/>
      <c r="AVW129" s="28"/>
      <c r="AVX129" s="28"/>
      <c r="AVY129" s="28"/>
      <c r="AVZ129" s="28"/>
      <c r="AWA129" s="28"/>
      <c r="AWB129" s="28"/>
      <c r="AWC129" s="28"/>
      <c r="AWD129" s="28"/>
      <c r="AWE129" s="28"/>
      <c r="AWF129" s="28"/>
      <c r="AWG129" s="28"/>
      <c r="AWH129" s="28"/>
      <c r="AWI129" s="28"/>
      <c r="AWJ129" s="28"/>
      <c r="AWK129" s="28"/>
      <c r="AWL129" s="28"/>
      <c r="AWM129" s="28"/>
      <c r="AWN129" s="28"/>
      <c r="AWO129" s="28"/>
      <c r="AWP129" s="28"/>
      <c r="AWQ129" s="28"/>
      <c r="AWR129" s="28"/>
      <c r="AWS129" s="28"/>
      <c r="AWT129" s="28"/>
      <c r="AWU129" s="28"/>
      <c r="AWV129" s="28"/>
      <c r="AWW129" s="28"/>
      <c r="AWX129" s="28"/>
      <c r="AWY129" s="28"/>
      <c r="AWZ129" s="28"/>
      <c r="AXA129" s="28"/>
      <c r="AXB129" s="28"/>
      <c r="AXC129" s="28"/>
      <c r="AXD129" s="28"/>
      <c r="AXE129" s="28"/>
      <c r="AXF129" s="28"/>
      <c r="AXG129" s="28"/>
      <c r="AXH129" s="28"/>
      <c r="AXI129" s="28"/>
      <c r="AXJ129" s="28"/>
      <c r="AXK129" s="28"/>
      <c r="AXL129" s="28"/>
      <c r="AXM129" s="28"/>
      <c r="AXN129" s="28"/>
      <c r="AXO129" s="28"/>
      <c r="AXP129" s="28"/>
      <c r="AXQ129" s="28"/>
      <c r="AXR129" s="28"/>
      <c r="AXS129" s="28"/>
      <c r="AXT129" s="28"/>
      <c r="AXU129" s="28"/>
      <c r="AXV129" s="28"/>
      <c r="AXW129" s="28"/>
      <c r="AXX129" s="28"/>
      <c r="AXY129" s="28"/>
      <c r="AXZ129" s="28"/>
      <c r="AYA129" s="28"/>
      <c r="AYB129" s="28"/>
      <c r="AYC129" s="28"/>
      <c r="AYD129" s="28"/>
      <c r="AYE129" s="28"/>
      <c r="AYF129" s="28"/>
      <c r="AYG129" s="28"/>
      <c r="AYH129" s="28"/>
      <c r="AYI129" s="28"/>
      <c r="AYJ129" s="28"/>
      <c r="AYK129" s="28"/>
      <c r="AYL129" s="28"/>
      <c r="AYM129" s="28"/>
      <c r="AYN129" s="28"/>
      <c r="AYO129" s="28"/>
      <c r="AYP129" s="28"/>
      <c r="AYQ129" s="28"/>
      <c r="AYR129" s="28"/>
      <c r="AYS129" s="28"/>
      <c r="AYT129" s="28"/>
      <c r="AYU129" s="28"/>
      <c r="AYV129" s="28"/>
      <c r="AYW129" s="28"/>
      <c r="AYX129" s="28"/>
      <c r="AYY129" s="28"/>
      <c r="AYZ129" s="28"/>
      <c r="AZA129" s="28"/>
      <c r="AZB129" s="28"/>
      <c r="AZC129" s="28"/>
      <c r="AZD129" s="28"/>
      <c r="AZE129" s="28"/>
      <c r="AZF129" s="28"/>
      <c r="AZG129" s="28"/>
      <c r="AZH129" s="28"/>
      <c r="AZI129" s="28"/>
      <c r="AZJ129" s="28"/>
      <c r="AZK129" s="28"/>
      <c r="AZL129" s="28"/>
      <c r="AZM129" s="28"/>
      <c r="AZN129" s="28"/>
      <c r="AZO129" s="28"/>
      <c r="AZP129" s="28"/>
      <c r="AZQ129" s="28"/>
      <c r="AZR129" s="28"/>
      <c r="AZS129" s="28"/>
      <c r="AZT129" s="28"/>
      <c r="AZU129" s="28"/>
      <c r="AZV129" s="28"/>
      <c r="AZW129" s="28"/>
      <c r="AZX129" s="28"/>
      <c r="AZY129" s="28"/>
      <c r="AZZ129" s="28"/>
      <c r="BAA129" s="28"/>
      <c r="BAB129" s="28"/>
      <c r="BAC129" s="28"/>
      <c r="BAD129" s="28"/>
      <c r="BAE129" s="28"/>
      <c r="BAF129" s="28"/>
      <c r="BAG129" s="28"/>
      <c r="BAH129" s="28"/>
      <c r="BAI129" s="28"/>
      <c r="BAJ129" s="28"/>
      <c r="BAK129" s="28"/>
      <c r="BAL129" s="28"/>
      <c r="BAM129" s="28"/>
      <c r="BAN129" s="28"/>
      <c r="BAO129" s="28"/>
      <c r="BAP129" s="28"/>
      <c r="BAQ129" s="28"/>
      <c r="BAR129" s="28"/>
      <c r="BAS129" s="28"/>
      <c r="BAT129" s="28"/>
      <c r="BAU129" s="28"/>
      <c r="BAV129" s="28"/>
      <c r="BAW129" s="28"/>
      <c r="BAX129" s="28"/>
      <c r="BAY129" s="28"/>
      <c r="BAZ129" s="28"/>
      <c r="BBA129" s="28"/>
      <c r="BBB129" s="28"/>
      <c r="BBC129" s="28"/>
      <c r="BBD129" s="28"/>
      <c r="BBE129" s="28"/>
      <c r="BBF129" s="28"/>
      <c r="BBG129" s="28"/>
      <c r="BBH129" s="28"/>
      <c r="BBI129" s="28"/>
      <c r="BBJ129" s="28"/>
      <c r="BBK129" s="28"/>
      <c r="BBL129" s="28"/>
      <c r="BBM129" s="28"/>
      <c r="BBN129" s="28"/>
      <c r="BBO129" s="28"/>
      <c r="BBP129" s="28"/>
      <c r="BBQ129" s="28"/>
      <c r="BBR129" s="28"/>
      <c r="BBS129" s="28"/>
      <c r="BBT129" s="28"/>
      <c r="BBU129" s="28"/>
      <c r="BBV129" s="28"/>
      <c r="BBW129" s="28"/>
      <c r="BBX129" s="28"/>
      <c r="BBY129" s="28"/>
      <c r="BBZ129" s="28"/>
      <c r="BCA129" s="28"/>
      <c r="BCB129" s="28"/>
      <c r="BCC129" s="28"/>
      <c r="BCD129" s="28"/>
      <c r="BCE129" s="28"/>
      <c r="BCF129" s="28"/>
      <c r="BCG129" s="28"/>
      <c r="BCH129" s="28"/>
      <c r="BCI129" s="28"/>
      <c r="BCJ129" s="28"/>
      <c r="BCK129" s="28"/>
      <c r="BCL129" s="28"/>
      <c r="BCM129" s="28"/>
      <c r="BCN129" s="28"/>
      <c r="BCO129" s="28"/>
      <c r="BCP129" s="28"/>
      <c r="BCQ129" s="28"/>
      <c r="BCR129" s="28"/>
      <c r="BCS129" s="28"/>
      <c r="BCT129" s="28"/>
      <c r="BCU129" s="28"/>
      <c r="BCV129" s="28"/>
      <c r="BCW129" s="28"/>
      <c r="BCX129" s="28"/>
      <c r="BCY129" s="28"/>
      <c r="BCZ129" s="28"/>
      <c r="BDA129" s="28"/>
      <c r="BDB129" s="28"/>
      <c r="BDC129" s="28"/>
      <c r="BDD129" s="28"/>
      <c r="BDE129" s="28"/>
      <c r="BDF129" s="28"/>
      <c r="BDG129" s="28"/>
      <c r="BDH129" s="28"/>
      <c r="BDI129" s="28"/>
      <c r="BDJ129" s="28"/>
      <c r="BDK129" s="28"/>
      <c r="BDL129" s="28"/>
      <c r="BDM129" s="28"/>
      <c r="BDN129" s="28"/>
      <c r="BDO129" s="28"/>
      <c r="BDP129" s="28"/>
      <c r="BDQ129" s="28"/>
      <c r="BDR129" s="28"/>
      <c r="BDS129" s="28"/>
      <c r="BDT129" s="28"/>
      <c r="BDU129" s="28"/>
      <c r="BDV129" s="28"/>
      <c r="BDW129" s="28"/>
      <c r="BDX129" s="28"/>
      <c r="BDY129" s="28"/>
      <c r="BDZ129" s="28"/>
      <c r="BEA129" s="28"/>
      <c r="BEB129" s="28"/>
      <c r="BEC129" s="28"/>
      <c r="BED129" s="28"/>
      <c r="BEE129" s="28"/>
      <c r="BEF129" s="28"/>
      <c r="BEG129" s="28"/>
      <c r="BEH129" s="28"/>
      <c r="BEI129" s="28"/>
      <c r="BEJ129" s="28"/>
      <c r="BEK129" s="28"/>
      <c r="BEL129" s="28"/>
      <c r="BEM129" s="28"/>
      <c r="BEN129" s="28"/>
      <c r="BEO129" s="28"/>
      <c r="BEP129" s="28"/>
      <c r="BEQ129" s="28"/>
      <c r="BER129" s="28"/>
      <c r="BES129" s="28"/>
      <c r="BET129" s="28"/>
      <c r="BEU129" s="28"/>
      <c r="BEV129" s="28"/>
      <c r="BEW129" s="28"/>
      <c r="BEX129" s="28"/>
      <c r="BEY129" s="28"/>
      <c r="BEZ129" s="28"/>
      <c r="BFA129" s="28"/>
      <c r="BFB129" s="28"/>
      <c r="BFC129" s="28"/>
      <c r="BFD129" s="28"/>
      <c r="BFE129" s="28"/>
      <c r="BFF129" s="28"/>
      <c r="BFG129" s="28"/>
      <c r="BFH129" s="28"/>
      <c r="BFI129" s="28"/>
      <c r="BFJ129" s="28"/>
      <c r="BFK129" s="28"/>
      <c r="BFL129" s="28"/>
      <c r="BFM129" s="28"/>
      <c r="BFN129" s="28"/>
      <c r="BFO129" s="28"/>
      <c r="BFP129" s="28"/>
      <c r="BFQ129" s="28"/>
      <c r="BFR129" s="28"/>
      <c r="BFS129" s="28"/>
      <c r="BFT129" s="28"/>
      <c r="BFU129" s="28"/>
      <c r="BFV129" s="28"/>
      <c r="BFW129" s="28"/>
      <c r="BFX129" s="28"/>
      <c r="BFY129" s="28"/>
      <c r="BFZ129" s="28"/>
      <c r="BGA129" s="28"/>
      <c r="BGB129" s="28"/>
      <c r="BGC129" s="28"/>
      <c r="BGD129" s="28"/>
      <c r="BGE129" s="28"/>
      <c r="BGF129" s="28"/>
      <c r="BGG129" s="28"/>
      <c r="BGH129" s="28"/>
      <c r="BGI129" s="28"/>
      <c r="BGJ129" s="28"/>
      <c r="BGK129" s="28"/>
      <c r="BGL129" s="28"/>
      <c r="BGM129" s="28"/>
      <c r="BGN129" s="28"/>
      <c r="BGO129" s="28"/>
      <c r="BGP129" s="28"/>
      <c r="BGQ129" s="28"/>
      <c r="BGR129" s="28"/>
      <c r="BGS129" s="28"/>
      <c r="BGT129" s="28"/>
      <c r="BGU129" s="28"/>
      <c r="BGV129" s="28"/>
      <c r="BGW129" s="28"/>
      <c r="BGX129" s="28"/>
      <c r="BGY129" s="28"/>
      <c r="BGZ129" s="28"/>
      <c r="BHA129" s="28"/>
      <c r="BHB129" s="28"/>
      <c r="BHC129" s="28"/>
      <c r="BHD129" s="28"/>
      <c r="BHE129" s="28"/>
      <c r="BHF129" s="28"/>
      <c r="BHG129" s="28"/>
      <c r="BHH129" s="28"/>
      <c r="BHI129" s="28"/>
      <c r="BHJ129" s="28"/>
      <c r="BHK129" s="28"/>
      <c r="BHL129" s="28"/>
      <c r="BHM129" s="28"/>
      <c r="BHN129" s="28"/>
      <c r="BHO129" s="28"/>
      <c r="BHP129" s="28"/>
      <c r="BHQ129" s="28"/>
      <c r="BHR129" s="28"/>
      <c r="BHS129" s="28"/>
      <c r="BHT129" s="28"/>
      <c r="BHU129" s="28"/>
      <c r="BHV129" s="28"/>
      <c r="BHW129" s="28"/>
      <c r="BHX129" s="28"/>
      <c r="BHY129" s="28"/>
      <c r="BHZ129" s="28"/>
      <c r="BIA129" s="28"/>
      <c r="BIB129" s="28"/>
      <c r="BIC129" s="28"/>
      <c r="BID129" s="28"/>
      <c r="BIE129" s="28"/>
      <c r="BIF129" s="28"/>
      <c r="BIG129" s="28"/>
      <c r="BIH129" s="28"/>
      <c r="BII129" s="28"/>
      <c r="BIJ129" s="28"/>
      <c r="BIK129" s="28"/>
      <c r="BIL129" s="28"/>
      <c r="BIM129" s="28"/>
      <c r="BIN129" s="28"/>
      <c r="BIO129" s="28"/>
      <c r="BIP129" s="28"/>
      <c r="BIQ129" s="28"/>
      <c r="BIR129" s="28"/>
      <c r="BIS129" s="28"/>
      <c r="BIT129" s="28"/>
      <c r="BIU129" s="28"/>
      <c r="BIV129" s="28"/>
      <c r="BIW129" s="28"/>
      <c r="BIX129" s="28"/>
      <c r="BIY129" s="28"/>
      <c r="BIZ129" s="28"/>
      <c r="BJA129" s="28"/>
      <c r="BJB129" s="28"/>
      <c r="BJC129" s="28"/>
      <c r="BJD129" s="28"/>
      <c r="BJE129" s="28"/>
      <c r="BJF129" s="28"/>
      <c r="BJG129" s="28"/>
      <c r="BJH129" s="28"/>
      <c r="BJI129" s="28"/>
      <c r="BJJ129" s="28"/>
      <c r="BJK129" s="28"/>
      <c r="BJL129" s="28"/>
      <c r="BJM129" s="28"/>
      <c r="BJN129" s="28"/>
      <c r="BJO129" s="28"/>
      <c r="BJP129" s="28"/>
      <c r="BJQ129" s="28"/>
      <c r="BJR129" s="28"/>
      <c r="BJS129" s="28"/>
      <c r="BJT129" s="28"/>
      <c r="BJU129" s="28"/>
      <c r="BJV129" s="28"/>
      <c r="BJW129" s="28"/>
      <c r="BJX129" s="28"/>
      <c r="BJY129" s="28"/>
      <c r="BJZ129" s="28"/>
      <c r="BKA129" s="28"/>
      <c r="BKB129" s="28"/>
      <c r="BKC129" s="28"/>
      <c r="BKD129" s="28"/>
      <c r="BKE129" s="28"/>
      <c r="BKF129" s="28"/>
      <c r="BKG129" s="28"/>
      <c r="BKH129" s="28"/>
      <c r="BKI129" s="28"/>
      <c r="BKJ129" s="28"/>
      <c r="BKK129" s="28"/>
      <c r="BKL129" s="28"/>
      <c r="BKM129" s="28"/>
      <c r="BKN129" s="28"/>
      <c r="BKO129" s="28"/>
      <c r="BKP129" s="28"/>
      <c r="BKQ129" s="28"/>
      <c r="BKR129" s="28"/>
      <c r="BKS129" s="28"/>
      <c r="BKT129" s="28"/>
      <c r="BKU129" s="28"/>
      <c r="BKV129" s="28"/>
      <c r="BKW129" s="28"/>
      <c r="BKX129" s="28"/>
      <c r="BKY129" s="28"/>
      <c r="BKZ129" s="28"/>
      <c r="BLA129" s="28"/>
      <c r="BLB129" s="28"/>
      <c r="BLC129" s="28"/>
      <c r="BLD129" s="28"/>
      <c r="BLE129" s="28"/>
      <c r="BLF129" s="28"/>
      <c r="BLG129" s="28"/>
      <c r="BLH129" s="28"/>
      <c r="BLI129" s="28"/>
      <c r="BLJ129" s="28"/>
      <c r="BLK129" s="28"/>
      <c r="BLL129" s="28"/>
      <c r="BLM129" s="28"/>
      <c r="BLN129" s="28"/>
      <c r="BLO129" s="28"/>
      <c r="BLP129" s="28"/>
      <c r="BLQ129" s="28"/>
      <c r="BLR129" s="28"/>
      <c r="BLS129" s="28"/>
      <c r="BLT129" s="28"/>
      <c r="BLU129" s="28"/>
      <c r="BLV129" s="28"/>
      <c r="BLW129" s="28"/>
      <c r="BLX129" s="28"/>
      <c r="BLY129" s="28"/>
      <c r="BLZ129" s="28"/>
      <c r="BMA129" s="28"/>
      <c r="BMB129" s="28"/>
      <c r="BMC129" s="28"/>
      <c r="BMD129" s="28"/>
      <c r="BME129" s="28"/>
      <c r="BMF129" s="28"/>
      <c r="BMG129" s="28"/>
      <c r="BMH129" s="28"/>
      <c r="BMI129" s="28"/>
      <c r="BMJ129" s="28"/>
      <c r="BMK129" s="28"/>
      <c r="BML129" s="28"/>
      <c r="BMM129" s="28"/>
      <c r="BMN129" s="28"/>
      <c r="BMO129" s="28"/>
      <c r="BMP129" s="28"/>
      <c r="BMQ129" s="28"/>
      <c r="BMR129" s="28"/>
      <c r="BMS129" s="28"/>
      <c r="BMT129" s="28"/>
      <c r="BMU129" s="28"/>
      <c r="BMV129" s="28"/>
      <c r="BMW129" s="28"/>
      <c r="BMX129" s="28"/>
      <c r="BMY129" s="28"/>
      <c r="BMZ129" s="28"/>
      <c r="BNA129" s="28"/>
      <c r="BNB129" s="28"/>
      <c r="BNC129" s="28"/>
      <c r="BND129" s="28"/>
      <c r="BNE129" s="28"/>
      <c r="BNF129" s="28"/>
      <c r="BNG129" s="28"/>
      <c r="BNH129" s="28"/>
      <c r="BNI129" s="28"/>
      <c r="BNJ129" s="28"/>
      <c r="BNK129" s="28"/>
      <c r="BNL129" s="28"/>
      <c r="BNM129" s="28"/>
      <c r="BNN129" s="28"/>
      <c r="BNO129" s="28"/>
      <c r="BNP129" s="28"/>
      <c r="BNQ129" s="28"/>
      <c r="BNR129" s="28"/>
      <c r="BNS129" s="28"/>
      <c r="BNT129" s="28"/>
      <c r="BNU129" s="28"/>
      <c r="BNV129" s="28"/>
      <c r="BNW129" s="28"/>
      <c r="BNX129" s="28"/>
      <c r="BNY129" s="28"/>
      <c r="BNZ129" s="28"/>
      <c r="BOA129" s="28"/>
      <c r="BOB129" s="28"/>
      <c r="BOC129" s="28"/>
      <c r="BOD129" s="28"/>
      <c r="BOE129" s="28"/>
      <c r="BOF129" s="28"/>
      <c r="BOG129" s="28"/>
      <c r="BOH129" s="28"/>
      <c r="BOI129" s="28"/>
      <c r="BOJ129" s="28"/>
      <c r="BOK129" s="28"/>
      <c r="BOL129" s="28"/>
      <c r="BOM129" s="28"/>
      <c r="BON129" s="28"/>
      <c r="BOO129" s="28"/>
      <c r="BOP129" s="28"/>
      <c r="BOQ129" s="28"/>
      <c r="BOR129" s="28"/>
      <c r="BOS129" s="28"/>
      <c r="BOT129" s="28"/>
      <c r="BOU129" s="28"/>
      <c r="BOV129" s="28"/>
      <c r="BOW129" s="28"/>
      <c r="BOX129" s="28"/>
      <c r="BOY129" s="28"/>
      <c r="BOZ129" s="28"/>
      <c r="BPA129" s="28"/>
      <c r="BPB129" s="28"/>
      <c r="BPC129" s="28"/>
      <c r="BPD129" s="28"/>
      <c r="BPE129" s="28"/>
      <c r="BPF129" s="28"/>
      <c r="BPG129" s="28"/>
      <c r="BPH129" s="28"/>
      <c r="BPI129" s="28"/>
      <c r="BPJ129" s="28"/>
      <c r="BPK129" s="28"/>
      <c r="BPL129" s="28"/>
      <c r="BPM129" s="28"/>
      <c r="BPN129" s="28"/>
      <c r="BPO129" s="28"/>
      <c r="BPP129" s="28"/>
      <c r="BPQ129" s="28"/>
      <c r="BPR129" s="28"/>
      <c r="BPS129" s="28"/>
      <c r="BPT129" s="28"/>
      <c r="BPU129" s="28"/>
      <c r="BPV129" s="28"/>
      <c r="BPW129" s="28"/>
      <c r="BPX129" s="28"/>
      <c r="BPY129" s="28"/>
      <c r="BPZ129" s="28"/>
      <c r="BQA129" s="28"/>
      <c r="BQB129" s="28"/>
      <c r="BQC129" s="28"/>
      <c r="BQD129" s="28"/>
      <c r="BQE129" s="28"/>
      <c r="BQF129" s="28"/>
      <c r="BQG129" s="28"/>
      <c r="BQH129" s="28"/>
      <c r="BQI129" s="28"/>
      <c r="BQJ129" s="28"/>
      <c r="BQK129" s="28"/>
      <c r="BQL129" s="28"/>
      <c r="BQM129" s="28"/>
      <c r="BQN129" s="28"/>
      <c r="BQO129" s="28"/>
      <c r="BQP129" s="28"/>
      <c r="BQQ129" s="28"/>
      <c r="BQR129" s="28"/>
      <c r="BQS129" s="28"/>
      <c r="BQT129" s="28"/>
      <c r="BQU129" s="28"/>
      <c r="BQV129" s="28"/>
      <c r="BQW129" s="28"/>
      <c r="BQX129" s="28"/>
      <c r="BQY129" s="28"/>
      <c r="BQZ129" s="28"/>
      <c r="BRA129" s="28"/>
      <c r="BRB129" s="28"/>
      <c r="BRC129" s="28"/>
      <c r="BRD129" s="28"/>
      <c r="BRE129" s="28"/>
      <c r="BRF129" s="28"/>
      <c r="BRG129" s="28"/>
      <c r="BRH129" s="28"/>
      <c r="BRI129" s="28"/>
      <c r="BRJ129" s="28"/>
      <c r="BRK129" s="28"/>
      <c r="BRL129" s="28"/>
      <c r="BRM129" s="28"/>
      <c r="BRN129" s="28"/>
      <c r="BRO129" s="28"/>
      <c r="BRP129" s="28"/>
      <c r="BRQ129" s="28"/>
      <c r="BRR129" s="28"/>
      <c r="BRS129" s="28"/>
      <c r="BRT129" s="28"/>
      <c r="BRU129" s="28"/>
      <c r="BRV129" s="28"/>
      <c r="BRW129" s="28"/>
      <c r="BRX129" s="28"/>
      <c r="BRY129" s="28"/>
      <c r="BRZ129" s="28"/>
      <c r="BSA129" s="28"/>
      <c r="BSB129" s="28"/>
      <c r="BSC129" s="28"/>
      <c r="BSD129" s="28"/>
      <c r="BSE129" s="28"/>
      <c r="BSF129" s="28"/>
      <c r="BSG129" s="28"/>
      <c r="BSH129" s="28"/>
      <c r="BSI129" s="28"/>
      <c r="BSJ129" s="28"/>
      <c r="BSK129" s="28"/>
      <c r="BSL129" s="28"/>
      <c r="BSM129" s="28"/>
      <c r="BSN129" s="28"/>
      <c r="BSO129" s="28"/>
      <c r="BSP129" s="28"/>
      <c r="BSQ129" s="28"/>
      <c r="BSR129" s="28"/>
      <c r="BSS129" s="28"/>
      <c r="BST129" s="28"/>
      <c r="BSU129" s="28"/>
      <c r="BSV129" s="28"/>
      <c r="BSW129" s="28"/>
      <c r="BSX129" s="28"/>
      <c r="BSY129" s="28"/>
      <c r="BSZ129" s="28"/>
      <c r="BTA129" s="28"/>
      <c r="BTB129" s="28"/>
      <c r="BTC129" s="28"/>
      <c r="BTD129" s="28"/>
      <c r="BTE129" s="28"/>
      <c r="BTF129" s="28"/>
      <c r="BTG129" s="28"/>
      <c r="BTH129" s="28"/>
      <c r="BTI129" s="28"/>
      <c r="BTJ129" s="28"/>
      <c r="BTK129" s="28"/>
      <c r="BTL129" s="28"/>
      <c r="BTM129" s="28"/>
      <c r="BTN129" s="28"/>
      <c r="BTO129" s="28"/>
      <c r="BTP129" s="28"/>
      <c r="BTQ129" s="28"/>
      <c r="BTR129" s="28"/>
      <c r="BTS129" s="28"/>
      <c r="BTT129" s="28"/>
      <c r="BTU129" s="28"/>
      <c r="BTV129" s="28"/>
      <c r="BTW129" s="28"/>
      <c r="BTX129" s="28"/>
      <c r="BTY129" s="28"/>
      <c r="BTZ129" s="28"/>
      <c r="BUA129" s="28"/>
      <c r="BUB129" s="28"/>
      <c r="BUC129" s="28"/>
      <c r="BUD129" s="28"/>
      <c r="BUE129" s="28"/>
      <c r="BUF129" s="28"/>
      <c r="BUG129" s="28"/>
      <c r="BUH129" s="28"/>
      <c r="BUI129" s="28"/>
      <c r="BUJ129" s="28"/>
      <c r="BUK129" s="28"/>
      <c r="BUL129" s="28"/>
      <c r="BUM129" s="28"/>
      <c r="BUN129" s="28"/>
      <c r="BUO129" s="28"/>
      <c r="BUP129" s="28"/>
      <c r="BUQ129" s="28"/>
      <c r="BUR129" s="28"/>
      <c r="BUS129" s="28"/>
      <c r="BUT129" s="28"/>
      <c r="BUU129" s="28"/>
      <c r="BUV129" s="28"/>
      <c r="BUW129" s="28"/>
      <c r="BUX129" s="28"/>
      <c r="BUY129" s="28"/>
      <c r="BUZ129" s="28"/>
      <c r="BVA129" s="28"/>
      <c r="BVB129" s="28"/>
      <c r="BVC129" s="28"/>
      <c r="BVD129" s="28"/>
      <c r="BVE129" s="28"/>
      <c r="BVF129" s="28"/>
      <c r="BVG129" s="28"/>
      <c r="BVH129" s="28"/>
      <c r="BVI129" s="28"/>
      <c r="BVJ129" s="28"/>
      <c r="BVK129" s="28"/>
      <c r="BVL129" s="28"/>
      <c r="BVM129" s="28"/>
      <c r="BVN129" s="28"/>
      <c r="BVO129" s="28"/>
      <c r="BVP129" s="28"/>
      <c r="BVQ129" s="28"/>
      <c r="BVR129" s="28"/>
      <c r="BVS129" s="28"/>
      <c r="BVT129" s="28"/>
      <c r="BVU129" s="28"/>
      <c r="BVV129" s="28"/>
      <c r="BVW129" s="28"/>
      <c r="BVX129" s="28"/>
      <c r="BVY129" s="28"/>
      <c r="BVZ129" s="28"/>
      <c r="BWA129" s="28"/>
      <c r="BWB129" s="28"/>
      <c r="BWC129" s="28"/>
      <c r="BWD129" s="28"/>
      <c r="BWE129" s="28"/>
      <c r="BWF129" s="28"/>
      <c r="BWG129" s="28"/>
      <c r="BWH129" s="28"/>
      <c r="BWI129" s="28"/>
      <c r="BWJ129" s="28"/>
      <c r="BWK129" s="28"/>
      <c r="BWL129" s="28"/>
      <c r="BWM129" s="28"/>
      <c r="BWN129" s="28"/>
      <c r="BWO129" s="28"/>
      <c r="BWP129" s="28"/>
      <c r="BWQ129" s="28"/>
      <c r="BWR129" s="28"/>
      <c r="BWS129" s="28"/>
      <c r="BWT129" s="28"/>
      <c r="BWU129" s="28"/>
      <c r="BWV129" s="28"/>
      <c r="BWW129" s="28"/>
      <c r="BWX129" s="28"/>
      <c r="BWY129" s="28"/>
      <c r="BWZ129" s="28"/>
      <c r="BXA129" s="28"/>
      <c r="BXB129" s="28"/>
      <c r="BXC129" s="28"/>
      <c r="BXD129" s="28"/>
      <c r="BXE129" s="28"/>
      <c r="BXF129" s="28"/>
      <c r="BXG129" s="28"/>
      <c r="BXH129" s="28"/>
      <c r="BXI129" s="28"/>
      <c r="BXJ129" s="28"/>
      <c r="BXK129" s="28"/>
      <c r="BXL129" s="28"/>
      <c r="BXM129" s="28"/>
      <c r="BXN129" s="28"/>
      <c r="BXO129" s="28"/>
      <c r="BXP129" s="28"/>
      <c r="BXQ129" s="28"/>
      <c r="BXR129" s="28"/>
      <c r="BXS129" s="28"/>
      <c r="BXT129" s="28"/>
      <c r="BXU129" s="28"/>
      <c r="BXV129" s="28"/>
      <c r="BXW129" s="28"/>
      <c r="BXX129" s="28"/>
      <c r="BXY129" s="28"/>
      <c r="BXZ129" s="28"/>
      <c r="BYA129" s="28"/>
      <c r="BYB129" s="28"/>
      <c r="BYC129" s="28"/>
      <c r="BYD129" s="28"/>
      <c r="BYE129" s="28"/>
      <c r="BYF129" s="28"/>
      <c r="BYG129" s="28"/>
      <c r="BYH129" s="28"/>
      <c r="BYI129" s="28"/>
      <c r="BYJ129" s="28"/>
      <c r="BYK129" s="28"/>
      <c r="BYL129" s="28"/>
      <c r="BYM129" s="28"/>
      <c r="BYN129" s="28"/>
      <c r="BYO129" s="28"/>
      <c r="BYP129" s="28"/>
      <c r="BYQ129" s="28"/>
      <c r="BYR129" s="28"/>
      <c r="BYS129" s="28"/>
      <c r="BYT129" s="28"/>
      <c r="BYU129" s="28"/>
      <c r="BYV129" s="28"/>
      <c r="BYW129" s="28"/>
      <c r="BYX129" s="28"/>
      <c r="BYY129" s="28"/>
      <c r="BYZ129" s="28"/>
      <c r="BZA129" s="28"/>
      <c r="BZB129" s="28"/>
      <c r="BZC129" s="28"/>
      <c r="BZD129" s="28"/>
      <c r="BZE129" s="28"/>
      <c r="BZF129" s="28"/>
      <c r="BZG129" s="28"/>
      <c r="BZH129" s="28"/>
      <c r="BZI129" s="28"/>
      <c r="BZJ129" s="28"/>
      <c r="BZK129" s="28"/>
      <c r="BZL129" s="28"/>
      <c r="BZM129" s="28"/>
      <c r="BZN129" s="28"/>
      <c r="BZO129" s="28"/>
      <c r="BZP129" s="28"/>
      <c r="BZQ129" s="28"/>
      <c r="BZR129" s="28"/>
      <c r="BZS129" s="28"/>
      <c r="BZT129" s="28"/>
      <c r="BZU129" s="28"/>
      <c r="BZV129" s="28"/>
      <c r="BZW129" s="28"/>
      <c r="BZX129" s="28"/>
      <c r="BZY129" s="28"/>
      <c r="BZZ129" s="28"/>
      <c r="CAA129" s="28"/>
      <c r="CAB129" s="28"/>
      <c r="CAC129" s="28"/>
      <c r="CAD129" s="28"/>
      <c r="CAE129" s="28"/>
      <c r="CAF129" s="28"/>
      <c r="CAG129" s="28"/>
      <c r="CAH129" s="28"/>
      <c r="CAI129" s="28"/>
      <c r="CAJ129" s="28"/>
      <c r="CAK129" s="28"/>
      <c r="CAL129" s="28"/>
      <c r="CAM129" s="28"/>
      <c r="CAN129" s="28"/>
      <c r="CAO129" s="28"/>
      <c r="CAP129" s="28"/>
      <c r="CAQ129" s="28"/>
      <c r="CAR129" s="28"/>
      <c r="CAS129" s="28"/>
      <c r="CAT129" s="28"/>
      <c r="CAU129" s="28"/>
      <c r="CAV129" s="28"/>
      <c r="CAW129" s="28"/>
      <c r="CAX129" s="28"/>
      <c r="CAY129" s="28"/>
      <c r="CAZ129" s="28"/>
      <c r="CBA129" s="28"/>
      <c r="CBB129" s="28"/>
      <c r="CBC129" s="28"/>
      <c r="CBD129" s="28"/>
      <c r="CBE129" s="28"/>
      <c r="CBF129" s="28"/>
      <c r="CBG129" s="28"/>
      <c r="CBH129" s="28"/>
      <c r="CBI129" s="28"/>
      <c r="CBJ129" s="28"/>
      <c r="CBK129" s="28"/>
      <c r="CBL129" s="28"/>
      <c r="CBM129" s="28"/>
      <c r="CBN129" s="28"/>
      <c r="CBO129" s="28"/>
      <c r="CBP129" s="28"/>
      <c r="CBQ129" s="28"/>
      <c r="CBR129" s="28"/>
      <c r="CBS129" s="28"/>
      <c r="CBT129" s="28"/>
      <c r="CBU129" s="28"/>
      <c r="CBV129" s="28"/>
      <c r="CBW129" s="28"/>
      <c r="CBX129" s="28"/>
      <c r="CBY129" s="28"/>
      <c r="CBZ129" s="28"/>
      <c r="CCA129" s="28"/>
      <c r="CCB129" s="28"/>
      <c r="CCC129" s="28"/>
      <c r="CCD129" s="28"/>
      <c r="CCE129" s="28"/>
      <c r="CCF129" s="28"/>
      <c r="CCG129" s="28"/>
      <c r="CCH129" s="28"/>
      <c r="CCI129" s="28"/>
      <c r="CCJ129" s="28"/>
      <c r="CCK129" s="28"/>
      <c r="CCL129" s="28"/>
      <c r="CCM129" s="28"/>
      <c r="CCN129" s="28"/>
      <c r="CCO129" s="28"/>
      <c r="CCP129" s="28"/>
      <c r="CCQ129" s="28"/>
      <c r="CCR129" s="28"/>
      <c r="CCS129" s="28"/>
      <c r="CCT129" s="28"/>
      <c r="CCU129" s="28"/>
      <c r="CCV129" s="28"/>
      <c r="CCW129" s="28"/>
      <c r="CCX129" s="28"/>
      <c r="CCY129" s="28"/>
      <c r="CCZ129" s="28"/>
      <c r="CDA129" s="28"/>
      <c r="CDB129" s="28"/>
      <c r="CDC129" s="28"/>
      <c r="CDD129" s="28"/>
      <c r="CDE129" s="28"/>
      <c r="CDF129" s="28"/>
      <c r="CDG129" s="28"/>
      <c r="CDH129" s="28"/>
      <c r="CDI129" s="28"/>
      <c r="CDJ129" s="28"/>
      <c r="CDK129" s="28"/>
      <c r="CDL129" s="28"/>
      <c r="CDM129" s="28"/>
      <c r="CDN129" s="28"/>
      <c r="CDO129" s="28"/>
      <c r="CDP129" s="28"/>
      <c r="CDQ129" s="28"/>
      <c r="CDR129" s="28"/>
      <c r="CDS129" s="28"/>
      <c r="CDT129" s="28"/>
      <c r="CDU129" s="28"/>
      <c r="CDV129" s="28"/>
      <c r="CDW129" s="28"/>
      <c r="CDX129" s="28"/>
      <c r="CDY129" s="28"/>
      <c r="CDZ129" s="28"/>
      <c r="CEA129" s="28"/>
      <c r="CEB129" s="28"/>
      <c r="CEC129" s="28"/>
      <c r="CED129" s="28"/>
      <c r="CEE129" s="28"/>
      <c r="CEF129" s="28"/>
      <c r="CEG129" s="28"/>
      <c r="CEH129" s="28"/>
      <c r="CEI129" s="28"/>
      <c r="CEJ129" s="28"/>
      <c r="CEK129" s="28"/>
      <c r="CEL129" s="28"/>
      <c r="CEM129" s="28"/>
      <c r="CEN129" s="28"/>
      <c r="CEO129" s="28"/>
      <c r="CEP129" s="28"/>
      <c r="CEQ129" s="28"/>
      <c r="CER129" s="28"/>
      <c r="CES129" s="28"/>
      <c r="CET129" s="28"/>
      <c r="CEU129" s="28"/>
      <c r="CEV129" s="28"/>
      <c r="CEW129" s="28"/>
      <c r="CEX129" s="28"/>
      <c r="CEY129" s="28"/>
      <c r="CEZ129" s="28"/>
      <c r="CFA129" s="28"/>
      <c r="CFB129" s="28"/>
      <c r="CFC129" s="28"/>
      <c r="CFD129" s="28"/>
      <c r="CFE129" s="28"/>
      <c r="CFF129" s="28"/>
      <c r="CFG129" s="28"/>
      <c r="CFH129" s="28"/>
      <c r="CFI129" s="28"/>
      <c r="CFJ129" s="28"/>
      <c r="CFK129" s="28"/>
      <c r="CFL129" s="28"/>
      <c r="CFM129" s="28"/>
      <c r="CFN129" s="28"/>
      <c r="CFO129" s="28"/>
      <c r="CFP129" s="28"/>
      <c r="CFQ129" s="28"/>
      <c r="CFR129" s="28"/>
      <c r="CFS129" s="28"/>
      <c r="CFT129" s="28"/>
      <c r="CFU129" s="28"/>
      <c r="CFV129" s="28"/>
      <c r="CFW129" s="28"/>
      <c r="CFX129" s="28"/>
      <c r="CFY129" s="28"/>
      <c r="CFZ129" s="28"/>
      <c r="CGA129" s="28"/>
      <c r="CGB129" s="28"/>
      <c r="CGC129" s="28"/>
      <c r="CGD129" s="28"/>
      <c r="CGE129" s="28"/>
      <c r="CGF129" s="28"/>
      <c r="CGG129" s="28"/>
      <c r="CGH129" s="28"/>
      <c r="CGI129" s="28"/>
      <c r="CGJ129" s="28"/>
      <c r="CGK129" s="28"/>
      <c r="CGL129" s="28"/>
      <c r="CGM129" s="28"/>
      <c r="CGN129" s="28"/>
      <c r="CGO129" s="28"/>
      <c r="CGP129" s="28"/>
      <c r="CGQ129" s="28"/>
      <c r="CGR129" s="28"/>
      <c r="CGS129" s="28"/>
      <c r="CGT129" s="28"/>
      <c r="CGU129" s="28"/>
      <c r="CGV129" s="28"/>
      <c r="CGW129" s="28"/>
      <c r="CGX129" s="28"/>
      <c r="CGY129" s="28"/>
      <c r="CGZ129" s="28"/>
      <c r="CHA129" s="28"/>
      <c r="CHB129" s="28"/>
      <c r="CHC129" s="28"/>
      <c r="CHD129" s="28"/>
      <c r="CHE129" s="28"/>
      <c r="CHF129" s="28"/>
      <c r="CHG129" s="28"/>
      <c r="CHH129" s="28"/>
      <c r="CHI129" s="28"/>
      <c r="CHJ129" s="28"/>
      <c r="CHK129" s="28"/>
      <c r="CHL129" s="28"/>
      <c r="CHM129" s="28"/>
      <c r="CHN129" s="28"/>
      <c r="CHO129" s="28"/>
      <c r="CHP129" s="28"/>
      <c r="CHQ129" s="28"/>
      <c r="CHR129" s="28"/>
      <c r="CHS129" s="28"/>
      <c r="CHT129" s="28"/>
      <c r="CHU129" s="28"/>
      <c r="CHV129" s="28"/>
      <c r="CHW129" s="28"/>
      <c r="CHX129" s="28"/>
      <c r="CHY129" s="28"/>
      <c r="CHZ129" s="28"/>
      <c r="CIA129" s="28"/>
      <c r="CIB129" s="28"/>
      <c r="CIC129" s="28"/>
      <c r="CID129" s="28"/>
      <c r="CIE129" s="28"/>
      <c r="CIF129" s="28"/>
      <c r="CIG129" s="28"/>
      <c r="CIH129" s="28"/>
      <c r="CII129" s="28"/>
      <c r="CIJ129" s="28"/>
      <c r="CIK129" s="28"/>
      <c r="CIL129" s="28"/>
      <c r="CIM129" s="28"/>
      <c r="CIN129" s="28"/>
      <c r="CIO129" s="28"/>
      <c r="CIP129" s="28"/>
      <c r="CIQ129" s="28"/>
      <c r="CIR129" s="28"/>
      <c r="CIS129" s="28"/>
      <c r="CIT129" s="28"/>
      <c r="CIU129" s="28"/>
      <c r="CIV129" s="28"/>
      <c r="CIW129" s="28"/>
      <c r="CIX129" s="28"/>
      <c r="CIY129" s="28"/>
      <c r="CIZ129" s="28"/>
      <c r="CJA129" s="28"/>
      <c r="CJB129" s="28"/>
      <c r="CJC129" s="28"/>
      <c r="CJD129" s="28"/>
      <c r="CJE129" s="28"/>
      <c r="CJF129" s="28"/>
      <c r="CJG129" s="28"/>
      <c r="CJH129" s="28"/>
      <c r="CJI129" s="28"/>
      <c r="CJJ129" s="28"/>
      <c r="CJK129" s="28"/>
      <c r="CJL129" s="28"/>
      <c r="CJM129" s="28"/>
      <c r="CJN129" s="28"/>
      <c r="CJO129" s="28"/>
      <c r="CJP129" s="28"/>
      <c r="CJQ129" s="28"/>
      <c r="CJR129" s="28"/>
      <c r="CJS129" s="28"/>
      <c r="CJT129" s="28"/>
      <c r="CJU129" s="28"/>
      <c r="CJV129" s="28"/>
      <c r="CJW129" s="28"/>
      <c r="CJX129" s="28"/>
      <c r="CJY129" s="28"/>
      <c r="CJZ129" s="28"/>
      <c r="CKA129" s="28"/>
      <c r="CKB129" s="28"/>
      <c r="CKC129" s="28"/>
      <c r="CKD129" s="28"/>
      <c r="CKE129" s="28"/>
      <c r="CKF129" s="28"/>
      <c r="CKG129" s="28"/>
      <c r="CKH129" s="28"/>
      <c r="CKI129" s="28"/>
      <c r="CKJ129" s="28"/>
      <c r="CKK129" s="28"/>
      <c r="CKL129" s="28"/>
      <c r="CKM129" s="28"/>
      <c r="CKN129" s="28"/>
      <c r="CKO129" s="28"/>
      <c r="CKP129" s="28"/>
      <c r="CKQ129" s="28"/>
      <c r="CKR129" s="28"/>
      <c r="CKS129" s="28"/>
      <c r="CKT129" s="28"/>
      <c r="CKU129" s="28"/>
      <c r="CKV129" s="28"/>
      <c r="CKW129" s="28"/>
      <c r="CKX129" s="28"/>
      <c r="CKY129" s="28"/>
      <c r="CKZ129" s="28"/>
      <c r="CLA129" s="28"/>
      <c r="CLB129" s="28"/>
      <c r="CLC129" s="28"/>
      <c r="CLD129" s="28"/>
      <c r="CLE129" s="28"/>
      <c r="CLF129" s="28"/>
      <c r="CLG129" s="28"/>
      <c r="CLH129" s="28"/>
      <c r="CLI129" s="28"/>
      <c r="CLJ129" s="28"/>
      <c r="CLK129" s="28"/>
      <c r="CLL129" s="28"/>
      <c r="CLM129" s="28"/>
      <c r="CLN129" s="28"/>
      <c r="CLO129" s="28"/>
      <c r="CLP129" s="28"/>
      <c r="CLQ129" s="28"/>
      <c r="CLR129" s="28"/>
      <c r="CLS129" s="28"/>
      <c r="CLT129" s="28"/>
      <c r="CLU129" s="28"/>
      <c r="CLV129" s="28"/>
      <c r="CLW129" s="28"/>
      <c r="CLX129" s="28"/>
      <c r="CLY129" s="28"/>
      <c r="CLZ129" s="28"/>
      <c r="CMA129" s="28"/>
      <c r="CMB129" s="28"/>
      <c r="CMC129" s="28"/>
      <c r="CMD129" s="28"/>
      <c r="CME129" s="28"/>
      <c r="CMF129" s="28"/>
      <c r="CMG129" s="28"/>
      <c r="CMH129" s="28"/>
      <c r="CMI129" s="28"/>
      <c r="CMJ129" s="28"/>
      <c r="CMK129" s="28"/>
      <c r="CML129" s="28"/>
      <c r="CMM129" s="28"/>
      <c r="CMN129" s="28"/>
      <c r="CMO129" s="28"/>
      <c r="CMP129" s="28"/>
      <c r="CMQ129" s="28"/>
      <c r="CMR129" s="28"/>
      <c r="CMS129" s="28"/>
      <c r="CMT129" s="28"/>
      <c r="CMU129" s="28"/>
      <c r="CMV129" s="28"/>
      <c r="CMW129" s="28"/>
      <c r="CMX129" s="28"/>
      <c r="CMY129" s="28"/>
      <c r="CMZ129" s="28"/>
      <c r="CNA129" s="28"/>
      <c r="CNB129" s="28"/>
      <c r="CNC129" s="28"/>
      <c r="CND129" s="28"/>
      <c r="CNE129" s="28"/>
      <c r="CNF129" s="28"/>
      <c r="CNG129" s="28"/>
      <c r="CNH129" s="28"/>
      <c r="CNI129" s="28"/>
      <c r="CNJ129" s="28"/>
      <c r="CNK129" s="28"/>
      <c r="CNL129" s="28"/>
      <c r="CNM129" s="28"/>
      <c r="CNN129" s="28"/>
      <c r="CNO129" s="28"/>
      <c r="CNP129" s="28"/>
      <c r="CNQ129" s="28"/>
      <c r="CNR129" s="28"/>
      <c r="CNS129" s="28"/>
      <c r="CNT129" s="28"/>
      <c r="CNU129" s="28"/>
      <c r="CNV129" s="28"/>
      <c r="CNW129" s="28"/>
      <c r="CNX129" s="28"/>
      <c r="CNY129" s="28"/>
      <c r="CNZ129" s="28"/>
      <c r="COA129" s="28"/>
      <c r="COB129" s="28"/>
      <c r="COC129" s="28"/>
      <c r="COD129" s="28"/>
      <c r="COE129" s="28"/>
      <c r="COF129" s="28"/>
      <c r="COG129" s="28"/>
      <c r="COH129" s="28"/>
      <c r="COI129" s="28"/>
      <c r="COJ129" s="28"/>
      <c r="COK129" s="28"/>
      <c r="COL129" s="28"/>
      <c r="COM129" s="28"/>
      <c r="CON129" s="28"/>
      <c r="COO129" s="28"/>
      <c r="COP129" s="28"/>
      <c r="COQ129" s="28"/>
      <c r="COR129" s="28"/>
      <c r="COS129" s="28"/>
      <c r="COT129" s="28"/>
      <c r="COU129" s="28"/>
      <c r="COV129" s="28"/>
      <c r="COW129" s="28"/>
      <c r="COX129" s="28"/>
      <c r="COY129" s="28"/>
      <c r="COZ129" s="28"/>
      <c r="CPA129" s="28"/>
      <c r="CPB129" s="28"/>
      <c r="CPC129" s="28"/>
      <c r="CPD129" s="28"/>
      <c r="CPE129" s="28"/>
      <c r="CPF129" s="28"/>
      <c r="CPG129" s="28"/>
      <c r="CPH129" s="28"/>
      <c r="CPI129" s="28"/>
      <c r="CPJ129" s="28"/>
      <c r="CPK129" s="28"/>
      <c r="CPL129" s="28"/>
      <c r="CPM129" s="28"/>
      <c r="CPN129" s="28"/>
      <c r="CPO129" s="28"/>
      <c r="CPP129" s="28"/>
      <c r="CPQ129" s="28"/>
      <c r="CPR129" s="28"/>
      <c r="CPS129" s="28"/>
      <c r="CPT129" s="28"/>
      <c r="CPU129" s="28"/>
      <c r="CPV129" s="28"/>
      <c r="CPW129" s="28"/>
      <c r="CPX129" s="28"/>
      <c r="CPY129" s="28"/>
      <c r="CPZ129" s="28"/>
      <c r="CQA129" s="28"/>
      <c r="CQB129" s="28"/>
      <c r="CQC129" s="28"/>
      <c r="CQD129" s="28"/>
      <c r="CQE129" s="28"/>
      <c r="CQF129" s="28"/>
      <c r="CQG129" s="28"/>
      <c r="CQH129" s="28"/>
      <c r="CQI129" s="28"/>
      <c r="CQJ129" s="28"/>
      <c r="CQK129" s="28"/>
      <c r="CQL129" s="28"/>
      <c r="CQM129" s="28"/>
      <c r="CQN129" s="28"/>
      <c r="CQO129" s="28"/>
      <c r="CQP129" s="28"/>
      <c r="CQQ129" s="28"/>
      <c r="CQR129" s="28"/>
      <c r="CQS129" s="28"/>
      <c r="CQT129" s="28"/>
      <c r="CQU129" s="28"/>
      <c r="CQV129" s="28"/>
      <c r="CQW129" s="28"/>
      <c r="CQX129" s="28"/>
      <c r="CQY129" s="28"/>
      <c r="CQZ129" s="28"/>
      <c r="CRA129" s="28"/>
      <c r="CRB129" s="28"/>
      <c r="CRC129" s="28"/>
      <c r="CRD129" s="28"/>
      <c r="CRE129" s="28"/>
      <c r="CRF129" s="28"/>
      <c r="CRG129" s="28"/>
      <c r="CRH129" s="28"/>
      <c r="CRI129" s="28"/>
      <c r="CRJ129" s="28"/>
      <c r="CRK129" s="28"/>
      <c r="CRL129" s="28"/>
      <c r="CRM129" s="28"/>
      <c r="CRN129" s="28"/>
      <c r="CRO129" s="28"/>
      <c r="CRP129" s="28"/>
      <c r="CRQ129" s="28"/>
      <c r="CRR129" s="28"/>
      <c r="CRS129" s="28"/>
      <c r="CRT129" s="28"/>
      <c r="CRU129" s="28"/>
      <c r="CRV129" s="28"/>
      <c r="CRW129" s="28"/>
      <c r="CRX129" s="28"/>
      <c r="CRY129" s="28"/>
      <c r="CRZ129" s="28"/>
      <c r="CSA129" s="28"/>
      <c r="CSB129" s="28"/>
      <c r="CSC129" s="28"/>
      <c r="CSD129" s="28"/>
      <c r="CSE129" s="28"/>
      <c r="CSF129" s="28"/>
      <c r="CSG129" s="28"/>
      <c r="CSH129" s="28"/>
      <c r="CSI129" s="28"/>
      <c r="CSJ129" s="28"/>
      <c r="CSK129" s="28"/>
      <c r="CSL129" s="28"/>
      <c r="CSM129" s="28"/>
      <c r="CSN129" s="28"/>
      <c r="CSO129" s="28"/>
      <c r="CSP129" s="28"/>
      <c r="CSQ129" s="28"/>
      <c r="CSR129" s="28"/>
      <c r="CSS129" s="28"/>
      <c r="CST129" s="28"/>
      <c r="CSU129" s="28"/>
      <c r="CSV129" s="28"/>
      <c r="CSW129" s="28"/>
      <c r="CSX129" s="28"/>
      <c r="CSY129" s="28"/>
      <c r="CSZ129" s="28"/>
      <c r="CTA129" s="28"/>
      <c r="CTB129" s="28"/>
      <c r="CTC129" s="28"/>
      <c r="CTD129" s="28"/>
      <c r="CTE129" s="28"/>
      <c r="CTF129" s="28"/>
      <c r="CTG129" s="28"/>
      <c r="CTH129" s="28"/>
      <c r="CTI129" s="28"/>
      <c r="CTJ129" s="28"/>
      <c r="CTK129" s="28"/>
      <c r="CTL129" s="28"/>
      <c r="CTM129" s="28"/>
      <c r="CTN129" s="28"/>
      <c r="CTO129" s="28"/>
      <c r="CTP129" s="28"/>
      <c r="CTQ129" s="28"/>
      <c r="CTR129" s="28"/>
      <c r="CTS129" s="28"/>
      <c r="CTT129" s="28"/>
      <c r="CTU129" s="28"/>
      <c r="CTV129" s="28"/>
      <c r="CTW129" s="28"/>
      <c r="CTX129" s="28"/>
      <c r="CTY129" s="28"/>
      <c r="CTZ129" s="28"/>
      <c r="CUA129" s="28"/>
      <c r="CUB129" s="28"/>
      <c r="CUC129" s="28"/>
      <c r="CUD129" s="28"/>
      <c r="CUE129" s="28"/>
      <c r="CUF129" s="28"/>
      <c r="CUG129" s="28"/>
      <c r="CUH129" s="28"/>
      <c r="CUI129" s="28"/>
      <c r="CUJ129" s="28"/>
      <c r="CUK129" s="28"/>
      <c r="CUL129" s="28"/>
      <c r="CUM129" s="28"/>
      <c r="CUN129" s="28"/>
      <c r="CUO129" s="28"/>
      <c r="CUP129" s="28"/>
      <c r="CUQ129" s="28"/>
      <c r="CUR129" s="28"/>
      <c r="CUS129" s="28"/>
      <c r="CUT129" s="28"/>
      <c r="CUU129" s="28"/>
      <c r="CUV129" s="28"/>
      <c r="CUW129" s="28"/>
      <c r="CUX129" s="28"/>
      <c r="CUY129" s="28"/>
      <c r="CUZ129" s="28"/>
      <c r="CVA129" s="28"/>
      <c r="CVB129" s="28"/>
      <c r="CVC129" s="28"/>
      <c r="CVD129" s="28"/>
      <c r="CVE129" s="28"/>
      <c r="CVF129" s="28"/>
      <c r="CVG129" s="28"/>
      <c r="CVH129" s="28"/>
      <c r="CVI129" s="28"/>
      <c r="CVJ129" s="28"/>
      <c r="CVK129" s="28"/>
      <c r="CVL129" s="28"/>
      <c r="CVM129" s="28"/>
      <c r="CVN129" s="28"/>
      <c r="CVO129" s="28"/>
      <c r="CVP129" s="28"/>
      <c r="CVQ129" s="28"/>
      <c r="CVR129" s="28"/>
      <c r="CVS129" s="28"/>
      <c r="CVT129" s="28"/>
      <c r="CVU129" s="28"/>
      <c r="CVV129" s="28"/>
      <c r="CVW129" s="28"/>
      <c r="CVX129" s="28"/>
      <c r="CVY129" s="28"/>
      <c r="CVZ129" s="28"/>
      <c r="CWA129" s="28"/>
      <c r="CWB129" s="28"/>
      <c r="CWC129" s="28"/>
      <c r="CWD129" s="28"/>
      <c r="CWE129" s="28"/>
      <c r="CWF129" s="28"/>
      <c r="CWG129" s="28"/>
      <c r="CWH129" s="28"/>
      <c r="CWI129" s="28"/>
      <c r="CWJ129" s="28"/>
      <c r="CWK129" s="28"/>
      <c r="CWL129" s="28"/>
      <c r="CWM129" s="28"/>
      <c r="CWN129" s="28"/>
      <c r="CWO129" s="28"/>
      <c r="CWP129" s="28"/>
      <c r="CWQ129" s="28"/>
      <c r="CWR129" s="28"/>
      <c r="CWS129" s="28"/>
      <c r="CWT129" s="28"/>
      <c r="CWU129" s="28"/>
      <c r="CWV129" s="28"/>
      <c r="CWW129" s="28"/>
      <c r="CWX129" s="28"/>
      <c r="CWY129" s="28"/>
      <c r="CWZ129" s="28"/>
      <c r="CXA129" s="28"/>
      <c r="CXB129" s="28"/>
      <c r="CXC129" s="28"/>
      <c r="CXD129" s="28"/>
      <c r="CXE129" s="28"/>
      <c r="CXF129" s="28"/>
      <c r="CXG129" s="28"/>
      <c r="CXH129" s="28"/>
      <c r="CXI129" s="28"/>
      <c r="CXJ129" s="28"/>
      <c r="CXK129" s="28"/>
      <c r="CXL129" s="28"/>
      <c r="CXM129" s="28"/>
      <c r="CXN129" s="28"/>
      <c r="CXO129" s="28"/>
      <c r="CXP129" s="28"/>
      <c r="CXQ129" s="28"/>
      <c r="CXR129" s="28"/>
      <c r="CXS129" s="28"/>
      <c r="CXT129" s="28"/>
      <c r="CXU129" s="28"/>
      <c r="CXV129" s="28"/>
      <c r="CXW129" s="28"/>
      <c r="CXX129" s="28"/>
      <c r="CXY129" s="28"/>
      <c r="CXZ129" s="28"/>
      <c r="CYA129" s="28"/>
      <c r="CYB129" s="28"/>
      <c r="CYC129" s="28"/>
      <c r="CYD129" s="28"/>
      <c r="CYE129" s="28"/>
      <c r="CYF129" s="28"/>
      <c r="CYG129" s="28"/>
      <c r="CYH129" s="28"/>
      <c r="CYI129" s="28"/>
      <c r="CYJ129" s="28"/>
      <c r="CYK129" s="28"/>
      <c r="CYL129" s="28"/>
      <c r="CYM129" s="28"/>
      <c r="CYN129" s="28"/>
      <c r="CYO129" s="28"/>
      <c r="CYP129" s="28"/>
      <c r="CYQ129" s="28"/>
      <c r="CYR129" s="28"/>
      <c r="CYS129" s="28"/>
      <c r="CYT129" s="28"/>
      <c r="CYU129" s="28"/>
      <c r="CYV129" s="28"/>
      <c r="CYW129" s="28"/>
      <c r="CYX129" s="28"/>
      <c r="CYY129" s="28"/>
      <c r="CYZ129" s="28"/>
      <c r="CZA129" s="28"/>
      <c r="CZB129" s="28"/>
      <c r="CZC129" s="28"/>
      <c r="CZD129" s="28"/>
      <c r="CZE129" s="28"/>
      <c r="CZF129" s="28"/>
      <c r="CZG129" s="28"/>
      <c r="CZH129" s="28"/>
      <c r="CZI129" s="28"/>
      <c r="CZJ129" s="28"/>
      <c r="CZK129" s="28"/>
      <c r="CZL129" s="28"/>
      <c r="CZM129" s="28"/>
      <c r="CZN129" s="28"/>
      <c r="CZO129" s="28"/>
      <c r="CZP129" s="28"/>
      <c r="CZQ129" s="28"/>
      <c r="CZR129" s="28"/>
      <c r="CZS129" s="28"/>
      <c r="CZT129" s="28"/>
      <c r="CZU129" s="28"/>
      <c r="CZV129" s="28"/>
      <c r="CZW129" s="28"/>
      <c r="CZX129" s="28"/>
      <c r="CZY129" s="28"/>
      <c r="CZZ129" s="28"/>
      <c r="DAA129" s="28"/>
      <c r="DAB129" s="28"/>
      <c r="DAC129" s="28"/>
      <c r="DAD129" s="28"/>
      <c r="DAE129" s="28"/>
      <c r="DAF129" s="28"/>
      <c r="DAG129" s="28"/>
      <c r="DAH129" s="28"/>
      <c r="DAI129" s="28"/>
      <c r="DAJ129" s="28"/>
      <c r="DAK129" s="28"/>
      <c r="DAL129" s="28"/>
      <c r="DAM129" s="28"/>
      <c r="DAN129" s="28"/>
      <c r="DAO129" s="28"/>
      <c r="DAP129" s="28"/>
      <c r="DAQ129" s="28"/>
      <c r="DAR129" s="28"/>
      <c r="DAS129" s="28"/>
      <c r="DAT129" s="28"/>
      <c r="DAU129" s="28"/>
      <c r="DAV129" s="28"/>
      <c r="DAW129" s="28"/>
      <c r="DAX129" s="28"/>
      <c r="DAY129" s="28"/>
      <c r="DAZ129" s="28"/>
      <c r="DBA129" s="28"/>
      <c r="DBB129" s="28"/>
      <c r="DBC129" s="28"/>
      <c r="DBD129" s="28"/>
      <c r="DBE129" s="28"/>
      <c r="DBF129" s="28"/>
      <c r="DBG129" s="28"/>
      <c r="DBH129" s="28"/>
      <c r="DBI129" s="28"/>
      <c r="DBJ129" s="28"/>
      <c r="DBK129" s="28"/>
      <c r="DBL129" s="28"/>
      <c r="DBM129" s="28"/>
      <c r="DBN129" s="28"/>
      <c r="DBO129" s="28"/>
      <c r="DBP129" s="28"/>
      <c r="DBQ129" s="28"/>
      <c r="DBR129" s="28"/>
      <c r="DBS129" s="28"/>
      <c r="DBT129" s="28"/>
      <c r="DBU129" s="28"/>
      <c r="DBV129" s="28"/>
      <c r="DBW129" s="28"/>
      <c r="DBX129" s="28"/>
      <c r="DBY129" s="28"/>
      <c r="DBZ129" s="28"/>
      <c r="DCA129" s="28"/>
      <c r="DCB129" s="28"/>
      <c r="DCC129" s="28"/>
      <c r="DCD129" s="28"/>
      <c r="DCE129" s="28"/>
      <c r="DCF129" s="28"/>
      <c r="DCG129" s="28"/>
      <c r="DCH129" s="28"/>
      <c r="DCI129" s="28"/>
      <c r="DCJ129" s="28"/>
      <c r="DCK129" s="28"/>
      <c r="DCL129" s="28"/>
      <c r="DCM129" s="28"/>
      <c r="DCN129" s="28"/>
      <c r="DCO129" s="28"/>
      <c r="DCP129" s="28"/>
      <c r="DCQ129" s="28"/>
      <c r="DCR129" s="28"/>
      <c r="DCS129" s="28"/>
      <c r="DCT129" s="28"/>
      <c r="DCU129" s="28"/>
      <c r="DCV129" s="28"/>
      <c r="DCW129" s="28"/>
      <c r="DCX129" s="28"/>
      <c r="DCY129" s="28"/>
      <c r="DCZ129" s="28"/>
      <c r="DDA129" s="28"/>
      <c r="DDB129" s="28"/>
      <c r="DDC129" s="28"/>
      <c r="DDD129" s="28"/>
      <c r="DDE129" s="28"/>
      <c r="DDF129" s="28"/>
      <c r="DDG129" s="28"/>
      <c r="DDH129" s="28"/>
      <c r="DDI129" s="28"/>
      <c r="DDJ129" s="28"/>
      <c r="DDK129" s="28"/>
      <c r="DDL129" s="28"/>
      <c r="DDM129" s="28"/>
      <c r="DDN129" s="28"/>
      <c r="DDO129" s="28"/>
      <c r="DDP129" s="28"/>
      <c r="DDQ129" s="28"/>
      <c r="DDR129" s="28"/>
      <c r="DDS129" s="28"/>
      <c r="DDT129" s="28"/>
      <c r="DDU129" s="28"/>
      <c r="DDV129" s="28"/>
      <c r="DDW129" s="28"/>
      <c r="DDX129" s="28"/>
      <c r="DDY129" s="28"/>
      <c r="DDZ129" s="28"/>
      <c r="DEA129" s="28"/>
      <c r="DEB129" s="28"/>
      <c r="DEC129" s="28"/>
      <c r="DED129" s="28"/>
      <c r="DEE129" s="28"/>
      <c r="DEF129" s="28"/>
      <c r="DEG129" s="28"/>
      <c r="DEH129" s="28"/>
      <c r="DEI129" s="28"/>
      <c r="DEJ129" s="28"/>
      <c r="DEK129" s="28"/>
      <c r="DEL129" s="28"/>
      <c r="DEM129" s="28"/>
      <c r="DEN129" s="28"/>
      <c r="DEO129" s="28"/>
      <c r="DEP129" s="28"/>
      <c r="DEQ129" s="28"/>
      <c r="DER129" s="28"/>
      <c r="DES129" s="28"/>
      <c r="DET129" s="28"/>
      <c r="DEU129" s="28"/>
      <c r="DEV129" s="28"/>
      <c r="DEW129" s="28"/>
      <c r="DEX129" s="28"/>
      <c r="DEY129" s="28"/>
      <c r="DEZ129" s="28"/>
      <c r="DFA129" s="28"/>
      <c r="DFB129" s="28"/>
      <c r="DFC129" s="28"/>
      <c r="DFD129" s="28"/>
      <c r="DFE129" s="28"/>
      <c r="DFF129" s="28"/>
      <c r="DFG129" s="28"/>
      <c r="DFH129" s="28"/>
      <c r="DFI129" s="28"/>
      <c r="DFJ129" s="28"/>
      <c r="DFK129" s="28"/>
      <c r="DFL129" s="28"/>
      <c r="DFM129" s="28"/>
      <c r="DFN129" s="28"/>
      <c r="DFO129" s="28"/>
      <c r="DFP129" s="28"/>
      <c r="DFQ129" s="28"/>
      <c r="DFR129" s="28"/>
      <c r="DFS129" s="28"/>
      <c r="DFT129" s="28"/>
      <c r="DFU129" s="28"/>
      <c r="DFV129" s="28"/>
      <c r="DFW129" s="28"/>
      <c r="DFX129" s="28"/>
      <c r="DFY129" s="28"/>
      <c r="DFZ129" s="28"/>
      <c r="DGA129" s="28"/>
      <c r="DGB129" s="28"/>
      <c r="DGC129" s="28"/>
      <c r="DGD129" s="28"/>
      <c r="DGE129" s="28"/>
      <c r="DGF129" s="28"/>
      <c r="DGG129" s="28"/>
      <c r="DGH129" s="28"/>
      <c r="DGI129" s="28"/>
      <c r="DGJ129" s="28"/>
      <c r="DGK129" s="28"/>
      <c r="DGL129" s="28"/>
      <c r="DGM129" s="28"/>
      <c r="DGN129" s="28"/>
      <c r="DGO129" s="28"/>
      <c r="DGP129" s="28"/>
      <c r="DGQ129" s="28"/>
      <c r="DGR129" s="28"/>
      <c r="DGS129" s="28"/>
      <c r="DGT129" s="28"/>
      <c r="DGU129" s="28"/>
      <c r="DGV129" s="28"/>
      <c r="DGW129" s="28"/>
      <c r="DGX129" s="28"/>
      <c r="DGY129" s="28"/>
      <c r="DGZ129" s="28"/>
      <c r="DHA129" s="28"/>
      <c r="DHB129" s="28"/>
      <c r="DHC129" s="28"/>
      <c r="DHD129" s="28"/>
      <c r="DHE129" s="28"/>
      <c r="DHF129" s="28"/>
      <c r="DHG129" s="28"/>
      <c r="DHH129" s="28"/>
      <c r="DHI129" s="28"/>
      <c r="DHJ129" s="28"/>
      <c r="DHK129" s="28"/>
      <c r="DHL129" s="28"/>
      <c r="DHM129" s="28"/>
      <c r="DHN129" s="28"/>
      <c r="DHO129" s="28"/>
      <c r="DHP129" s="28"/>
      <c r="DHQ129" s="28"/>
      <c r="DHR129" s="28"/>
      <c r="DHS129" s="28"/>
      <c r="DHT129" s="28"/>
      <c r="DHU129" s="28"/>
      <c r="DHV129" s="28"/>
      <c r="DHW129" s="28"/>
      <c r="DHX129" s="28"/>
      <c r="DHY129" s="28"/>
      <c r="DHZ129" s="28"/>
      <c r="DIA129" s="28"/>
      <c r="DIB129" s="28"/>
      <c r="DIC129" s="28"/>
      <c r="DID129" s="28"/>
      <c r="DIE129" s="28"/>
      <c r="DIF129" s="28"/>
      <c r="DIG129" s="28"/>
      <c r="DIH129" s="28"/>
      <c r="DII129" s="28"/>
      <c r="DIJ129" s="28"/>
      <c r="DIK129" s="28"/>
      <c r="DIL129" s="28"/>
      <c r="DIM129" s="28"/>
      <c r="DIN129" s="28"/>
      <c r="DIO129" s="28"/>
      <c r="DIP129" s="28"/>
      <c r="DIQ129" s="28"/>
      <c r="DIR129" s="28"/>
      <c r="DIS129" s="28"/>
      <c r="DIT129" s="28"/>
      <c r="DIU129" s="28"/>
      <c r="DIV129" s="28"/>
      <c r="DIW129" s="28"/>
      <c r="DIX129" s="28"/>
      <c r="DIY129" s="28"/>
      <c r="DIZ129" s="28"/>
      <c r="DJA129" s="28"/>
      <c r="DJB129" s="28"/>
      <c r="DJC129" s="28"/>
      <c r="DJD129" s="28"/>
      <c r="DJE129" s="28"/>
      <c r="DJF129" s="28"/>
      <c r="DJG129" s="28"/>
      <c r="DJH129" s="28"/>
      <c r="DJI129" s="28"/>
      <c r="DJJ129" s="28"/>
      <c r="DJK129" s="28"/>
      <c r="DJL129" s="28"/>
      <c r="DJM129" s="28"/>
      <c r="DJN129" s="28"/>
      <c r="DJO129" s="28"/>
      <c r="DJP129" s="28"/>
      <c r="DJQ129" s="28"/>
      <c r="DJR129" s="28"/>
      <c r="DJS129" s="28"/>
      <c r="DJT129" s="28"/>
      <c r="DJU129" s="28"/>
      <c r="DJV129" s="28"/>
      <c r="DJW129" s="28"/>
      <c r="DJX129" s="28"/>
      <c r="DJY129" s="28"/>
      <c r="DJZ129" s="28"/>
      <c r="DKA129" s="28"/>
      <c r="DKB129" s="28"/>
      <c r="DKC129" s="28"/>
      <c r="DKD129" s="28"/>
      <c r="DKE129" s="28"/>
      <c r="DKF129" s="28"/>
      <c r="DKG129" s="28"/>
      <c r="DKH129" s="28"/>
      <c r="DKI129" s="28"/>
      <c r="DKJ129" s="28"/>
      <c r="DKK129" s="28"/>
      <c r="DKL129" s="28"/>
      <c r="DKM129" s="28"/>
      <c r="DKN129" s="28"/>
      <c r="DKO129" s="28"/>
      <c r="DKP129" s="28"/>
      <c r="DKQ129" s="28"/>
      <c r="DKR129" s="28"/>
      <c r="DKS129" s="28"/>
      <c r="DKT129" s="28"/>
      <c r="DKU129" s="28"/>
      <c r="DKV129" s="28"/>
      <c r="DKW129" s="28"/>
      <c r="DKX129" s="28"/>
      <c r="DKY129" s="28"/>
      <c r="DKZ129" s="28"/>
      <c r="DLA129" s="28"/>
      <c r="DLB129" s="28"/>
      <c r="DLC129" s="28"/>
      <c r="DLD129" s="28"/>
      <c r="DLE129" s="28"/>
      <c r="DLF129" s="28"/>
      <c r="DLG129" s="28"/>
      <c r="DLH129" s="28"/>
      <c r="DLI129" s="28"/>
      <c r="DLJ129" s="28"/>
      <c r="DLK129" s="28"/>
      <c r="DLL129" s="28"/>
      <c r="DLM129" s="28"/>
      <c r="DLN129" s="28"/>
      <c r="DLO129" s="28"/>
      <c r="DLP129" s="28"/>
      <c r="DLQ129" s="28"/>
      <c r="DLR129" s="28"/>
      <c r="DLS129" s="28"/>
      <c r="DLT129" s="28"/>
      <c r="DLU129" s="28"/>
      <c r="DLV129" s="28"/>
      <c r="DLW129" s="28"/>
      <c r="DLX129" s="28"/>
      <c r="DLY129" s="28"/>
      <c r="DLZ129" s="28"/>
      <c r="DMA129" s="28"/>
      <c r="DMB129" s="28"/>
      <c r="DMC129" s="28"/>
      <c r="DMD129" s="28"/>
      <c r="DME129" s="28"/>
      <c r="DMF129" s="28"/>
      <c r="DMG129" s="28"/>
      <c r="DMH129" s="28"/>
      <c r="DMI129" s="28"/>
      <c r="DMJ129" s="28"/>
      <c r="DMK129" s="28"/>
      <c r="DML129" s="28"/>
      <c r="DMM129" s="28"/>
      <c r="DMN129" s="28"/>
      <c r="DMO129" s="28"/>
      <c r="DMP129" s="28"/>
      <c r="DMQ129" s="28"/>
      <c r="DMR129" s="28"/>
      <c r="DMS129" s="28"/>
      <c r="DMT129" s="28"/>
      <c r="DMU129" s="28"/>
      <c r="DMV129" s="28"/>
      <c r="DMW129" s="28"/>
      <c r="DMX129" s="28"/>
      <c r="DMY129" s="28"/>
      <c r="DMZ129" s="28"/>
      <c r="DNA129" s="28"/>
      <c r="DNB129" s="28"/>
      <c r="DNC129" s="28"/>
      <c r="DND129" s="28"/>
      <c r="DNE129" s="28"/>
      <c r="DNF129" s="28"/>
      <c r="DNG129" s="28"/>
      <c r="DNH129" s="28"/>
      <c r="DNI129" s="28"/>
      <c r="DNJ129" s="28"/>
      <c r="DNK129" s="28"/>
      <c r="DNL129" s="28"/>
      <c r="DNM129" s="28"/>
      <c r="DNN129" s="28"/>
      <c r="DNO129" s="28"/>
      <c r="DNP129" s="28"/>
      <c r="DNQ129" s="28"/>
      <c r="DNR129" s="28"/>
      <c r="DNS129" s="28"/>
      <c r="DNT129" s="28"/>
      <c r="DNU129" s="28"/>
      <c r="DNV129" s="28"/>
      <c r="DNW129" s="28"/>
      <c r="DNX129" s="28"/>
      <c r="DNY129" s="28"/>
      <c r="DNZ129" s="28"/>
      <c r="DOA129" s="28"/>
      <c r="DOB129" s="28"/>
      <c r="DOC129" s="28"/>
      <c r="DOD129" s="28"/>
      <c r="DOE129" s="28"/>
      <c r="DOF129" s="28"/>
      <c r="DOG129" s="28"/>
      <c r="DOH129" s="28"/>
      <c r="DOI129" s="28"/>
      <c r="DOJ129" s="28"/>
      <c r="DOK129" s="28"/>
      <c r="DOL129" s="28"/>
      <c r="DOM129" s="28"/>
      <c r="DON129" s="28"/>
      <c r="DOO129" s="28"/>
      <c r="DOP129" s="28"/>
      <c r="DOQ129" s="28"/>
      <c r="DOR129" s="28"/>
      <c r="DOS129" s="28"/>
      <c r="DOT129" s="28"/>
      <c r="DOU129" s="28"/>
      <c r="DOV129" s="28"/>
      <c r="DOW129" s="28"/>
      <c r="DOX129" s="28"/>
      <c r="DOY129" s="28"/>
      <c r="DOZ129" s="28"/>
      <c r="DPA129" s="28"/>
      <c r="DPB129" s="28"/>
      <c r="DPC129" s="28"/>
      <c r="DPD129" s="28"/>
      <c r="DPE129" s="28"/>
      <c r="DPF129" s="28"/>
      <c r="DPG129" s="28"/>
      <c r="DPH129" s="28"/>
      <c r="DPI129" s="28"/>
      <c r="DPJ129" s="28"/>
      <c r="DPK129" s="28"/>
      <c r="DPL129" s="28"/>
      <c r="DPM129" s="28"/>
      <c r="DPN129" s="28"/>
      <c r="DPO129" s="28"/>
      <c r="DPP129" s="28"/>
      <c r="DPQ129" s="28"/>
      <c r="DPR129" s="28"/>
      <c r="DPS129" s="28"/>
      <c r="DPT129" s="28"/>
      <c r="DPU129" s="28"/>
      <c r="DPV129" s="28"/>
      <c r="DPW129" s="28"/>
      <c r="DPX129" s="28"/>
      <c r="DPY129" s="28"/>
      <c r="DPZ129" s="28"/>
      <c r="DQA129" s="28"/>
      <c r="DQB129" s="28"/>
      <c r="DQC129" s="28"/>
      <c r="DQD129" s="28"/>
      <c r="DQE129" s="28"/>
      <c r="DQF129" s="28"/>
      <c r="DQG129" s="28"/>
      <c r="DQH129" s="28"/>
      <c r="DQI129" s="28"/>
      <c r="DQJ129" s="28"/>
      <c r="DQK129" s="28"/>
      <c r="DQL129" s="28"/>
      <c r="DQM129" s="28"/>
      <c r="DQN129" s="28"/>
      <c r="DQO129" s="28"/>
      <c r="DQP129" s="28"/>
      <c r="DQQ129" s="28"/>
      <c r="DQR129" s="28"/>
      <c r="DQS129" s="28"/>
      <c r="DQT129" s="28"/>
      <c r="DQU129" s="28"/>
      <c r="DQV129" s="28"/>
      <c r="DQW129" s="28"/>
      <c r="DQX129" s="28"/>
      <c r="DQY129" s="28"/>
      <c r="DQZ129" s="28"/>
      <c r="DRA129" s="28"/>
      <c r="DRB129" s="28"/>
      <c r="DRC129" s="28"/>
      <c r="DRD129" s="28"/>
      <c r="DRE129" s="28"/>
      <c r="DRF129" s="28"/>
      <c r="DRG129" s="28"/>
      <c r="DRH129" s="28"/>
      <c r="DRI129" s="28"/>
      <c r="DRJ129" s="28"/>
      <c r="DRK129" s="28"/>
      <c r="DRL129" s="28"/>
      <c r="DRM129" s="28"/>
      <c r="DRN129" s="28"/>
      <c r="DRO129" s="28"/>
      <c r="DRP129" s="28"/>
      <c r="DRQ129" s="28"/>
      <c r="DRR129" s="28"/>
      <c r="DRS129" s="28"/>
      <c r="DRT129" s="28"/>
      <c r="DRU129" s="28"/>
      <c r="DRV129" s="28"/>
      <c r="DRW129" s="28"/>
      <c r="DRX129" s="28"/>
      <c r="DRY129" s="28"/>
      <c r="DRZ129" s="28"/>
      <c r="DSA129" s="28"/>
      <c r="DSB129" s="28"/>
      <c r="DSC129" s="28"/>
      <c r="DSD129" s="28"/>
      <c r="DSE129" s="28"/>
      <c r="DSF129" s="28"/>
      <c r="DSG129" s="28"/>
      <c r="DSH129" s="28"/>
      <c r="DSI129" s="28"/>
      <c r="DSJ129" s="28"/>
      <c r="DSK129" s="28"/>
      <c r="DSL129" s="28"/>
      <c r="DSM129" s="28"/>
      <c r="DSN129" s="28"/>
      <c r="DSO129" s="28"/>
      <c r="DSP129" s="28"/>
      <c r="DSQ129" s="28"/>
      <c r="DSR129" s="28"/>
      <c r="DSS129" s="28"/>
      <c r="DST129" s="28"/>
      <c r="DSU129" s="28"/>
      <c r="DSV129" s="28"/>
      <c r="DSW129" s="28"/>
      <c r="DSX129" s="28"/>
      <c r="DSY129" s="28"/>
      <c r="DSZ129" s="28"/>
      <c r="DTA129" s="28"/>
      <c r="DTB129" s="28"/>
      <c r="DTC129" s="28"/>
      <c r="DTD129" s="28"/>
      <c r="DTE129" s="28"/>
      <c r="DTF129" s="28"/>
      <c r="DTG129" s="28"/>
      <c r="DTH129" s="28"/>
      <c r="DTI129" s="28"/>
      <c r="DTJ129" s="28"/>
      <c r="DTK129" s="28"/>
      <c r="DTL129" s="28"/>
      <c r="DTM129" s="28"/>
      <c r="DTN129" s="28"/>
      <c r="DTO129" s="28"/>
      <c r="DTP129" s="28"/>
      <c r="DTQ129" s="28"/>
      <c r="DTR129" s="28"/>
      <c r="DTS129" s="28"/>
      <c r="DTT129" s="28"/>
      <c r="DTU129" s="28"/>
      <c r="DTV129" s="28"/>
      <c r="DTW129" s="28"/>
      <c r="DTX129" s="28"/>
      <c r="DTY129" s="28"/>
      <c r="DTZ129" s="28"/>
      <c r="DUA129" s="28"/>
      <c r="DUB129" s="28"/>
      <c r="DUC129" s="28"/>
      <c r="DUD129" s="28"/>
      <c r="DUE129" s="28"/>
      <c r="DUF129" s="28"/>
      <c r="DUG129" s="28"/>
      <c r="DUH129" s="28"/>
      <c r="DUI129" s="28"/>
      <c r="DUJ129" s="28"/>
      <c r="DUK129" s="28"/>
      <c r="DUL129" s="28"/>
      <c r="DUM129" s="28"/>
      <c r="DUN129" s="28"/>
      <c r="DUO129" s="28"/>
      <c r="DUP129" s="28"/>
      <c r="DUQ129" s="28"/>
      <c r="DUR129" s="28"/>
      <c r="DUS129" s="28"/>
      <c r="DUT129" s="28"/>
      <c r="DUU129" s="28"/>
      <c r="DUV129" s="28"/>
      <c r="DUW129" s="28"/>
      <c r="DUX129" s="28"/>
      <c r="DUY129" s="28"/>
      <c r="DUZ129" s="28"/>
      <c r="DVA129" s="28"/>
      <c r="DVB129" s="28"/>
      <c r="DVC129" s="28"/>
      <c r="DVD129" s="28"/>
      <c r="DVE129" s="28"/>
      <c r="DVF129" s="28"/>
      <c r="DVG129" s="28"/>
      <c r="DVH129" s="28"/>
      <c r="DVI129" s="28"/>
      <c r="DVJ129" s="28"/>
      <c r="DVK129" s="28"/>
      <c r="DVL129" s="28"/>
      <c r="DVM129" s="28"/>
      <c r="DVN129" s="28"/>
      <c r="DVO129" s="28"/>
      <c r="DVP129" s="28"/>
      <c r="DVQ129" s="28"/>
      <c r="DVR129" s="28"/>
      <c r="DVS129" s="28"/>
      <c r="DVT129" s="28"/>
      <c r="DVU129" s="28"/>
      <c r="DVV129" s="28"/>
      <c r="DVW129" s="28"/>
      <c r="DVX129" s="28"/>
      <c r="DVY129" s="28"/>
      <c r="DVZ129" s="28"/>
      <c r="DWA129" s="28"/>
      <c r="DWB129" s="28"/>
      <c r="DWC129" s="28"/>
      <c r="DWD129" s="28"/>
      <c r="DWE129" s="28"/>
      <c r="DWF129" s="28"/>
      <c r="DWG129" s="28"/>
      <c r="DWH129" s="28"/>
      <c r="DWI129" s="28"/>
      <c r="DWJ129" s="28"/>
      <c r="DWK129" s="28"/>
      <c r="DWL129" s="28"/>
      <c r="DWM129" s="28"/>
      <c r="DWN129" s="28"/>
      <c r="DWO129" s="28"/>
      <c r="DWP129" s="28"/>
      <c r="DWQ129" s="28"/>
      <c r="DWR129" s="28"/>
      <c r="DWS129" s="28"/>
      <c r="DWT129" s="28"/>
      <c r="DWU129" s="28"/>
      <c r="DWV129" s="28"/>
      <c r="DWW129" s="28"/>
      <c r="DWX129" s="28"/>
      <c r="DWY129" s="28"/>
      <c r="DWZ129" s="28"/>
      <c r="DXA129" s="28"/>
      <c r="DXB129" s="28"/>
      <c r="DXC129" s="28"/>
      <c r="DXD129" s="28"/>
      <c r="DXE129" s="28"/>
      <c r="DXF129" s="28"/>
      <c r="DXG129" s="28"/>
      <c r="DXH129" s="28"/>
      <c r="DXI129" s="28"/>
      <c r="DXJ129" s="28"/>
      <c r="DXK129" s="28"/>
      <c r="DXL129" s="28"/>
      <c r="DXM129" s="28"/>
      <c r="DXN129" s="28"/>
      <c r="DXO129" s="28"/>
      <c r="DXP129" s="28"/>
      <c r="DXQ129" s="28"/>
      <c r="DXR129" s="28"/>
      <c r="DXS129" s="28"/>
      <c r="DXT129" s="28"/>
      <c r="DXU129" s="28"/>
      <c r="DXV129" s="28"/>
      <c r="DXW129" s="28"/>
      <c r="DXX129" s="28"/>
      <c r="DXY129" s="28"/>
      <c r="DXZ129" s="28"/>
      <c r="DYA129" s="28"/>
      <c r="DYB129" s="28"/>
      <c r="DYC129" s="28"/>
      <c r="DYD129" s="28"/>
      <c r="DYE129" s="28"/>
      <c r="DYF129" s="28"/>
      <c r="DYG129" s="28"/>
      <c r="DYH129" s="28"/>
      <c r="DYI129" s="28"/>
      <c r="DYJ129" s="28"/>
      <c r="DYK129" s="28"/>
      <c r="DYL129" s="28"/>
      <c r="DYM129" s="28"/>
      <c r="DYN129" s="28"/>
      <c r="DYO129" s="28"/>
      <c r="DYP129" s="28"/>
      <c r="DYQ129" s="28"/>
      <c r="DYR129" s="28"/>
      <c r="DYS129" s="28"/>
      <c r="DYT129" s="28"/>
      <c r="DYU129" s="28"/>
      <c r="DYV129" s="28"/>
      <c r="DYW129" s="28"/>
      <c r="DYX129" s="28"/>
      <c r="DYY129" s="28"/>
      <c r="DYZ129" s="28"/>
      <c r="DZA129" s="28"/>
      <c r="DZB129" s="28"/>
      <c r="DZC129" s="28"/>
      <c r="DZD129" s="28"/>
      <c r="DZE129" s="28"/>
      <c r="DZF129" s="28"/>
      <c r="DZG129" s="28"/>
      <c r="DZH129" s="28"/>
      <c r="DZI129" s="28"/>
      <c r="DZJ129" s="28"/>
      <c r="DZK129" s="28"/>
      <c r="DZL129" s="28"/>
      <c r="DZM129" s="28"/>
      <c r="DZN129" s="28"/>
      <c r="DZO129" s="28"/>
      <c r="DZP129" s="28"/>
      <c r="DZQ129" s="28"/>
      <c r="DZR129" s="28"/>
      <c r="DZS129" s="28"/>
      <c r="DZT129" s="28"/>
      <c r="DZU129" s="28"/>
      <c r="DZV129" s="28"/>
      <c r="DZW129" s="28"/>
      <c r="DZX129" s="28"/>
      <c r="DZY129" s="28"/>
      <c r="DZZ129" s="28"/>
      <c r="EAA129" s="28"/>
      <c r="EAB129" s="28"/>
      <c r="EAC129" s="28"/>
      <c r="EAD129" s="28"/>
      <c r="EAE129" s="28"/>
      <c r="EAF129" s="28"/>
      <c r="EAG129" s="28"/>
      <c r="EAH129" s="28"/>
      <c r="EAI129" s="28"/>
      <c r="EAJ129" s="28"/>
      <c r="EAK129" s="28"/>
      <c r="EAL129" s="28"/>
      <c r="EAM129" s="28"/>
      <c r="EAN129" s="28"/>
      <c r="EAO129" s="28"/>
      <c r="EAP129" s="28"/>
      <c r="EAQ129" s="28"/>
      <c r="EAR129" s="28"/>
      <c r="EAS129" s="28"/>
      <c r="EAT129" s="28"/>
      <c r="EAU129" s="28"/>
      <c r="EAV129" s="28"/>
      <c r="EAW129" s="28"/>
      <c r="EAX129" s="28"/>
      <c r="EAY129" s="28"/>
      <c r="EAZ129" s="28"/>
      <c r="EBA129" s="28"/>
      <c r="EBB129" s="28"/>
      <c r="EBC129" s="28"/>
      <c r="EBD129" s="28"/>
      <c r="EBE129" s="28"/>
      <c r="EBF129" s="28"/>
      <c r="EBG129" s="28"/>
      <c r="EBH129" s="28"/>
      <c r="EBI129" s="28"/>
      <c r="EBJ129" s="28"/>
      <c r="EBK129" s="28"/>
      <c r="EBL129" s="28"/>
      <c r="EBM129" s="28"/>
      <c r="EBN129" s="28"/>
      <c r="EBO129" s="28"/>
      <c r="EBP129" s="28"/>
      <c r="EBQ129" s="28"/>
      <c r="EBR129" s="28"/>
      <c r="EBS129" s="28"/>
      <c r="EBT129" s="28"/>
      <c r="EBU129" s="28"/>
      <c r="EBV129" s="28"/>
      <c r="EBW129" s="28"/>
      <c r="EBX129" s="28"/>
      <c r="EBY129" s="28"/>
      <c r="EBZ129" s="28"/>
      <c r="ECA129" s="28"/>
      <c r="ECB129" s="28"/>
      <c r="ECC129" s="28"/>
      <c r="ECD129" s="28"/>
      <c r="ECE129" s="28"/>
      <c r="ECF129" s="28"/>
      <c r="ECG129" s="28"/>
      <c r="ECH129" s="28"/>
      <c r="ECI129" s="28"/>
      <c r="ECJ129" s="28"/>
      <c r="ECK129" s="28"/>
      <c r="ECL129" s="28"/>
      <c r="ECM129" s="28"/>
      <c r="ECN129" s="28"/>
      <c r="ECO129" s="28"/>
      <c r="ECP129" s="28"/>
      <c r="ECQ129" s="28"/>
      <c r="ECR129" s="28"/>
      <c r="ECS129" s="28"/>
      <c r="ECT129" s="28"/>
      <c r="ECU129" s="28"/>
      <c r="ECV129" s="28"/>
      <c r="ECW129" s="28"/>
      <c r="ECX129" s="28"/>
      <c r="ECY129" s="28"/>
      <c r="ECZ129" s="28"/>
      <c r="EDA129" s="28"/>
      <c r="EDB129" s="28"/>
      <c r="EDC129" s="28"/>
      <c r="EDD129" s="28"/>
      <c r="EDE129" s="28"/>
      <c r="EDF129" s="28"/>
      <c r="EDG129" s="28"/>
      <c r="EDH129" s="28"/>
      <c r="EDI129" s="28"/>
      <c r="EDJ129" s="28"/>
      <c r="EDK129" s="28"/>
      <c r="EDL129" s="28"/>
      <c r="EDM129" s="28"/>
      <c r="EDN129" s="28"/>
      <c r="EDO129" s="28"/>
      <c r="EDP129" s="28"/>
      <c r="EDQ129" s="28"/>
      <c r="EDR129" s="28"/>
      <c r="EDS129" s="28"/>
      <c r="EDT129" s="28"/>
      <c r="EDU129" s="28"/>
      <c r="EDV129" s="28"/>
      <c r="EDW129" s="28"/>
      <c r="EDX129" s="28"/>
      <c r="EDY129" s="28"/>
      <c r="EDZ129" s="28"/>
      <c r="EEA129" s="28"/>
      <c r="EEB129" s="28"/>
      <c r="EEC129" s="28"/>
      <c r="EED129" s="28"/>
      <c r="EEE129" s="28"/>
      <c r="EEF129" s="28"/>
      <c r="EEG129" s="28"/>
      <c r="EEH129" s="28"/>
      <c r="EEI129" s="28"/>
      <c r="EEJ129" s="28"/>
      <c r="EEK129" s="28"/>
      <c r="EEL129" s="28"/>
      <c r="EEM129" s="28"/>
      <c r="EEN129" s="28"/>
      <c r="EEO129" s="28"/>
      <c r="EEP129" s="28"/>
      <c r="EEQ129" s="28"/>
      <c r="EER129" s="28"/>
      <c r="EES129" s="28"/>
      <c r="EET129" s="28"/>
      <c r="EEU129" s="28"/>
      <c r="EEV129" s="28"/>
      <c r="EEW129" s="28"/>
      <c r="EEX129" s="28"/>
      <c r="EEY129" s="28"/>
      <c r="EEZ129" s="28"/>
      <c r="EFA129" s="28"/>
      <c r="EFB129" s="28"/>
      <c r="EFC129" s="28"/>
      <c r="EFD129" s="28"/>
      <c r="EFE129" s="28"/>
      <c r="EFF129" s="28"/>
      <c r="EFG129" s="28"/>
      <c r="EFH129" s="28"/>
      <c r="EFI129" s="28"/>
      <c r="EFJ129" s="28"/>
      <c r="EFK129" s="28"/>
      <c r="EFL129" s="28"/>
      <c r="EFM129" s="28"/>
      <c r="EFN129" s="28"/>
      <c r="EFO129" s="28"/>
      <c r="EFP129" s="28"/>
      <c r="EFQ129" s="28"/>
      <c r="EFR129" s="28"/>
      <c r="EFS129" s="28"/>
      <c r="EFT129" s="28"/>
      <c r="EFU129" s="28"/>
      <c r="EFV129" s="28"/>
      <c r="EFW129" s="28"/>
      <c r="EFX129" s="28"/>
      <c r="EFY129" s="28"/>
      <c r="EFZ129" s="28"/>
      <c r="EGA129" s="28"/>
      <c r="EGB129" s="28"/>
      <c r="EGC129" s="28"/>
      <c r="EGD129" s="28"/>
      <c r="EGE129" s="28"/>
      <c r="EGF129" s="28"/>
      <c r="EGG129" s="28"/>
      <c r="EGH129" s="28"/>
      <c r="EGI129" s="28"/>
      <c r="EGJ129" s="28"/>
      <c r="EGK129" s="28"/>
      <c r="EGL129" s="28"/>
      <c r="EGM129" s="28"/>
      <c r="EGN129" s="28"/>
      <c r="EGO129" s="28"/>
      <c r="EGP129" s="28"/>
      <c r="EGQ129" s="28"/>
      <c r="EGR129" s="28"/>
      <c r="EGS129" s="28"/>
      <c r="EGT129" s="28"/>
      <c r="EGU129" s="28"/>
      <c r="EGV129" s="28"/>
      <c r="EGW129" s="28"/>
      <c r="EGX129" s="28"/>
      <c r="EGY129" s="28"/>
      <c r="EGZ129" s="28"/>
      <c r="EHA129" s="28"/>
      <c r="EHB129" s="28"/>
      <c r="EHC129" s="28"/>
      <c r="EHD129" s="28"/>
      <c r="EHE129" s="28"/>
      <c r="EHF129" s="28"/>
      <c r="EHG129" s="28"/>
      <c r="EHH129" s="28"/>
      <c r="EHI129" s="28"/>
      <c r="EHJ129" s="28"/>
      <c r="EHK129" s="28"/>
      <c r="EHL129" s="28"/>
      <c r="EHM129" s="28"/>
      <c r="EHN129" s="28"/>
      <c r="EHO129" s="28"/>
      <c r="EHP129" s="28"/>
      <c r="EHQ129" s="28"/>
      <c r="EHR129" s="28"/>
      <c r="EHS129" s="28"/>
      <c r="EHT129" s="28"/>
      <c r="EHU129" s="28"/>
      <c r="EHV129" s="28"/>
      <c r="EHW129" s="28"/>
      <c r="EHX129" s="28"/>
      <c r="EHY129" s="28"/>
      <c r="EHZ129" s="28"/>
      <c r="EIA129" s="28"/>
      <c r="EIB129" s="28"/>
      <c r="EIC129" s="28"/>
      <c r="EID129" s="28"/>
      <c r="EIE129" s="28"/>
      <c r="EIF129" s="28"/>
      <c r="EIG129" s="28"/>
      <c r="EIH129" s="28"/>
      <c r="EII129" s="28"/>
      <c r="EIJ129" s="28"/>
      <c r="EIK129" s="28"/>
      <c r="EIL129" s="28"/>
      <c r="EIM129" s="28"/>
      <c r="EIN129" s="28"/>
      <c r="EIO129" s="28"/>
      <c r="EIP129" s="28"/>
      <c r="EIQ129" s="28"/>
      <c r="EIR129" s="28"/>
      <c r="EIS129" s="28"/>
      <c r="EIT129" s="28"/>
      <c r="EIU129" s="28"/>
      <c r="EIV129" s="28"/>
      <c r="EIW129" s="28"/>
      <c r="EIX129" s="28"/>
      <c r="EIY129" s="28"/>
      <c r="EIZ129" s="28"/>
      <c r="EJA129" s="28"/>
      <c r="EJB129" s="28"/>
      <c r="EJC129" s="28"/>
      <c r="EJD129" s="28"/>
      <c r="EJE129" s="28"/>
      <c r="EJF129" s="28"/>
      <c r="EJG129" s="28"/>
      <c r="EJH129" s="28"/>
      <c r="EJI129" s="28"/>
      <c r="EJJ129" s="28"/>
      <c r="EJK129" s="28"/>
      <c r="EJL129" s="28"/>
      <c r="EJM129" s="28"/>
      <c r="EJN129" s="28"/>
      <c r="EJO129" s="28"/>
      <c r="EJP129" s="28"/>
      <c r="EJQ129" s="28"/>
      <c r="EJR129" s="28"/>
      <c r="EJS129" s="28"/>
      <c r="EJT129" s="28"/>
      <c r="EJU129" s="28"/>
      <c r="EJV129" s="28"/>
      <c r="EJW129" s="28"/>
      <c r="EJX129" s="28"/>
      <c r="EJY129" s="28"/>
      <c r="EJZ129" s="28"/>
      <c r="EKA129" s="28"/>
      <c r="EKB129" s="28"/>
      <c r="EKC129" s="28"/>
      <c r="EKD129" s="28"/>
      <c r="EKE129" s="28"/>
      <c r="EKF129" s="28"/>
      <c r="EKG129" s="28"/>
      <c r="EKH129" s="28"/>
      <c r="EKI129" s="28"/>
      <c r="EKJ129" s="28"/>
      <c r="EKK129" s="28"/>
      <c r="EKL129" s="28"/>
      <c r="EKM129" s="28"/>
      <c r="EKN129" s="28"/>
      <c r="EKO129" s="28"/>
      <c r="EKP129" s="28"/>
      <c r="EKQ129" s="28"/>
      <c r="EKR129" s="28"/>
      <c r="EKS129" s="28"/>
      <c r="EKT129" s="28"/>
      <c r="EKU129" s="28"/>
      <c r="EKV129" s="28"/>
      <c r="EKW129" s="28"/>
      <c r="EKX129" s="28"/>
      <c r="EKY129" s="28"/>
      <c r="EKZ129" s="28"/>
      <c r="ELA129" s="28"/>
      <c r="ELB129" s="28"/>
      <c r="ELC129" s="28"/>
      <c r="ELD129" s="28"/>
      <c r="ELE129" s="28"/>
      <c r="ELF129" s="28"/>
      <c r="ELG129" s="28"/>
      <c r="ELH129" s="28"/>
      <c r="ELI129" s="28"/>
      <c r="ELJ129" s="28"/>
      <c r="ELK129" s="28"/>
      <c r="ELL129" s="28"/>
      <c r="ELM129" s="28"/>
      <c r="ELN129" s="28"/>
      <c r="ELO129" s="28"/>
      <c r="ELP129" s="28"/>
      <c r="ELQ129" s="28"/>
      <c r="ELR129" s="28"/>
      <c r="ELS129" s="28"/>
      <c r="ELT129" s="28"/>
      <c r="ELU129" s="28"/>
      <c r="ELV129" s="28"/>
      <c r="ELW129" s="28"/>
      <c r="ELX129" s="28"/>
      <c r="ELY129" s="28"/>
      <c r="ELZ129" s="28"/>
      <c r="EMA129" s="28"/>
      <c r="EMB129" s="28"/>
      <c r="EMC129" s="28"/>
      <c r="EMD129" s="28"/>
      <c r="EME129" s="28"/>
      <c r="EMF129" s="28"/>
      <c r="EMG129" s="28"/>
      <c r="EMH129" s="28"/>
      <c r="EMI129" s="28"/>
      <c r="EMJ129" s="28"/>
      <c r="EMK129" s="28"/>
      <c r="EML129" s="28"/>
      <c r="EMM129" s="28"/>
      <c r="EMN129" s="28"/>
      <c r="EMO129" s="28"/>
      <c r="EMP129" s="28"/>
      <c r="EMQ129" s="28"/>
      <c r="EMR129" s="28"/>
      <c r="EMS129" s="28"/>
      <c r="EMT129" s="28"/>
      <c r="EMU129" s="28"/>
      <c r="EMV129" s="28"/>
      <c r="EMW129" s="28"/>
      <c r="EMX129" s="28"/>
      <c r="EMY129" s="28"/>
      <c r="EMZ129" s="28"/>
      <c r="ENA129" s="28"/>
      <c r="ENB129" s="28"/>
      <c r="ENC129" s="28"/>
      <c r="END129" s="28"/>
      <c r="ENE129" s="28"/>
      <c r="ENF129" s="28"/>
      <c r="ENG129" s="28"/>
      <c r="ENH129" s="28"/>
      <c r="ENI129" s="28"/>
      <c r="ENJ129" s="28"/>
      <c r="ENK129" s="28"/>
      <c r="ENL129" s="28"/>
      <c r="ENM129" s="28"/>
      <c r="ENN129" s="28"/>
      <c r="ENO129" s="28"/>
      <c r="ENP129" s="28"/>
      <c r="ENQ129" s="28"/>
      <c r="ENR129" s="28"/>
      <c r="ENS129" s="28"/>
      <c r="ENT129" s="28"/>
      <c r="ENU129" s="28"/>
      <c r="ENV129" s="28"/>
      <c r="ENW129" s="28"/>
      <c r="ENX129" s="28"/>
      <c r="ENY129" s="28"/>
      <c r="ENZ129" s="28"/>
      <c r="EOA129" s="28"/>
      <c r="EOB129" s="28"/>
      <c r="EOC129" s="28"/>
      <c r="EOD129" s="28"/>
      <c r="EOE129" s="28"/>
      <c r="EOF129" s="28"/>
      <c r="EOG129" s="28"/>
      <c r="EOH129" s="28"/>
      <c r="EOI129" s="28"/>
      <c r="EOJ129" s="28"/>
      <c r="EOK129" s="28"/>
      <c r="EOL129" s="28"/>
      <c r="EOM129" s="28"/>
      <c r="EON129" s="28"/>
      <c r="EOO129" s="28"/>
      <c r="EOP129" s="28"/>
      <c r="EOQ129" s="28"/>
      <c r="EOR129" s="28"/>
      <c r="EOS129" s="28"/>
      <c r="EOT129" s="28"/>
      <c r="EOU129" s="28"/>
      <c r="EOV129" s="28"/>
      <c r="EOW129" s="28"/>
      <c r="EOX129" s="28"/>
      <c r="EOY129" s="28"/>
      <c r="EOZ129" s="28"/>
      <c r="EPA129" s="28"/>
      <c r="EPB129" s="28"/>
      <c r="EPC129" s="28"/>
      <c r="EPD129" s="28"/>
      <c r="EPE129" s="28"/>
      <c r="EPF129" s="28"/>
      <c r="EPG129" s="28"/>
      <c r="EPH129" s="28"/>
      <c r="EPI129" s="28"/>
      <c r="EPJ129" s="28"/>
      <c r="EPK129" s="28"/>
      <c r="EPL129" s="28"/>
      <c r="EPM129" s="28"/>
      <c r="EPN129" s="28"/>
      <c r="EPO129" s="28"/>
      <c r="EPP129" s="28"/>
      <c r="EPQ129" s="28"/>
      <c r="EPR129" s="28"/>
      <c r="EPS129" s="28"/>
      <c r="EPT129" s="28"/>
      <c r="EPU129" s="28"/>
      <c r="EPV129" s="28"/>
      <c r="EPW129" s="28"/>
      <c r="EPX129" s="28"/>
      <c r="EPY129" s="28"/>
      <c r="EPZ129" s="28"/>
      <c r="EQA129" s="28"/>
      <c r="EQB129" s="28"/>
      <c r="EQC129" s="28"/>
      <c r="EQD129" s="28"/>
      <c r="EQE129" s="28"/>
      <c r="EQF129" s="28"/>
      <c r="EQG129" s="28"/>
      <c r="EQH129" s="28"/>
      <c r="EQI129" s="28"/>
      <c r="EQJ129" s="28"/>
      <c r="EQK129" s="28"/>
      <c r="EQL129" s="28"/>
      <c r="EQM129" s="28"/>
      <c r="EQN129" s="28"/>
      <c r="EQO129" s="28"/>
      <c r="EQP129" s="28"/>
      <c r="EQQ129" s="28"/>
      <c r="EQR129" s="28"/>
      <c r="EQS129" s="28"/>
      <c r="EQT129" s="28"/>
      <c r="EQU129" s="28"/>
      <c r="EQV129" s="28"/>
      <c r="EQW129" s="28"/>
      <c r="EQX129" s="28"/>
      <c r="EQY129" s="28"/>
      <c r="EQZ129" s="28"/>
      <c r="ERA129" s="28"/>
      <c r="ERB129" s="28"/>
      <c r="ERC129" s="28"/>
      <c r="ERD129" s="28"/>
      <c r="ERE129" s="28"/>
      <c r="ERF129" s="28"/>
      <c r="ERG129" s="28"/>
      <c r="ERH129" s="28"/>
      <c r="ERI129" s="28"/>
      <c r="ERJ129" s="28"/>
      <c r="ERK129" s="28"/>
      <c r="ERL129" s="28"/>
      <c r="ERM129" s="28"/>
      <c r="ERN129" s="28"/>
      <c r="ERO129" s="28"/>
      <c r="ERP129" s="28"/>
      <c r="ERQ129" s="28"/>
      <c r="ERR129" s="28"/>
      <c r="ERS129" s="28"/>
      <c r="ERT129" s="28"/>
      <c r="ERU129" s="28"/>
      <c r="ERV129" s="28"/>
      <c r="ERW129" s="28"/>
      <c r="ERX129" s="28"/>
      <c r="ERY129" s="28"/>
      <c r="ERZ129" s="28"/>
      <c r="ESA129" s="28"/>
      <c r="ESB129" s="28"/>
      <c r="ESC129" s="28"/>
      <c r="ESD129" s="28"/>
      <c r="ESE129" s="28"/>
      <c r="ESF129" s="28"/>
      <c r="ESG129" s="28"/>
      <c r="ESH129" s="28"/>
      <c r="ESI129" s="28"/>
      <c r="ESJ129" s="28"/>
      <c r="ESK129" s="28"/>
      <c r="ESL129" s="28"/>
      <c r="ESM129" s="28"/>
      <c r="ESN129" s="28"/>
      <c r="ESO129" s="28"/>
      <c r="ESP129" s="28"/>
      <c r="ESQ129" s="28"/>
      <c r="ESR129" s="28"/>
      <c r="ESS129" s="28"/>
      <c r="EST129" s="28"/>
      <c r="ESU129" s="28"/>
      <c r="ESV129" s="28"/>
      <c r="ESW129" s="28"/>
      <c r="ESX129" s="28"/>
      <c r="ESY129" s="28"/>
      <c r="ESZ129" s="28"/>
      <c r="ETA129" s="28"/>
      <c r="ETB129" s="28"/>
      <c r="ETC129" s="28"/>
      <c r="ETD129" s="28"/>
      <c r="ETE129" s="28"/>
      <c r="ETF129" s="28"/>
      <c r="ETG129" s="28"/>
      <c r="ETH129" s="28"/>
      <c r="ETI129" s="28"/>
      <c r="ETJ129" s="28"/>
      <c r="ETK129" s="28"/>
      <c r="ETL129" s="28"/>
      <c r="ETM129" s="28"/>
      <c r="ETN129" s="28"/>
      <c r="ETO129" s="28"/>
      <c r="ETP129" s="28"/>
      <c r="ETQ129" s="28"/>
      <c r="ETR129" s="28"/>
      <c r="ETS129" s="28"/>
      <c r="ETT129" s="28"/>
      <c r="ETU129" s="28"/>
      <c r="ETV129" s="28"/>
      <c r="ETW129" s="28"/>
      <c r="ETX129" s="28"/>
      <c r="ETY129" s="28"/>
      <c r="ETZ129" s="28"/>
      <c r="EUA129" s="28"/>
      <c r="EUB129" s="28"/>
      <c r="EUC129" s="28"/>
      <c r="EUD129" s="28"/>
      <c r="EUE129" s="28"/>
      <c r="EUF129" s="28"/>
      <c r="EUG129" s="28"/>
      <c r="EUH129" s="28"/>
      <c r="EUI129" s="28"/>
      <c r="EUJ129" s="28"/>
      <c r="EUK129" s="28"/>
      <c r="EUL129" s="28"/>
      <c r="EUM129" s="28"/>
      <c r="EUN129" s="28"/>
      <c r="EUO129" s="28"/>
      <c r="EUP129" s="28"/>
      <c r="EUQ129" s="28"/>
      <c r="EUR129" s="28"/>
      <c r="EUS129" s="28"/>
      <c r="EUT129" s="28"/>
      <c r="EUU129" s="28"/>
      <c r="EUV129" s="28"/>
      <c r="EUW129" s="28"/>
      <c r="EUX129" s="28"/>
      <c r="EUY129" s="28"/>
      <c r="EUZ129" s="28"/>
      <c r="EVA129" s="28"/>
      <c r="EVB129" s="28"/>
      <c r="EVC129" s="28"/>
      <c r="EVD129" s="28"/>
      <c r="EVE129" s="28"/>
      <c r="EVF129" s="28"/>
      <c r="EVG129" s="28"/>
      <c r="EVH129" s="28"/>
      <c r="EVI129" s="28"/>
      <c r="EVJ129" s="28"/>
      <c r="EVK129" s="28"/>
      <c r="EVL129" s="28"/>
      <c r="EVM129" s="28"/>
      <c r="EVN129" s="28"/>
      <c r="EVO129" s="28"/>
      <c r="EVP129" s="28"/>
      <c r="EVQ129" s="28"/>
      <c r="EVR129" s="28"/>
      <c r="EVS129" s="28"/>
      <c r="EVT129" s="28"/>
      <c r="EVU129" s="28"/>
      <c r="EVV129" s="28"/>
      <c r="EVW129" s="28"/>
      <c r="EVX129" s="28"/>
      <c r="EVY129" s="28"/>
      <c r="EVZ129" s="28"/>
      <c r="EWA129" s="28"/>
      <c r="EWB129" s="28"/>
      <c r="EWC129" s="28"/>
      <c r="EWD129" s="28"/>
      <c r="EWE129" s="28"/>
      <c r="EWF129" s="28"/>
      <c r="EWG129" s="28"/>
      <c r="EWH129" s="28"/>
      <c r="EWI129" s="28"/>
      <c r="EWJ129" s="28"/>
      <c r="EWK129" s="28"/>
      <c r="EWL129" s="28"/>
      <c r="EWM129" s="28"/>
      <c r="EWN129" s="28"/>
      <c r="EWO129" s="28"/>
      <c r="EWP129" s="28"/>
      <c r="EWQ129" s="28"/>
      <c r="EWR129" s="28"/>
      <c r="EWS129" s="28"/>
      <c r="EWT129" s="28"/>
      <c r="EWU129" s="28"/>
      <c r="EWV129" s="28"/>
      <c r="EWW129" s="28"/>
      <c r="EWX129" s="28"/>
      <c r="EWY129" s="28"/>
      <c r="EWZ129" s="28"/>
      <c r="EXA129" s="28"/>
      <c r="EXB129" s="28"/>
      <c r="EXC129" s="28"/>
      <c r="EXD129" s="28"/>
      <c r="EXE129" s="28"/>
      <c r="EXF129" s="28"/>
      <c r="EXG129" s="28"/>
      <c r="EXH129" s="28"/>
      <c r="EXI129" s="28"/>
      <c r="EXJ129" s="28"/>
      <c r="EXK129" s="28"/>
      <c r="EXL129" s="28"/>
      <c r="EXM129" s="28"/>
      <c r="EXN129" s="28"/>
      <c r="EXO129" s="28"/>
      <c r="EXP129" s="28"/>
      <c r="EXQ129" s="28"/>
      <c r="EXR129" s="28"/>
      <c r="EXS129" s="28"/>
      <c r="EXT129" s="28"/>
      <c r="EXU129" s="28"/>
      <c r="EXV129" s="28"/>
      <c r="EXW129" s="28"/>
      <c r="EXX129" s="28"/>
      <c r="EXY129" s="28"/>
      <c r="EXZ129" s="28"/>
      <c r="EYA129" s="28"/>
      <c r="EYB129" s="28"/>
      <c r="EYC129" s="28"/>
      <c r="EYD129" s="28"/>
      <c r="EYE129" s="28"/>
      <c r="EYF129" s="28"/>
      <c r="EYG129" s="28"/>
      <c r="EYH129" s="28"/>
      <c r="EYI129" s="28"/>
      <c r="EYJ129" s="28"/>
      <c r="EYK129" s="28"/>
      <c r="EYL129" s="28"/>
      <c r="EYM129" s="28"/>
      <c r="EYN129" s="28"/>
      <c r="EYO129" s="28"/>
      <c r="EYP129" s="28"/>
      <c r="EYQ129" s="28"/>
      <c r="EYR129" s="28"/>
      <c r="EYS129" s="28"/>
      <c r="EYT129" s="28"/>
      <c r="EYU129" s="28"/>
      <c r="EYV129" s="28"/>
      <c r="EYW129" s="28"/>
      <c r="EYX129" s="28"/>
      <c r="EYY129" s="28"/>
      <c r="EYZ129" s="28"/>
      <c r="EZA129" s="28"/>
      <c r="EZB129" s="28"/>
      <c r="EZC129" s="28"/>
      <c r="EZD129" s="28"/>
      <c r="EZE129" s="28"/>
      <c r="EZF129" s="28"/>
      <c r="EZG129" s="28"/>
      <c r="EZH129" s="28"/>
      <c r="EZI129" s="28"/>
      <c r="EZJ129" s="28"/>
      <c r="EZK129" s="28"/>
      <c r="EZL129" s="28"/>
      <c r="EZM129" s="28"/>
      <c r="EZN129" s="28"/>
      <c r="EZO129" s="28"/>
      <c r="EZP129" s="28"/>
      <c r="EZQ129" s="28"/>
      <c r="EZR129" s="28"/>
      <c r="EZS129" s="28"/>
      <c r="EZT129" s="28"/>
      <c r="EZU129" s="28"/>
      <c r="EZV129" s="28"/>
      <c r="EZW129" s="28"/>
      <c r="EZX129" s="28"/>
      <c r="EZY129" s="28"/>
      <c r="EZZ129" s="28"/>
      <c r="FAA129" s="28"/>
      <c r="FAB129" s="28"/>
      <c r="FAC129" s="28"/>
      <c r="FAD129" s="28"/>
      <c r="FAE129" s="28"/>
      <c r="FAF129" s="28"/>
      <c r="FAG129" s="28"/>
      <c r="FAH129" s="28"/>
      <c r="FAI129" s="28"/>
      <c r="FAJ129" s="28"/>
      <c r="FAK129" s="28"/>
      <c r="FAL129" s="28"/>
      <c r="FAM129" s="28"/>
      <c r="FAN129" s="28"/>
      <c r="FAO129" s="28"/>
      <c r="FAP129" s="28"/>
      <c r="FAQ129" s="28"/>
      <c r="FAR129" s="28"/>
      <c r="FAS129" s="28"/>
      <c r="FAT129" s="28"/>
      <c r="FAU129" s="28"/>
      <c r="FAV129" s="28"/>
      <c r="FAW129" s="28"/>
      <c r="FAX129" s="28"/>
      <c r="FAY129" s="28"/>
      <c r="FAZ129" s="28"/>
      <c r="FBA129" s="28"/>
      <c r="FBB129" s="28"/>
      <c r="FBC129" s="28"/>
      <c r="FBD129" s="28"/>
      <c r="FBE129" s="28"/>
      <c r="FBF129" s="28"/>
      <c r="FBG129" s="28"/>
      <c r="FBH129" s="28"/>
      <c r="FBI129" s="28"/>
      <c r="FBJ129" s="28"/>
      <c r="FBK129" s="28"/>
      <c r="FBL129" s="28"/>
      <c r="FBM129" s="28"/>
      <c r="FBN129" s="28"/>
      <c r="FBO129" s="28"/>
      <c r="FBP129" s="28"/>
      <c r="FBQ129" s="28"/>
      <c r="FBR129" s="28"/>
      <c r="FBS129" s="28"/>
      <c r="FBT129" s="28"/>
      <c r="FBU129" s="28"/>
      <c r="FBV129" s="28"/>
      <c r="FBW129" s="28"/>
      <c r="FBX129" s="28"/>
      <c r="FBY129" s="28"/>
      <c r="FBZ129" s="28"/>
      <c r="FCA129" s="28"/>
      <c r="FCB129" s="28"/>
      <c r="FCC129" s="28"/>
      <c r="FCD129" s="28"/>
      <c r="FCE129" s="28"/>
      <c r="FCF129" s="28"/>
      <c r="FCG129" s="28"/>
      <c r="FCH129" s="28"/>
      <c r="FCI129" s="28"/>
      <c r="FCJ129" s="28"/>
      <c r="FCK129" s="28"/>
      <c r="FCL129" s="28"/>
      <c r="FCM129" s="28"/>
      <c r="FCN129" s="28"/>
      <c r="FCO129" s="28"/>
      <c r="FCP129" s="28"/>
      <c r="FCQ129" s="28"/>
      <c r="FCR129" s="28"/>
      <c r="FCS129" s="28"/>
      <c r="FCT129" s="28"/>
      <c r="FCU129" s="28"/>
      <c r="FCV129" s="28"/>
      <c r="FCW129" s="28"/>
      <c r="FCX129" s="28"/>
      <c r="FCY129" s="28"/>
      <c r="FCZ129" s="28"/>
      <c r="FDA129" s="28"/>
      <c r="FDB129" s="28"/>
      <c r="FDC129" s="28"/>
      <c r="FDD129" s="28"/>
      <c r="FDE129" s="28"/>
      <c r="FDF129" s="28"/>
      <c r="FDG129" s="28"/>
      <c r="FDH129" s="28"/>
      <c r="FDI129" s="28"/>
      <c r="FDJ129" s="28"/>
      <c r="FDK129" s="28"/>
      <c r="FDL129" s="28"/>
      <c r="FDM129" s="28"/>
      <c r="FDN129" s="28"/>
      <c r="FDO129" s="28"/>
      <c r="FDP129" s="28"/>
      <c r="FDQ129" s="28"/>
      <c r="FDR129" s="28"/>
      <c r="FDS129" s="28"/>
      <c r="FDT129" s="28"/>
      <c r="FDU129" s="28"/>
      <c r="FDV129" s="28"/>
      <c r="FDW129" s="28"/>
      <c r="FDX129" s="28"/>
      <c r="FDY129" s="28"/>
      <c r="FDZ129" s="28"/>
      <c r="FEA129" s="28"/>
      <c r="FEB129" s="28"/>
      <c r="FEC129" s="28"/>
      <c r="FED129" s="28"/>
      <c r="FEE129" s="28"/>
      <c r="FEF129" s="28"/>
      <c r="FEG129" s="28"/>
      <c r="FEH129" s="28"/>
      <c r="FEI129" s="28"/>
      <c r="FEJ129" s="28"/>
      <c r="FEK129" s="28"/>
      <c r="FEL129" s="28"/>
      <c r="FEM129" s="28"/>
      <c r="FEN129" s="28"/>
      <c r="FEO129" s="28"/>
      <c r="FEP129" s="28"/>
      <c r="FEQ129" s="28"/>
      <c r="FER129" s="28"/>
      <c r="FES129" s="28"/>
      <c r="FET129" s="28"/>
      <c r="FEU129" s="28"/>
      <c r="FEV129" s="28"/>
      <c r="FEW129" s="28"/>
      <c r="FEX129" s="28"/>
      <c r="FEY129" s="28"/>
      <c r="FEZ129" s="28"/>
      <c r="FFA129" s="28"/>
      <c r="FFB129" s="28"/>
      <c r="FFC129" s="28"/>
      <c r="FFD129" s="28"/>
      <c r="FFE129" s="28"/>
      <c r="FFF129" s="28"/>
      <c r="FFG129" s="28"/>
      <c r="FFH129" s="28"/>
      <c r="FFI129" s="28"/>
      <c r="FFJ129" s="28"/>
      <c r="FFK129" s="28"/>
      <c r="FFL129" s="28"/>
      <c r="FFM129" s="28"/>
      <c r="FFN129" s="28"/>
      <c r="FFO129" s="28"/>
      <c r="FFP129" s="28"/>
      <c r="FFQ129" s="28"/>
      <c r="FFR129" s="28"/>
      <c r="FFS129" s="28"/>
      <c r="FFT129" s="28"/>
      <c r="FFU129" s="28"/>
      <c r="FFV129" s="28"/>
      <c r="FFW129" s="28"/>
      <c r="FFX129" s="28"/>
      <c r="FFY129" s="28"/>
      <c r="FFZ129" s="28"/>
      <c r="FGA129" s="28"/>
      <c r="FGB129" s="28"/>
      <c r="FGC129" s="28"/>
      <c r="FGD129" s="28"/>
      <c r="FGE129" s="28"/>
      <c r="FGF129" s="28"/>
      <c r="FGG129" s="28"/>
      <c r="FGH129" s="28"/>
      <c r="FGI129" s="28"/>
      <c r="FGJ129" s="28"/>
      <c r="FGK129" s="28"/>
      <c r="FGL129" s="28"/>
      <c r="FGM129" s="28"/>
      <c r="FGN129" s="28"/>
      <c r="FGO129" s="28"/>
      <c r="FGP129" s="28"/>
      <c r="FGQ129" s="28"/>
      <c r="FGR129" s="28"/>
      <c r="FGS129" s="28"/>
      <c r="FGT129" s="28"/>
      <c r="FGU129" s="28"/>
      <c r="FGV129" s="28"/>
      <c r="FGW129" s="28"/>
      <c r="FGX129" s="28"/>
      <c r="FGY129" s="28"/>
      <c r="FGZ129" s="28"/>
      <c r="FHA129" s="28"/>
      <c r="FHB129" s="28"/>
      <c r="FHC129" s="28"/>
      <c r="FHD129" s="28"/>
      <c r="FHE129" s="28"/>
      <c r="FHF129" s="28"/>
      <c r="FHG129" s="28"/>
      <c r="FHH129" s="28"/>
      <c r="FHI129" s="28"/>
      <c r="FHJ129" s="28"/>
      <c r="FHK129" s="28"/>
      <c r="FHL129" s="28"/>
      <c r="FHM129" s="28"/>
      <c r="FHN129" s="28"/>
      <c r="FHO129" s="28"/>
      <c r="FHP129" s="28"/>
      <c r="FHQ129" s="28"/>
      <c r="FHR129" s="28"/>
      <c r="FHS129" s="28"/>
      <c r="FHT129" s="28"/>
      <c r="FHU129" s="28"/>
      <c r="FHV129" s="28"/>
      <c r="FHW129" s="28"/>
      <c r="FHX129" s="28"/>
      <c r="FHY129" s="28"/>
      <c r="FHZ129" s="28"/>
      <c r="FIA129" s="28"/>
      <c r="FIB129" s="28"/>
      <c r="FIC129" s="28"/>
      <c r="FID129" s="28"/>
      <c r="FIE129" s="28"/>
      <c r="FIF129" s="28"/>
      <c r="FIG129" s="28"/>
      <c r="FIH129" s="28"/>
      <c r="FII129" s="28"/>
      <c r="FIJ129" s="28"/>
      <c r="FIK129" s="28"/>
      <c r="FIL129" s="28"/>
      <c r="FIM129" s="28"/>
      <c r="FIN129" s="28"/>
      <c r="FIO129" s="28"/>
      <c r="FIP129" s="28"/>
      <c r="FIQ129" s="28"/>
      <c r="FIR129" s="28"/>
      <c r="FIS129" s="28"/>
      <c r="FIT129" s="28"/>
      <c r="FIU129" s="28"/>
      <c r="FIV129" s="28"/>
      <c r="FIW129" s="28"/>
      <c r="FIX129" s="28"/>
      <c r="FIY129" s="28"/>
      <c r="FIZ129" s="28"/>
      <c r="FJA129" s="28"/>
      <c r="FJB129" s="28"/>
      <c r="FJC129" s="28"/>
      <c r="FJD129" s="28"/>
      <c r="FJE129" s="28"/>
      <c r="FJF129" s="28"/>
      <c r="FJG129" s="28"/>
      <c r="FJH129" s="28"/>
      <c r="FJI129" s="28"/>
      <c r="FJJ129" s="28"/>
      <c r="FJK129" s="28"/>
      <c r="FJL129" s="28"/>
      <c r="FJM129" s="28"/>
      <c r="FJN129" s="28"/>
      <c r="FJO129" s="28"/>
      <c r="FJP129" s="28"/>
      <c r="FJQ129" s="28"/>
      <c r="FJR129" s="28"/>
      <c r="FJS129" s="28"/>
      <c r="FJT129" s="28"/>
      <c r="FJU129" s="28"/>
      <c r="FJV129" s="28"/>
      <c r="FJW129" s="28"/>
      <c r="FJX129" s="28"/>
      <c r="FJY129" s="28"/>
      <c r="FJZ129" s="28"/>
      <c r="FKA129" s="28"/>
      <c r="FKB129" s="28"/>
      <c r="FKC129" s="28"/>
      <c r="FKD129" s="28"/>
      <c r="FKE129" s="28"/>
      <c r="FKF129" s="28"/>
      <c r="FKG129" s="28"/>
      <c r="FKH129" s="28"/>
      <c r="FKI129" s="28"/>
      <c r="FKJ129" s="28"/>
      <c r="FKK129" s="28"/>
      <c r="FKL129" s="28"/>
      <c r="FKM129" s="28"/>
      <c r="FKN129" s="28"/>
      <c r="FKO129" s="28"/>
      <c r="FKP129" s="28"/>
      <c r="FKQ129" s="28"/>
      <c r="FKR129" s="28"/>
      <c r="FKS129" s="28"/>
      <c r="FKT129" s="28"/>
      <c r="FKU129" s="28"/>
      <c r="FKV129" s="28"/>
      <c r="FKW129" s="28"/>
      <c r="FKX129" s="28"/>
      <c r="FKY129" s="28"/>
      <c r="FKZ129" s="28"/>
      <c r="FLA129" s="28"/>
      <c r="FLB129" s="28"/>
      <c r="FLC129" s="28"/>
      <c r="FLD129" s="28"/>
      <c r="FLE129" s="28"/>
      <c r="FLF129" s="28"/>
      <c r="FLG129" s="28"/>
      <c r="FLH129" s="28"/>
      <c r="FLI129" s="28"/>
      <c r="FLJ129" s="28"/>
      <c r="FLK129" s="28"/>
      <c r="FLL129" s="28"/>
      <c r="FLM129" s="28"/>
      <c r="FLN129" s="28"/>
      <c r="FLO129" s="28"/>
      <c r="FLP129" s="28"/>
      <c r="FLQ129" s="28"/>
      <c r="FLR129" s="28"/>
      <c r="FLS129" s="28"/>
      <c r="FLT129" s="28"/>
      <c r="FLU129" s="28"/>
      <c r="FLV129" s="28"/>
      <c r="FLW129" s="28"/>
      <c r="FLX129" s="28"/>
      <c r="FLY129" s="28"/>
      <c r="FLZ129" s="28"/>
      <c r="FMA129" s="28"/>
      <c r="FMB129" s="28"/>
      <c r="FMC129" s="28"/>
      <c r="FMD129" s="28"/>
      <c r="FME129" s="28"/>
      <c r="FMF129" s="28"/>
      <c r="FMG129" s="28"/>
      <c r="FMH129" s="28"/>
      <c r="FMI129" s="28"/>
      <c r="FMJ129" s="28"/>
      <c r="FMK129" s="28"/>
      <c r="FML129" s="28"/>
      <c r="FMM129" s="28"/>
      <c r="FMN129" s="28"/>
      <c r="FMO129" s="28"/>
      <c r="FMP129" s="28"/>
      <c r="FMQ129" s="28"/>
      <c r="FMR129" s="28"/>
      <c r="FMS129" s="28"/>
      <c r="FMT129" s="28"/>
      <c r="FMU129" s="28"/>
      <c r="FMV129" s="28"/>
      <c r="FMW129" s="28"/>
      <c r="FMX129" s="28"/>
      <c r="FMY129" s="28"/>
      <c r="FMZ129" s="28"/>
      <c r="FNA129" s="28"/>
      <c r="FNB129" s="28"/>
      <c r="FNC129" s="28"/>
      <c r="FND129" s="28"/>
      <c r="FNE129" s="28"/>
      <c r="FNF129" s="28"/>
      <c r="FNG129" s="28"/>
      <c r="FNH129" s="28"/>
      <c r="FNI129" s="28"/>
      <c r="FNJ129" s="28"/>
      <c r="FNK129" s="28"/>
      <c r="FNL129" s="28"/>
      <c r="FNM129" s="28"/>
      <c r="FNN129" s="28"/>
      <c r="FNO129" s="28"/>
      <c r="FNP129" s="28"/>
      <c r="FNQ129" s="28"/>
      <c r="FNR129" s="28"/>
      <c r="FNS129" s="28"/>
      <c r="FNT129" s="28"/>
      <c r="FNU129" s="28"/>
      <c r="FNV129" s="28"/>
      <c r="FNW129" s="28"/>
      <c r="FNX129" s="28"/>
      <c r="FNY129" s="28"/>
      <c r="FNZ129" s="28"/>
      <c r="FOA129" s="28"/>
      <c r="FOB129" s="28"/>
      <c r="FOC129" s="28"/>
      <c r="FOD129" s="28"/>
      <c r="FOE129" s="28"/>
      <c r="FOF129" s="28"/>
      <c r="FOG129" s="28"/>
      <c r="FOH129" s="28"/>
      <c r="FOI129" s="28"/>
      <c r="FOJ129" s="28"/>
      <c r="FOK129" s="28"/>
      <c r="FOL129" s="28"/>
      <c r="FOM129" s="28"/>
      <c r="FON129" s="28"/>
      <c r="FOO129" s="28"/>
      <c r="FOP129" s="28"/>
      <c r="FOQ129" s="28"/>
      <c r="FOR129" s="28"/>
      <c r="FOS129" s="28"/>
      <c r="FOT129" s="28"/>
      <c r="FOU129" s="28"/>
      <c r="FOV129" s="28"/>
      <c r="FOW129" s="28"/>
      <c r="FOX129" s="28"/>
      <c r="FOY129" s="28"/>
      <c r="FOZ129" s="28"/>
      <c r="FPA129" s="28"/>
      <c r="FPB129" s="28"/>
      <c r="FPC129" s="28"/>
      <c r="FPD129" s="28"/>
      <c r="FPE129" s="28"/>
      <c r="FPF129" s="28"/>
      <c r="FPG129" s="28"/>
      <c r="FPH129" s="28"/>
      <c r="FPI129" s="28"/>
      <c r="FPJ129" s="28"/>
      <c r="FPK129" s="28"/>
      <c r="FPL129" s="28"/>
      <c r="FPM129" s="28"/>
      <c r="FPN129" s="28"/>
      <c r="FPO129" s="28"/>
      <c r="FPP129" s="28"/>
      <c r="FPQ129" s="28"/>
      <c r="FPR129" s="28"/>
      <c r="FPS129" s="28"/>
      <c r="FPT129" s="28"/>
      <c r="FPU129" s="28"/>
      <c r="FPV129" s="28"/>
      <c r="FPW129" s="28"/>
      <c r="FPX129" s="28"/>
      <c r="FPY129" s="28"/>
      <c r="FPZ129" s="28"/>
      <c r="FQA129" s="28"/>
      <c r="FQB129" s="28"/>
      <c r="FQC129" s="28"/>
      <c r="FQD129" s="28"/>
      <c r="FQE129" s="28"/>
      <c r="FQF129" s="28"/>
      <c r="FQG129" s="28"/>
      <c r="FQH129" s="28"/>
      <c r="FQI129" s="28"/>
      <c r="FQJ129" s="28"/>
      <c r="FQK129" s="28"/>
      <c r="FQL129" s="28"/>
      <c r="FQM129" s="28"/>
      <c r="FQN129" s="28"/>
      <c r="FQO129" s="28"/>
      <c r="FQP129" s="28"/>
      <c r="FQQ129" s="28"/>
      <c r="FQR129" s="28"/>
      <c r="FQS129" s="28"/>
      <c r="FQT129" s="28"/>
      <c r="FQU129" s="28"/>
      <c r="FQV129" s="28"/>
      <c r="FQW129" s="28"/>
      <c r="FQX129" s="28"/>
      <c r="FQY129" s="28"/>
      <c r="FQZ129" s="28"/>
      <c r="FRA129" s="28"/>
      <c r="FRB129" s="28"/>
      <c r="FRC129" s="28"/>
      <c r="FRD129" s="28"/>
      <c r="FRE129" s="28"/>
      <c r="FRF129" s="28"/>
      <c r="FRG129" s="28"/>
      <c r="FRH129" s="28"/>
      <c r="FRI129" s="28"/>
      <c r="FRJ129" s="28"/>
      <c r="FRK129" s="28"/>
      <c r="FRL129" s="28"/>
      <c r="FRM129" s="28"/>
      <c r="FRN129" s="28"/>
      <c r="FRO129" s="28"/>
      <c r="FRP129" s="28"/>
      <c r="FRQ129" s="28"/>
      <c r="FRR129" s="28"/>
      <c r="FRS129" s="28"/>
      <c r="FRT129" s="28"/>
      <c r="FRU129" s="28"/>
      <c r="FRV129" s="28"/>
      <c r="FRW129" s="28"/>
      <c r="FRX129" s="28"/>
      <c r="FRY129" s="28"/>
      <c r="FRZ129" s="28"/>
      <c r="FSA129" s="28"/>
      <c r="FSB129" s="28"/>
      <c r="FSC129" s="28"/>
      <c r="FSD129" s="28"/>
      <c r="FSE129" s="28"/>
      <c r="FSF129" s="28"/>
      <c r="FSG129" s="28"/>
      <c r="FSH129" s="28"/>
      <c r="FSI129" s="28"/>
      <c r="FSJ129" s="28"/>
      <c r="FSK129" s="28"/>
      <c r="FSL129" s="28"/>
      <c r="FSM129" s="28"/>
      <c r="FSN129" s="28"/>
      <c r="FSO129" s="28"/>
      <c r="FSP129" s="28"/>
      <c r="FSQ129" s="28"/>
      <c r="FSR129" s="28"/>
      <c r="FSS129" s="28"/>
      <c r="FST129" s="28"/>
      <c r="FSU129" s="28"/>
      <c r="FSV129" s="28"/>
      <c r="FSW129" s="28"/>
      <c r="FSX129" s="28"/>
      <c r="FSY129" s="28"/>
      <c r="FSZ129" s="28"/>
      <c r="FTA129" s="28"/>
      <c r="FTB129" s="28"/>
      <c r="FTC129" s="28"/>
      <c r="FTD129" s="28"/>
      <c r="FTE129" s="28"/>
      <c r="FTF129" s="28"/>
      <c r="FTG129" s="28"/>
      <c r="FTH129" s="28"/>
      <c r="FTI129" s="28"/>
      <c r="FTJ129" s="28"/>
      <c r="FTK129" s="28"/>
      <c r="FTL129" s="28"/>
      <c r="FTM129" s="28"/>
      <c r="FTN129" s="28"/>
      <c r="FTO129" s="28"/>
      <c r="FTP129" s="28"/>
      <c r="FTQ129" s="28"/>
      <c r="FTR129" s="28"/>
      <c r="FTS129" s="28"/>
      <c r="FTT129" s="28"/>
      <c r="FTU129" s="28"/>
      <c r="FTV129" s="28"/>
      <c r="FTW129" s="28"/>
      <c r="FTX129" s="28"/>
      <c r="FTY129" s="28"/>
      <c r="FTZ129" s="28"/>
      <c r="FUA129" s="28"/>
      <c r="FUB129" s="28"/>
      <c r="FUC129" s="28"/>
      <c r="FUD129" s="28"/>
      <c r="FUE129" s="28"/>
      <c r="FUF129" s="28"/>
      <c r="FUG129" s="28"/>
      <c r="FUH129" s="28"/>
      <c r="FUI129" s="28"/>
      <c r="FUJ129" s="28"/>
      <c r="FUK129" s="28"/>
      <c r="FUL129" s="28"/>
      <c r="FUM129" s="28"/>
      <c r="FUN129" s="28"/>
      <c r="FUO129" s="28"/>
      <c r="FUP129" s="28"/>
      <c r="FUQ129" s="28"/>
      <c r="FUR129" s="28"/>
      <c r="FUS129" s="28"/>
      <c r="FUT129" s="28"/>
      <c r="FUU129" s="28"/>
      <c r="FUV129" s="28"/>
      <c r="FUW129" s="28"/>
      <c r="FUX129" s="28"/>
      <c r="FUY129" s="28"/>
      <c r="FUZ129" s="28"/>
      <c r="FVA129" s="28"/>
      <c r="FVB129" s="28"/>
      <c r="FVC129" s="28"/>
      <c r="FVD129" s="28"/>
      <c r="FVE129" s="28"/>
      <c r="FVF129" s="28"/>
      <c r="FVG129" s="28"/>
      <c r="FVH129" s="28"/>
      <c r="FVI129" s="28"/>
      <c r="FVJ129" s="28"/>
      <c r="FVK129" s="28"/>
      <c r="FVL129" s="28"/>
      <c r="FVM129" s="28"/>
      <c r="FVN129" s="28"/>
      <c r="FVO129" s="28"/>
      <c r="FVP129" s="28"/>
      <c r="FVQ129" s="28"/>
      <c r="FVR129" s="28"/>
      <c r="FVS129" s="28"/>
      <c r="FVT129" s="28"/>
      <c r="FVU129" s="28"/>
      <c r="FVV129" s="28"/>
      <c r="FVW129" s="28"/>
      <c r="FVX129" s="28"/>
      <c r="FVY129" s="28"/>
      <c r="FVZ129" s="28"/>
      <c r="FWA129" s="28"/>
      <c r="FWB129" s="28"/>
      <c r="FWC129" s="28"/>
      <c r="FWD129" s="28"/>
      <c r="FWE129" s="28"/>
      <c r="FWF129" s="28"/>
      <c r="FWG129" s="28"/>
      <c r="FWH129" s="28"/>
      <c r="FWI129" s="28"/>
      <c r="FWJ129" s="28"/>
      <c r="FWK129" s="28"/>
      <c r="FWL129" s="28"/>
      <c r="FWM129" s="28"/>
      <c r="FWN129" s="28"/>
      <c r="FWO129" s="28"/>
      <c r="FWP129" s="28"/>
      <c r="FWQ129" s="28"/>
      <c r="FWR129" s="28"/>
      <c r="FWS129" s="28"/>
      <c r="FWT129" s="28"/>
      <c r="FWU129" s="28"/>
      <c r="FWV129" s="28"/>
      <c r="FWW129" s="28"/>
      <c r="FWX129" s="28"/>
      <c r="FWY129" s="28"/>
      <c r="FWZ129" s="28"/>
      <c r="FXA129" s="28"/>
      <c r="FXB129" s="28"/>
      <c r="FXC129" s="28"/>
      <c r="FXD129" s="28"/>
      <c r="FXE129" s="28"/>
      <c r="FXF129" s="28"/>
      <c r="FXG129" s="28"/>
      <c r="FXH129" s="28"/>
      <c r="FXI129" s="28"/>
      <c r="FXJ129" s="28"/>
      <c r="FXK129" s="28"/>
      <c r="FXL129" s="28"/>
      <c r="FXM129" s="28"/>
      <c r="FXN129" s="28"/>
      <c r="FXO129" s="28"/>
      <c r="FXP129" s="28"/>
      <c r="FXQ129" s="28"/>
      <c r="FXR129" s="28"/>
      <c r="FXS129" s="28"/>
      <c r="FXT129" s="28"/>
      <c r="FXU129" s="28"/>
      <c r="FXV129" s="28"/>
      <c r="FXW129" s="28"/>
      <c r="FXX129" s="28"/>
      <c r="FXY129" s="28"/>
      <c r="FXZ129" s="28"/>
      <c r="FYA129" s="28"/>
      <c r="FYB129" s="28"/>
      <c r="FYC129" s="28"/>
      <c r="FYD129" s="28"/>
      <c r="FYE129" s="28"/>
      <c r="FYF129" s="28"/>
      <c r="FYG129" s="28"/>
      <c r="FYH129" s="28"/>
      <c r="FYI129" s="28"/>
      <c r="FYJ129" s="28"/>
      <c r="FYK129" s="28"/>
      <c r="FYL129" s="28"/>
      <c r="FYM129" s="28"/>
      <c r="FYN129" s="28"/>
      <c r="FYO129" s="28"/>
      <c r="FYP129" s="28"/>
      <c r="FYQ129" s="28"/>
      <c r="FYR129" s="28"/>
      <c r="FYS129" s="28"/>
      <c r="FYT129" s="28"/>
      <c r="FYU129" s="28"/>
      <c r="FYV129" s="28"/>
      <c r="FYW129" s="28"/>
      <c r="FYX129" s="28"/>
      <c r="FYY129" s="28"/>
      <c r="FYZ129" s="28"/>
      <c r="FZA129" s="28"/>
      <c r="FZB129" s="28"/>
      <c r="FZC129" s="28"/>
      <c r="FZD129" s="28"/>
      <c r="FZE129" s="28"/>
      <c r="FZF129" s="28"/>
      <c r="FZG129" s="28"/>
      <c r="FZH129" s="28"/>
      <c r="FZI129" s="28"/>
      <c r="FZJ129" s="28"/>
      <c r="FZK129" s="28"/>
      <c r="FZL129" s="28"/>
      <c r="FZM129" s="28"/>
      <c r="FZN129" s="28"/>
      <c r="FZO129" s="28"/>
      <c r="FZP129" s="28"/>
      <c r="FZQ129" s="28"/>
      <c r="FZR129" s="28"/>
      <c r="FZS129" s="28"/>
      <c r="FZT129" s="28"/>
      <c r="FZU129" s="28"/>
      <c r="FZV129" s="28"/>
      <c r="FZW129" s="28"/>
      <c r="FZX129" s="28"/>
      <c r="FZY129" s="28"/>
      <c r="FZZ129" s="28"/>
      <c r="GAA129" s="28"/>
      <c r="GAB129" s="28"/>
      <c r="GAC129" s="28"/>
      <c r="GAD129" s="28"/>
      <c r="GAE129" s="28"/>
      <c r="GAF129" s="28"/>
      <c r="GAG129" s="28"/>
      <c r="GAH129" s="28"/>
      <c r="GAI129" s="28"/>
      <c r="GAJ129" s="28"/>
      <c r="GAK129" s="28"/>
      <c r="GAL129" s="28"/>
      <c r="GAM129" s="28"/>
      <c r="GAN129" s="28"/>
      <c r="GAO129" s="28"/>
      <c r="GAP129" s="28"/>
      <c r="GAQ129" s="28"/>
      <c r="GAR129" s="28"/>
      <c r="GAS129" s="28"/>
      <c r="GAT129" s="28"/>
      <c r="GAU129" s="28"/>
      <c r="GAV129" s="28"/>
      <c r="GAW129" s="28"/>
      <c r="GAX129" s="28"/>
      <c r="GAY129" s="28"/>
      <c r="GAZ129" s="28"/>
      <c r="GBA129" s="28"/>
      <c r="GBB129" s="28"/>
      <c r="GBC129" s="28"/>
      <c r="GBD129" s="28"/>
      <c r="GBE129" s="28"/>
      <c r="GBF129" s="28"/>
      <c r="GBG129" s="28"/>
      <c r="GBH129" s="28"/>
      <c r="GBI129" s="28"/>
      <c r="GBJ129" s="28"/>
      <c r="GBK129" s="28"/>
      <c r="GBL129" s="28"/>
      <c r="GBM129" s="28"/>
      <c r="GBN129" s="28"/>
      <c r="GBO129" s="28"/>
      <c r="GBP129" s="28"/>
      <c r="GBQ129" s="28"/>
      <c r="GBR129" s="28"/>
      <c r="GBS129" s="28"/>
      <c r="GBT129" s="28"/>
      <c r="GBU129" s="28"/>
      <c r="GBV129" s="28"/>
      <c r="GBW129" s="28"/>
      <c r="GBX129" s="28"/>
      <c r="GBY129" s="28"/>
      <c r="GBZ129" s="28"/>
      <c r="GCA129" s="28"/>
      <c r="GCB129" s="28"/>
      <c r="GCC129" s="28"/>
      <c r="GCD129" s="28"/>
      <c r="GCE129" s="28"/>
      <c r="GCF129" s="28"/>
      <c r="GCG129" s="28"/>
      <c r="GCH129" s="28"/>
      <c r="GCI129" s="28"/>
      <c r="GCJ129" s="28"/>
      <c r="GCK129" s="28"/>
      <c r="GCL129" s="28"/>
      <c r="GCM129" s="28"/>
      <c r="GCN129" s="28"/>
      <c r="GCO129" s="28"/>
      <c r="GCP129" s="28"/>
      <c r="GCQ129" s="28"/>
      <c r="GCR129" s="28"/>
      <c r="GCS129" s="28"/>
      <c r="GCT129" s="28"/>
      <c r="GCU129" s="28"/>
      <c r="GCV129" s="28"/>
      <c r="GCW129" s="28"/>
      <c r="GCX129" s="28"/>
      <c r="GCY129" s="28"/>
      <c r="GCZ129" s="28"/>
      <c r="GDA129" s="28"/>
      <c r="GDB129" s="28"/>
      <c r="GDC129" s="28"/>
      <c r="GDD129" s="28"/>
      <c r="GDE129" s="28"/>
      <c r="GDF129" s="28"/>
      <c r="GDG129" s="28"/>
      <c r="GDH129" s="28"/>
      <c r="GDI129" s="28"/>
      <c r="GDJ129" s="28"/>
      <c r="GDK129" s="28"/>
      <c r="GDL129" s="28"/>
      <c r="GDM129" s="28"/>
      <c r="GDN129" s="28"/>
      <c r="GDO129" s="28"/>
      <c r="GDP129" s="28"/>
      <c r="GDQ129" s="28"/>
      <c r="GDR129" s="28"/>
      <c r="GDS129" s="28"/>
      <c r="GDT129" s="28"/>
      <c r="GDU129" s="28"/>
      <c r="GDV129" s="28"/>
      <c r="GDW129" s="28"/>
      <c r="GDX129" s="28"/>
      <c r="GDY129" s="28"/>
      <c r="GDZ129" s="28"/>
      <c r="GEA129" s="28"/>
      <c r="GEB129" s="28"/>
      <c r="GEC129" s="28"/>
      <c r="GED129" s="28"/>
      <c r="GEE129" s="28"/>
      <c r="GEF129" s="28"/>
      <c r="GEG129" s="28"/>
      <c r="GEH129" s="28"/>
      <c r="GEI129" s="28"/>
      <c r="GEJ129" s="28"/>
      <c r="GEK129" s="28"/>
      <c r="GEL129" s="28"/>
      <c r="GEM129" s="28"/>
      <c r="GEN129" s="28"/>
      <c r="GEO129" s="28"/>
      <c r="GEP129" s="28"/>
      <c r="GEQ129" s="28"/>
      <c r="GER129" s="28"/>
      <c r="GES129" s="28"/>
      <c r="GET129" s="28"/>
      <c r="GEU129" s="28"/>
      <c r="GEV129" s="28"/>
      <c r="GEW129" s="28"/>
      <c r="GEX129" s="28"/>
      <c r="GEY129" s="28"/>
      <c r="GEZ129" s="28"/>
      <c r="GFA129" s="28"/>
      <c r="GFB129" s="28"/>
      <c r="GFC129" s="28"/>
      <c r="GFD129" s="28"/>
      <c r="GFE129" s="28"/>
      <c r="GFF129" s="28"/>
      <c r="GFG129" s="28"/>
      <c r="GFH129" s="28"/>
      <c r="GFI129" s="28"/>
      <c r="GFJ129" s="28"/>
      <c r="GFK129" s="28"/>
      <c r="GFL129" s="28"/>
      <c r="GFM129" s="28"/>
      <c r="GFN129" s="28"/>
      <c r="GFO129" s="28"/>
      <c r="GFP129" s="28"/>
      <c r="GFQ129" s="28"/>
      <c r="GFR129" s="28"/>
      <c r="GFS129" s="28"/>
      <c r="GFT129" s="28"/>
      <c r="GFU129" s="28"/>
      <c r="GFV129" s="28"/>
      <c r="GFW129" s="28"/>
      <c r="GFX129" s="28"/>
      <c r="GFY129" s="28"/>
      <c r="GFZ129" s="28"/>
      <c r="GGA129" s="28"/>
      <c r="GGB129" s="28"/>
      <c r="GGC129" s="28"/>
      <c r="GGD129" s="28"/>
      <c r="GGE129" s="28"/>
      <c r="GGF129" s="28"/>
      <c r="GGG129" s="28"/>
      <c r="GGH129" s="28"/>
      <c r="GGI129" s="28"/>
      <c r="GGJ129" s="28"/>
      <c r="GGK129" s="28"/>
      <c r="GGL129" s="28"/>
      <c r="GGM129" s="28"/>
      <c r="GGN129" s="28"/>
      <c r="GGO129" s="28"/>
      <c r="GGP129" s="28"/>
      <c r="GGQ129" s="28"/>
      <c r="GGR129" s="28"/>
      <c r="GGS129" s="28"/>
      <c r="GGT129" s="28"/>
      <c r="GGU129" s="28"/>
      <c r="GGV129" s="28"/>
      <c r="GGW129" s="28"/>
      <c r="GGX129" s="28"/>
      <c r="GGY129" s="28"/>
      <c r="GGZ129" s="28"/>
      <c r="GHA129" s="28"/>
      <c r="GHB129" s="28"/>
      <c r="GHC129" s="28"/>
      <c r="GHD129" s="28"/>
      <c r="GHE129" s="28"/>
      <c r="GHF129" s="28"/>
      <c r="GHG129" s="28"/>
      <c r="GHH129" s="28"/>
      <c r="GHI129" s="28"/>
      <c r="GHJ129" s="28"/>
      <c r="GHK129" s="28"/>
      <c r="GHL129" s="28"/>
      <c r="GHM129" s="28"/>
      <c r="GHN129" s="28"/>
      <c r="GHO129" s="28"/>
      <c r="GHP129" s="28"/>
      <c r="GHQ129" s="28"/>
      <c r="GHR129" s="28"/>
      <c r="GHS129" s="28"/>
      <c r="GHT129" s="28"/>
      <c r="GHU129" s="28"/>
      <c r="GHV129" s="28"/>
      <c r="GHW129" s="28"/>
      <c r="GHX129" s="28"/>
      <c r="GHY129" s="28"/>
      <c r="GHZ129" s="28"/>
      <c r="GIA129" s="28"/>
      <c r="GIB129" s="28"/>
      <c r="GIC129" s="28"/>
      <c r="GID129" s="28"/>
      <c r="GIE129" s="28"/>
      <c r="GIF129" s="28"/>
      <c r="GIG129" s="28"/>
      <c r="GIH129" s="28"/>
      <c r="GII129" s="28"/>
      <c r="GIJ129" s="28"/>
      <c r="GIK129" s="28"/>
      <c r="GIL129" s="28"/>
      <c r="GIM129" s="28"/>
      <c r="GIN129" s="28"/>
      <c r="GIO129" s="28"/>
      <c r="GIP129" s="28"/>
      <c r="GIQ129" s="28"/>
      <c r="GIR129" s="28"/>
      <c r="GIS129" s="28"/>
      <c r="GIT129" s="28"/>
      <c r="GIU129" s="28"/>
      <c r="GIV129" s="28"/>
      <c r="GIW129" s="28"/>
      <c r="GIX129" s="28"/>
      <c r="GIY129" s="28"/>
      <c r="GIZ129" s="28"/>
      <c r="GJA129" s="28"/>
      <c r="GJB129" s="28"/>
      <c r="GJC129" s="28"/>
      <c r="GJD129" s="28"/>
      <c r="GJE129" s="28"/>
      <c r="GJF129" s="28"/>
      <c r="GJG129" s="28"/>
      <c r="GJH129" s="28"/>
      <c r="GJI129" s="28"/>
      <c r="GJJ129" s="28"/>
      <c r="GJK129" s="28"/>
      <c r="GJL129" s="28"/>
      <c r="GJM129" s="28"/>
      <c r="GJN129" s="28"/>
      <c r="GJO129" s="28"/>
      <c r="GJP129" s="28"/>
      <c r="GJQ129" s="28"/>
      <c r="GJR129" s="28"/>
      <c r="GJS129" s="28"/>
      <c r="GJT129" s="28"/>
      <c r="GJU129" s="28"/>
      <c r="GJV129" s="28"/>
      <c r="GJW129" s="28"/>
      <c r="GJX129" s="28"/>
      <c r="GJY129" s="28"/>
      <c r="GJZ129" s="28"/>
      <c r="GKA129" s="28"/>
      <c r="GKB129" s="28"/>
      <c r="GKC129" s="28"/>
      <c r="GKD129" s="28"/>
      <c r="GKE129" s="28"/>
      <c r="GKF129" s="28"/>
      <c r="GKG129" s="28"/>
      <c r="GKH129" s="28"/>
      <c r="GKI129" s="28"/>
      <c r="GKJ129" s="28"/>
      <c r="GKK129" s="28"/>
      <c r="GKL129" s="28"/>
      <c r="GKM129" s="28"/>
      <c r="GKN129" s="28"/>
      <c r="GKO129" s="28"/>
      <c r="GKP129" s="28"/>
      <c r="GKQ129" s="28"/>
      <c r="GKR129" s="28"/>
      <c r="GKS129" s="28"/>
      <c r="GKT129" s="28"/>
      <c r="GKU129" s="28"/>
      <c r="GKV129" s="28"/>
      <c r="GKW129" s="28"/>
      <c r="GKX129" s="28"/>
      <c r="GKY129" s="28"/>
      <c r="GKZ129" s="28"/>
      <c r="GLA129" s="28"/>
      <c r="GLB129" s="28"/>
      <c r="GLC129" s="28"/>
      <c r="GLD129" s="28"/>
      <c r="GLE129" s="28"/>
      <c r="GLF129" s="28"/>
      <c r="GLG129" s="28"/>
      <c r="GLH129" s="28"/>
      <c r="GLI129" s="28"/>
      <c r="GLJ129" s="28"/>
      <c r="GLK129" s="28"/>
      <c r="GLL129" s="28"/>
      <c r="GLM129" s="28"/>
      <c r="GLN129" s="28"/>
      <c r="GLO129" s="28"/>
      <c r="GLP129" s="28"/>
      <c r="GLQ129" s="28"/>
      <c r="GLR129" s="28"/>
      <c r="GLS129" s="28"/>
      <c r="GLT129" s="28"/>
      <c r="GLU129" s="28"/>
      <c r="GLV129" s="28"/>
      <c r="GLW129" s="28"/>
      <c r="GLX129" s="28"/>
      <c r="GLY129" s="28"/>
      <c r="GLZ129" s="28"/>
      <c r="GMA129" s="28"/>
      <c r="GMB129" s="28"/>
      <c r="GMC129" s="28"/>
      <c r="GMD129" s="28"/>
      <c r="GME129" s="28"/>
      <c r="GMF129" s="28"/>
      <c r="GMG129" s="28"/>
      <c r="GMH129" s="28"/>
      <c r="GMI129" s="28"/>
      <c r="GMJ129" s="28"/>
      <c r="GMK129" s="28"/>
      <c r="GML129" s="28"/>
      <c r="GMM129" s="28"/>
      <c r="GMN129" s="28"/>
      <c r="GMO129" s="28"/>
      <c r="GMP129" s="28"/>
      <c r="GMQ129" s="28"/>
      <c r="GMR129" s="28"/>
      <c r="GMS129" s="28"/>
      <c r="GMT129" s="28"/>
      <c r="GMU129" s="28"/>
      <c r="GMV129" s="28"/>
      <c r="GMW129" s="28"/>
      <c r="GMX129" s="28"/>
      <c r="GMY129" s="28"/>
      <c r="GMZ129" s="28"/>
      <c r="GNA129" s="28"/>
      <c r="GNB129" s="28"/>
      <c r="GNC129" s="28"/>
      <c r="GND129" s="28"/>
      <c r="GNE129" s="28"/>
      <c r="GNF129" s="28"/>
      <c r="GNG129" s="28"/>
      <c r="GNH129" s="28"/>
      <c r="GNI129" s="28"/>
      <c r="GNJ129" s="28"/>
      <c r="GNK129" s="28"/>
      <c r="GNL129" s="28"/>
      <c r="GNM129" s="28"/>
      <c r="GNN129" s="28"/>
      <c r="GNO129" s="28"/>
      <c r="GNP129" s="28"/>
      <c r="GNQ129" s="28"/>
      <c r="GNR129" s="28"/>
      <c r="GNS129" s="28"/>
      <c r="GNT129" s="28"/>
      <c r="GNU129" s="28"/>
      <c r="GNV129" s="28"/>
      <c r="GNW129" s="28"/>
      <c r="GNX129" s="28"/>
      <c r="GNY129" s="28"/>
      <c r="GNZ129" s="28"/>
      <c r="GOA129" s="28"/>
      <c r="GOB129" s="28"/>
      <c r="GOC129" s="28"/>
      <c r="GOD129" s="28"/>
      <c r="GOE129" s="28"/>
      <c r="GOF129" s="28"/>
      <c r="GOG129" s="28"/>
      <c r="GOH129" s="28"/>
      <c r="GOI129" s="28"/>
      <c r="GOJ129" s="28"/>
      <c r="GOK129" s="28"/>
      <c r="GOL129" s="28"/>
      <c r="GOM129" s="28"/>
      <c r="GON129" s="28"/>
      <c r="GOO129" s="28"/>
      <c r="GOP129" s="28"/>
      <c r="GOQ129" s="28"/>
      <c r="GOR129" s="28"/>
      <c r="GOS129" s="28"/>
      <c r="GOT129" s="28"/>
      <c r="GOU129" s="28"/>
      <c r="GOV129" s="28"/>
      <c r="GOW129" s="28"/>
      <c r="GOX129" s="28"/>
      <c r="GOY129" s="28"/>
      <c r="GOZ129" s="28"/>
      <c r="GPA129" s="28"/>
      <c r="GPB129" s="28"/>
      <c r="GPC129" s="28"/>
      <c r="GPD129" s="28"/>
      <c r="GPE129" s="28"/>
      <c r="GPF129" s="28"/>
      <c r="GPG129" s="28"/>
      <c r="GPH129" s="28"/>
      <c r="GPI129" s="28"/>
      <c r="GPJ129" s="28"/>
      <c r="GPK129" s="28"/>
      <c r="GPL129" s="28"/>
      <c r="GPM129" s="28"/>
      <c r="GPN129" s="28"/>
      <c r="GPO129" s="28"/>
      <c r="GPP129" s="28"/>
      <c r="GPQ129" s="28"/>
      <c r="GPR129" s="28"/>
      <c r="GPS129" s="28"/>
      <c r="GPT129" s="28"/>
      <c r="GPU129" s="28"/>
      <c r="GPV129" s="28"/>
      <c r="GPW129" s="28"/>
      <c r="GPX129" s="28"/>
      <c r="GPY129" s="28"/>
      <c r="GPZ129" s="28"/>
      <c r="GQA129" s="28"/>
      <c r="GQB129" s="28"/>
      <c r="GQC129" s="28"/>
      <c r="GQD129" s="28"/>
      <c r="GQE129" s="28"/>
      <c r="GQF129" s="28"/>
      <c r="GQG129" s="28"/>
      <c r="GQH129" s="28"/>
      <c r="GQI129" s="28"/>
      <c r="GQJ129" s="28"/>
      <c r="GQK129" s="28"/>
      <c r="GQL129" s="28"/>
      <c r="GQM129" s="28"/>
      <c r="GQN129" s="28"/>
      <c r="GQO129" s="28"/>
      <c r="GQP129" s="28"/>
      <c r="GQQ129" s="28"/>
      <c r="GQR129" s="28"/>
      <c r="GQS129" s="28"/>
      <c r="GQT129" s="28"/>
      <c r="GQU129" s="28"/>
      <c r="GQV129" s="28"/>
      <c r="GQW129" s="28"/>
      <c r="GQX129" s="28"/>
      <c r="GQY129" s="28"/>
      <c r="GQZ129" s="28"/>
      <c r="GRA129" s="28"/>
      <c r="GRB129" s="28"/>
      <c r="GRC129" s="28"/>
      <c r="GRD129" s="28"/>
      <c r="GRE129" s="28"/>
      <c r="GRF129" s="28"/>
      <c r="GRG129" s="28"/>
      <c r="GRH129" s="28"/>
      <c r="GRI129" s="28"/>
      <c r="GRJ129" s="28"/>
      <c r="GRK129" s="28"/>
      <c r="GRL129" s="28"/>
      <c r="GRM129" s="28"/>
      <c r="GRN129" s="28"/>
      <c r="GRO129" s="28"/>
      <c r="GRP129" s="28"/>
      <c r="GRQ129" s="28"/>
      <c r="GRR129" s="28"/>
      <c r="GRS129" s="28"/>
      <c r="GRT129" s="28"/>
      <c r="GRU129" s="28"/>
      <c r="GRV129" s="28"/>
      <c r="GRW129" s="28"/>
      <c r="GRX129" s="28"/>
      <c r="GRY129" s="28"/>
      <c r="GRZ129" s="28"/>
      <c r="GSA129" s="28"/>
      <c r="GSB129" s="28"/>
      <c r="GSC129" s="28"/>
      <c r="GSD129" s="28"/>
      <c r="GSE129" s="28"/>
      <c r="GSF129" s="28"/>
      <c r="GSG129" s="28"/>
      <c r="GSH129" s="28"/>
      <c r="GSI129" s="28"/>
      <c r="GSJ129" s="28"/>
      <c r="GSK129" s="28"/>
      <c r="GSL129" s="28"/>
      <c r="GSM129" s="28"/>
      <c r="GSN129" s="28"/>
      <c r="GSO129" s="28"/>
      <c r="GSP129" s="28"/>
      <c r="GSQ129" s="28"/>
      <c r="GSR129" s="28"/>
      <c r="GSS129" s="28"/>
      <c r="GST129" s="28"/>
      <c r="GSU129" s="28"/>
      <c r="GSV129" s="28"/>
      <c r="GSW129" s="28"/>
      <c r="GSX129" s="28"/>
      <c r="GSY129" s="28"/>
      <c r="GSZ129" s="28"/>
      <c r="GTA129" s="28"/>
      <c r="GTB129" s="28"/>
      <c r="GTC129" s="28"/>
      <c r="GTD129" s="28"/>
      <c r="GTE129" s="28"/>
      <c r="GTF129" s="28"/>
      <c r="GTG129" s="28"/>
      <c r="GTH129" s="28"/>
      <c r="GTI129" s="28"/>
      <c r="GTJ129" s="28"/>
      <c r="GTK129" s="28"/>
      <c r="GTL129" s="28"/>
      <c r="GTM129" s="28"/>
      <c r="GTN129" s="28"/>
      <c r="GTO129" s="28"/>
      <c r="GTP129" s="28"/>
      <c r="GTQ129" s="28"/>
      <c r="GTR129" s="28"/>
      <c r="GTS129" s="28"/>
      <c r="GTT129" s="28"/>
      <c r="GTU129" s="28"/>
      <c r="GTV129" s="28"/>
      <c r="GTW129" s="28"/>
      <c r="GTX129" s="28"/>
      <c r="GTY129" s="28"/>
      <c r="GTZ129" s="28"/>
      <c r="GUA129" s="28"/>
      <c r="GUB129" s="28"/>
      <c r="GUC129" s="28"/>
      <c r="GUD129" s="28"/>
      <c r="GUE129" s="28"/>
      <c r="GUF129" s="28"/>
      <c r="GUG129" s="28"/>
      <c r="GUH129" s="28"/>
      <c r="GUI129" s="28"/>
      <c r="GUJ129" s="28"/>
      <c r="GUK129" s="28"/>
      <c r="GUL129" s="28"/>
      <c r="GUM129" s="28"/>
      <c r="GUN129" s="28"/>
      <c r="GUO129" s="28"/>
      <c r="GUP129" s="28"/>
      <c r="GUQ129" s="28"/>
      <c r="GUR129" s="28"/>
      <c r="GUS129" s="28"/>
      <c r="GUT129" s="28"/>
      <c r="GUU129" s="28"/>
      <c r="GUV129" s="28"/>
      <c r="GUW129" s="28"/>
      <c r="GUX129" s="28"/>
      <c r="GUY129" s="28"/>
      <c r="GUZ129" s="28"/>
      <c r="GVA129" s="28"/>
      <c r="GVB129" s="28"/>
      <c r="GVC129" s="28"/>
      <c r="GVD129" s="28"/>
      <c r="GVE129" s="28"/>
      <c r="GVF129" s="28"/>
      <c r="GVG129" s="28"/>
      <c r="GVH129" s="28"/>
      <c r="GVI129" s="28"/>
      <c r="GVJ129" s="28"/>
      <c r="GVK129" s="28"/>
      <c r="GVL129" s="28"/>
      <c r="GVM129" s="28"/>
      <c r="GVN129" s="28"/>
      <c r="GVO129" s="28"/>
      <c r="GVP129" s="28"/>
      <c r="GVQ129" s="28"/>
      <c r="GVR129" s="28"/>
      <c r="GVS129" s="28"/>
      <c r="GVT129" s="28"/>
      <c r="GVU129" s="28"/>
      <c r="GVV129" s="28"/>
      <c r="GVW129" s="28"/>
      <c r="GVX129" s="28"/>
      <c r="GVY129" s="28"/>
      <c r="GVZ129" s="28"/>
      <c r="GWA129" s="28"/>
      <c r="GWB129" s="28"/>
      <c r="GWC129" s="28"/>
      <c r="GWD129" s="28"/>
      <c r="GWE129" s="28"/>
      <c r="GWF129" s="28"/>
      <c r="GWG129" s="28"/>
      <c r="GWH129" s="28"/>
      <c r="GWI129" s="28"/>
      <c r="GWJ129" s="28"/>
      <c r="GWK129" s="28"/>
      <c r="GWL129" s="28"/>
      <c r="GWM129" s="28"/>
      <c r="GWN129" s="28"/>
      <c r="GWO129" s="28"/>
      <c r="GWP129" s="28"/>
      <c r="GWQ129" s="28"/>
      <c r="GWR129" s="28"/>
      <c r="GWS129" s="28"/>
      <c r="GWT129" s="28"/>
      <c r="GWU129" s="28"/>
      <c r="GWV129" s="28"/>
      <c r="GWW129" s="28"/>
      <c r="GWX129" s="28"/>
      <c r="GWY129" s="28"/>
      <c r="GWZ129" s="28"/>
      <c r="GXA129" s="28"/>
      <c r="GXB129" s="28"/>
      <c r="GXC129" s="28"/>
      <c r="GXD129" s="28"/>
      <c r="GXE129" s="28"/>
      <c r="GXF129" s="28"/>
      <c r="GXG129" s="28"/>
      <c r="GXH129" s="28"/>
      <c r="GXI129" s="28"/>
      <c r="GXJ129" s="28"/>
      <c r="GXK129" s="28"/>
      <c r="GXL129" s="28"/>
      <c r="GXM129" s="28"/>
      <c r="GXN129" s="28"/>
      <c r="GXO129" s="28"/>
      <c r="GXP129" s="28"/>
      <c r="GXQ129" s="28"/>
      <c r="GXR129" s="28"/>
      <c r="GXS129" s="28"/>
      <c r="GXT129" s="28"/>
      <c r="GXU129" s="28"/>
      <c r="GXV129" s="28"/>
      <c r="GXW129" s="28"/>
      <c r="GXX129" s="28"/>
      <c r="GXY129" s="28"/>
      <c r="GXZ129" s="28"/>
      <c r="GYA129" s="28"/>
      <c r="GYB129" s="28"/>
      <c r="GYC129" s="28"/>
      <c r="GYD129" s="28"/>
      <c r="GYE129" s="28"/>
      <c r="GYF129" s="28"/>
      <c r="GYG129" s="28"/>
      <c r="GYH129" s="28"/>
      <c r="GYI129" s="28"/>
      <c r="GYJ129" s="28"/>
      <c r="GYK129" s="28"/>
      <c r="GYL129" s="28"/>
      <c r="GYM129" s="28"/>
      <c r="GYN129" s="28"/>
      <c r="GYO129" s="28"/>
      <c r="GYP129" s="28"/>
      <c r="GYQ129" s="28"/>
      <c r="GYR129" s="28"/>
      <c r="GYS129" s="28"/>
      <c r="GYT129" s="28"/>
      <c r="GYU129" s="28"/>
      <c r="GYV129" s="28"/>
      <c r="GYW129" s="28"/>
      <c r="GYX129" s="28"/>
      <c r="GYY129" s="28"/>
      <c r="GYZ129" s="28"/>
      <c r="GZA129" s="28"/>
      <c r="GZB129" s="28"/>
      <c r="GZC129" s="28"/>
      <c r="GZD129" s="28"/>
      <c r="GZE129" s="28"/>
      <c r="GZF129" s="28"/>
      <c r="GZG129" s="28"/>
      <c r="GZH129" s="28"/>
      <c r="GZI129" s="28"/>
      <c r="GZJ129" s="28"/>
      <c r="GZK129" s="28"/>
      <c r="GZL129" s="28"/>
      <c r="GZM129" s="28"/>
      <c r="GZN129" s="28"/>
      <c r="GZO129" s="28"/>
      <c r="GZP129" s="28"/>
      <c r="GZQ129" s="28"/>
      <c r="GZR129" s="28"/>
      <c r="GZS129" s="28"/>
      <c r="GZT129" s="28"/>
      <c r="GZU129" s="28"/>
      <c r="GZV129" s="28"/>
      <c r="GZW129" s="28"/>
      <c r="GZX129" s="28"/>
      <c r="GZY129" s="28"/>
      <c r="GZZ129" s="28"/>
      <c r="HAA129" s="28"/>
      <c r="HAB129" s="28"/>
      <c r="HAC129" s="28"/>
      <c r="HAD129" s="28"/>
      <c r="HAE129" s="28"/>
      <c r="HAF129" s="28"/>
      <c r="HAG129" s="28"/>
      <c r="HAH129" s="28"/>
      <c r="HAI129" s="28"/>
      <c r="HAJ129" s="28"/>
      <c r="HAK129" s="28"/>
      <c r="HAL129" s="28"/>
      <c r="HAM129" s="28"/>
      <c r="HAN129" s="28"/>
      <c r="HAO129" s="28"/>
      <c r="HAP129" s="28"/>
      <c r="HAQ129" s="28"/>
      <c r="HAR129" s="28"/>
      <c r="HAS129" s="28"/>
      <c r="HAT129" s="28"/>
      <c r="HAU129" s="28"/>
      <c r="HAV129" s="28"/>
      <c r="HAW129" s="28"/>
      <c r="HAX129" s="28"/>
      <c r="HAY129" s="28"/>
      <c r="HAZ129" s="28"/>
      <c r="HBA129" s="28"/>
      <c r="HBB129" s="28"/>
      <c r="HBC129" s="28"/>
      <c r="HBD129" s="28"/>
      <c r="HBE129" s="28"/>
      <c r="HBF129" s="28"/>
      <c r="HBG129" s="28"/>
      <c r="HBH129" s="28"/>
      <c r="HBI129" s="28"/>
      <c r="HBJ129" s="28"/>
      <c r="HBK129" s="28"/>
      <c r="HBL129" s="28"/>
      <c r="HBM129" s="28"/>
      <c r="HBN129" s="28"/>
      <c r="HBO129" s="28"/>
      <c r="HBP129" s="28"/>
      <c r="HBQ129" s="28"/>
      <c r="HBR129" s="28"/>
      <c r="HBS129" s="28"/>
      <c r="HBT129" s="28"/>
      <c r="HBU129" s="28"/>
      <c r="HBV129" s="28"/>
      <c r="HBW129" s="28"/>
      <c r="HBX129" s="28"/>
      <c r="HBY129" s="28"/>
      <c r="HBZ129" s="28"/>
      <c r="HCA129" s="28"/>
      <c r="HCB129" s="28"/>
      <c r="HCC129" s="28"/>
      <c r="HCD129" s="28"/>
      <c r="HCE129" s="28"/>
      <c r="HCF129" s="28"/>
      <c r="HCG129" s="28"/>
      <c r="HCH129" s="28"/>
      <c r="HCI129" s="28"/>
      <c r="HCJ129" s="28"/>
      <c r="HCK129" s="28"/>
      <c r="HCL129" s="28"/>
      <c r="HCM129" s="28"/>
      <c r="HCN129" s="28"/>
      <c r="HCO129" s="28"/>
      <c r="HCP129" s="28"/>
      <c r="HCQ129" s="28"/>
      <c r="HCR129" s="28"/>
      <c r="HCS129" s="28"/>
      <c r="HCT129" s="28"/>
      <c r="HCU129" s="28"/>
      <c r="HCV129" s="28"/>
      <c r="HCW129" s="28"/>
      <c r="HCX129" s="28"/>
      <c r="HCY129" s="28"/>
      <c r="HCZ129" s="28"/>
      <c r="HDA129" s="28"/>
      <c r="HDB129" s="28"/>
      <c r="HDC129" s="28"/>
      <c r="HDD129" s="28"/>
      <c r="HDE129" s="28"/>
      <c r="HDF129" s="28"/>
      <c r="HDG129" s="28"/>
      <c r="HDH129" s="28"/>
      <c r="HDI129" s="28"/>
      <c r="HDJ129" s="28"/>
      <c r="HDK129" s="28"/>
      <c r="HDL129" s="28"/>
      <c r="HDM129" s="28"/>
      <c r="HDN129" s="28"/>
      <c r="HDO129" s="28"/>
      <c r="HDP129" s="28"/>
      <c r="HDQ129" s="28"/>
      <c r="HDR129" s="28"/>
      <c r="HDS129" s="28"/>
      <c r="HDT129" s="28"/>
      <c r="HDU129" s="28"/>
      <c r="HDV129" s="28"/>
      <c r="HDW129" s="28"/>
      <c r="HDX129" s="28"/>
      <c r="HDY129" s="28"/>
      <c r="HDZ129" s="28"/>
      <c r="HEA129" s="28"/>
      <c r="HEB129" s="28"/>
      <c r="HEC129" s="28"/>
      <c r="HED129" s="28"/>
      <c r="HEE129" s="28"/>
      <c r="HEF129" s="28"/>
      <c r="HEG129" s="28"/>
      <c r="HEH129" s="28"/>
      <c r="HEI129" s="28"/>
      <c r="HEJ129" s="28"/>
      <c r="HEK129" s="28"/>
      <c r="HEL129" s="28"/>
      <c r="HEM129" s="28"/>
      <c r="HEN129" s="28"/>
      <c r="HEO129" s="28"/>
      <c r="HEP129" s="28"/>
      <c r="HEQ129" s="28"/>
      <c r="HER129" s="28"/>
      <c r="HES129" s="28"/>
      <c r="HET129" s="28"/>
      <c r="HEU129" s="28"/>
      <c r="HEV129" s="28"/>
      <c r="HEW129" s="28"/>
      <c r="HEX129" s="28"/>
      <c r="HEY129" s="28"/>
      <c r="HEZ129" s="28"/>
      <c r="HFA129" s="28"/>
      <c r="HFB129" s="28"/>
      <c r="HFC129" s="28"/>
      <c r="HFD129" s="28"/>
      <c r="HFE129" s="28"/>
      <c r="HFF129" s="28"/>
      <c r="HFG129" s="28"/>
      <c r="HFH129" s="28"/>
      <c r="HFI129" s="28"/>
      <c r="HFJ129" s="28"/>
      <c r="HFK129" s="28"/>
      <c r="HFL129" s="28"/>
      <c r="HFM129" s="28"/>
      <c r="HFN129" s="28"/>
      <c r="HFO129" s="28"/>
      <c r="HFP129" s="28"/>
      <c r="HFQ129" s="28"/>
      <c r="HFR129" s="28"/>
      <c r="HFS129" s="28"/>
      <c r="HFT129" s="28"/>
      <c r="HFU129" s="28"/>
      <c r="HFV129" s="28"/>
      <c r="HFW129" s="28"/>
      <c r="HFX129" s="28"/>
      <c r="HFY129" s="28"/>
      <c r="HFZ129" s="28"/>
      <c r="HGA129" s="28"/>
      <c r="HGB129" s="28"/>
      <c r="HGC129" s="28"/>
      <c r="HGD129" s="28"/>
      <c r="HGE129" s="28"/>
      <c r="HGF129" s="28"/>
      <c r="HGG129" s="28"/>
      <c r="HGH129" s="28"/>
      <c r="HGI129" s="28"/>
      <c r="HGJ129" s="28"/>
      <c r="HGK129" s="28"/>
      <c r="HGL129" s="28"/>
      <c r="HGM129" s="28"/>
      <c r="HGN129" s="28"/>
      <c r="HGO129" s="28"/>
      <c r="HGP129" s="28"/>
      <c r="HGQ129" s="28"/>
      <c r="HGR129" s="28"/>
      <c r="HGS129" s="28"/>
      <c r="HGT129" s="28"/>
      <c r="HGU129" s="28"/>
      <c r="HGV129" s="28"/>
      <c r="HGW129" s="28"/>
      <c r="HGX129" s="28"/>
      <c r="HGY129" s="28"/>
      <c r="HGZ129" s="28"/>
      <c r="HHA129" s="28"/>
      <c r="HHB129" s="28"/>
      <c r="HHC129" s="28"/>
      <c r="HHD129" s="28"/>
      <c r="HHE129" s="28"/>
      <c r="HHF129" s="28"/>
      <c r="HHG129" s="28"/>
      <c r="HHH129" s="28"/>
      <c r="HHI129" s="28"/>
      <c r="HHJ129" s="28"/>
      <c r="HHK129" s="28"/>
      <c r="HHL129" s="28"/>
      <c r="HHM129" s="28"/>
      <c r="HHN129" s="28"/>
      <c r="HHO129" s="28"/>
      <c r="HHP129" s="28"/>
      <c r="HHQ129" s="28"/>
      <c r="HHR129" s="28"/>
      <c r="HHS129" s="28"/>
      <c r="HHT129" s="28"/>
      <c r="HHU129" s="28"/>
      <c r="HHV129" s="28"/>
      <c r="HHW129" s="28"/>
      <c r="HHX129" s="28"/>
      <c r="HHY129" s="28"/>
      <c r="HHZ129" s="28"/>
      <c r="HIA129" s="28"/>
      <c r="HIB129" s="28"/>
      <c r="HIC129" s="28"/>
      <c r="HID129" s="28"/>
      <c r="HIE129" s="28"/>
      <c r="HIF129" s="28"/>
      <c r="HIG129" s="28"/>
      <c r="HIH129" s="28"/>
      <c r="HII129" s="28"/>
      <c r="HIJ129" s="28"/>
      <c r="HIK129" s="28"/>
      <c r="HIL129" s="28"/>
      <c r="HIM129" s="28"/>
      <c r="HIN129" s="28"/>
      <c r="HIO129" s="28"/>
      <c r="HIP129" s="28"/>
      <c r="HIQ129" s="28"/>
      <c r="HIR129" s="28"/>
      <c r="HIS129" s="28"/>
      <c r="HIT129" s="28"/>
      <c r="HIU129" s="28"/>
      <c r="HIV129" s="28"/>
      <c r="HIW129" s="28"/>
      <c r="HIX129" s="28"/>
      <c r="HIY129" s="28"/>
      <c r="HIZ129" s="28"/>
      <c r="HJA129" s="28"/>
      <c r="HJB129" s="28"/>
      <c r="HJC129" s="28"/>
      <c r="HJD129" s="28"/>
      <c r="HJE129" s="28"/>
      <c r="HJF129" s="28"/>
      <c r="HJG129" s="28"/>
      <c r="HJH129" s="28"/>
      <c r="HJI129" s="28"/>
      <c r="HJJ129" s="28"/>
      <c r="HJK129" s="28"/>
      <c r="HJL129" s="28"/>
      <c r="HJM129" s="28"/>
      <c r="HJN129" s="28"/>
      <c r="HJO129" s="28"/>
      <c r="HJP129" s="28"/>
      <c r="HJQ129" s="28"/>
      <c r="HJR129" s="28"/>
      <c r="HJS129" s="28"/>
      <c r="HJT129" s="28"/>
      <c r="HJU129" s="28"/>
      <c r="HJV129" s="28"/>
      <c r="HJW129" s="28"/>
      <c r="HJX129" s="28"/>
      <c r="HJY129" s="28"/>
      <c r="HJZ129" s="28"/>
      <c r="HKA129" s="28"/>
      <c r="HKB129" s="28"/>
      <c r="HKC129" s="28"/>
      <c r="HKD129" s="28"/>
      <c r="HKE129" s="28"/>
      <c r="HKF129" s="28"/>
      <c r="HKG129" s="28"/>
      <c r="HKH129" s="28"/>
      <c r="HKI129" s="28"/>
      <c r="HKJ129" s="28"/>
      <c r="HKK129" s="28"/>
      <c r="HKL129" s="28"/>
      <c r="HKM129" s="28"/>
      <c r="HKN129" s="28"/>
      <c r="HKO129" s="28"/>
      <c r="HKP129" s="28"/>
      <c r="HKQ129" s="28"/>
      <c r="HKR129" s="28"/>
      <c r="HKS129" s="28"/>
      <c r="HKT129" s="28"/>
      <c r="HKU129" s="28"/>
      <c r="HKV129" s="28"/>
      <c r="HKW129" s="28"/>
      <c r="HKX129" s="28"/>
      <c r="HKY129" s="28"/>
      <c r="HKZ129" s="28"/>
      <c r="HLA129" s="28"/>
      <c r="HLB129" s="28"/>
      <c r="HLC129" s="28"/>
      <c r="HLD129" s="28"/>
      <c r="HLE129" s="28"/>
      <c r="HLF129" s="28"/>
      <c r="HLG129" s="28"/>
      <c r="HLH129" s="28"/>
      <c r="HLI129" s="28"/>
      <c r="HLJ129" s="28"/>
      <c r="HLK129" s="28"/>
      <c r="HLL129" s="28"/>
      <c r="HLM129" s="28"/>
      <c r="HLN129" s="28"/>
      <c r="HLO129" s="28"/>
      <c r="HLP129" s="28"/>
      <c r="HLQ129" s="28"/>
      <c r="HLR129" s="28"/>
      <c r="HLS129" s="28"/>
      <c r="HLT129" s="28"/>
      <c r="HLU129" s="28"/>
      <c r="HLV129" s="28"/>
      <c r="HLW129" s="28"/>
      <c r="HLX129" s="28"/>
      <c r="HLY129" s="28"/>
      <c r="HLZ129" s="28"/>
      <c r="HMA129" s="28"/>
      <c r="HMB129" s="28"/>
      <c r="HMC129" s="28"/>
      <c r="HMD129" s="28"/>
      <c r="HME129" s="28"/>
      <c r="HMF129" s="28"/>
      <c r="HMG129" s="28"/>
      <c r="HMH129" s="28"/>
      <c r="HMI129" s="28"/>
      <c r="HMJ129" s="28"/>
      <c r="HMK129" s="28"/>
      <c r="HML129" s="28"/>
      <c r="HMM129" s="28"/>
      <c r="HMN129" s="28"/>
      <c r="HMO129" s="28"/>
      <c r="HMP129" s="28"/>
      <c r="HMQ129" s="28"/>
      <c r="HMR129" s="28"/>
      <c r="HMS129" s="28"/>
      <c r="HMT129" s="28"/>
      <c r="HMU129" s="28"/>
      <c r="HMV129" s="28"/>
      <c r="HMW129" s="28"/>
      <c r="HMX129" s="28"/>
      <c r="HMY129" s="28"/>
      <c r="HMZ129" s="28"/>
      <c r="HNA129" s="28"/>
      <c r="HNB129" s="28"/>
      <c r="HNC129" s="28"/>
      <c r="HND129" s="28"/>
      <c r="HNE129" s="28"/>
      <c r="HNF129" s="28"/>
      <c r="HNG129" s="28"/>
      <c r="HNH129" s="28"/>
      <c r="HNI129" s="28"/>
      <c r="HNJ129" s="28"/>
      <c r="HNK129" s="28"/>
      <c r="HNL129" s="28"/>
      <c r="HNM129" s="28"/>
      <c r="HNN129" s="28"/>
      <c r="HNO129" s="28"/>
      <c r="HNP129" s="28"/>
      <c r="HNQ129" s="28"/>
      <c r="HNR129" s="28"/>
      <c r="HNS129" s="28"/>
      <c r="HNT129" s="28"/>
      <c r="HNU129" s="28"/>
      <c r="HNV129" s="28"/>
      <c r="HNW129" s="28"/>
      <c r="HNX129" s="28"/>
      <c r="HNY129" s="28"/>
      <c r="HNZ129" s="28"/>
      <c r="HOA129" s="28"/>
      <c r="HOB129" s="28"/>
      <c r="HOC129" s="28"/>
      <c r="HOD129" s="28"/>
      <c r="HOE129" s="28"/>
      <c r="HOF129" s="28"/>
      <c r="HOG129" s="28"/>
      <c r="HOH129" s="28"/>
      <c r="HOI129" s="28"/>
      <c r="HOJ129" s="28"/>
      <c r="HOK129" s="28"/>
      <c r="HOL129" s="28"/>
      <c r="HOM129" s="28"/>
      <c r="HON129" s="28"/>
      <c r="HOO129" s="28"/>
      <c r="HOP129" s="28"/>
      <c r="HOQ129" s="28"/>
      <c r="HOR129" s="28"/>
      <c r="HOS129" s="28"/>
      <c r="HOT129" s="28"/>
      <c r="HOU129" s="28"/>
      <c r="HOV129" s="28"/>
      <c r="HOW129" s="28"/>
      <c r="HOX129" s="28"/>
      <c r="HOY129" s="28"/>
      <c r="HOZ129" s="28"/>
      <c r="HPA129" s="28"/>
      <c r="HPB129" s="28"/>
      <c r="HPC129" s="28"/>
      <c r="HPD129" s="28"/>
      <c r="HPE129" s="28"/>
      <c r="HPF129" s="28"/>
      <c r="HPG129" s="28"/>
      <c r="HPH129" s="28"/>
      <c r="HPI129" s="28"/>
      <c r="HPJ129" s="28"/>
      <c r="HPK129" s="28"/>
      <c r="HPL129" s="28"/>
      <c r="HPM129" s="28"/>
      <c r="HPN129" s="28"/>
      <c r="HPO129" s="28"/>
      <c r="HPP129" s="28"/>
      <c r="HPQ129" s="28"/>
      <c r="HPR129" s="28"/>
      <c r="HPS129" s="28"/>
      <c r="HPT129" s="28"/>
      <c r="HPU129" s="28"/>
      <c r="HPV129" s="28"/>
      <c r="HPW129" s="28"/>
      <c r="HPX129" s="28"/>
      <c r="HPY129" s="28"/>
      <c r="HPZ129" s="28"/>
      <c r="HQA129" s="28"/>
      <c r="HQB129" s="28"/>
      <c r="HQC129" s="28"/>
      <c r="HQD129" s="28"/>
      <c r="HQE129" s="28"/>
      <c r="HQF129" s="28"/>
      <c r="HQG129" s="28"/>
      <c r="HQH129" s="28"/>
      <c r="HQI129" s="28"/>
      <c r="HQJ129" s="28"/>
      <c r="HQK129" s="28"/>
      <c r="HQL129" s="28"/>
      <c r="HQM129" s="28"/>
      <c r="HQN129" s="28"/>
      <c r="HQO129" s="28"/>
      <c r="HQP129" s="28"/>
      <c r="HQQ129" s="28"/>
      <c r="HQR129" s="28"/>
      <c r="HQS129" s="28"/>
      <c r="HQT129" s="28"/>
      <c r="HQU129" s="28"/>
      <c r="HQV129" s="28"/>
      <c r="HQW129" s="28"/>
      <c r="HQX129" s="28"/>
      <c r="HQY129" s="28"/>
      <c r="HQZ129" s="28"/>
      <c r="HRA129" s="28"/>
      <c r="HRB129" s="28"/>
      <c r="HRC129" s="28"/>
      <c r="HRD129" s="28"/>
      <c r="HRE129" s="28"/>
      <c r="HRF129" s="28"/>
      <c r="HRG129" s="28"/>
      <c r="HRH129" s="28"/>
      <c r="HRI129" s="28"/>
      <c r="HRJ129" s="28"/>
      <c r="HRK129" s="28"/>
      <c r="HRL129" s="28"/>
      <c r="HRM129" s="28"/>
      <c r="HRN129" s="28"/>
      <c r="HRO129" s="28"/>
      <c r="HRP129" s="28"/>
      <c r="HRQ129" s="28"/>
      <c r="HRR129" s="28"/>
      <c r="HRS129" s="28"/>
      <c r="HRT129" s="28"/>
      <c r="HRU129" s="28"/>
      <c r="HRV129" s="28"/>
      <c r="HRW129" s="28"/>
      <c r="HRX129" s="28"/>
      <c r="HRY129" s="28"/>
      <c r="HRZ129" s="28"/>
      <c r="HSA129" s="28"/>
      <c r="HSB129" s="28"/>
      <c r="HSC129" s="28"/>
      <c r="HSD129" s="28"/>
      <c r="HSE129" s="28"/>
      <c r="HSF129" s="28"/>
      <c r="HSG129" s="28"/>
      <c r="HSH129" s="28"/>
      <c r="HSI129" s="28"/>
      <c r="HSJ129" s="28"/>
      <c r="HSK129" s="28"/>
      <c r="HSL129" s="28"/>
      <c r="HSM129" s="28"/>
      <c r="HSN129" s="28"/>
      <c r="HSO129" s="28"/>
      <c r="HSP129" s="28"/>
      <c r="HSQ129" s="28"/>
      <c r="HSR129" s="28"/>
      <c r="HSS129" s="28"/>
      <c r="HST129" s="28"/>
      <c r="HSU129" s="28"/>
      <c r="HSV129" s="28"/>
      <c r="HSW129" s="28"/>
      <c r="HSX129" s="28"/>
      <c r="HSY129" s="28"/>
      <c r="HSZ129" s="28"/>
      <c r="HTA129" s="28"/>
      <c r="HTB129" s="28"/>
      <c r="HTC129" s="28"/>
      <c r="HTD129" s="28"/>
      <c r="HTE129" s="28"/>
      <c r="HTF129" s="28"/>
      <c r="HTG129" s="28"/>
      <c r="HTH129" s="28"/>
      <c r="HTI129" s="28"/>
      <c r="HTJ129" s="28"/>
      <c r="HTK129" s="28"/>
      <c r="HTL129" s="28"/>
      <c r="HTM129" s="28"/>
      <c r="HTN129" s="28"/>
      <c r="HTO129" s="28"/>
      <c r="HTP129" s="28"/>
      <c r="HTQ129" s="28"/>
      <c r="HTR129" s="28"/>
      <c r="HTS129" s="28"/>
      <c r="HTT129" s="28"/>
      <c r="HTU129" s="28"/>
      <c r="HTV129" s="28"/>
      <c r="HTW129" s="28"/>
      <c r="HTX129" s="28"/>
      <c r="HTY129" s="28"/>
      <c r="HTZ129" s="28"/>
      <c r="HUA129" s="28"/>
      <c r="HUB129" s="28"/>
      <c r="HUC129" s="28"/>
      <c r="HUD129" s="28"/>
      <c r="HUE129" s="28"/>
      <c r="HUF129" s="28"/>
      <c r="HUG129" s="28"/>
      <c r="HUH129" s="28"/>
      <c r="HUI129" s="28"/>
      <c r="HUJ129" s="28"/>
      <c r="HUK129" s="28"/>
      <c r="HUL129" s="28"/>
      <c r="HUM129" s="28"/>
      <c r="HUN129" s="28"/>
      <c r="HUO129" s="28"/>
      <c r="HUP129" s="28"/>
      <c r="HUQ129" s="28"/>
      <c r="HUR129" s="28"/>
      <c r="HUS129" s="28"/>
      <c r="HUT129" s="28"/>
      <c r="HUU129" s="28"/>
      <c r="HUV129" s="28"/>
      <c r="HUW129" s="28"/>
      <c r="HUX129" s="28"/>
      <c r="HUY129" s="28"/>
      <c r="HUZ129" s="28"/>
      <c r="HVA129" s="28"/>
      <c r="HVB129" s="28"/>
      <c r="HVC129" s="28"/>
      <c r="HVD129" s="28"/>
      <c r="HVE129" s="28"/>
      <c r="HVF129" s="28"/>
      <c r="HVG129" s="28"/>
      <c r="HVH129" s="28"/>
      <c r="HVI129" s="28"/>
      <c r="HVJ129" s="28"/>
      <c r="HVK129" s="28"/>
      <c r="HVL129" s="28"/>
      <c r="HVM129" s="28"/>
      <c r="HVN129" s="28"/>
      <c r="HVO129" s="28"/>
      <c r="HVP129" s="28"/>
      <c r="HVQ129" s="28"/>
      <c r="HVR129" s="28"/>
      <c r="HVS129" s="28"/>
      <c r="HVT129" s="28"/>
      <c r="HVU129" s="28"/>
      <c r="HVV129" s="28"/>
      <c r="HVW129" s="28"/>
      <c r="HVX129" s="28"/>
      <c r="HVY129" s="28"/>
      <c r="HVZ129" s="28"/>
      <c r="HWA129" s="28"/>
      <c r="HWB129" s="28"/>
      <c r="HWC129" s="28"/>
      <c r="HWD129" s="28"/>
      <c r="HWE129" s="28"/>
      <c r="HWF129" s="28"/>
      <c r="HWG129" s="28"/>
      <c r="HWH129" s="28"/>
      <c r="HWI129" s="28"/>
      <c r="HWJ129" s="28"/>
      <c r="HWK129" s="28"/>
      <c r="HWL129" s="28"/>
      <c r="HWM129" s="28"/>
      <c r="HWN129" s="28"/>
      <c r="HWO129" s="28"/>
      <c r="HWP129" s="28"/>
      <c r="HWQ129" s="28"/>
      <c r="HWR129" s="28"/>
      <c r="HWS129" s="28"/>
      <c r="HWT129" s="28"/>
      <c r="HWU129" s="28"/>
      <c r="HWV129" s="28"/>
      <c r="HWW129" s="28"/>
      <c r="HWX129" s="28"/>
      <c r="HWY129" s="28"/>
      <c r="HWZ129" s="28"/>
      <c r="HXA129" s="28"/>
      <c r="HXB129" s="28"/>
      <c r="HXC129" s="28"/>
      <c r="HXD129" s="28"/>
      <c r="HXE129" s="28"/>
      <c r="HXF129" s="28"/>
      <c r="HXG129" s="28"/>
      <c r="HXH129" s="28"/>
      <c r="HXI129" s="28"/>
      <c r="HXJ129" s="28"/>
      <c r="HXK129" s="28"/>
      <c r="HXL129" s="28"/>
      <c r="HXM129" s="28"/>
      <c r="HXN129" s="28"/>
      <c r="HXO129" s="28"/>
      <c r="HXP129" s="28"/>
      <c r="HXQ129" s="28"/>
      <c r="HXR129" s="28"/>
      <c r="HXS129" s="28"/>
      <c r="HXT129" s="28"/>
      <c r="HXU129" s="28"/>
      <c r="HXV129" s="28"/>
      <c r="HXW129" s="28"/>
      <c r="HXX129" s="28"/>
      <c r="HXY129" s="28"/>
      <c r="HXZ129" s="28"/>
      <c r="HYA129" s="28"/>
      <c r="HYB129" s="28"/>
      <c r="HYC129" s="28"/>
      <c r="HYD129" s="28"/>
      <c r="HYE129" s="28"/>
      <c r="HYF129" s="28"/>
      <c r="HYG129" s="28"/>
      <c r="HYH129" s="28"/>
      <c r="HYI129" s="28"/>
      <c r="HYJ129" s="28"/>
      <c r="HYK129" s="28"/>
      <c r="HYL129" s="28"/>
      <c r="HYM129" s="28"/>
      <c r="HYN129" s="28"/>
      <c r="HYO129" s="28"/>
      <c r="HYP129" s="28"/>
      <c r="HYQ129" s="28"/>
      <c r="HYR129" s="28"/>
      <c r="HYS129" s="28"/>
      <c r="HYT129" s="28"/>
      <c r="HYU129" s="28"/>
      <c r="HYV129" s="28"/>
      <c r="HYW129" s="28"/>
      <c r="HYX129" s="28"/>
      <c r="HYY129" s="28"/>
      <c r="HYZ129" s="28"/>
      <c r="HZA129" s="28"/>
      <c r="HZB129" s="28"/>
      <c r="HZC129" s="28"/>
      <c r="HZD129" s="28"/>
      <c r="HZE129" s="28"/>
      <c r="HZF129" s="28"/>
      <c r="HZG129" s="28"/>
      <c r="HZH129" s="28"/>
      <c r="HZI129" s="28"/>
      <c r="HZJ129" s="28"/>
      <c r="HZK129" s="28"/>
      <c r="HZL129" s="28"/>
      <c r="HZM129" s="28"/>
      <c r="HZN129" s="28"/>
      <c r="HZO129" s="28"/>
      <c r="HZP129" s="28"/>
      <c r="HZQ129" s="28"/>
      <c r="HZR129" s="28"/>
      <c r="HZS129" s="28"/>
      <c r="HZT129" s="28"/>
      <c r="HZU129" s="28"/>
      <c r="HZV129" s="28"/>
      <c r="HZW129" s="28"/>
      <c r="HZX129" s="28"/>
      <c r="HZY129" s="28"/>
      <c r="HZZ129" s="28"/>
      <c r="IAA129" s="28"/>
      <c r="IAB129" s="28"/>
      <c r="IAC129" s="28"/>
      <c r="IAD129" s="28"/>
      <c r="IAE129" s="28"/>
      <c r="IAF129" s="28"/>
      <c r="IAG129" s="28"/>
      <c r="IAH129" s="28"/>
      <c r="IAI129" s="28"/>
      <c r="IAJ129" s="28"/>
      <c r="IAK129" s="28"/>
      <c r="IAL129" s="28"/>
      <c r="IAM129" s="28"/>
      <c r="IAN129" s="28"/>
      <c r="IAO129" s="28"/>
      <c r="IAP129" s="28"/>
      <c r="IAQ129" s="28"/>
      <c r="IAR129" s="28"/>
      <c r="IAS129" s="28"/>
      <c r="IAT129" s="28"/>
      <c r="IAU129" s="28"/>
      <c r="IAV129" s="28"/>
      <c r="IAW129" s="28"/>
      <c r="IAX129" s="28"/>
      <c r="IAY129" s="28"/>
      <c r="IAZ129" s="28"/>
      <c r="IBA129" s="28"/>
      <c r="IBB129" s="28"/>
      <c r="IBC129" s="28"/>
      <c r="IBD129" s="28"/>
      <c r="IBE129" s="28"/>
      <c r="IBF129" s="28"/>
      <c r="IBG129" s="28"/>
      <c r="IBH129" s="28"/>
      <c r="IBI129" s="28"/>
      <c r="IBJ129" s="28"/>
      <c r="IBK129" s="28"/>
      <c r="IBL129" s="28"/>
      <c r="IBM129" s="28"/>
      <c r="IBN129" s="28"/>
      <c r="IBO129" s="28"/>
      <c r="IBP129" s="28"/>
      <c r="IBQ129" s="28"/>
      <c r="IBR129" s="28"/>
      <c r="IBS129" s="28"/>
      <c r="IBT129" s="28"/>
      <c r="IBU129" s="28"/>
      <c r="IBV129" s="28"/>
      <c r="IBW129" s="28"/>
      <c r="IBX129" s="28"/>
      <c r="IBY129" s="28"/>
      <c r="IBZ129" s="28"/>
      <c r="ICA129" s="28"/>
      <c r="ICB129" s="28"/>
      <c r="ICC129" s="28"/>
      <c r="ICD129" s="28"/>
      <c r="ICE129" s="28"/>
      <c r="ICF129" s="28"/>
      <c r="ICG129" s="28"/>
      <c r="ICH129" s="28"/>
      <c r="ICI129" s="28"/>
      <c r="ICJ129" s="28"/>
      <c r="ICK129" s="28"/>
      <c r="ICL129" s="28"/>
      <c r="ICM129" s="28"/>
      <c r="ICN129" s="28"/>
      <c r="ICO129" s="28"/>
      <c r="ICP129" s="28"/>
      <c r="ICQ129" s="28"/>
      <c r="ICR129" s="28"/>
      <c r="ICS129" s="28"/>
      <c r="ICT129" s="28"/>
      <c r="ICU129" s="28"/>
      <c r="ICV129" s="28"/>
      <c r="ICW129" s="28"/>
      <c r="ICX129" s="28"/>
      <c r="ICY129" s="28"/>
      <c r="ICZ129" s="28"/>
      <c r="IDA129" s="28"/>
      <c r="IDB129" s="28"/>
      <c r="IDC129" s="28"/>
      <c r="IDD129" s="28"/>
      <c r="IDE129" s="28"/>
      <c r="IDF129" s="28"/>
      <c r="IDG129" s="28"/>
      <c r="IDH129" s="28"/>
      <c r="IDI129" s="28"/>
      <c r="IDJ129" s="28"/>
      <c r="IDK129" s="28"/>
      <c r="IDL129" s="28"/>
      <c r="IDM129" s="28"/>
      <c r="IDN129" s="28"/>
      <c r="IDO129" s="28"/>
      <c r="IDP129" s="28"/>
      <c r="IDQ129" s="28"/>
      <c r="IDR129" s="28"/>
      <c r="IDS129" s="28"/>
      <c r="IDT129" s="28"/>
      <c r="IDU129" s="28"/>
      <c r="IDV129" s="28"/>
      <c r="IDW129" s="28"/>
      <c r="IDX129" s="28"/>
      <c r="IDY129" s="28"/>
      <c r="IDZ129" s="28"/>
      <c r="IEA129" s="28"/>
      <c r="IEB129" s="28"/>
      <c r="IEC129" s="28"/>
      <c r="IED129" s="28"/>
      <c r="IEE129" s="28"/>
      <c r="IEF129" s="28"/>
      <c r="IEG129" s="28"/>
      <c r="IEH129" s="28"/>
      <c r="IEI129" s="28"/>
      <c r="IEJ129" s="28"/>
      <c r="IEK129" s="28"/>
      <c r="IEL129" s="28"/>
      <c r="IEM129" s="28"/>
      <c r="IEN129" s="28"/>
      <c r="IEO129" s="28"/>
      <c r="IEP129" s="28"/>
      <c r="IEQ129" s="28"/>
      <c r="IER129" s="28"/>
      <c r="IES129" s="28"/>
      <c r="IET129" s="28"/>
      <c r="IEU129" s="28"/>
      <c r="IEV129" s="28"/>
      <c r="IEW129" s="28"/>
      <c r="IEX129" s="28"/>
      <c r="IEY129" s="28"/>
      <c r="IEZ129" s="28"/>
      <c r="IFA129" s="28"/>
      <c r="IFB129" s="28"/>
      <c r="IFC129" s="28"/>
      <c r="IFD129" s="28"/>
      <c r="IFE129" s="28"/>
      <c r="IFF129" s="28"/>
      <c r="IFG129" s="28"/>
      <c r="IFH129" s="28"/>
      <c r="IFI129" s="28"/>
      <c r="IFJ129" s="28"/>
      <c r="IFK129" s="28"/>
      <c r="IFL129" s="28"/>
      <c r="IFM129" s="28"/>
      <c r="IFN129" s="28"/>
      <c r="IFO129" s="28"/>
      <c r="IFP129" s="28"/>
      <c r="IFQ129" s="28"/>
      <c r="IFR129" s="28"/>
      <c r="IFS129" s="28"/>
      <c r="IFT129" s="28"/>
      <c r="IFU129" s="28"/>
      <c r="IFV129" s="28"/>
      <c r="IFW129" s="28"/>
      <c r="IFX129" s="28"/>
      <c r="IFY129" s="28"/>
      <c r="IFZ129" s="28"/>
      <c r="IGA129" s="28"/>
      <c r="IGB129" s="28"/>
      <c r="IGC129" s="28"/>
      <c r="IGD129" s="28"/>
      <c r="IGE129" s="28"/>
      <c r="IGF129" s="28"/>
      <c r="IGG129" s="28"/>
      <c r="IGH129" s="28"/>
      <c r="IGI129" s="28"/>
      <c r="IGJ129" s="28"/>
      <c r="IGK129" s="28"/>
      <c r="IGL129" s="28"/>
      <c r="IGM129" s="28"/>
      <c r="IGN129" s="28"/>
      <c r="IGO129" s="28"/>
      <c r="IGP129" s="28"/>
      <c r="IGQ129" s="28"/>
      <c r="IGR129" s="28"/>
      <c r="IGS129" s="28"/>
      <c r="IGT129" s="28"/>
      <c r="IGU129" s="28"/>
      <c r="IGV129" s="28"/>
      <c r="IGW129" s="28"/>
      <c r="IGX129" s="28"/>
      <c r="IGY129" s="28"/>
      <c r="IGZ129" s="28"/>
      <c r="IHA129" s="28"/>
      <c r="IHB129" s="28"/>
      <c r="IHC129" s="28"/>
      <c r="IHD129" s="28"/>
      <c r="IHE129" s="28"/>
      <c r="IHF129" s="28"/>
      <c r="IHG129" s="28"/>
      <c r="IHH129" s="28"/>
      <c r="IHI129" s="28"/>
      <c r="IHJ129" s="28"/>
      <c r="IHK129" s="28"/>
      <c r="IHL129" s="28"/>
      <c r="IHM129" s="28"/>
      <c r="IHN129" s="28"/>
      <c r="IHO129" s="28"/>
      <c r="IHP129" s="28"/>
      <c r="IHQ129" s="28"/>
      <c r="IHR129" s="28"/>
      <c r="IHS129" s="28"/>
      <c r="IHT129" s="28"/>
      <c r="IHU129" s="28"/>
      <c r="IHV129" s="28"/>
      <c r="IHW129" s="28"/>
      <c r="IHX129" s="28"/>
      <c r="IHY129" s="28"/>
      <c r="IHZ129" s="28"/>
      <c r="IIA129" s="28"/>
      <c r="IIB129" s="28"/>
      <c r="IIC129" s="28"/>
      <c r="IID129" s="28"/>
      <c r="IIE129" s="28"/>
      <c r="IIF129" s="28"/>
      <c r="IIG129" s="28"/>
      <c r="IIH129" s="28"/>
      <c r="III129" s="28"/>
      <c r="IIJ129" s="28"/>
      <c r="IIK129" s="28"/>
      <c r="IIL129" s="28"/>
      <c r="IIM129" s="28"/>
      <c r="IIN129" s="28"/>
      <c r="IIO129" s="28"/>
      <c r="IIP129" s="28"/>
      <c r="IIQ129" s="28"/>
      <c r="IIR129" s="28"/>
      <c r="IIS129" s="28"/>
      <c r="IIT129" s="28"/>
      <c r="IIU129" s="28"/>
      <c r="IIV129" s="28"/>
      <c r="IIW129" s="28"/>
      <c r="IIX129" s="28"/>
      <c r="IIY129" s="28"/>
      <c r="IIZ129" s="28"/>
      <c r="IJA129" s="28"/>
      <c r="IJB129" s="28"/>
      <c r="IJC129" s="28"/>
      <c r="IJD129" s="28"/>
      <c r="IJE129" s="28"/>
      <c r="IJF129" s="28"/>
      <c r="IJG129" s="28"/>
      <c r="IJH129" s="28"/>
      <c r="IJI129" s="28"/>
      <c r="IJJ129" s="28"/>
      <c r="IJK129" s="28"/>
      <c r="IJL129" s="28"/>
      <c r="IJM129" s="28"/>
      <c r="IJN129" s="28"/>
      <c r="IJO129" s="28"/>
      <c r="IJP129" s="28"/>
      <c r="IJQ129" s="28"/>
      <c r="IJR129" s="28"/>
      <c r="IJS129" s="28"/>
      <c r="IJT129" s="28"/>
      <c r="IJU129" s="28"/>
      <c r="IJV129" s="28"/>
      <c r="IJW129" s="28"/>
      <c r="IJX129" s="28"/>
      <c r="IJY129" s="28"/>
      <c r="IJZ129" s="28"/>
      <c r="IKA129" s="28"/>
      <c r="IKB129" s="28"/>
      <c r="IKC129" s="28"/>
      <c r="IKD129" s="28"/>
      <c r="IKE129" s="28"/>
      <c r="IKF129" s="28"/>
      <c r="IKG129" s="28"/>
      <c r="IKH129" s="28"/>
      <c r="IKI129" s="28"/>
      <c r="IKJ129" s="28"/>
      <c r="IKK129" s="28"/>
      <c r="IKL129" s="28"/>
      <c r="IKM129" s="28"/>
      <c r="IKN129" s="28"/>
      <c r="IKO129" s="28"/>
      <c r="IKP129" s="28"/>
      <c r="IKQ129" s="28"/>
      <c r="IKR129" s="28"/>
      <c r="IKS129" s="28"/>
      <c r="IKT129" s="28"/>
      <c r="IKU129" s="28"/>
      <c r="IKV129" s="28"/>
      <c r="IKW129" s="28"/>
      <c r="IKX129" s="28"/>
      <c r="IKY129" s="28"/>
      <c r="IKZ129" s="28"/>
      <c r="ILA129" s="28"/>
      <c r="ILB129" s="28"/>
      <c r="ILC129" s="28"/>
      <c r="ILD129" s="28"/>
      <c r="ILE129" s="28"/>
      <c r="ILF129" s="28"/>
      <c r="ILG129" s="28"/>
      <c r="ILH129" s="28"/>
      <c r="ILI129" s="28"/>
      <c r="ILJ129" s="28"/>
      <c r="ILK129" s="28"/>
      <c r="ILL129" s="28"/>
      <c r="ILM129" s="28"/>
      <c r="ILN129" s="28"/>
      <c r="ILO129" s="28"/>
      <c r="ILP129" s="28"/>
      <c r="ILQ129" s="28"/>
      <c r="ILR129" s="28"/>
      <c r="ILS129" s="28"/>
      <c r="ILT129" s="28"/>
      <c r="ILU129" s="28"/>
      <c r="ILV129" s="28"/>
      <c r="ILW129" s="28"/>
      <c r="ILX129" s="28"/>
      <c r="ILY129" s="28"/>
      <c r="ILZ129" s="28"/>
      <c r="IMA129" s="28"/>
      <c r="IMB129" s="28"/>
      <c r="IMC129" s="28"/>
      <c r="IMD129" s="28"/>
      <c r="IME129" s="28"/>
      <c r="IMF129" s="28"/>
      <c r="IMG129" s="28"/>
      <c r="IMH129" s="28"/>
      <c r="IMI129" s="28"/>
      <c r="IMJ129" s="28"/>
      <c r="IMK129" s="28"/>
      <c r="IML129" s="28"/>
      <c r="IMM129" s="28"/>
      <c r="IMN129" s="28"/>
      <c r="IMO129" s="28"/>
      <c r="IMP129" s="28"/>
      <c r="IMQ129" s="28"/>
      <c r="IMR129" s="28"/>
      <c r="IMS129" s="28"/>
      <c r="IMT129" s="28"/>
      <c r="IMU129" s="28"/>
      <c r="IMV129" s="28"/>
      <c r="IMW129" s="28"/>
      <c r="IMX129" s="28"/>
      <c r="IMY129" s="28"/>
      <c r="IMZ129" s="28"/>
      <c r="INA129" s="28"/>
      <c r="INB129" s="28"/>
      <c r="INC129" s="28"/>
      <c r="IND129" s="28"/>
      <c r="INE129" s="28"/>
      <c r="INF129" s="28"/>
      <c r="ING129" s="28"/>
      <c r="INH129" s="28"/>
      <c r="INI129" s="28"/>
      <c r="INJ129" s="28"/>
      <c r="INK129" s="28"/>
      <c r="INL129" s="28"/>
      <c r="INM129" s="28"/>
      <c r="INN129" s="28"/>
      <c r="INO129" s="28"/>
      <c r="INP129" s="28"/>
      <c r="INQ129" s="28"/>
      <c r="INR129" s="28"/>
      <c r="INS129" s="28"/>
      <c r="INT129" s="28"/>
      <c r="INU129" s="28"/>
      <c r="INV129" s="28"/>
      <c r="INW129" s="28"/>
      <c r="INX129" s="28"/>
      <c r="INY129" s="28"/>
      <c r="INZ129" s="28"/>
      <c r="IOA129" s="28"/>
      <c r="IOB129" s="28"/>
      <c r="IOC129" s="28"/>
      <c r="IOD129" s="28"/>
      <c r="IOE129" s="28"/>
      <c r="IOF129" s="28"/>
      <c r="IOG129" s="28"/>
      <c r="IOH129" s="28"/>
      <c r="IOI129" s="28"/>
      <c r="IOJ129" s="28"/>
      <c r="IOK129" s="28"/>
      <c r="IOL129" s="28"/>
      <c r="IOM129" s="28"/>
      <c r="ION129" s="28"/>
      <c r="IOO129" s="28"/>
      <c r="IOP129" s="28"/>
      <c r="IOQ129" s="28"/>
      <c r="IOR129" s="28"/>
      <c r="IOS129" s="28"/>
      <c r="IOT129" s="28"/>
      <c r="IOU129" s="28"/>
      <c r="IOV129" s="28"/>
      <c r="IOW129" s="28"/>
      <c r="IOX129" s="28"/>
      <c r="IOY129" s="28"/>
      <c r="IOZ129" s="28"/>
      <c r="IPA129" s="28"/>
      <c r="IPB129" s="28"/>
      <c r="IPC129" s="28"/>
      <c r="IPD129" s="28"/>
      <c r="IPE129" s="28"/>
      <c r="IPF129" s="28"/>
      <c r="IPG129" s="28"/>
      <c r="IPH129" s="28"/>
      <c r="IPI129" s="28"/>
      <c r="IPJ129" s="28"/>
      <c r="IPK129" s="28"/>
      <c r="IPL129" s="28"/>
      <c r="IPM129" s="28"/>
      <c r="IPN129" s="28"/>
      <c r="IPO129" s="28"/>
      <c r="IPP129" s="28"/>
      <c r="IPQ129" s="28"/>
      <c r="IPR129" s="28"/>
      <c r="IPS129" s="28"/>
      <c r="IPT129" s="28"/>
      <c r="IPU129" s="28"/>
      <c r="IPV129" s="28"/>
      <c r="IPW129" s="28"/>
      <c r="IPX129" s="28"/>
      <c r="IPY129" s="28"/>
      <c r="IPZ129" s="28"/>
      <c r="IQA129" s="28"/>
      <c r="IQB129" s="28"/>
      <c r="IQC129" s="28"/>
      <c r="IQD129" s="28"/>
      <c r="IQE129" s="28"/>
      <c r="IQF129" s="28"/>
      <c r="IQG129" s="28"/>
      <c r="IQH129" s="28"/>
      <c r="IQI129" s="28"/>
      <c r="IQJ129" s="28"/>
      <c r="IQK129" s="28"/>
      <c r="IQL129" s="28"/>
      <c r="IQM129" s="28"/>
      <c r="IQN129" s="28"/>
      <c r="IQO129" s="28"/>
      <c r="IQP129" s="28"/>
      <c r="IQQ129" s="28"/>
      <c r="IQR129" s="28"/>
      <c r="IQS129" s="28"/>
      <c r="IQT129" s="28"/>
      <c r="IQU129" s="28"/>
      <c r="IQV129" s="28"/>
      <c r="IQW129" s="28"/>
      <c r="IQX129" s="28"/>
      <c r="IQY129" s="28"/>
      <c r="IQZ129" s="28"/>
      <c r="IRA129" s="28"/>
      <c r="IRB129" s="28"/>
      <c r="IRC129" s="28"/>
      <c r="IRD129" s="28"/>
      <c r="IRE129" s="28"/>
      <c r="IRF129" s="28"/>
      <c r="IRG129" s="28"/>
      <c r="IRH129" s="28"/>
      <c r="IRI129" s="28"/>
      <c r="IRJ129" s="28"/>
      <c r="IRK129" s="28"/>
      <c r="IRL129" s="28"/>
      <c r="IRM129" s="28"/>
      <c r="IRN129" s="28"/>
      <c r="IRO129" s="28"/>
      <c r="IRP129" s="28"/>
      <c r="IRQ129" s="28"/>
      <c r="IRR129" s="28"/>
      <c r="IRS129" s="28"/>
      <c r="IRT129" s="28"/>
      <c r="IRU129" s="28"/>
      <c r="IRV129" s="28"/>
      <c r="IRW129" s="28"/>
      <c r="IRX129" s="28"/>
      <c r="IRY129" s="28"/>
      <c r="IRZ129" s="28"/>
      <c r="ISA129" s="28"/>
      <c r="ISB129" s="28"/>
      <c r="ISC129" s="28"/>
      <c r="ISD129" s="28"/>
      <c r="ISE129" s="28"/>
      <c r="ISF129" s="28"/>
      <c r="ISG129" s="28"/>
      <c r="ISH129" s="28"/>
      <c r="ISI129" s="28"/>
      <c r="ISJ129" s="28"/>
      <c r="ISK129" s="28"/>
      <c r="ISL129" s="28"/>
      <c r="ISM129" s="28"/>
      <c r="ISN129" s="28"/>
      <c r="ISO129" s="28"/>
      <c r="ISP129" s="28"/>
      <c r="ISQ129" s="28"/>
      <c r="ISR129" s="28"/>
      <c r="ISS129" s="28"/>
      <c r="IST129" s="28"/>
      <c r="ISU129" s="28"/>
      <c r="ISV129" s="28"/>
      <c r="ISW129" s="28"/>
      <c r="ISX129" s="28"/>
      <c r="ISY129" s="28"/>
      <c r="ISZ129" s="28"/>
      <c r="ITA129" s="28"/>
      <c r="ITB129" s="28"/>
      <c r="ITC129" s="28"/>
      <c r="ITD129" s="28"/>
      <c r="ITE129" s="28"/>
      <c r="ITF129" s="28"/>
      <c r="ITG129" s="28"/>
      <c r="ITH129" s="28"/>
      <c r="ITI129" s="28"/>
      <c r="ITJ129" s="28"/>
      <c r="ITK129" s="28"/>
      <c r="ITL129" s="28"/>
      <c r="ITM129" s="28"/>
      <c r="ITN129" s="28"/>
      <c r="ITO129" s="28"/>
      <c r="ITP129" s="28"/>
      <c r="ITQ129" s="28"/>
      <c r="ITR129" s="28"/>
      <c r="ITS129" s="28"/>
      <c r="ITT129" s="28"/>
      <c r="ITU129" s="28"/>
      <c r="ITV129" s="28"/>
      <c r="ITW129" s="28"/>
      <c r="ITX129" s="28"/>
      <c r="ITY129" s="28"/>
      <c r="ITZ129" s="28"/>
      <c r="IUA129" s="28"/>
      <c r="IUB129" s="28"/>
      <c r="IUC129" s="28"/>
      <c r="IUD129" s="28"/>
      <c r="IUE129" s="28"/>
      <c r="IUF129" s="28"/>
      <c r="IUG129" s="28"/>
      <c r="IUH129" s="28"/>
      <c r="IUI129" s="28"/>
      <c r="IUJ129" s="28"/>
      <c r="IUK129" s="28"/>
      <c r="IUL129" s="28"/>
      <c r="IUM129" s="28"/>
      <c r="IUN129" s="28"/>
      <c r="IUO129" s="28"/>
      <c r="IUP129" s="28"/>
      <c r="IUQ129" s="28"/>
      <c r="IUR129" s="28"/>
      <c r="IUS129" s="28"/>
      <c r="IUT129" s="28"/>
      <c r="IUU129" s="28"/>
      <c r="IUV129" s="28"/>
      <c r="IUW129" s="28"/>
      <c r="IUX129" s="28"/>
      <c r="IUY129" s="28"/>
      <c r="IUZ129" s="28"/>
      <c r="IVA129" s="28"/>
      <c r="IVB129" s="28"/>
      <c r="IVC129" s="28"/>
      <c r="IVD129" s="28"/>
      <c r="IVE129" s="28"/>
      <c r="IVF129" s="28"/>
      <c r="IVG129" s="28"/>
      <c r="IVH129" s="28"/>
      <c r="IVI129" s="28"/>
      <c r="IVJ129" s="28"/>
      <c r="IVK129" s="28"/>
      <c r="IVL129" s="28"/>
      <c r="IVM129" s="28"/>
      <c r="IVN129" s="28"/>
      <c r="IVO129" s="28"/>
      <c r="IVP129" s="28"/>
      <c r="IVQ129" s="28"/>
      <c r="IVR129" s="28"/>
      <c r="IVS129" s="28"/>
      <c r="IVT129" s="28"/>
      <c r="IVU129" s="28"/>
      <c r="IVV129" s="28"/>
      <c r="IVW129" s="28"/>
      <c r="IVX129" s="28"/>
      <c r="IVY129" s="28"/>
      <c r="IVZ129" s="28"/>
      <c r="IWA129" s="28"/>
      <c r="IWB129" s="28"/>
      <c r="IWC129" s="28"/>
      <c r="IWD129" s="28"/>
      <c r="IWE129" s="28"/>
      <c r="IWF129" s="28"/>
      <c r="IWG129" s="28"/>
      <c r="IWH129" s="28"/>
      <c r="IWI129" s="28"/>
      <c r="IWJ129" s="28"/>
      <c r="IWK129" s="28"/>
      <c r="IWL129" s="28"/>
      <c r="IWM129" s="28"/>
      <c r="IWN129" s="28"/>
      <c r="IWO129" s="28"/>
      <c r="IWP129" s="28"/>
      <c r="IWQ129" s="28"/>
      <c r="IWR129" s="28"/>
      <c r="IWS129" s="28"/>
      <c r="IWT129" s="28"/>
      <c r="IWU129" s="28"/>
      <c r="IWV129" s="28"/>
      <c r="IWW129" s="28"/>
      <c r="IWX129" s="28"/>
      <c r="IWY129" s="28"/>
      <c r="IWZ129" s="28"/>
      <c r="IXA129" s="28"/>
      <c r="IXB129" s="28"/>
      <c r="IXC129" s="28"/>
      <c r="IXD129" s="28"/>
      <c r="IXE129" s="28"/>
      <c r="IXF129" s="28"/>
      <c r="IXG129" s="28"/>
      <c r="IXH129" s="28"/>
      <c r="IXI129" s="28"/>
      <c r="IXJ129" s="28"/>
      <c r="IXK129" s="28"/>
      <c r="IXL129" s="28"/>
      <c r="IXM129" s="28"/>
      <c r="IXN129" s="28"/>
      <c r="IXO129" s="28"/>
      <c r="IXP129" s="28"/>
      <c r="IXQ129" s="28"/>
      <c r="IXR129" s="28"/>
      <c r="IXS129" s="28"/>
      <c r="IXT129" s="28"/>
      <c r="IXU129" s="28"/>
      <c r="IXV129" s="28"/>
      <c r="IXW129" s="28"/>
      <c r="IXX129" s="28"/>
      <c r="IXY129" s="28"/>
      <c r="IXZ129" s="28"/>
      <c r="IYA129" s="28"/>
      <c r="IYB129" s="28"/>
      <c r="IYC129" s="28"/>
      <c r="IYD129" s="28"/>
      <c r="IYE129" s="28"/>
      <c r="IYF129" s="28"/>
      <c r="IYG129" s="28"/>
      <c r="IYH129" s="28"/>
      <c r="IYI129" s="28"/>
      <c r="IYJ129" s="28"/>
      <c r="IYK129" s="28"/>
      <c r="IYL129" s="28"/>
      <c r="IYM129" s="28"/>
      <c r="IYN129" s="28"/>
      <c r="IYO129" s="28"/>
      <c r="IYP129" s="28"/>
      <c r="IYQ129" s="28"/>
      <c r="IYR129" s="28"/>
      <c r="IYS129" s="28"/>
      <c r="IYT129" s="28"/>
      <c r="IYU129" s="28"/>
      <c r="IYV129" s="28"/>
      <c r="IYW129" s="28"/>
      <c r="IYX129" s="28"/>
      <c r="IYY129" s="28"/>
      <c r="IYZ129" s="28"/>
      <c r="IZA129" s="28"/>
      <c r="IZB129" s="28"/>
      <c r="IZC129" s="28"/>
      <c r="IZD129" s="28"/>
      <c r="IZE129" s="28"/>
      <c r="IZF129" s="28"/>
      <c r="IZG129" s="28"/>
      <c r="IZH129" s="28"/>
      <c r="IZI129" s="28"/>
      <c r="IZJ129" s="28"/>
      <c r="IZK129" s="28"/>
      <c r="IZL129" s="28"/>
      <c r="IZM129" s="28"/>
      <c r="IZN129" s="28"/>
      <c r="IZO129" s="28"/>
      <c r="IZP129" s="28"/>
      <c r="IZQ129" s="28"/>
      <c r="IZR129" s="28"/>
      <c r="IZS129" s="28"/>
      <c r="IZT129" s="28"/>
      <c r="IZU129" s="28"/>
      <c r="IZV129" s="28"/>
      <c r="IZW129" s="28"/>
      <c r="IZX129" s="28"/>
      <c r="IZY129" s="28"/>
      <c r="IZZ129" s="28"/>
      <c r="JAA129" s="28"/>
      <c r="JAB129" s="28"/>
      <c r="JAC129" s="28"/>
      <c r="JAD129" s="28"/>
      <c r="JAE129" s="28"/>
      <c r="JAF129" s="28"/>
      <c r="JAG129" s="28"/>
      <c r="JAH129" s="28"/>
      <c r="JAI129" s="28"/>
      <c r="JAJ129" s="28"/>
      <c r="JAK129" s="28"/>
      <c r="JAL129" s="28"/>
      <c r="JAM129" s="28"/>
      <c r="JAN129" s="28"/>
      <c r="JAO129" s="28"/>
      <c r="JAP129" s="28"/>
      <c r="JAQ129" s="28"/>
      <c r="JAR129" s="28"/>
      <c r="JAS129" s="28"/>
      <c r="JAT129" s="28"/>
      <c r="JAU129" s="28"/>
      <c r="JAV129" s="28"/>
      <c r="JAW129" s="28"/>
      <c r="JAX129" s="28"/>
      <c r="JAY129" s="28"/>
      <c r="JAZ129" s="28"/>
      <c r="JBA129" s="28"/>
      <c r="JBB129" s="28"/>
      <c r="JBC129" s="28"/>
      <c r="JBD129" s="28"/>
      <c r="JBE129" s="28"/>
      <c r="JBF129" s="28"/>
      <c r="JBG129" s="28"/>
      <c r="JBH129" s="28"/>
      <c r="JBI129" s="28"/>
      <c r="JBJ129" s="28"/>
      <c r="JBK129" s="28"/>
      <c r="JBL129" s="28"/>
      <c r="JBM129" s="28"/>
      <c r="JBN129" s="28"/>
      <c r="JBO129" s="28"/>
      <c r="JBP129" s="28"/>
      <c r="JBQ129" s="28"/>
      <c r="JBR129" s="28"/>
      <c r="JBS129" s="28"/>
      <c r="JBT129" s="28"/>
      <c r="JBU129" s="28"/>
      <c r="JBV129" s="28"/>
      <c r="JBW129" s="28"/>
      <c r="JBX129" s="28"/>
      <c r="JBY129" s="28"/>
      <c r="JBZ129" s="28"/>
      <c r="JCA129" s="28"/>
      <c r="JCB129" s="28"/>
      <c r="JCC129" s="28"/>
      <c r="JCD129" s="28"/>
      <c r="JCE129" s="28"/>
      <c r="JCF129" s="28"/>
      <c r="JCG129" s="28"/>
      <c r="JCH129" s="28"/>
      <c r="JCI129" s="28"/>
      <c r="JCJ129" s="28"/>
      <c r="JCK129" s="28"/>
      <c r="JCL129" s="28"/>
      <c r="JCM129" s="28"/>
      <c r="JCN129" s="28"/>
      <c r="JCO129" s="28"/>
      <c r="JCP129" s="28"/>
      <c r="JCQ129" s="28"/>
      <c r="JCR129" s="28"/>
      <c r="JCS129" s="28"/>
      <c r="JCT129" s="28"/>
      <c r="JCU129" s="28"/>
      <c r="JCV129" s="28"/>
      <c r="JCW129" s="28"/>
      <c r="JCX129" s="28"/>
      <c r="JCY129" s="28"/>
      <c r="JCZ129" s="28"/>
      <c r="JDA129" s="28"/>
      <c r="JDB129" s="28"/>
      <c r="JDC129" s="28"/>
      <c r="JDD129" s="28"/>
      <c r="JDE129" s="28"/>
      <c r="JDF129" s="28"/>
      <c r="JDG129" s="28"/>
      <c r="JDH129" s="28"/>
      <c r="JDI129" s="28"/>
      <c r="JDJ129" s="28"/>
      <c r="JDK129" s="28"/>
      <c r="JDL129" s="28"/>
      <c r="JDM129" s="28"/>
      <c r="JDN129" s="28"/>
      <c r="JDO129" s="28"/>
      <c r="JDP129" s="28"/>
      <c r="JDQ129" s="28"/>
      <c r="JDR129" s="28"/>
      <c r="JDS129" s="28"/>
      <c r="JDT129" s="28"/>
      <c r="JDU129" s="28"/>
      <c r="JDV129" s="28"/>
      <c r="JDW129" s="28"/>
      <c r="JDX129" s="28"/>
      <c r="JDY129" s="28"/>
      <c r="JDZ129" s="28"/>
      <c r="JEA129" s="28"/>
      <c r="JEB129" s="28"/>
      <c r="JEC129" s="28"/>
      <c r="JED129" s="28"/>
      <c r="JEE129" s="28"/>
      <c r="JEF129" s="28"/>
      <c r="JEG129" s="28"/>
      <c r="JEH129" s="28"/>
      <c r="JEI129" s="28"/>
      <c r="JEJ129" s="28"/>
      <c r="JEK129" s="28"/>
      <c r="JEL129" s="28"/>
      <c r="JEM129" s="28"/>
      <c r="JEN129" s="28"/>
      <c r="JEO129" s="28"/>
      <c r="JEP129" s="28"/>
      <c r="JEQ129" s="28"/>
      <c r="JER129" s="28"/>
      <c r="JES129" s="28"/>
      <c r="JET129" s="28"/>
      <c r="JEU129" s="28"/>
      <c r="JEV129" s="28"/>
      <c r="JEW129" s="28"/>
      <c r="JEX129" s="28"/>
      <c r="JEY129" s="28"/>
      <c r="JEZ129" s="28"/>
      <c r="JFA129" s="28"/>
      <c r="JFB129" s="28"/>
      <c r="JFC129" s="28"/>
      <c r="JFD129" s="28"/>
      <c r="JFE129" s="28"/>
      <c r="JFF129" s="28"/>
      <c r="JFG129" s="28"/>
      <c r="JFH129" s="28"/>
      <c r="JFI129" s="28"/>
      <c r="JFJ129" s="28"/>
      <c r="JFK129" s="28"/>
      <c r="JFL129" s="28"/>
      <c r="JFM129" s="28"/>
      <c r="JFN129" s="28"/>
      <c r="JFO129" s="28"/>
      <c r="JFP129" s="28"/>
      <c r="JFQ129" s="28"/>
      <c r="JFR129" s="28"/>
      <c r="JFS129" s="28"/>
      <c r="JFT129" s="28"/>
      <c r="JFU129" s="28"/>
      <c r="JFV129" s="28"/>
      <c r="JFW129" s="28"/>
      <c r="JFX129" s="28"/>
      <c r="JFY129" s="28"/>
      <c r="JFZ129" s="28"/>
      <c r="JGA129" s="28"/>
      <c r="JGB129" s="28"/>
      <c r="JGC129" s="28"/>
      <c r="JGD129" s="28"/>
      <c r="JGE129" s="28"/>
      <c r="JGF129" s="28"/>
      <c r="JGG129" s="28"/>
      <c r="JGH129" s="28"/>
      <c r="JGI129" s="28"/>
      <c r="JGJ129" s="28"/>
      <c r="JGK129" s="28"/>
      <c r="JGL129" s="28"/>
      <c r="JGM129" s="28"/>
      <c r="JGN129" s="28"/>
      <c r="JGO129" s="28"/>
      <c r="JGP129" s="28"/>
      <c r="JGQ129" s="28"/>
      <c r="JGR129" s="28"/>
      <c r="JGS129" s="28"/>
      <c r="JGT129" s="28"/>
      <c r="JGU129" s="28"/>
      <c r="JGV129" s="28"/>
      <c r="JGW129" s="28"/>
      <c r="JGX129" s="28"/>
      <c r="JGY129" s="28"/>
      <c r="JGZ129" s="28"/>
      <c r="JHA129" s="28"/>
      <c r="JHB129" s="28"/>
      <c r="JHC129" s="28"/>
      <c r="JHD129" s="28"/>
      <c r="JHE129" s="28"/>
      <c r="JHF129" s="28"/>
      <c r="JHG129" s="28"/>
      <c r="JHH129" s="28"/>
      <c r="JHI129" s="28"/>
      <c r="JHJ129" s="28"/>
      <c r="JHK129" s="28"/>
      <c r="JHL129" s="28"/>
      <c r="JHM129" s="28"/>
      <c r="JHN129" s="28"/>
      <c r="JHO129" s="28"/>
      <c r="JHP129" s="28"/>
      <c r="JHQ129" s="28"/>
      <c r="JHR129" s="28"/>
      <c r="JHS129" s="28"/>
      <c r="JHT129" s="28"/>
      <c r="JHU129" s="28"/>
      <c r="JHV129" s="28"/>
      <c r="JHW129" s="28"/>
      <c r="JHX129" s="28"/>
      <c r="JHY129" s="28"/>
      <c r="JHZ129" s="28"/>
      <c r="JIA129" s="28"/>
      <c r="JIB129" s="28"/>
      <c r="JIC129" s="28"/>
      <c r="JID129" s="28"/>
      <c r="JIE129" s="28"/>
      <c r="JIF129" s="28"/>
      <c r="JIG129" s="28"/>
      <c r="JIH129" s="28"/>
      <c r="JII129" s="28"/>
      <c r="JIJ129" s="28"/>
      <c r="JIK129" s="28"/>
      <c r="JIL129" s="28"/>
      <c r="JIM129" s="28"/>
      <c r="JIN129" s="28"/>
      <c r="JIO129" s="28"/>
      <c r="JIP129" s="28"/>
      <c r="JIQ129" s="28"/>
      <c r="JIR129" s="28"/>
      <c r="JIS129" s="28"/>
      <c r="JIT129" s="28"/>
      <c r="JIU129" s="28"/>
      <c r="JIV129" s="28"/>
      <c r="JIW129" s="28"/>
      <c r="JIX129" s="28"/>
      <c r="JIY129" s="28"/>
      <c r="JIZ129" s="28"/>
      <c r="JJA129" s="28"/>
      <c r="JJB129" s="28"/>
      <c r="JJC129" s="28"/>
      <c r="JJD129" s="28"/>
      <c r="JJE129" s="28"/>
      <c r="JJF129" s="28"/>
      <c r="JJG129" s="28"/>
      <c r="JJH129" s="28"/>
      <c r="JJI129" s="28"/>
      <c r="JJJ129" s="28"/>
      <c r="JJK129" s="28"/>
      <c r="JJL129" s="28"/>
      <c r="JJM129" s="28"/>
      <c r="JJN129" s="28"/>
      <c r="JJO129" s="28"/>
      <c r="JJP129" s="28"/>
      <c r="JJQ129" s="28"/>
      <c r="JJR129" s="28"/>
      <c r="JJS129" s="28"/>
      <c r="JJT129" s="28"/>
      <c r="JJU129" s="28"/>
      <c r="JJV129" s="28"/>
      <c r="JJW129" s="28"/>
      <c r="JJX129" s="28"/>
      <c r="JJY129" s="28"/>
      <c r="JJZ129" s="28"/>
      <c r="JKA129" s="28"/>
      <c r="JKB129" s="28"/>
      <c r="JKC129" s="28"/>
      <c r="JKD129" s="28"/>
      <c r="JKE129" s="28"/>
      <c r="JKF129" s="28"/>
      <c r="JKG129" s="28"/>
      <c r="JKH129" s="28"/>
      <c r="JKI129" s="28"/>
      <c r="JKJ129" s="28"/>
      <c r="JKK129" s="28"/>
      <c r="JKL129" s="28"/>
      <c r="JKM129" s="28"/>
      <c r="JKN129" s="28"/>
      <c r="JKO129" s="28"/>
      <c r="JKP129" s="28"/>
      <c r="JKQ129" s="28"/>
      <c r="JKR129" s="28"/>
      <c r="JKS129" s="28"/>
      <c r="JKT129" s="28"/>
      <c r="JKU129" s="28"/>
      <c r="JKV129" s="28"/>
      <c r="JKW129" s="28"/>
      <c r="JKX129" s="28"/>
      <c r="JKY129" s="28"/>
      <c r="JKZ129" s="28"/>
      <c r="JLA129" s="28"/>
      <c r="JLB129" s="28"/>
      <c r="JLC129" s="28"/>
      <c r="JLD129" s="28"/>
      <c r="JLE129" s="28"/>
      <c r="JLF129" s="28"/>
      <c r="JLG129" s="28"/>
      <c r="JLH129" s="28"/>
      <c r="JLI129" s="28"/>
      <c r="JLJ129" s="28"/>
      <c r="JLK129" s="28"/>
      <c r="JLL129" s="28"/>
      <c r="JLM129" s="28"/>
      <c r="JLN129" s="28"/>
      <c r="JLO129" s="28"/>
      <c r="JLP129" s="28"/>
      <c r="JLQ129" s="28"/>
      <c r="JLR129" s="28"/>
      <c r="JLS129" s="28"/>
      <c r="JLT129" s="28"/>
      <c r="JLU129" s="28"/>
      <c r="JLV129" s="28"/>
      <c r="JLW129" s="28"/>
      <c r="JLX129" s="28"/>
      <c r="JLY129" s="28"/>
      <c r="JLZ129" s="28"/>
      <c r="JMA129" s="28"/>
      <c r="JMB129" s="28"/>
      <c r="JMC129" s="28"/>
      <c r="JMD129" s="28"/>
      <c r="JME129" s="28"/>
      <c r="JMF129" s="28"/>
      <c r="JMG129" s="28"/>
      <c r="JMH129" s="28"/>
      <c r="JMI129" s="28"/>
      <c r="JMJ129" s="28"/>
      <c r="JMK129" s="28"/>
      <c r="JML129" s="28"/>
      <c r="JMM129" s="28"/>
      <c r="JMN129" s="28"/>
      <c r="JMO129" s="28"/>
      <c r="JMP129" s="28"/>
      <c r="JMQ129" s="28"/>
      <c r="JMR129" s="28"/>
      <c r="JMS129" s="28"/>
      <c r="JMT129" s="28"/>
      <c r="JMU129" s="28"/>
      <c r="JMV129" s="28"/>
      <c r="JMW129" s="28"/>
      <c r="JMX129" s="28"/>
      <c r="JMY129" s="28"/>
      <c r="JMZ129" s="28"/>
      <c r="JNA129" s="28"/>
      <c r="JNB129" s="28"/>
      <c r="JNC129" s="28"/>
      <c r="JND129" s="28"/>
      <c r="JNE129" s="28"/>
      <c r="JNF129" s="28"/>
      <c r="JNG129" s="28"/>
      <c r="JNH129" s="28"/>
      <c r="JNI129" s="28"/>
      <c r="JNJ129" s="28"/>
      <c r="JNK129" s="28"/>
      <c r="JNL129" s="28"/>
      <c r="JNM129" s="28"/>
      <c r="JNN129" s="28"/>
      <c r="JNO129" s="28"/>
      <c r="JNP129" s="28"/>
      <c r="JNQ129" s="28"/>
      <c r="JNR129" s="28"/>
      <c r="JNS129" s="28"/>
      <c r="JNT129" s="28"/>
      <c r="JNU129" s="28"/>
      <c r="JNV129" s="28"/>
      <c r="JNW129" s="28"/>
      <c r="JNX129" s="28"/>
      <c r="JNY129" s="28"/>
      <c r="JNZ129" s="28"/>
      <c r="JOA129" s="28"/>
      <c r="JOB129" s="28"/>
      <c r="JOC129" s="28"/>
      <c r="JOD129" s="28"/>
      <c r="JOE129" s="28"/>
      <c r="JOF129" s="28"/>
      <c r="JOG129" s="28"/>
      <c r="JOH129" s="28"/>
      <c r="JOI129" s="28"/>
      <c r="JOJ129" s="28"/>
      <c r="JOK129" s="28"/>
      <c r="JOL129" s="28"/>
      <c r="JOM129" s="28"/>
      <c r="JON129" s="28"/>
      <c r="JOO129" s="28"/>
      <c r="JOP129" s="28"/>
      <c r="JOQ129" s="28"/>
      <c r="JOR129" s="28"/>
      <c r="JOS129" s="28"/>
      <c r="JOT129" s="28"/>
      <c r="JOU129" s="28"/>
      <c r="JOV129" s="28"/>
      <c r="JOW129" s="28"/>
      <c r="JOX129" s="28"/>
      <c r="JOY129" s="28"/>
      <c r="JOZ129" s="28"/>
      <c r="JPA129" s="28"/>
      <c r="JPB129" s="28"/>
      <c r="JPC129" s="28"/>
      <c r="JPD129" s="28"/>
      <c r="JPE129" s="28"/>
      <c r="JPF129" s="28"/>
      <c r="JPG129" s="28"/>
      <c r="JPH129" s="28"/>
      <c r="JPI129" s="28"/>
      <c r="JPJ129" s="28"/>
      <c r="JPK129" s="28"/>
      <c r="JPL129" s="28"/>
      <c r="JPM129" s="28"/>
      <c r="JPN129" s="28"/>
      <c r="JPO129" s="28"/>
      <c r="JPP129" s="28"/>
      <c r="JPQ129" s="28"/>
      <c r="JPR129" s="28"/>
      <c r="JPS129" s="28"/>
      <c r="JPT129" s="28"/>
      <c r="JPU129" s="28"/>
      <c r="JPV129" s="28"/>
      <c r="JPW129" s="28"/>
      <c r="JPX129" s="28"/>
      <c r="JPY129" s="28"/>
      <c r="JPZ129" s="28"/>
      <c r="JQA129" s="28"/>
      <c r="JQB129" s="28"/>
      <c r="JQC129" s="28"/>
      <c r="JQD129" s="28"/>
      <c r="JQE129" s="28"/>
      <c r="JQF129" s="28"/>
      <c r="JQG129" s="28"/>
      <c r="JQH129" s="28"/>
      <c r="JQI129" s="28"/>
      <c r="JQJ129" s="28"/>
      <c r="JQK129" s="28"/>
      <c r="JQL129" s="28"/>
      <c r="JQM129" s="28"/>
      <c r="JQN129" s="28"/>
      <c r="JQO129" s="28"/>
      <c r="JQP129" s="28"/>
      <c r="JQQ129" s="28"/>
      <c r="JQR129" s="28"/>
      <c r="JQS129" s="28"/>
      <c r="JQT129" s="28"/>
      <c r="JQU129" s="28"/>
      <c r="JQV129" s="28"/>
      <c r="JQW129" s="28"/>
      <c r="JQX129" s="28"/>
      <c r="JQY129" s="28"/>
      <c r="JQZ129" s="28"/>
      <c r="JRA129" s="28"/>
      <c r="JRB129" s="28"/>
      <c r="JRC129" s="28"/>
      <c r="JRD129" s="28"/>
      <c r="JRE129" s="28"/>
      <c r="JRF129" s="28"/>
      <c r="JRG129" s="28"/>
      <c r="JRH129" s="28"/>
      <c r="JRI129" s="28"/>
      <c r="JRJ129" s="28"/>
      <c r="JRK129" s="28"/>
      <c r="JRL129" s="28"/>
      <c r="JRM129" s="28"/>
      <c r="JRN129" s="28"/>
      <c r="JRO129" s="28"/>
      <c r="JRP129" s="28"/>
      <c r="JRQ129" s="28"/>
      <c r="JRR129" s="28"/>
      <c r="JRS129" s="28"/>
      <c r="JRT129" s="28"/>
      <c r="JRU129" s="28"/>
      <c r="JRV129" s="28"/>
      <c r="JRW129" s="28"/>
      <c r="JRX129" s="28"/>
      <c r="JRY129" s="28"/>
      <c r="JRZ129" s="28"/>
      <c r="JSA129" s="28"/>
      <c r="JSB129" s="28"/>
      <c r="JSC129" s="28"/>
      <c r="JSD129" s="28"/>
      <c r="JSE129" s="28"/>
      <c r="JSF129" s="28"/>
      <c r="JSG129" s="28"/>
      <c r="JSH129" s="28"/>
      <c r="JSI129" s="28"/>
      <c r="JSJ129" s="28"/>
      <c r="JSK129" s="28"/>
      <c r="JSL129" s="28"/>
      <c r="JSM129" s="28"/>
      <c r="JSN129" s="28"/>
      <c r="JSO129" s="28"/>
      <c r="JSP129" s="28"/>
      <c r="JSQ129" s="28"/>
      <c r="JSR129" s="28"/>
      <c r="JSS129" s="28"/>
      <c r="JST129" s="28"/>
      <c r="JSU129" s="28"/>
      <c r="JSV129" s="28"/>
      <c r="JSW129" s="28"/>
      <c r="JSX129" s="28"/>
      <c r="JSY129" s="28"/>
      <c r="JSZ129" s="28"/>
      <c r="JTA129" s="28"/>
      <c r="JTB129" s="28"/>
      <c r="JTC129" s="28"/>
      <c r="JTD129" s="28"/>
      <c r="JTE129" s="28"/>
      <c r="JTF129" s="28"/>
      <c r="JTG129" s="28"/>
      <c r="JTH129" s="28"/>
      <c r="JTI129" s="28"/>
      <c r="JTJ129" s="28"/>
      <c r="JTK129" s="28"/>
      <c r="JTL129" s="28"/>
      <c r="JTM129" s="28"/>
      <c r="JTN129" s="28"/>
      <c r="JTO129" s="28"/>
      <c r="JTP129" s="28"/>
      <c r="JTQ129" s="28"/>
      <c r="JTR129" s="28"/>
      <c r="JTS129" s="28"/>
      <c r="JTT129" s="28"/>
      <c r="JTU129" s="28"/>
      <c r="JTV129" s="28"/>
      <c r="JTW129" s="28"/>
      <c r="JTX129" s="28"/>
      <c r="JTY129" s="28"/>
      <c r="JTZ129" s="28"/>
      <c r="JUA129" s="28"/>
      <c r="JUB129" s="28"/>
      <c r="JUC129" s="28"/>
      <c r="JUD129" s="28"/>
      <c r="JUE129" s="28"/>
      <c r="JUF129" s="28"/>
      <c r="JUG129" s="28"/>
      <c r="JUH129" s="28"/>
      <c r="JUI129" s="28"/>
      <c r="JUJ129" s="28"/>
      <c r="JUK129" s="28"/>
      <c r="JUL129" s="28"/>
      <c r="JUM129" s="28"/>
      <c r="JUN129" s="28"/>
      <c r="JUO129" s="28"/>
      <c r="JUP129" s="28"/>
      <c r="JUQ129" s="28"/>
      <c r="JUR129" s="28"/>
      <c r="JUS129" s="28"/>
      <c r="JUT129" s="28"/>
      <c r="JUU129" s="28"/>
      <c r="JUV129" s="28"/>
      <c r="JUW129" s="28"/>
      <c r="JUX129" s="28"/>
      <c r="JUY129" s="28"/>
      <c r="JUZ129" s="28"/>
      <c r="JVA129" s="28"/>
      <c r="JVB129" s="28"/>
      <c r="JVC129" s="28"/>
      <c r="JVD129" s="28"/>
      <c r="JVE129" s="28"/>
      <c r="JVF129" s="28"/>
      <c r="JVG129" s="28"/>
      <c r="JVH129" s="28"/>
      <c r="JVI129" s="28"/>
      <c r="JVJ129" s="28"/>
      <c r="JVK129" s="28"/>
      <c r="JVL129" s="28"/>
      <c r="JVM129" s="28"/>
      <c r="JVN129" s="28"/>
      <c r="JVO129" s="28"/>
      <c r="JVP129" s="28"/>
      <c r="JVQ129" s="28"/>
      <c r="JVR129" s="28"/>
      <c r="JVS129" s="28"/>
      <c r="JVT129" s="28"/>
      <c r="JVU129" s="28"/>
      <c r="JVV129" s="28"/>
      <c r="JVW129" s="28"/>
      <c r="JVX129" s="28"/>
      <c r="JVY129" s="28"/>
      <c r="JVZ129" s="28"/>
      <c r="JWA129" s="28"/>
      <c r="JWB129" s="28"/>
      <c r="JWC129" s="28"/>
      <c r="JWD129" s="28"/>
      <c r="JWE129" s="28"/>
      <c r="JWF129" s="28"/>
      <c r="JWG129" s="28"/>
      <c r="JWH129" s="28"/>
      <c r="JWI129" s="28"/>
      <c r="JWJ129" s="28"/>
      <c r="JWK129" s="28"/>
      <c r="JWL129" s="28"/>
      <c r="JWM129" s="28"/>
      <c r="JWN129" s="28"/>
      <c r="JWO129" s="28"/>
      <c r="JWP129" s="28"/>
      <c r="JWQ129" s="28"/>
      <c r="JWR129" s="28"/>
      <c r="JWS129" s="28"/>
      <c r="JWT129" s="28"/>
      <c r="JWU129" s="28"/>
      <c r="JWV129" s="28"/>
      <c r="JWW129" s="28"/>
      <c r="JWX129" s="28"/>
      <c r="JWY129" s="28"/>
      <c r="JWZ129" s="28"/>
      <c r="JXA129" s="28"/>
      <c r="JXB129" s="28"/>
      <c r="JXC129" s="28"/>
      <c r="JXD129" s="28"/>
      <c r="JXE129" s="28"/>
      <c r="JXF129" s="28"/>
      <c r="JXG129" s="28"/>
      <c r="JXH129" s="28"/>
      <c r="JXI129" s="28"/>
      <c r="JXJ129" s="28"/>
      <c r="JXK129" s="28"/>
      <c r="JXL129" s="28"/>
      <c r="JXM129" s="28"/>
      <c r="JXN129" s="28"/>
      <c r="JXO129" s="28"/>
      <c r="JXP129" s="28"/>
      <c r="JXQ129" s="28"/>
      <c r="JXR129" s="28"/>
      <c r="JXS129" s="28"/>
      <c r="JXT129" s="28"/>
      <c r="JXU129" s="28"/>
      <c r="JXV129" s="28"/>
      <c r="JXW129" s="28"/>
      <c r="JXX129" s="28"/>
      <c r="JXY129" s="28"/>
      <c r="JXZ129" s="28"/>
      <c r="JYA129" s="28"/>
      <c r="JYB129" s="28"/>
      <c r="JYC129" s="28"/>
      <c r="JYD129" s="28"/>
      <c r="JYE129" s="28"/>
      <c r="JYF129" s="28"/>
      <c r="JYG129" s="28"/>
      <c r="JYH129" s="28"/>
      <c r="JYI129" s="28"/>
      <c r="JYJ129" s="28"/>
      <c r="JYK129" s="28"/>
      <c r="JYL129" s="28"/>
      <c r="JYM129" s="28"/>
      <c r="JYN129" s="28"/>
      <c r="JYO129" s="28"/>
      <c r="JYP129" s="28"/>
      <c r="JYQ129" s="28"/>
      <c r="JYR129" s="28"/>
      <c r="JYS129" s="28"/>
      <c r="JYT129" s="28"/>
      <c r="JYU129" s="28"/>
      <c r="JYV129" s="28"/>
      <c r="JYW129" s="28"/>
      <c r="JYX129" s="28"/>
      <c r="JYY129" s="28"/>
      <c r="JYZ129" s="28"/>
      <c r="JZA129" s="28"/>
      <c r="JZB129" s="28"/>
      <c r="JZC129" s="28"/>
      <c r="JZD129" s="28"/>
      <c r="JZE129" s="28"/>
      <c r="JZF129" s="28"/>
      <c r="JZG129" s="28"/>
      <c r="JZH129" s="28"/>
      <c r="JZI129" s="28"/>
      <c r="JZJ129" s="28"/>
      <c r="JZK129" s="28"/>
      <c r="JZL129" s="28"/>
      <c r="JZM129" s="28"/>
      <c r="JZN129" s="28"/>
      <c r="JZO129" s="28"/>
      <c r="JZP129" s="28"/>
      <c r="JZQ129" s="28"/>
      <c r="JZR129" s="28"/>
      <c r="JZS129" s="28"/>
      <c r="JZT129" s="28"/>
      <c r="JZU129" s="28"/>
      <c r="JZV129" s="28"/>
      <c r="JZW129" s="28"/>
      <c r="JZX129" s="28"/>
      <c r="JZY129" s="28"/>
      <c r="JZZ129" s="28"/>
      <c r="KAA129" s="28"/>
      <c r="KAB129" s="28"/>
      <c r="KAC129" s="28"/>
      <c r="KAD129" s="28"/>
      <c r="KAE129" s="28"/>
      <c r="KAF129" s="28"/>
      <c r="KAG129" s="28"/>
      <c r="KAH129" s="28"/>
      <c r="KAI129" s="28"/>
      <c r="KAJ129" s="28"/>
      <c r="KAK129" s="28"/>
      <c r="KAL129" s="28"/>
      <c r="KAM129" s="28"/>
      <c r="KAN129" s="28"/>
      <c r="KAO129" s="28"/>
      <c r="KAP129" s="28"/>
      <c r="KAQ129" s="28"/>
      <c r="KAR129" s="28"/>
      <c r="KAS129" s="28"/>
      <c r="KAT129" s="28"/>
      <c r="KAU129" s="28"/>
      <c r="KAV129" s="28"/>
      <c r="KAW129" s="28"/>
      <c r="KAX129" s="28"/>
      <c r="KAY129" s="28"/>
      <c r="KAZ129" s="28"/>
      <c r="KBA129" s="28"/>
      <c r="KBB129" s="28"/>
      <c r="KBC129" s="28"/>
      <c r="KBD129" s="28"/>
      <c r="KBE129" s="28"/>
      <c r="KBF129" s="28"/>
      <c r="KBG129" s="28"/>
      <c r="KBH129" s="28"/>
      <c r="KBI129" s="28"/>
      <c r="KBJ129" s="28"/>
      <c r="KBK129" s="28"/>
      <c r="KBL129" s="28"/>
      <c r="KBM129" s="28"/>
      <c r="KBN129" s="28"/>
      <c r="KBO129" s="28"/>
      <c r="KBP129" s="28"/>
      <c r="KBQ129" s="28"/>
      <c r="KBR129" s="28"/>
      <c r="KBS129" s="28"/>
      <c r="KBT129" s="28"/>
      <c r="KBU129" s="28"/>
      <c r="KBV129" s="28"/>
      <c r="KBW129" s="28"/>
      <c r="KBX129" s="28"/>
      <c r="KBY129" s="28"/>
      <c r="KBZ129" s="28"/>
      <c r="KCA129" s="28"/>
      <c r="KCB129" s="28"/>
      <c r="KCC129" s="28"/>
      <c r="KCD129" s="28"/>
      <c r="KCE129" s="28"/>
      <c r="KCF129" s="28"/>
      <c r="KCG129" s="28"/>
      <c r="KCH129" s="28"/>
      <c r="KCI129" s="28"/>
      <c r="KCJ129" s="28"/>
      <c r="KCK129" s="28"/>
      <c r="KCL129" s="28"/>
      <c r="KCM129" s="28"/>
      <c r="KCN129" s="28"/>
      <c r="KCO129" s="28"/>
      <c r="KCP129" s="28"/>
      <c r="KCQ129" s="28"/>
      <c r="KCR129" s="28"/>
      <c r="KCS129" s="28"/>
      <c r="KCT129" s="28"/>
      <c r="KCU129" s="28"/>
      <c r="KCV129" s="28"/>
      <c r="KCW129" s="28"/>
      <c r="KCX129" s="28"/>
      <c r="KCY129" s="28"/>
      <c r="KCZ129" s="28"/>
      <c r="KDA129" s="28"/>
      <c r="KDB129" s="28"/>
      <c r="KDC129" s="28"/>
      <c r="KDD129" s="28"/>
      <c r="KDE129" s="28"/>
      <c r="KDF129" s="28"/>
      <c r="KDG129" s="28"/>
      <c r="KDH129" s="28"/>
      <c r="KDI129" s="28"/>
      <c r="KDJ129" s="28"/>
      <c r="KDK129" s="28"/>
      <c r="KDL129" s="28"/>
      <c r="KDM129" s="28"/>
      <c r="KDN129" s="28"/>
      <c r="KDO129" s="28"/>
      <c r="KDP129" s="28"/>
      <c r="KDQ129" s="28"/>
      <c r="KDR129" s="28"/>
      <c r="KDS129" s="28"/>
      <c r="KDT129" s="28"/>
      <c r="KDU129" s="28"/>
      <c r="KDV129" s="28"/>
      <c r="KDW129" s="28"/>
      <c r="KDX129" s="28"/>
      <c r="KDY129" s="28"/>
      <c r="KDZ129" s="28"/>
      <c r="KEA129" s="28"/>
      <c r="KEB129" s="28"/>
      <c r="KEC129" s="28"/>
      <c r="KED129" s="28"/>
      <c r="KEE129" s="28"/>
      <c r="KEF129" s="28"/>
      <c r="KEG129" s="28"/>
      <c r="KEH129" s="28"/>
      <c r="KEI129" s="28"/>
      <c r="KEJ129" s="28"/>
      <c r="KEK129" s="28"/>
      <c r="KEL129" s="28"/>
      <c r="KEM129" s="28"/>
      <c r="KEN129" s="28"/>
      <c r="KEO129" s="28"/>
      <c r="KEP129" s="28"/>
      <c r="KEQ129" s="28"/>
      <c r="KER129" s="28"/>
      <c r="KES129" s="28"/>
      <c r="KET129" s="28"/>
      <c r="KEU129" s="28"/>
      <c r="KEV129" s="28"/>
      <c r="KEW129" s="28"/>
      <c r="KEX129" s="28"/>
      <c r="KEY129" s="28"/>
      <c r="KEZ129" s="28"/>
      <c r="KFA129" s="28"/>
      <c r="KFB129" s="28"/>
      <c r="KFC129" s="28"/>
      <c r="KFD129" s="28"/>
      <c r="KFE129" s="28"/>
      <c r="KFF129" s="28"/>
      <c r="KFG129" s="28"/>
      <c r="KFH129" s="28"/>
      <c r="KFI129" s="28"/>
      <c r="KFJ129" s="28"/>
      <c r="KFK129" s="28"/>
      <c r="KFL129" s="28"/>
      <c r="KFM129" s="28"/>
      <c r="KFN129" s="28"/>
      <c r="KFO129" s="28"/>
      <c r="KFP129" s="28"/>
      <c r="KFQ129" s="28"/>
      <c r="KFR129" s="28"/>
      <c r="KFS129" s="28"/>
      <c r="KFT129" s="28"/>
      <c r="KFU129" s="28"/>
      <c r="KFV129" s="28"/>
      <c r="KFW129" s="28"/>
      <c r="KFX129" s="28"/>
      <c r="KFY129" s="28"/>
      <c r="KFZ129" s="28"/>
      <c r="KGA129" s="28"/>
      <c r="KGB129" s="28"/>
      <c r="KGC129" s="28"/>
      <c r="KGD129" s="28"/>
      <c r="KGE129" s="28"/>
      <c r="KGF129" s="28"/>
      <c r="KGG129" s="28"/>
      <c r="KGH129" s="28"/>
      <c r="KGI129" s="28"/>
      <c r="KGJ129" s="28"/>
      <c r="KGK129" s="28"/>
      <c r="KGL129" s="28"/>
      <c r="KGM129" s="28"/>
      <c r="KGN129" s="28"/>
      <c r="KGO129" s="28"/>
      <c r="KGP129" s="28"/>
      <c r="KGQ129" s="28"/>
      <c r="KGR129" s="28"/>
      <c r="KGS129" s="28"/>
      <c r="KGT129" s="28"/>
      <c r="KGU129" s="28"/>
      <c r="KGV129" s="28"/>
      <c r="KGW129" s="28"/>
      <c r="KGX129" s="28"/>
      <c r="KGY129" s="28"/>
      <c r="KGZ129" s="28"/>
      <c r="KHA129" s="28"/>
      <c r="KHB129" s="28"/>
      <c r="KHC129" s="28"/>
      <c r="KHD129" s="28"/>
      <c r="KHE129" s="28"/>
      <c r="KHF129" s="28"/>
      <c r="KHG129" s="28"/>
      <c r="KHH129" s="28"/>
      <c r="KHI129" s="28"/>
      <c r="KHJ129" s="28"/>
      <c r="KHK129" s="28"/>
      <c r="KHL129" s="28"/>
      <c r="KHM129" s="28"/>
      <c r="KHN129" s="28"/>
      <c r="KHO129" s="28"/>
      <c r="KHP129" s="28"/>
      <c r="KHQ129" s="28"/>
      <c r="KHR129" s="28"/>
      <c r="KHS129" s="28"/>
      <c r="KHT129" s="28"/>
      <c r="KHU129" s="28"/>
      <c r="KHV129" s="28"/>
      <c r="KHW129" s="28"/>
      <c r="KHX129" s="28"/>
      <c r="KHY129" s="28"/>
      <c r="KHZ129" s="28"/>
      <c r="KIA129" s="28"/>
      <c r="KIB129" s="28"/>
      <c r="KIC129" s="28"/>
      <c r="KID129" s="28"/>
      <c r="KIE129" s="28"/>
      <c r="KIF129" s="28"/>
      <c r="KIG129" s="28"/>
      <c r="KIH129" s="28"/>
      <c r="KII129" s="28"/>
      <c r="KIJ129" s="28"/>
      <c r="KIK129" s="28"/>
      <c r="KIL129" s="28"/>
      <c r="KIM129" s="28"/>
      <c r="KIN129" s="28"/>
      <c r="KIO129" s="28"/>
      <c r="KIP129" s="28"/>
      <c r="KIQ129" s="28"/>
      <c r="KIR129" s="28"/>
      <c r="KIS129" s="28"/>
      <c r="KIT129" s="28"/>
      <c r="KIU129" s="28"/>
      <c r="KIV129" s="28"/>
      <c r="KIW129" s="28"/>
      <c r="KIX129" s="28"/>
      <c r="KIY129" s="28"/>
      <c r="KIZ129" s="28"/>
      <c r="KJA129" s="28"/>
      <c r="KJB129" s="28"/>
      <c r="KJC129" s="28"/>
      <c r="KJD129" s="28"/>
      <c r="KJE129" s="28"/>
      <c r="KJF129" s="28"/>
      <c r="KJG129" s="28"/>
      <c r="KJH129" s="28"/>
      <c r="KJI129" s="28"/>
      <c r="KJJ129" s="28"/>
      <c r="KJK129" s="28"/>
      <c r="KJL129" s="28"/>
      <c r="KJM129" s="28"/>
      <c r="KJN129" s="28"/>
      <c r="KJO129" s="28"/>
      <c r="KJP129" s="28"/>
      <c r="KJQ129" s="28"/>
      <c r="KJR129" s="28"/>
      <c r="KJS129" s="28"/>
      <c r="KJT129" s="28"/>
      <c r="KJU129" s="28"/>
      <c r="KJV129" s="28"/>
      <c r="KJW129" s="28"/>
      <c r="KJX129" s="28"/>
      <c r="KJY129" s="28"/>
      <c r="KJZ129" s="28"/>
      <c r="KKA129" s="28"/>
      <c r="KKB129" s="28"/>
      <c r="KKC129" s="28"/>
      <c r="KKD129" s="28"/>
      <c r="KKE129" s="28"/>
      <c r="KKF129" s="28"/>
      <c r="KKG129" s="28"/>
      <c r="KKH129" s="28"/>
      <c r="KKI129" s="28"/>
      <c r="KKJ129" s="28"/>
      <c r="KKK129" s="28"/>
      <c r="KKL129" s="28"/>
      <c r="KKM129" s="28"/>
      <c r="KKN129" s="28"/>
      <c r="KKO129" s="28"/>
      <c r="KKP129" s="28"/>
      <c r="KKQ129" s="28"/>
      <c r="KKR129" s="28"/>
      <c r="KKS129" s="28"/>
      <c r="KKT129" s="28"/>
      <c r="KKU129" s="28"/>
      <c r="KKV129" s="28"/>
      <c r="KKW129" s="28"/>
      <c r="KKX129" s="28"/>
      <c r="KKY129" s="28"/>
      <c r="KKZ129" s="28"/>
      <c r="KLA129" s="28"/>
      <c r="KLB129" s="28"/>
      <c r="KLC129" s="28"/>
      <c r="KLD129" s="28"/>
      <c r="KLE129" s="28"/>
      <c r="KLF129" s="28"/>
      <c r="KLG129" s="28"/>
      <c r="KLH129" s="28"/>
      <c r="KLI129" s="28"/>
      <c r="KLJ129" s="28"/>
      <c r="KLK129" s="28"/>
      <c r="KLL129" s="28"/>
      <c r="KLM129" s="28"/>
      <c r="KLN129" s="28"/>
      <c r="KLO129" s="28"/>
      <c r="KLP129" s="28"/>
      <c r="KLQ129" s="28"/>
      <c r="KLR129" s="28"/>
      <c r="KLS129" s="28"/>
      <c r="KLT129" s="28"/>
      <c r="KLU129" s="28"/>
      <c r="KLV129" s="28"/>
      <c r="KLW129" s="28"/>
      <c r="KLX129" s="28"/>
      <c r="KLY129" s="28"/>
      <c r="KLZ129" s="28"/>
      <c r="KMA129" s="28"/>
      <c r="KMB129" s="28"/>
      <c r="KMC129" s="28"/>
      <c r="KMD129" s="28"/>
      <c r="KME129" s="28"/>
      <c r="KMF129" s="28"/>
      <c r="KMG129" s="28"/>
      <c r="KMH129" s="28"/>
      <c r="KMI129" s="28"/>
      <c r="KMJ129" s="28"/>
      <c r="KMK129" s="28"/>
      <c r="KML129" s="28"/>
      <c r="KMM129" s="28"/>
      <c r="KMN129" s="28"/>
      <c r="KMO129" s="28"/>
      <c r="KMP129" s="28"/>
      <c r="KMQ129" s="28"/>
      <c r="KMR129" s="28"/>
      <c r="KMS129" s="28"/>
      <c r="KMT129" s="28"/>
      <c r="KMU129" s="28"/>
      <c r="KMV129" s="28"/>
      <c r="KMW129" s="28"/>
      <c r="KMX129" s="28"/>
      <c r="KMY129" s="28"/>
      <c r="KMZ129" s="28"/>
      <c r="KNA129" s="28"/>
      <c r="KNB129" s="28"/>
      <c r="KNC129" s="28"/>
      <c r="KND129" s="28"/>
      <c r="KNE129" s="28"/>
      <c r="KNF129" s="28"/>
      <c r="KNG129" s="28"/>
      <c r="KNH129" s="28"/>
      <c r="KNI129" s="28"/>
      <c r="KNJ129" s="28"/>
      <c r="KNK129" s="28"/>
      <c r="KNL129" s="28"/>
      <c r="KNM129" s="28"/>
      <c r="KNN129" s="28"/>
      <c r="KNO129" s="28"/>
      <c r="KNP129" s="28"/>
      <c r="KNQ129" s="28"/>
      <c r="KNR129" s="28"/>
      <c r="KNS129" s="28"/>
      <c r="KNT129" s="28"/>
      <c r="KNU129" s="28"/>
      <c r="KNV129" s="28"/>
      <c r="KNW129" s="28"/>
      <c r="KNX129" s="28"/>
      <c r="KNY129" s="28"/>
      <c r="KNZ129" s="28"/>
      <c r="KOA129" s="28"/>
      <c r="KOB129" s="28"/>
      <c r="KOC129" s="28"/>
      <c r="KOD129" s="28"/>
      <c r="KOE129" s="28"/>
      <c r="KOF129" s="28"/>
      <c r="KOG129" s="28"/>
      <c r="KOH129" s="28"/>
      <c r="KOI129" s="28"/>
      <c r="KOJ129" s="28"/>
      <c r="KOK129" s="28"/>
      <c r="KOL129" s="28"/>
      <c r="KOM129" s="28"/>
      <c r="KON129" s="28"/>
      <c r="KOO129" s="28"/>
      <c r="KOP129" s="28"/>
      <c r="KOQ129" s="28"/>
      <c r="KOR129" s="28"/>
      <c r="KOS129" s="28"/>
      <c r="KOT129" s="28"/>
      <c r="KOU129" s="28"/>
      <c r="KOV129" s="28"/>
      <c r="KOW129" s="28"/>
      <c r="KOX129" s="28"/>
      <c r="KOY129" s="28"/>
      <c r="KOZ129" s="28"/>
      <c r="KPA129" s="28"/>
      <c r="KPB129" s="28"/>
      <c r="KPC129" s="28"/>
      <c r="KPD129" s="28"/>
      <c r="KPE129" s="28"/>
      <c r="KPF129" s="28"/>
      <c r="KPG129" s="28"/>
      <c r="KPH129" s="28"/>
      <c r="KPI129" s="28"/>
      <c r="KPJ129" s="28"/>
      <c r="KPK129" s="28"/>
      <c r="KPL129" s="28"/>
      <c r="KPM129" s="28"/>
      <c r="KPN129" s="28"/>
      <c r="KPO129" s="28"/>
      <c r="KPP129" s="28"/>
      <c r="KPQ129" s="28"/>
      <c r="KPR129" s="28"/>
      <c r="KPS129" s="28"/>
      <c r="KPT129" s="28"/>
      <c r="KPU129" s="28"/>
      <c r="KPV129" s="28"/>
      <c r="KPW129" s="28"/>
      <c r="KPX129" s="28"/>
      <c r="KPY129" s="28"/>
      <c r="KPZ129" s="28"/>
      <c r="KQA129" s="28"/>
      <c r="KQB129" s="28"/>
      <c r="KQC129" s="28"/>
      <c r="KQD129" s="28"/>
      <c r="KQE129" s="28"/>
      <c r="KQF129" s="28"/>
      <c r="KQG129" s="28"/>
      <c r="KQH129" s="28"/>
      <c r="KQI129" s="28"/>
      <c r="KQJ129" s="28"/>
      <c r="KQK129" s="28"/>
      <c r="KQL129" s="28"/>
      <c r="KQM129" s="28"/>
      <c r="KQN129" s="28"/>
      <c r="KQO129" s="28"/>
      <c r="KQP129" s="28"/>
      <c r="KQQ129" s="28"/>
      <c r="KQR129" s="28"/>
      <c r="KQS129" s="28"/>
      <c r="KQT129" s="28"/>
      <c r="KQU129" s="28"/>
      <c r="KQV129" s="28"/>
      <c r="KQW129" s="28"/>
      <c r="KQX129" s="28"/>
      <c r="KQY129" s="28"/>
      <c r="KQZ129" s="28"/>
      <c r="KRA129" s="28"/>
      <c r="KRB129" s="28"/>
      <c r="KRC129" s="28"/>
      <c r="KRD129" s="28"/>
      <c r="KRE129" s="28"/>
      <c r="KRF129" s="28"/>
      <c r="KRG129" s="28"/>
      <c r="KRH129" s="28"/>
      <c r="KRI129" s="28"/>
      <c r="KRJ129" s="28"/>
      <c r="KRK129" s="28"/>
      <c r="KRL129" s="28"/>
      <c r="KRM129" s="28"/>
      <c r="KRN129" s="28"/>
      <c r="KRO129" s="28"/>
      <c r="KRP129" s="28"/>
      <c r="KRQ129" s="28"/>
      <c r="KRR129" s="28"/>
      <c r="KRS129" s="28"/>
      <c r="KRT129" s="28"/>
      <c r="KRU129" s="28"/>
      <c r="KRV129" s="28"/>
      <c r="KRW129" s="28"/>
      <c r="KRX129" s="28"/>
      <c r="KRY129" s="28"/>
      <c r="KRZ129" s="28"/>
      <c r="KSA129" s="28"/>
      <c r="KSB129" s="28"/>
      <c r="KSC129" s="28"/>
      <c r="KSD129" s="28"/>
      <c r="KSE129" s="28"/>
      <c r="KSF129" s="28"/>
      <c r="KSG129" s="28"/>
      <c r="KSH129" s="28"/>
      <c r="KSI129" s="28"/>
      <c r="KSJ129" s="28"/>
      <c r="KSK129" s="28"/>
      <c r="KSL129" s="28"/>
      <c r="KSM129" s="28"/>
      <c r="KSN129" s="28"/>
      <c r="KSO129" s="28"/>
      <c r="KSP129" s="28"/>
      <c r="KSQ129" s="28"/>
      <c r="KSR129" s="28"/>
      <c r="KSS129" s="28"/>
      <c r="KST129" s="28"/>
      <c r="KSU129" s="28"/>
      <c r="KSV129" s="28"/>
      <c r="KSW129" s="28"/>
      <c r="KSX129" s="28"/>
      <c r="KSY129" s="28"/>
      <c r="KSZ129" s="28"/>
      <c r="KTA129" s="28"/>
      <c r="KTB129" s="28"/>
      <c r="KTC129" s="28"/>
      <c r="KTD129" s="28"/>
      <c r="KTE129" s="28"/>
      <c r="KTF129" s="28"/>
      <c r="KTG129" s="28"/>
      <c r="KTH129" s="28"/>
      <c r="KTI129" s="28"/>
      <c r="KTJ129" s="28"/>
      <c r="KTK129" s="28"/>
      <c r="KTL129" s="28"/>
      <c r="KTM129" s="28"/>
      <c r="KTN129" s="28"/>
      <c r="KTO129" s="28"/>
      <c r="KTP129" s="28"/>
      <c r="KTQ129" s="28"/>
      <c r="KTR129" s="28"/>
      <c r="KTS129" s="28"/>
      <c r="KTT129" s="28"/>
      <c r="KTU129" s="28"/>
      <c r="KTV129" s="28"/>
      <c r="KTW129" s="28"/>
      <c r="KTX129" s="28"/>
      <c r="KTY129" s="28"/>
      <c r="KTZ129" s="28"/>
      <c r="KUA129" s="28"/>
      <c r="KUB129" s="28"/>
      <c r="KUC129" s="28"/>
      <c r="KUD129" s="28"/>
      <c r="KUE129" s="28"/>
      <c r="KUF129" s="28"/>
      <c r="KUG129" s="28"/>
      <c r="KUH129" s="28"/>
      <c r="KUI129" s="28"/>
      <c r="KUJ129" s="28"/>
      <c r="KUK129" s="28"/>
      <c r="KUL129" s="28"/>
      <c r="KUM129" s="28"/>
      <c r="KUN129" s="28"/>
      <c r="KUO129" s="28"/>
      <c r="KUP129" s="28"/>
      <c r="KUQ129" s="28"/>
      <c r="KUR129" s="28"/>
      <c r="KUS129" s="28"/>
      <c r="KUT129" s="28"/>
      <c r="KUU129" s="28"/>
      <c r="KUV129" s="28"/>
      <c r="KUW129" s="28"/>
      <c r="KUX129" s="28"/>
      <c r="KUY129" s="28"/>
      <c r="KUZ129" s="28"/>
      <c r="KVA129" s="28"/>
      <c r="KVB129" s="28"/>
      <c r="KVC129" s="28"/>
      <c r="KVD129" s="28"/>
      <c r="KVE129" s="28"/>
      <c r="KVF129" s="28"/>
      <c r="KVG129" s="28"/>
      <c r="KVH129" s="28"/>
      <c r="KVI129" s="28"/>
      <c r="KVJ129" s="28"/>
      <c r="KVK129" s="28"/>
      <c r="KVL129" s="28"/>
      <c r="KVM129" s="28"/>
      <c r="KVN129" s="28"/>
      <c r="KVO129" s="28"/>
      <c r="KVP129" s="28"/>
      <c r="KVQ129" s="28"/>
      <c r="KVR129" s="28"/>
      <c r="KVS129" s="28"/>
      <c r="KVT129" s="28"/>
      <c r="KVU129" s="28"/>
      <c r="KVV129" s="28"/>
      <c r="KVW129" s="28"/>
      <c r="KVX129" s="28"/>
      <c r="KVY129" s="28"/>
      <c r="KVZ129" s="28"/>
      <c r="KWA129" s="28"/>
      <c r="KWB129" s="28"/>
      <c r="KWC129" s="28"/>
      <c r="KWD129" s="28"/>
      <c r="KWE129" s="28"/>
      <c r="KWF129" s="28"/>
      <c r="KWG129" s="28"/>
      <c r="KWH129" s="28"/>
      <c r="KWI129" s="28"/>
      <c r="KWJ129" s="28"/>
      <c r="KWK129" s="28"/>
      <c r="KWL129" s="28"/>
      <c r="KWM129" s="28"/>
      <c r="KWN129" s="28"/>
      <c r="KWO129" s="28"/>
      <c r="KWP129" s="28"/>
      <c r="KWQ129" s="28"/>
      <c r="KWR129" s="28"/>
      <c r="KWS129" s="28"/>
      <c r="KWT129" s="28"/>
      <c r="KWU129" s="28"/>
      <c r="KWV129" s="28"/>
      <c r="KWW129" s="28"/>
      <c r="KWX129" s="28"/>
      <c r="KWY129" s="28"/>
      <c r="KWZ129" s="28"/>
      <c r="KXA129" s="28"/>
      <c r="KXB129" s="28"/>
      <c r="KXC129" s="28"/>
      <c r="KXD129" s="28"/>
      <c r="KXE129" s="28"/>
      <c r="KXF129" s="28"/>
      <c r="KXG129" s="28"/>
      <c r="KXH129" s="28"/>
      <c r="KXI129" s="28"/>
      <c r="KXJ129" s="28"/>
      <c r="KXK129" s="28"/>
      <c r="KXL129" s="28"/>
      <c r="KXM129" s="28"/>
      <c r="KXN129" s="28"/>
      <c r="KXO129" s="28"/>
      <c r="KXP129" s="28"/>
      <c r="KXQ129" s="28"/>
      <c r="KXR129" s="28"/>
      <c r="KXS129" s="28"/>
      <c r="KXT129" s="28"/>
      <c r="KXU129" s="28"/>
      <c r="KXV129" s="28"/>
      <c r="KXW129" s="28"/>
      <c r="KXX129" s="28"/>
      <c r="KXY129" s="28"/>
      <c r="KXZ129" s="28"/>
      <c r="KYA129" s="28"/>
      <c r="KYB129" s="28"/>
      <c r="KYC129" s="28"/>
      <c r="KYD129" s="28"/>
      <c r="KYE129" s="28"/>
      <c r="KYF129" s="28"/>
      <c r="KYG129" s="28"/>
      <c r="KYH129" s="28"/>
      <c r="KYI129" s="28"/>
      <c r="KYJ129" s="28"/>
      <c r="KYK129" s="28"/>
      <c r="KYL129" s="28"/>
      <c r="KYM129" s="28"/>
      <c r="KYN129" s="28"/>
      <c r="KYO129" s="28"/>
      <c r="KYP129" s="28"/>
      <c r="KYQ129" s="28"/>
      <c r="KYR129" s="28"/>
      <c r="KYS129" s="28"/>
      <c r="KYT129" s="28"/>
      <c r="KYU129" s="28"/>
      <c r="KYV129" s="28"/>
      <c r="KYW129" s="28"/>
      <c r="KYX129" s="28"/>
      <c r="KYY129" s="28"/>
      <c r="KYZ129" s="28"/>
      <c r="KZA129" s="28"/>
      <c r="KZB129" s="28"/>
      <c r="KZC129" s="28"/>
      <c r="KZD129" s="28"/>
      <c r="KZE129" s="28"/>
      <c r="KZF129" s="28"/>
      <c r="KZG129" s="28"/>
      <c r="KZH129" s="28"/>
      <c r="KZI129" s="28"/>
      <c r="KZJ129" s="28"/>
      <c r="KZK129" s="28"/>
      <c r="KZL129" s="28"/>
      <c r="KZM129" s="28"/>
      <c r="KZN129" s="28"/>
      <c r="KZO129" s="28"/>
      <c r="KZP129" s="28"/>
      <c r="KZQ129" s="28"/>
      <c r="KZR129" s="28"/>
      <c r="KZS129" s="28"/>
      <c r="KZT129" s="28"/>
      <c r="KZU129" s="28"/>
      <c r="KZV129" s="28"/>
      <c r="KZW129" s="28"/>
      <c r="KZX129" s="28"/>
      <c r="KZY129" s="28"/>
      <c r="KZZ129" s="28"/>
      <c r="LAA129" s="28"/>
      <c r="LAB129" s="28"/>
      <c r="LAC129" s="28"/>
      <c r="LAD129" s="28"/>
      <c r="LAE129" s="28"/>
      <c r="LAF129" s="28"/>
      <c r="LAG129" s="28"/>
      <c r="LAH129" s="28"/>
      <c r="LAI129" s="28"/>
      <c r="LAJ129" s="28"/>
      <c r="LAK129" s="28"/>
      <c r="LAL129" s="28"/>
      <c r="LAM129" s="28"/>
      <c r="LAN129" s="28"/>
      <c r="LAO129" s="28"/>
      <c r="LAP129" s="28"/>
      <c r="LAQ129" s="28"/>
      <c r="LAR129" s="28"/>
      <c r="LAS129" s="28"/>
      <c r="LAT129" s="28"/>
      <c r="LAU129" s="28"/>
      <c r="LAV129" s="28"/>
      <c r="LAW129" s="28"/>
      <c r="LAX129" s="28"/>
      <c r="LAY129" s="28"/>
      <c r="LAZ129" s="28"/>
      <c r="LBA129" s="28"/>
      <c r="LBB129" s="28"/>
      <c r="LBC129" s="28"/>
      <c r="LBD129" s="28"/>
      <c r="LBE129" s="28"/>
      <c r="LBF129" s="28"/>
      <c r="LBG129" s="28"/>
      <c r="LBH129" s="28"/>
      <c r="LBI129" s="28"/>
      <c r="LBJ129" s="28"/>
      <c r="LBK129" s="28"/>
      <c r="LBL129" s="28"/>
      <c r="LBM129" s="28"/>
      <c r="LBN129" s="28"/>
      <c r="LBO129" s="28"/>
      <c r="LBP129" s="28"/>
      <c r="LBQ129" s="28"/>
      <c r="LBR129" s="28"/>
      <c r="LBS129" s="28"/>
      <c r="LBT129" s="28"/>
      <c r="LBU129" s="28"/>
      <c r="LBV129" s="28"/>
      <c r="LBW129" s="28"/>
      <c r="LBX129" s="28"/>
      <c r="LBY129" s="28"/>
      <c r="LBZ129" s="28"/>
      <c r="LCA129" s="28"/>
      <c r="LCB129" s="28"/>
      <c r="LCC129" s="28"/>
      <c r="LCD129" s="28"/>
      <c r="LCE129" s="28"/>
      <c r="LCF129" s="28"/>
      <c r="LCG129" s="28"/>
      <c r="LCH129" s="28"/>
      <c r="LCI129" s="28"/>
      <c r="LCJ129" s="28"/>
      <c r="LCK129" s="28"/>
      <c r="LCL129" s="28"/>
      <c r="LCM129" s="28"/>
      <c r="LCN129" s="28"/>
      <c r="LCO129" s="28"/>
      <c r="LCP129" s="28"/>
      <c r="LCQ129" s="28"/>
      <c r="LCR129" s="28"/>
      <c r="LCS129" s="28"/>
      <c r="LCT129" s="28"/>
      <c r="LCU129" s="28"/>
      <c r="LCV129" s="28"/>
      <c r="LCW129" s="28"/>
      <c r="LCX129" s="28"/>
      <c r="LCY129" s="28"/>
      <c r="LCZ129" s="28"/>
      <c r="LDA129" s="28"/>
      <c r="LDB129" s="28"/>
      <c r="LDC129" s="28"/>
      <c r="LDD129" s="28"/>
      <c r="LDE129" s="28"/>
      <c r="LDF129" s="28"/>
      <c r="LDG129" s="28"/>
      <c r="LDH129" s="28"/>
      <c r="LDI129" s="28"/>
      <c r="LDJ129" s="28"/>
      <c r="LDK129" s="28"/>
      <c r="LDL129" s="28"/>
      <c r="LDM129" s="28"/>
      <c r="LDN129" s="28"/>
      <c r="LDO129" s="28"/>
      <c r="LDP129" s="28"/>
      <c r="LDQ129" s="28"/>
      <c r="LDR129" s="28"/>
      <c r="LDS129" s="28"/>
      <c r="LDT129" s="28"/>
      <c r="LDU129" s="28"/>
      <c r="LDV129" s="28"/>
      <c r="LDW129" s="28"/>
      <c r="LDX129" s="28"/>
      <c r="LDY129" s="28"/>
      <c r="LDZ129" s="28"/>
      <c r="LEA129" s="28"/>
      <c r="LEB129" s="28"/>
      <c r="LEC129" s="28"/>
      <c r="LED129" s="28"/>
      <c r="LEE129" s="28"/>
      <c r="LEF129" s="28"/>
      <c r="LEG129" s="28"/>
      <c r="LEH129" s="28"/>
      <c r="LEI129" s="28"/>
      <c r="LEJ129" s="28"/>
      <c r="LEK129" s="28"/>
      <c r="LEL129" s="28"/>
      <c r="LEM129" s="28"/>
      <c r="LEN129" s="28"/>
      <c r="LEO129" s="28"/>
      <c r="LEP129" s="28"/>
      <c r="LEQ129" s="28"/>
      <c r="LER129" s="28"/>
      <c r="LES129" s="28"/>
      <c r="LET129" s="28"/>
      <c r="LEU129" s="28"/>
      <c r="LEV129" s="28"/>
      <c r="LEW129" s="28"/>
      <c r="LEX129" s="28"/>
      <c r="LEY129" s="28"/>
      <c r="LEZ129" s="28"/>
      <c r="LFA129" s="28"/>
      <c r="LFB129" s="28"/>
      <c r="LFC129" s="28"/>
      <c r="LFD129" s="28"/>
      <c r="LFE129" s="28"/>
      <c r="LFF129" s="28"/>
      <c r="LFG129" s="28"/>
      <c r="LFH129" s="28"/>
      <c r="LFI129" s="28"/>
      <c r="LFJ129" s="28"/>
      <c r="LFK129" s="28"/>
      <c r="LFL129" s="28"/>
      <c r="LFM129" s="28"/>
      <c r="LFN129" s="28"/>
      <c r="LFO129" s="28"/>
      <c r="LFP129" s="28"/>
      <c r="LFQ129" s="28"/>
      <c r="LFR129" s="28"/>
      <c r="LFS129" s="28"/>
      <c r="LFT129" s="28"/>
      <c r="LFU129" s="28"/>
      <c r="LFV129" s="28"/>
      <c r="LFW129" s="28"/>
      <c r="LFX129" s="28"/>
      <c r="LFY129" s="28"/>
      <c r="LFZ129" s="28"/>
      <c r="LGA129" s="28"/>
      <c r="LGB129" s="28"/>
      <c r="LGC129" s="28"/>
      <c r="LGD129" s="28"/>
      <c r="LGE129" s="28"/>
      <c r="LGF129" s="28"/>
      <c r="LGG129" s="28"/>
      <c r="LGH129" s="28"/>
      <c r="LGI129" s="28"/>
      <c r="LGJ129" s="28"/>
      <c r="LGK129" s="28"/>
      <c r="LGL129" s="28"/>
      <c r="LGM129" s="28"/>
      <c r="LGN129" s="28"/>
      <c r="LGO129" s="28"/>
      <c r="LGP129" s="28"/>
      <c r="LGQ129" s="28"/>
      <c r="LGR129" s="28"/>
      <c r="LGS129" s="28"/>
      <c r="LGT129" s="28"/>
      <c r="LGU129" s="28"/>
      <c r="LGV129" s="28"/>
      <c r="LGW129" s="28"/>
      <c r="LGX129" s="28"/>
      <c r="LGY129" s="28"/>
      <c r="LGZ129" s="28"/>
      <c r="LHA129" s="28"/>
      <c r="LHB129" s="28"/>
      <c r="LHC129" s="28"/>
      <c r="LHD129" s="28"/>
      <c r="LHE129" s="28"/>
      <c r="LHF129" s="28"/>
      <c r="LHG129" s="28"/>
      <c r="LHH129" s="28"/>
      <c r="LHI129" s="28"/>
      <c r="LHJ129" s="28"/>
      <c r="LHK129" s="28"/>
      <c r="LHL129" s="28"/>
      <c r="LHM129" s="28"/>
      <c r="LHN129" s="28"/>
      <c r="LHO129" s="28"/>
      <c r="LHP129" s="28"/>
      <c r="LHQ129" s="28"/>
      <c r="LHR129" s="28"/>
      <c r="LHS129" s="28"/>
      <c r="LHT129" s="28"/>
      <c r="LHU129" s="28"/>
      <c r="LHV129" s="28"/>
      <c r="LHW129" s="28"/>
      <c r="LHX129" s="28"/>
      <c r="LHY129" s="28"/>
      <c r="LHZ129" s="28"/>
      <c r="LIA129" s="28"/>
      <c r="LIB129" s="28"/>
      <c r="LIC129" s="28"/>
      <c r="LID129" s="28"/>
      <c r="LIE129" s="28"/>
      <c r="LIF129" s="28"/>
      <c r="LIG129" s="28"/>
      <c r="LIH129" s="28"/>
      <c r="LII129" s="28"/>
      <c r="LIJ129" s="28"/>
      <c r="LIK129" s="28"/>
      <c r="LIL129" s="28"/>
      <c r="LIM129" s="28"/>
      <c r="LIN129" s="28"/>
      <c r="LIO129" s="28"/>
      <c r="LIP129" s="28"/>
      <c r="LIQ129" s="28"/>
      <c r="LIR129" s="28"/>
      <c r="LIS129" s="28"/>
      <c r="LIT129" s="28"/>
      <c r="LIU129" s="28"/>
      <c r="LIV129" s="28"/>
      <c r="LIW129" s="28"/>
      <c r="LIX129" s="28"/>
      <c r="LIY129" s="28"/>
      <c r="LIZ129" s="28"/>
      <c r="LJA129" s="28"/>
      <c r="LJB129" s="28"/>
      <c r="LJC129" s="28"/>
      <c r="LJD129" s="28"/>
      <c r="LJE129" s="28"/>
      <c r="LJF129" s="28"/>
      <c r="LJG129" s="28"/>
      <c r="LJH129" s="28"/>
      <c r="LJI129" s="28"/>
      <c r="LJJ129" s="28"/>
      <c r="LJK129" s="28"/>
      <c r="LJL129" s="28"/>
      <c r="LJM129" s="28"/>
      <c r="LJN129" s="28"/>
      <c r="LJO129" s="28"/>
      <c r="LJP129" s="28"/>
      <c r="LJQ129" s="28"/>
      <c r="LJR129" s="28"/>
      <c r="LJS129" s="28"/>
      <c r="LJT129" s="28"/>
      <c r="LJU129" s="28"/>
      <c r="LJV129" s="28"/>
      <c r="LJW129" s="28"/>
      <c r="LJX129" s="28"/>
      <c r="LJY129" s="28"/>
      <c r="LJZ129" s="28"/>
      <c r="LKA129" s="28"/>
      <c r="LKB129" s="28"/>
      <c r="LKC129" s="28"/>
      <c r="LKD129" s="28"/>
      <c r="LKE129" s="28"/>
      <c r="LKF129" s="28"/>
      <c r="LKG129" s="28"/>
      <c r="LKH129" s="28"/>
      <c r="LKI129" s="28"/>
      <c r="LKJ129" s="28"/>
      <c r="LKK129" s="28"/>
      <c r="LKL129" s="28"/>
      <c r="LKM129" s="28"/>
      <c r="LKN129" s="28"/>
      <c r="LKO129" s="28"/>
      <c r="LKP129" s="28"/>
      <c r="LKQ129" s="28"/>
      <c r="LKR129" s="28"/>
      <c r="LKS129" s="28"/>
      <c r="LKT129" s="28"/>
      <c r="LKU129" s="28"/>
      <c r="LKV129" s="28"/>
      <c r="LKW129" s="28"/>
      <c r="LKX129" s="28"/>
      <c r="LKY129" s="28"/>
      <c r="LKZ129" s="28"/>
      <c r="LLA129" s="28"/>
      <c r="LLB129" s="28"/>
      <c r="LLC129" s="28"/>
      <c r="LLD129" s="28"/>
      <c r="LLE129" s="28"/>
      <c r="LLF129" s="28"/>
      <c r="LLG129" s="28"/>
      <c r="LLH129" s="28"/>
      <c r="LLI129" s="28"/>
      <c r="LLJ129" s="28"/>
      <c r="LLK129" s="28"/>
      <c r="LLL129" s="28"/>
      <c r="LLM129" s="28"/>
      <c r="LLN129" s="28"/>
      <c r="LLO129" s="28"/>
      <c r="LLP129" s="28"/>
      <c r="LLQ129" s="28"/>
      <c r="LLR129" s="28"/>
      <c r="LLS129" s="28"/>
      <c r="LLT129" s="28"/>
      <c r="LLU129" s="28"/>
      <c r="LLV129" s="28"/>
      <c r="LLW129" s="28"/>
      <c r="LLX129" s="28"/>
      <c r="LLY129" s="28"/>
      <c r="LLZ129" s="28"/>
      <c r="LMA129" s="28"/>
      <c r="LMB129" s="28"/>
      <c r="LMC129" s="28"/>
      <c r="LMD129" s="28"/>
      <c r="LME129" s="28"/>
      <c r="LMF129" s="28"/>
      <c r="LMG129" s="28"/>
      <c r="LMH129" s="28"/>
      <c r="LMI129" s="28"/>
      <c r="LMJ129" s="28"/>
      <c r="LMK129" s="28"/>
      <c r="LML129" s="28"/>
      <c r="LMM129" s="28"/>
      <c r="LMN129" s="28"/>
      <c r="LMO129" s="28"/>
      <c r="LMP129" s="28"/>
      <c r="LMQ129" s="28"/>
      <c r="LMR129" s="28"/>
      <c r="LMS129" s="28"/>
      <c r="LMT129" s="28"/>
      <c r="LMU129" s="28"/>
      <c r="LMV129" s="28"/>
      <c r="LMW129" s="28"/>
      <c r="LMX129" s="28"/>
      <c r="LMY129" s="28"/>
      <c r="LMZ129" s="28"/>
      <c r="LNA129" s="28"/>
      <c r="LNB129" s="28"/>
      <c r="LNC129" s="28"/>
      <c r="LND129" s="28"/>
      <c r="LNE129" s="28"/>
      <c r="LNF129" s="28"/>
      <c r="LNG129" s="28"/>
      <c r="LNH129" s="28"/>
      <c r="LNI129" s="28"/>
      <c r="LNJ129" s="28"/>
      <c r="LNK129" s="28"/>
      <c r="LNL129" s="28"/>
      <c r="LNM129" s="28"/>
      <c r="LNN129" s="28"/>
      <c r="LNO129" s="28"/>
      <c r="LNP129" s="28"/>
      <c r="LNQ129" s="28"/>
      <c r="LNR129" s="28"/>
      <c r="LNS129" s="28"/>
      <c r="LNT129" s="28"/>
      <c r="LNU129" s="28"/>
      <c r="LNV129" s="28"/>
      <c r="LNW129" s="28"/>
      <c r="LNX129" s="28"/>
      <c r="LNY129" s="28"/>
      <c r="LNZ129" s="28"/>
      <c r="LOA129" s="28"/>
      <c r="LOB129" s="28"/>
      <c r="LOC129" s="28"/>
      <c r="LOD129" s="28"/>
      <c r="LOE129" s="28"/>
      <c r="LOF129" s="28"/>
      <c r="LOG129" s="28"/>
      <c r="LOH129" s="28"/>
      <c r="LOI129" s="28"/>
      <c r="LOJ129" s="28"/>
      <c r="LOK129" s="28"/>
      <c r="LOL129" s="28"/>
      <c r="LOM129" s="28"/>
      <c r="LON129" s="28"/>
      <c r="LOO129" s="28"/>
      <c r="LOP129" s="28"/>
      <c r="LOQ129" s="28"/>
      <c r="LOR129" s="28"/>
      <c r="LOS129" s="28"/>
      <c r="LOT129" s="28"/>
      <c r="LOU129" s="28"/>
      <c r="LOV129" s="28"/>
      <c r="LOW129" s="28"/>
      <c r="LOX129" s="28"/>
      <c r="LOY129" s="28"/>
      <c r="LOZ129" s="28"/>
      <c r="LPA129" s="28"/>
      <c r="LPB129" s="28"/>
      <c r="LPC129" s="28"/>
      <c r="LPD129" s="28"/>
      <c r="LPE129" s="28"/>
      <c r="LPF129" s="28"/>
      <c r="LPG129" s="28"/>
      <c r="LPH129" s="28"/>
      <c r="LPI129" s="28"/>
      <c r="LPJ129" s="28"/>
      <c r="LPK129" s="28"/>
      <c r="LPL129" s="28"/>
      <c r="LPM129" s="28"/>
      <c r="LPN129" s="28"/>
      <c r="LPO129" s="28"/>
      <c r="LPP129" s="28"/>
      <c r="LPQ129" s="28"/>
      <c r="LPR129" s="28"/>
      <c r="LPS129" s="28"/>
      <c r="LPT129" s="28"/>
      <c r="LPU129" s="28"/>
      <c r="LPV129" s="28"/>
      <c r="LPW129" s="28"/>
      <c r="LPX129" s="28"/>
      <c r="LPY129" s="28"/>
      <c r="LPZ129" s="28"/>
      <c r="LQA129" s="28"/>
      <c r="LQB129" s="28"/>
      <c r="LQC129" s="28"/>
      <c r="LQD129" s="28"/>
      <c r="LQE129" s="28"/>
      <c r="LQF129" s="28"/>
      <c r="LQG129" s="28"/>
      <c r="LQH129" s="28"/>
      <c r="LQI129" s="28"/>
      <c r="LQJ129" s="28"/>
      <c r="LQK129" s="28"/>
      <c r="LQL129" s="28"/>
      <c r="LQM129" s="28"/>
      <c r="LQN129" s="28"/>
      <c r="LQO129" s="28"/>
      <c r="LQP129" s="28"/>
      <c r="LQQ129" s="28"/>
      <c r="LQR129" s="28"/>
      <c r="LQS129" s="28"/>
      <c r="LQT129" s="28"/>
      <c r="LQU129" s="28"/>
      <c r="LQV129" s="28"/>
      <c r="LQW129" s="28"/>
      <c r="LQX129" s="28"/>
      <c r="LQY129" s="28"/>
      <c r="LQZ129" s="28"/>
      <c r="LRA129" s="28"/>
      <c r="LRB129" s="28"/>
      <c r="LRC129" s="28"/>
      <c r="LRD129" s="28"/>
      <c r="LRE129" s="28"/>
      <c r="LRF129" s="28"/>
      <c r="LRG129" s="28"/>
      <c r="LRH129" s="28"/>
      <c r="LRI129" s="28"/>
      <c r="LRJ129" s="28"/>
      <c r="LRK129" s="28"/>
      <c r="LRL129" s="28"/>
      <c r="LRM129" s="28"/>
      <c r="LRN129" s="28"/>
      <c r="LRO129" s="28"/>
      <c r="LRP129" s="28"/>
      <c r="LRQ129" s="28"/>
      <c r="LRR129" s="28"/>
      <c r="LRS129" s="28"/>
      <c r="LRT129" s="28"/>
      <c r="LRU129" s="28"/>
      <c r="LRV129" s="28"/>
      <c r="LRW129" s="28"/>
      <c r="LRX129" s="28"/>
      <c r="LRY129" s="28"/>
      <c r="LRZ129" s="28"/>
      <c r="LSA129" s="28"/>
      <c r="LSB129" s="28"/>
      <c r="LSC129" s="28"/>
      <c r="LSD129" s="28"/>
      <c r="LSE129" s="28"/>
      <c r="LSF129" s="28"/>
      <c r="LSG129" s="28"/>
      <c r="LSH129" s="28"/>
      <c r="LSI129" s="28"/>
      <c r="LSJ129" s="28"/>
      <c r="LSK129" s="28"/>
      <c r="LSL129" s="28"/>
      <c r="LSM129" s="28"/>
      <c r="LSN129" s="28"/>
      <c r="LSO129" s="28"/>
      <c r="LSP129" s="28"/>
      <c r="LSQ129" s="28"/>
      <c r="LSR129" s="28"/>
      <c r="LSS129" s="28"/>
      <c r="LST129" s="28"/>
      <c r="LSU129" s="28"/>
      <c r="LSV129" s="28"/>
      <c r="LSW129" s="28"/>
      <c r="LSX129" s="28"/>
      <c r="LSY129" s="28"/>
      <c r="LSZ129" s="28"/>
      <c r="LTA129" s="28"/>
      <c r="LTB129" s="28"/>
      <c r="LTC129" s="28"/>
      <c r="LTD129" s="28"/>
      <c r="LTE129" s="28"/>
      <c r="LTF129" s="28"/>
      <c r="LTG129" s="28"/>
      <c r="LTH129" s="28"/>
      <c r="LTI129" s="28"/>
      <c r="LTJ129" s="28"/>
      <c r="LTK129" s="28"/>
      <c r="LTL129" s="28"/>
      <c r="LTM129" s="28"/>
      <c r="LTN129" s="28"/>
      <c r="LTO129" s="28"/>
      <c r="LTP129" s="28"/>
      <c r="LTQ129" s="28"/>
      <c r="LTR129" s="28"/>
      <c r="LTS129" s="28"/>
      <c r="LTT129" s="28"/>
      <c r="LTU129" s="28"/>
      <c r="LTV129" s="28"/>
      <c r="LTW129" s="28"/>
      <c r="LTX129" s="28"/>
      <c r="LTY129" s="28"/>
      <c r="LTZ129" s="28"/>
      <c r="LUA129" s="28"/>
      <c r="LUB129" s="28"/>
      <c r="LUC129" s="28"/>
      <c r="LUD129" s="28"/>
      <c r="LUE129" s="28"/>
      <c r="LUF129" s="28"/>
      <c r="LUG129" s="28"/>
      <c r="LUH129" s="28"/>
      <c r="LUI129" s="28"/>
      <c r="LUJ129" s="28"/>
      <c r="LUK129" s="28"/>
      <c r="LUL129" s="28"/>
      <c r="LUM129" s="28"/>
      <c r="LUN129" s="28"/>
      <c r="LUO129" s="28"/>
      <c r="LUP129" s="28"/>
      <c r="LUQ129" s="28"/>
      <c r="LUR129" s="28"/>
      <c r="LUS129" s="28"/>
      <c r="LUT129" s="28"/>
      <c r="LUU129" s="28"/>
      <c r="LUV129" s="28"/>
      <c r="LUW129" s="28"/>
      <c r="LUX129" s="28"/>
      <c r="LUY129" s="28"/>
      <c r="LUZ129" s="28"/>
      <c r="LVA129" s="28"/>
      <c r="LVB129" s="28"/>
      <c r="LVC129" s="28"/>
      <c r="LVD129" s="28"/>
      <c r="LVE129" s="28"/>
      <c r="LVF129" s="28"/>
      <c r="LVG129" s="28"/>
      <c r="LVH129" s="28"/>
      <c r="LVI129" s="28"/>
      <c r="LVJ129" s="28"/>
      <c r="LVK129" s="28"/>
      <c r="LVL129" s="28"/>
      <c r="LVM129" s="28"/>
      <c r="LVN129" s="28"/>
      <c r="LVO129" s="28"/>
      <c r="LVP129" s="28"/>
      <c r="LVQ129" s="28"/>
      <c r="LVR129" s="28"/>
      <c r="LVS129" s="28"/>
      <c r="LVT129" s="28"/>
      <c r="LVU129" s="28"/>
      <c r="LVV129" s="28"/>
      <c r="LVW129" s="28"/>
      <c r="LVX129" s="28"/>
      <c r="LVY129" s="28"/>
      <c r="LVZ129" s="28"/>
      <c r="LWA129" s="28"/>
      <c r="LWB129" s="28"/>
      <c r="LWC129" s="28"/>
      <c r="LWD129" s="28"/>
      <c r="LWE129" s="28"/>
      <c r="LWF129" s="28"/>
      <c r="LWG129" s="28"/>
      <c r="LWH129" s="28"/>
      <c r="LWI129" s="28"/>
      <c r="LWJ129" s="28"/>
      <c r="LWK129" s="28"/>
      <c r="LWL129" s="28"/>
      <c r="LWM129" s="28"/>
      <c r="LWN129" s="28"/>
      <c r="LWO129" s="28"/>
      <c r="LWP129" s="28"/>
      <c r="LWQ129" s="28"/>
      <c r="LWR129" s="28"/>
      <c r="LWS129" s="28"/>
      <c r="LWT129" s="28"/>
      <c r="LWU129" s="28"/>
      <c r="LWV129" s="28"/>
      <c r="LWW129" s="28"/>
      <c r="LWX129" s="28"/>
      <c r="LWY129" s="28"/>
      <c r="LWZ129" s="28"/>
      <c r="LXA129" s="28"/>
      <c r="LXB129" s="28"/>
      <c r="LXC129" s="28"/>
      <c r="LXD129" s="28"/>
      <c r="LXE129" s="28"/>
      <c r="LXF129" s="28"/>
      <c r="LXG129" s="28"/>
      <c r="LXH129" s="28"/>
      <c r="LXI129" s="28"/>
      <c r="LXJ129" s="28"/>
      <c r="LXK129" s="28"/>
      <c r="LXL129" s="28"/>
      <c r="LXM129" s="28"/>
      <c r="LXN129" s="28"/>
      <c r="LXO129" s="28"/>
      <c r="LXP129" s="28"/>
      <c r="LXQ129" s="28"/>
      <c r="LXR129" s="28"/>
      <c r="LXS129" s="28"/>
      <c r="LXT129" s="28"/>
      <c r="LXU129" s="28"/>
      <c r="LXV129" s="28"/>
      <c r="LXW129" s="28"/>
      <c r="LXX129" s="28"/>
      <c r="LXY129" s="28"/>
      <c r="LXZ129" s="28"/>
      <c r="LYA129" s="28"/>
      <c r="LYB129" s="28"/>
      <c r="LYC129" s="28"/>
      <c r="LYD129" s="28"/>
      <c r="LYE129" s="28"/>
      <c r="LYF129" s="28"/>
      <c r="LYG129" s="28"/>
      <c r="LYH129" s="28"/>
      <c r="LYI129" s="28"/>
      <c r="LYJ129" s="28"/>
      <c r="LYK129" s="28"/>
      <c r="LYL129" s="28"/>
      <c r="LYM129" s="28"/>
      <c r="LYN129" s="28"/>
      <c r="LYO129" s="28"/>
      <c r="LYP129" s="28"/>
      <c r="LYQ129" s="28"/>
      <c r="LYR129" s="28"/>
      <c r="LYS129" s="28"/>
      <c r="LYT129" s="28"/>
      <c r="LYU129" s="28"/>
      <c r="LYV129" s="28"/>
      <c r="LYW129" s="28"/>
      <c r="LYX129" s="28"/>
      <c r="LYY129" s="28"/>
      <c r="LYZ129" s="28"/>
      <c r="LZA129" s="28"/>
      <c r="LZB129" s="28"/>
      <c r="LZC129" s="28"/>
      <c r="LZD129" s="28"/>
      <c r="LZE129" s="28"/>
      <c r="LZF129" s="28"/>
      <c r="LZG129" s="28"/>
      <c r="LZH129" s="28"/>
      <c r="LZI129" s="28"/>
      <c r="LZJ129" s="28"/>
      <c r="LZK129" s="28"/>
      <c r="LZL129" s="28"/>
      <c r="LZM129" s="28"/>
      <c r="LZN129" s="28"/>
      <c r="LZO129" s="28"/>
      <c r="LZP129" s="28"/>
      <c r="LZQ129" s="28"/>
      <c r="LZR129" s="28"/>
      <c r="LZS129" s="28"/>
      <c r="LZT129" s="28"/>
      <c r="LZU129" s="28"/>
      <c r="LZV129" s="28"/>
      <c r="LZW129" s="28"/>
      <c r="LZX129" s="28"/>
      <c r="LZY129" s="28"/>
      <c r="LZZ129" s="28"/>
      <c r="MAA129" s="28"/>
      <c r="MAB129" s="28"/>
      <c r="MAC129" s="28"/>
      <c r="MAD129" s="28"/>
      <c r="MAE129" s="28"/>
      <c r="MAF129" s="28"/>
      <c r="MAG129" s="28"/>
      <c r="MAH129" s="28"/>
      <c r="MAI129" s="28"/>
      <c r="MAJ129" s="28"/>
      <c r="MAK129" s="28"/>
      <c r="MAL129" s="28"/>
      <c r="MAM129" s="28"/>
      <c r="MAN129" s="28"/>
      <c r="MAO129" s="28"/>
      <c r="MAP129" s="28"/>
      <c r="MAQ129" s="28"/>
      <c r="MAR129" s="28"/>
      <c r="MAS129" s="28"/>
      <c r="MAT129" s="28"/>
      <c r="MAU129" s="28"/>
      <c r="MAV129" s="28"/>
      <c r="MAW129" s="28"/>
      <c r="MAX129" s="28"/>
      <c r="MAY129" s="28"/>
      <c r="MAZ129" s="28"/>
      <c r="MBA129" s="28"/>
      <c r="MBB129" s="28"/>
      <c r="MBC129" s="28"/>
      <c r="MBD129" s="28"/>
      <c r="MBE129" s="28"/>
      <c r="MBF129" s="28"/>
      <c r="MBG129" s="28"/>
      <c r="MBH129" s="28"/>
      <c r="MBI129" s="28"/>
      <c r="MBJ129" s="28"/>
      <c r="MBK129" s="28"/>
      <c r="MBL129" s="28"/>
      <c r="MBM129" s="28"/>
      <c r="MBN129" s="28"/>
      <c r="MBO129" s="28"/>
      <c r="MBP129" s="28"/>
      <c r="MBQ129" s="28"/>
      <c r="MBR129" s="28"/>
      <c r="MBS129" s="28"/>
      <c r="MBT129" s="28"/>
      <c r="MBU129" s="28"/>
      <c r="MBV129" s="28"/>
      <c r="MBW129" s="28"/>
      <c r="MBX129" s="28"/>
      <c r="MBY129" s="28"/>
      <c r="MBZ129" s="28"/>
      <c r="MCA129" s="28"/>
      <c r="MCB129" s="28"/>
      <c r="MCC129" s="28"/>
      <c r="MCD129" s="28"/>
      <c r="MCE129" s="28"/>
      <c r="MCF129" s="28"/>
      <c r="MCG129" s="28"/>
      <c r="MCH129" s="28"/>
      <c r="MCI129" s="28"/>
      <c r="MCJ129" s="28"/>
      <c r="MCK129" s="28"/>
      <c r="MCL129" s="28"/>
      <c r="MCM129" s="28"/>
      <c r="MCN129" s="28"/>
      <c r="MCO129" s="28"/>
      <c r="MCP129" s="28"/>
      <c r="MCQ129" s="28"/>
      <c r="MCR129" s="28"/>
      <c r="MCS129" s="28"/>
      <c r="MCT129" s="28"/>
      <c r="MCU129" s="28"/>
      <c r="MCV129" s="28"/>
      <c r="MCW129" s="28"/>
      <c r="MCX129" s="28"/>
      <c r="MCY129" s="28"/>
      <c r="MCZ129" s="28"/>
      <c r="MDA129" s="28"/>
      <c r="MDB129" s="28"/>
      <c r="MDC129" s="28"/>
      <c r="MDD129" s="28"/>
      <c r="MDE129" s="28"/>
      <c r="MDF129" s="28"/>
      <c r="MDG129" s="28"/>
      <c r="MDH129" s="28"/>
      <c r="MDI129" s="28"/>
      <c r="MDJ129" s="28"/>
      <c r="MDK129" s="28"/>
      <c r="MDL129" s="28"/>
      <c r="MDM129" s="28"/>
      <c r="MDN129" s="28"/>
      <c r="MDO129" s="28"/>
      <c r="MDP129" s="28"/>
      <c r="MDQ129" s="28"/>
      <c r="MDR129" s="28"/>
      <c r="MDS129" s="28"/>
      <c r="MDT129" s="28"/>
      <c r="MDU129" s="28"/>
      <c r="MDV129" s="28"/>
      <c r="MDW129" s="28"/>
      <c r="MDX129" s="28"/>
      <c r="MDY129" s="28"/>
      <c r="MDZ129" s="28"/>
      <c r="MEA129" s="28"/>
      <c r="MEB129" s="28"/>
      <c r="MEC129" s="28"/>
      <c r="MED129" s="28"/>
      <c r="MEE129" s="28"/>
      <c r="MEF129" s="28"/>
      <c r="MEG129" s="28"/>
      <c r="MEH129" s="28"/>
      <c r="MEI129" s="28"/>
      <c r="MEJ129" s="28"/>
      <c r="MEK129" s="28"/>
      <c r="MEL129" s="28"/>
      <c r="MEM129" s="28"/>
      <c r="MEN129" s="28"/>
      <c r="MEO129" s="28"/>
      <c r="MEP129" s="28"/>
      <c r="MEQ129" s="28"/>
      <c r="MER129" s="28"/>
      <c r="MES129" s="28"/>
      <c r="MET129" s="28"/>
      <c r="MEU129" s="28"/>
      <c r="MEV129" s="28"/>
      <c r="MEW129" s="28"/>
      <c r="MEX129" s="28"/>
      <c r="MEY129" s="28"/>
      <c r="MEZ129" s="28"/>
      <c r="MFA129" s="28"/>
      <c r="MFB129" s="28"/>
      <c r="MFC129" s="28"/>
      <c r="MFD129" s="28"/>
      <c r="MFE129" s="28"/>
      <c r="MFF129" s="28"/>
      <c r="MFG129" s="28"/>
      <c r="MFH129" s="28"/>
      <c r="MFI129" s="28"/>
      <c r="MFJ129" s="28"/>
      <c r="MFK129" s="28"/>
      <c r="MFL129" s="28"/>
      <c r="MFM129" s="28"/>
      <c r="MFN129" s="28"/>
      <c r="MFO129" s="28"/>
      <c r="MFP129" s="28"/>
      <c r="MFQ129" s="28"/>
      <c r="MFR129" s="28"/>
      <c r="MFS129" s="28"/>
      <c r="MFT129" s="28"/>
      <c r="MFU129" s="28"/>
      <c r="MFV129" s="28"/>
      <c r="MFW129" s="28"/>
      <c r="MFX129" s="28"/>
      <c r="MFY129" s="28"/>
      <c r="MFZ129" s="28"/>
      <c r="MGA129" s="28"/>
      <c r="MGB129" s="28"/>
      <c r="MGC129" s="28"/>
      <c r="MGD129" s="28"/>
      <c r="MGE129" s="28"/>
      <c r="MGF129" s="28"/>
      <c r="MGG129" s="28"/>
      <c r="MGH129" s="28"/>
      <c r="MGI129" s="28"/>
      <c r="MGJ129" s="28"/>
      <c r="MGK129" s="28"/>
      <c r="MGL129" s="28"/>
      <c r="MGM129" s="28"/>
      <c r="MGN129" s="28"/>
      <c r="MGO129" s="28"/>
      <c r="MGP129" s="28"/>
      <c r="MGQ129" s="28"/>
      <c r="MGR129" s="28"/>
      <c r="MGS129" s="28"/>
      <c r="MGT129" s="28"/>
      <c r="MGU129" s="28"/>
      <c r="MGV129" s="28"/>
      <c r="MGW129" s="28"/>
      <c r="MGX129" s="28"/>
      <c r="MGY129" s="28"/>
      <c r="MGZ129" s="28"/>
      <c r="MHA129" s="28"/>
      <c r="MHB129" s="28"/>
      <c r="MHC129" s="28"/>
      <c r="MHD129" s="28"/>
      <c r="MHE129" s="28"/>
      <c r="MHF129" s="28"/>
      <c r="MHG129" s="28"/>
      <c r="MHH129" s="28"/>
      <c r="MHI129" s="28"/>
      <c r="MHJ129" s="28"/>
      <c r="MHK129" s="28"/>
      <c r="MHL129" s="28"/>
      <c r="MHM129" s="28"/>
      <c r="MHN129" s="28"/>
      <c r="MHO129" s="28"/>
      <c r="MHP129" s="28"/>
      <c r="MHQ129" s="28"/>
      <c r="MHR129" s="28"/>
      <c r="MHS129" s="28"/>
      <c r="MHT129" s="28"/>
      <c r="MHU129" s="28"/>
      <c r="MHV129" s="28"/>
      <c r="MHW129" s="28"/>
      <c r="MHX129" s="28"/>
      <c r="MHY129" s="28"/>
      <c r="MHZ129" s="28"/>
      <c r="MIA129" s="28"/>
      <c r="MIB129" s="28"/>
      <c r="MIC129" s="28"/>
      <c r="MID129" s="28"/>
      <c r="MIE129" s="28"/>
      <c r="MIF129" s="28"/>
      <c r="MIG129" s="28"/>
      <c r="MIH129" s="28"/>
      <c r="MII129" s="28"/>
      <c r="MIJ129" s="28"/>
      <c r="MIK129" s="28"/>
      <c r="MIL129" s="28"/>
      <c r="MIM129" s="28"/>
      <c r="MIN129" s="28"/>
      <c r="MIO129" s="28"/>
      <c r="MIP129" s="28"/>
      <c r="MIQ129" s="28"/>
      <c r="MIR129" s="28"/>
      <c r="MIS129" s="28"/>
      <c r="MIT129" s="28"/>
      <c r="MIU129" s="28"/>
      <c r="MIV129" s="28"/>
      <c r="MIW129" s="28"/>
      <c r="MIX129" s="28"/>
      <c r="MIY129" s="28"/>
      <c r="MIZ129" s="28"/>
      <c r="MJA129" s="28"/>
      <c r="MJB129" s="28"/>
      <c r="MJC129" s="28"/>
      <c r="MJD129" s="28"/>
      <c r="MJE129" s="28"/>
      <c r="MJF129" s="28"/>
      <c r="MJG129" s="28"/>
      <c r="MJH129" s="28"/>
      <c r="MJI129" s="28"/>
      <c r="MJJ129" s="28"/>
      <c r="MJK129" s="28"/>
      <c r="MJL129" s="28"/>
      <c r="MJM129" s="28"/>
      <c r="MJN129" s="28"/>
      <c r="MJO129" s="28"/>
      <c r="MJP129" s="28"/>
      <c r="MJQ129" s="28"/>
      <c r="MJR129" s="28"/>
      <c r="MJS129" s="28"/>
      <c r="MJT129" s="28"/>
      <c r="MJU129" s="28"/>
      <c r="MJV129" s="28"/>
      <c r="MJW129" s="28"/>
      <c r="MJX129" s="28"/>
      <c r="MJY129" s="28"/>
      <c r="MJZ129" s="28"/>
      <c r="MKA129" s="28"/>
      <c r="MKB129" s="28"/>
      <c r="MKC129" s="28"/>
      <c r="MKD129" s="28"/>
      <c r="MKE129" s="28"/>
      <c r="MKF129" s="28"/>
      <c r="MKG129" s="28"/>
      <c r="MKH129" s="28"/>
      <c r="MKI129" s="28"/>
      <c r="MKJ129" s="28"/>
      <c r="MKK129" s="28"/>
      <c r="MKL129" s="28"/>
      <c r="MKM129" s="28"/>
      <c r="MKN129" s="28"/>
      <c r="MKO129" s="28"/>
      <c r="MKP129" s="28"/>
      <c r="MKQ129" s="28"/>
      <c r="MKR129" s="28"/>
      <c r="MKS129" s="28"/>
      <c r="MKT129" s="28"/>
      <c r="MKU129" s="28"/>
      <c r="MKV129" s="28"/>
      <c r="MKW129" s="28"/>
      <c r="MKX129" s="28"/>
      <c r="MKY129" s="28"/>
      <c r="MKZ129" s="28"/>
      <c r="MLA129" s="28"/>
      <c r="MLB129" s="28"/>
      <c r="MLC129" s="28"/>
      <c r="MLD129" s="28"/>
      <c r="MLE129" s="28"/>
      <c r="MLF129" s="28"/>
      <c r="MLG129" s="28"/>
      <c r="MLH129" s="28"/>
      <c r="MLI129" s="28"/>
      <c r="MLJ129" s="28"/>
      <c r="MLK129" s="28"/>
      <c r="MLL129" s="28"/>
      <c r="MLM129" s="28"/>
      <c r="MLN129" s="28"/>
      <c r="MLO129" s="28"/>
      <c r="MLP129" s="28"/>
      <c r="MLQ129" s="28"/>
      <c r="MLR129" s="28"/>
      <c r="MLS129" s="28"/>
      <c r="MLT129" s="28"/>
      <c r="MLU129" s="28"/>
      <c r="MLV129" s="28"/>
      <c r="MLW129" s="28"/>
      <c r="MLX129" s="28"/>
      <c r="MLY129" s="28"/>
      <c r="MLZ129" s="28"/>
      <c r="MMA129" s="28"/>
      <c r="MMB129" s="28"/>
      <c r="MMC129" s="28"/>
      <c r="MMD129" s="28"/>
      <c r="MME129" s="28"/>
      <c r="MMF129" s="28"/>
      <c r="MMG129" s="28"/>
      <c r="MMH129" s="28"/>
      <c r="MMI129" s="28"/>
      <c r="MMJ129" s="28"/>
      <c r="MMK129" s="28"/>
      <c r="MML129" s="28"/>
      <c r="MMM129" s="28"/>
      <c r="MMN129" s="28"/>
      <c r="MMO129" s="28"/>
      <c r="MMP129" s="28"/>
      <c r="MMQ129" s="28"/>
      <c r="MMR129" s="28"/>
      <c r="MMS129" s="28"/>
      <c r="MMT129" s="28"/>
      <c r="MMU129" s="28"/>
      <c r="MMV129" s="28"/>
      <c r="MMW129" s="28"/>
      <c r="MMX129" s="28"/>
      <c r="MMY129" s="28"/>
      <c r="MMZ129" s="28"/>
      <c r="MNA129" s="28"/>
      <c r="MNB129" s="28"/>
      <c r="MNC129" s="28"/>
      <c r="MND129" s="28"/>
      <c r="MNE129" s="28"/>
      <c r="MNF129" s="28"/>
      <c r="MNG129" s="28"/>
      <c r="MNH129" s="28"/>
      <c r="MNI129" s="28"/>
      <c r="MNJ129" s="28"/>
      <c r="MNK129" s="28"/>
      <c r="MNL129" s="28"/>
      <c r="MNM129" s="28"/>
      <c r="MNN129" s="28"/>
      <c r="MNO129" s="28"/>
      <c r="MNP129" s="28"/>
      <c r="MNQ129" s="28"/>
      <c r="MNR129" s="28"/>
      <c r="MNS129" s="28"/>
      <c r="MNT129" s="28"/>
      <c r="MNU129" s="28"/>
      <c r="MNV129" s="28"/>
      <c r="MNW129" s="28"/>
      <c r="MNX129" s="28"/>
      <c r="MNY129" s="28"/>
      <c r="MNZ129" s="28"/>
      <c r="MOA129" s="28"/>
      <c r="MOB129" s="28"/>
      <c r="MOC129" s="28"/>
      <c r="MOD129" s="28"/>
      <c r="MOE129" s="28"/>
      <c r="MOF129" s="28"/>
      <c r="MOG129" s="28"/>
      <c r="MOH129" s="28"/>
      <c r="MOI129" s="28"/>
      <c r="MOJ129" s="28"/>
      <c r="MOK129" s="28"/>
      <c r="MOL129" s="28"/>
      <c r="MOM129" s="28"/>
      <c r="MON129" s="28"/>
      <c r="MOO129" s="28"/>
      <c r="MOP129" s="28"/>
      <c r="MOQ129" s="28"/>
      <c r="MOR129" s="28"/>
      <c r="MOS129" s="28"/>
      <c r="MOT129" s="28"/>
      <c r="MOU129" s="28"/>
      <c r="MOV129" s="28"/>
      <c r="MOW129" s="28"/>
      <c r="MOX129" s="28"/>
      <c r="MOY129" s="28"/>
      <c r="MOZ129" s="28"/>
      <c r="MPA129" s="28"/>
      <c r="MPB129" s="28"/>
      <c r="MPC129" s="28"/>
      <c r="MPD129" s="28"/>
      <c r="MPE129" s="28"/>
      <c r="MPF129" s="28"/>
      <c r="MPG129" s="28"/>
      <c r="MPH129" s="28"/>
      <c r="MPI129" s="28"/>
      <c r="MPJ129" s="28"/>
      <c r="MPK129" s="28"/>
      <c r="MPL129" s="28"/>
      <c r="MPM129" s="28"/>
      <c r="MPN129" s="28"/>
      <c r="MPO129" s="28"/>
      <c r="MPP129" s="28"/>
      <c r="MPQ129" s="28"/>
      <c r="MPR129" s="28"/>
      <c r="MPS129" s="28"/>
      <c r="MPT129" s="28"/>
      <c r="MPU129" s="28"/>
      <c r="MPV129" s="28"/>
      <c r="MPW129" s="28"/>
      <c r="MPX129" s="28"/>
      <c r="MPY129" s="28"/>
      <c r="MPZ129" s="28"/>
      <c r="MQA129" s="28"/>
      <c r="MQB129" s="28"/>
      <c r="MQC129" s="28"/>
      <c r="MQD129" s="28"/>
      <c r="MQE129" s="28"/>
      <c r="MQF129" s="28"/>
      <c r="MQG129" s="28"/>
      <c r="MQH129" s="28"/>
      <c r="MQI129" s="28"/>
      <c r="MQJ129" s="28"/>
      <c r="MQK129" s="28"/>
      <c r="MQL129" s="28"/>
      <c r="MQM129" s="28"/>
      <c r="MQN129" s="28"/>
      <c r="MQO129" s="28"/>
      <c r="MQP129" s="28"/>
      <c r="MQQ129" s="28"/>
      <c r="MQR129" s="28"/>
      <c r="MQS129" s="28"/>
      <c r="MQT129" s="28"/>
      <c r="MQU129" s="28"/>
      <c r="MQV129" s="28"/>
      <c r="MQW129" s="28"/>
      <c r="MQX129" s="28"/>
      <c r="MQY129" s="28"/>
      <c r="MQZ129" s="28"/>
      <c r="MRA129" s="28"/>
      <c r="MRB129" s="28"/>
      <c r="MRC129" s="28"/>
      <c r="MRD129" s="28"/>
      <c r="MRE129" s="28"/>
      <c r="MRF129" s="28"/>
      <c r="MRG129" s="28"/>
      <c r="MRH129" s="28"/>
      <c r="MRI129" s="28"/>
      <c r="MRJ129" s="28"/>
      <c r="MRK129" s="28"/>
      <c r="MRL129" s="28"/>
      <c r="MRM129" s="28"/>
      <c r="MRN129" s="28"/>
      <c r="MRO129" s="28"/>
      <c r="MRP129" s="28"/>
      <c r="MRQ129" s="28"/>
      <c r="MRR129" s="28"/>
      <c r="MRS129" s="28"/>
      <c r="MRT129" s="28"/>
      <c r="MRU129" s="28"/>
      <c r="MRV129" s="28"/>
      <c r="MRW129" s="28"/>
      <c r="MRX129" s="28"/>
      <c r="MRY129" s="28"/>
      <c r="MRZ129" s="28"/>
      <c r="MSA129" s="28"/>
      <c r="MSB129" s="28"/>
      <c r="MSC129" s="28"/>
      <c r="MSD129" s="28"/>
      <c r="MSE129" s="28"/>
      <c r="MSF129" s="28"/>
      <c r="MSG129" s="28"/>
      <c r="MSH129" s="28"/>
      <c r="MSI129" s="28"/>
      <c r="MSJ129" s="28"/>
      <c r="MSK129" s="28"/>
      <c r="MSL129" s="28"/>
      <c r="MSM129" s="28"/>
      <c r="MSN129" s="28"/>
      <c r="MSO129" s="28"/>
      <c r="MSP129" s="28"/>
      <c r="MSQ129" s="28"/>
      <c r="MSR129" s="28"/>
      <c r="MSS129" s="28"/>
      <c r="MST129" s="28"/>
      <c r="MSU129" s="28"/>
      <c r="MSV129" s="28"/>
      <c r="MSW129" s="28"/>
      <c r="MSX129" s="28"/>
      <c r="MSY129" s="28"/>
      <c r="MSZ129" s="28"/>
      <c r="MTA129" s="28"/>
      <c r="MTB129" s="28"/>
      <c r="MTC129" s="28"/>
      <c r="MTD129" s="28"/>
      <c r="MTE129" s="28"/>
      <c r="MTF129" s="28"/>
      <c r="MTG129" s="28"/>
      <c r="MTH129" s="28"/>
      <c r="MTI129" s="28"/>
      <c r="MTJ129" s="28"/>
      <c r="MTK129" s="28"/>
      <c r="MTL129" s="28"/>
      <c r="MTM129" s="28"/>
      <c r="MTN129" s="28"/>
      <c r="MTO129" s="28"/>
      <c r="MTP129" s="28"/>
      <c r="MTQ129" s="28"/>
      <c r="MTR129" s="28"/>
      <c r="MTS129" s="28"/>
      <c r="MTT129" s="28"/>
      <c r="MTU129" s="28"/>
      <c r="MTV129" s="28"/>
      <c r="MTW129" s="28"/>
      <c r="MTX129" s="28"/>
      <c r="MTY129" s="28"/>
      <c r="MTZ129" s="28"/>
      <c r="MUA129" s="28"/>
      <c r="MUB129" s="28"/>
      <c r="MUC129" s="28"/>
      <c r="MUD129" s="28"/>
      <c r="MUE129" s="28"/>
      <c r="MUF129" s="28"/>
      <c r="MUG129" s="28"/>
      <c r="MUH129" s="28"/>
      <c r="MUI129" s="28"/>
      <c r="MUJ129" s="28"/>
      <c r="MUK129" s="28"/>
      <c r="MUL129" s="28"/>
      <c r="MUM129" s="28"/>
      <c r="MUN129" s="28"/>
      <c r="MUO129" s="28"/>
      <c r="MUP129" s="28"/>
      <c r="MUQ129" s="28"/>
      <c r="MUR129" s="28"/>
      <c r="MUS129" s="28"/>
      <c r="MUT129" s="28"/>
      <c r="MUU129" s="28"/>
      <c r="MUV129" s="28"/>
      <c r="MUW129" s="28"/>
      <c r="MUX129" s="28"/>
      <c r="MUY129" s="28"/>
      <c r="MUZ129" s="28"/>
      <c r="MVA129" s="28"/>
      <c r="MVB129" s="28"/>
      <c r="MVC129" s="28"/>
      <c r="MVD129" s="28"/>
      <c r="MVE129" s="28"/>
      <c r="MVF129" s="28"/>
      <c r="MVG129" s="28"/>
      <c r="MVH129" s="28"/>
      <c r="MVI129" s="28"/>
      <c r="MVJ129" s="28"/>
      <c r="MVK129" s="28"/>
      <c r="MVL129" s="28"/>
      <c r="MVM129" s="28"/>
      <c r="MVN129" s="28"/>
      <c r="MVO129" s="28"/>
      <c r="MVP129" s="28"/>
      <c r="MVQ129" s="28"/>
      <c r="MVR129" s="28"/>
      <c r="MVS129" s="28"/>
      <c r="MVT129" s="28"/>
      <c r="MVU129" s="28"/>
      <c r="MVV129" s="28"/>
      <c r="MVW129" s="28"/>
      <c r="MVX129" s="28"/>
      <c r="MVY129" s="28"/>
      <c r="MVZ129" s="28"/>
      <c r="MWA129" s="28"/>
      <c r="MWB129" s="28"/>
      <c r="MWC129" s="28"/>
      <c r="MWD129" s="28"/>
      <c r="MWE129" s="28"/>
      <c r="MWF129" s="28"/>
      <c r="MWG129" s="28"/>
      <c r="MWH129" s="28"/>
      <c r="MWI129" s="28"/>
      <c r="MWJ129" s="28"/>
      <c r="MWK129" s="28"/>
      <c r="MWL129" s="28"/>
      <c r="MWM129" s="28"/>
      <c r="MWN129" s="28"/>
      <c r="MWO129" s="28"/>
      <c r="MWP129" s="28"/>
      <c r="MWQ129" s="28"/>
      <c r="MWR129" s="28"/>
      <c r="MWS129" s="28"/>
      <c r="MWT129" s="28"/>
      <c r="MWU129" s="28"/>
      <c r="MWV129" s="28"/>
      <c r="MWW129" s="28"/>
      <c r="MWX129" s="28"/>
      <c r="MWY129" s="28"/>
      <c r="MWZ129" s="28"/>
      <c r="MXA129" s="28"/>
      <c r="MXB129" s="28"/>
      <c r="MXC129" s="28"/>
      <c r="MXD129" s="28"/>
      <c r="MXE129" s="28"/>
      <c r="MXF129" s="28"/>
      <c r="MXG129" s="28"/>
      <c r="MXH129" s="28"/>
      <c r="MXI129" s="28"/>
      <c r="MXJ129" s="28"/>
      <c r="MXK129" s="28"/>
      <c r="MXL129" s="28"/>
      <c r="MXM129" s="28"/>
      <c r="MXN129" s="28"/>
      <c r="MXO129" s="28"/>
      <c r="MXP129" s="28"/>
      <c r="MXQ129" s="28"/>
      <c r="MXR129" s="28"/>
      <c r="MXS129" s="28"/>
      <c r="MXT129" s="28"/>
      <c r="MXU129" s="28"/>
      <c r="MXV129" s="28"/>
      <c r="MXW129" s="28"/>
      <c r="MXX129" s="28"/>
      <c r="MXY129" s="28"/>
      <c r="MXZ129" s="28"/>
      <c r="MYA129" s="28"/>
      <c r="MYB129" s="28"/>
      <c r="MYC129" s="28"/>
      <c r="MYD129" s="28"/>
      <c r="MYE129" s="28"/>
      <c r="MYF129" s="28"/>
      <c r="MYG129" s="28"/>
      <c r="MYH129" s="28"/>
      <c r="MYI129" s="28"/>
      <c r="MYJ129" s="28"/>
      <c r="MYK129" s="28"/>
      <c r="MYL129" s="28"/>
      <c r="MYM129" s="28"/>
      <c r="MYN129" s="28"/>
      <c r="MYO129" s="28"/>
      <c r="MYP129" s="28"/>
      <c r="MYQ129" s="28"/>
      <c r="MYR129" s="28"/>
      <c r="MYS129" s="28"/>
      <c r="MYT129" s="28"/>
      <c r="MYU129" s="28"/>
      <c r="MYV129" s="28"/>
      <c r="MYW129" s="28"/>
      <c r="MYX129" s="28"/>
      <c r="MYY129" s="28"/>
      <c r="MYZ129" s="28"/>
      <c r="MZA129" s="28"/>
      <c r="MZB129" s="28"/>
      <c r="MZC129" s="28"/>
      <c r="MZD129" s="28"/>
      <c r="MZE129" s="28"/>
      <c r="MZF129" s="28"/>
      <c r="MZG129" s="28"/>
      <c r="MZH129" s="28"/>
      <c r="MZI129" s="28"/>
      <c r="MZJ129" s="28"/>
      <c r="MZK129" s="28"/>
      <c r="MZL129" s="28"/>
      <c r="MZM129" s="28"/>
      <c r="MZN129" s="28"/>
      <c r="MZO129" s="28"/>
      <c r="MZP129" s="28"/>
      <c r="MZQ129" s="28"/>
      <c r="MZR129" s="28"/>
      <c r="MZS129" s="28"/>
      <c r="MZT129" s="28"/>
      <c r="MZU129" s="28"/>
      <c r="MZV129" s="28"/>
      <c r="MZW129" s="28"/>
      <c r="MZX129" s="28"/>
      <c r="MZY129" s="28"/>
      <c r="MZZ129" s="28"/>
      <c r="NAA129" s="28"/>
      <c r="NAB129" s="28"/>
      <c r="NAC129" s="28"/>
      <c r="NAD129" s="28"/>
      <c r="NAE129" s="28"/>
      <c r="NAF129" s="28"/>
      <c r="NAG129" s="28"/>
      <c r="NAH129" s="28"/>
      <c r="NAI129" s="28"/>
      <c r="NAJ129" s="28"/>
      <c r="NAK129" s="28"/>
      <c r="NAL129" s="28"/>
      <c r="NAM129" s="28"/>
      <c r="NAN129" s="28"/>
      <c r="NAO129" s="28"/>
      <c r="NAP129" s="28"/>
      <c r="NAQ129" s="28"/>
      <c r="NAR129" s="28"/>
      <c r="NAS129" s="28"/>
      <c r="NAT129" s="28"/>
      <c r="NAU129" s="28"/>
      <c r="NAV129" s="28"/>
      <c r="NAW129" s="28"/>
      <c r="NAX129" s="28"/>
      <c r="NAY129" s="28"/>
      <c r="NAZ129" s="28"/>
      <c r="NBA129" s="28"/>
      <c r="NBB129" s="28"/>
      <c r="NBC129" s="28"/>
      <c r="NBD129" s="28"/>
      <c r="NBE129" s="28"/>
      <c r="NBF129" s="28"/>
      <c r="NBG129" s="28"/>
      <c r="NBH129" s="28"/>
      <c r="NBI129" s="28"/>
      <c r="NBJ129" s="28"/>
      <c r="NBK129" s="28"/>
      <c r="NBL129" s="28"/>
      <c r="NBM129" s="28"/>
      <c r="NBN129" s="28"/>
      <c r="NBO129" s="28"/>
      <c r="NBP129" s="28"/>
      <c r="NBQ129" s="28"/>
      <c r="NBR129" s="28"/>
      <c r="NBS129" s="28"/>
      <c r="NBT129" s="28"/>
      <c r="NBU129" s="28"/>
      <c r="NBV129" s="28"/>
      <c r="NBW129" s="28"/>
      <c r="NBX129" s="28"/>
      <c r="NBY129" s="28"/>
      <c r="NBZ129" s="28"/>
      <c r="NCA129" s="28"/>
      <c r="NCB129" s="28"/>
      <c r="NCC129" s="28"/>
      <c r="NCD129" s="28"/>
      <c r="NCE129" s="28"/>
      <c r="NCF129" s="28"/>
      <c r="NCG129" s="28"/>
      <c r="NCH129" s="28"/>
      <c r="NCI129" s="28"/>
      <c r="NCJ129" s="28"/>
      <c r="NCK129" s="28"/>
      <c r="NCL129" s="28"/>
      <c r="NCM129" s="28"/>
      <c r="NCN129" s="28"/>
      <c r="NCO129" s="28"/>
      <c r="NCP129" s="28"/>
      <c r="NCQ129" s="28"/>
      <c r="NCR129" s="28"/>
      <c r="NCS129" s="28"/>
      <c r="NCT129" s="28"/>
      <c r="NCU129" s="28"/>
      <c r="NCV129" s="28"/>
      <c r="NCW129" s="28"/>
      <c r="NCX129" s="28"/>
      <c r="NCY129" s="28"/>
      <c r="NCZ129" s="28"/>
      <c r="NDA129" s="28"/>
      <c r="NDB129" s="28"/>
      <c r="NDC129" s="28"/>
      <c r="NDD129" s="28"/>
      <c r="NDE129" s="28"/>
      <c r="NDF129" s="28"/>
      <c r="NDG129" s="28"/>
      <c r="NDH129" s="28"/>
      <c r="NDI129" s="28"/>
      <c r="NDJ129" s="28"/>
      <c r="NDK129" s="28"/>
      <c r="NDL129" s="28"/>
      <c r="NDM129" s="28"/>
      <c r="NDN129" s="28"/>
      <c r="NDO129" s="28"/>
      <c r="NDP129" s="28"/>
      <c r="NDQ129" s="28"/>
      <c r="NDR129" s="28"/>
      <c r="NDS129" s="28"/>
      <c r="NDT129" s="28"/>
      <c r="NDU129" s="28"/>
      <c r="NDV129" s="28"/>
      <c r="NDW129" s="28"/>
      <c r="NDX129" s="28"/>
      <c r="NDY129" s="28"/>
      <c r="NDZ129" s="28"/>
      <c r="NEA129" s="28"/>
      <c r="NEB129" s="28"/>
      <c r="NEC129" s="28"/>
      <c r="NED129" s="28"/>
      <c r="NEE129" s="28"/>
      <c r="NEF129" s="28"/>
      <c r="NEG129" s="28"/>
      <c r="NEH129" s="28"/>
      <c r="NEI129" s="28"/>
      <c r="NEJ129" s="28"/>
      <c r="NEK129" s="28"/>
      <c r="NEL129" s="28"/>
      <c r="NEM129" s="28"/>
      <c r="NEN129" s="28"/>
      <c r="NEO129" s="28"/>
      <c r="NEP129" s="28"/>
      <c r="NEQ129" s="28"/>
      <c r="NER129" s="28"/>
      <c r="NES129" s="28"/>
      <c r="NET129" s="28"/>
      <c r="NEU129" s="28"/>
      <c r="NEV129" s="28"/>
      <c r="NEW129" s="28"/>
      <c r="NEX129" s="28"/>
      <c r="NEY129" s="28"/>
      <c r="NEZ129" s="28"/>
      <c r="NFA129" s="28"/>
      <c r="NFB129" s="28"/>
      <c r="NFC129" s="28"/>
      <c r="NFD129" s="28"/>
      <c r="NFE129" s="28"/>
      <c r="NFF129" s="28"/>
      <c r="NFG129" s="28"/>
      <c r="NFH129" s="28"/>
      <c r="NFI129" s="28"/>
      <c r="NFJ129" s="28"/>
      <c r="NFK129" s="28"/>
      <c r="NFL129" s="28"/>
      <c r="NFM129" s="28"/>
      <c r="NFN129" s="28"/>
      <c r="NFO129" s="28"/>
      <c r="NFP129" s="28"/>
      <c r="NFQ129" s="28"/>
      <c r="NFR129" s="28"/>
      <c r="NFS129" s="28"/>
      <c r="NFT129" s="28"/>
      <c r="NFU129" s="28"/>
      <c r="NFV129" s="28"/>
      <c r="NFW129" s="28"/>
      <c r="NFX129" s="28"/>
      <c r="NFY129" s="28"/>
      <c r="NFZ129" s="28"/>
      <c r="NGA129" s="28"/>
      <c r="NGB129" s="28"/>
      <c r="NGC129" s="28"/>
      <c r="NGD129" s="28"/>
      <c r="NGE129" s="28"/>
      <c r="NGF129" s="28"/>
      <c r="NGG129" s="28"/>
      <c r="NGH129" s="28"/>
      <c r="NGI129" s="28"/>
      <c r="NGJ129" s="28"/>
      <c r="NGK129" s="28"/>
      <c r="NGL129" s="28"/>
      <c r="NGM129" s="28"/>
      <c r="NGN129" s="28"/>
      <c r="NGO129" s="28"/>
      <c r="NGP129" s="28"/>
      <c r="NGQ129" s="28"/>
      <c r="NGR129" s="28"/>
      <c r="NGS129" s="28"/>
      <c r="NGT129" s="28"/>
      <c r="NGU129" s="28"/>
      <c r="NGV129" s="28"/>
      <c r="NGW129" s="28"/>
      <c r="NGX129" s="28"/>
      <c r="NGY129" s="28"/>
      <c r="NGZ129" s="28"/>
      <c r="NHA129" s="28"/>
      <c r="NHB129" s="28"/>
      <c r="NHC129" s="28"/>
      <c r="NHD129" s="28"/>
      <c r="NHE129" s="28"/>
      <c r="NHF129" s="28"/>
      <c r="NHG129" s="28"/>
      <c r="NHH129" s="28"/>
      <c r="NHI129" s="28"/>
      <c r="NHJ129" s="28"/>
      <c r="NHK129" s="28"/>
      <c r="NHL129" s="28"/>
      <c r="NHM129" s="28"/>
      <c r="NHN129" s="28"/>
      <c r="NHO129" s="28"/>
      <c r="NHP129" s="28"/>
      <c r="NHQ129" s="28"/>
      <c r="NHR129" s="28"/>
      <c r="NHS129" s="28"/>
      <c r="NHT129" s="28"/>
      <c r="NHU129" s="28"/>
      <c r="NHV129" s="28"/>
      <c r="NHW129" s="28"/>
      <c r="NHX129" s="28"/>
      <c r="NHY129" s="28"/>
      <c r="NHZ129" s="28"/>
      <c r="NIA129" s="28"/>
      <c r="NIB129" s="28"/>
      <c r="NIC129" s="28"/>
      <c r="NID129" s="28"/>
      <c r="NIE129" s="28"/>
      <c r="NIF129" s="28"/>
      <c r="NIG129" s="28"/>
      <c r="NIH129" s="28"/>
      <c r="NII129" s="28"/>
      <c r="NIJ129" s="28"/>
      <c r="NIK129" s="28"/>
      <c r="NIL129" s="28"/>
      <c r="NIM129" s="28"/>
      <c r="NIN129" s="28"/>
      <c r="NIO129" s="28"/>
      <c r="NIP129" s="28"/>
      <c r="NIQ129" s="28"/>
      <c r="NIR129" s="28"/>
      <c r="NIS129" s="28"/>
      <c r="NIT129" s="28"/>
      <c r="NIU129" s="28"/>
      <c r="NIV129" s="28"/>
      <c r="NIW129" s="28"/>
      <c r="NIX129" s="28"/>
      <c r="NIY129" s="28"/>
      <c r="NIZ129" s="28"/>
      <c r="NJA129" s="28"/>
      <c r="NJB129" s="28"/>
      <c r="NJC129" s="28"/>
      <c r="NJD129" s="28"/>
      <c r="NJE129" s="28"/>
      <c r="NJF129" s="28"/>
      <c r="NJG129" s="28"/>
      <c r="NJH129" s="28"/>
      <c r="NJI129" s="28"/>
      <c r="NJJ129" s="28"/>
      <c r="NJK129" s="28"/>
      <c r="NJL129" s="28"/>
      <c r="NJM129" s="28"/>
      <c r="NJN129" s="28"/>
      <c r="NJO129" s="28"/>
      <c r="NJP129" s="28"/>
      <c r="NJQ129" s="28"/>
      <c r="NJR129" s="28"/>
      <c r="NJS129" s="28"/>
      <c r="NJT129" s="28"/>
      <c r="NJU129" s="28"/>
      <c r="NJV129" s="28"/>
      <c r="NJW129" s="28"/>
      <c r="NJX129" s="28"/>
      <c r="NJY129" s="28"/>
      <c r="NJZ129" s="28"/>
      <c r="NKA129" s="28"/>
      <c r="NKB129" s="28"/>
      <c r="NKC129" s="28"/>
      <c r="NKD129" s="28"/>
      <c r="NKE129" s="28"/>
      <c r="NKF129" s="28"/>
      <c r="NKG129" s="28"/>
      <c r="NKH129" s="28"/>
      <c r="NKI129" s="28"/>
      <c r="NKJ129" s="28"/>
      <c r="NKK129" s="28"/>
      <c r="NKL129" s="28"/>
      <c r="NKM129" s="28"/>
      <c r="NKN129" s="28"/>
      <c r="NKO129" s="28"/>
      <c r="NKP129" s="28"/>
      <c r="NKQ129" s="28"/>
      <c r="NKR129" s="28"/>
      <c r="NKS129" s="28"/>
      <c r="NKT129" s="28"/>
      <c r="NKU129" s="28"/>
      <c r="NKV129" s="28"/>
      <c r="NKW129" s="28"/>
      <c r="NKX129" s="28"/>
      <c r="NKY129" s="28"/>
      <c r="NKZ129" s="28"/>
      <c r="NLA129" s="28"/>
      <c r="NLB129" s="28"/>
      <c r="NLC129" s="28"/>
      <c r="NLD129" s="28"/>
      <c r="NLE129" s="28"/>
      <c r="NLF129" s="28"/>
      <c r="NLG129" s="28"/>
      <c r="NLH129" s="28"/>
      <c r="NLI129" s="28"/>
      <c r="NLJ129" s="28"/>
      <c r="NLK129" s="28"/>
      <c r="NLL129" s="28"/>
      <c r="NLM129" s="28"/>
      <c r="NLN129" s="28"/>
      <c r="NLO129" s="28"/>
      <c r="NLP129" s="28"/>
      <c r="NLQ129" s="28"/>
      <c r="NLR129" s="28"/>
      <c r="NLS129" s="28"/>
      <c r="NLT129" s="28"/>
      <c r="NLU129" s="28"/>
      <c r="NLV129" s="28"/>
      <c r="NLW129" s="28"/>
      <c r="NLX129" s="28"/>
      <c r="NLY129" s="28"/>
      <c r="NLZ129" s="28"/>
      <c r="NMA129" s="28"/>
      <c r="NMB129" s="28"/>
      <c r="NMC129" s="28"/>
      <c r="NMD129" s="28"/>
      <c r="NME129" s="28"/>
      <c r="NMF129" s="28"/>
      <c r="NMG129" s="28"/>
      <c r="NMH129" s="28"/>
      <c r="NMI129" s="28"/>
      <c r="NMJ129" s="28"/>
      <c r="NMK129" s="28"/>
      <c r="NML129" s="28"/>
      <c r="NMM129" s="28"/>
      <c r="NMN129" s="28"/>
      <c r="NMO129" s="28"/>
      <c r="NMP129" s="28"/>
      <c r="NMQ129" s="28"/>
      <c r="NMR129" s="28"/>
      <c r="NMS129" s="28"/>
      <c r="NMT129" s="28"/>
      <c r="NMU129" s="28"/>
      <c r="NMV129" s="28"/>
      <c r="NMW129" s="28"/>
      <c r="NMX129" s="28"/>
      <c r="NMY129" s="28"/>
      <c r="NMZ129" s="28"/>
      <c r="NNA129" s="28"/>
      <c r="NNB129" s="28"/>
      <c r="NNC129" s="28"/>
      <c r="NND129" s="28"/>
      <c r="NNE129" s="28"/>
      <c r="NNF129" s="28"/>
      <c r="NNG129" s="28"/>
      <c r="NNH129" s="28"/>
      <c r="NNI129" s="28"/>
      <c r="NNJ129" s="28"/>
      <c r="NNK129" s="28"/>
      <c r="NNL129" s="28"/>
      <c r="NNM129" s="28"/>
      <c r="NNN129" s="28"/>
      <c r="NNO129" s="28"/>
      <c r="NNP129" s="28"/>
      <c r="NNQ129" s="28"/>
      <c r="NNR129" s="28"/>
      <c r="NNS129" s="28"/>
      <c r="NNT129" s="28"/>
      <c r="NNU129" s="28"/>
      <c r="NNV129" s="28"/>
      <c r="NNW129" s="28"/>
      <c r="NNX129" s="28"/>
      <c r="NNY129" s="28"/>
      <c r="NNZ129" s="28"/>
      <c r="NOA129" s="28"/>
      <c r="NOB129" s="28"/>
      <c r="NOC129" s="28"/>
      <c r="NOD129" s="28"/>
      <c r="NOE129" s="28"/>
      <c r="NOF129" s="28"/>
      <c r="NOG129" s="28"/>
      <c r="NOH129" s="28"/>
      <c r="NOI129" s="28"/>
      <c r="NOJ129" s="28"/>
      <c r="NOK129" s="28"/>
      <c r="NOL129" s="28"/>
      <c r="NOM129" s="28"/>
      <c r="NON129" s="28"/>
      <c r="NOO129" s="28"/>
      <c r="NOP129" s="28"/>
      <c r="NOQ129" s="28"/>
      <c r="NOR129" s="28"/>
      <c r="NOS129" s="28"/>
      <c r="NOT129" s="28"/>
      <c r="NOU129" s="28"/>
      <c r="NOV129" s="28"/>
      <c r="NOW129" s="28"/>
      <c r="NOX129" s="28"/>
      <c r="NOY129" s="28"/>
      <c r="NOZ129" s="28"/>
      <c r="NPA129" s="28"/>
      <c r="NPB129" s="28"/>
      <c r="NPC129" s="28"/>
      <c r="NPD129" s="28"/>
      <c r="NPE129" s="28"/>
      <c r="NPF129" s="28"/>
      <c r="NPG129" s="28"/>
      <c r="NPH129" s="28"/>
      <c r="NPI129" s="28"/>
      <c r="NPJ129" s="28"/>
      <c r="NPK129" s="28"/>
      <c r="NPL129" s="28"/>
      <c r="NPM129" s="28"/>
      <c r="NPN129" s="28"/>
      <c r="NPO129" s="28"/>
      <c r="NPP129" s="28"/>
      <c r="NPQ129" s="28"/>
      <c r="NPR129" s="28"/>
      <c r="NPS129" s="28"/>
      <c r="NPT129" s="28"/>
      <c r="NPU129" s="28"/>
      <c r="NPV129" s="28"/>
      <c r="NPW129" s="28"/>
      <c r="NPX129" s="28"/>
      <c r="NPY129" s="28"/>
      <c r="NPZ129" s="28"/>
      <c r="NQA129" s="28"/>
      <c r="NQB129" s="28"/>
      <c r="NQC129" s="28"/>
      <c r="NQD129" s="28"/>
      <c r="NQE129" s="28"/>
      <c r="NQF129" s="28"/>
      <c r="NQG129" s="28"/>
      <c r="NQH129" s="28"/>
      <c r="NQI129" s="28"/>
      <c r="NQJ129" s="28"/>
      <c r="NQK129" s="28"/>
      <c r="NQL129" s="28"/>
      <c r="NQM129" s="28"/>
      <c r="NQN129" s="28"/>
      <c r="NQO129" s="28"/>
      <c r="NQP129" s="28"/>
      <c r="NQQ129" s="28"/>
      <c r="NQR129" s="28"/>
      <c r="NQS129" s="28"/>
      <c r="NQT129" s="28"/>
      <c r="NQU129" s="28"/>
      <c r="NQV129" s="28"/>
      <c r="NQW129" s="28"/>
      <c r="NQX129" s="28"/>
      <c r="NQY129" s="28"/>
      <c r="NQZ129" s="28"/>
      <c r="NRA129" s="28"/>
      <c r="NRB129" s="28"/>
      <c r="NRC129" s="28"/>
      <c r="NRD129" s="28"/>
      <c r="NRE129" s="28"/>
      <c r="NRF129" s="28"/>
      <c r="NRG129" s="28"/>
      <c r="NRH129" s="28"/>
      <c r="NRI129" s="28"/>
      <c r="NRJ129" s="28"/>
      <c r="NRK129" s="28"/>
      <c r="NRL129" s="28"/>
      <c r="NRM129" s="28"/>
      <c r="NRN129" s="28"/>
      <c r="NRO129" s="28"/>
      <c r="NRP129" s="28"/>
      <c r="NRQ129" s="28"/>
      <c r="NRR129" s="28"/>
      <c r="NRS129" s="28"/>
      <c r="NRT129" s="28"/>
      <c r="NRU129" s="28"/>
      <c r="NRV129" s="28"/>
      <c r="NRW129" s="28"/>
      <c r="NRX129" s="28"/>
      <c r="NRY129" s="28"/>
      <c r="NRZ129" s="28"/>
      <c r="NSA129" s="28"/>
      <c r="NSB129" s="28"/>
      <c r="NSC129" s="28"/>
      <c r="NSD129" s="28"/>
      <c r="NSE129" s="28"/>
      <c r="NSF129" s="28"/>
      <c r="NSG129" s="28"/>
      <c r="NSH129" s="28"/>
      <c r="NSI129" s="28"/>
      <c r="NSJ129" s="28"/>
      <c r="NSK129" s="28"/>
      <c r="NSL129" s="28"/>
      <c r="NSM129" s="28"/>
      <c r="NSN129" s="28"/>
      <c r="NSO129" s="28"/>
      <c r="NSP129" s="28"/>
      <c r="NSQ129" s="28"/>
      <c r="NSR129" s="28"/>
      <c r="NSS129" s="28"/>
      <c r="NST129" s="28"/>
      <c r="NSU129" s="28"/>
      <c r="NSV129" s="28"/>
      <c r="NSW129" s="28"/>
      <c r="NSX129" s="28"/>
      <c r="NSY129" s="28"/>
      <c r="NSZ129" s="28"/>
      <c r="NTA129" s="28"/>
      <c r="NTB129" s="28"/>
      <c r="NTC129" s="28"/>
      <c r="NTD129" s="28"/>
      <c r="NTE129" s="28"/>
      <c r="NTF129" s="28"/>
      <c r="NTG129" s="28"/>
      <c r="NTH129" s="28"/>
      <c r="NTI129" s="28"/>
      <c r="NTJ129" s="28"/>
      <c r="NTK129" s="28"/>
      <c r="NTL129" s="28"/>
      <c r="NTM129" s="28"/>
      <c r="NTN129" s="28"/>
      <c r="NTO129" s="28"/>
      <c r="NTP129" s="28"/>
      <c r="NTQ129" s="28"/>
      <c r="NTR129" s="28"/>
      <c r="NTS129" s="28"/>
      <c r="NTT129" s="28"/>
      <c r="NTU129" s="28"/>
      <c r="NTV129" s="28"/>
      <c r="NTW129" s="28"/>
      <c r="NTX129" s="28"/>
      <c r="NTY129" s="28"/>
      <c r="NTZ129" s="28"/>
      <c r="NUA129" s="28"/>
      <c r="NUB129" s="28"/>
      <c r="NUC129" s="28"/>
      <c r="NUD129" s="28"/>
      <c r="NUE129" s="28"/>
      <c r="NUF129" s="28"/>
      <c r="NUG129" s="28"/>
      <c r="NUH129" s="28"/>
      <c r="NUI129" s="28"/>
      <c r="NUJ129" s="28"/>
      <c r="NUK129" s="28"/>
      <c r="NUL129" s="28"/>
      <c r="NUM129" s="28"/>
      <c r="NUN129" s="28"/>
      <c r="NUO129" s="28"/>
      <c r="NUP129" s="28"/>
      <c r="NUQ129" s="28"/>
      <c r="NUR129" s="28"/>
      <c r="NUS129" s="28"/>
      <c r="NUT129" s="28"/>
      <c r="NUU129" s="28"/>
      <c r="NUV129" s="28"/>
      <c r="NUW129" s="28"/>
      <c r="NUX129" s="28"/>
      <c r="NUY129" s="28"/>
      <c r="NUZ129" s="28"/>
      <c r="NVA129" s="28"/>
      <c r="NVB129" s="28"/>
      <c r="NVC129" s="28"/>
      <c r="NVD129" s="28"/>
      <c r="NVE129" s="28"/>
      <c r="NVF129" s="28"/>
      <c r="NVG129" s="28"/>
      <c r="NVH129" s="28"/>
      <c r="NVI129" s="28"/>
      <c r="NVJ129" s="28"/>
      <c r="NVK129" s="28"/>
      <c r="NVL129" s="28"/>
      <c r="NVM129" s="28"/>
      <c r="NVN129" s="28"/>
      <c r="NVO129" s="28"/>
      <c r="NVP129" s="28"/>
      <c r="NVQ129" s="28"/>
      <c r="NVR129" s="28"/>
      <c r="NVS129" s="28"/>
      <c r="NVT129" s="28"/>
      <c r="NVU129" s="28"/>
      <c r="NVV129" s="28"/>
      <c r="NVW129" s="28"/>
      <c r="NVX129" s="28"/>
      <c r="NVY129" s="28"/>
      <c r="NVZ129" s="28"/>
      <c r="NWA129" s="28"/>
      <c r="NWB129" s="28"/>
      <c r="NWC129" s="28"/>
      <c r="NWD129" s="28"/>
      <c r="NWE129" s="28"/>
      <c r="NWF129" s="28"/>
      <c r="NWG129" s="28"/>
      <c r="NWH129" s="28"/>
      <c r="NWI129" s="28"/>
      <c r="NWJ129" s="28"/>
      <c r="NWK129" s="28"/>
      <c r="NWL129" s="28"/>
      <c r="NWM129" s="28"/>
      <c r="NWN129" s="28"/>
      <c r="NWO129" s="28"/>
      <c r="NWP129" s="28"/>
      <c r="NWQ129" s="28"/>
      <c r="NWR129" s="28"/>
      <c r="NWS129" s="28"/>
      <c r="NWT129" s="28"/>
      <c r="NWU129" s="28"/>
      <c r="NWV129" s="28"/>
      <c r="NWW129" s="28"/>
      <c r="NWX129" s="28"/>
      <c r="NWY129" s="28"/>
      <c r="NWZ129" s="28"/>
      <c r="NXA129" s="28"/>
      <c r="NXB129" s="28"/>
      <c r="NXC129" s="28"/>
      <c r="NXD129" s="28"/>
      <c r="NXE129" s="28"/>
      <c r="NXF129" s="28"/>
      <c r="NXG129" s="28"/>
      <c r="NXH129" s="28"/>
      <c r="NXI129" s="28"/>
      <c r="NXJ129" s="28"/>
      <c r="NXK129" s="28"/>
      <c r="NXL129" s="28"/>
      <c r="NXM129" s="28"/>
      <c r="NXN129" s="28"/>
      <c r="NXO129" s="28"/>
      <c r="NXP129" s="28"/>
      <c r="NXQ129" s="28"/>
      <c r="NXR129" s="28"/>
      <c r="NXS129" s="28"/>
      <c r="NXT129" s="28"/>
      <c r="NXU129" s="28"/>
      <c r="NXV129" s="28"/>
      <c r="NXW129" s="28"/>
      <c r="NXX129" s="28"/>
      <c r="NXY129" s="28"/>
      <c r="NXZ129" s="28"/>
      <c r="NYA129" s="28"/>
      <c r="NYB129" s="28"/>
      <c r="NYC129" s="28"/>
      <c r="NYD129" s="28"/>
      <c r="NYE129" s="28"/>
      <c r="NYF129" s="28"/>
      <c r="NYG129" s="28"/>
      <c r="NYH129" s="28"/>
      <c r="NYI129" s="28"/>
      <c r="NYJ129" s="28"/>
      <c r="NYK129" s="28"/>
      <c r="NYL129" s="28"/>
      <c r="NYM129" s="28"/>
      <c r="NYN129" s="28"/>
      <c r="NYO129" s="28"/>
      <c r="NYP129" s="28"/>
      <c r="NYQ129" s="28"/>
      <c r="NYR129" s="28"/>
      <c r="NYS129" s="28"/>
      <c r="NYT129" s="28"/>
      <c r="NYU129" s="28"/>
      <c r="NYV129" s="28"/>
      <c r="NYW129" s="28"/>
      <c r="NYX129" s="28"/>
      <c r="NYY129" s="28"/>
      <c r="NYZ129" s="28"/>
      <c r="NZA129" s="28"/>
      <c r="NZB129" s="28"/>
      <c r="NZC129" s="28"/>
      <c r="NZD129" s="28"/>
      <c r="NZE129" s="28"/>
      <c r="NZF129" s="28"/>
      <c r="NZG129" s="28"/>
      <c r="NZH129" s="28"/>
      <c r="NZI129" s="28"/>
      <c r="NZJ129" s="28"/>
      <c r="NZK129" s="28"/>
      <c r="NZL129" s="28"/>
      <c r="NZM129" s="28"/>
      <c r="NZN129" s="28"/>
      <c r="NZO129" s="28"/>
      <c r="NZP129" s="28"/>
      <c r="NZQ129" s="28"/>
      <c r="NZR129" s="28"/>
      <c r="NZS129" s="28"/>
      <c r="NZT129" s="28"/>
      <c r="NZU129" s="28"/>
      <c r="NZV129" s="28"/>
      <c r="NZW129" s="28"/>
      <c r="NZX129" s="28"/>
      <c r="NZY129" s="28"/>
      <c r="NZZ129" s="28"/>
      <c r="OAA129" s="28"/>
      <c r="OAB129" s="28"/>
      <c r="OAC129" s="28"/>
      <c r="OAD129" s="28"/>
      <c r="OAE129" s="28"/>
      <c r="OAF129" s="28"/>
      <c r="OAG129" s="28"/>
      <c r="OAH129" s="28"/>
      <c r="OAI129" s="28"/>
      <c r="OAJ129" s="28"/>
      <c r="OAK129" s="28"/>
      <c r="OAL129" s="28"/>
      <c r="OAM129" s="28"/>
      <c r="OAN129" s="28"/>
      <c r="OAO129" s="28"/>
      <c r="OAP129" s="28"/>
      <c r="OAQ129" s="28"/>
      <c r="OAR129" s="28"/>
      <c r="OAS129" s="28"/>
      <c r="OAT129" s="28"/>
      <c r="OAU129" s="28"/>
      <c r="OAV129" s="28"/>
      <c r="OAW129" s="28"/>
      <c r="OAX129" s="28"/>
      <c r="OAY129" s="28"/>
      <c r="OAZ129" s="28"/>
      <c r="OBA129" s="28"/>
      <c r="OBB129" s="28"/>
      <c r="OBC129" s="28"/>
      <c r="OBD129" s="28"/>
      <c r="OBE129" s="28"/>
      <c r="OBF129" s="28"/>
      <c r="OBG129" s="28"/>
      <c r="OBH129" s="28"/>
      <c r="OBI129" s="28"/>
      <c r="OBJ129" s="28"/>
      <c r="OBK129" s="28"/>
      <c r="OBL129" s="28"/>
      <c r="OBM129" s="28"/>
      <c r="OBN129" s="28"/>
      <c r="OBO129" s="28"/>
      <c r="OBP129" s="28"/>
      <c r="OBQ129" s="28"/>
      <c r="OBR129" s="28"/>
      <c r="OBS129" s="28"/>
      <c r="OBT129" s="28"/>
      <c r="OBU129" s="28"/>
      <c r="OBV129" s="28"/>
      <c r="OBW129" s="28"/>
      <c r="OBX129" s="28"/>
      <c r="OBY129" s="28"/>
      <c r="OBZ129" s="28"/>
      <c r="OCA129" s="28"/>
      <c r="OCB129" s="28"/>
      <c r="OCC129" s="28"/>
      <c r="OCD129" s="28"/>
      <c r="OCE129" s="28"/>
      <c r="OCF129" s="28"/>
      <c r="OCG129" s="28"/>
      <c r="OCH129" s="28"/>
      <c r="OCI129" s="28"/>
      <c r="OCJ129" s="28"/>
      <c r="OCK129" s="28"/>
      <c r="OCL129" s="28"/>
      <c r="OCM129" s="28"/>
      <c r="OCN129" s="28"/>
      <c r="OCO129" s="28"/>
      <c r="OCP129" s="28"/>
      <c r="OCQ129" s="28"/>
      <c r="OCR129" s="28"/>
      <c r="OCS129" s="28"/>
      <c r="OCT129" s="28"/>
      <c r="OCU129" s="28"/>
      <c r="OCV129" s="28"/>
      <c r="OCW129" s="28"/>
      <c r="OCX129" s="28"/>
      <c r="OCY129" s="28"/>
      <c r="OCZ129" s="28"/>
      <c r="ODA129" s="28"/>
      <c r="ODB129" s="28"/>
      <c r="ODC129" s="28"/>
      <c r="ODD129" s="28"/>
      <c r="ODE129" s="28"/>
      <c r="ODF129" s="28"/>
      <c r="ODG129" s="28"/>
      <c r="ODH129" s="28"/>
      <c r="ODI129" s="28"/>
      <c r="ODJ129" s="28"/>
      <c r="ODK129" s="28"/>
      <c r="ODL129" s="28"/>
      <c r="ODM129" s="28"/>
      <c r="ODN129" s="28"/>
      <c r="ODO129" s="28"/>
      <c r="ODP129" s="28"/>
      <c r="ODQ129" s="28"/>
      <c r="ODR129" s="28"/>
      <c r="ODS129" s="28"/>
      <c r="ODT129" s="28"/>
      <c r="ODU129" s="28"/>
      <c r="ODV129" s="28"/>
      <c r="ODW129" s="28"/>
      <c r="ODX129" s="28"/>
      <c r="ODY129" s="28"/>
      <c r="ODZ129" s="28"/>
      <c r="OEA129" s="28"/>
      <c r="OEB129" s="28"/>
      <c r="OEC129" s="28"/>
      <c r="OED129" s="28"/>
      <c r="OEE129" s="28"/>
      <c r="OEF129" s="28"/>
      <c r="OEG129" s="28"/>
      <c r="OEH129" s="28"/>
      <c r="OEI129" s="28"/>
      <c r="OEJ129" s="28"/>
      <c r="OEK129" s="28"/>
      <c r="OEL129" s="28"/>
      <c r="OEM129" s="28"/>
      <c r="OEN129" s="28"/>
      <c r="OEO129" s="28"/>
      <c r="OEP129" s="28"/>
      <c r="OEQ129" s="28"/>
      <c r="OER129" s="28"/>
      <c r="OES129" s="28"/>
      <c r="OET129" s="28"/>
      <c r="OEU129" s="28"/>
      <c r="OEV129" s="28"/>
      <c r="OEW129" s="28"/>
      <c r="OEX129" s="28"/>
      <c r="OEY129" s="28"/>
      <c r="OEZ129" s="28"/>
      <c r="OFA129" s="28"/>
      <c r="OFB129" s="28"/>
      <c r="OFC129" s="28"/>
      <c r="OFD129" s="28"/>
      <c r="OFE129" s="28"/>
      <c r="OFF129" s="28"/>
      <c r="OFG129" s="28"/>
      <c r="OFH129" s="28"/>
      <c r="OFI129" s="28"/>
      <c r="OFJ129" s="28"/>
      <c r="OFK129" s="28"/>
      <c r="OFL129" s="28"/>
      <c r="OFM129" s="28"/>
      <c r="OFN129" s="28"/>
      <c r="OFO129" s="28"/>
      <c r="OFP129" s="28"/>
      <c r="OFQ129" s="28"/>
      <c r="OFR129" s="28"/>
      <c r="OFS129" s="28"/>
      <c r="OFT129" s="28"/>
      <c r="OFU129" s="28"/>
      <c r="OFV129" s="28"/>
      <c r="OFW129" s="28"/>
      <c r="OFX129" s="28"/>
      <c r="OFY129" s="28"/>
      <c r="OFZ129" s="28"/>
      <c r="OGA129" s="28"/>
      <c r="OGB129" s="28"/>
      <c r="OGC129" s="28"/>
      <c r="OGD129" s="28"/>
      <c r="OGE129" s="28"/>
      <c r="OGF129" s="28"/>
      <c r="OGG129" s="28"/>
      <c r="OGH129" s="28"/>
      <c r="OGI129" s="28"/>
      <c r="OGJ129" s="28"/>
      <c r="OGK129" s="28"/>
      <c r="OGL129" s="28"/>
      <c r="OGM129" s="28"/>
      <c r="OGN129" s="28"/>
      <c r="OGO129" s="28"/>
      <c r="OGP129" s="28"/>
      <c r="OGQ129" s="28"/>
      <c r="OGR129" s="28"/>
      <c r="OGS129" s="28"/>
      <c r="OGT129" s="28"/>
      <c r="OGU129" s="28"/>
      <c r="OGV129" s="28"/>
      <c r="OGW129" s="28"/>
      <c r="OGX129" s="28"/>
      <c r="OGY129" s="28"/>
      <c r="OGZ129" s="28"/>
      <c r="OHA129" s="28"/>
      <c r="OHB129" s="28"/>
      <c r="OHC129" s="28"/>
      <c r="OHD129" s="28"/>
      <c r="OHE129" s="28"/>
      <c r="OHF129" s="28"/>
      <c r="OHG129" s="28"/>
      <c r="OHH129" s="28"/>
      <c r="OHI129" s="28"/>
      <c r="OHJ129" s="28"/>
      <c r="OHK129" s="28"/>
      <c r="OHL129" s="28"/>
      <c r="OHM129" s="28"/>
      <c r="OHN129" s="28"/>
      <c r="OHO129" s="28"/>
      <c r="OHP129" s="28"/>
      <c r="OHQ129" s="28"/>
      <c r="OHR129" s="28"/>
      <c r="OHS129" s="28"/>
      <c r="OHT129" s="28"/>
      <c r="OHU129" s="28"/>
      <c r="OHV129" s="28"/>
      <c r="OHW129" s="28"/>
      <c r="OHX129" s="28"/>
      <c r="OHY129" s="28"/>
      <c r="OHZ129" s="28"/>
      <c r="OIA129" s="28"/>
      <c r="OIB129" s="28"/>
      <c r="OIC129" s="28"/>
      <c r="OID129" s="28"/>
      <c r="OIE129" s="28"/>
      <c r="OIF129" s="28"/>
      <c r="OIG129" s="28"/>
      <c r="OIH129" s="28"/>
      <c r="OII129" s="28"/>
      <c r="OIJ129" s="28"/>
      <c r="OIK129" s="28"/>
      <c r="OIL129" s="28"/>
      <c r="OIM129" s="28"/>
      <c r="OIN129" s="28"/>
      <c r="OIO129" s="28"/>
      <c r="OIP129" s="28"/>
      <c r="OIQ129" s="28"/>
      <c r="OIR129" s="28"/>
      <c r="OIS129" s="28"/>
      <c r="OIT129" s="28"/>
      <c r="OIU129" s="28"/>
      <c r="OIV129" s="28"/>
      <c r="OIW129" s="28"/>
      <c r="OIX129" s="28"/>
      <c r="OIY129" s="28"/>
      <c r="OIZ129" s="28"/>
      <c r="OJA129" s="28"/>
      <c r="OJB129" s="28"/>
      <c r="OJC129" s="28"/>
      <c r="OJD129" s="28"/>
      <c r="OJE129" s="28"/>
      <c r="OJF129" s="28"/>
      <c r="OJG129" s="28"/>
      <c r="OJH129" s="28"/>
      <c r="OJI129" s="28"/>
      <c r="OJJ129" s="28"/>
      <c r="OJK129" s="28"/>
      <c r="OJL129" s="28"/>
      <c r="OJM129" s="28"/>
      <c r="OJN129" s="28"/>
      <c r="OJO129" s="28"/>
      <c r="OJP129" s="28"/>
      <c r="OJQ129" s="28"/>
      <c r="OJR129" s="28"/>
      <c r="OJS129" s="28"/>
      <c r="OJT129" s="28"/>
      <c r="OJU129" s="28"/>
      <c r="OJV129" s="28"/>
      <c r="OJW129" s="28"/>
      <c r="OJX129" s="28"/>
      <c r="OJY129" s="28"/>
      <c r="OJZ129" s="28"/>
      <c r="OKA129" s="28"/>
      <c r="OKB129" s="28"/>
      <c r="OKC129" s="28"/>
      <c r="OKD129" s="28"/>
      <c r="OKE129" s="28"/>
      <c r="OKF129" s="28"/>
      <c r="OKG129" s="28"/>
      <c r="OKH129" s="28"/>
      <c r="OKI129" s="28"/>
      <c r="OKJ129" s="28"/>
      <c r="OKK129" s="28"/>
      <c r="OKL129" s="28"/>
      <c r="OKM129" s="28"/>
      <c r="OKN129" s="28"/>
      <c r="OKO129" s="28"/>
      <c r="OKP129" s="28"/>
      <c r="OKQ129" s="28"/>
      <c r="OKR129" s="28"/>
      <c r="OKS129" s="28"/>
      <c r="OKT129" s="28"/>
      <c r="OKU129" s="28"/>
      <c r="OKV129" s="28"/>
      <c r="OKW129" s="28"/>
      <c r="OKX129" s="28"/>
      <c r="OKY129" s="28"/>
      <c r="OKZ129" s="28"/>
      <c r="OLA129" s="28"/>
      <c r="OLB129" s="28"/>
      <c r="OLC129" s="28"/>
      <c r="OLD129" s="28"/>
      <c r="OLE129" s="28"/>
      <c r="OLF129" s="28"/>
      <c r="OLG129" s="28"/>
      <c r="OLH129" s="28"/>
      <c r="OLI129" s="28"/>
      <c r="OLJ129" s="28"/>
      <c r="OLK129" s="28"/>
      <c r="OLL129" s="28"/>
      <c r="OLM129" s="28"/>
      <c r="OLN129" s="28"/>
      <c r="OLO129" s="28"/>
      <c r="OLP129" s="28"/>
      <c r="OLQ129" s="28"/>
      <c r="OLR129" s="28"/>
      <c r="OLS129" s="28"/>
      <c r="OLT129" s="28"/>
      <c r="OLU129" s="28"/>
      <c r="OLV129" s="28"/>
      <c r="OLW129" s="28"/>
      <c r="OLX129" s="28"/>
      <c r="OLY129" s="28"/>
      <c r="OLZ129" s="28"/>
      <c r="OMA129" s="28"/>
      <c r="OMB129" s="28"/>
      <c r="OMC129" s="28"/>
      <c r="OMD129" s="28"/>
      <c r="OME129" s="28"/>
      <c r="OMF129" s="28"/>
      <c r="OMG129" s="28"/>
      <c r="OMH129" s="28"/>
      <c r="OMI129" s="28"/>
      <c r="OMJ129" s="28"/>
      <c r="OMK129" s="28"/>
      <c r="OML129" s="28"/>
      <c r="OMM129" s="28"/>
      <c r="OMN129" s="28"/>
      <c r="OMO129" s="28"/>
      <c r="OMP129" s="28"/>
      <c r="OMQ129" s="28"/>
      <c r="OMR129" s="28"/>
      <c r="OMS129" s="28"/>
      <c r="OMT129" s="28"/>
      <c r="OMU129" s="28"/>
      <c r="OMV129" s="28"/>
      <c r="OMW129" s="28"/>
      <c r="OMX129" s="28"/>
      <c r="OMY129" s="28"/>
      <c r="OMZ129" s="28"/>
      <c r="ONA129" s="28"/>
      <c r="ONB129" s="28"/>
      <c r="ONC129" s="28"/>
      <c r="OND129" s="28"/>
      <c r="ONE129" s="28"/>
      <c r="ONF129" s="28"/>
      <c r="ONG129" s="28"/>
      <c r="ONH129" s="28"/>
      <c r="ONI129" s="28"/>
      <c r="ONJ129" s="28"/>
      <c r="ONK129" s="28"/>
      <c r="ONL129" s="28"/>
      <c r="ONM129" s="28"/>
      <c r="ONN129" s="28"/>
      <c r="ONO129" s="28"/>
      <c r="ONP129" s="28"/>
      <c r="ONQ129" s="28"/>
      <c r="ONR129" s="28"/>
      <c r="ONS129" s="28"/>
      <c r="ONT129" s="28"/>
      <c r="ONU129" s="28"/>
      <c r="ONV129" s="28"/>
      <c r="ONW129" s="28"/>
      <c r="ONX129" s="28"/>
      <c r="ONY129" s="28"/>
      <c r="ONZ129" s="28"/>
      <c r="OOA129" s="28"/>
      <c r="OOB129" s="28"/>
      <c r="OOC129" s="28"/>
      <c r="OOD129" s="28"/>
      <c r="OOE129" s="28"/>
      <c r="OOF129" s="28"/>
      <c r="OOG129" s="28"/>
      <c r="OOH129" s="28"/>
      <c r="OOI129" s="28"/>
      <c r="OOJ129" s="28"/>
      <c r="OOK129" s="28"/>
      <c r="OOL129" s="28"/>
      <c r="OOM129" s="28"/>
      <c r="OON129" s="28"/>
      <c r="OOO129" s="28"/>
      <c r="OOP129" s="28"/>
      <c r="OOQ129" s="28"/>
      <c r="OOR129" s="28"/>
      <c r="OOS129" s="28"/>
      <c r="OOT129" s="28"/>
      <c r="OOU129" s="28"/>
      <c r="OOV129" s="28"/>
      <c r="OOW129" s="28"/>
      <c r="OOX129" s="28"/>
      <c r="OOY129" s="28"/>
      <c r="OOZ129" s="28"/>
      <c r="OPA129" s="28"/>
      <c r="OPB129" s="28"/>
      <c r="OPC129" s="28"/>
      <c r="OPD129" s="28"/>
      <c r="OPE129" s="28"/>
      <c r="OPF129" s="28"/>
      <c r="OPG129" s="28"/>
      <c r="OPH129" s="28"/>
      <c r="OPI129" s="28"/>
      <c r="OPJ129" s="28"/>
      <c r="OPK129" s="28"/>
      <c r="OPL129" s="28"/>
      <c r="OPM129" s="28"/>
      <c r="OPN129" s="28"/>
      <c r="OPO129" s="28"/>
      <c r="OPP129" s="28"/>
      <c r="OPQ129" s="28"/>
      <c r="OPR129" s="28"/>
      <c r="OPS129" s="28"/>
      <c r="OPT129" s="28"/>
      <c r="OPU129" s="28"/>
      <c r="OPV129" s="28"/>
      <c r="OPW129" s="28"/>
      <c r="OPX129" s="28"/>
      <c r="OPY129" s="28"/>
      <c r="OPZ129" s="28"/>
      <c r="OQA129" s="28"/>
      <c r="OQB129" s="28"/>
      <c r="OQC129" s="28"/>
      <c r="OQD129" s="28"/>
      <c r="OQE129" s="28"/>
      <c r="OQF129" s="28"/>
      <c r="OQG129" s="28"/>
      <c r="OQH129" s="28"/>
      <c r="OQI129" s="28"/>
      <c r="OQJ129" s="28"/>
      <c r="OQK129" s="28"/>
      <c r="OQL129" s="28"/>
      <c r="OQM129" s="28"/>
      <c r="OQN129" s="28"/>
      <c r="OQO129" s="28"/>
      <c r="OQP129" s="28"/>
      <c r="OQQ129" s="28"/>
      <c r="OQR129" s="28"/>
      <c r="OQS129" s="28"/>
      <c r="OQT129" s="28"/>
      <c r="OQU129" s="28"/>
      <c r="OQV129" s="28"/>
      <c r="OQW129" s="28"/>
      <c r="OQX129" s="28"/>
      <c r="OQY129" s="28"/>
      <c r="OQZ129" s="28"/>
      <c r="ORA129" s="28"/>
      <c r="ORB129" s="28"/>
      <c r="ORC129" s="28"/>
      <c r="ORD129" s="28"/>
      <c r="ORE129" s="28"/>
      <c r="ORF129" s="28"/>
      <c r="ORG129" s="28"/>
      <c r="ORH129" s="28"/>
      <c r="ORI129" s="28"/>
      <c r="ORJ129" s="28"/>
      <c r="ORK129" s="28"/>
      <c r="ORL129" s="28"/>
      <c r="ORM129" s="28"/>
      <c r="ORN129" s="28"/>
      <c r="ORO129" s="28"/>
      <c r="ORP129" s="28"/>
      <c r="ORQ129" s="28"/>
      <c r="ORR129" s="28"/>
      <c r="ORS129" s="28"/>
      <c r="ORT129" s="28"/>
      <c r="ORU129" s="28"/>
      <c r="ORV129" s="28"/>
      <c r="ORW129" s="28"/>
      <c r="ORX129" s="28"/>
      <c r="ORY129" s="28"/>
      <c r="ORZ129" s="28"/>
      <c r="OSA129" s="28"/>
      <c r="OSB129" s="28"/>
      <c r="OSC129" s="28"/>
      <c r="OSD129" s="28"/>
      <c r="OSE129" s="28"/>
      <c r="OSF129" s="28"/>
      <c r="OSG129" s="28"/>
      <c r="OSH129" s="28"/>
      <c r="OSI129" s="28"/>
      <c r="OSJ129" s="28"/>
      <c r="OSK129" s="28"/>
      <c r="OSL129" s="28"/>
      <c r="OSM129" s="28"/>
      <c r="OSN129" s="28"/>
      <c r="OSO129" s="28"/>
      <c r="OSP129" s="28"/>
      <c r="OSQ129" s="28"/>
      <c r="OSR129" s="28"/>
      <c r="OSS129" s="28"/>
      <c r="OST129" s="28"/>
      <c r="OSU129" s="28"/>
      <c r="OSV129" s="28"/>
      <c r="OSW129" s="28"/>
      <c r="OSX129" s="28"/>
      <c r="OSY129" s="28"/>
      <c r="OSZ129" s="28"/>
      <c r="OTA129" s="28"/>
      <c r="OTB129" s="28"/>
      <c r="OTC129" s="28"/>
      <c r="OTD129" s="28"/>
      <c r="OTE129" s="28"/>
      <c r="OTF129" s="28"/>
      <c r="OTG129" s="28"/>
      <c r="OTH129" s="28"/>
      <c r="OTI129" s="28"/>
      <c r="OTJ129" s="28"/>
      <c r="OTK129" s="28"/>
      <c r="OTL129" s="28"/>
      <c r="OTM129" s="28"/>
      <c r="OTN129" s="28"/>
      <c r="OTO129" s="28"/>
      <c r="OTP129" s="28"/>
      <c r="OTQ129" s="28"/>
      <c r="OTR129" s="28"/>
      <c r="OTS129" s="28"/>
      <c r="OTT129" s="28"/>
      <c r="OTU129" s="28"/>
      <c r="OTV129" s="28"/>
      <c r="OTW129" s="28"/>
      <c r="OTX129" s="28"/>
      <c r="OTY129" s="28"/>
      <c r="OTZ129" s="28"/>
      <c r="OUA129" s="28"/>
      <c r="OUB129" s="28"/>
      <c r="OUC129" s="28"/>
      <c r="OUD129" s="28"/>
      <c r="OUE129" s="28"/>
      <c r="OUF129" s="28"/>
      <c r="OUG129" s="28"/>
      <c r="OUH129" s="28"/>
      <c r="OUI129" s="28"/>
      <c r="OUJ129" s="28"/>
      <c r="OUK129" s="28"/>
      <c r="OUL129" s="28"/>
      <c r="OUM129" s="28"/>
      <c r="OUN129" s="28"/>
      <c r="OUO129" s="28"/>
      <c r="OUP129" s="28"/>
      <c r="OUQ129" s="28"/>
      <c r="OUR129" s="28"/>
      <c r="OUS129" s="28"/>
      <c r="OUT129" s="28"/>
      <c r="OUU129" s="28"/>
      <c r="OUV129" s="28"/>
      <c r="OUW129" s="28"/>
      <c r="OUX129" s="28"/>
      <c r="OUY129" s="28"/>
      <c r="OUZ129" s="28"/>
      <c r="OVA129" s="28"/>
      <c r="OVB129" s="28"/>
      <c r="OVC129" s="28"/>
      <c r="OVD129" s="28"/>
      <c r="OVE129" s="28"/>
      <c r="OVF129" s="28"/>
      <c r="OVG129" s="28"/>
      <c r="OVH129" s="28"/>
      <c r="OVI129" s="28"/>
      <c r="OVJ129" s="28"/>
      <c r="OVK129" s="28"/>
      <c r="OVL129" s="28"/>
      <c r="OVM129" s="28"/>
      <c r="OVN129" s="28"/>
      <c r="OVO129" s="28"/>
      <c r="OVP129" s="28"/>
      <c r="OVQ129" s="28"/>
      <c r="OVR129" s="28"/>
      <c r="OVS129" s="28"/>
      <c r="OVT129" s="28"/>
      <c r="OVU129" s="28"/>
      <c r="OVV129" s="28"/>
      <c r="OVW129" s="28"/>
      <c r="OVX129" s="28"/>
      <c r="OVY129" s="28"/>
      <c r="OVZ129" s="28"/>
      <c r="OWA129" s="28"/>
      <c r="OWB129" s="28"/>
      <c r="OWC129" s="28"/>
      <c r="OWD129" s="28"/>
      <c r="OWE129" s="28"/>
      <c r="OWF129" s="28"/>
      <c r="OWG129" s="28"/>
      <c r="OWH129" s="28"/>
      <c r="OWI129" s="28"/>
      <c r="OWJ129" s="28"/>
      <c r="OWK129" s="28"/>
      <c r="OWL129" s="28"/>
      <c r="OWM129" s="28"/>
      <c r="OWN129" s="28"/>
      <c r="OWO129" s="28"/>
      <c r="OWP129" s="28"/>
      <c r="OWQ129" s="28"/>
      <c r="OWR129" s="28"/>
      <c r="OWS129" s="28"/>
      <c r="OWT129" s="28"/>
      <c r="OWU129" s="28"/>
      <c r="OWV129" s="28"/>
      <c r="OWW129" s="28"/>
      <c r="OWX129" s="28"/>
      <c r="OWY129" s="28"/>
      <c r="OWZ129" s="28"/>
      <c r="OXA129" s="28"/>
      <c r="OXB129" s="28"/>
      <c r="OXC129" s="28"/>
      <c r="OXD129" s="28"/>
      <c r="OXE129" s="28"/>
      <c r="OXF129" s="28"/>
      <c r="OXG129" s="28"/>
      <c r="OXH129" s="28"/>
      <c r="OXI129" s="28"/>
      <c r="OXJ129" s="28"/>
      <c r="OXK129" s="28"/>
      <c r="OXL129" s="28"/>
      <c r="OXM129" s="28"/>
      <c r="OXN129" s="28"/>
      <c r="OXO129" s="28"/>
      <c r="OXP129" s="28"/>
      <c r="OXQ129" s="28"/>
      <c r="OXR129" s="28"/>
      <c r="OXS129" s="28"/>
      <c r="OXT129" s="28"/>
      <c r="OXU129" s="28"/>
      <c r="OXV129" s="28"/>
      <c r="OXW129" s="28"/>
      <c r="OXX129" s="28"/>
      <c r="OXY129" s="28"/>
      <c r="OXZ129" s="28"/>
      <c r="OYA129" s="28"/>
      <c r="OYB129" s="28"/>
      <c r="OYC129" s="28"/>
      <c r="OYD129" s="28"/>
      <c r="OYE129" s="28"/>
      <c r="OYF129" s="28"/>
      <c r="OYG129" s="28"/>
      <c r="OYH129" s="28"/>
      <c r="OYI129" s="28"/>
      <c r="OYJ129" s="28"/>
      <c r="OYK129" s="28"/>
      <c r="OYL129" s="28"/>
      <c r="OYM129" s="28"/>
      <c r="OYN129" s="28"/>
      <c r="OYO129" s="28"/>
      <c r="OYP129" s="28"/>
      <c r="OYQ129" s="28"/>
      <c r="OYR129" s="28"/>
      <c r="OYS129" s="28"/>
      <c r="OYT129" s="28"/>
      <c r="OYU129" s="28"/>
      <c r="OYV129" s="28"/>
      <c r="OYW129" s="28"/>
      <c r="OYX129" s="28"/>
      <c r="OYY129" s="28"/>
      <c r="OYZ129" s="28"/>
      <c r="OZA129" s="28"/>
      <c r="OZB129" s="28"/>
      <c r="OZC129" s="28"/>
      <c r="OZD129" s="28"/>
      <c r="OZE129" s="28"/>
      <c r="OZF129" s="28"/>
      <c r="OZG129" s="28"/>
      <c r="OZH129" s="28"/>
      <c r="OZI129" s="28"/>
      <c r="OZJ129" s="28"/>
      <c r="OZK129" s="28"/>
      <c r="OZL129" s="28"/>
      <c r="OZM129" s="28"/>
      <c r="OZN129" s="28"/>
      <c r="OZO129" s="28"/>
      <c r="OZP129" s="28"/>
      <c r="OZQ129" s="28"/>
      <c r="OZR129" s="28"/>
      <c r="OZS129" s="28"/>
      <c r="OZT129" s="28"/>
      <c r="OZU129" s="28"/>
      <c r="OZV129" s="28"/>
      <c r="OZW129" s="28"/>
      <c r="OZX129" s="28"/>
      <c r="OZY129" s="28"/>
      <c r="OZZ129" s="28"/>
      <c r="PAA129" s="28"/>
      <c r="PAB129" s="28"/>
      <c r="PAC129" s="28"/>
      <c r="PAD129" s="28"/>
      <c r="PAE129" s="28"/>
      <c r="PAF129" s="28"/>
      <c r="PAG129" s="28"/>
      <c r="PAH129" s="28"/>
      <c r="PAI129" s="28"/>
      <c r="PAJ129" s="28"/>
      <c r="PAK129" s="28"/>
      <c r="PAL129" s="28"/>
      <c r="PAM129" s="28"/>
      <c r="PAN129" s="28"/>
      <c r="PAO129" s="28"/>
      <c r="PAP129" s="28"/>
      <c r="PAQ129" s="28"/>
      <c r="PAR129" s="28"/>
      <c r="PAS129" s="28"/>
      <c r="PAT129" s="28"/>
      <c r="PAU129" s="28"/>
      <c r="PAV129" s="28"/>
      <c r="PAW129" s="28"/>
      <c r="PAX129" s="28"/>
      <c r="PAY129" s="28"/>
      <c r="PAZ129" s="28"/>
      <c r="PBA129" s="28"/>
      <c r="PBB129" s="28"/>
      <c r="PBC129" s="28"/>
      <c r="PBD129" s="28"/>
      <c r="PBE129" s="28"/>
      <c r="PBF129" s="28"/>
      <c r="PBG129" s="28"/>
      <c r="PBH129" s="28"/>
      <c r="PBI129" s="28"/>
      <c r="PBJ129" s="28"/>
      <c r="PBK129" s="28"/>
      <c r="PBL129" s="28"/>
      <c r="PBM129" s="28"/>
      <c r="PBN129" s="28"/>
      <c r="PBO129" s="28"/>
      <c r="PBP129" s="28"/>
      <c r="PBQ129" s="28"/>
      <c r="PBR129" s="28"/>
      <c r="PBS129" s="28"/>
      <c r="PBT129" s="28"/>
      <c r="PBU129" s="28"/>
      <c r="PBV129" s="28"/>
      <c r="PBW129" s="28"/>
      <c r="PBX129" s="28"/>
      <c r="PBY129" s="28"/>
      <c r="PBZ129" s="28"/>
      <c r="PCA129" s="28"/>
      <c r="PCB129" s="28"/>
      <c r="PCC129" s="28"/>
      <c r="PCD129" s="28"/>
      <c r="PCE129" s="28"/>
      <c r="PCF129" s="28"/>
      <c r="PCG129" s="28"/>
      <c r="PCH129" s="28"/>
      <c r="PCI129" s="28"/>
      <c r="PCJ129" s="28"/>
      <c r="PCK129" s="28"/>
      <c r="PCL129" s="28"/>
      <c r="PCM129" s="28"/>
      <c r="PCN129" s="28"/>
      <c r="PCO129" s="28"/>
      <c r="PCP129" s="28"/>
      <c r="PCQ129" s="28"/>
      <c r="PCR129" s="28"/>
      <c r="PCS129" s="28"/>
      <c r="PCT129" s="28"/>
      <c r="PCU129" s="28"/>
      <c r="PCV129" s="28"/>
      <c r="PCW129" s="28"/>
      <c r="PCX129" s="28"/>
      <c r="PCY129" s="28"/>
      <c r="PCZ129" s="28"/>
      <c r="PDA129" s="28"/>
      <c r="PDB129" s="28"/>
      <c r="PDC129" s="28"/>
      <c r="PDD129" s="28"/>
      <c r="PDE129" s="28"/>
      <c r="PDF129" s="28"/>
      <c r="PDG129" s="28"/>
      <c r="PDH129" s="28"/>
      <c r="PDI129" s="28"/>
      <c r="PDJ129" s="28"/>
      <c r="PDK129" s="28"/>
      <c r="PDL129" s="28"/>
      <c r="PDM129" s="28"/>
      <c r="PDN129" s="28"/>
      <c r="PDO129" s="28"/>
      <c r="PDP129" s="28"/>
      <c r="PDQ129" s="28"/>
      <c r="PDR129" s="28"/>
      <c r="PDS129" s="28"/>
      <c r="PDT129" s="28"/>
      <c r="PDU129" s="28"/>
      <c r="PDV129" s="28"/>
      <c r="PDW129" s="28"/>
      <c r="PDX129" s="28"/>
      <c r="PDY129" s="28"/>
      <c r="PDZ129" s="28"/>
      <c r="PEA129" s="28"/>
      <c r="PEB129" s="28"/>
      <c r="PEC129" s="28"/>
      <c r="PED129" s="28"/>
      <c r="PEE129" s="28"/>
      <c r="PEF129" s="28"/>
      <c r="PEG129" s="28"/>
      <c r="PEH129" s="28"/>
      <c r="PEI129" s="28"/>
      <c r="PEJ129" s="28"/>
      <c r="PEK129" s="28"/>
      <c r="PEL129" s="28"/>
      <c r="PEM129" s="28"/>
      <c r="PEN129" s="28"/>
      <c r="PEO129" s="28"/>
      <c r="PEP129" s="28"/>
      <c r="PEQ129" s="28"/>
      <c r="PER129" s="28"/>
      <c r="PES129" s="28"/>
      <c r="PET129" s="28"/>
      <c r="PEU129" s="28"/>
      <c r="PEV129" s="28"/>
      <c r="PEW129" s="28"/>
      <c r="PEX129" s="28"/>
      <c r="PEY129" s="28"/>
      <c r="PEZ129" s="28"/>
      <c r="PFA129" s="28"/>
      <c r="PFB129" s="28"/>
      <c r="PFC129" s="28"/>
      <c r="PFD129" s="28"/>
      <c r="PFE129" s="28"/>
      <c r="PFF129" s="28"/>
      <c r="PFG129" s="28"/>
      <c r="PFH129" s="28"/>
      <c r="PFI129" s="28"/>
      <c r="PFJ129" s="28"/>
      <c r="PFK129" s="28"/>
      <c r="PFL129" s="28"/>
      <c r="PFM129" s="28"/>
      <c r="PFN129" s="28"/>
      <c r="PFO129" s="28"/>
      <c r="PFP129" s="28"/>
      <c r="PFQ129" s="28"/>
      <c r="PFR129" s="28"/>
      <c r="PFS129" s="28"/>
      <c r="PFT129" s="28"/>
      <c r="PFU129" s="28"/>
      <c r="PFV129" s="28"/>
      <c r="PFW129" s="28"/>
      <c r="PFX129" s="28"/>
      <c r="PFY129" s="28"/>
      <c r="PFZ129" s="28"/>
      <c r="PGA129" s="28"/>
      <c r="PGB129" s="28"/>
      <c r="PGC129" s="28"/>
      <c r="PGD129" s="28"/>
      <c r="PGE129" s="28"/>
      <c r="PGF129" s="28"/>
      <c r="PGG129" s="28"/>
      <c r="PGH129" s="28"/>
      <c r="PGI129" s="28"/>
      <c r="PGJ129" s="28"/>
      <c r="PGK129" s="28"/>
      <c r="PGL129" s="28"/>
      <c r="PGM129" s="28"/>
      <c r="PGN129" s="28"/>
      <c r="PGO129" s="28"/>
      <c r="PGP129" s="28"/>
      <c r="PGQ129" s="28"/>
      <c r="PGR129" s="28"/>
      <c r="PGS129" s="28"/>
      <c r="PGT129" s="28"/>
      <c r="PGU129" s="28"/>
      <c r="PGV129" s="28"/>
      <c r="PGW129" s="28"/>
      <c r="PGX129" s="28"/>
      <c r="PGY129" s="28"/>
      <c r="PGZ129" s="28"/>
      <c r="PHA129" s="28"/>
      <c r="PHB129" s="28"/>
      <c r="PHC129" s="28"/>
      <c r="PHD129" s="28"/>
      <c r="PHE129" s="28"/>
      <c r="PHF129" s="28"/>
      <c r="PHG129" s="28"/>
      <c r="PHH129" s="28"/>
      <c r="PHI129" s="28"/>
      <c r="PHJ129" s="28"/>
      <c r="PHK129" s="28"/>
      <c r="PHL129" s="28"/>
      <c r="PHM129" s="28"/>
      <c r="PHN129" s="28"/>
      <c r="PHO129" s="28"/>
      <c r="PHP129" s="28"/>
      <c r="PHQ129" s="28"/>
      <c r="PHR129" s="28"/>
      <c r="PHS129" s="28"/>
      <c r="PHT129" s="28"/>
      <c r="PHU129" s="28"/>
      <c r="PHV129" s="28"/>
      <c r="PHW129" s="28"/>
      <c r="PHX129" s="28"/>
      <c r="PHY129" s="28"/>
      <c r="PHZ129" s="28"/>
      <c r="PIA129" s="28"/>
      <c r="PIB129" s="28"/>
      <c r="PIC129" s="28"/>
      <c r="PID129" s="28"/>
      <c r="PIE129" s="28"/>
      <c r="PIF129" s="28"/>
      <c r="PIG129" s="28"/>
      <c r="PIH129" s="28"/>
      <c r="PII129" s="28"/>
      <c r="PIJ129" s="28"/>
      <c r="PIK129" s="28"/>
      <c r="PIL129" s="28"/>
      <c r="PIM129" s="28"/>
      <c r="PIN129" s="28"/>
      <c r="PIO129" s="28"/>
      <c r="PIP129" s="28"/>
      <c r="PIQ129" s="28"/>
      <c r="PIR129" s="28"/>
      <c r="PIS129" s="28"/>
      <c r="PIT129" s="28"/>
      <c r="PIU129" s="28"/>
      <c r="PIV129" s="28"/>
      <c r="PIW129" s="28"/>
      <c r="PIX129" s="28"/>
      <c r="PIY129" s="28"/>
      <c r="PIZ129" s="28"/>
      <c r="PJA129" s="28"/>
      <c r="PJB129" s="28"/>
      <c r="PJC129" s="28"/>
      <c r="PJD129" s="28"/>
      <c r="PJE129" s="28"/>
      <c r="PJF129" s="28"/>
      <c r="PJG129" s="28"/>
      <c r="PJH129" s="28"/>
      <c r="PJI129" s="28"/>
      <c r="PJJ129" s="28"/>
      <c r="PJK129" s="28"/>
      <c r="PJL129" s="28"/>
      <c r="PJM129" s="28"/>
      <c r="PJN129" s="28"/>
      <c r="PJO129" s="28"/>
      <c r="PJP129" s="28"/>
      <c r="PJQ129" s="28"/>
      <c r="PJR129" s="28"/>
      <c r="PJS129" s="28"/>
      <c r="PJT129" s="28"/>
      <c r="PJU129" s="28"/>
      <c r="PJV129" s="28"/>
      <c r="PJW129" s="28"/>
      <c r="PJX129" s="28"/>
      <c r="PJY129" s="28"/>
      <c r="PJZ129" s="28"/>
      <c r="PKA129" s="28"/>
      <c r="PKB129" s="28"/>
      <c r="PKC129" s="28"/>
      <c r="PKD129" s="28"/>
      <c r="PKE129" s="28"/>
      <c r="PKF129" s="28"/>
      <c r="PKG129" s="28"/>
      <c r="PKH129" s="28"/>
      <c r="PKI129" s="28"/>
      <c r="PKJ129" s="28"/>
      <c r="PKK129" s="28"/>
      <c r="PKL129" s="28"/>
      <c r="PKM129" s="28"/>
      <c r="PKN129" s="28"/>
      <c r="PKO129" s="28"/>
      <c r="PKP129" s="28"/>
      <c r="PKQ129" s="28"/>
      <c r="PKR129" s="28"/>
      <c r="PKS129" s="28"/>
      <c r="PKT129" s="28"/>
      <c r="PKU129" s="28"/>
      <c r="PKV129" s="28"/>
      <c r="PKW129" s="28"/>
      <c r="PKX129" s="28"/>
      <c r="PKY129" s="28"/>
      <c r="PKZ129" s="28"/>
      <c r="PLA129" s="28"/>
      <c r="PLB129" s="28"/>
      <c r="PLC129" s="28"/>
      <c r="PLD129" s="28"/>
      <c r="PLE129" s="28"/>
      <c r="PLF129" s="28"/>
      <c r="PLG129" s="28"/>
      <c r="PLH129" s="28"/>
      <c r="PLI129" s="28"/>
      <c r="PLJ129" s="28"/>
      <c r="PLK129" s="28"/>
      <c r="PLL129" s="28"/>
      <c r="PLM129" s="28"/>
      <c r="PLN129" s="28"/>
      <c r="PLO129" s="28"/>
      <c r="PLP129" s="28"/>
      <c r="PLQ129" s="28"/>
      <c r="PLR129" s="28"/>
      <c r="PLS129" s="28"/>
      <c r="PLT129" s="28"/>
      <c r="PLU129" s="28"/>
      <c r="PLV129" s="28"/>
      <c r="PLW129" s="28"/>
      <c r="PLX129" s="28"/>
      <c r="PLY129" s="28"/>
      <c r="PLZ129" s="28"/>
      <c r="PMA129" s="28"/>
      <c r="PMB129" s="28"/>
      <c r="PMC129" s="28"/>
      <c r="PMD129" s="28"/>
      <c r="PME129" s="28"/>
      <c r="PMF129" s="28"/>
      <c r="PMG129" s="28"/>
      <c r="PMH129" s="28"/>
      <c r="PMI129" s="28"/>
      <c r="PMJ129" s="28"/>
      <c r="PMK129" s="28"/>
      <c r="PML129" s="28"/>
      <c r="PMM129" s="28"/>
      <c r="PMN129" s="28"/>
      <c r="PMO129" s="28"/>
      <c r="PMP129" s="28"/>
      <c r="PMQ129" s="28"/>
      <c r="PMR129" s="28"/>
      <c r="PMS129" s="28"/>
      <c r="PMT129" s="28"/>
      <c r="PMU129" s="28"/>
      <c r="PMV129" s="28"/>
      <c r="PMW129" s="28"/>
      <c r="PMX129" s="28"/>
      <c r="PMY129" s="28"/>
      <c r="PMZ129" s="28"/>
      <c r="PNA129" s="28"/>
      <c r="PNB129" s="28"/>
      <c r="PNC129" s="28"/>
      <c r="PND129" s="28"/>
      <c r="PNE129" s="28"/>
      <c r="PNF129" s="28"/>
      <c r="PNG129" s="28"/>
      <c r="PNH129" s="28"/>
      <c r="PNI129" s="28"/>
      <c r="PNJ129" s="28"/>
      <c r="PNK129" s="28"/>
      <c r="PNL129" s="28"/>
      <c r="PNM129" s="28"/>
      <c r="PNN129" s="28"/>
      <c r="PNO129" s="28"/>
      <c r="PNP129" s="28"/>
      <c r="PNQ129" s="28"/>
      <c r="PNR129" s="28"/>
      <c r="PNS129" s="28"/>
      <c r="PNT129" s="28"/>
      <c r="PNU129" s="28"/>
      <c r="PNV129" s="28"/>
      <c r="PNW129" s="28"/>
      <c r="PNX129" s="28"/>
      <c r="PNY129" s="28"/>
      <c r="PNZ129" s="28"/>
      <c r="POA129" s="28"/>
      <c r="POB129" s="28"/>
      <c r="POC129" s="28"/>
      <c r="POD129" s="28"/>
      <c r="POE129" s="28"/>
      <c r="POF129" s="28"/>
      <c r="POG129" s="28"/>
      <c r="POH129" s="28"/>
      <c r="POI129" s="28"/>
      <c r="POJ129" s="28"/>
      <c r="POK129" s="28"/>
      <c r="POL129" s="28"/>
      <c r="POM129" s="28"/>
      <c r="PON129" s="28"/>
      <c r="POO129" s="28"/>
      <c r="POP129" s="28"/>
      <c r="POQ129" s="28"/>
      <c r="POR129" s="28"/>
      <c r="POS129" s="28"/>
      <c r="POT129" s="28"/>
      <c r="POU129" s="28"/>
      <c r="POV129" s="28"/>
      <c r="POW129" s="28"/>
      <c r="POX129" s="28"/>
      <c r="POY129" s="28"/>
      <c r="POZ129" s="28"/>
      <c r="PPA129" s="28"/>
      <c r="PPB129" s="28"/>
      <c r="PPC129" s="28"/>
      <c r="PPD129" s="28"/>
      <c r="PPE129" s="28"/>
      <c r="PPF129" s="28"/>
      <c r="PPG129" s="28"/>
      <c r="PPH129" s="28"/>
      <c r="PPI129" s="28"/>
      <c r="PPJ129" s="28"/>
      <c r="PPK129" s="28"/>
      <c r="PPL129" s="28"/>
      <c r="PPM129" s="28"/>
      <c r="PPN129" s="28"/>
      <c r="PPO129" s="28"/>
      <c r="PPP129" s="28"/>
      <c r="PPQ129" s="28"/>
      <c r="PPR129" s="28"/>
      <c r="PPS129" s="28"/>
      <c r="PPT129" s="28"/>
      <c r="PPU129" s="28"/>
      <c r="PPV129" s="28"/>
      <c r="PPW129" s="28"/>
      <c r="PPX129" s="28"/>
      <c r="PPY129" s="28"/>
      <c r="PPZ129" s="28"/>
      <c r="PQA129" s="28"/>
      <c r="PQB129" s="28"/>
      <c r="PQC129" s="28"/>
      <c r="PQD129" s="28"/>
      <c r="PQE129" s="28"/>
      <c r="PQF129" s="28"/>
      <c r="PQG129" s="28"/>
      <c r="PQH129" s="28"/>
      <c r="PQI129" s="28"/>
      <c r="PQJ129" s="28"/>
      <c r="PQK129" s="28"/>
      <c r="PQL129" s="28"/>
      <c r="PQM129" s="28"/>
      <c r="PQN129" s="28"/>
      <c r="PQO129" s="28"/>
      <c r="PQP129" s="28"/>
      <c r="PQQ129" s="28"/>
      <c r="PQR129" s="28"/>
      <c r="PQS129" s="28"/>
      <c r="PQT129" s="28"/>
      <c r="PQU129" s="28"/>
      <c r="PQV129" s="28"/>
      <c r="PQW129" s="28"/>
      <c r="PQX129" s="28"/>
      <c r="PQY129" s="28"/>
      <c r="PQZ129" s="28"/>
      <c r="PRA129" s="28"/>
      <c r="PRB129" s="28"/>
      <c r="PRC129" s="28"/>
      <c r="PRD129" s="28"/>
      <c r="PRE129" s="28"/>
      <c r="PRF129" s="28"/>
      <c r="PRG129" s="28"/>
      <c r="PRH129" s="28"/>
      <c r="PRI129" s="28"/>
      <c r="PRJ129" s="28"/>
      <c r="PRK129" s="28"/>
      <c r="PRL129" s="28"/>
      <c r="PRM129" s="28"/>
      <c r="PRN129" s="28"/>
      <c r="PRO129" s="28"/>
      <c r="PRP129" s="28"/>
      <c r="PRQ129" s="28"/>
      <c r="PRR129" s="28"/>
      <c r="PRS129" s="28"/>
      <c r="PRT129" s="28"/>
      <c r="PRU129" s="28"/>
      <c r="PRV129" s="28"/>
      <c r="PRW129" s="28"/>
      <c r="PRX129" s="28"/>
      <c r="PRY129" s="28"/>
      <c r="PRZ129" s="28"/>
      <c r="PSA129" s="28"/>
      <c r="PSB129" s="28"/>
      <c r="PSC129" s="28"/>
      <c r="PSD129" s="28"/>
      <c r="PSE129" s="28"/>
      <c r="PSF129" s="28"/>
      <c r="PSG129" s="28"/>
      <c r="PSH129" s="28"/>
      <c r="PSI129" s="28"/>
      <c r="PSJ129" s="28"/>
      <c r="PSK129" s="28"/>
      <c r="PSL129" s="28"/>
      <c r="PSM129" s="28"/>
      <c r="PSN129" s="28"/>
      <c r="PSO129" s="28"/>
      <c r="PSP129" s="28"/>
      <c r="PSQ129" s="28"/>
      <c r="PSR129" s="28"/>
      <c r="PSS129" s="28"/>
      <c r="PST129" s="28"/>
      <c r="PSU129" s="28"/>
      <c r="PSV129" s="28"/>
      <c r="PSW129" s="28"/>
      <c r="PSX129" s="28"/>
      <c r="PSY129" s="28"/>
      <c r="PSZ129" s="28"/>
      <c r="PTA129" s="28"/>
      <c r="PTB129" s="28"/>
      <c r="PTC129" s="28"/>
      <c r="PTD129" s="28"/>
      <c r="PTE129" s="28"/>
      <c r="PTF129" s="28"/>
      <c r="PTG129" s="28"/>
      <c r="PTH129" s="28"/>
      <c r="PTI129" s="28"/>
      <c r="PTJ129" s="28"/>
      <c r="PTK129" s="28"/>
      <c r="PTL129" s="28"/>
      <c r="PTM129" s="28"/>
      <c r="PTN129" s="28"/>
      <c r="PTO129" s="28"/>
      <c r="PTP129" s="28"/>
      <c r="PTQ129" s="28"/>
      <c r="PTR129" s="28"/>
      <c r="PTS129" s="28"/>
      <c r="PTT129" s="28"/>
      <c r="PTU129" s="28"/>
      <c r="PTV129" s="28"/>
      <c r="PTW129" s="28"/>
      <c r="PTX129" s="28"/>
      <c r="PTY129" s="28"/>
      <c r="PTZ129" s="28"/>
      <c r="PUA129" s="28"/>
      <c r="PUB129" s="28"/>
      <c r="PUC129" s="28"/>
      <c r="PUD129" s="28"/>
      <c r="PUE129" s="28"/>
      <c r="PUF129" s="28"/>
      <c r="PUG129" s="28"/>
      <c r="PUH129" s="28"/>
      <c r="PUI129" s="28"/>
      <c r="PUJ129" s="28"/>
      <c r="PUK129" s="28"/>
      <c r="PUL129" s="28"/>
      <c r="PUM129" s="28"/>
      <c r="PUN129" s="28"/>
      <c r="PUO129" s="28"/>
      <c r="PUP129" s="28"/>
      <c r="PUQ129" s="28"/>
      <c r="PUR129" s="28"/>
      <c r="PUS129" s="28"/>
      <c r="PUT129" s="28"/>
      <c r="PUU129" s="28"/>
      <c r="PUV129" s="28"/>
      <c r="PUW129" s="28"/>
      <c r="PUX129" s="28"/>
      <c r="PUY129" s="28"/>
      <c r="PUZ129" s="28"/>
      <c r="PVA129" s="28"/>
      <c r="PVB129" s="28"/>
      <c r="PVC129" s="28"/>
      <c r="PVD129" s="28"/>
      <c r="PVE129" s="28"/>
      <c r="PVF129" s="28"/>
      <c r="PVG129" s="28"/>
      <c r="PVH129" s="28"/>
      <c r="PVI129" s="28"/>
      <c r="PVJ129" s="28"/>
      <c r="PVK129" s="28"/>
      <c r="PVL129" s="28"/>
      <c r="PVM129" s="28"/>
      <c r="PVN129" s="28"/>
      <c r="PVO129" s="28"/>
      <c r="PVP129" s="28"/>
      <c r="PVQ129" s="28"/>
      <c r="PVR129" s="28"/>
      <c r="PVS129" s="28"/>
      <c r="PVT129" s="28"/>
      <c r="PVU129" s="28"/>
      <c r="PVV129" s="28"/>
      <c r="PVW129" s="28"/>
      <c r="PVX129" s="28"/>
      <c r="PVY129" s="28"/>
      <c r="PVZ129" s="28"/>
      <c r="PWA129" s="28"/>
      <c r="PWB129" s="28"/>
      <c r="PWC129" s="28"/>
      <c r="PWD129" s="28"/>
      <c r="PWE129" s="28"/>
      <c r="PWF129" s="28"/>
      <c r="PWG129" s="28"/>
      <c r="PWH129" s="28"/>
      <c r="PWI129" s="28"/>
      <c r="PWJ129" s="28"/>
      <c r="PWK129" s="28"/>
      <c r="PWL129" s="28"/>
      <c r="PWM129" s="28"/>
      <c r="PWN129" s="28"/>
      <c r="PWO129" s="28"/>
      <c r="PWP129" s="28"/>
      <c r="PWQ129" s="28"/>
      <c r="PWR129" s="28"/>
      <c r="PWS129" s="28"/>
      <c r="PWT129" s="28"/>
      <c r="PWU129" s="28"/>
      <c r="PWV129" s="28"/>
      <c r="PWW129" s="28"/>
      <c r="PWX129" s="28"/>
      <c r="PWY129" s="28"/>
      <c r="PWZ129" s="28"/>
      <c r="PXA129" s="28"/>
      <c r="PXB129" s="28"/>
      <c r="PXC129" s="28"/>
      <c r="PXD129" s="28"/>
      <c r="PXE129" s="28"/>
      <c r="PXF129" s="28"/>
      <c r="PXG129" s="28"/>
      <c r="PXH129" s="28"/>
      <c r="PXI129" s="28"/>
      <c r="PXJ129" s="28"/>
      <c r="PXK129" s="28"/>
      <c r="PXL129" s="28"/>
      <c r="PXM129" s="28"/>
      <c r="PXN129" s="28"/>
      <c r="PXO129" s="28"/>
      <c r="PXP129" s="28"/>
      <c r="PXQ129" s="28"/>
      <c r="PXR129" s="28"/>
      <c r="PXS129" s="28"/>
      <c r="PXT129" s="28"/>
      <c r="PXU129" s="28"/>
      <c r="PXV129" s="28"/>
      <c r="PXW129" s="28"/>
      <c r="PXX129" s="28"/>
      <c r="PXY129" s="28"/>
      <c r="PXZ129" s="28"/>
      <c r="PYA129" s="28"/>
      <c r="PYB129" s="28"/>
      <c r="PYC129" s="28"/>
      <c r="PYD129" s="28"/>
      <c r="PYE129" s="28"/>
      <c r="PYF129" s="28"/>
      <c r="PYG129" s="28"/>
      <c r="PYH129" s="28"/>
      <c r="PYI129" s="28"/>
      <c r="PYJ129" s="28"/>
      <c r="PYK129" s="28"/>
      <c r="PYL129" s="28"/>
      <c r="PYM129" s="28"/>
      <c r="PYN129" s="28"/>
      <c r="PYO129" s="28"/>
      <c r="PYP129" s="28"/>
      <c r="PYQ129" s="28"/>
      <c r="PYR129" s="28"/>
      <c r="PYS129" s="28"/>
      <c r="PYT129" s="28"/>
      <c r="PYU129" s="28"/>
      <c r="PYV129" s="28"/>
      <c r="PYW129" s="28"/>
      <c r="PYX129" s="28"/>
      <c r="PYY129" s="28"/>
      <c r="PYZ129" s="28"/>
      <c r="PZA129" s="28"/>
      <c r="PZB129" s="28"/>
      <c r="PZC129" s="28"/>
      <c r="PZD129" s="28"/>
      <c r="PZE129" s="28"/>
      <c r="PZF129" s="28"/>
      <c r="PZG129" s="28"/>
      <c r="PZH129" s="28"/>
      <c r="PZI129" s="28"/>
      <c r="PZJ129" s="28"/>
      <c r="PZK129" s="28"/>
      <c r="PZL129" s="28"/>
      <c r="PZM129" s="28"/>
      <c r="PZN129" s="28"/>
      <c r="PZO129" s="28"/>
      <c r="PZP129" s="28"/>
      <c r="PZQ129" s="28"/>
      <c r="PZR129" s="28"/>
      <c r="PZS129" s="28"/>
      <c r="PZT129" s="28"/>
      <c r="PZU129" s="28"/>
      <c r="PZV129" s="28"/>
      <c r="PZW129" s="28"/>
      <c r="PZX129" s="28"/>
      <c r="PZY129" s="28"/>
      <c r="PZZ129" s="28"/>
      <c r="QAA129" s="28"/>
      <c r="QAB129" s="28"/>
      <c r="QAC129" s="28"/>
      <c r="QAD129" s="28"/>
      <c r="QAE129" s="28"/>
      <c r="QAF129" s="28"/>
      <c r="QAG129" s="28"/>
      <c r="QAH129" s="28"/>
      <c r="QAI129" s="28"/>
      <c r="QAJ129" s="28"/>
      <c r="QAK129" s="28"/>
      <c r="QAL129" s="28"/>
      <c r="QAM129" s="28"/>
      <c r="QAN129" s="28"/>
      <c r="QAO129" s="28"/>
      <c r="QAP129" s="28"/>
      <c r="QAQ129" s="28"/>
      <c r="QAR129" s="28"/>
      <c r="QAS129" s="28"/>
      <c r="QAT129" s="28"/>
      <c r="QAU129" s="28"/>
      <c r="QAV129" s="28"/>
      <c r="QAW129" s="28"/>
      <c r="QAX129" s="28"/>
      <c r="QAY129" s="28"/>
      <c r="QAZ129" s="28"/>
      <c r="QBA129" s="28"/>
      <c r="QBB129" s="28"/>
      <c r="QBC129" s="28"/>
      <c r="QBD129" s="28"/>
      <c r="QBE129" s="28"/>
      <c r="QBF129" s="28"/>
      <c r="QBG129" s="28"/>
      <c r="QBH129" s="28"/>
      <c r="QBI129" s="28"/>
      <c r="QBJ129" s="28"/>
      <c r="QBK129" s="28"/>
      <c r="QBL129" s="28"/>
      <c r="QBM129" s="28"/>
      <c r="QBN129" s="28"/>
      <c r="QBO129" s="28"/>
      <c r="QBP129" s="28"/>
      <c r="QBQ129" s="28"/>
      <c r="QBR129" s="28"/>
      <c r="QBS129" s="28"/>
      <c r="QBT129" s="28"/>
      <c r="QBU129" s="28"/>
      <c r="QBV129" s="28"/>
      <c r="QBW129" s="28"/>
      <c r="QBX129" s="28"/>
      <c r="QBY129" s="28"/>
      <c r="QBZ129" s="28"/>
      <c r="QCA129" s="28"/>
      <c r="QCB129" s="28"/>
      <c r="QCC129" s="28"/>
      <c r="QCD129" s="28"/>
      <c r="QCE129" s="28"/>
      <c r="QCF129" s="28"/>
      <c r="QCG129" s="28"/>
      <c r="QCH129" s="28"/>
      <c r="QCI129" s="28"/>
      <c r="QCJ129" s="28"/>
      <c r="QCK129" s="28"/>
      <c r="QCL129" s="28"/>
      <c r="QCM129" s="28"/>
      <c r="QCN129" s="28"/>
      <c r="QCO129" s="28"/>
      <c r="QCP129" s="28"/>
      <c r="QCQ129" s="28"/>
      <c r="QCR129" s="28"/>
      <c r="QCS129" s="28"/>
      <c r="QCT129" s="28"/>
      <c r="QCU129" s="28"/>
      <c r="QCV129" s="28"/>
      <c r="QCW129" s="28"/>
      <c r="QCX129" s="28"/>
      <c r="QCY129" s="28"/>
      <c r="QCZ129" s="28"/>
      <c r="QDA129" s="28"/>
      <c r="QDB129" s="28"/>
      <c r="QDC129" s="28"/>
      <c r="QDD129" s="28"/>
      <c r="QDE129" s="28"/>
      <c r="QDF129" s="28"/>
      <c r="QDG129" s="28"/>
      <c r="QDH129" s="28"/>
      <c r="QDI129" s="28"/>
      <c r="QDJ129" s="28"/>
      <c r="QDK129" s="28"/>
      <c r="QDL129" s="28"/>
      <c r="QDM129" s="28"/>
      <c r="QDN129" s="28"/>
      <c r="QDO129" s="28"/>
      <c r="QDP129" s="28"/>
      <c r="QDQ129" s="28"/>
      <c r="QDR129" s="28"/>
      <c r="QDS129" s="28"/>
      <c r="QDT129" s="28"/>
      <c r="QDU129" s="28"/>
      <c r="QDV129" s="28"/>
      <c r="QDW129" s="28"/>
      <c r="QDX129" s="28"/>
      <c r="QDY129" s="28"/>
      <c r="QDZ129" s="28"/>
      <c r="QEA129" s="28"/>
      <c r="QEB129" s="28"/>
      <c r="QEC129" s="28"/>
      <c r="QED129" s="28"/>
      <c r="QEE129" s="28"/>
      <c r="QEF129" s="28"/>
      <c r="QEG129" s="28"/>
      <c r="QEH129" s="28"/>
      <c r="QEI129" s="28"/>
      <c r="QEJ129" s="28"/>
      <c r="QEK129" s="28"/>
      <c r="QEL129" s="28"/>
      <c r="QEM129" s="28"/>
      <c r="QEN129" s="28"/>
      <c r="QEO129" s="28"/>
      <c r="QEP129" s="28"/>
      <c r="QEQ129" s="28"/>
      <c r="QER129" s="28"/>
      <c r="QES129" s="28"/>
      <c r="QET129" s="28"/>
      <c r="QEU129" s="28"/>
      <c r="QEV129" s="28"/>
      <c r="QEW129" s="28"/>
      <c r="QEX129" s="28"/>
      <c r="QEY129" s="28"/>
      <c r="QEZ129" s="28"/>
      <c r="QFA129" s="28"/>
      <c r="QFB129" s="28"/>
      <c r="QFC129" s="28"/>
      <c r="QFD129" s="28"/>
      <c r="QFE129" s="28"/>
      <c r="QFF129" s="28"/>
      <c r="QFG129" s="28"/>
      <c r="QFH129" s="28"/>
      <c r="QFI129" s="28"/>
      <c r="QFJ129" s="28"/>
      <c r="QFK129" s="28"/>
      <c r="QFL129" s="28"/>
      <c r="QFM129" s="28"/>
      <c r="QFN129" s="28"/>
      <c r="QFO129" s="28"/>
      <c r="QFP129" s="28"/>
      <c r="QFQ129" s="28"/>
      <c r="QFR129" s="28"/>
      <c r="QFS129" s="28"/>
      <c r="QFT129" s="28"/>
      <c r="QFU129" s="28"/>
      <c r="QFV129" s="28"/>
      <c r="QFW129" s="28"/>
      <c r="QFX129" s="28"/>
      <c r="QFY129" s="28"/>
      <c r="QFZ129" s="28"/>
      <c r="QGA129" s="28"/>
      <c r="QGB129" s="28"/>
      <c r="QGC129" s="28"/>
      <c r="QGD129" s="28"/>
      <c r="QGE129" s="28"/>
      <c r="QGF129" s="28"/>
      <c r="QGG129" s="28"/>
      <c r="QGH129" s="28"/>
      <c r="QGI129" s="28"/>
      <c r="QGJ129" s="28"/>
      <c r="QGK129" s="28"/>
      <c r="QGL129" s="28"/>
      <c r="QGM129" s="28"/>
      <c r="QGN129" s="28"/>
      <c r="QGO129" s="28"/>
      <c r="QGP129" s="28"/>
      <c r="QGQ129" s="28"/>
      <c r="QGR129" s="28"/>
      <c r="QGS129" s="28"/>
      <c r="QGT129" s="28"/>
      <c r="QGU129" s="28"/>
      <c r="QGV129" s="28"/>
      <c r="QGW129" s="28"/>
      <c r="QGX129" s="28"/>
      <c r="QGY129" s="28"/>
      <c r="QGZ129" s="28"/>
      <c r="QHA129" s="28"/>
      <c r="QHB129" s="28"/>
      <c r="QHC129" s="28"/>
      <c r="QHD129" s="28"/>
      <c r="QHE129" s="28"/>
      <c r="QHF129" s="28"/>
      <c r="QHG129" s="28"/>
      <c r="QHH129" s="28"/>
      <c r="QHI129" s="28"/>
      <c r="QHJ129" s="28"/>
      <c r="QHK129" s="28"/>
      <c r="QHL129" s="28"/>
      <c r="QHM129" s="28"/>
      <c r="QHN129" s="28"/>
      <c r="QHO129" s="28"/>
      <c r="QHP129" s="28"/>
      <c r="QHQ129" s="28"/>
      <c r="QHR129" s="28"/>
      <c r="QHS129" s="28"/>
      <c r="QHT129" s="28"/>
      <c r="QHU129" s="28"/>
      <c r="QHV129" s="28"/>
      <c r="QHW129" s="28"/>
      <c r="QHX129" s="28"/>
      <c r="QHY129" s="28"/>
      <c r="QHZ129" s="28"/>
      <c r="QIA129" s="28"/>
      <c r="QIB129" s="28"/>
      <c r="QIC129" s="28"/>
      <c r="QID129" s="28"/>
      <c r="QIE129" s="28"/>
      <c r="QIF129" s="28"/>
      <c r="QIG129" s="28"/>
      <c r="QIH129" s="28"/>
      <c r="QII129" s="28"/>
      <c r="QIJ129" s="28"/>
      <c r="QIK129" s="28"/>
      <c r="QIL129" s="28"/>
      <c r="QIM129" s="28"/>
      <c r="QIN129" s="28"/>
      <c r="QIO129" s="28"/>
      <c r="QIP129" s="28"/>
      <c r="QIQ129" s="28"/>
      <c r="QIR129" s="28"/>
      <c r="QIS129" s="28"/>
      <c r="QIT129" s="28"/>
      <c r="QIU129" s="28"/>
      <c r="QIV129" s="28"/>
      <c r="QIW129" s="28"/>
      <c r="QIX129" s="28"/>
      <c r="QIY129" s="28"/>
      <c r="QIZ129" s="28"/>
      <c r="QJA129" s="28"/>
      <c r="QJB129" s="28"/>
      <c r="QJC129" s="28"/>
      <c r="QJD129" s="28"/>
      <c r="QJE129" s="28"/>
      <c r="QJF129" s="28"/>
      <c r="QJG129" s="28"/>
      <c r="QJH129" s="28"/>
      <c r="QJI129" s="28"/>
      <c r="QJJ129" s="28"/>
      <c r="QJK129" s="28"/>
      <c r="QJL129" s="28"/>
      <c r="QJM129" s="28"/>
      <c r="QJN129" s="28"/>
      <c r="QJO129" s="28"/>
      <c r="QJP129" s="28"/>
      <c r="QJQ129" s="28"/>
      <c r="QJR129" s="28"/>
      <c r="QJS129" s="28"/>
      <c r="QJT129" s="28"/>
      <c r="QJU129" s="28"/>
      <c r="QJV129" s="28"/>
      <c r="QJW129" s="28"/>
      <c r="QJX129" s="28"/>
      <c r="QJY129" s="28"/>
      <c r="QJZ129" s="28"/>
      <c r="QKA129" s="28"/>
      <c r="QKB129" s="28"/>
      <c r="QKC129" s="28"/>
      <c r="QKD129" s="28"/>
      <c r="QKE129" s="28"/>
      <c r="QKF129" s="28"/>
      <c r="QKG129" s="28"/>
      <c r="QKH129" s="28"/>
      <c r="QKI129" s="28"/>
      <c r="QKJ129" s="28"/>
      <c r="QKK129" s="28"/>
      <c r="QKL129" s="28"/>
      <c r="QKM129" s="28"/>
      <c r="QKN129" s="28"/>
      <c r="QKO129" s="28"/>
      <c r="QKP129" s="28"/>
      <c r="QKQ129" s="28"/>
      <c r="QKR129" s="28"/>
      <c r="QKS129" s="28"/>
      <c r="QKT129" s="28"/>
      <c r="QKU129" s="28"/>
      <c r="QKV129" s="28"/>
      <c r="QKW129" s="28"/>
      <c r="QKX129" s="28"/>
      <c r="QKY129" s="28"/>
      <c r="QKZ129" s="28"/>
      <c r="QLA129" s="28"/>
      <c r="QLB129" s="28"/>
      <c r="QLC129" s="28"/>
      <c r="QLD129" s="28"/>
      <c r="QLE129" s="28"/>
      <c r="QLF129" s="28"/>
      <c r="QLG129" s="28"/>
      <c r="QLH129" s="28"/>
      <c r="QLI129" s="28"/>
      <c r="QLJ129" s="28"/>
      <c r="QLK129" s="28"/>
      <c r="QLL129" s="28"/>
      <c r="QLM129" s="28"/>
      <c r="QLN129" s="28"/>
      <c r="QLO129" s="28"/>
      <c r="QLP129" s="28"/>
      <c r="QLQ129" s="28"/>
      <c r="QLR129" s="28"/>
      <c r="QLS129" s="28"/>
      <c r="QLT129" s="28"/>
      <c r="QLU129" s="28"/>
      <c r="QLV129" s="28"/>
      <c r="QLW129" s="28"/>
      <c r="QLX129" s="28"/>
      <c r="QLY129" s="28"/>
      <c r="QLZ129" s="28"/>
      <c r="QMA129" s="28"/>
      <c r="QMB129" s="28"/>
      <c r="QMC129" s="28"/>
      <c r="QMD129" s="28"/>
      <c r="QME129" s="28"/>
      <c r="QMF129" s="28"/>
      <c r="QMG129" s="28"/>
      <c r="QMH129" s="28"/>
      <c r="QMI129" s="28"/>
      <c r="QMJ129" s="28"/>
      <c r="QMK129" s="28"/>
      <c r="QML129" s="28"/>
      <c r="QMM129" s="28"/>
      <c r="QMN129" s="28"/>
      <c r="QMO129" s="28"/>
      <c r="QMP129" s="28"/>
      <c r="QMQ129" s="28"/>
      <c r="QMR129" s="28"/>
      <c r="QMS129" s="28"/>
      <c r="QMT129" s="28"/>
      <c r="QMU129" s="28"/>
      <c r="QMV129" s="28"/>
      <c r="QMW129" s="28"/>
      <c r="QMX129" s="28"/>
      <c r="QMY129" s="28"/>
      <c r="QMZ129" s="28"/>
      <c r="QNA129" s="28"/>
      <c r="QNB129" s="28"/>
      <c r="QNC129" s="28"/>
      <c r="QND129" s="28"/>
      <c r="QNE129" s="28"/>
      <c r="QNF129" s="28"/>
      <c r="QNG129" s="28"/>
      <c r="QNH129" s="28"/>
      <c r="QNI129" s="28"/>
      <c r="QNJ129" s="28"/>
      <c r="QNK129" s="28"/>
      <c r="QNL129" s="28"/>
      <c r="QNM129" s="28"/>
      <c r="QNN129" s="28"/>
      <c r="QNO129" s="28"/>
      <c r="QNP129" s="28"/>
      <c r="QNQ129" s="28"/>
      <c r="QNR129" s="28"/>
      <c r="QNS129" s="28"/>
      <c r="QNT129" s="28"/>
      <c r="QNU129" s="28"/>
      <c r="QNV129" s="28"/>
      <c r="QNW129" s="28"/>
      <c r="QNX129" s="28"/>
      <c r="QNY129" s="28"/>
      <c r="QNZ129" s="28"/>
      <c r="QOA129" s="28"/>
      <c r="QOB129" s="28"/>
      <c r="QOC129" s="28"/>
      <c r="QOD129" s="28"/>
      <c r="QOE129" s="28"/>
      <c r="QOF129" s="28"/>
      <c r="QOG129" s="28"/>
      <c r="QOH129" s="28"/>
      <c r="QOI129" s="28"/>
      <c r="QOJ129" s="28"/>
      <c r="QOK129" s="28"/>
      <c r="QOL129" s="28"/>
      <c r="QOM129" s="28"/>
      <c r="QON129" s="28"/>
      <c r="QOO129" s="28"/>
      <c r="QOP129" s="28"/>
      <c r="QOQ129" s="28"/>
      <c r="QOR129" s="28"/>
      <c r="QOS129" s="28"/>
      <c r="QOT129" s="28"/>
      <c r="QOU129" s="28"/>
      <c r="QOV129" s="28"/>
      <c r="QOW129" s="28"/>
      <c r="QOX129" s="28"/>
      <c r="QOY129" s="28"/>
      <c r="QOZ129" s="28"/>
      <c r="QPA129" s="28"/>
      <c r="QPB129" s="28"/>
      <c r="QPC129" s="28"/>
      <c r="QPD129" s="28"/>
      <c r="QPE129" s="28"/>
      <c r="QPF129" s="28"/>
      <c r="QPG129" s="28"/>
      <c r="QPH129" s="28"/>
      <c r="QPI129" s="28"/>
      <c r="QPJ129" s="28"/>
      <c r="QPK129" s="28"/>
      <c r="QPL129" s="28"/>
      <c r="QPM129" s="28"/>
      <c r="QPN129" s="28"/>
      <c r="QPO129" s="28"/>
      <c r="QPP129" s="28"/>
      <c r="QPQ129" s="28"/>
      <c r="QPR129" s="28"/>
      <c r="QPS129" s="28"/>
      <c r="QPT129" s="28"/>
      <c r="QPU129" s="28"/>
      <c r="QPV129" s="28"/>
      <c r="QPW129" s="28"/>
      <c r="QPX129" s="28"/>
      <c r="QPY129" s="28"/>
      <c r="QPZ129" s="28"/>
      <c r="QQA129" s="28"/>
      <c r="QQB129" s="28"/>
      <c r="QQC129" s="28"/>
      <c r="QQD129" s="28"/>
      <c r="QQE129" s="28"/>
      <c r="QQF129" s="28"/>
      <c r="QQG129" s="28"/>
      <c r="QQH129" s="28"/>
      <c r="QQI129" s="28"/>
      <c r="QQJ129" s="28"/>
      <c r="QQK129" s="28"/>
      <c r="QQL129" s="28"/>
      <c r="QQM129" s="28"/>
      <c r="QQN129" s="28"/>
      <c r="QQO129" s="28"/>
      <c r="QQP129" s="28"/>
      <c r="QQQ129" s="28"/>
      <c r="QQR129" s="28"/>
      <c r="QQS129" s="28"/>
      <c r="QQT129" s="28"/>
      <c r="QQU129" s="28"/>
      <c r="QQV129" s="28"/>
      <c r="QQW129" s="28"/>
      <c r="QQX129" s="28"/>
      <c r="QQY129" s="28"/>
      <c r="QQZ129" s="28"/>
      <c r="QRA129" s="28"/>
      <c r="QRB129" s="28"/>
      <c r="QRC129" s="28"/>
      <c r="QRD129" s="28"/>
      <c r="QRE129" s="28"/>
      <c r="QRF129" s="28"/>
      <c r="QRG129" s="28"/>
      <c r="QRH129" s="28"/>
      <c r="QRI129" s="28"/>
      <c r="QRJ129" s="28"/>
      <c r="QRK129" s="28"/>
      <c r="QRL129" s="28"/>
      <c r="QRM129" s="28"/>
      <c r="QRN129" s="28"/>
      <c r="QRO129" s="28"/>
      <c r="QRP129" s="28"/>
      <c r="QRQ129" s="28"/>
      <c r="QRR129" s="28"/>
      <c r="QRS129" s="28"/>
      <c r="QRT129" s="28"/>
      <c r="QRU129" s="28"/>
      <c r="QRV129" s="28"/>
      <c r="QRW129" s="28"/>
      <c r="QRX129" s="28"/>
      <c r="QRY129" s="28"/>
      <c r="QRZ129" s="28"/>
      <c r="QSA129" s="28"/>
      <c r="QSB129" s="28"/>
      <c r="QSC129" s="28"/>
      <c r="QSD129" s="28"/>
      <c r="QSE129" s="28"/>
      <c r="QSF129" s="28"/>
      <c r="QSG129" s="28"/>
      <c r="QSH129" s="28"/>
      <c r="QSI129" s="28"/>
      <c r="QSJ129" s="28"/>
      <c r="QSK129" s="28"/>
      <c r="QSL129" s="28"/>
      <c r="QSM129" s="28"/>
      <c r="QSN129" s="28"/>
      <c r="QSO129" s="28"/>
      <c r="QSP129" s="28"/>
      <c r="QSQ129" s="28"/>
      <c r="QSR129" s="28"/>
      <c r="QSS129" s="28"/>
      <c r="QST129" s="28"/>
      <c r="QSU129" s="28"/>
      <c r="QSV129" s="28"/>
      <c r="QSW129" s="28"/>
      <c r="QSX129" s="28"/>
      <c r="QSY129" s="28"/>
      <c r="QSZ129" s="28"/>
      <c r="QTA129" s="28"/>
      <c r="QTB129" s="28"/>
      <c r="QTC129" s="28"/>
      <c r="QTD129" s="28"/>
      <c r="QTE129" s="28"/>
      <c r="QTF129" s="28"/>
      <c r="QTG129" s="28"/>
      <c r="QTH129" s="28"/>
      <c r="QTI129" s="28"/>
      <c r="QTJ129" s="28"/>
      <c r="QTK129" s="28"/>
      <c r="QTL129" s="28"/>
      <c r="QTM129" s="28"/>
      <c r="QTN129" s="28"/>
      <c r="QTO129" s="28"/>
      <c r="QTP129" s="28"/>
      <c r="QTQ129" s="28"/>
      <c r="QTR129" s="28"/>
      <c r="QTS129" s="28"/>
      <c r="QTT129" s="28"/>
      <c r="QTU129" s="28"/>
      <c r="QTV129" s="28"/>
      <c r="QTW129" s="28"/>
      <c r="QTX129" s="28"/>
      <c r="QTY129" s="28"/>
      <c r="QTZ129" s="28"/>
      <c r="QUA129" s="28"/>
      <c r="QUB129" s="28"/>
      <c r="QUC129" s="28"/>
      <c r="QUD129" s="28"/>
      <c r="QUE129" s="28"/>
      <c r="QUF129" s="28"/>
      <c r="QUG129" s="28"/>
      <c r="QUH129" s="28"/>
      <c r="QUI129" s="28"/>
      <c r="QUJ129" s="28"/>
      <c r="QUK129" s="28"/>
      <c r="QUL129" s="28"/>
      <c r="QUM129" s="28"/>
      <c r="QUN129" s="28"/>
      <c r="QUO129" s="28"/>
      <c r="QUP129" s="28"/>
      <c r="QUQ129" s="28"/>
      <c r="QUR129" s="28"/>
      <c r="QUS129" s="28"/>
      <c r="QUT129" s="28"/>
      <c r="QUU129" s="28"/>
      <c r="QUV129" s="28"/>
      <c r="QUW129" s="28"/>
      <c r="QUX129" s="28"/>
      <c r="QUY129" s="28"/>
      <c r="QUZ129" s="28"/>
      <c r="QVA129" s="28"/>
      <c r="QVB129" s="28"/>
      <c r="QVC129" s="28"/>
      <c r="QVD129" s="28"/>
      <c r="QVE129" s="28"/>
      <c r="QVF129" s="28"/>
      <c r="QVG129" s="28"/>
      <c r="QVH129" s="28"/>
      <c r="QVI129" s="28"/>
      <c r="QVJ129" s="28"/>
      <c r="QVK129" s="28"/>
      <c r="QVL129" s="28"/>
      <c r="QVM129" s="28"/>
      <c r="QVN129" s="28"/>
      <c r="QVO129" s="28"/>
      <c r="QVP129" s="28"/>
      <c r="QVQ129" s="28"/>
      <c r="QVR129" s="28"/>
      <c r="QVS129" s="28"/>
      <c r="QVT129" s="28"/>
      <c r="QVU129" s="28"/>
      <c r="QVV129" s="28"/>
      <c r="QVW129" s="28"/>
      <c r="QVX129" s="28"/>
      <c r="QVY129" s="28"/>
      <c r="QVZ129" s="28"/>
      <c r="QWA129" s="28"/>
      <c r="QWB129" s="28"/>
      <c r="QWC129" s="28"/>
      <c r="QWD129" s="28"/>
      <c r="QWE129" s="28"/>
      <c r="QWF129" s="28"/>
      <c r="QWG129" s="28"/>
      <c r="QWH129" s="28"/>
      <c r="QWI129" s="28"/>
      <c r="QWJ129" s="28"/>
      <c r="QWK129" s="28"/>
      <c r="QWL129" s="28"/>
      <c r="QWM129" s="28"/>
      <c r="QWN129" s="28"/>
      <c r="QWO129" s="28"/>
      <c r="QWP129" s="28"/>
      <c r="QWQ129" s="28"/>
      <c r="QWR129" s="28"/>
      <c r="QWS129" s="28"/>
      <c r="QWT129" s="28"/>
      <c r="QWU129" s="28"/>
      <c r="QWV129" s="28"/>
      <c r="QWW129" s="28"/>
      <c r="QWX129" s="28"/>
      <c r="QWY129" s="28"/>
      <c r="QWZ129" s="28"/>
      <c r="QXA129" s="28"/>
      <c r="QXB129" s="28"/>
      <c r="QXC129" s="28"/>
      <c r="QXD129" s="28"/>
      <c r="QXE129" s="28"/>
      <c r="QXF129" s="28"/>
      <c r="QXG129" s="28"/>
      <c r="QXH129" s="28"/>
      <c r="QXI129" s="28"/>
      <c r="QXJ129" s="28"/>
      <c r="QXK129" s="28"/>
      <c r="QXL129" s="28"/>
      <c r="QXM129" s="28"/>
      <c r="QXN129" s="28"/>
      <c r="QXO129" s="28"/>
      <c r="QXP129" s="28"/>
      <c r="QXQ129" s="28"/>
      <c r="QXR129" s="28"/>
      <c r="QXS129" s="28"/>
      <c r="QXT129" s="28"/>
      <c r="QXU129" s="28"/>
      <c r="QXV129" s="28"/>
      <c r="QXW129" s="28"/>
      <c r="QXX129" s="28"/>
      <c r="QXY129" s="28"/>
      <c r="QXZ129" s="28"/>
      <c r="QYA129" s="28"/>
      <c r="QYB129" s="28"/>
      <c r="QYC129" s="28"/>
      <c r="QYD129" s="28"/>
      <c r="QYE129" s="28"/>
      <c r="QYF129" s="28"/>
      <c r="QYG129" s="28"/>
      <c r="QYH129" s="28"/>
      <c r="QYI129" s="28"/>
      <c r="QYJ129" s="28"/>
      <c r="QYK129" s="28"/>
      <c r="QYL129" s="28"/>
      <c r="QYM129" s="28"/>
      <c r="QYN129" s="28"/>
      <c r="QYO129" s="28"/>
      <c r="QYP129" s="28"/>
      <c r="QYQ129" s="28"/>
      <c r="QYR129" s="28"/>
      <c r="QYS129" s="28"/>
      <c r="QYT129" s="28"/>
      <c r="QYU129" s="28"/>
      <c r="QYV129" s="28"/>
      <c r="QYW129" s="28"/>
      <c r="QYX129" s="28"/>
      <c r="QYY129" s="28"/>
      <c r="QYZ129" s="28"/>
      <c r="QZA129" s="28"/>
      <c r="QZB129" s="28"/>
      <c r="QZC129" s="28"/>
      <c r="QZD129" s="28"/>
      <c r="QZE129" s="28"/>
      <c r="QZF129" s="28"/>
      <c r="QZG129" s="28"/>
      <c r="QZH129" s="28"/>
      <c r="QZI129" s="28"/>
      <c r="QZJ129" s="28"/>
      <c r="QZK129" s="28"/>
      <c r="QZL129" s="28"/>
      <c r="QZM129" s="28"/>
      <c r="QZN129" s="28"/>
      <c r="QZO129" s="28"/>
      <c r="QZP129" s="28"/>
      <c r="QZQ129" s="28"/>
      <c r="QZR129" s="28"/>
      <c r="QZS129" s="28"/>
      <c r="QZT129" s="28"/>
      <c r="QZU129" s="28"/>
      <c r="QZV129" s="28"/>
      <c r="QZW129" s="28"/>
      <c r="QZX129" s="28"/>
      <c r="QZY129" s="28"/>
      <c r="QZZ129" s="28"/>
      <c r="RAA129" s="28"/>
      <c r="RAB129" s="28"/>
      <c r="RAC129" s="28"/>
      <c r="RAD129" s="28"/>
      <c r="RAE129" s="28"/>
      <c r="RAF129" s="28"/>
      <c r="RAG129" s="28"/>
      <c r="RAH129" s="28"/>
      <c r="RAI129" s="28"/>
      <c r="RAJ129" s="28"/>
      <c r="RAK129" s="28"/>
      <c r="RAL129" s="28"/>
      <c r="RAM129" s="28"/>
      <c r="RAN129" s="28"/>
      <c r="RAO129" s="28"/>
      <c r="RAP129" s="28"/>
      <c r="RAQ129" s="28"/>
      <c r="RAR129" s="28"/>
      <c r="RAS129" s="28"/>
      <c r="RAT129" s="28"/>
      <c r="RAU129" s="28"/>
      <c r="RAV129" s="28"/>
      <c r="RAW129" s="28"/>
      <c r="RAX129" s="28"/>
      <c r="RAY129" s="28"/>
      <c r="RAZ129" s="28"/>
      <c r="RBA129" s="28"/>
      <c r="RBB129" s="28"/>
      <c r="RBC129" s="28"/>
      <c r="RBD129" s="28"/>
      <c r="RBE129" s="28"/>
      <c r="RBF129" s="28"/>
      <c r="RBG129" s="28"/>
      <c r="RBH129" s="28"/>
      <c r="RBI129" s="28"/>
      <c r="RBJ129" s="28"/>
      <c r="RBK129" s="28"/>
      <c r="RBL129" s="28"/>
      <c r="RBM129" s="28"/>
      <c r="RBN129" s="28"/>
      <c r="RBO129" s="28"/>
      <c r="RBP129" s="28"/>
      <c r="RBQ129" s="28"/>
      <c r="RBR129" s="28"/>
      <c r="RBS129" s="28"/>
      <c r="RBT129" s="28"/>
      <c r="RBU129" s="28"/>
      <c r="RBV129" s="28"/>
      <c r="RBW129" s="28"/>
      <c r="RBX129" s="28"/>
      <c r="RBY129" s="28"/>
      <c r="RBZ129" s="28"/>
      <c r="RCA129" s="28"/>
      <c r="RCB129" s="28"/>
      <c r="RCC129" s="28"/>
      <c r="RCD129" s="28"/>
      <c r="RCE129" s="28"/>
      <c r="RCF129" s="28"/>
      <c r="RCG129" s="28"/>
      <c r="RCH129" s="28"/>
      <c r="RCI129" s="28"/>
      <c r="RCJ129" s="28"/>
      <c r="RCK129" s="28"/>
      <c r="RCL129" s="28"/>
      <c r="RCM129" s="28"/>
      <c r="RCN129" s="28"/>
      <c r="RCO129" s="28"/>
      <c r="RCP129" s="28"/>
      <c r="RCQ129" s="28"/>
      <c r="RCR129" s="28"/>
      <c r="RCS129" s="28"/>
      <c r="RCT129" s="28"/>
      <c r="RCU129" s="28"/>
      <c r="RCV129" s="28"/>
      <c r="RCW129" s="28"/>
      <c r="RCX129" s="28"/>
      <c r="RCY129" s="28"/>
      <c r="RCZ129" s="28"/>
      <c r="RDA129" s="28"/>
      <c r="RDB129" s="28"/>
      <c r="RDC129" s="28"/>
      <c r="RDD129" s="28"/>
      <c r="RDE129" s="28"/>
      <c r="RDF129" s="28"/>
      <c r="RDG129" s="28"/>
      <c r="RDH129" s="28"/>
      <c r="RDI129" s="28"/>
      <c r="RDJ129" s="28"/>
      <c r="RDK129" s="28"/>
      <c r="RDL129" s="28"/>
      <c r="RDM129" s="28"/>
      <c r="RDN129" s="28"/>
      <c r="RDO129" s="28"/>
      <c r="RDP129" s="28"/>
      <c r="RDQ129" s="28"/>
      <c r="RDR129" s="28"/>
      <c r="RDS129" s="28"/>
      <c r="RDT129" s="28"/>
      <c r="RDU129" s="28"/>
      <c r="RDV129" s="28"/>
      <c r="RDW129" s="28"/>
      <c r="RDX129" s="28"/>
      <c r="RDY129" s="28"/>
      <c r="RDZ129" s="28"/>
      <c r="REA129" s="28"/>
      <c r="REB129" s="28"/>
      <c r="REC129" s="28"/>
      <c r="RED129" s="28"/>
      <c r="REE129" s="28"/>
      <c r="REF129" s="28"/>
      <c r="REG129" s="28"/>
      <c r="REH129" s="28"/>
      <c r="REI129" s="28"/>
      <c r="REJ129" s="28"/>
      <c r="REK129" s="28"/>
      <c r="REL129" s="28"/>
      <c r="REM129" s="28"/>
      <c r="REN129" s="28"/>
      <c r="REO129" s="28"/>
      <c r="REP129" s="28"/>
      <c r="REQ129" s="28"/>
      <c r="RER129" s="28"/>
      <c r="RES129" s="28"/>
      <c r="RET129" s="28"/>
      <c r="REU129" s="28"/>
      <c r="REV129" s="28"/>
      <c r="REW129" s="28"/>
      <c r="REX129" s="28"/>
      <c r="REY129" s="28"/>
      <c r="REZ129" s="28"/>
      <c r="RFA129" s="28"/>
      <c r="RFB129" s="28"/>
      <c r="RFC129" s="28"/>
      <c r="RFD129" s="28"/>
      <c r="RFE129" s="28"/>
      <c r="RFF129" s="28"/>
      <c r="RFG129" s="28"/>
      <c r="RFH129" s="28"/>
      <c r="RFI129" s="28"/>
      <c r="RFJ129" s="28"/>
      <c r="RFK129" s="28"/>
      <c r="RFL129" s="28"/>
      <c r="RFM129" s="28"/>
      <c r="RFN129" s="28"/>
      <c r="RFO129" s="28"/>
      <c r="RFP129" s="28"/>
      <c r="RFQ129" s="28"/>
      <c r="RFR129" s="28"/>
      <c r="RFS129" s="28"/>
      <c r="RFT129" s="28"/>
      <c r="RFU129" s="28"/>
      <c r="RFV129" s="28"/>
      <c r="RFW129" s="28"/>
      <c r="RFX129" s="28"/>
      <c r="RFY129" s="28"/>
      <c r="RFZ129" s="28"/>
      <c r="RGA129" s="28"/>
      <c r="RGB129" s="28"/>
      <c r="RGC129" s="28"/>
      <c r="RGD129" s="28"/>
      <c r="RGE129" s="28"/>
      <c r="RGF129" s="28"/>
      <c r="RGG129" s="28"/>
      <c r="RGH129" s="28"/>
      <c r="RGI129" s="28"/>
      <c r="RGJ129" s="28"/>
      <c r="RGK129" s="28"/>
      <c r="RGL129" s="28"/>
      <c r="RGM129" s="28"/>
      <c r="RGN129" s="28"/>
      <c r="RGO129" s="28"/>
      <c r="RGP129" s="28"/>
      <c r="RGQ129" s="28"/>
      <c r="RGR129" s="28"/>
      <c r="RGS129" s="28"/>
      <c r="RGT129" s="28"/>
      <c r="RGU129" s="28"/>
      <c r="RGV129" s="28"/>
      <c r="RGW129" s="28"/>
      <c r="RGX129" s="28"/>
      <c r="RGY129" s="28"/>
      <c r="RGZ129" s="28"/>
      <c r="RHA129" s="28"/>
      <c r="RHB129" s="28"/>
      <c r="RHC129" s="28"/>
      <c r="RHD129" s="28"/>
      <c r="RHE129" s="28"/>
      <c r="RHF129" s="28"/>
      <c r="RHG129" s="28"/>
      <c r="RHH129" s="28"/>
      <c r="RHI129" s="28"/>
      <c r="RHJ129" s="28"/>
      <c r="RHK129" s="28"/>
      <c r="RHL129" s="28"/>
      <c r="RHM129" s="28"/>
      <c r="RHN129" s="28"/>
      <c r="RHO129" s="28"/>
      <c r="RHP129" s="28"/>
      <c r="RHQ129" s="28"/>
      <c r="RHR129" s="28"/>
      <c r="RHS129" s="28"/>
      <c r="RHT129" s="28"/>
      <c r="RHU129" s="28"/>
      <c r="RHV129" s="28"/>
      <c r="RHW129" s="28"/>
      <c r="RHX129" s="28"/>
      <c r="RHY129" s="28"/>
      <c r="RHZ129" s="28"/>
      <c r="RIA129" s="28"/>
      <c r="RIB129" s="28"/>
      <c r="RIC129" s="28"/>
      <c r="RID129" s="28"/>
      <c r="RIE129" s="28"/>
      <c r="RIF129" s="28"/>
      <c r="RIG129" s="28"/>
      <c r="RIH129" s="28"/>
      <c r="RII129" s="28"/>
      <c r="RIJ129" s="28"/>
      <c r="RIK129" s="28"/>
      <c r="RIL129" s="28"/>
      <c r="RIM129" s="28"/>
      <c r="RIN129" s="28"/>
      <c r="RIO129" s="28"/>
      <c r="RIP129" s="28"/>
      <c r="RIQ129" s="28"/>
      <c r="RIR129" s="28"/>
      <c r="RIS129" s="28"/>
      <c r="RIT129" s="28"/>
      <c r="RIU129" s="28"/>
      <c r="RIV129" s="28"/>
      <c r="RIW129" s="28"/>
      <c r="RIX129" s="28"/>
      <c r="RIY129" s="28"/>
      <c r="RIZ129" s="28"/>
      <c r="RJA129" s="28"/>
      <c r="RJB129" s="28"/>
      <c r="RJC129" s="28"/>
      <c r="RJD129" s="28"/>
      <c r="RJE129" s="28"/>
      <c r="RJF129" s="28"/>
      <c r="RJG129" s="28"/>
      <c r="RJH129" s="28"/>
      <c r="RJI129" s="28"/>
      <c r="RJJ129" s="28"/>
      <c r="RJK129" s="28"/>
      <c r="RJL129" s="28"/>
      <c r="RJM129" s="28"/>
      <c r="RJN129" s="28"/>
      <c r="RJO129" s="28"/>
      <c r="RJP129" s="28"/>
      <c r="RJQ129" s="28"/>
      <c r="RJR129" s="28"/>
      <c r="RJS129" s="28"/>
      <c r="RJT129" s="28"/>
      <c r="RJU129" s="28"/>
      <c r="RJV129" s="28"/>
      <c r="RJW129" s="28"/>
      <c r="RJX129" s="28"/>
      <c r="RJY129" s="28"/>
      <c r="RJZ129" s="28"/>
      <c r="RKA129" s="28"/>
      <c r="RKB129" s="28"/>
      <c r="RKC129" s="28"/>
      <c r="RKD129" s="28"/>
      <c r="RKE129" s="28"/>
      <c r="RKF129" s="28"/>
      <c r="RKG129" s="28"/>
      <c r="RKH129" s="28"/>
      <c r="RKI129" s="28"/>
      <c r="RKJ129" s="28"/>
      <c r="RKK129" s="28"/>
      <c r="RKL129" s="28"/>
      <c r="RKM129" s="28"/>
      <c r="RKN129" s="28"/>
      <c r="RKO129" s="28"/>
      <c r="RKP129" s="28"/>
      <c r="RKQ129" s="28"/>
      <c r="RKR129" s="28"/>
      <c r="RKS129" s="28"/>
      <c r="RKT129" s="28"/>
      <c r="RKU129" s="28"/>
      <c r="RKV129" s="28"/>
      <c r="RKW129" s="28"/>
      <c r="RKX129" s="28"/>
      <c r="RKY129" s="28"/>
      <c r="RKZ129" s="28"/>
      <c r="RLA129" s="28"/>
      <c r="RLB129" s="28"/>
      <c r="RLC129" s="28"/>
      <c r="RLD129" s="28"/>
      <c r="RLE129" s="28"/>
      <c r="RLF129" s="28"/>
      <c r="RLG129" s="28"/>
      <c r="RLH129" s="28"/>
      <c r="RLI129" s="28"/>
      <c r="RLJ129" s="28"/>
      <c r="RLK129" s="28"/>
      <c r="RLL129" s="28"/>
      <c r="RLM129" s="28"/>
      <c r="RLN129" s="28"/>
      <c r="RLO129" s="28"/>
      <c r="RLP129" s="28"/>
      <c r="RLQ129" s="28"/>
      <c r="RLR129" s="28"/>
      <c r="RLS129" s="28"/>
      <c r="RLT129" s="28"/>
      <c r="RLU129" s="28"/>
      <c r="RLV129" s="28"/>
      <c r="RLW129" s="28"/>
      <c r="RLX129" s="28"/>
      <c r="RLY129" s="28"/>
      <c r="RLZ129" s="28"/>
      <c r="RMA129" s="28"/>
      <c r="RMB129" s="28"/>
      <c r="RMC129" s="28"/>
      <c r="RMD129" s="28"/>
      <c r="RME129" s="28"/>
      <c r="RMF129" s="28"/>
      <c r="RMG129" s="28"/>
      <c r="RMH129" s="28"/>
      <c r="RMI129" s="28"/>
      <c r="RMJ129" s="28"/>
      <c r="RMK129" s="28"/>
      <c r="RML129" s="28"/>
      <c r="RMM129" s="28"/>
      <c r="RMN129" s="28"/>
      <c r="RMO129" s="28"/>
      <c r="RMP129" s="28"/>
      <c r="RMQ129" s="28"/>
      <c r="RMR129" s="28"/>
      <c r="RMS129" s="28"/>
      <c r="RMT129" s="28"/>
      <c r="RMU129" s="28"/>
      <c r="RMV129" s="28"/>
      <c r="RMW129" s="28"/>
      <c r="RMX129" s="28"/>
      <c r="RMY129" s="28"/>
      <c r="RMZ129" s="28"/>
      <c r="RNA129" s="28"/>
      <c r="RNB129" s="28"/>
      <c r="RNC129" s="28"/>
      <c r="RND129" s="28"/>
      <c r="RNE129" s="28"/>
      <c r="RNF129" s="28"/>
      <c r="RNG129" s="28"/>
      <c r="RNH129" s="28"/>
      <c r="RNI129" s="28"/>
      <c r="RNJ129" s="28"/>
      <c r="RNK129" s="28"/>
      <c r="RNL129" s="28"/>
      <c r="RNM129" s="28"/>
      <c r="RNN129" s="28"/>
      <c r="RNO129" s="28"/>
      <c r="RNP129" s="28"/>
      <c r="RNQ129" s="28"/>
      <c r="RNR129" s="28"/>
      <c r="RNS129" s="28"/>
      <c r="RNT129" s="28"/>
      <c r="RNU129" s="28"/>
      <c r="RNV129" s="28"/>
      <c r="RNW129" s="28"/>
      <c r="RNX129" s="28"/>
      <c r="RNY129" s="28"/>
      <c r="RNZ129" s="28"/>
      <c r="ROA129" s="28"/>
      <c r="ROB129" s="28"/>
      <c r="ROC129" s="28"/>
      <c r="ROD129" s="28"/>
      <c r="ROE129" s="28"/>
      <c r="ROF129" s="28"/>
      <c r="ROG129" s="28"/>
      <c r="ROH129" s="28"/>
      <c r="ROI129" s="28"/>
      <c r="ROJ129" s="28"/>
      <c r="ROK129" s="28"/>
      <c r="ROL129" s="28"/>
      <c r="ROM129" s="28"/>
      <c r="RON129" s="28"/>
      <c r="ROO129" s="28"/>
      <c r="ROP129" s="28"/>
      <c r="ROQ129" s="28"/>
      <c r="ROR129" s="28"/>
      <c r="ROS129" s="28"/>
      <c r="ROT129" s="28"/>
      <c r="ROU129" s="28"/>
      <c r="ROV129" s="28"/>
      <c r="ROW129" s="28"/>
      <c r="ROX129" s="28"/>
      <c r="ROY129" s="28"/>
      <c r="ROZ129" s="28"/>
      <c r="RPA129" s="28"/>
      <c r="RPB129" s="28"/>
      <c r="RPC129" s="28"/>
      <c r="RPD129" s="28"/>
      <c r="RPE129" s="28"/>
      <c r="RPF129" s="28"/>
      <c r="RPG129" s="28"/>
      <c r="RPH129" s="28"/>
      <c r="RPI129" s="28"/>
      <c r="RPJ129" s="28"/>
      <c r="RPK129" s="28"/>
      <c r="RPL129" s="28"/>
      <c r="RPM129" s="28"/>
      <c r="RPN129" s="28"/>
      <c r="RPO129" s="28"/>
      <c r="RPP129" s="28"/>
      <c r="RPQ129" s="28"/>
      <c r="RPR129" s="28"/>
      <c r="RPS129" s="28"/>
      <c r="RPT129" s="28"/>
      <c r="RPU129" s="28"/>
      <c r="RPV129" s="28"/>
      <c r="RPW129" s="28"/>
      <c r="RPX129" s="28"/>
      <c r="RPY129" s="28"/>
      <c r="RPZ129" s="28"/>
      <c r="RQA129" s="28"/>
      <c r="RQB129" s="28"/>
      <c r="RQC129" s="28"/>
      <c r="RQD129" s="28"/>
      <c r="RQE129" s="28"/>
      <c r="RQF129" s="28"/>
      <c r="RQG129" s="28"/>
      <c r="RQH129" s="28"/>
      <c r="RQI129" s="28"/>
      <c r="RQJ129" s="28"/>
      <c r="RQK129" s="28"/>
      <c r="RQL129" s="28"/>
      <c r="RQM129" s="28"/>
      <c r="RQN129" s="28"/>
      <c r="RQO129" s="28"/>
      <c r="RQP129" s="28"/>
      <c r="RQQ129" s="28"/>
      <c r="RQR129" s="28"/>
      <c r="RQS129" s="28"/>
      <c r="RQT129" s="28"/>
      <c r="RQU129" s="28"/>
      <c r="RQV129" s="28"/>
      <c r="RQW129" s="28"/>
      <c r="RQX129" s="28"/>
      <c r="RQY129" s="28"/>
      <c r="RQZ129" s="28"/>
      <c r="RRA129" s="28"/>
      <c r="RRB129" s="28"/>
      <c r="RRC129" s="28"/>
      <c r="RRD129" s="28"/>
      <c r="RRE129" s="28"/>
      <c r="RRF129" s="28"/>
      <c r="RRG129" s="28"/>
      <c r="RRH129" s="28"/>
      <c r="RRI129" s="28"/>
      <c r="RRJ129" s="28"/>
      <c r="RRK129" s="28"/>
      <c r="RRL129" s="28"/>
      <c r="RRM129" s="28"/>
      <c r="RRN129" s="28"/>
      <c r="RRO129" s="28"/>
      <c r="RRP129" s="28"/>
      <c r="RRQ129" s="28"/>
      <c r="RRR129" s="28"/>
      <c r="RRS129" s="28"/>
      <c r="RRT129" s="28"/>
      <c r="RRU129" s="28"/>
      <c r="RRV129" s="28"/>
      <c r="RRW129" s="28"/>
      <c r="RRX129" s="28"/>
      <c r="RRY129" s="28"/>
      <c r="RRZ129" s="28"/>
      <c r="RSA129" s="28"/>
      <c r="RSB129" s="28"/>
      <c r="RSC129" s="28"/>
      <c r="RSD129" s="28"/>
      <c r="RSE129" s="28"/>
      <c r="RSF129" s="28"/>
      <c r="RSG129" s="28"/>
      <c r="RSH129" s="28"/>
      <c r="RSI129" s="28"/>
      <c r="RSJ129" s="28"/>
      <c r="RSK129" s="28"/>
      <c r="RSL129" s="28"/>
      <c r="RSM129" s="28"/>
      <c r="RSN129" s="28"/>
      <c r="RSO129" s="28"/>
      <c r="RSP129" s="28"/>
      <c r="RSQ129" s="28"/>
      <c r="RSR129" s="28"/>
      <c r="RSS129" s="28"/>
      <c r="RST129" s="28"/>
      <c r="RSU129" s="28"/>
      <c r="RSV129" s="28"/>
      <c r="RSW129" s="28"/>
      <c r="RSX129" s="28"/>
      <c r="RSY129" s="28"/>
      <c r="RSZ129" s="28"/>
      <c r="RTA129" s="28"/>
      <c r="RTB129" s="28"/>
      <c r="RTC129" s="28"/>
      <c r="RTD129" s="28"/>
      <c r="RTE129" s="28"/>
      <c r="RTF129" s="28"/>
      <c r="RTG129" s="28"/>
      <c r="RTH129" s="28"/>
      <c r="RTI129" s="28"/>
      <c r="RTJ129" s="28"/>
      <c r="RTK129" s="28"/>
      <c r="RTL129" s="28"/>
      <c r="RTM129" s="28"/>
      <c r="RTN129" s="28"/>
      <c r="RTO129" s="28"/>
      <c r="RTP129" s="28"/>
      <c r="RTQ129" s="28"/>
      <c r="RTR129" s="28"/>
      <c r="RTS129" s="28"/>
      <c r="RTT129" s="28"/>
      <c r="RTU129" s="28"/>
      <c r="RTV129" s="28"/>
      <c r="RTW129" s="28"/>
      <c r="RTX129" s="28"/>
      <c r="RTY129" s="28"/>
      <c r="RTZ129" s="28"/>
      <c r="RUA129" s="28"/>
      <c r="RUB129" s="28"/>
      <c r="RUC129" s="28"/>
      <c r="RUD129" s="28"/>
      <c r="RUE129" s="28"/>
      <c r="RUF129" s="28"/>
      <c r="RUG129" s="28"/>
      <c r="RUH129" s="28"/>
      <c r="RUI129" s="28"/>
      <c r="RUJ129" s="28"/>
      <c r="RUK129" s="28"/>
      <c r="RUL129" s="28"/>
      <c r="RUM129" s="28"/>
      <c r="RUN129" s="28"/>
      <c r="RUO129" s="28"/>
      <c r="RUP129" s="28"/>
      <c r="RUQ129" s="28"/>
      <c r="RUR129" s="28"/>
      <c r="RUS129" s="28"/>
      <c r="RUT129" s="28"/>
      <c r="RUU129" s="28"/>
      <c r="RUV129" s="28"/>
      <c r="RUW129" s="28"/>
      <c r="RUX129" s="28"/>
      <c r="RUY129" s="28"/>
      <c r="RUZ129" s="28"/>
      <c r="RVA129" s="28"/>
      <c r="RVB129" s="28"/>
      <c r="RVC129" s="28"/>
      <c r="RVD129" s="28"/>
      <c r="RVE129" s="28"/>
      <c r="RVF129" s="28"/>
      <c r="RVG129" s="28"/>
      <c r="RVH129" s="28"/>
      <c r="RVI129" s="28"/>
      <c r="RVJ129" s="28"/>
      <c r="RVK129" s="28"/>
      <c r="RVL129" s="28"/>
      <c r="RVM129" s="28"/>
      <c r="RVN129" s="28"/>
      <c r="RVO129" s="28"/>
      <c r="RVP129" s="28"/>
      <c r="RVQ129" s="28"/>
      <c r="RVR129" s="28"/>
      <c r="RVS129" s="28"/>
      <c r="RVT129" s="28"/>
      <c r="RVU129" s="28"/>
      <c r="RVV129" s="28"/>
      <c r="RVW129" s="28"/>
      <c r="RVX129" s="28"/>
      <c r="RVY129" s="28"/>
      <c r="RVZ129" s="28"/>
      <c r="RWA129" s="28"/>
      <c r="RWB129" s="28"/>
      <c r="RWC129" s="28"/>
      <c r="RWD129" s="28"/>
      <c r="RWE129" s="28"/>
      <c r="RWF129" s="28"/>
      <c r="RWG129" s="28"/>
      <c r="RWH129" s="28"/>
      <c r="RWI129" s="28"/>
      <c r="RWJ129" s="28"/>
      <c r="RWK129" s="28"/>
      <c r="RWL129" s="28"/>
      <c r="RWM129" s="28"/>
      <c r="RWN129" s="28"/>
      <c r="RWO129" s="28"/>
      <c r="RWP129" s="28"/>
      <c r="RWQ129" s="28"/>
      <c r="RWR129" s="28"/>
      <c r="RWS129" s="28"/>
      <c r="RWT129" s="28"/>
      <c r="RWU129" s="28"/>
      <c r="RWV129" s="28"/>
      <c r="RWW129" s="28"/>
      <c r="RWX129" s="28"/>
      <c r="RWY129" s="28"/>
      <c r="RWZ129" s="28"/>
      <c r="RXA129" s="28"/>
      <c r="RXB129" s="28"/>
      <c r="RXC129" s="28"/>
      <c r="RXD129" s="28"/>
      <c r="RXE129" s="28"/>
      <c r="RXF129" s="28"/>
      <c r="RXG129" s="28"/>
      <c r="RXH129" s="28"/>
      <c r="RXI129" s="28"/>
      <c r="RXJ129" s="28"/>
      <c r="RXK129" s="28"/>
      <c r="RXL129" s="28"/>
      <c r="RXM129" s="28"/>
      <c r="RXN129" s="28"/>
      <c r="RXO129" s="28"/>
      <c r="RXP129" s="28"/>
      <c r="RXQ129" s="28"/>
      <c r="RXR129" s="28"/>
      <c r="RXS129" s="28"/>
      <c r="RXT129" s="28"/>
      <c r="RXU129" s="28"/>
      <c r="RXV129" s="28"/>
      <c r="RXW129" s="28"/>
      <c r="RXX129" s="28"/>
      <c r="RXY129" s="28"/>
      <c r="RXZ129" s="28"/>
      <c r="RYA129" s="28"/>
      <c r="RYB129" s="28"/>
      <c r="RYC129" s="28"/>
      <c r="RYD129" s="28"/>
      <c r="RYE129" s="28"/>
      <c r="RYF129" s="28"/>
      <c r="RYG129" s="28"/>
      <c r="RYH129" s="28"/>
      <c r="RYI129" s="28"/>
      <c r="RYJ129" s="28"/>
      <c r="RYK129" s="28"/>
      <c r="RYL129" s="28"/>
      <c r="RYM129" s="28"/>
      <c r="RYN129" s="28"/>
      <c r="RYO129" s="28"/>
      <c r="RYP129" s="28"/>
      <c r="RYQ129" s="28"/>
      <c r="RYR129" s="28"/>
      <c r="RYS129" s="28"/>
      <c r="RYT129" s="28"/>
      <c r="RYU129" s="28"/>
      <c r="RYV129" s="28"/>
      <c r="RYW129" s="28"/>
      <c r="RYX129" s="28"/>
      <c r="RYY129" s="28"/>
      <c r="RYZ129" s="28"/>
      <c r="RZA129" s="28"/>
      <c r="RZB129" s="28"/>
      <c r="RZC129" s="28"/>
      <c r="RZD129" s="28"/>
      <c r="RZE129" s="28"/>
      <c r="RZF129" s="28"/>
      <c r="RZG129" s="28"/>
      <c r="RZH129" s="28"/>
      <c r="RZI129" s="28"/>
      <c r="RZJ129" s="28"/>
      <c r="RZK129" s="28"/>
      <c r="RZL129" s="28"/>
      <c r="RZM129" s="28"/>
      <c r="RZN129" s="28"/>
      <c r="RZO129" s="28"/>
      <c r="RZP129" s="28"/>
      <c r="RZQ129" s="28"/>
      <c r="RZR129" s="28"/>
      <c r="RZS129" s="28"/>
      <c r="RZT129" s="28"/>
      <c r="RZU129" s="28"/>
      <c r="RZV129" s="28"/>
      <c r="RZW129" s="28"/>
      <c r="RZX129" s="28"/>
      <c r="RZY129" s="28"/>
      <c r="RZZ129" s="28"/>
      <c r="SAA129" s="28"/>
      <c r="SAB129" s="28"/>
      <c r="SAC129" s="28"/>
      <c r="SAD129" s="28"/>
      <c r="SAE129" s="28"/>
      <c r="SAF129" s="28"/>
      <c r="SAG129" s="28"/>
      <c r="SAH129" s="28"/>
      <c r="SAI129" s="28"/>
      <c r="SAJ129" s="28"/>
      <c r="SAK129" s="28"/>
      <c r="SAL129" s="28"/>
      <c r="SAM129" s="28"/>
      <c r="SAN129" s="28"/>
      <c r="SAO129" s="28"/>
      <c r="SAP129" s="28"/>
      <c r="SAQ129" s="28"/>
      <c r="SAR129" s="28"/>
      <c r="SAS129" s="28"/>
      <c r="SAT129" s="28"/>
      <c r="SAU129" s="28"/>
      <c r="SAV129" s="28"/>
      <c r="SAW129" s="28"/>
      <c r="SAX129" s="28"/>
      <c r="SAY129" s="28"/>
      <c r="SAZ129" s="28"/>
      <c r="SBA129" s="28"/>
      <c r="SBB129" s="28"/>
      <c r="SBC129" s="28"/>
      <c r="SBD129" s="28"/>
      <c r="SBE129" s="28"/>
      <c r="SBF129" s="28"/>
      <c r="SBG129" s="28"/>
      <c r="SBH129" s="28"/>
      <c r="SBI129" s="28"/>
      <c r="SBJ129" s="28"/>
      <c r="SBK129" s="28"/>
      <c r="SBL129" s="28"/>
      <c r="SBM129" s="28"/>
      <c r="SBN129" s="28"/>
      <c r="SBO129" s="28"/>
      <c r="SBP129" s="28"/>
      <c r="SBQ129" s="28"/>
      <c r="SBR129" s="28"/>
      <c r="SBS129" s="28"/>
      <c r="SBT129" s="28"/>
      <c r="SBU129" s="28"/>
      <c r="SBV129" s="28"/>
      <c r="SBW129" s="28"/>
      <c r="SBX129" s="28"/>
      <c r="SBY129" s="28"/>
      <c r="SBZ129" s="28"/>
      <c r="SCA129" s="28"/>
      <c r="SCB129" s="28"/>
      <c r="SCC129" s="28"/>
      <c r="SCD129" s="28"/>
      <c r="SCE129" s="28"/>
      <c r="SCF129" s="28"/>
      <c r="SCG129" s="28"/>
      <c r="SCH129" s="28"/>
      <c r="SCI129" s="28"/>
      <c r="SCJ129" s="28"/>
      <c r="SCK129" s="28"/>
      <c r="SCL129" s="28"/>
      <c r="SCM129" s="28"/>
      <c r="SCN129" s="28"/>
      <c r="SCO129" s="28"/>
      <c r="SCP129" s="28"/>
      <c r="SCQ129" s="28"/>
      <c r="SCR129" s="28"/>
      <c r="SCS129" s="28"/>
      <c r="SCT129" s="28"/>
      <c r="SCU129" s="28"/>
      <c r="SCV129" s="28"/>
      <c r="SCW129" s="28"/>
      <c r="SCX129" s="28"/>
      <c r="SCY129" s="28"/>
      <c r="SCZ129" s="28"/>
      <c r="SDA129" s="28"/>
      <c r="SDB129" s="28"/>
      <c r="SDC129" s="28"/>
      <c r="SDD129" s="28"/>
      <c r="SDE129" s="28"/>
      <c r="SDF129" s="28"/>
      <c r="SDG129" s="28"/>
      <c r="SDH129" s="28"/>
      <c r="SDI129" s="28"/>
      <c r="SDJ129" s="28"/>
      <c r="SDK129" s="28"/>
      <c r="SDL129" s="28"/>
      <c r="SDM129" s="28"/>
      <c r="SDN129" s="28"/>
      <c r="SDO129" s="28"/>
      <c r="SDP129" s="28"/>
      <c r="SDQ129" s="28"/>
      <c r="SDR129" s="28"/>
      <c r="SDS129" s="28"/>
      <c r="SDT129" s="28"/>
      <c r="SDU129" s="28"/>
      <c r="SDV129" s="28"/>
      <c r="SDW129" s="28"/>
      <c r="SDX129" s="28"/>
      <c r="SDY129" s="28"/>
      <c r="SDZ129" s="28"/>
      <c r="SEA129" s="28"/>
      <c r="SEB129" s="28"/>
      <c r="SEC129" s="28"/>
      <c r="SED129" s="28"/>
      <c r="SEE129" s="28"/>
      <c r="SEF129" s="28"/>
      <c r="SEG129" s="28"/>
      <c r="SEH129" s="28"/>
      <c r="SEI129" s="28"/>
      <c r="SEJ129" s="28"/>
      <c r="SEK129" s="28"/>
      <c r="SEL129" s="28"/>
      <c r="SEM129" s="28"/>
      <c r="SEN129" s="28"/>
      <c r="SEO129" s="28"/>
      <c r="SEP129" s="28"/>
      <c r="SEQ129" s="28"/>
      <c r="SER129" s="28"/>
      <c r="SES129" s="28"/>
      <c r="SET129" s="28"/>
      <c r="SEU129" s="28"/>
      <c r="SEV129" s="28"/>
      <c r="SEW129" s="28"/>
      <c r="SEX129" s="28"/>
      <c r="SEY129" s="28"/>
      <c r="SEZ129" s="28"/>
      <c r="SFA129" s="28"/>
      <c r="SFB129" s="28"/>
      <c r="SFC129" s="28"/>
      <c r="SFD129" s="28"/>
      <c r="SFE129" s="28"/>
      <c r="SFF129" s="28"/>
      <c r="SFG129" s="28"/>
      <c r="SFH129" s="28"/>
      <c r="SFI129" s="28"/>
      <c r="SFJ129" s="28"/>
      <c r="SFK129" s="28"/>
      <c r="SFL129" s="28"/>
      <c r="SFM129" s="28"/>
      <c r="SFN129" s="28"/>
      <c r="SFO129" s="28"/>
      <c r="SFP129" s="28"/>
      <c r="SFQ129" s="28"/>
      <c r="SFR129" s="28"/>
      <c r="SFS129" s="28"/>
      <c r="SFT129" s="28"/>
      <c r="SFU129" s="28"/>
      <c r="SFV129" s="28"/>
      <c r="SFW129" s="28"/>
      <c r="SFX129" s="28"/>
      <c r="SFY129" s="28"/>
      <c r="SFZ129" s="28"/>
      <c r="SGA129" s="28"/>
      <c r="SGB129" s="28"/>
      <c r="SGC129" s="28"/>
      <c r="SGD129" s="28"/>
      <c r="SGE129" s="28"/>
      <c r="SGF129" s="28"/>
      <c r="SGG129" s="28"/>
      <c r="SGH129" s="28"/>
      <c r="SGI129" s="28"/>
      <c r="SGJ129" s="28"/>
      <c r="SGK129" s="28"/>
      <c r="SGL129" s="28"/>
      <c r="SGM129" s="28"/>
      <c r="SGN129" s="28"/>
      <c r="SGO129" s="28"/>
      <c r="SGP129" s="28"/>
      <c r="SGQ129" s="28"/>
      <c r="SGR129" s="28"/>
      <c r="SGS129" s="28"/>
      <c r="SGT129" s="28"/>
      <c r="SGU129" s="28"/>
      <c r="SGV129" s="28"/>
      <c r="SGW129" s="28"/>
      <c r="SGX129" s="28"/>
      <c r="SGY129" s="28"/>
      <c r="SGZ129" s="28"/>
      <c r="SHA129" s="28"/>
      <c r="SHB129" s="28"/>
      <c r="SHC129" s="28"/>
      <c r="SHD129" s="28"/>
      <c r="SHE129" s="28"/>
      <c r="SHF129" s="28"/>
      <c r="SHG129" s="28"/>
      <c r="SHH129" s="28"/>
      <c r="SHI129" s="28"/>
      <c r="SHJ129" s="28"/>
      <c r="SHK129" s="28"/>
      <c r="SHL129" s="28"/>
      <c r="SHM129" s="28"/>
      <c r="SHN129" s="28"/>
      <c r="SHO129" s="28"/>
      <c r="SHP129" s="28"/>
      <c r="SHQ129" s="28"/>
      <c r="SHR129" s="28"/>
      <c r="SHS129" s="28"/>
      <c r="SHT129" s="28"/>
      <c r="SHU129" s="28"/>
      <c r="SHV129" s="28"/>
      <c r="SHW129" s="28"/>
      <c r="SHX129" s="28"/>
      <c r="SHY129" s="28"/>
      <c r="SHZ129" s="28"/>
      <c r="SIA129" s="28"/>
      <c r="SIB129" s="28"/>
      <c r="SIC129" s="28"/>
      <c r="SID129" s="28"/>
      <c r="SIE129" s="28"/>
      <c r="SIF129" s="28"/>
      <c r="SIG129" s="28"/>
      <c r="SIH129" s="28"/>
      <c r="SII129" s="28"/>
      <c r="SIJ129" s="28"/>
      <c r="SIK129" s="28"/>
      <c r="SIL129" s="28"/>
      <c r="SIM129" s="28"/>
      <c r="SIN129" s="28"/>
      <c r="SIO129" s="28"/>
      <c r="SIP129" s="28"/>
      <c r="SIQ129" s="28"/>
      <c r="SIR129" s="28"/>
      <c r="SIS129" s="28"/>
      <c r="SIT129" s="28"/>
      <c r="SIU129" s="28"/>
      <c r="SIV129" s="28"/>
      <c r="SIW129" s="28"/>
      <c r="SIX129" s="28"/>
      <c r="SIY129" s="28"/>
      <c r="SIZ129" s="28"/>
      <c r="SJA129" s="28"/>
      <c r="SJB129" s="28"/>
      <c r="SJC129" s="28"/>
      <c r="SJD129" s="28"/>
      <c r="SJE129" s="28"/>
      <c r="SJF129" s="28"/>
      <c r="SJG129" s="28"/>
      <c r="SJH129" s="28"/>
      <c r="SJI129" s="28"/>
      <c r="SJJ129" s="28"/>
      <c r="SJK129" s="28"/>
      <c r="SJL129" s="28"/>
      <c r="SJM129" s="28"/>
      <c r="SJN129" s="28"/>
      <c r="SJO129" s="28"/>
      <c r="SJP129" s="28"/>
      <c r="SJQ129" s="28"/>
      <c r="SJR129" s="28"/>
      <c r="SJS129" s="28"/>
      <c r="SJT129" s="28"/>
      <c r="SJU129" s="28"/>
      <c r="SJV129" s="28"/>
      <c r="SJW129" s="28"/>
      <c r="SJX129" s="28"/>
      <c r="SJY129" s="28"/>
      <c r="SJZ129" s="28"/>
      <c r="SKA129" s="28"/>
      <c r="SKB129" s="28"/>
      <c r="SKC129" s="28"/>
      <c r="SKD129" s="28"/>
      <c r="SKE129" s="28"/>
      <c r="SKF129" s="28"/>
      <c r="SKG129" s="28"/>
      <c r="SKH129" s="28"/>
      <c r="SKI129" s="28"/>
      <c r="SKJ129" s="28"/>
      <c r="SKK129" s="28"/>
      <c r="SKL129" s="28"/>
      <c r="SKM129" s="28"/>
      <c r="SKN129" s="28"/>
      <c r="SKO129" s="28"/>
      <c r="SKP129" s="28"/>
      <c r="SKQ129" s="28"/>
      <c r="SKR129" s="28"/>
      <c r="SKS129" s="28"/>
      <c r="SKT129" s="28"/>
      <c r="SKU129" s="28"/>
      <c r="SKV129" s="28"/>
      <c r="SKW129" s="28"/>
      <c r="SKX129" s="28"/>
      <c r="SKY129" s="28"/>
      <c r="SKZ129" s="28"/>
      <c r="SLA129" s="28"/>
      <c r="SLB129" s="28"/>
      <c r="SLC129" s="28"/>
      <c r="SLD129" s="28"/>
      <c r="SLE129" s="28"/>
      <c r="SLF129" s="28"/>
      <c r="SLG129" s="28"/>
      <c r="SLH129" s="28"/>
      <c r="SLI129" s="28"/>
      <c r="SLJ129" s="28"/>
      <c r="SLK129" s="28"/>
      <c r="SLL129" s="28"/>
      <c r="SLM129" s="28"/>
      <c r="SLN129" s="28"/>
      <c r="SLO129" s="28"/>
      <c r="SLP129" s="28"/>
      <c r="SLQ129" s="28"/>
      <c r="SLR129" s="28"/>
      <c r="SLS129" s="28"/>
      <c r="SLT129" s="28"/>
      <c r="SLU129" s="28"/>
      <c r="SLV129" s="28"/>
      <c r="SLW129" s="28"/>
      <c r="SLX129" s="28"/>
      <c r="SLY129" s="28"/>
      <c r="SLZ129" s="28"/>
      <c r="SMA129" s="28"/>
      <c r="SMB129" s="28"/>
      <c r="SMC129" s="28"/>
      <c r="SMD129" s="28"/>
      <c r="SME129" s="28"/>
      <c r="SMF129" s="28"/>
      <c r="SMG129" s="28"/>
      <c r="SMH129" s="28"/>
      <c r="SMI129" s="28"/>
      <c r="SMJ129" s="28"/>
      <c r="SMK129" s="28"/>
      <c r="SML129" s="28"/>
      <c r="SMM129" s="28"/>
      <c r="SMN129" s="28"/>
      <c r="SMO129" s="28"/>
      <c r="SMP129" s="28"/>
      <c r="SMQ129" s="28"/>
      <c r="SMR129" s="28"/>
      <c r="SMS129" s="28"/>
      <c r="SMT129" s="28"/>
      <c r="SMU129" s="28"/>
      <c r="SMV129" s="28"/>
      <c r="SMW129" s="28"/>
      <c r="SMX129" s="28"/>
      <c r="SMY129" s="28"/>
      <c r="SMZ129" s="28"/>
      <c r="SNA129" s="28"/>
      <c r="SNB129" s="28"/>
      <c r="SNC129" s="28"/>
      <c r="SND129" s="28"/>
      <c r="SNE129" s="28"/>
      <c r="SNF129" s="28"/>
      <c r="SNG129" s="28"/>
      <c r="SNH129" s="28"/>
      <c r="SNI129" s="28"/>
      <c r="SNJ129" s="28"/>
      <c r="SNK129" s="28"/>
      <c r="SNL129" s="28"/>
      <c r="SNM129" s="28"/>
      <c r="SNN129" s="28"/>
      <c r="SNO129" s="28"/>
      <c r="SNP129" s="28"/>
      <c r="SNQ129" s="28"/>
      <c r="SNR129" s="28"/>
      <c r="SNS129" s="28"/>
      <c r="SNT129" s="28"/>
      <c r="SNU129" s="28"/>
      <c r="SNV129" s="28"/>
      <c r="SNW129" s="28"/>
      <c r="SNX129" s="28"/>
      <c r="SNY129" s="28"/>
      <c r="SNZ129" s="28"/>
      <c r="SOA129" s="28"/>
      <c r="SOB129" s="28"/>
      <c r="SOC129" s="28"/>
      <c r="SOD129" s="28"/>
      <c r="SOE129" s="28"/>
      <c r="SOF129" s="28"/>
      <c r="SOG129" s="28"/>
      <c r="SOH129" s="28"/>
      <c r="SOI129" s="28"/>
      <c r="SOJ129" s="28"/>
      <c r="SOK129" s="28"/>
      <c r="SOL129" s="28"/>
      <c r="SOM129" s="28"/>
      <c r="SON129" s="28"/>
      <c r="SOO129" s="28"/>
      <c r="SOP129" s="28"/>
      <c r="SOQ129" s="28"/>
      <c r="SOR129" s="28"/>
      <c r="SOS129" s="28"/>
      <c r="SOT129" s="28"/>
      <c r="SOU129" s="28"/>
      <c r="SOV129" s="28"/>
      <c r="SOW129" s="28"/>
      <c r="SOX129" s="28"/>
      <c r="SOY129" s="28"/>
      <c r="SOZ129" s="28"/>
      <c r="SPA129" s="28"/>
      <c r="SPB129" s="28"/>
      <c r="SPC129" s="28"/>
      <c r="SPD129" s="28"/>
      <c r="SPE129" s="28"/>
      <c r="SPF129" s="28"/>
      <c r="SPG129" s="28"/>
      <c r="SPH129" s="28"/>
      <c r="SPI129" s="28"/>
      <c r="SPJ129" s="28"/>
      <c r="SPK129" s="28"/>
      <c r="SPL129" s="28"/>
      <c r="SPM129" s="28"/>
      <c r="SPN129" s="28"/>
      <c r="SPO129" s="28"/>
      <c r="SPP129" s="28"/>
      <c r="SPQ129" s="28"/>
      <c r="SPR129" s="28"/>
      <c r="SPS129" s="28"/>
      <c r="SPT129" s="28"/>
      <c r="SPU129" s="28"/>
      <c r="SPV129" s="28"/>
      <c r="SPW129" s="28"/>
      <c r="SPX129" s="28"/>
      <c r="SPY129" s="28"/>
      <c r="SPZ129" s="28"/>
      <c r="SQA129" s="28"/>
      <c r="SQB129" s="28"/>
      <c r="SQC129" s="28"/>
      <c r="SQD129" s="28"/>
      <c r="SQE129" s="28"/>
      <c r="SQF129" s="28"/>
      <c r="SQG129" s="28"/>
      <c r="SQH129" s="28"/>
      <c r="SQI129" s="28"/>
      <c r="SQJ129" s="28"/>
      <c r="SQK129" s="28"/>
      <c r="SQL129" s="28"/>
      <c r="SQM129" s="28"/>
      <c r="SQN129" s="28"/>
      <c r="SQO129" s="28"/>
      <c r="SQP129" s="28"/>
      <c r="SQQ129" s="28"/>
      <c r="SQR129" s="28"/>
      <c r="SQS129" s="28"/>
      <c r="SQT129" s="28"/>
      <c r="SQU129" s="28"/>
      <c r="SQV129" s="28"/>
      <c r="SQW129" s="28"/>
      <c r="SQX129" s="28"/>
      <c r="SQY129" s="28"/>
      <c r="SQZ129" s="28"/>
      <c r="SRA129" s="28"/>
      <c r="SRB129" s="28"/>
      <c r="SRC129" s="28"/>
      <c r="SRD129" s="28"/>
      <c r="SRE129" s="28"/>
      <c r="SRF129" s="28"/>
      <c r="SRG129" s="28"/>
      <c r="SRH129" s="28"/>
      <c r="SRI129" s="28"/>
      <c r="SRJ129" s="28"/>
      <c r="SRK129" s="28"/>
      <c r="SRL129" s="28"/>
      <c r="SRM129" s="28"/>
      <c r="SRN129" s="28"/>
      <c r="SRO129" s="28"/>
      <c r="SRP129" s="28"/>
      <c r="SRQ129" s="28"/>
      <c r="SRR129" s="28"/>
      <c r="SRS129" s="28"/>
      <c r="SRT129" s="28"/>
      <c r="SRU129" s="28"/>
      <c r="SRV129" s="28"/>
      <c r="SRW129" s="28"/>
      <c r="SRX129" s="28"/>
      <c r="SRY129" s="28"/>
      <c r="SRZ129" s="28"/>
      <c r="SSA129" s="28"/>
      <c r="SSB129" s="28"/>
      <c r="SSC129" s="28"/>
      <c r="SSD129" s="28"/>
      <c r="SSE129" s="28"/>
      <c r="SSF129" s="28"/>
      <c r="SSG129" s="28"/>
      <c r="SSH129" s="28"/>
      <c r="SSI129" s="28"/>
      <c r="SSJ129" s="28"/>
      <c r="SSK129" s="28"/>
      <c r="SSL129" s="28"/>
      <c r="SSM129" s="28"/>
      <c r="SSN129" s="28"/>
      <c r="SSO129" s="28"/>
      <c r="SSP129" s="28"/>
      <c r="SSQ129" s="28"/>
      <c r="SSR129" s="28"/>
      <c r="SSS129" s="28"/>
      <c r="SST129" s="28"/>
      <c r="SSU129" s="28"/>
      <c r="SSV129" s="28"/>
      <c r="SSW129" s="28"/>
      <c r="SSX129" s="28"/>
      <c r="SSY129" s="28"/>
      <c r="SSZ129" s="28"/>
      <c r="STA129" s="28"/>
      <c r="STB129" s="28"/>
      <c r="STC129" s="28"/>
      <c r="STD129" s="28"/>
      <c r="STE129" s="28"/>
      <c r="STF129" s="28"/>
      <c r="STG129" s="28"/>
      <c r="STH129" s="28"/>
      <c r="STI129" s="28"/>
      <c r="STJ129" s="28"/>
      <c r="STK129" s="28"/>
      <c r="STL129" s="28"/>
      <c r="STM129" s="28"/>
      <c r="STN129" s="28"/>
      <c r="STO129" s="28"/>
      <c r="STP129" s="28"/>
      <c r="STQ129" s="28"/>
      <c r="STR129" s="28"/>
      <c r="STS129" s="28"/>
      <c r="STT129" s="28"/>
      <c r="STU129" s="28"/>
      <c r="STV129" s="28"/>
      <c r="STW129" s="28"/>
      <c r="STX129" s="28"/>
      <c r="STY129" s="28"/>
      <c r="STZ129" s="28"/>
      <c r="SUA129" s="28"/>
      <c r="SUB129" s="28"/>
      <c r="SUC129" s="28"/>
      <c r="SUD129" s="28"/>
      <c r="SUE129" s="28"/>
      <c r="SUF129" s="28"/>
      <c r="SUG129" s="28"/>
      <c r="SUH129" s="28"/>
      <c r="SUI129" s="28"/>
      <c r="SUJ129" s="28"/>
      <c r="SUK129" s="28"/>
      <c r="SUL129" s="28"/>
      <c r="SUM129" s="28"/>
      <c r="SUN129" s="28"/>
      <c r="SUO129" s="28"/>
      <c r="SUP129" s="28"/>
      <c r="SUQ129" s="28"/>
      <c r="SUR129" s="28"/>
      <c r="SUS129" s="28"/>
      <c r="SUT129" s="28"/>
      <c r="SUU129" s="28"/>
      <c r="SUV129" s="28"/>
      <c r="SUW129" s="28"/>
      <c r="SUX129" s="28"/>
      <c r="SUY129" s="28"/>
      <c r="SUZ129" s="28"/>
      <c r="SVA129" s="28"/>
      <c r="SVB129" s="28"/>
      <c r="SVC129" s="28"/>
      <c r="SVD129" s="28"/>
      <c r="SVE129" s="28"/>
      <c r="SVF129" s="28"/>
      <c r="SVG129" s="28"/>
      <c r="SVH129" s="28"/>
      <c r="SVI129" s="28"/>
      <c r="SVJ129" s="28"/>
      <c r="SVK129" s="28"/>
      <c r="SVL129" s="28"/>
      <c r="SVM129" s="28"/>
      <c r="SVN129" s="28"/>
      <c r="SVO129" s="28"/>
      <c r="SVP129" s="28"/>
      <c r="SVQ129" s="28"/>
      <c r="SVR129" s="28"/>
      <c r="SVS129" s="28"/>
      <c r="SVT129" s="28"/>
      <c r="SVU129" s="28"/>
      <c r="SVV129" s="28"/>
      <c r="SVW129" s="28"/>
      <c r="SVX129" s="28"/>
      <c r="SVY129" s="28"/>
      <c r="SVZ129" s="28"/>
      <c r="SWA129" s="28"/>
      <c r="SWB129" s="28"/>
      <c r="SWC129" s="28"/>
      <c r="SWD129" s="28"/>
      <c r="SWE129" s="28"/>
      <c r="SWF129" s="28"/>
      <c r="SWG129" s="28"/>
      <c r="SWH129" s="28"/>
      <c r="SWI129" s="28"/>
      <c r="SWJ129" s="28"/>
      <c r="SWK129" s="28"/>
      <c r="SWL129" s="28"/>
      <c r="SWM129" s="28"/>
      <c r="SWN129" s="28"/>
      <c r="SWO129" s="28"/>
      <c r="SWP129" s="28"/>
      <c r="SWQ129" s="28"/>
      <c r="SWR129" s="28"/>
      <c r="SWS129" s="28"/>
      <c r="SWT129" s="28"/>
      <c r="SWU129" s="28"/>
      <c r="SWV129" s="28"/>
      <c r="SWW129" s="28"/>
      <c r="SWX129" s="28"/>
      <c r="SWY129" s="28"/>
      <c r="SWZ129" s="28"/>
      <c r="SXA129" s="28"/>
      <c r="SXB129" s="28"/>
      <c r="SXC129" s="28"/>
      <c r="SXD129" s="28"/>
      <c r="SXE129" s="28"/>
      <c r="SXF129" s="28"/>
      <c r="SXG129" s="28"/>
      <c r="SXH129" s="28"/>
      <c r="SXI129" s="28"/>
      <c r="SXJ129" s="28"/>
      <c r="SXK129" s="28"/>
      <c r="SXL129" s="28"/>
      <c r="SXM129" s="28"/>
      <c r="SXN129" s="28"/>
      <c r="SXO129" s="28"/>
      <c r="SXP129" s="28"/>
      <c r="SXQ129" s="28"/>
      <c r="SXR129" s="28"/>
      <c r="SXS129" s="28"/>
      <c r="SXT129" s="28"/>
      <c r="SXU129" s="28"/>
      <c r="SXV129" s="28"/>
      <c r="SXW129" s="28"/>
      <c r="SXX129" s="28"/>
      <c r="SXY129" s="28"/>
      <c r="SXZ129" s="28"/>
      <c r="SYA129" s="28"/>
      <c r="SYB129" s="28"/>
      <c r="SYC129" s="28"/>
      <c r="SYD129" s="28"/>
      <c r="SYE129" s="28"/>
      <c r="SYF129" s="28"/>
      <c r="SYG129" s="28"/>
      <c r="SYH129" s="28"/>
      <c r="SYI129" s="28"/>
      <c r="SYJ129" s="28"/>
      <c r="SYK129" s="28"/>
      <c r="SYL129" s="28"/>
      <c r="SYM129" s="28"/>
      <c r="SYN129" s="28"/>
      <c r="SYO129" s="28"/>
      <c r="SYP129" s="28"/>
      <c r="SYQ129" s="28"/>
      <c r="SYR129" s="28"/>
      <c r="SYS129" s="28"/>
      <c r="SYT129" s="28"/>
      <c r="SYU129" s="28"/>
      <c r="SYV129" s="28"/>
      <c r="SYW129" s="28"/>
      <c r="SYX129" s="28"/>
      <c r="SYY129" s="28"/>
      <c r="SYZ129" s="28"/>
      <c r="SZA129" s="28"/>
      <c r="SZB129" s="28"/>
      <c r="SZC129" s="28"/>
      <c r="SZD129" s="28"/>
      <c r="SZE129" s="28"/>
      <c r="SZF129" s="28"/>
      <c r="SZG129" s="28"/>
      <c r="SZH129" s="28"/>
      <c r="SZI129" s="28"/>
      <c r="SZJ129" s="28"/>
      <c r="SZK129" s="28"/>
      <c r="SZL129" s="28"/>
      <c r="SZM129" s="28"/>
      <c r="SZN129" s="28"/>
      <c r="SZO129" s="28"/>
      <c r="SZP129" s="28"/>
      <c r="SZQ129" s="28"/>
      <c r="SZR129" s="28"/>
      <c r="SZS129" s="28"/>
      <c r="SZT129" s="28"/>
      <c r="SZU129" s="28"/>
      <c r="SZV129" s="28"/>
      <c r="SZW129" s="28"/>
      <c r="SZX129" s="28"/>
      <c r="SZY129" s="28"/>
      <c r="SZZ129" s="28"/>
      <c r="TAA129" s="28"/>
      <c r="TAB129" s="28"/>
      <c r="TAC129" s="28"/>
      <c r="TAD129" s="28"/>
      <c r="TAE129" s="28"/>
      <c r="TAF129" s="28"/>
      <c r="TAG129" s="28"/>
      <c r="TAH129" s="28"/>
      <c r="TAI129" s="28"/>
      <c r="TAJ129" s="28"/>
      <c r="TAK129" s="28"/>
      <c r="TAL129" s="28"/>
      <c r="TAM129" s="28"/>
      <c r="TAN129" s="28"/>
      <c r="TAO129" s="28"/>
      <c r="TAP129" s="28"/>
      <c r="TAQ129" s="28"/>
      <c r="TAR129" s="28"/>
      <c r="TAS129" s="28"/>
      <c r="TAT129" s="28"/>
      <c r="TAU129" s="28"/>
      <c r="TAV129" s="28"/>
      <c r="TAW129" s="28"/>
      <c r="TAX129" s="28"/>
      <c r="TAY129" s="28"/>
      <c r="TAZ129" s="28"/>
      <c r="TBA129" s="28"/>
      <c r="TBB129" s="28"/>
      <c r="TBC129" s="28"/>
      <c r="TBD129" s="28"/>
      <c r="TBE129" s="28"/>
      <c r="TBF129" s="28"/>
      <c r="TBG129" s="28"/>
      <c r="TBH129" s="28"/>
      <c r="TBI129" s="28"/>
      <c r="TBJ129" s="28"/>
      <c r="TBK129" s="28"/>
      <c r="TBL129" s="28"/>
      <c r="TBM129" s="28"/>
      <c r="TBN129" s="28"/>
      <c r="TBO129" s="28"/>
      <c r="TBP129" s="28"/>
      <c r="TBQ129" s="28"/>
      <c r="TBR129" s="28"/>
      <c r="TBS129" s="28"/>
      <c r="TBT129" s="28"/>
      <c r="TBU129" s="28"/>
      <c r="TBV129" s="28"/>
      <c r="TBW129" s="28"/>
      <c r="TBX129" s="28"/>
      <c r="TBY129" s="28"/>
      <c r="TBZ129" s="28"/>
      <c r="TCA129" s="28"/>
      <c r="TCB129" s="28"/>
      <c r="TCC129" s="28"/>
      <c r="TCD129" s="28"/>
      <c r="TCE129" s="28"/>
      <c r="TCF129" s="28"/>
      <c r="TCG129" s="28"/>
      <c r="TCH129" s="28"/>
      <c r="TCI129" s="28"/>
      <c r="TCJ129" s="28"/>
      <c r="TCK129" s="28"/>
      <c r="TCL129" s="28"/>
      <c r="TCM129" s="28"/>
      <c r="TCN129" s="28"/>
      <c r="TCO129" s="28"/>
      <c r="TCP129" s="28"/>
      <c r="TCQ129" s="28"/>
      <c r="TCR129" s="28"/>
      <c r="TCS129" s="28"/>
      <c r="TCT129" s="28"/>
      <c r="TCU129" s="28"/>
      <c r="TCV129" s="28"/>
      <c r="TCW129" s="28"/>
      <c r="TCX129" s="28"/>
      <c r="TCY129" s="28"/>
      <c r="TCZ129" s="28"/>
      <c r="TDA129" s="28"/>
      <c r="TDB129" s="28"/>
      <c r="TDC129" s="28"/>
      <c r="TDD129" s="28"/>
      <c r="TDE129" s="28"/>
      <c r="TDF129" s="28"/>
      <c r="TDG129" s="28"/>
      <c r="TDH129" s="28"/>
      <c r="TDI129" s="28"/>
      <c r="TDJ129" s="28"/>
      <c r="TDK129" s="28"/>
      <c r="TDL129" s="28"/>
      <c r="TDM129" s="28"/>
      <c r="TDN129" s="28"/>
      <c r="TDO129" s="28"/>
      <c r="TDP129" s="28"/>
      <c r="TDQ129" s="28"/>
      <c r="TDR129" s="28"/>
      <c r="TDS129" s="28"/>
      <c r="TDT129" s="28"/>
      <c r="TDU129" s="28"/>
      <c r="TDV129" s="28"/>
      <c r="TDW129" s="28"/>
      <c r="TDX129" s="28"/>
      <c r="TDY129" s="28"/>
      <c r="TDZ129" s="28"/>
      <c r="TEA129" s="28"/>
      <c r="TEB129" s="28"/>
      <c r="TEC129" s="28"/>
      <c r="TED129" s="28"/>
      <c r="TEE129" s="28"/>
      <c r="TEF129" s="28"/>
      <c r="TEG129" s="28"/>
      <c r="TEH129" s="28"/>
      <c r="TEI129" s="28"/>
      <c r="TEJ129" s="28"/>
      <c r="TEK129" s="28"/>
      <c r="TEL129" s="28"/>
      <c r="TEM129" s="28"/>
      <c r="TEN129" s="28"/>
      <c r="TEO129" s="28"/>
      <c r="TEP129" s="28"/>
      <c r="TEQ129" s="28"/>
      <c r="TER129" s="28"/>
      <c r="TES129" s="28"/>
      <c r="TET129" s="28"/>
      <c r="TEU129" s="28"/>
      <c r="TEV129" s="28"/>
      <c r="TEW129" s="28"/>
      <c r="TEX129" s="28"/>
      <c r="TEY129" s="28"/>
      <c r="TEZ129" s="28"/>
      <c r="TFA129" s="28"/>
      <c r="TFB129" s="28"/>
      <c r="TFC129" s="28"/>
      <c r="TFD129" s="28"/>
      <c r="TFE129" s="28"/>
      <c r="TFF129" s="28"/>
      <c r="TFG129" s="28"/>
      <c r="TFH129" s="28"/>
      <c r="TFI129" s="28"/>
      <c r="TFJ129" s="28"/>
      <c r="TFK129" s="28"/>
      <c r="TFL129" s="28"/>
      <c r="TFM129" s="28"/>
      <c r="TFN129" s="28"/>
      <c r="TFO129" s="28"/>
      <c r="TFP129" s="28"/>
      <c r="TFQ129" s="28"/>
      <c r="TFR129" s="28"/>
      <c r="TFS129" s="28"/>
      <c r="TFT129" s="28"/>
      <c r="TFU129" s="28"/>
      <c r="TFV129" s="28"/>
      <c r="TFW129" s="28"/>
      <c r="TFX129" s="28"/>
      <c r="TFY129" s="28"/>
      <c r="TFZ129" s="28"/>
      <c r="TGA129" s="28"/>
      <c r="TGB129" s="28"/>
      <c r="TGC129" s="28"/>
      <c r="TGD129" s="28"/>
      <c r="TGE129" s="28"/>
      <c r="TGF129" s="28"/>
      <c r="TGG129" s="28"/>
      <c r="TGH129" s="28"/>
      <c r="TGI129" s="28"/>
      <c r="TGJ129" s="28"/>
      <c r="TGK129" s="28"/>
      <c r="TGL129" s="28"/>
      <c r="TGM129" s="28"/>
      <c r="TGN129" s="28"/>
      <c r="TGO129" s="28"/>
      <c r="TGP129" s="28"/>
      <c r="TGQ129" s="28"/>
      <c r="TGR129" s="28"/>
      <c r="TGS129" s="28"/>
      <c r="TGT129" s="28"/>
      <c r="TGU129" s="28"/>
      <c r="TGV129" s="28"/>
      <c r="TGW129" s="28"/>
      <c r="TGX129" s="28"/>
      <c r="TGY129" s="28"/>
      <c r="TGZ129" s="28"/>
      <c r="THA129" s="28"/>
      <c r="THB129" s="28"/>
      <c r="THC129" s="28"/>
      <c r="THD129" s="28"/>
      <c r="THE129" s="28"/>
      <c r="THF129" s="28"/>
      <c r="THG129" s="28"/>
      <c r="THH129" s="28"/>
      <c r="THI129" s="28"/>
      <c r="THJ129" s="28"/>
      <c r="THK129" s="28"/>
      <c r="THL129" s="28"/>
      <c r="THM129" s="28"/>
      <c r="THN129" s="28"/>
      <c r="THO129" s="28"/>
      <c r="THP129" s="28"/>
      <c r="THQ129" s="28"/>
      <c r="THR129" s="28"/>
      <c r="THS129" s="28"/>
      <c r="THT129" s="28"/>
      <c r="THU129" s="28"/>
      <c r="THV129" s="28"/>
      <c r="THW129" s="28"/>
      <c r="THX129" s="28"/>
      <c r="THY129" s="28"/>
      <c r="THZ129" s="28"/>
      <c r="TIA129" s="28"/>
      <c r="TIB129" s="28"/>
      <c r="TIC129" s="28"/>
      <c r="TID129" s="28"/>
      <c r="TIE129" s="28"/>
      <c r="TIF129" s="28"/>
      <c r="TIG129" s="28"/>
      <c r="TIH129" s="28"/>
      <c r="TII129" s="28"/>
      <c r="TIJ129" s="28"/>
      <c r="TIK129" s="28"/>
      <c r="TIL129" s="28"/>
      <c r="TIM129" s="28"/>
      <c r="TIN129" s="28"/>
      <c r="TIO129" s="28"/>
      <c r="TIP129" s="28"/>
      <c r="TIQ129" s="28"/>
      <c r="TIR129" s="28"/>
      <c r="TIS129" s="28"/>
      <c r="TIT129" s="28"/>
      <c r="TIU129" s="28"/>
      <c r="TIV129" s="28"/>
      <c r="TIW129" s="28"/>
      <c r="TIX129" s="28"/>
      <c r="TIY129" s="28"/>
      <c r="TIZ129" s="28"/>
      <c r="TJA129" s="28"/>
      <c r="TJB129" s="28"/>
      <c r="TJC129" s="28"/>
      <c r="TJD129" s="28"/>
      <c r="TJE129" s="28"/>
      <c r="TJF129" s="28"/>
      <c r="TJG129" s="28"/>
      <c r="TJH129" s="28"/>
      <c r="TJI129" s="28"/>
      <c r="TJJ129" s="28"/>
      <c r="TJK129" s="28"/>
      <c r="TJL129" s="28"/>
      <c r="TJM129" s="28"/>
      <c r="TJN129" s="28"/>
      <c r="TJO129" s="28"/>
      <c r="TJP129" s="28"/>
      <c r="TJQ129" s="28"/>
      <c r="TJR129" s="28"/>
      <c r="TJS129" s="28"/>
      <c r="TJT129" s="28"/>
      <c r="TJU129" s="28"/>
      <c r="TJV129" s="28"/>
      <c r="TJW129" s="28"/>
      <c r="TJX129" s="28"/>
      <c r="TJY129" s="28"/>
      <c r="TJZ129" s="28"/>
      <c r="TKA129" s="28"/>
      <c r="TKB129" s="28"/>
      <c r="TKC129" s="28"/>
      <c r="TKD129" s="28"/>
      <c r="TKE129" s="28"/>
      <c r="TKF129" s="28"/>
      <c r="TKG129" s="28"/>
      <c r="TKH129" s="28"/>
      <c r="TKI129" s="28"/>
      <c r="TKJ129" s="28"/>
      <c r="TKK129" s="28"/>
      <c r="TKL129" s="28"/>
      <c r="TKM129" s="28"/>
      <c r="TKN129" s="28"/>
      <c r="TKO129" s="28"/>
      <c r="TKP129" s="28"/>
      <c r="TKQ129" s="28"/>
      <c r="TKR129" s="28"/>
      <c r="TKS129" s="28"/>
      <c r="TKT129" s="28"/>
      <c r="TKU129" s="28"/>
      <c r="TKV129" s="28"/>
      <c r="TKW129" s="28"/>
      <c r="TKX129" s="28"/>
      <c r="TKY129" s="28"/>
      <c r="TKZ129" s="28"/>
      <c r="TLA129" s="28"/>
      <c r="TLB129" s="28"/>
      <c r="TLC129" s="28"/>
      <c r="TLD129" s="28"/>
      <c r="TLE129" s="28"/>
      <c r="TLF129" s="28"/>
      <c r="TLG129" s="28"/>
      <c r="TLH129" s="28"/>
      <c r="TLI129" s="28"/>
      <c r="TLJ129" s="28"/>
      <c r="TLK129" s="28"/>
      <c r="TLL129" s="28"/>
      <c r="TLM129" s="28"/>
      <c r="TLN129" s="28"/>
      <c r="TLO129" s="28"/>
      <c r="TLP129" s="28"/>
      <c r="TLQ129" s="28"/>
      <c r="TLR129" s="28"/>
      <c r="TLS129" s="28"/>
      <c r="TLT129" s="28"/>
      <c r="TLU129" s="28"/>
      <c r="TLV129" s="28"/>
      <c r="TLW129" s="28"/>
      <c r="TLX129" s="28"/>
      <c r="TLY129" s="28"/>
      <c r="TLZ129" s="28"/>
      <c r="TMA129" s="28"/>
      <c r="TMB129" s="28"/>
      <c r="TMC129" s="28"/>
      <c r="TMD129" s="28"/>
      <c r="TME129" s="28"/>
      <c r="TMF129" s="28"/>
      <c r="TMG129" s="28"/>
      <c r="TMH129" s="28"/>
      <c r="TMI129" s="28"/>
      <c r="TMJ129" s="28"/>
      <c r="TMK129" s="28"/>
      <c r="TML129" s="28"/>
      <c r="TMM129" s="28"/>
      <c r="TMN129" s="28"/>
      <c r="TMO129" s="28"/>
      <c r="TMP129" s="28"/>
      <c r="TMQ129" s="28"/>
      <c r="TMR129" s="28"/>
      <c r="TMS129" s="28"/>
      <c r="TMT129" s="28"/>
      <c r="TMU129" s="28"/>
      <c r="TMV129" s="28"/>
      <c r="TMW129" s="28"/>
      <c r="TMX129" s="28"/>
      <c r="TMY129" s="28"/>
      <c r="TMZ129" s="28"/>
      <c r="TNA129" s="28"/>
      <c r="TNB129" s="28"/>
      <c r="TNC129" s="28"/>
      <c r="TND129" s="28"/>
      <c r="TNE129" s="28"/>
      <c r="TNF129" s="28"/>
      <c r="TNG129" s="28"/>
      <c r="TNH129" s="28"/>
      <c r="TNI129" s="28"/>
      <c r="TNJ129" s="28"/>
      <c r="TNK129" s="28"/>
      <c r="TNL129" s="28"/>
      <c r="TNM129" s="28"/>
      <c r="TNN129" s="28"/>
      <c r="TNO129" s="28"/>
      <c r="TNP129" s="28"/>
      <c r="TNQ129" s="28"/>
      <c r="TNR129" s="28"/>
      <c r="TNS129" s="28"/>
      <c r="TNT129" s="28"/>
      <c r="TNU129" s="28"/>
      <c r="TNV129" s="28"/>
      <c r="TNW129" s="28"/>
      <c r="TNX129" s="28"/>
      <c r="TNY129" s="28"/>
      <c r="TNZ129" s="28"/>
      <c r="TOA129" s="28"/>
      <c r="TOB129" s="28"/>
      <c r="TOC129" s="28"/>
      <c r="TOD129" s="28"/>
      <c r="TOE129" s="28"/>
      <c r="TOF129" s="28"/>
      <c r="TOG129" s="28"/>
      <c r="TOH129" s="28"/>
      <c r="TOI129" s="28"/>
      <c r="TOJ129" s="28"/>
      <c r="TOK129" s="28"/>
      <c r="TOL129" s="28"/>
      <c r="TOM129" s="28"/>
      <c r="TON129" s="28"/>
      <c r="TOO129" s="28"/>
      <c r="TOP129" s="28"/>
      <c r="TOQ129" s="28"/>
      <c r="TOR129" s="28"/>
      <c r="TOS129" s="28"/>
      <c r="TOT129" s="28"/>
      <c r="TOU129" s="28"/>
      <c r="TOV129" s="28"/>
      <c r="TOW129" s="28"/>
      <c r="TOX129" s="28"/>
      <c r="TOY129" s="28"/>
      <c r="TOZ129" s="28"/>
      <c r="TPA129" s="28"/>
      <c r="TPB129" s="28"/>
      <c r="TPC129" s="28"/>
      <c r="TPD129" s="28"/>
      <c r="TPE129" s="28"/>
      <c r="TPF129" s="28"/>
      <c r="TPG129" s="28"/>
      <c r="TPH129" s="28"/>
      <c r="TPI129" s="28"/>
      <c r="TPJ129" s="28"/>
      <c r="TPK129" s="28"/>
      <c r="TPL129" s="28"/>
      <c r="TPM129" s="28"/>
      <c r="TPN129" s="28"/>
      <c r="TPO129" s="28"/>
      <c r="TPP129" s="28"/>
      <c r="TPQ129" s="28"/>
      <c r="TPR129" s="28"/>
      <c r="TPS129" s="28"/>
      <c r="TPT129" s="28"/>
      <c r="TPU129" s="28"/>
      <c r="TPV129" s="28"/>
      <c r="TPW129" s="28"/>
      <c r="TPX129" s="28"/>
      <c r="TPY129" s="28"/>
      <c r="TPZ129" s="28"/>
      <c r="TQA129" s="28"/>
      <c r="TQB129" s="28"/>
      <c r="TQC129" s="28"/>
      <c r="TQD129" s="28"/>
      <c r="TQE129" s="28"/>
      <c r="TQF129" s="28"/>
      <c r="TQG129" s="28"/>
      <c r="TQH129" s="28"/>
      <c r="TQI129" s="28"/>
      <c r="TQJ129" s="28"/>
      <c r="TQK129" s="28"/>
      <c r="TQL129" s="28"/>
      <c r="TQM129" s="28"/>
      <c r="TQN129" s="28"/>
      <c r="TQO129" s="28"/>
      <c r="TQP129" s="28"/>
      <c r="TQQ129" s="28"/>
      <c r="TQR129" s="28"/>
      <c r="TQS129" s="28"/>
      <c r="TQT129" s="28"/>
      <c r="TQU129" s="28"/>
      <c r="TQV129" s="28"/>
      <c r="TQW129" s="28"/>
      <c r="TQX129" s="28"/>
      <c r="TQY129" s="28"/>
      <c r="TQZ129" s="28"/>
      <c r="TRA129" s="28"/>
      <c r="TRB129" s="28"/>
      <c r="TRC129" s="28"/>
      <c r="TRD129" s="28"/>
      <c r="TRE129" s="28"/>
      <c r="TRF129" s="28"/>
      <c r="TRG129" s="28"/>
      <c r="TRH129" s="28"/>
      <c r="TRI129" s="28"/>
      <c r="TRJ129" s="28"/>
      <c r="TRK129" s="28"/>
      <c r="TRL129" s="28"/>
      <c r="TRM129" s="28"/>
      <c r="TRN129" s="28"/>
      <c r="TRO129" s="28"/>
      <c r="TRP129" s="28"/>
      <c r="TRQ129" s="28"/>
      <c r="TRR129" s="28"/>
      <c r="TRS129" s="28"/>
      <c r="TRT129" s="28"/>
      <c r="TRU129" s="28"/>
      <c r="TRV129" s="28"/>
      <c r="TRW129" s="28"/>
      <c r="TRX129" s="28"/>
      <c r="TRY129" s="28"/>
      <c r="TRZ129" s="28"/>
      <c r="TSA129" s="28"/>
      <c r="TSB129" s="28"/>
      <c r="TSC129" s="28"/>
      <c r="TSD129" s="28"/>
      <c r="TSE129" s="28"/>
      <c r="TSF129" s="28"/>
      <c r="TSG129" s="28"/>
      <c r="TSH129" s="28"/>
      <c r="TSI129" s="28"/>
      <c r="TSJ129" s="28"/>
      <c r="TSK129" s="28"/>
      <c r="TSL129" s="28"/>
      <c r="TSM129" s="28"/>
      <c r="TSN129" s="28"/>
      <c r="TSO129" s="28"/>
      <c r="TSP129" s="28"/>
      <c r="TSQ129" s="28"/>
      <c r="TSR129" s="28"/>
      <c r="TSS129" s="28"/>
      <c r="TST129" s="28"/>
      <c r="TSU129" s="28"/>
      <c r="TSV129" s="28"/>
      <c r="TSW129" s="28"/>
      <c r="TSX129" s="28"/>
      <c r="TSY129" s="28"/>
      <c r="TSZ129" s="28"/>
      <c r="TTA129" s="28"/>
      <c r="TTB129" s="28"/>
      <c r="TTC129" s="28"/>
      <c r="TTD129" s="28"/>
      <c r="TTE129" s="28"/>
      <c r="TTF129" s="28"/>
      <c r="TTG129" s="28"/>
      <c r="TTH129" s="28"/>
      <c r="TTI129" s="28"/>
      <c r="TTJ129" s="28"/>
      <c r="TTK129" s="28"/>
      <c r="TTL129" s="28"/>
      <c r="TTM129" s="28"/>
      <c r="TTN129" s="28"/>
      <c r="TTO129" s="28"/>
      <c r="TTP129" s="28"/>
      <c r="TTQ129" s="28"/>
      <c r="TTR129" s="28"/>
      <c r="TTS129" s="28"/>
      <c r="TTT129" s="28"/>
      <c r="TTU129" s="28"/>
      <c r="TTV129" s="28"/>
      <c r="TTW129" s="28"/>
      <c r="TTX129" s="28"/>
      <c r="TTY129" s="28"/>
      <c r="TTZ129" s="28"/>
      <c r="TUA129" s="28"/>
      <c r="TUB129" s="28"/>
      <c r="TUC129" s="28"/>
      <c r="TUD129" s="28"/>
      <c r="TUE129" s="28"/>
      <c r="TUF129" s="28"/>
      <c r="TUG129" s="28"/>
      <c r="TUH129" s="28"/>
      <c r="TUI129" s="28"/>
      <c r="TUJ129" s="28"/>
      <c r="TUK129" s="28"/>
      <c r="TUL129" s="28"/>
      <c r="TUM129" s="28"/>
      <c r="TUN129" s="28"/>
      <c r="TUO129" s="28"/>
      <c r="TUP129" s="28"/>
      <c r="TUQ129" s="28"/>
      <c r="TUR129" s="28"/>
      <c r="TUS129" s="28"/>
      <c r="TUT129" s="28"/>
      <c r="TUU129" s="28"/>
      <c r="TUV129" s="28"/>
      <c r="TUW129" s="28"/>
      <c r="TUX129" s="28"/>
      <c r="TUY129" s="28"/>
      <c r="TUZ129" s="28"/>
      <c r="TVA129" s="28"/>
      <c r="TVB129" s="28"/>
      <c r="TVC129" s="28"/>
      <c r="TVD129" s="28"/>
      <c r="TVE129" s="28"/>
      <c r="TVF129" s="28"/>
      <c r="TVG129" s="28"/>
      <c r="TVH129" s="28"/>
      <c r="TVI129" s="28"/>
      <c r="TVJ129" s="28"/>
      <c r="TVK129" s="28"/>
      <c r="TVL129" s="28"/>
      <c r="TVM129" s="28"/>
      <c r="TVN129" s="28"/>
      <c r="TVO129" s="28"/>
      <c r="TVP129" s="28"/>
      <c r="TVQ129" s="28"/>
      <c r="TVR129" s="28"/>
      <c r="TVS129" s="28"/>
      <c r="TVT129" s="28"/>
      <c r="TVU129" s="28"/>
      <c r="TVV129" s="28"/>
      <c r="TVW129" s="28"/>
      <c r="TVX129" s="28"/>
      <c r="TVY129" s="28"/>
      <c r="TVZ129" s="28"/>
      <c r="TWA129" s="28"/>
      <c r="TWB129" s="28"/>
      <c r="TWC129" s="28"/>
      <c r="TWD129" s="28"/>
      <c r="TWE129" s="28"/>
      <c r="TWF129" s="28"/>
      <c r="TWG129" s="28"/>
      <c r="TWH129" s="28"/>
      <c r="TWI129" s="28"/>
      <c r="TWJ129" s="28"/>
      <c r="TWK129" s="28"/>
      <c r="TWL129" s="28"/>
      <c r="TWM129" s="28"/>
      <c r="TWN129" s="28"/>
      <c r="TWO129" s="28"/>
      <c r="TWP129" s="28"/>
      <c r="TWQ129" s="28"/>
      <c r="TWR129" s="28"/>
      <c r="TWS129" s="28"/>
      <c r="TWT129" s="28"/>
      <c r="TWU129" s="28"/>
      <c r="TWV129" s="28"/>
      <c r="TWW129" s="28"/>
      <c r="TWX129" s="28"/>
      <c r="TWY129" s="28"/>
      <c r="TWZ129" s="28"/>
      <c r="TXA129" s="28"/>
      <c r="TXB129" s="28"/>
      <c r="TXC129" s="28"/>
      <c r="TXD129" s="28"/>
      <c r="TXE129" s="28"/>
      <c r="TXF129" s="28"/>
      <c r="TXG129" s="28"/>
      <c r="TXH129" s="28"/>
      <c r="TXI129" s="28"/>
      <c r="TXJ129" s="28"/>
      <c r="TXK129" s="28"/>
      <c r="TXL129" s="28"/>
      <c r="TXM129" s="28"/>
      <c r="TXN129" s="28"/>
      <c r="TXO129" s="28"/>
      <c r="TXP129" s="28"/>
      <c r="TXQ129" s="28"/>
      <c r="TXR129" s="28"/>
      <c r="TXS129" s="28"/>
      <c r="TXT129" s="28"/>
      <c r="TXU129" s="28"/>
      <c r="TXV129" s="28"/>
      <c r="TXW129" s="28"/>
      <c r="TXX129" s="28"/>
      <c r="TXY129" s="28"/>
      <c r="TXZ129" s="28"/>
      <c r="TYA129" s="28"/>
      <c r="TYB129" s="28"/>
      <c r="TYC129" s="28"/>
      <c r="TYD129" s="28"/>
      <c r="TYE129" s="28"/>
      <c r="TYF129" s="28"/>
      <c r="TYG129" s="28"/>
      <c r="TYH129" s="28"/>
      <c r="TYI129" s="28"/>
      <c r="TYJ129" s="28"/>
      <c r="TYK129" s="28"/>
      <c r="TYL129" s="28"/>
      <c r="TYM129" s="28"/>
      <c r="TYN129" s="28"/>
      <c r="TYO129" s="28"/>
      <c r="TYP129" s="28"/>
      <c r="TYQ129" s="28"/>
      <c r="TYR129" s="28"/>
      <c r="TYS129" s="28"/>
      <c r="TYT129" s="28"/>
      <c r="TYU129" s="28"/>
      <c r="TYV129" s="28"/>
      <c r="TYW129" s="28"/>
      <c r="TYX129" s="28"/>
      <c r="TYY129" s="28"/>
      <c r="TYZ129" s="28"/>
      <c r="TZA129" s="28"/>
      <c r="TZB129" s="28"/>
      <c r="TZC129" s="28"/>
      <c r="TZD129" s="28"/>
      <c r="TZE129" s="28"/>
      <c r="TZF129" s="28"/>
      <c r="TZG129" s="28"/>
      <c r="TZH129" s="28"/>
      <c r="TZI129" s="28"/>
      <c r="TZJ129" s="28"/>
      <c r="TZK129" s="28"/>
      <c r="TZL129" s="28"/>
      <c r="TZM129" s="28"/>
      <c r="TZN129" s="28"/>
      <c r="TZO129" s="28"/>
      <c r="TZP129" s="28"/>
      <c r="TZQ129" s="28"/>
      <c r="TZR129" s="28"/>
      <c r="TZS129" s="28"/>
      <c r="TZT129" s="28"/>
      <c r="TZU129" s="28"/>
      <c r="TZV129" s="28"/>
      <c r="TZW129" s="28"/>
      <c r="TZX129" s="28"/>
      <c r="TZY129" s="28"/>
      <c r="TZZ129" s="28"/>
      <c r="UAA129" s="28"/>
      <c r="UAB129" s="28"/>
      <c r="UAC129" s="28"/>
      <c r="UAD129" s="28"/>
      <c r="UAE129" s="28"/>
      <c r="UAF129" s="28"/>
      <c r="UAG129" s="28"/>
      <c r="UAH129" s="28"/>
      <c r="UAI129" s="28"/>
      <c r="UAJ129" s="28"/>
      <c r="UAK129" s="28"/>
      <c r="UAL129" s="28"/>
      <c r="UAM129" s="28"/>
      <c r="UAN129" s="28"/>
      <c r="UAO129" s="28"/>
      <c r="UAP129" s="28"/>
      <c r="UAQ129" s="28"/>
      <c r="UAR129" s="28"/>
      <c r="UAS129" s="28"/>
      <c r="UAT129" s="28"/>
      <c r="UAU129" s="28"/>
      <c r="UAV129" s="28"/>
      <c r="UAW129" s="28"/>
      <c r="UAX129" s="28"/>
      <c r="UAY129" s="28"/>
      <c r="UAZ129" s="28"/>
      <c r="UBA129" s="28"/>
      <c r="UBB129" s="28"/>
      <c r="UBC129" s="28"/>
      <c r="UBD129" s="28"/>
      <c r="UBE129" s="28"/>
      <c r="UBF129" s="28"/>
      <c r="UBG129" s="28"/>
      <c r="UBH129" s="28"/>
      <c r="UBI129" s="28"/>
      <c r="UBJ129" s="28"/>
      <c r="UBK129" s="28"/>
      <c r="UBL129" s="28"/>
      <c r="UBM129" s="28"/>
      <c r="UBN129" s="28"/>
      <c r="UBO129" s="28"/>
      <c r="UBP129" s="28"/>
      <c r="UBQ129" s="28"/>
      <c r="UBR129" s="28"/>
      <c r="UBS129" s="28"/>
      <c r="UBT129" s="28"/>
      <c r="UBU129" s="28"/>
      <c r="UBV129" s="28"/>
      <c r="UBW129" s="28"/>
      <c r="UBX129" s="28"/>
      <c r="UBY129" s="28"/>
      <c r="UBZ129" s="28"/>
      <c r="UCA129" s="28"/>
      <c r="UCB129" s="28"/>
      <c r="UCC129" s="28"/>
      <c r="UCD129" s="28"/>
      <c r="UCE129" s="28"/>
      <c r="UCF129" s="28"/>
      <c r="UCG129" s="28"/>
      <c r="UCH129" s="28"/>
      <c r="UCI129" s="28"/>
      <c r="UCJ129" s="28"/>
      <c r="UCK129" s="28"/>
      <c r="UCL129" s="28"/>
      <c r="UCM129" s="28"/>
      <c r="UCN129" s="28"/>
      <c r="UCO129" s="28"/>
      <c r="UCP129" s="28"/>
      <c r="UCQ129" s="28"/>
      <c r="UCR129" s="28"/>
      <c r="UCS129" s="28"/>
      <c r="UCT129" s="28"/>
      <c r="UCU129" s="28"/>
      <c r="UCV129" s="28"/>
      <c r="UCW129" s="28"/>
      <c r="UCX129" s="28"/>
      <c r="UCY129" s="28"/>
      <c r="UCZ129" s="28"/>
      <c r="UDA129" s="28"/>
      <c r="UDB129" s="28"/>
      <c r="UDC129" s="28"/>
      <c r="UDD129" s="28"/>
      <c r="UDE129" s="28"/>
      <c r="UDF129" s="28"/>
      <c r="UDG129" s="28"/>
      <c r="UDH129" s="28"/>
      <c r="UDI129" s="28"/>
      <c r="UDJ129" s="28"/>
      <c r="UDK129" s="28"/>
      <c r="UDL129" s="28"/>
      <c r="UDM129" s="28"/>
      <c r="UDN129" s="28"/>
      <c r="UDO129" s="28"/>
      <c r="UDP129" s="28"/>
      <c r="UDQ129" s="28"/>
      <c r="UDR129" s="28"/>
      <c r="UDS129" s="28"/>
      <c r="UDT129" s="28"/>
      <c r="UDU129" s="28"/>
      <c r="UDV129" s="28"/>
      <c r="UDW129" s="28"/>
      <c r="UDX129" s="28"/>
      <c r="UDY129" s="28"/>
      <c r="UDZ129" s="28"/>
      <c r="UEA129" s="28"/>
      <c r="UEB129" s="28"/>
      <c r="UEC129" s="28"/>
      <c r="UED129" s="28"/>
      <c r="UEE129" s="28"/>
      <c r="UEF129" s="28"/>
      <c r="UEG129" s="28"/>
      <c r="UEH129" s="28"/>
      <c r="UEI129" s="28"/>
      <c r="UEJ129" s="28"/>
      <c r="UEK129" s="28"/>
      <c r="UEL129" s="28"/>
      <c r="UEM129" s="28"/>
      <c r="UEN129" s="28"/>
      <c r="UEO129" s="28"/>
      <c r="UEP129" s="28"/>
      <c r="UEQ129" s="28"/>
      <c r="UER129" s="28"/>
      <c r="UES129" s="28"/>
      <c r="UET129" s="28"/>
      <c r="UEU129" s="28"/>
      <c r="UEV129" s="28"/>
      <c r="UEW129" s="28"/>
      <c r="UEX129" s="28"/>
      <c r="UEY129" s="28"/>
      <c r="UEZ129" s="28"/>
      <c r="UFA129" s="28"/>
      <c r="UFB129" s="28"/>
      <c r="UFC129" s="28"/>
      <c r="UFD129" s="28"/>
      <c r="UFE129" s="28"/>
      <c r="UFF129" s="28"/>
      <c r="UFG129" s="28"/>
      <c r="UFH129" s="28"/>
      <c r="UFI129" s="28"/>
      <c r="UFJ129" s="28"/>
      <c r="UFK129" s="28"/>
      <c r="UFL129" s="28"/>
      <c r="UFM129" s="28"/>
      <c r="UFN129" s="28"/>
      <c r="UFO129" s="28"/>
      <c r="UFP129" s="28"/>
      <c r="UFQ129" s="28"/>
      <c r="UFR129" s="28"/>
      <c r="UFS129" s="28"/>
      <c r="UFT129" s="28"/>
      <c r="UFU129" s="28"/>
      <c r="UFV129" s="28"/>
      <c r="UFW129" s="28"/>
      <c r="UFX129" s="28"/>
      <c r="UFY129" s="28"/>
      <c r="UFZ129" s="28"/>
      <c r="UGA129" s="28"/>
      <c r="UGB129" s="28"/>
      <c r="UGC129" s="28"/>
      <c r="UGD129" s="28"/>
      <c r="UGE129" s="28"/>
      <c r="UGF129" s="28"/>
      <c r="UGG129" s="28"/>
      <c r="UGH129" s="28"/>
      <c r="UGI129" s="28"/>
      <c r="UGJ129" s="28"/>
      <c r="UGK129" s="28"/>
      <c r="UGL129" s="28"/>
      <c r="UGM129" s="28"/>
      <c r="UGN129" s="28"/>
      <c r="UGO129" s="28"/>
      <c r="UGP129" s="28"/>
      <c r="UGQ129" s="28"/>
      <c r="UGR129" s="28"/>
      <c r="UGS129" s="28"/>
      <c r="UGT129" s="28"/>
      <c r="UGU129" s="28"/>
      <c r="UGV129" s="28"/>
      <c r="UGW129" s="28"/>
      <c r="UGX129" s="28"/>
      <c r="UGY129" s="28"/>
      <c r="UGZ129" s="28"/>
      <c r="UHA129" s="28"/>
      <c r="UHB129" s="28"/>
      <c r="UHC129" s="28"/>
      <c r="UHD129" s="28"/>
      <c r="UHE129" s="28"/>
      <c r="UHF129" s="28"/>
      <c r="UHG129" s="28"/>
      <c r="UHH129" s="28"/>
      <c r="UHI129" s="28"/>
      <c r="UHJ129" s="28"/>
      <c r="UHK129" s="28"/>
      <c r="UHL129" s="28"/>
      <c r="UHM129" s="28"/>
      <c r="UHN129" s="28"/>
      <c r="UHO129" s="28"/>
      <c r="UHP129" s="28"/>
      <c r="UHQ129" s="28"/>
      <c r="UHR129" s="28"/>
      <c r="UHS129" s="28"/>
      <c r="UHT129" s="28"/>
      <c r="UHU129" s="28"/>
      <c r="UHV129" s="28"/>
      <c r="UHW129" s="28"/>
      <c r="UHX129" s="28"/>
      <c r="UHY129" s="28"/>
      <c r="UHZ129" s="28"/>
      <c r="UIA129" s="28"/>
      <c r="UIB129" s="28"/>
      <c r="UIC129" s="28"/>
      <c r="UID129" s="28"/>
      <c r="UIE129" s="28"/>
      <c r="UIF129" s="28"/>
      <c r="UIG129" s="28"/>
      <c r="UIH129" s="28"/>
      <c r="UII129" s="28"/>
      <c r="UIJ129" s="28"/>
      <c r="UIK129" s="28"/>
      <c r="UIL129" s="28"/>
      <c r="UIM129" s="28"/>
      <c r="UIN129" s="28"/>
      <c r="UIO129" s="28"/>
      <c r="UIP129" s="28"/>
      <c r="UIQ129" s="28"/>
      <c r="UIR129" s="28"/>
      <c r="UIS129" s="28"/>
      <c r="UIT129" s="28"/>
      <c r="UIU129" s="28"/>
      <c r="UIV129" s="28"/>
      <c r="UIW129" s="28"/>
      <c r="UIX129" s="28"/>
      <c r="UIY129" s="28"/>
      <c r="UIZ129" s="28"/>
      <c r="UJA129" s="28"/>
      <c r="UJB129" s="28"/>
      <c r="UJC129" s="28"/>
      <c r="UJD129" s="28"/>
      <c r="UJE129" s="28"/>
      <c r="UJF129" s="28"/>
      <c r="UJG129" s="28"/>
      <c r="UJH129" s="28"/>
      <c r="UJI129" s="28"/>
      <c r="UJJ129" s="28"/>
      <c r="UJK129" s="28"/>
      <c r="UJL129" s="28"/>
      <c r="UJM129" s="28"/>
      <c r="UJN129" s="28"/>
      <c r="UJO129" s="28"/>
      <c r="UJP129" s="28"/>
      <c r="UJQ129" s="28"/>
      <c r="UJR129" s="28"/>
      <c r="UJS129" s="28"/>
      <c r="UJT129" s="28"/>
      <c r="UJU129" s="28"/>
      <c r="UJV129" s="28"/>
      <c r="UJW129" s="28"/>
      <c r="UJX129" s="28"/>
      <c r="UJY129" s="28"/>
      <c r="UJZ129" s="28"/>
      <c r="UKA129" s="28"/>
      <c r="UKB129" s="28"/>
      <c r="UKC129" s="28"/>
      <c r="UKD129" s="28"/>
      <c r="UKE129" s="28"/>
      <c r="UKF129" s="28"/>
      <c r="UKG129" s="28"/>
      <c r="UKH129" s="28"/>
      <c r="UKI129" s="28"/>
      <c r="UKJ129" s="28"/>
      <c r="UKK129" s="28"/>
      <c r="UKL129" s="28"/>
      <c r="UKM129" s="28"/>
      <c r="UKN129" s="28"/>
      <c r="UKO129" s="28"/>
      <c r="UKP129" s="28"/>
      <c r="UKQ129" s="28"/>
      <c r="UKR129" s="28"/>
      <c r="UKS129" s="28"/>
      <c r="UKT129" s="28"/>
      <c r="UKU129" s="28"/>
      <c r="UKV129" s="28"/>
      <c r="UKW129" s="28"/>
      <c r="UKX129" s="28"/>
      <c r="UKY129" s="28"/>
      <c r="UKZ129" s="28"/>
      <c r="ULA129" s="28"/>
      <c r="ULB129" s="28"/>
      <c r="ULC129" s="28"/>
      <c r="ULD129" s="28"/>
      <c r="ULE129" s="28"/>
      <c r="ULF129" s="28"/>
      <c r="ULG129" s="28"/>
      <c r="ULH129" s="28"/>
      <c r="ULI129" s="28"/>
      <c r="ULJ129" s="28"/>
      <c r="ULK129" s="28"/>
      <c r="ULL129" s="28"/>
      <c r="ULM129" s="28"/>
      <c r="ULN129" s="28"/>
      <c r="ULO129" s="28"/>
      <c r="ULP129" s="28"/>
      <c r="ULQ129" s="28"/>
      <c r="ULR129" s="28"/>
      <c r="ULS129" s="28"/>
      <c r="ULT129" s="28"/>
      <c r="ULU129" s="28"/>
      <c r="ULV129" s="28"/>
      <c r="ULW129" s="28"/>
      <c r="ULX129" s="28"/>
      <c r="ULY129" s="28"/>
      <c r="ULZ129" s="28"/>
      <c r="UMA129" s="28"/>
      <c r="UMB129" s="28"/>
      <c r="UMC129" s="28"/>
      <c r="UMD129" s="28"/>
      <c r="UME129" s="28"/>
      <c r="UMF129" s="28"/>
      <c r="UMG129" s="28"/>
      <c r="UMH129" s="28"/>
      <c r="UMI129" s="28"/>
      <c r="UMJ129" s="28"/>
      <c r="UMK129" s="28"/>
      <c r="UML129" s="28"/>
      <c r="UMM129" s="28"/>
      <c r="UMN129" s="28"/>
      <c r="UMO129" s="28"/>
      <c r="UMP129" s="28"/>
      <c r="UMQ129" s="28"/>
      <c r="UMR129" s="28"/>
      <c r="UMS129" s="28"/>
      <c r="UMT129" s="28"/>
      <c r="UMU129" s="28"/>
      <c r="UMV129" s="28"/>
      <c r="UMW129" s="28"/>
      <c r="UMX129" s="28"/>
      <c r="UMY129" s="28"/>
      <c r="UMZ129" s="28"/>
      <c r="UNA129" s="28"/>
      <c r="UNB129" s="28"/>
      <c r="UNC129" s="28"/>
      <c r="UND129" s="28"/>
      <c r="UNE129" s="28"/>
      <c r="UNF129" s="28"/>
      <c r="UNG129" s="28"/>
      <c r="UNH129" s="28"/>
      <c r="UNI129" s="28"/>
      <c r="UNJ129" s="28"/>
      <c r="UNK129" s="28"/>
      <c r="UNL129" s="28"/>
      <c r="UNM129" s="28"/>
      <c r="UNN129" s="28"/>
      <c r="UNO129" s="28"/>
      <c r="UNP129" s="28"/>
      <c r="UNQ129" s="28"/>
      <c r="UNR129" s="28"/>
      <c r="UNS129" s="28"/>
      <c r="UNT129" s="28"/>
      <c r="UNU129" s="28"/>
      <c r="UNV129" s="28"/>
      <c r="UNW129" s="28"/>
      <c r="UNX129" s="28"/>
      <c r="UNY129" s="28"/>
      <c r="UNZ129" s="28"/>
      <c r="UOA129" s="28"/>
      <c r="UOB129" s="28"/>
      <c r="UOC129" s="28"/>
      <c r="UOD129" s="28"/>
      <c r="UOE129" s="28"/>
      <c r="UOF129" s="28"/>
      <c r="UOG129" s="28"/>
      <c r="UOH129" s="28"/>
      <c r="UOI129" s="28"/>
      <c r="UOJ129" s="28"/>
      <c r="UOK129" s="28"/>
      <c r="UOL129" s="28"/>
      <c r="UOM129" s="28"/>
      <c r="UON129" s="28"/>
      <c r="UOO129" s="28"/>
      <c r="UOP129" s="28"/>
      <c r="UOQ129" s="28"/>
      <c r="UOR129" s="28"/>
      <c r="UOS129" s="28"/>
      <c r="UOT129" s="28"/>
      <c r="UOU129" s="28"/>
      <c r="UOV129" s="28"/>
      <c r="UOW129" s="28"/>
      <c r="UOX129" s="28"/>
      <c r="UOY129" s="28"/>
      <c r="UOZ129" s="28"/>
      <c r="UPA129" s="28"/>
      <c r="UPB129" s="28"/>
      <c r="UPC129" s="28"/>
      <c r="UPD129" s="28"/>
      <c r="UPE129" s="28"/>
      <c r="UPF129" s="28"/>
      <c r="UPG129" s="28"/>
      <c r="UPH129" s="28"/>
      <c r="UPI129" s="28"/>
      <c r="UPJ129" s="28"/>
      <c r="UPK129" s="28"/>
      <c r="UPL129" s="28"/>
      <c r="UPM129" s="28"/>
      <c r="UPN129" s="28"/>
      <c r="UPO129" s="28"/>
      <c r="UPP129" s="28"/>
      <c r="UPQ129" s="28"/>
      <c r="UPR129" s="28"/>
      <c r="UPS129" s="28"/>
      <c r="UPT129" s="28"/>
      <c r="UPU129" s="28"/>
      <c r="UPV129" s="28"/>
      <c r="UPW129" s="28"/>
      <c r="UPX129" s="28"/>
      <c r="UPY129" s="28"/>
      <c r="UPZ129" s="28"/>
      <c r="UQA129" s="28"/>
      <c r="UQB129" s="28"/>
      <c r="UQC129" s="28"/>
      <c r="UQD129" s="28"/>
      <c r="UQE129" s="28"/>
      <c r="UQF129" s="28"/>
      <c r="UQG129" s="28"/>
      <c r="UQH129" s="28"/>
      <c r="UQI129" s="28"/>
      <c r="UQJ129" s="28"/>
      <c r="UQK129" s="28"/>
      <c r="UQL129" s="28"/>
      <c r="UQM129" s="28"/>
      <c r="UQN129" s="28"/>
      <c r="UQO129" s="28"/>
      <c r="UQP129" s="28"/>
      <c r="UQQ129" s="28"/>
      <c r="UQR129" s="28"/>
      <c r="UQS129" s="28"/>
      <c r="UQT129" s="28"/>
      <c r="UQU129" s="28"/>
      <c r="UQV129" s="28"/>
      <c r="UQW129" s="28"/>
      <c r="UQX129" s="28"/>
      <c r="UQY129" s="28"/>
      <c r="UQZ129" s="28"/>
      <c r="URA129" s="28"/>
      <c r="URB129" s="28"/>
      <c r="URC129" s="28"/>
      <c r="URD129" s="28"/>
      <c r="URE129" s="28"/>
      <c r="URF129" s="28"/>
      <c r="URG129" s="28"/>
      <c r="URH129" s="28"/>
      <c r="URI129" s="28"/>
      <c r="URJ129" s="28"/>
      <c r="URK129" s="28"/>
      <c r="URL129" s="28"/>
      <c r="URM129" s="28"/>
      <c r="URN129" s="28"/>
      <c r="URO129" s="28"/>
      <c r="URP129" s="28"/>
      <c r="URQ129" s="28"/>
      <c r="URR129" s="28"/>
      <c r="URS129" s="28"/>
      <c r="URT129" s="28"/>
      <c r="URU129" s="28"/>
      <c r="URV129" s="28"/>
      <c r="URW129" s="28"/>
      <c r="URX129" s="28"/>
      <c r="URY129" s="28"/>
      <c r="URZ129" s="28"/>
      <c r="USA129" s="28"/>
      <c r="USB129" s="28"/>
      <c r="USC129" s="28"/>
      <c r="USD129" s="28"/>
      <c r="USE129" s="28"/>
      <c r="USF129" s="28"/>
      <c r="USG129" s="28"/>
      <c r="USH129" s="28"/>
      <c r="USI129" s="28"/>
      <c r="USJ129" s="28"/>
      <c r="USK129" s="28"/>
      <c r="USL129" s="28"/>
      <c r="USM129" s="28"/>
      <c r="USN129" s="28"/>
      <c r="USO129" s="28"/>
      <c r="USP129" s="28"/>
      <c r="USQ129" s="28"/>
      <c r="USR129" s="28"/>
      <c r="USS129" s="28"/>
      <c r="UST129" s="28"/>
      <c r="USU129" s="28"/>
      <c r="USV129" s="28"/>
      <c r="USW129" s="28"/>
      <c r="USX129" s="28"/>
      <c r="USY129" s="28"/>
      <c r="USZ129" s="28"/>
      <c r="UTA129" s="28"/>
      <c r="UTB129" s="28"/>
      <c r="UTC129" s="28"/>
      <c r="UTD129" s="28"/>
      <c r="UTE129" s="28"/>
      <c r="UTF129" s="28"/>
      <c r="UTG129" s="28"/>
      <c r="UTH129" s="28"/>
      <c r="UTI129" s="28"/>
      <c r="UTJ129" s="28"/>
      <c r="UTK129" s="28"/>
      <c r="UTL129" s="28"/>
      <c r="UTM129" s="28"/>
      <c r="UTN129" s="28"/>
      <c r="UTO129" s="28"/>
      <c r="UTP129" s="28"/>
      <c r="UTQ129" s="28"/>
      <c r="UTR129" s="28"/>
      <c r="UTS129" s="28"/>
      <c r="UTT129" s="28"/>
      <c r="UTU129" s="28"/>
      <c r="UTV129" s="28"/>
      <c r="UTW129" s="28"/>
      <c r="UTX129" s="28"/>
      <c r="UTY129" s="28"/>
      <c r="UTZ129" s="28"/>
      <c r="UUA129" s="28"/>
      <c r="UUB129" s="28"/>
      <c r="UUC129" s="28"/>
      <c r="UUD129" s="28"/>
      <c r="UUE129" s="28"/>
      <c r="UUF129" s="28"/>
      <c r="UUG129" s="28"/>
      <c r="UUH129" s="28"/>
      <c r="UUI129" s="28"/>
      <c r="UUJ129" s="28"/>
      <c r="UUK129" s="28"/>
      <c r="UUL129" s="28"/>
      <c r="UUM129" s="28"/>
      <c r="UUN129" s="28"/>
      <c r="UUO129" s="28"/>
      <c r="UUP129" s="28"/>
      <c r="UUQ129" s="28"/>
      <c r="UUR129" s="28"/>
      <c r="UUS129" s="28"/>
      <c r="UUT129" s="28"/>
      <c r="UUU129" s="28"/>
      <c r="UUV129" s="28"/>
      <c r="UUW129" s="28"/>
      <c r="UUX129" s="28"/>
      <c r="UUY129" s="28"/>
      <c r="UUZ129" s="28"/>
      <c r="UVA129" s="28"/>
      <c r="UVB129" s="28"/>
      <c r="UVC129" s="28"/>
      <c r="UVD129" s="28"/>
      <c r="UVE129" s="28"/>
      <c r="UVF129" s="28"/>
      <c r="UVG129" s="28"/>
      <c r="UVH129" s="28"/>
      <c r="UVI129" s="28"/>
      <c r="UVJ129" s="28"/>
      <c r="UVK129" s="28"/>
      <c r="UVL129" s="28"/>
      <c r="UVM129" s="28"/>
      <c r="UVN129" s="28"/>
      <c r="UVO129" s="28"/>
      <c r="UVP129" s="28"/>
      <c r="UVQ129" s="28"/>
      <c r="UVR129" s="28"/>
      <c r="UVS129" s="28"/>
      <c r="UVT129" s="28"/>
      <c r="UVU129" s="28"/>
      <c r="UVV129" s="28"/>
      <c r="UVW129" s="28"/>
      <c r="UVX129" s="28"/>
      <c r="UVY129" s="28"/>
      <c r="UVZ129" s="28"/>
      <c r="UWA129" s="28"/>
      <c r="UWB129" s="28"/>
      <c r="UWC129" s="28"/>
      <c r="UWD129" s="28"/>
      <c r="UWE129" s="28"/>
      <c r="UWF129" s="28"/>
      <c r="UWG129" s="28"/>
      <c r="UWH129" s="28"/>
      <c r="UWI129" s="28"/>
      <c r="UWJ129" s="28"/>
      <c r="UWK129" s="28"/>
      <c r="UWL129" s="28"/>
      <c r="UWM129" s="28"/>
      <c r="UWN129" s="28"/>
      <c r="UWO129" s="28"/>
      <c r="UWP129" s="28"/>
      <c r="UWQ129" s="28"/>
      <c r="UWR129" s="28"/>
      <c r="UWS129" s="28"/>
      <c r="UWT129" s="28"/>
      <c r="UWU129" s="28"/>
      <c r="UWV129" s="28"/>
      <c r="UWW129" s="28"/>
      <c r="UWX129" s="28"/>
      <c r="UWY129" s="28"/>
      <c r="UWZ129" s="28"/>
      <c r="UXA129" s="28"/>
      <c r="UXB129" s="28"/>
      <c r="UXC129" s="28"/>
      <c r="UXD129" s="28"/>
      <c r="UXE129" s="28"/>
      <c r="UXF129" s="28"/>
      <c r="UXG129" s="28"/>
      <c r="UXH129" s="28"/>
      <c r="UXI129" s="28"/>
      <c r="UXJ129" s="28"/>
      <c r="UXK129" s="28"/>
      <c r="UXL129" s="28"/>
      <c r="UXM129" s="28"/>
      <c r="UXN129" s="28"/>
      <c r="UXO129" s="28"/>
      <c r="UXP129" s="28"/>
      <c r="UXQ129" s="28"/>
      <c r="UXR129" s="28"/>
      <c r="UXS129" s="28"/>
      <c r="UXT129" s="28"/>
      <c r="UXU129" s="28"/>
      <c r="UXV129" s="28"/>
      <c r="UXW129" s="28"/>
      <c r="UXX129" s="28"/>
      <c r="UXY129" s="28"/>
      <c r="UXZ129" s="28"/>
      <c r="UYA129" s="28"/>
      <c r="UYB129" s="28"/>
      <c r="UYC129" s="28"/>
      <c r="UYD129" s="28"/>
      <c r="UYE129" s="28"/>
      <c r="UYF129" s="28"/>
      <c r="UYG129" s="28"/>
      <c r="UYH129" s="28"/>
      <c r="UYI129" s="28"/>
      <c r="UYJ129" s="28"/>
      <c r="UYK129" s="28"/>
      <c r="UYL129" s="28"/>
      <c r="UYM129" s="28"/>
      <c r="UYN129" s="28"/>
      <c r="UYO129" s="28"/>
      <c r="UYP129" s="28"/>
      <c r="UYQ129" s="28"/>
      <c r="UYR129" s="28"/>
      <c r="UYS129" s="28"/>
      <c r="UYT129" s="28"/>
      <c r="UYU129" s="28"/>
      <c r="UYV129" s="28"/>
      <c r="UYW129" s="28"/>
      <c r="UYX129" s="28"/>
      <c r="UYY129" s="28"/>
      <c r="UYZ129" s="28"/>
      <c r="UZA129" s="28"/>
      <c r="UZB129" s="28"/>
      <c r="UZC129" s="28"/>
      <c r="UZD129" s="28"/>
      <c r="UZE129" s="28"/>
      <c r="UZF129" s="28"/>
      <c r="UZG129" s="28"/>
      <c r="UZH129" s="28"/>
      <c r="UZI129" s="28"/>
      <c r="UZJ129" s="28"/>
      <c r="UZK129" s="28"/>
      <c r="UZL129" s="28"/>
      <c r="UZM129" s="28"/>
      <c r="UZN129" s="28"/>
      <c r="UZO129" s="28"/>
      <c r="UZP129" s="28"/>
      <c r="UZQ129" s="28"/>
      <c r="UZR129" s="28"/>
      <c r="UZS129" s="28"/>
      <c r="UZT129" s="28"/>
      <c r="UZU129" s="28"/>
      <c r="UZV129" s="28"/>
      <c r="UZW129" s="28"/>
      <c r="UZX129" s="28"/>
      <c r="UZY129" s="28"/>
      <c r="UZZ129" s="28"/>
      <c r="VAA129" s="28"/>
      <c r="VAB129" s="28"/>
      <c r="VAC129" s="28"/>
      <c r="VAD129" s="28"/>
      <c r="VAE129" s="28"/>
      <c r="VAF129" s="28"/>
      <c r="VAG129" s="28"/>
      <c r="VAH129" s="28"/>
      <c r="VAI129" s="28"/>
      <c r="VAJ129" s="28"/>
      <c r="VAK129" s="28"/>
      <c r="VAL129" s="28"/>
      <c r="VAM129" s="28"/>
      <c r="VAN129" s="28"/>
      <c r="VAO129" s="28"/>
      <c r="VAP129" s="28"/>
      <c r="VAQ129" s="28"/>
      <c r="VAR129" s="28"/>
      <c r="VAS129" s="28"/>
      <c r="VAT129" s="28"/>
      <c r="VAU129" s="28"/>
      <c r="VAV129" s="28"/>
      <c r="VAW129" s="28"/>
      <c r="VAX129" s="28"/>
      <c r="VAY129" s="28"/>
      <c r="VAZ129" s="28"/>
      <c r="VBA129" s="28"/>
      <c r="VBB129" s="28"/>
      <c r="VBC129" s="28"/>
      <c r="VBD129" s="28"/>
      <c r="VBE129" s="28"/>
      <c r="VBF129" s="28"/>
      <c r="VBG129" s="28"/>
      <c r="VBH129" s="28"/>
      <c r="VBI129" s="28"/>
      <c r="VBJ129" s="28"/>
      <c r="VBK129" s="28"/>
      <c r="VBL129" s="28"/>
      <c r="VBM129" s="28"/>
      <c r="VBN129" s="28"/>
      <c r="VBO129" s="28"/>
      <c r="VBP129" s="28"/>
      <c r="VBQ129" s="28"/>
      <c r="VBR129" s="28"/>
      <c r="VBS129" s="28"/>
      <c r="VBT129" s="28"/>
      <c r="VBU129" s="28"/>
      <c r="VBV129" s="28"/>
      <c r="VBW129" s="28"/>
      <c r="VBX129" s="28"/>
      <c r="VBY129" s="28"/>
      <c r="VBZ129" s="28"/>
      <c r="VCA129" s="28"/>
      <c r="VCB129" s="28"/>
      <c r="VCC129" s="28"/>
      <c r="VCD129" s="28"/>
      <c r="VCE129" s="28"/>
      <c r="VCF129" s="28"/>
      <c r="VCG129" s="28"/>
      <c r="VCH129" s="28"/>
      <c r="VCI129" s="28"/>
      <c r="VCJ129" s="28"/>
      <c r="VCK129" s="28"/>
      <c r="VCL129" s="28"/>
      <c r="VCM129" s="28"/>
      <c r="VCN129" s="28"/>
      <c r="VCO129" s="28"/>
      <c r="VCP129" s="28"/>
      <c r="VCQ129" s="28"/>
      <c r="VCR129" s="28"/>
      <c r="VCS129" s="28"/>
      <c r="VCT129" s="28"/>
      <c r="VCU129" s="28"/>
      <c r="VCV129" s="28"/>
      <c r="VCW129" s="28"/>
      <c r="VCX129" s="28"/>
      <c r="VCY129" s="28"/>
      <c r="VCZ129" s="28"/>
      <c r="VDA129" s="28"/>
      <c r="VDB129" s="28"/>
      <c r="VDC129" s="28"/>
      <c r="VDD129" s="28"/>
      <c r="VDE129" s="28"/>
      <c r="VDF129" s="28"/>
      <c r="VDG129" s="28"/>
      <c r="VDH129" s="28"/>
      <c r="VDI129" s="28"/>
      <c r="VDJ129" s="28"/>
      <c r="VDK129" s="28"/>
      <c r="VDL129" s="28"/>
      <c r="VDM129" s="28"/>
      <c r="VDN129" s="28"/>
      <c r="VDO129" s="28"/>
      <c r="VDP129" s="28"/>
      <c r="VDQ129" s="28"/>
      <c r="VDR129" s="28"/>
      <c r="VDS129" s="28"/>
      <c r="VDT129" s="28"/>
      <c r="VDU129" s="28"/>
      <c r="VDV129" s="28"/>
      <c r="VDW129" s="28"/>
      <c r="VDX129" s="28"/>
      <c r="VDY129" s="28"/>
      <c r="VDZ129" s="28"/>
      <c r="VEA129" s="28"/>
      <c r="VEB129" s="28"/>
      <c r="VEC129" s="28"/>
      <c r="VED129" s="28"/>
      <c r="VEE129" s="28"/>
      <c r="VEF129" s="28"/>
      <c r="VEG129" s="28"/>
      <c r="VEH129" s="28"/>
      <c r="VEI129" s="28"/>
      <c r="VEJ129" s="28"/>
      <c r="VEK129" s="28"/>
      <c r="VEL129" s="28"/>
      <c r="VEM129" s="28"/>
      <c r="VEN129" s="28"/>
      <c r="VEO129" s="28"/>
      <c r="VEP129" s="28"/>
      <c r="VEQ129" s="28"/>
      <c r="VER129" s="28"/>
      <c r="VES129" s="28"/>
      <c r="VET129" s="28"/>
      <c r="VEU129" s="28"/>
      <c r="VEV129" s="28"/>
      <c r="VEW129" s="28"/>
      <c r="VEX129" s="28"/>
      <c r="VEY129" s="28"/>
      <c r="VEZ129" s="28"/>
      <c r="VFA129" s="28"/>
      <c r="VFB129" s="28"/>
      <c r="VFC129" s="28"/>
      <c r="VFD129" s="28"/>
      <c r="VFE129" s="28"/>
      <c r="VFF129" s="28"/>
      <c r="VFG129" s="28"/>
      <c r="VFH129" s="28"/>
      <c r="VFI129" s="28"/>
      <c r="VFJ129" s="28"/>
      <c r="VFK129" s="28"/>
      <c r="VFL129" s="28"/>
      <c r="VFM129" s="28"/>
      <c r="VFN129" s="28"/>
      <c r="VFO129" s="28"/>
      <c r="VFP129" s="28"/>
      <c r="VFQ129" s="28"/>
      <c r="VFR129" s="28"/>
      <c r="VFS129" s="28"/>
      <c r="VFT129" s="28"/>
      <c r="VFU129" s="28"/>
      <c r="VFV129" s="28"/>
      <c r="VFW129" s="28"/>
      <c r="VFX129" s="28"/>
      <c r="VFY129" s="28"/>
      <c r="VFZ129" s="28"/>
      <c r="VGA129" s="28"/>
      <c r="VGB129" s="28"/>
      <c r="VGC129" s="28"/>
      <c r="VGD129" s="28"/>
      <c r="VGE129" s="28"/>
      <c r="VGF129" s="28"/>
      <c r="VGG129" s="28"/>
      <c r="VGH129" s="28"/>
      <c r="VGI129" s="28"/>
      <c r="VGJ129" s="28"/>
      <c r="VGK129" s="28"/>
      <c r="VGL129" s="28"/>
      <c r="VGM129" s="28"/>
      <c r="VGN129" s="28"/>
      <c r="VGO129" s="28"/>
      <c r="VGP129" s="28"/>
      <c r="VGQ129" s="28"/>
      <c r="VGR129" s="28"/>
      <c r="VGS129" s="28"/>
      <c r="VGT129" s="28"/>
      <c r="VGU129" s="28"/>
      <c r="VGV129" s="28"/>
      <c r="VGW129" s="28"/>
      <c r="VGX129" s="28"/>
      <c r="VGY129" s="28"/>
      <c r="VGZ129" s="28"/>
      <c r="VHA129" s="28"/>
      <c r="VHB129" s="28"/>
      <c r="VHC129" s="28"/>
      <c r="VHD129" s="28"/>
      <c r="VHE129" s="28"/>
      <c r="VHF129" s="28"/>
      <c r="VHG129" s="28"/>
      <c r="VHH129" s="28"/>
      <c r="VHI129" s="28"/>
      <c r="VHJ129" s="28"/>
      <c r="VHK129" s="28"/>
      <c r="VHL129" s="28"/>
      <c r="VHM129" s="28"/>
      <c r="VHN129" s="28"/>
      <c r="VHO129" s="28"/>
      <c r="VHP129" s="28"/>
      <c r="VHQ129" s="28"/>
      <c r="VHR129" s="28"/>
      <c r="VHS129" s="28"/>
      <c r="VHT129" s="28"/>
      <c r="VHU129" s="28"/>
      <c r="VHV129" s="28"/>
      <c r="VHW129" s="28"/>
      <c r="VHX129" s="28"/>
      <c r="VHY129" s="28"/>
      <c r="VHZ129" s="28"/>
      <c r="VIA129" s="28"/>
      <c r="VIB129" s="28"/>
      <c r="VIC129" s="28"/>
      <c r="VID129" s="28"/>
      <c r="VIE129" s="28"/>
      <c r="VIF129" s="28"/>
      <c r="VIG129" s="28"/>
      <c r="VIH129" s="28"/>
      <c r="VII129" s="28"/>
      <c r="VIJ129" s="28"/>
      <c r="VIK129" s="28"/>
      <c r="VIL129" s="28"/>
      <c r="VIM129" s="28"/>
      <c r="VIN129" s="28"/>
      <c r="VIO129" s="28"/>
      <c r="VIP129" s="28"/>
      <c r="VIQ129" s="28"/>
      <c r="VIR129" s="28"/>
      <c r="VIS129" s="28"/>
      <c r="VIT129" s="28"/>
      <c r="VIU129" s="28"/>
      <c r="VIV129" s="28"/>
      <c r="VIW129" s="28"/>
      <c r="VIX129" s="28"/>
      <c r="VIY129" s="28"/>
      <c r="VIZ129" s="28"/>
      <c r="VJA129" s="28"/>
      <c r="VJB129" s="28"/>
      <c r="VJC129" s="28"/>
      <c r="VJD129" s="28"/>
      <c r="VJE129" s="28"/>
      <c r="VJF129" s="28"/>
      <c r="VJG129" s="28"/>
      <c r="VJH129" s="28"/>
      <c r="VJI129" s="28"/>
      <c r="VJJ129" s="28"/>
      <c r="VJK129" s="28"/>
      <c r="VJL129" s="28"/>
      <c r="VJM129" s="28"/>
      <c r="VJN129" s="28"/>
      <c r="VJO129" s="28"/>
      <c r="VJP129" s="28"/>
      <c r="VJQ129" s="28"/>
      <c r="VJR129" s="28"/>
      <c r="VJS129" s="28"/>
      <c r="VJT129" s="28"/>
      <c r="VJU129" s="28"/>
      <c r="VJV129" s="28"/>
      <c r="VJW129" s="28"/>
      <c r="VJX129" s="28"/>
      <c r="VJY129" s="28"/>
      <c r="VJZ129" s="28"/>
      <c r="VKA129" s="28"/>
      <c r="VKB129" s="28"/>
      <c r="VKC129" s="28"/>
      <c r="VKD129" s="28"/>
      <c r="VKE129" s="28"/>
      <c r="VKF129" s="28"/>
      <c r="VKG129" s="28"/>
      <c r="VKH129" s="28"/>
      <c r="VKI129" s="28"/>
      <c r="VKJ129" s="28"/>
      <c r="VKK129" s="28"/>
      <c r="VKL129" s="28"/>
      <c r="VKM129" s="28"/>
      <c r="VKN129" s="28"/>
      <c r="VKO129" s="28"/>
      <c r="VKP129" s="28"/>
      <c r="VKQ129" s="28"/>
      <c r="VKR129" s="28"/>
      <c r="VKS129" s="28"/>
      <c r="VKT129" s="28"/>
      <c r="VKU129" s="28"/>
      <c r="VKV129" s="28"/>
      <c r="VKW129" s="28"/>
      <c r="VKX129" s="28"/>
      <c r="VKY129" s="28"/>
      <c r="VKZ129" s="28"/>
      <c r="VLA129" s="28"/>
      <c r="VLB129" s="28"/>
      <c r="VLC129" s="28"/>
      <c r="VLD129" s="28"/>
      <c r="VLE129" s="28"/>
      <c r="VLF129" s="28"/>
      <c r="VLG129" s="28"/>
      <c r="VLH129" s="28"/>
      <c r="VLI129" s="28"/>
      <c r="VLJ129" s="28"/>
      <c r="VLK129" s="28"/>
      <c r="VLL129" s="28"/>
      <c r="VLM129" s="28"/>
      <c r="VLN129" s="28"/>
      <c r="VLO129" s="28"/>
      <c r="VLP129" s="28"/>
      <c r="VLQ129" s="28"/>
      <c r="VLR129" s="28"/>
      <c r="VLS129" s="28"/>
      <c r="VLT129" s="28"/>
      <c r="VLU129" s="28"/>
      <c r="VLV129" s="28"/>
      <c r="VLW129" s="28"/>
      <c r="VLX129" s="28"/>
      <c r="VLY129" s="28"/>
      <c r="VLZ129" s="28"/>
      <c r="VMA129" s="28"/>
      <c r="VMB129" s="28"/>
      <c r="VMC129" s="28"/>
      <c r="VMD129" s="28"/>
      <c r="VME129" s="28"/>
      <c r="VMF129" s="28"/>
      <c r="VMG129" s="28"/>
      <c r="VMH129" s="28"/>
      <c r="VMI129" s="28"/>
      <c r="VMJ129" s="28"/>
      <c r="VMK129" s="28"/>
      <c r="VML129" s="28"/>
      <c r="VMM129" s="28"/>
      <c r="VMN129" s="28"/>
      <c r="VMO129" s="28"/>
      <c r="VMP129" s="28"/>
      <c r="VMQ129" s="28"/>
      <c r="VMR129" s="28"/>
      <c r="VMS129" s="28"/>
      <c r="VMT129" s="28"/>
      <c r="VMU129" s="28"/>
      <c r="VMV129" s="28"/>
      <c r="VMW129" s="28"/>
      <c r="VMX129" s="28"/>
      <c r="VMY129" s="28"/>
      <c r="VMZ129" s="28"/>
      <c r="VNA129" s="28"/>
      <c r="VNB129" s="28"/>
      <c r="VNC129" s="28"/>
      <c r="VND129" s="28"/>
      <c r="VNE129" s="28"/>
      <c r="VNF129" s="28"/>
      <c r="VNG129" s="28"/>
      <c r="VNH129" s="28"/>
      <c r="VNI129" s="28"/>
      <c r="VNJ129" s="28"/>
      <c r="VNK129" s="28"/>
      <c r="VNL129" s="28"/>
      <c r="VNM129" s="28"/>
      <c r="VNN129" s="28"/>
      <c r="VNO129" s="28"/>
      <c r="VNP129" s="28"/>
      <c r="VNQ129" s="28"/>
      <c r="VNR129" s="28"/>
      <c r="VNS129" s="28"/>
      <c r="VNT129" s="28"/>
      <c r="VNU129" s="28"/>
      <c r="VNV129" s="28"/>
      <c r="VNW129" s="28"/>
      <c r="VNX129" s="28"/>
      <c r="VNY129" s="28"/>
      <c r="VNZ129" s="28"/>
      <c r="VOA129" s="28"/>
      <c r="VOB129" s="28"/>
      <c r="VOC129" s="28"/>
      <c r="VOD129" s="28"/>
      <c r="VOE129" s="28"/>
      <c r="VOF129" s="28"/>
      <c r="VOG129" s="28"/>
      <c r="VOH129" s="28"/>
      <c r="VOI129" s="28"/>
      <c r="VOJ129" s="28"/>
      <c r="VOK129" s="28"/>
      <c r="VOL129" s="28"/>
      <c r="VOM129" s="28"/>
      <c r="VON129" s="28"/>
      <c r="VOO129" s="28"/>
      <c r="VOP129" s="28"/>
      <c r="VOQ129" s="28"/>
      <c r="VOR129" s="28"/>
      <c r="VOS129" s="28"/>
      <c r="VOT129" s="28"/>
      <c r="VOU129" s="28"/>
      <c r="VOV129" s="28"/>
      <c r="VOW129" s="28"/>
      <c r="VOX129" s="28"/>
      <c r="VOY129" s="28"/>
      <c r="VOZ129" s="28"/>
      <c r="VPA129" s="28"/>
      <c r="VPB129" s="28"/>
      <c r="VPC129" s="28"/>
      <c r="VPD129" s="28"/>
      <c r="VPE129" s="28"/>
      <c r="VPF129" s="28"/>
      <c r="VPG129" s="28"/>
      <c r="VPH129" s="28"/>
      <c r="VPI129" s="28"/>
      <c r="VPJ129" s="28"/>
      <c r="VPK129" s="28"/>
      <c r="VPL129" s="28"/>
      <c r="VPM129" s="28"/>
      <c r="VPN129" s="28"/>
      <c r="VPO129" s="28"/>
      <c r="VPP129" s="28"/>
      <c r="VPQ129" s="28"/>
      <c r="VPR129" s="28"/>
      <c r="VPS129" s="28"/>
      <c r="VPT129" s="28"/>
      <c r="VPU129" s="28"/>
      <c r="VPV129" s="28"/>
      <c r="VPW129" s="28"/>
      <c r="VPX129" s="28"/>
      <c r="VPY129" s="28"/>
      <c r="VPZ129" s="28"/>
      <c r="VQA129" s="28"/>
      <c r="VQB129" s="28"/>
      <c r="VQC129" s="28"/>
      <c r="VQD129" s="28"/>
      <c r="VQE129" s="28"/>
      <c r="VQF129" s="28"/>
      <c r="VQG129" s="28"/>
      <c r="VQH129" s="28"/>
      <c r="VQI129" s="28"/>
      <c r="VQJ129" s="28"/>
      <c r="VQK129" s="28"/>
      <c r="VQL129" s="28"/>
      <c r="VQM129" s="28"/>
      <c r="VQN129" s="28"/>
      <c r="VQO129" s="28"/>
      <c r="VQP129" s="28"/>
      <c r="VQQ129" s="28"/>
      <c r="VQR129" s="28"/>
      <c r="VQS129" s="28"/>
      <c r="VQT129" s="28"/>
      <c r="VQU129" s="28"/>
      <c r="VQV129" s="28"/>
      <c r="VQW129" s="28"/>
      <c r="VQX129" s="28"/>
      <c r="VQY129" s="28"/>
      <c r="VQZ129" s="28"/>
      <c r="VRA129" s="28"/>
      <c r="VRB129" s="28"/>
      <c r="VRC129" s="28"/>
      <c r="VRD129" s="28"/>
      <c r="VRE129" s="28"/>
      <c r="VRF129" s="28"/>
      <c r="VRG129" s="28"/>
      <c r="VRH129" s="28"/>
      <c r="VRI129" s="28"/>
      <c r="VRJ129" s="28"/>
      <c r="VRK129" s="28"/>
      <c r="VRL129" s="28"/>
      <c r="VRM129" s="28"/>
      <c r="VRN129" s="28"/>
      <c r="VRO129" s="28"/>
      <c r="VRP129" s="28"/>
      <c r="VRQ129" s="28"/>
      <c r="VRR129" s="28"/>
      <c r="VRS129" s="28"/>
      <c r="VRT129" s="28"/>
      <c r="VRU129" s="28"/>
      <c r="VRV129" s="28"/>
      <c r="VRW129" s="28"/>
      <c r="VRX129" s="28"/>
      <c r="VRY129" s="28"/>
      <c r="VRZ129" s="28"/>
      <c r="VSA129" s="28"/>
      <c r="VSB129" s="28"/>
      <c r="VSC129" s="28"/>
      <c r="VSD129" s="28"/>
      <c r="VSE129" s="28"/>
      <c r="VSF129" s="28"/>
      <c r="VSG129" s="28"/>
      <c r="VSH129" s="28"/>
      <c r="VSI129" s="28"/>
      <c r="VSJ129" s="28"/>
      <c r="VSK129" s="28"/>
      <c r="VSL129" s="28"/>
      <c r="VSM129" s="28"/>
      <c r="VSN129" s="28"/>
      <c r="VSO129" s="28"/>
      <c r="VSP129" s="28"/>
      <c r="VSQ129" s="28"/>
      <c r="VSR129" s="28"/>
      <c r="VSS129" s="28"/>
      <c r="VST129" s="28"/>
      <c r="VSU129" s="28"/>
      <c r="VSV129" s="28"/>
      <c r="VSW129" s="28"/>
      <c r="VSX129" s="28"/>
      <c r="VSY129" s="28"/>
      <c r="VSZ129" s="28"/>
      <c r="VTA129" s="28"/>
      <c r="VTB129" s="28"/>
      <c r="VTC129" s="28"/>
      <c r="VTD129" s="28"/>
      <c r="VTE129" s="28"/>
      <c r="VTF129" s="28"/>
      <c r="VTG129" s="28"/>
      <c r="VTH129" s="28"/>
      <c r="VTI129" s="28"/>
      <c r="VTJ129" s="28"/>
      <c r="VTK129" s="28"/>
      <c r="VTL129" s="28"/>
      <c r="VTM129" s="28"/>
      <c r="VTN129" s="28"/>
      <c r="VTO129" s="28"/>
      <c r="VTP129" s="28"/>
      <c r="VTQ129" s="28"/>
      <c r="VTR129" s="28"/>
      <c r="VTS129" s="28"/>
      <c r="VTT129" s="28"/>
      <c r="VTU129" s="28"/>
      <c r="VTV129" s="28"/>
      <c r="VTW129" s="28"/>
      <c r="VTX129" s="28"/>
      <c r="VTY129" s="28"/>
      <c r="VTZ129" s="28"/>
      <c r="VUA129" s="28"/>
      <c r="VUB129" s="28"/>
      <c r="VUC129" s="28"/>
      <c r="VUD129" s="28"/>
      <c r="VUE129" s="28"/>
      <c r="VUF129" s="28"/>
      <c r="VUG129" s="28"/>
      <c r="VUH129" s="28"/>
      <c r="VUI129" s="28"/>
      <c r="VUJ129" s="28"/>
      <c r="VUK129" s="28"/>
      <c r="VUL129" s="28"/>
      <c r="VUM129" s="28"/>
      <c r="VUN129" s="28"/>
      <c r="VUO129" s="28"/>
      <c r="VUP129" s="28"/>
      <c r="VUQ129" s="28"/>
      <c r="VUR129" s="28"/>
      <c r="VUS129" s="28"/>
      <c r="VUT129" s="28"/>
      <c r="VUU129" s="28"/>
      <c r="VUV129" s="28"/>
      <c r="VUW129" s="28"/>
      <c r="VUX129" s="28"/>
      <c r="VUY129" s="28"/>
      <c r="VUZ129" s="28"/>
      <c r="VVA129" s="28"/>
      <c r="VVB129" s="28"/>
      <c r="VVC129" s="28"/>
      <c r="VVD129" s="28"/>
      <c r="VVE129" s="28"/>
      <c r="VVF129" s="28"/>
      <c r="VVG129" s="28"/>
      <c r="VVH129" s="28"/>
      <c r="VVI129" s="28"/>
      <c r="VVJ129" s="28"/>
      <c r="VVK129" s="28"/>
      <c r="VVL129" s="28"/>
      <c r="VVM129" s="28"/>
      <c r="VVN129" s="28"/>
      <c r="VVO129" s="28"/>
      <c r="VVP129" s="28"/>
      <c r="VVQ129" s="28"/>
      <c r="VVR129" s="28"/>
      <c r="VVS129" s="28"/>
      <c r="VVT129" s="28"/>
      <c r="VVU129" s="28"/>
      <c r="VVV129" s="28"/>
      <c r="VVW129" s="28"/>
      <c r="VVX129" s="28"/>
      <c r="VVY129" s="28"/>
      <c r="VVZ129" s="28"/>
      <c r="VWA129" s="28"/>
      <c r="VWB129" s="28"/>
      <c r="VWC129" s="28"/>
      <c r="VWD129" s="28"/>
      <c r="VWE129" s="28"/>
      <c r="VWF129" s="28"/>
      <c r="VWG129" s="28"/>
      <c r="VWH129" s="28"/>
      <c r="VWI129" s="28"/>
      <c r="VWJ129" s="28"/>
      <c r="VWK129" s="28"/>
      <c r="VWL129" s="28"/>
      <c r="VWM129" s="28"/>
      <c r="VWN129" s="28"/>
      <c r="VWO129" s="28"/>
      <c r="VWP129" s="28"/>
      <c r="VWQ129" s="28"/>
      <c r="VWR129" s="28"/>
      <c r="VWS129" s="28"/>
      <c r="VWT129" s="28"/>
      <c r="VWU129" s="28"/>
      <c r="VWV129" s="28"/>
      <c r="VWW129" s="28"/>
      <c r="VWX129" s="28"/>
      <c r="VWY129" s="28"/>
      <c r="VWZ129" s="28"/>
      <c r="VXA129" s="28"/>
      <c r="VXB129" s="28"/>
      <c r="VXC129" s="28"/>
      <c r="VXD129" s="28"/>
      <c r="VXE129" s="28"/>
      <c r="VXF129" s="28"/>
      <c r="VXG129" s="28"/>
      <c r="VXH129" s="28"/>
      <c r="VXI129" s="28"/>
      <c r="VXJ129" s="28"/>
      <c r="VXK129" s="28"/>
      <c r="VXL129" s="28"/>
      <c r="VXM129" s="28"/>
      <c r="VXN129" s="28"/>
      <c r="VXO129" s="28"/>
      <c r="VXP129" s="28"/>
      <c r="VXQ129" s="28"/>
      <c r="VXR129" s="28"/>
      <c r="VXS129" s="28"/>
      <c r="VXT129" s="28"/>
      <c r="VXU129" s="28"/>
      <c r="VXV129" s="28"/>
      <c r="VXW129" s="28"/>
      <c r="VXX129" s="28"/>
      <c r="VXY129" s="28"/>
      <c r="VXZ129" s="28"/>
      <c r="VYA129" s="28"/>
      <c r="VYB129" s="28"/>
      <c r="VYC129" s="28"/>
      <c r="VYD129" s="28"/>
      <c r="VYE129" s="28"/>
      <c r="VYF129" s="28"/>
      <c r="VYG129" s="28"/>
      <c r="VYH129" s="28"/>
      <c r="VYI129" s="28"/>
      <c r="VYJ129" s="28"/>
      <c r="VYK129" s="28"/>
      <c r="VYL129" s="28"/>
      <c r="VYM129" s="28"/>
      <c r="VYN129" s="28"/>
      <c r="VYO129" s="28"/>
      <c r="VYP129" s="28"/>
      <c r="VYQ129" s="28"/>
      <c r="VYR129" s="28"/>
      <c r="VYS129" s="28"/>
      <c r="VYT129" s="28"/>
      <c r="VYU129" s="28"/>
      <c r="VYV129" s="28"/>
      <c r="VYW129" s="28"/>
      <c r="VYX129" s="28"/>
      <c r="VYY129" s="28"/>
      <c r="VYZ129" s="28"/>
      <c r="VZA129" s="28"/>
      <c r="VZB129" s="28"/>
      <c r="VZC129" s="28"/>
      <c r="VZD129" s="28"/>
      <c r="VZE129" s="28"/>
      <c r="VZF129" s="28"/>
      <c r="VZG129" s="28"/>
      <c r="VZH129" s="28"/>
      <c r="VZI129" s="28"/>
      <c r="VZJ129" s="28"/>
      <c r="VZK129" s="28"/>
      <c r="VZL129" s="28"/>
      <c r="VZM129" s="28"/>
      <c r="VZN129" s="28"/>
      <c r="VZO129" s="28"/>
      <c r="VZP129" s="28"/>
      <c r="VZQ129" s="28"/>
      <c r="VZR129" s="28"/>
      <c r="VZS129" s="28"/>
      <c r="VZT129" s="28"/>
      <c r="VZU129" s="28"/>
      <c r="VZV129" s="28"/>
      <c r="VZW129" s="28"/>
      <c r="VZX129" s="28"/>
      <c r="VZY129" s="28"/>
      <c r="VZZ129" s="28"/>
      <c r="WAA129" s="28"/>
      <c r="WAB129" s="28"/>
      <c r="WAC129" s="28"/>
      <c r="WAD129" s="28"/>
      <c r="WAE129" s="28"/>
      <c r="WAF129" s="28"/>
      <c r="WAG129" s="28"/>
      <c r="WAH129" s="28"/>
      <c r="WAI129" s="28"/>
      <c r="WAJ129" s="28"/>
      <c r="WAK129" s="28"/>
      <c r="WAL129" s="28"/>
      <c r="WAM129" s="28"/>
      <c r="WAN129" s="28"/>
      <c r="WAO129" s="28"/>
      <c r="WAP129" s="28"/>
      <c r="WAQ129" s="28"/>
      <c r="WAR129" s="28"/>
      <c r="WAS129" s="28"/>
      <c r="WAT129" s="28"/>
      <c r="WAU129" s="28"/>
      <c r="WAV129" s="28"/>
      <c r="WAW129" s="28"/>
      <c r="WAX129" s="28"/>
      <c r="WAY129" s="28"/>
      <c r="WAZ129" s="28"/>
      <c r="WBA129" s="28"/>
      <c r="WBB129" s="28"/>
      <c r="WBC129" s="28"/>
      <c r="WBD129" s="28"/>
      <c r="WBE129" s="28"/>
      <c r="WBF129" s="28"/>
      <c r="WBG129" s="28"/>
      <c r="WBH129" s="28"/>
      <c r="WBI129" s="28"/>
      <c r="WBJ129" s="28"/>
      <c r="WBK129" s="28"/>
      <c r="WBL129" s="28"/>
      <c r="WBM129" s="28"/>
      <c r="WBN129" s="28"/>
      <c r="WBO129" s="28"/>
      <c r="WBP129" s="28"/>
      <c r="WBQ129" s="28"/>
      <c r="WBR129" s="28"/>
      <c r="WBS129" s="28"/>
      <c r="WBT129" s="28"/>
      <c r="WBU129" s="28"/>
      <c r="WBV129" s="28"/>
      <c r="WBW129" s="28"/>
      <c r="WBX129" s="28"/>
      <c r="WBY129" s="28"/>
      <c r="WBZ129" s="28"/>
      <c r="WCA129" s="28"/>
      <c r="WCB129" s="28"/>
      <c r="WCC129" s="28"/>
      <c r="WCD129" s="28"/>
      <c r="WCE129" s="28"/>
      <c r="WCF129" s="28"/>
      <c r="WCG129" s="28"/>
      <c r="WCH129" s="28"/>
      <c r="WCI129" s="28"/>
      <c r="WCJ129" s="28"/>
      <c r="WCK129" s="28"/>
      <c r="WCL129" s="28"/>
      <c r="WCM129" s="28"/>
      <c r="WCN129" s="28"/>
      <c r="WCO129" s="28"/>
      <c r="WCP129" s="28"/>
      <c r="WCQ129" s="28"/>
      <c r="WCR129" s="28"/>
      <c r="WCS129" s="28"/>
      <c r="WCT129" s="28"/>
      <c r="WCU129" s="28"/>
      <c r="WCV129" s="28"/>
      <c r="WCW129" s="28"/>
      <c r="WCX129" s="28"/>
      <c r="WCY129" s="28"/>
      <c r="WCZ129" s="28"/>
      <c r="WDA129" s="28"/>
      <c r="WDB129" s="28"/>
      <c r="WDC129" s="28"/>
      <c r="WDD129" s="28"/>
      <c r="WDE129" s="28"/>
      <c r="WDF129" s="28"/>
      <c r="WDG129" s="28"/>
      <c r="WDH129" s="28"/>
      <c r="WDI129" s="28"/>
      <c r="WDJ129" s="28"/>
      <c r="WDK129" s="28"/>
      <c r="WDL129" s="28"/>
      <c r="WDM129" s="28"/>
      <c r="WDN129" s="28"/>
      <c r="WDO129" s="28"/>
      <c r="WDP129" s="28"/>
      <c r="WDQ129" s="28"/>
      <c r="WDR129" s="28"/>
      <c r="WDS129" s="28"/>
      <c r="WDT129" s="28"/>
      <c r="WDU129" s="28"/>
      <c r="WDV129" s="28"/>
      <c r="WDW129" s="28"/>
      <c r="WDX129" s="28"/>
      <c r="WDY129" s="28"/>
      <c r="WDZ129" s="28"/>
      <c r="WEA129" s="28"/>
      <c r="WEB129" s="28"/>
      <c r="WEC129" s="28"/>
      <c r="WED129" s="28"/>
      <c r="WEE129" s="28"/>
      <c r="WEF129" s="28"/>
      <c r="WEG129" s="28"/>
      <c r="WEH129" s="28"/>
      <c r="WEI129" s="28"/>
      <c r="WEJ129" s="28"/>
      <c r="WEK129" s="28"/>
      <c r="WEL129" s="28"/>
      <c r="WEM129" s="28"/>
      <c r="WEN129" s="28"/>
      <c r="WEO129" s="28"/>
      <c r="WEP129" s="28"/>
      <c r="WEQ129" s="28"/>
      <c r="WER129" s="28"/>
      <c r="WES129" s="28"/>
      <c r="WET129" s="28"/>
      <c r="WEU129" s="28"/>
      <c r="WEV129" s="28"/>
      <c r="WEW129" s="28"/>
      <c r="WEX129" s="28"/>
      <c r="WEY129" s="28"/>
      <c r="WEZ129" s="28"/>
      <c r="WFA129" s="28"/>
      <c r="WFB129" s="28"/>
      <c r="WFC129" s="28"/>
      <c r="WFD129" s="28"/>
      <c r="WFE129" s="28"/>
      <c r="WFF129" s="28"/>
      <c r="WFG129" s="28"/>
      <c r="WFH129" s="28"/>
      <c r="WFI129" s="28"/>
      <c r="WFJ129" s="28"/>
      <c r="WFK129" s="28"/>
      <c r="WFL129" s="28"/>
      <c r="WFM129" s="28"/>
      <c r="WFN129" s="28"/>
      <c r="WFO129" s="28"/>
      <c r="WFP129" s="28"/>
      <c r="WFQ129" s="28"/>
      <c r="WFR129" s="28"/>
      <c r="WFS129" s="28"/>
      <c r="WFT129" s="28"/>
      <c r="WFU129" s="28"/>
      <c r="WFV129" s="28"/>
      <c r="WFW129" s="28"/>
      <c r="WFX129" s="28"/>
      <c r="WFY129" s="28"/>
      <c r="WFZ129" s="28"/>
      <c r="WGA129" s="28"/>
      <c r="WGB129" s="28"/>
      <c r="WGC129" s="28"/>
      <c r="WGD129" s="28"/>
      <c r="WGE129" s="28"/>
      <c r="WGF129" s="28"/>
      <c r="WGG129" s="28"/>
      <c r="WGH129" s="28"/>
      <c r="WGI129" s="28"/>
      <c r="WGJ129" s="28"/>
      <c r="WGK129" s="28"/>
      <c r="WGL129" s="28"/>
      <c r="WGM129" s="28"/>
      <c r="WGN129" s="28"/>
      <c r="WGO129" s="28"/>
      <c r="WGP129" s="28"/>
      <c r="WGQ129" s="28"/>
      <c r="WGR129" s="28"/>
      <c r="WGS129" s="28"/>
      <c r="WGT129" s="28"/>
      <c r="WGU129" s="28"/>
      <c r="WGV129" s="28"/>
      <c r="WGW129" s="28"/>
      <c r="WGX129" s="28"/>
      <c r="WGY129" s="28"/>
      <c r="WGZ129" s="28"/>
      <c r="WHA129" s="28"/>
      <c r="WHB129" s="28"/>
      <c r="WHC129" s="28"/>
      <c r="WHD129" s="28"/>
      <c r="WHE129" s="28"/>
      <c r="WHF129" s="28"/>
      <c r="WHG129" s="28"/>
      <c r="WHH129" s="28"/>
      <c r="WHI129" s="28"/>
      <c r="WHJ129" s="28"/>
      <c r="WHK129" s="28"/>
      <c r="WHL129" s="28"/>
      <c r="WHM129" s="28"/>
      <c r="WHN129" s="28"/>
      <c r="WHO129" s="28"/>
      <c r="WHP129" s="28"/>
      <c r="WHQ129" s="28"/>
      <c r="WHR129" s="28"/>
      <c r="WHS129" s="28"/>
      <c r="WHT129" s="28"/>
      <c r="WHU129" s="28"/>
      <c r="WHV129" s="28"/>
      <c r="WHW129" s="28"/>
      <c r="WHX129" s="28"/>
      <c r="WHY129" s="28"/>
      <c r="WHZ129" s="28"/>
      <c r="WIA129" s="28"/>
      <c r="WIB129" s="28"/>
      <c r="WIC129" s="28"/>
      <c r="WID129" s="28"/>
      <c r="WIE129" s="28"/>
      <c r="WIF129" s="28"/>
      <c r="WIG129" s="28"/>
      <c r="WIH129" s="28"/>
      <c r="WII129" s="28"/>
      <c r="WIJ129" s="28"/>
      <c r="WIK129" s="28"/>
      <c r="WIL129" s="28"/>
      <c r="WIM129" s="28"/>
      <c r="WIN129" s="28"/>
      <c r="WIO129" s="28"/>
      <c r="WIP129" s="28"/>
      <c r="WIQ129" s="28"/>
      <c r="WIR129" s="28"/>
      <c r="WIS129" s="28"/>
      <c r="WIT129" s="28"/>
      <c r="WIU129" s="28"/>
      <c r="WIV129" s="28"/>
      <c r="WIW129" s="28"/>
      <c r="WIX129" s="28"/>
      <c r="WIY129" s="28"/>
      <c r="WIZ129" s="28"/>
      <c r="WJA129" s="28"/>
      <c r="WJB129" s="28"/>
      <c r="WJC129" s="28"/>
      <c r="WJD129" s="28"/>
      <c r="WJE129" s="28"/>
      <c r="WJF129" s="28"/>
      <c r="WJG129" s="28"/>
      <c r="WJH129" s="28"/>
      <c r="WJI129" s="28"/>
      <c r="WJJ129" s="28"/>
      <c r="WJK129" s="28"/>
      <c r="WJL129" s="28"/>
      <c r="WJM129" s="28"/>
      <c r="WJN129" s="28"/>
      <c r="WJO129" s="28"/>
      <c r="WJP129" s="28"/>
      <c r="WJQ129" s="28"/>
      <c r="WJR129" s="28"/>
      <c r="WJS129" s="28"/>
      <c r="WJT129" s="28"/>
      <c r="WJU129" s="28"/>
      <c r="WJV129" s="28"/>
      <c r="WJW129" s="28"/>
      <c r="WJX129" s="28"/>
      <c r="WJY129" s="28"/>
      <c r="WJZ129" s="28"/>
      <c r="WKA129" s="28"/>
      <c r="WKB129" s="28"/>
      <c r="WKC129" s="28"/>
      <c r="WKD129" s="28"/>
      <c r="WKE129" s="28"/>
      <c r="WKF129" s="28"/>
      <c r="WKG129" s="28"/>
      <c r="WKH129" s="28"/>
      <c r="WKI129" s="28"/>
      <c r="WKJ129" s="28"/>
      <c r="WKK129" s="28"/>
      <c r="WKL129" s="28"/>
      <c r="WKM129" s="28"/>
      <c r="WKN129" s="28"/>
      <c r="WKO129" s="28"/>
      <c r="WKP129" s="28"/>
      <c r="WKQ129" s="28"/>
      <c r="WKR129" s="28"/>
      <c r="WKS129" s="28"/>
      <c r="WKT129" s="28"/>
      <c r="WKU129" s="28"/>
      <c r="WKV129" s="28"/>
      <c r="WKW129" s="28"/>
      <c r="WKX129" s="28"/>
      <c r="WKY129" s="28"/>
      <c r="WKZ129" s="28"/>
      <c r="WLA129" s="28"/>
      <c r="WLB129" s="28"/>
      <c r="WLC129" s="28"/>
      <c r="WLD129" s="28"/>
      <c r="WLE129" s="28"/>
      <c r="WLF129" s="28"/>
      <c r="WLG129" s="28"/>
      <c r="WLH129" s="28"/>
      <c r="WLI129" s="28"/>
      <c r="WLJ129" s="28"/>
      <c r="WLK129" s="28"/>
      <c r="WLL129" s="28"/>
      <c r="WLM129" s="28"/>
      <c r="WLN129" s="28"/>
      <c r="WLO129" s="28"/>
      <c r="WLP129" s="28"/>
      <c r="WLQ129" s="28"/>
      <c r="WLR129" s="28"/>
      <c r="WLS129" s="28"/>
      <c r="WLT129" s="28"/>
      <c r="WLU129" s="28"/>
      <c r="WLV129" s="28"/>
      <c r="WLW129" s="28"/>
      <c r="WLX129" s="28"/>
      <c r="WLY129" s="28"/>
      <c r="WLZ129" s="28"/>
      <c r="WMA129" s="28"/>
      <c r="WMB129" s="28"/>
      <c r="WMC129" s="28"/>
      <c r="WMD129" s="28"/>
      <c r="WME129" s="28"/>
      <c r="WMF129" s="28"/>
      <c r="WMG129" s="28"/>
      <c r="WMH129" s="28"/>
      <c r="WMI129" s="28"/>
      <c r="WMJ129" s="28"/>
      <c r="WMK129" s="28"/>
      <c r="WML129" s="28"/>
      <c r="WMM129" s="28"/>
      <c r="WMN129" s="28"/>
      <c r="WMO129" s="28"/>
      <c r="WMP129" s="28"/>
      <c r="WMQ129" s="28"/>
      <c r="WMR129" s="28"/>
      <c r="WMS129" s="28"/>
      <c r="WMT129" s="28"/>
      <c r="WMU129" s="28"/>
      <c r="WMV129" s="28"/>
      <c r="WMW129" s="28"/>
      <c r="WMX129" s="28"/>
      <c r="WMY129" s="28"/>
      <c r="WMZ129" s="28"/>
      <c r="WNA129" s="28"/>
      <c r="WNB129" s="28"/>
      <c r="WNC129" s="28"/>
      <c r="WND129" s="28"/>
      <c r="WNE129" s="28"/>
      <c r="WNF129" s="28"/>
      <c r="WNG129" s="28"/>
      <c r="WNH129" s="28"/>
      <c r="WNI129" s="28"/>
      <c r="WNJ129" s="28"/>
      <c r="WNK129" s="28"/>
      <c r="WNL129" s="28"/>
      <c r="WNM129" s="28"/>
      <c r="WNN129" s="28"/>
      <c r="WNO129" s="28"/>
      <c r="WNP129" s="28"/>
      <c r="WNQ129" s="28"/>
      <c r="WNR129" s="28"/>
      <c r="WNS129" s="28"/>
      <c r="WNT129" s="28"/>
      <c r="WNU129" s="28"/>
      <c r="WNV129" s="28"/>
      <c r="WNW129" s="28"/>
      <c r="WNX129" s="28"/>
      <c r="WNY129" s="28"/>
      <c r="WNZ129" s="28"/>
      <c r="WOA129" s="28"/>
      <c r="WOB129" s="28"/>
      <c r="WOC129" s="28"/>
      <c r="WOD129" s="28"/>
      <c r="WOE129" s="28"/>
      <c r="WOF129" s="28"/>
      <c r="WOG129" s="28"/>
      <c r="WOH129" s="28"/>
      <c r="WOI129" s="28"/>
      <c r="WOJ129" s="28"/>
      <c r="WOK129" s="28"/>
      <c r="WOL129" s="28"/>
      <c r="WOM129" s="28"/>
      <c r="WON129" s="28"/>
      <c r="WOO129" s="28"/>
      <c r="WOP129" s="28"/>
      <c r="WOQ129" s="28"/>
      <c r="WOR129" s="28"/>
      <c r="WOS129" s="28"/>
      <c r="WOT129" s="28"/>
      <c r="WOU129" s="28"/>
      <c r="WOV129" s="28"/>
      <c r="WOW129" s="28"/>
      <c r="WOX129" s="28"/>
      <c r="WOY129" s="28"/>
      <c r="WOZ129" s="28"/>
      <c r="WPA129" s="28"/>
      <c r="WPB129" s="28"/>
      <c r="WPC129" s="28"/>
      <c r="WPD129" s="28"/>
      <c r="WPE129" s="28"/>
      <c r="WPF129" s="28"/>
      <c r="WPG129" s="28"/>
      <c r="WPH129" s="28"/>
      <c r="WPI129" s="28"/>
      <c r="WPJ129" s="28"/>
      <c r="WPK129" s="28"/>
      <c r="WPL129" s="28"/>
      <c r="WPM129" s="28"/>
      <c r="WPN129" s="28"/>
      <c r="WPO129" s="28"/>
      <c r="WPP129" s="28"/>
      <c r="WPQ129" s="28"/>
      <c r="WPR129" s="28"/>
      <c r="WPS129" s="28"/>
      <c r="WPT129" s="28"/>
      <c r="WPU129" s="28"/>
      <c r="WPV129" s="28"/>
      <c r="WPW129" s="28"/>
      <c r="WPX129" s="28"/>
      <c r="WPY129" s="28"/>
      <c r="WPZ129" s="28"/>
      <c r="WQA129" s="28"/>
      <c r="WQB129" s="28"/>
      <c r="WQC129" s="28"/>
      <c r="WQD129" s="28"/>
      <c r="WQE129" s="28"/>
      <c r="WQF129" s="28"/>
      <c r="WQG129" s="28"/>
      <c r="WQH129" s="28"/>
      <c r="WQI129" s="28"/>
      <c r="WQJ129" s="28"/>
      <c r="WQK129" s="28"/>
      <c r="WQL129" s="28"/>
      <c r="WQM129" s="28"/>
      <c r="WQN129" s="28"/>
      <c r="WQO129" s="28"/>
      <c r="WQP129" s="28"/>
      <c r="WQQ129" s="28"/>
      <c r="WQR129" s="28"/>
      <c r="WQS129" s="28"/>
      <c r="WQT129" s="28"/>
      <c r="WQU129" s="28"/>
      <c r="WQV129" s="28"/>
      <c r="WQW129" s="28"/>
      <c r="WQX129" s="28"/>
      <c r="WQY129" s="28"/>
      <c r="WQZ129" s="28"/>
      <c r="WRA129" s="28"/>
      <c r="WRB129" s="28"/>
      <c r="WRC129" s="28"/>
      <c r="WRD129" s="28"/>
      <c r="WRE129" s="28"/>
      <c r="WRF129" s="28"/>
      <c r="WRG129" s="28"/>
      <c r="WRH129" s="28"/>
      <c r="WRI129" s="28"/>
      <c r="WRJ129" s="28"/>
      <c r="WRK129" s="28"/>
      <c r="WRL129" s="28"/>
      <c r="WRM129" s="28"/>
      <c r="WRN129" s="28"/>
      <c r="WRO129" s="28"/>
      <c r="WRP129" s="28"/>
      <c r="WRQ129" s="28"/>
      <c r="WRR129" s="28"/>
      <c r="WRS129" s="28"/>
      <c r="WRT129" s="28"/>
      <c r="WRU129" s="28"/>
      <c r="WRV129" s="28"/>
      <c r="WRW129" s="28"/>
      <c r="WRX129" s="28"/>
      <c r="WRY129" s="28"/>
      <c r="WRZ129" s="28"/>
      <c r="WSA129" s="28"/>
      <c r="WSB129" s="28"/>
      <c r="WSC129" s="28"/>
      <c r="WSD129" s="28"/>
      <c r="WSE129" s="28"/>
      <c r="WSF129" s="28"/>
      <c r="WSG129" s="28"/>
      <c r="WSH129" s="28"/>
      <c r="WSI129" s="28"/>
      <c r="WSJ129" s="28"/>
      <c r="WSK129" s="28"/>
      <c r="WSL129" s="28"/>
      <c r="WSM129" s="28"/>
      <c r="WSN129" s="28"/>
      <c r="WSO129" s="28"/>
      <c r="WSP129" s="28"/>
      <c r="WSQ129" s="28"/>
      <c r="WSR129" s="28"/>
      <c r="WSS129" s="28"/>
      <c r="WST129" s="28"/>
      <c r="WSU129" s="28"/>
      <c r="WSV129" s="28"/>
      <c r="WSW129" s="28"/>
      <c r="WSX129" s="28"/>
      <c r="WSY129" s="28"/>
      <c r="WSZ129" s="28"/>
      <c r="WTA129" s="28"/>
      <c r="WTB129" s="28"/>
      <c r="WTC129" s="28"/>
      <c r="WTD129" s="28"/>
      <c r="WTE129" s="28"/>
      <c r="WTF129" s="28"/>
      <c r="WTG129" s="28"/>
      <c r="WTH129" s="28"/>
      <c r="WTI129" s="28"/>
      <c r="WTJ129" s="28"/>
      <c r="WTK129" s="28"/>
      <c r="WTL129" s="28"/>
      <c r="WTM129" s="28"/>
      <c r="WTN129" s="28"/>
      <c r="WTO129" s="28"/>
      <c r="WTP129" s="28"/>
      <c r="WTQ129" s="28"/>
      <c r="WTR129" s="28"/>
      <c r="WTS129" s="28"/>
      <c r="WTT129" s="28"/>
      <c r="WTU129" s="28"/>
      <c r="WTV129" s="28"/>
      <c r="WTW129" s="28"/>
      <c r="WTX129" s="28"/>
      <c r="WTY129" s="28"/>
      <c r="WTZ129" s="28"/>
      <c r="WUA129" s="28"/>
      <c r="WUB129" s="28"/>
      <c r="WUC129" s="28"/>
      <c r="WUD129" s="28"/>
      <c r="WUE129" s="28"/>
      <c r="WUF129" s="28"/>
      <c r="WUG129" s="28"/>
      <c r="WUH129" s="28"/>
      <c r="WUI129" s="28"/>
      <c r="WUJ129" s="28"/>
      <c r="WUK129" s="28"/>
      <c r="WUL129" s="28"/>
      <c r="WUM129" s="28"/>
      <c r="WUN129" s="28"/>
      <c r="WUO129" s="28"/>
      <c r="WUP129" s="28"/>
      <c r="WUQ129" s="28"/>
      <c r="WUR129" s="28"/>
      <c r="WUS129" s="28"/>
      <c r="WUT129" s="28"/>
      <c r="WUU129" s="28"/>
      <c r="WUV129" s="28"/>
      <c r="WUW129" s="28"/>
      <c r="WUX129" s="28"/>
      <c r="WUY129" s="28"/>
      <c r="WUZ129" s="28"/>
      <c r="WVA129" s="28"/>
      <c r="WVB129" s="28"/>
      <c r="WVC129" s="28"/>
      <c r="WVD129" s="28"/>
      <c r="WVE129" s="28"/>
      <c r="WVF129" s="28"/>
      <c r="WVG129" s="28"/>
      <c r="WVH129" s="28"/>
      <c r="WVI129" s="28"/>
      <c r="WVJ129" s="28"/>
      <c r="WVK129" s="28"/>
      <c r="WVL129" s="28"/>
      <c r="WVM129" s="28"/>
      <c r="WVN129" s="28"/>
      <c r="WVO129" s="28"/>
      <c r="WVP129" s="28"/>
      <c r="WVQ129" s="28"/>
      <c r="WVR129" s="28"/>
      <c r="WVS129" s="28"/>
      <c r="WVT129" s="28"/>
      <c r="WVU129" s="28"/>
      <c r="WVV129" s="28"/>
      <c r="WVW129" s="28"/>
      <c r="WVX129" s="28"/>
      <c r="WVY129" s="28"/>
      <c r="WVZ129" s="28"/>
      <c r="WWA129" s="28"/>
      <c r="WWB129" s="28"/>
      <c r="WWC129" s="28"/>
      <c r="WWD129" s="28"/>
      <c r="WWE129" s="28"/>
      <c r="WWF129" s="28"/>
      <c r="WWG129" s="28"/>
      <c r="WWH129" s="28"/>
      <c r="WWI129" s="28"/>
      <c r="WWJ129" s="28"/>
      <c r="WWK129" s="28"/>
      <c r="WWL129" s="28"/>
      <c r="WWM129" s="28"/>
      <c r="WWN129" s="28"/>
      <c r="WWO129" s="28"/>
      <c r="WWP129" s="28"/>
      <c r="WWQ129" s="28"/>
      <c r="WWR129" s="28"/>
      <c r="WWS129" s="28"/>
      <c r="WWT129" s="28"/>
      <c r="WWU129" s="28"/>
      <c r="WWV129" s="28"/>
      <c r="WWW129" s="28"/>
      <c r="WWX129" s="28"/>
      <c r="WWY129" s="28"/>
      <c r="WWZ129" s="28"/>
      <c r="WXA129" s="28"/>
      <c r="WXB129" s="28"/>
      <c r="WXC129" s="28"/>
      <c r="WXD129" s="28"/>
      <c r="WXE129" s="28"/>
      <c r="WXF129" s="28"/>
      <c r="WXG129" s="28"/>
      <c r="WXH129" s="28"/>
      <c r="WXI129" s="28"/>
      <c r="WXJ129" s="28"/>
      <c r="WXK129" s="28"/>
      <c r="WXL129" s="28"/>
      <c r="WXM129" s="28"/>
      <c r="WXN129" s="28"/>
      <c r="WXO129" s="28"/>
      <c r="WXP129" s="28"/>
      <c r="WXQ129" s="28"/>
      <c r="WXR129" s="28"/>
      <c r="WXS129" s="28"/>
      <c r="WXT129" s="28"/>
      <c r="WXU129" s="28"/>
      <c r="WXV129" s="28"/>
      <c r="WXW129" s="28"/>
      <c r="WXX129" s="28"/>
      <c r="WXY129" s="28"/>
      <c r="WXZ129" s="28"/>
      <c r="WYA129" s="28"/>
      <c r="WYB129" s="28"/>
      <c r="WYC129" s="28"/>
      <c r="WYD129" s="28"/>
      <c r="WYE129" s="28"/>
      <c r="WYF129" s="28"/>
      <c r="WYG129" s="28"/>
      <c r="WYH129" s="28"/>
      <c r="WYI129" s="28"/>
      <c r="WYJ129" s="28"/>
      <c r="WYK129" s="28"/>
      <c r="WYL129" s="28"/>
      <c r="WYM129" s="28"/>
      <c r="WYN129" s="28"/>
      <c r="WYO129" s="28"/>
      <c r="WYP129" s="28"/>
      <c r="WYQ129" s="28"/>
      <c r="WYR129" s="28"/>
      <c r="WYS129" s="28"/>
      <c r="WYT129" s="28"/>
      <c r="WYU129" s="28"/>
      <c r="WYV129" s="28"/>
      <c r="WYW129" s="28"/>
      <c r="WYX129" s="28"/>
      <c r="WYY129" s="28"/>
      <c r="WYZ129" s="28"/>
      <c r="WZA129" s="28"/>
      <c r="WZB129" s="28"/>
      <c r="WZC129" s="28"/>
      <c r="WZD129" s="28"/>
      <c r="WZE129" s="28"/>
      <c r="WZF129" s="28"/>
      <c r="WZG129" s="28"/>
      <c r="WZH129" s="28"/>
      <c r="WZI129" s="28"/>
      <c r="WZJ129" s="28"/>
      <c r="WZK129" s="28"/>
      <c r="WZL129" s="28"/>
      <c r="WZM129" s="28"/>
      <c r="WZN129" s="28"/>
      <c r="WZO129" s="28"/>
      <c r="WZP129" s="28"/>
      <c r="WZQ129" s="28"/>
      <c r="WZR129" s="28"/>
      <c r="WZS129" s="28"/>
      <c r="WZT129" s="28"/>
      <c r="WZU129" s="28"/>
      <c r="WZV129" s="28"/>
      <c r="WZW129" s="28"/>
      <c r="WZX129" s="28"/>
      <c r="WZY129" s="28"/>
      <c r="WZZ129" s="28"/>
      <c r="XAA129" s="28"/>
      <c r="XAB129" s="28"/>
      <c r="XAC129" s="28"/>
      <c r="XAD129" s="28"/>
      <c r="XAE129" s="28"/>
      <c r="XAF129" s="28"/>
      <c r="XAG129" s="28"/>
      <c r="XAH129" s="28"/>
      <c r="XAI129" s="28"/>
      <c r="XAJ129" s="28"/>
      <c r="XAK129" s="28"/>
      <c r="XAL129" s="28"/>
      <c r="XAM129" s="28"/>
      <c r="XAN129" s="28"/>
      <c r="XAO129" s="28"/>
      <c r="XAP129" s="28"/>
      <c r="XAQ129" s="28"/>
      <c r="XAR129" s="28"/>
      <c r="XAS129" s="28"/>
      <c r="XAT129" s="28"/>
      <c r="XAU129" s="28"/>
      <c r="XAV129" s="28"/>
      <c r="XAW129" s="28"/>
      <c r="XAX129" s="28"/>
      <c r="XAY129" s="28"/>
      <c r="XAZ129" s="28"/>
      <c r="XBA129" s="28"/>
      <c r="XBB129" s="28"/>
      <c r="XBC129" s="28"/>
      <c r="XBD129" s="28"/>
      <c r="XBE129" s="28"/>
      <c r="XBF129" s="28"/>
      <c r="XBG129" s="28"/>
      <c r="XBH129" s="28"/>
      <c r="XBI129" s="28"/>
      <c r="XBJ129" s="28"/>
      <c r="XBK129" s="28"/>
      <c r="XBL129" s="28"/>
      <c r="XBM129" s="28"/>
      <c r="XBN129" s="28"/>
      <c r="XBO129" s="28"/>
      <c r="XBP129" s="28"/>
      <c r="XBQ129" s="28"/>
      <c r="XBR129" s="28"/>
      <c r="XBS129" s="28"/>
      <c r="XBT129" s="28"/>
      <c r="XBU129" s="28"/>
      <c r="XBV129" s="28"/>
      <c r="XBW129" s="28"/>
      <c r="XBX129" s="28"/>
      <c r="XBY129" s="28"/>
      <c r="XBZ129" s="28"/>
      <c r="XCA129" s="28"/>
      <c r="XCB129" s="28"/>
      <c r="XCC129" s="28"/>
      <c r="XCD129" s="28"/>
      <c r="XCE129" s="28"/>
      <c r="XCF129" s="28"/>
      <c r="XCG129" s="28"/>
      <c r="XCH129" s="28"/>
      <c r="XCI129" s="28"/>
      <c r="XCJ129" s="28"/>
      <c r="XCK129" s="28"/>
      <c r="XCL129" s="28"/>
      <c r="XCM129" s="28"/>
      <c r="XCN129" s="28"/>
      <c r="XCO129" s="28"/>
      <c r="XCP129" s="28"/>
      <c r="XCQ129" s="28"/>
      <c r="XCR129" s="28"/>
      <c r="XCS129" s="28"/>
      <c r="XCT129" s="28"/>
      <c r="XCU129" s="28"/>
      <c r="XCV129" s="28"/>
      <c r="XCW129" s="28"/>
      <c r="XCX129" s="28"/>
      <c r="XCY129" s="28"/>
      <c r="XCZ129" s="28"/>
      <c r="XDA129" s="28"/>
      <c r="XDB129" s="28"/>
      <c r="XDC129" s="28"/>
      <c r="XDD129" s="28"/>
      <c r="XDE129" s="28"/>
      <c r="XDF129" s="28"/>
      <c r="XDG129" s="28"/>
      <c r="XDH129" s="28"/>
      <c r="XDI129" s="28"/>
      <c r="XDJ129" s="28"/>
      <c r="XDK129" s="28"/>
      <c r="XDL129" s="28"/>
      <c r="XDM129" s="28"/>
      <c r="XDN129" s="28"/>
      <c r="XDO129" s="28"/>
      <c r="XDP129" s="28"/>
      <c r="XDQ129" s="28"/>
      <c r="XDR129" s="28"/>
      <c r="XDS129" s="28"/>
      <c r="XDT129" s="28"/>
      <c r="XDU129" s="28"/>
      <c r="XDV129" s="28"/>
      <c r="XDW129" s="28"/>
      <c r="XDX129" s="28"/>
      <c r="XDY129" s="28"/>
      <c r="XDZ129" s="28"/>
      <c r="XEA129" s="28"/>
      <c r="XEB129" s="28"/>
      <c r="XEC129" s="28"/>
      <c r="XED129" s="28"/>
      <c r="XEE129" s="28"/>
      <c r="XEF129" s="28"/>
      <c r="XEG129" s="28"/>
      <c r="XEH129" s="28"/>
      <c r="XEI129" s="28"/>
      <c r="XEJ129" s="28"/>
      <c r="XEK129" s="28"/>
      <c r="XEL129" s="28"/>
      <c r="XEM129" s="28"/>
      <c r="XEN129" s="28"/>
      <c r="XEO129" s="28"/>
      <c r="XEP129" s="28"/>
      <c r="XEQ129" s="28"/>
      <c r="XER129" s="28"/>
      <c r="XES129" s="28"/>
      <c r="XET129" s="28"/>
      <c r="XEU129" s="28"/>
      <c r="XEV129" s="28"/>
      <c r="XEW129" s="28"/>
      <c r="XEX129" s="28"/>
      <c r="XEY129" s="28"/>
      <c r="XEZ129" s="28"/>
    </row>
    <row r="130" spans="1:16380" ht="57" customHeight="1" x14ac:dyDescent="0.35">
      <c r="A130" s="14" t="s">
        <v>89</v>
      </c>
      <c r="B130" s="14" t="s">
        <v>142</v>
      </c>
      <c r="C130" s="16" t="s">
        <v>144</v>
      </c>
      <c r="D130" s="14" t="s">
        <v>2054</v>
      </c>
      <c r="E130" s="16" t="s">
        <v>2060</v>
      </c>
      <c r="F130" s="14" t="s">
        <v>2061</v>
      </c>
      <c r="G130" s="395" t="s">
        <v>1952</v>
      </c>
      <c r="H130" s="56"/>
      <c r="I130" s="18"/>
      <c r="J130" s="19"/>
      <c r="K130" s="39" t="s">
        <v>2057</v>
      </c>
      <c r="L130" s="14" t="s">
        <v>149</v>
      </c>
      <c r="M130" s="24"/>
      <c r="N130" s="16" t="s">
        <v>299</v>
      </c>
      <c r="O130" s="50"/>
      <c r="P130" s="50"/>
      <c r="Q130" s="57"/>
      <c r="R130" s="51"/>
      <c r="S130" s="42"/>
      <c r="T130" s="16"/>
      <c r="U130" s="16"/>
      <c r="V130" s="70"/>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28"/>
      <c r="II130" s="28"/>
      <c r="IJ130" s="28"/>
      <c r="IK130" s="28"/>
      <c r="IL130" s="28"/>
      <c r="IM130" s="28"/>
      <c r="IN130" s="28"/>
      <c r="IO130" s="28"/>
      <c r="IP130" s="28"/>
      <c r="IQ130" s="28"/>
      <c r="IR130" s="28"/>
      <c r="IS130" s="28"/>
      <c r="IT130" s="28"/>
      <c r="IU130" s="28"/>
      <c r="IV130" s="28"/>
      <c r="IW130" s="28"/>
      <c r="IX130" s="28"/>
      <c r="IY130" s="28"/>
      <c r="IZ130" s="28"/>
      <c r="JA130" s="28"/>
      <c r="JB130" s="28"/>
      <c r="JC130" s="28"/>
      <c r="JD130" s="28"/>
      <c r="JE130" s="28"/>
      <c r="JF130" s="28"/>
      <c r="JG130" s="28"/>
      <c r="JH130" s="28"/>
      <c r="JI130" s="28"/>
      <c r="JJ130" s="28"/>
      <c r="JK130" s="28"/>
      <c r="JL130" s="28"/>
      <c r="JM130" s="28"/>
      <c r="JN130" s="28"/>
      <c r="JO130" s="28"/>
      <c r="JP130" s="28"/>
      <c r="JQ130" s="28"/>
      <c r="JR130" s="28"/>
      <c r="JS130" s="28"/>
      <c r="JT130" s="28"/>
      <c r="JU130" s="28"/>
      <c r="JV130" s="28"/>
      <c r="JW130" s="28"/>
      <c r="JX130" s="28"/>
      <c r="JY130" s="28"/>
      <c r="JZ130" s="28"/>
      <c r="KA130" s="28"/>
      <c r="KB130" s="28"/>
      <c r="KC130" s="28"/>
      <c r="KD130" s="28"/>
      <c r="KE130" s="28"/>
      <c r="KF130" s="28"/>
      <c r="KG130" s="28"/>
      <c r="KH130" s="28"/>
      <c r="KI130" s="28"/>
      <c r="KJ130" s="28"/>
      <c r="KK130" s="28"/>
      <c r="KL130" s="28"/>
      <c r="KM130" s="28"/>
      <c r="KN130" s="28"/>
      <c r="KO130" s="28"/>
      <c r="KP130" s="28"/>
      <c r="KQ130" s="28"/>
      <c r="KR130" s="28"/>
      <c r="KS130" s="28"/>
      <c r="KT130" s="28"/>
      <c r="KU130" s="28"/>
      <c r="KV130" s="28"/>
      <c r="KW130" s="28"/>
      <c r="KX130" s="28"/>
      <c r="KY130" s="28"/>
      <c r="KZ130" s="28"/>
      <c r="LA130" s="28"/>
      <c r="LB130" s="28"/>
      <c r="LC130" s="28"/>
      <c r="LD130" s="28"/>
      <c r="LE130" s="28"/>
      <c r="LF130" s="28"/>
      <c r="LG130" s="28"/>
      <c r="LH130" s="28"/>
      <c r="LI130" s="28"/>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c r="NF130" s="28"/>
      <c r="NG130" s="28"/>
      <c r="NH130" s="28"/>
      <c r="NI130" s="28"/>
      <c r="NJ130" s="28"/>
      <c r="NK130" s="28"/>
      <c r="NL130" s="28"/>
      <c r="NM130" s="28"/>
      <c r="NN130" s="28"/>
      <c r="NO130" s="28"/>
      <c r="NP130" s="28"/>
      <c r="NQ130" s="28"/>
      <c r="NR130" s="28"/>
      <c r="NS130" s="28"/>
      <c r="NT130" s="28"/>
      <c r="NU130" s="28"/>
      <c r="NV130" s="28"/>
      <c r="NW130" s="28"/>
      <c r="NX130" s="28"/>
      <c r="NY130" s="28"/>
      <c r="NZ130" s="28"/>
      <c r="OA130" s="28"/>
      <c r="OB130" s="28"/>
      <c r="OC130" s="28"/>
      <c r="OD130" s="28"/>
      <c r="OE130" s="28"/>
      <c r="OF130" s="28"/>
      <c r="OG130" s="28"/>
      <c r="OH130" s="28"/>
      <c r="OI130" s="28"/>
      <c r="OJ130" s="28"/>
      <c r="OK130" s="28"/>
      <c r="OL130" s="28"/>
      <c r="OM130" s="28"/>
      <c r="ON130" s="28"/>
      <c r="OO130" s="28"/>
      <c r="OP130" s="28"/>
      <c r="OQ130" s="28"/>
      <c r="OR130" s="28"/>
      <c r="OS130" s="28"/>
      <c r="OT130" s="28"/>
      <c r="OU130" s="28"/>
      <c r="OV130" s="28"/>
      <c r="OW130" s="28"/>
      <c r="OX130" s="28"/>
      <c r="OY130" s="28"/>
      <c r="OZ130" s="28"/>
      <c r="PA130" s="28"/>
      <c r="PB130" s="28"/>
      <c r="PC130" s="28"/>
      <c r="PD130" s="28"/>
      <c r="PE130" s="28"/>
      <c r="PF130" s="28"/>
      <c r="PG130" s="28"/>
      <c r="PH130" s="28"/>
      <c r="PI130" s="28"/>
      <c r="PJ130" s="28"/>
      <c r="PK130" s="28"/>
      <c r="PL130" s="28"/>
      <c r="PM130" s="28"/>
      <c r="PN130" s="28"/>
      <c r="PO130" s="28"/>
      <c r="PP130" s="28"/>
      <c r="PQ130" s="28"/>
      <c r="PR130" s="28"/>
      <c r="PS130" s="28"/>
      <c r="PT130" s="28"/>
      <c r="PU130" s="28"/>
      <c r="PV130" s="28"/>
      <c r="PW130" s="28"/>
      <c r="PX130" s="28"/>
      <c r="PY130" s="28"/>
      <c r="PZ130" s="28"/>
      <c r="QA130" s="28"/>
      <c r="QB130" s="28"/>
      <c r="QC130" s="28"/>
      <c r="QD130" s="28"/>
      <c r="QE130" s="28"/>
      <c r="QF130" s="28"/>
      <c r="QG130" s="28"/>
      <c r="QH130" s="28"/>
      <c r="QI130" s="28"/>
      <c r="QJ130" s="28"/>
      <c r="QK130" s="28"/>
      <c r="QL130" s="28"/>
      <c r="QM130" s="28"/>
      <c r="QN130" s="28"/>
      <c r="QO130" s="28"/>
      <c r="QP130" s="28"/>
      <c r="QQ130" s="28"/>
      <c r="QR130" s="28"/>
      <c r="QS130" s="28"/>
      <c r="QT130" s="28"/>
      <c r="QU130" s="28"/>
      <c r="QV130" s="28"/>
      <c r="QW130" s="28"/>
      <c r="QX130" s="28"/>
      <c r="QY130" s="28"/>
      <c r="QZ130" s="28"/>
      <c r="RA130" s="28"/>
      <c r="RB130" s="28"/>
      <c r="RC130" s="28"/>
      <c r="RD130" s="28"/>
      <c r="RE130" s="28"/>
      <c r="RF130" s="28"/>
      <c r="RG130" s="28"/>
      <c r="RH130" s="28"/>
      <c r="RI130" s="28"/>
      <c r="RJ130" s="28"/>
      <c r="RK130" s="28"/>
      <c r="RL130" s="28"/>
      <c r="RM130" s="28"/>
      <c r="RN130" s="28"/>
      <c r="RO130" s="28"/>
      <c r="RP130" s="28"/>
      <c r="RQ130" s="28"/>
      <c r="RR130" s="28"/>
      <c r="RS130" s="28"/>
      <c r="RT130" s="28"/>
      <c r="RU130" s="28"/>
      <c r="RV130" s="28"/>
      <c r="RW130" s="28"/>
      <c r="RX130" s="28"/>
      <c r="RY130" s="28"/>
      <c r="RZ130" s="28"/>
      <c r="SA130" s="28"/>
      <c r="SB130" s="28"/>
      <c r="SC130" s="28"/>
      <c r="SD130" s="28"/>
      <c r="SE130" s="28"/>
      <c r="SF130" s="28"/>
      <c r="SG130" s="28"/>
      <c r="SH130" s="28"/>
      <c r="SI130" s="28"/>
      <c r="SJ130" s="28"/>
      <c r="SK130" s="28"/>
      <c r="SL130" s="28"/>
      <c r="SM130" s="28"/>
      <c r="SN130" s="28"/>
      <c r="SO130" s="28"/>
      <c r="SP130" s="28"/>
      <c r="SQ130" s="28"/>
      <c r="SR130" s="28"/>
      <c r="SS130" s="28"/>
      <c r="ST130" s="28"/>
      <c r="SU130" s="28"/>
      <c r="SV130" s="28"/>
      <c r="SW130" s="28"/>
      <c r="SX130" s="28"/>
      <c r="SY130" s="28"/>
      <c r="SZ130" s="28"/>
      <c r="TA130" s="28"/>
      <c r="TB130" s="28"/>
      <c r="TC130" s="28"/>
      <c r="TD130" s="28"/>
      <c r="TE130" s="28"/>
      <c r="TF130" s="28"/>
      <c r="TG130" s="28"/>
      <c r="TH130" s="28"/>
      <c r="TI130" s="28"/>
      <c r="TJ130" s="28"/>
      <c r="TK130" s="28"/>
      <c r="TL130" s="28"/>
      <c r="TM130" s="28"/>
      <c r="TN130" s="28"/>
      <c r="TO130" s="28"/>
      <c r="TP130" s="28"/>
      <c r="TQ130" s="28"/>
      <c r="TR130" s="28"/>
      <c r="TS130" s="28"/>
      <c r="TT130" s="28"/>
      <c r="TU130" s="28"/>
      <c r="TV130" s="28"/>
      <c r="TW130" s="28"/>
      <c r="TX130" s="28"/>
      <c r="TY130" s="28"/>
      <c r="TZ130" s="28"/>
      <c r="UA130" s="28"/>
      <c r="UB130" s="28"/>
      <c r="UC130" s="28"/>
      <c r="UD130" s="28"/>
      <c r="UE130" s="28"/>
      <c r="UF130" s="28"/>
      <c r="UG130" s="28"/>
      <c r="UH130" s="28"/>
      <c r="UI130" s="28"/>
      <c r="UJ130" s="28"/>
      <c r="UK130" s="28"/>
      <c r="UL130" s="28"/>
      <c r="UM130" s="28"/>
      <c r="UN130" s="28"/>
      <c r="UO130" s="28"/>
      <c r="UP130" s="28"/>
      <c r="UQ130" s="28"/>
      <c r="UR130" s="28"/>
      <c r="US130" s="28"/>
      <c r="UT130" s="28"/>
      <c r="UU130" s="28"/>
      <c r="UV130" s="28"/>
      <c r="UW130" s="28"/>
      <c r="UX130" s="28"/>
      <c r="UY130" s="28"/>
      <c r="UZ130" s="28"/>
      <c r="VA130" s="28"/>
      <c r="VB130" s="28"/>
      <c r="VC130" s="28"/>
      <c r="VD130" s="28"/>
      <c r="VE130" s="28"/>
      <c r="VF130" s="28"/>
      <c r="VG130" s="28"/>
      <c r="VH130" s="28"/>
      <c r="VI130" s="28"/>
      <c r="VJ130" s="28"/>
      <c r="VK130" s="28"/>
      <c r="VL130" s="28"/>
      <c r="VM130" s="28"/>
      <c r="VN130" s="28"/>
      <c r="VO130" s="28"/>
      <c r="VP130" s="28"/>
      <c r="VQ130" s="28"/>
      <c r="VR130" s="28"/>
      <c r="VS130" s="28"/>
      <c r="VT130" s="28"/>
      <c r="VU130" s="28"/>
      <c r="VV130" s="28"/>
      <c r="VW130" s="28"/>
      <c r="VX130" s="28"/>
      <c r="VY130" s="28"/>
      <c r="VZ130" s="28"/>
      <c r="WA130" s="28"/>
      <c r="WB130" s="28"/>
      <c r="WC130" s="28"/>
      <c r="WD130" s="28"/>
      <c r="WE130" s="28"/>
      <c r="WF130" s="28"/>
      <c r="WG130" s="28"/>
      <c r="WH130" s="28"/>
      <c r="WI130" s="28"/>
      <c r="WJ130" s="28"/>
      <c r="WK130" s="28"/>
      <c r="WL130" s="28"/>
      <c r="WM130" s="28"/>
      <c r="WN130" s="28"/>
      <c r="WO130" s="28"/>
      <c r="WP130" s="28"/>
      <c r="WQ130" s="28"/>
      <c r="WR130" s="28"/>
      <c r="WS130" s="28"/>
      <c r="WT130" s="28"/>
      <c r="WU130" s="28"/>
      <c r="WV130" s="28"/>
      <c r="WW130" s="28"/>
      <c r="WX130" s="28"/>
      <c r="WY130" s="28"/>
      <c r="WZ130" s="28"/>
      <c r="XA130" s="28"/>
      <c r="XB130" s="28"/>
      <c r="XC130" s="28"/>
      <c r="XD130" s="28"/>
      <c r="XE130" s="28"/>
      <c r="XF130" s="28"/>
      <c r="XG130" s="28"/>
      <c r="XH130" s="28"/>
      <c r="XI130" s="28"/>
      <c r="XJ130" s="28"/>
      <c r="XK130" s="28"/>
      <c r="XL130" s="28"/>
      <c r="XM130" s="28"/>
      <c r="XN130" s="28"/>
      <c r="XO130" s="28"/>
      <c r="XP130" s="28"/>
      <c r="XQ130" s="28"/>
      <c r="XR130" s="28"/>
      <c r="XS130" s="28"/>
      <c r="XT130" s="28"/>
      <c r="XU130" s="28"/>
      <c r="XV130" s="28"/>
      <c r="XW130" s="28"/>
      <c r="XX130" s="28"/>
      <c r="XY130" s="28"/>
      <c r="XZ130" s="28"/>
      <c r="YA130" s="28"/>
      <c r="YB130" s="28"/>
      <c r="YC130" s="28"/>
      <c r="YD130" s="28"/>
      <c r="YE130" s="28"/>
      <c r="YF130" s="28"/>
      <c r="YG130" s="28"/>
      <c r="YH130" s="28"/>
      <c r="YI130" s="28"/>
      <c r="YJ130" s="28"/>
      <c r="YK130" s="28"/>
      <c r="YL130" s="28"/>
      <c r="YM130" s="28"/>
      <c r="YN130" s="28"/>
      <c r="YO130" s="28"/>
      <c r="YP130" s="28"/>
      <c r="YQ130" s="28"/>
      <c r="YR130" s="28"/>
      <c r="YS130" s="28"/>
      <c r="YT130" s="28"/>
      <c r="YU130" s="28"/>
      <c r="YV130" s="28"/>
      <c r="YW130" s="28"/>
      <c r="YX130" s="28"/>
      <c r="YY130" s="28"/>
      <c r="YZ130" s="28"/>
      <c r="ZA130" s="28"/>
      <c r="ZB130" s="28"/>
      <c r="ZC130" s="28"/>
      <c r="ZD130" s="28"/>
      <c r="ZE130" s="28"/>
      <c r="ZF130" s="28"/>
      <c r="ZG130" s="28"/>
      <c r="ZH130" s="28"/>
      <c r="ZI130" s="28"/>
      <c r="ZJ130" s="28"/>
      <c r="ZK130" s="28"/>
      <c r="ZL130" s="28"/>
      <c r="ZM130" s="28"/>
      <c r="ZN130" s="28"/>
      <c r="ZO130" s="28"/>
      <c r="ZP130" s="28"/>
      <c r="ZQ130" s="28"/>
      <c r="ZR130" s="28"/>
      <c r="ZS130" s="28"/>
      <c r="ZT130" s="28"/>
      <c r="ZU130" s="28"/>
      <c r="ZV130" s="28"/>
      <c r="ZW130" s="28"/>
      <c r="ZX130" s="28"/>
      <c r="ZY130" s="28"/>
      <c r="ZZ130" s="28"/>
      <c r="AAA130" s="28"/>
      <c r="AAB130" s="28"/>
      <c r="AAC130" s="28"/>
      <c r="AAD130" s="28"/>
      <c r="AAE130" s="28"/>
      <c r="AAF130" s="28"/>
      <c r="AAG130" s="28"/>
      <c r="AAH130" s="28"/>
      <c r="AAI130" s="28"/>
      <c r="AAJ130" s="28"/>
      <c r="AAK130" s="28"/>
      <c r="AAL130" s="28"/>
      <c r="AAM130" s="28"/>
      <c r="AAN130" s="28"/>
      <c r="AAO130" s="28"/>
      <c r="AAP130" s="28"/>
      <c r="AAQ130" s="28"/>
      <c r="AAR130" s="28"/>
      <c r="AAS130" s="28"/>
      <c r="AAT130" s="28"/>
      <c r="AAU130" s="28"/>
      <c r="AAV130" s="28"/>
      <c r="AAW130" s="28"/>
      <c r="AAX130" s="28"/>
      <c r="AAY130" s="28"/>
      <c r="AAZ130" s="28"/>
      <c r="ABA130" s="28"/>
      <c r="ABB130" s="28"/>
      <c r="ABC130" s="28"/>
      <c r="ABD130" s="28"/>
      <c r="ABE130" s="28"/>
      <c r="ABF130" s="28"/>
      <c r="ABG130" s="28"/>
      <c r="ABH130" s="28"/>
      <c r="ABI130" s="28"/>
      <c r="ABJ130" s="28"/>
      <c r="ABK130" s="28"/>
      <c r="ABL130" s="28"/>
      <c r="ABM130" s="28"/>
      <c r="ABN130" s="28"/>
      <c r="ABO130" s="28"/>
      <c r="ABP130" s="28"/>
      <c r="ABQ130" s="28"/>
      <c r="ABR130" s="28"/>
      <c r="ABS130" s="28"/>
      <c r="ABT130" s="28"/>
      <c r="ABU130" s="28"/>
      <c r="ABV130" s="28"/>
      <c r="ABW130" s="28"/>
      <c r="ABX130" s="28"/>
      <c r="ABY130" s="28"/>
      <c r="ABZ130" s="28"/>
      <c r="ACA130" s="28"/>
      <c r="ACB130" s="28"/>
      <c r="ACC130" s="28"/>
      <c r="ACD130" s="28"/>
      <c r="ACE130" s="28"/>
      <c r="ACF130" s="28"/>
      <c r="ACG130" s="28"/>
      <c r="ACH130" s="28"/>
      <c r="ACI130" s="28"/>
      <c r="ACJ130" s="28"/>
      <c r="ACK130" s="28"/>
      <c r="ACL130" s="28"/>
      <c r="ACM130" s="28"/>
      <c r="ACN130" s="28"/>
      <c r="ACO130" s="28"/>
      <c r="ACP130" s="28"/>
      <c r="ACQ130" s="28"/>
      <c r="ACR130" s="28"/>
      <c r="ACS130" s="28"/>
      <c r="ACT130" s="28"/>
      <c r="ACU130" s="28"/>
      <c r="ACV130" s="28"/>
      <c r="ACW130" s="28"/>
      <c r="ACX130" s="28"/>
      <c r="ACY130" s="28"/>
      <c r="ACZ130" s="28"/>
      <c r="ADA130" s="28"/>
      <c r="ADB130" s="28"/>
      <c r="ADC130" s="28"/>
      <c r="ADD130" s="28"/>
      <c r="ADE130" s="28"/>
      <c r="ADF130" s="28"/>
      <c r="ADG130" s="28"/>
      <c r="ADH130" s="28"/>
      <c r="ADI130" s="28"/>
      <c r="ADJ130" s="28"/>
      <c r="ADK130" s="28"/>
      <c r="ADL130" s="28"/>
      <c r="ADM130" s="28"/>
      <c r="ADN130" s="28"/>
      <c r="ADO130" s="28"/>
      <c r="ADP130" s="28"/>
      <c r="ADQ130" s="28"/>
      <c r="ADR130" s="28"/>
      <c r="ADS130" s="28"/>
      <c r="ADT130" s="28"/>
      <c r="ADU130" s="28"/>
      <c r="ADV130" s="28"/>
      <c r="ADW130" s="28"/>
      <c r="ADX130" s="28"/>
      <c r="ADY130" s="28"/>
      <c r="ADZ130" s="28"/>
      <c r="AEA130" s="28"/>
      <c r="AEB130" s="28"/>
      <c r="AEC130" s="28"/>
      <c r="AED130" s="28"/>
      <c r="AEE130" s="28"/>
      <c r="AEF130" s="28"/>
      <c r="AEG130" s="28"/>
      <c r="AEH130" s="28"/>
      <c r="AEI130" s="28"/>
      <c r="AEJ130" s="28"/>
      <c r="AEK130" s="28"/>
      <c r="AEL130" s="28"/>
      <c r="AEM130" s="28"/>
      <c r="AEN130" s="28"/>
      <c r="AEO130" s="28"/>
      <c r="AEP130" s="28"/>
      <c r="AEQ130" s="28"/>
      <c r="AER130" s="28"/>
      <c r="AES130" s="28"/>
      <c r="AET130" s="28"/>
      <c r="AEU130" s="28"/>
      <c r="AEV130" s="28"/>
      <c r="AEW130" s="28"/>
      <c r="AEX130" s="28"/>
      <c r="AEY130" s="28"/>
      <c r="AEZ130" s="28"/>
      <c r="AFA130" s="28"/>
      <c r="AFB130" s="28"/>
      <c r="AFC130" s="28"/>
      <c r="AFD130" s="28"/>
      <c r="AFE130" s="28"/>
      <c r="AFF130" s="28"/>
      <c r="AFG130" s="28"/>
      <c r="AFH130" s="28"/>
      <c r="AFI130" s="28"/>
      <c r="AFJ130" s="28"/>
      <c r="AFK130" s="28"/>
      <c r="AFL130" s="28"/>
      <c r="AFM130" s="28"/>
      <c r="AFN130" s="28"/>
      <c r="AFO130" s="28"/>
      <c r="AFP130" s="28"/>
      <c r="AFQ130" s="28"/>
      <c r="AFR130" s="28"/>
      <c r="AFS130" s="28"/>
      <c r="AFT130" s="28"/>
      <c r="AFU130" s="28"/>
      <c r="AFV130" s="28"/>
      <c r="AFW130" s="28"/>
      <c r="AFX130" s="28"/>
      <c r="AFY130" s="28"/>
      <c r="AFZ130" s="28"/>
      <c r="AGA130" s="28"/>
      <c r="AGB130" s="28"/>
      <c r="AGC130" s="28"/>
      <c r="AGD130" s="28"/>
      <c r="AGE130" s="28"/>
      <c r="AGF130" s="28"/>
      <c r="AGG130" s="28"/>
      <c r="AGH130" s="28"/>
      <c r="AGI130" s="28"/>
      <c r="AGJ130" s="28"/>
      <c r="AGK130" s="28"/>
      <c r="AGL130" s="28"/>
      <c r="AGM130" s="28"/>
      <c r="AGN130" s="28"/>
      <c r="AGO130" s="28"/>
      <c r="AGP130" s="28"/>
      <c r="AGQ130" s="28"/>
      <c r="AGR130" s="28"/>
      <c r="AGS130" s="28"/>
      <c r="AGT130" s="28"/>
      <c r="AGU130" s="28"/>
      <c r="AGV130" s="28"/>
      <c r="AGW130" s="28"/>
      <c r="AGX130" s="28"/>
      <c r="AGY130" s="28"/>
      <c r="AGZ130" s="28"/>
      <c r="AHA130" s="28"/>
      <c r="AHB130" s="28"/>
      <c r="AHC130" s="28"/>
      <c r="AHD130" s="28"/>
      <c r="AHE130" s="28"/>
      <c r="AHF130" s="28"/>
      <c r="AHG130" s="28"/>
      <c r="AHH130" s="28"/>
      <c r="AHI130" s="28"/>
      <c r="AHJ130" s="28"/>
      <c r="AHK130" s="28"/>
      <c r="AHL130" s="28"/>
      <c r="AHM130" s="28"/>
      <c r="AHN130" s="28"/>
      <c r="AHO130" s="28"/>
      <c r="AHP130" s="28"/>
      <c r="AHQ130" s="28"/>
      <c r="AHR130" s="28"/>
      <c r="AHS130" s="28"/>
      <c r="AHT130" s="28"/>
      <c r="AHU130" s="28"/>
      <c r="AHV130" s="28"/>
      <c r="AHW130" s="28"/>
      <c r="AHX130" s="28"/>
      <c r="AHY130" s="28"/>
      <c r="AHZ130" s="28"/>
      <c r="AIA130" s="28"/>
      <c r="AIB130" s="28"/>
      <c r="AIC130" s="28"/>
      <c r="AID130" s="28"/>
      <c r="AIE130" s="28"/>
      <c r="AIF130" s="28"/>
      <c r="AIG130" s="28"/>
      <c r="AIH130" s="28"/>
      <c r="AII130" s="28"/>
      <c r="AIJ130" s="28"/>
      <c r="AIK130" s="28"/>
      <c r="AIL130" s="28"/>
      <c r="AIM130" s="28"/>
      <c r="AIN130" s="28"/>
      <c r="AIO130" s="28"/>
      <c r="AIP130" s="28"/>
      <c r="AIQ130" s="28"/>
      <c r="AIR130" s="28"/>
      <c r="AIS130" s="28"/>
      <c r="AIT130" s="28"/>
      <c r="AIU130" s="28"/>
      <c r="AIV130" s="28"/>
      <c r="AIW130" s="28"/>
      <c r="AIX130" s="28"/>
      <c r="AIY130" s="28"/>
      <c r="AIZ130" s="28"/>
      <c r="AJA130" s="28"/>
      <c r="AJB130" s="28"/>
      <c r="AJC130" s="28"/>
      <c r="AJD130" s="28"/>
      <c r="AJE130" s="28"/>
      <c r="AJF130" s="28"/>
      <c r="AJG130" s="28"/>
      <c r="AJH130" s="28"/>
      <c r="AJI130" s="28"/>
      <c r="AJJ130" s="28"/>
      <c r="AJK130" s="28"/>
      <c r="AJL130" s="28"/>
      <c r="AJM130" s="28"/>
      <c r="AJN130" s="28"/>
      <c r="AJO130" s="28"/>
      <c r="AJP130" s="28"/>
      <c r="AJQ130" s="28"/>
      <c r="AJR130" s="28"/>
      <c r="AJS130" s="28"/>
      <c r="AJT130" s="28"/>
      <c r="AJU130" s="28"/>
      <c r="AJV130" s="28"/>
      <c r="AJW130" s="28"/>
      <c r="AJX130" s="28"/>
      <c r="AJY130" s="28"/>
      <c r="AJZ130" s="28"/>
      <c r="AKA130" s="28"/>
      <c r="AKB130" s="28"/>
      <c r="AKC130" s="28"/>
      <c r="AKD130" s="28"/>
      <c r="AKE130" s="28"/>
      <c r="AKF130" s="28"/>
      <c r="AKG130" s="28"/>
      <c r="AKH130" s="28"/>
      <c r="AKI130" s="28"/>
      <c r="AKJ130" s="28"/>
      <c r="AKK130" s="28"/>
      <c r="AKL130" s="28"/>
      <c r="AKM130" s="28"/>
      <c r="AKN130" s="28"/>
      <c r="AKO130" s="28"/>
      <c r="AKP130" s="28"/>
      <c r="AKQ130" s="28"/>
      <c r="AKR130" s="28"/>
      <c r="AKS130" s="28"/>
      <c r="AKT130" s="28"/>
      <c r="AKU130" s="28"/>
      <c r="AKV130" s="28"/>
      <c r="AKW130" s="28"/>
      <c r="AKX130" s="28"/>
      <c r="AKY130" s="28"/>
      <c r="AKZ130" s="28"/>
      <c r="ALA130" s="28"/>
      <c r="ALB130" s="28"/>
      <c r="ALC130" s="28"/>
      <c r="ALD130" s="28"/>
      <c r="ALE130" s="28"/>
      <c r="ALF130" s="28"/>
      <c r="ALG130" s="28"/>
      <c r="ALH130" s="28"/>
      <c r="ALI130" s="28"/>
      <c r="ALJ130" s="28"/>
      <c r="ALK130" s="28"/>
      <c r="ALL130" s="28"/>
      <c r="ALM130" s="28"/>
      <c r="ALN130" s="28"/>
      <c r="ALO130" s="28"/>
      <c r="ALP130" s="28"/>
      <c r="ALQ130" s="28"/>
      <c r="ALR130" s="28"/>
      <c r="ALS130" s="28"/>
      <c r="ALT130" s="28"/>
      <c r="ALU130" s="28"/>
      <c r="ALV130" s="28"/>
      <c r="ALW130" s="28"/>
      <c r="ALX130" s="28"/>
      <c r="ALY130" s="28"/>
      <c r="ALZ130" s="28"/>
      <c r="AMA130" s="28"/>
      <c r="AMB130" s="28"/>
      <c r="AMC130" s="28"/>
      <c r="AMD130" s="28"/>
      <c r="AME130" s="28"/>
      <c r="AMF130" s="28"/>
      <c r="AMG130" s="28"/>
      <c r="AMH130" s="28"/>
      <c r="AMI130" s="28"/>
      <c r="AMJ130" s="28"/>
      <c r="AMK130" s="28"/>
      <c r="AML130" s="28"/>
      <c r="AMM130" s="28"/>
      <c r="AMN130" s="28"/>
      <c r="AMO130" s="28"/>
      <c r="AMP130" s="28"/>
      <c r="AMQ130" s="28"/>
      <c r="AMR130" s="28"/>
      <c r="AMS130" s="28"/>
      <c r="AMT130" s="28"/>
      <c r="AMU130" s="28"/>
      <c r="AMV130" s="28"/>
      <c r="AMW130" s="28"/>
      <c r="AMX130" s="28"/>
      <c r="AMY130" s="28"/>
      <c r="AMZ130" s="28"/>
      <c r="ANA130" s="28"/>
      <c r="ANB130" s="28"/>
      <c r="ANC130" s="28"/>
      <c r="AND130" s="28"/>
      <c r="ANE130" s="28"/>
      <c r="ANF130" s="28"/>
      <c r="ANG130" s="28"/>
      <c r="ANH130" s="28"/>
      <c r="ANI130" s="28"/>
      <c r="ANJ130" s="28"/>
      <c r="ANK130" s="28"/>
      <c r="ANL130" s="28"/>
      <c r="ANM130" s="28"/>
      <c r="ANN130" s="28"/>
      <c r="ANO130" s="28"/>
      <c r="ANP130" s="28"/>
      <c r="ANQ130" s="28"/>
      <c r="ANR130" s="28"/>
      <c r="ANS130" s="28"/>
      <c r="ANT130" s="28"/>
      <c r="ANU130" s="28"/>
      <c r="ANV130" s="28"/>
      <c r="ANW130" s="28"/>
      <c r="ANX130" s="28"/>
      <c r="ANY130" s="28"/>
      <c r="ANZ130" s="28"/>
      <c r="AOA130" s="28"/>
      <c r="AOB130" s="28"/>
      <c r="AOC130" s="28"/>
      <c r="AOD130" s="28"/>
      <c r="AOE130" s="28"/>
      <c r="AOF130" s="28"/>
      <c r="AOG130" s="28"/>
      <c r="AOH130" s="28"/>
      <c r="AOI130" s="28"/>
      <c r="AOJ130" s="28"/>
      <c r="AOK130" s="28"/>
      <c r="AOL130" s="28"/>
      <c r="AOM130" s="28"/>
      <c r="AON130" s="28"/>
      <c r="AOO130" s="28"/>
      <c r="AOP130" s="28"/>
      <c r="AOQ130" s="28"/>
      <c r="AOR130" s="28"/>
      <c r="AOS130" s="28"/>
      <c r="AOT130" s="28"/>
      <c r="AOU130" s="28"/>
      <c r="AOV130" s="28"/>
      <c r="AOW130" s="28"/>
      <c r="AOX130" s="28"/>
      <c r="AOY130" s="28"/>
      <c r="AOZ130" s="28"/>
      <c r="APA130" s="28"/>
      <c r="APB130" s="28"/>
      <c r="APC130" s="28"/>
      <c r="APD130" s="28"/>
      <c r="APE130" s="28"/>
      <c r="APF130" s="28"/>
      <c r="APG130" s="28"/>
      <c r="APH130" s="28"/>
      <c r="API130" s="28"/>
      <c r="APJ130" s="28"/>
      <c r="APK130" s="28"/>
      <c r="APL130" s="28"/>
      <c r="APM130" s="28"/>
      <c r="APN130" s="28"/>
      <c r="APO130" s="28"/>
      <c r="APP130" s="28"/>
      <c r="APQ130" s="28"/>
      <c r="APR130" s="28"/>
      <c r="APS130" s="28"/>
      <c r="APT130" s="28"/>
      <c r="APU130" s="28"/>
      <c r="APV130" s="28"/>
      <c r="APW130" s="28"/>
      <c r="APX130" s="28"/>
      <c r="APY130" s="28"/>
      <c r="APZ130" s="28"/>
      <c r="AQA130" s="28"/>
      <c r="AQB130" s="28"/>
      <c r="AQC130" s="28"/>
      <c r="AQD130" s="28"/>
      <c r="AQE130" s="28"/>
      <c r="AQF130" s="28"/>
      <c r="AQG130" s="28"/>
      <c r="AQH130" s="28"/>
      <c r="AQI130" s="28"/>
      <c r="AQJ130" s="28"/>
      <c r="AQK130" s="28"/>
      <c r="AQL130" s="28"/>
      <c r="AQM130" s="28"/>
      <c r="AQN130" s="28"/>
      <c r="AQO130" s="28"/>
      <c r="AQP130" s="28"/>
      <c r="AQQ130" s="28"/>
      <c r="AQR130" s="28"/>
      <c r="AQS130" s="28"/>
      <c r="AQT130" s="28"/>
      <c r="AQU130" s="28"/>
      <c r="AQV130" s="28"/>
      <c r="AQW130" s="28"/>
      <c r="AQX130" s="28"/>
      <c r="AQY130" s="28"/>
      <c r="AQZ130" s="28"/>
      <c r="ARA130" s="28"/>
      <c r="ARB130" s="28"/>
      <c r="ARC130" s="28"/>
      <c r="ARD130" s="28"/>
      <c r="ARE130" s="28"/>
      <c r="ARF130" s="28"/>
      <c r="ARG130" s="28"/>
      <c r="ARH130" s="28"/>
      <c r="ARI130" s="28"/>
      <c r="ARJ130" s="28"/>
      <c r="ARK130" s="28"/>
      <c r="ARL130" s="28"/>
      <c r="ARM130" s="28"/>
      <c r="ARN130" s="28"/>
      <c r="ARO130" s="28"/>
      <c r="ARP130" s="28"/>
      <c r="ARQ130" s="28"/>
      <c r="ARR130" s="28"/>
      <c r="ARS130" s="28"/>
      <c r="ART130" s="28"/>
      <c r="ARU130" s="28"/>
      <c r="ARV130" s="28"/>
      <c r="ARW130" s="28"/>
      <c r="ARX130" s="28"/>
      <c r="ARY130" s="28"/>
      <c r="ARZ130" s="28"/>
      <c r="ASA130" s="28"/>
      <c r="ASB130" s="28"/>
      <c r="ASC130" s="28"/>
      <c r="ASD130" s="28"/>
      <c r="ASE130" s="28"/>
      <c r="ASF130" s="28"/>
      <c r="ASG130" s="28"/>
      <c r="ASH130" s="28"/>
      <c r="ASI130" s="28"/>
      <c r="ASJ130" s="28"/>
      <c r="ASK130" s="28"/>
      <c r="ASL130" s="28"/>
      <c r="ASM130" s="28"/>
      <c r="ASN130" s="28"/>
      <c r="ASO130" s="28"/>
      <c r="ASP130" s="28"/>
      <c r="ASQ130" s="28"/>
      <c r="ASR130" s="28"/>
      <c r="ASS130" s="28"/>
      <c r="AST130" s="28"/>
      <c r="ASU130" s="28"/>
      <c r="ASV130" s="28"/>
      <c r="ASW130" s="28"/>
      <c r="ASX130" s="28"/>
      <c r="ASY130" s="28"/>
      <c r="ASZ130" s="28"/>
      <c r="ATA130" s="28"/>
      <c r="ATB130" s="28"/>
      <c r="ATC130" s="28"/>
      <c r="ATD130" s="28"/>
      <c r="ATE130" s="28"/>
      <c r="ATF130" s="28"/>
      <c r="ATG130" s="28"/>
      <c r="ATH130" s="28"/>
      <c r="ATI130" s="28"/>
      <c r="ATJ130" s="28"/>
      <c r="ATK130" s="28"/>
      <c r="ATL130" s="28"/>
      <c r="ATM130" s="28"/>
      <c r="ATN130" s="28"/>
      <c r="ATO130" s="28"/>
      <c r="ATP130" s="28"/>
      <c r="ATQ130" s="28"/>
      <c r="ATR130" s="28"/>
      <c r="ATS130" s="28"/>
      <c r="ATT130" s="28"/>
      <c r="ATU130" s="28"/>
      <c r="ATV130" s="28"/>
      <c r="ATW130" s="28"/>
      <c r="ATX130" s="28"/>
      <c r="ATY130" s="28"/>
      <c r="ATZ130" s="28"/>
      <c r="AUA130" s="28"/>
      <c r="AUB130" s="28"/>
      <c r="AUC130" s="28"/>
      <c r="AUD130" s="28"/>
      <c r="AUE130" s="28"/>
      <c r="AUF130" s="28"/>
      <c r="AUG130" s="28"/>
      <c r="AUH130" s="28"/>
      <c r="AUI130" s="28"/>
      <c r="AUJ130" s="28"/>
      <c r="AUK130" s="28"/>
      <c r="AUL130" s="28"/>
      <c r="AUM130" s="28"/>
      <c r="AUN130" s="28"/>
      <c r="AUO130" s="28"/>
      <c r="AUP130" s="28"/>
      <c r="AUQ130" s="28"/>
      <c r="AUR130" s="28"/>
      <c r="AUS130" s="28"/>
      <c r="AUT130" s="28"/>
      <c r="AUU130" s="28"/>
      <c r="AUV130" s="28"/>
      <c r="AUW130" s="28"/>
      <c r="AUX130" s="28"/>
      <c r="AUY130" s="28"/>
      <c r="AUZ130" s="28"/>
      <c r="AVA130" s="28"/>
      <c r="AVB130" s="28"/>
      <c r="AVC130" s="28"/>
      <c r="AVD130" s="28"/>
      <c r="AVE130" s="28"/>
      <c r="AVF130" s="28"/>
      <c r="AVG130" s="28"/>
      <c r="AVH130" s="28"/>
      <c r="AVI130" s="28"/>
      <c r="AVJ130" s="28"/>
      <c r="AVK130" s="28"/>
      <c r="AVL130" s="28"/>
      <c r="AVM130" s="28"/>
      <c r="AVN130" s="28"/>
      <c r="AVO130" s="28"/>
      <c r="AVP130" s="28"/>
      <c r="AVQ130" s="28"/>
      <c r="AVR130" s="28"/>
      <c r="AVS130" s="28"/>
      <c r="AVT130" s="28"/>
      <c r="AVU130" s="28"/>
      <c r="AVV130" s="28"/>
      <c r="AVW130" s="28"/>
      <c r="AVX130" s="28"/>
      <c r="AVY130" s="28"/>
      <c r="AVZ130" s="28"/>
      <c r="AWA130" s="28"/>
      <c r="AWB130" s="28"/>
      <c r="AWC130" s="28"/>
      <c r="AWD130" s="28"/>
      <c r="AWE130" s="28"/>
      <c r="AWF130" s="28"/>
      <c r="AWG130" s="28"/>
      <c r="AWH130" s="28"/>
      <c r="AWI130" s="28"/>
      <c r="AWJ130" s="28"/>
      <c r="AWK130" s="28"/>
      <c r="AWL130" s="28"/>
      <c r="AWM130" s="28"/>
      <c r="AWN130" s="28"/>
      <c r="AWO130" s="28"/>
      <c r="AWP130" s="28"/>
      <c r="AWQ130" s="28"/>
      <c r="AWR130" s="28"/>
      <c r="AWS130" s="28"/>
      <c r="AWT130" s="28"/>
      <c r="AWU130" s="28"/>
      <c r="AWV130" s="28"/>
      <c r="AWW130" s="28"/>
      <c r="AWX130" s="28"/>
      <c r="AWY130" s="28"/>
      <c r="AWZ130" s="28"/>
      <c r="AXA130" s="28"/>
      <c r="AXB130" s="28"/>
      <c r="AXC130" s="28"/>
      <c r="AXD130" s="28"/>
      <c r="AXE130" s="28"/>
      <c r="AXF130" s="28"/>
      <c r="AXG130" s="28"/>
      <c r="AXH130" s="28"/>
      <c r="AXI130" s="28"/>
      <c r="AXJ130" s="28"/>
      <c r="AXK130" s="28"/>
      <c r="AXL130" s="28"/>
      <c r="AXM130" s="28"/>
      <c r="AXN130" s="28"/>
      <c r="AXO130" s="28"/>
      <c r="AXP130" s="28"/>
      <c r="AXQ130" s="28"/>
      <c r="AXR130" s="28"/>
      <c r="AXS130" s="28"/>
      <c r="AXT130" s="28"/>
      <c r="AXU130" s="28"/>
      <c r="AXV130" s="28"/>
      <c r="AXW130" s="28"/>
      <c r="AXX130" s="28"/>
      <c r="AXY130" s="28"/>
      <c r="AXZ130" s="28"/>
      <c r="AYA130" s="28"/>
      <c r="AYB130" s="28"/>
      <c r="AYC130" s="28"/>
      <c r="AYD130" s="28"/>
      <c r="AYE130" s="28"/>
      <c r="AYF130" s="28"/>
      <c r="AYG130" s="28"/>
      <c r="AYH130" s="28"/>
      <c r="AYI130" s="28"/>
      <c r="AYJ130" s="28"/>
      <c r="AYK130" s="28"/>
      <c r="AYL130" s="28"/>
      <c r="AYM130" s="28"/>
      <c r="AYN130" s="28"/>
      <c r="AYO130" s="28"/>
      <c r="AYP130" s="28"/>
      <c r="AYQ130" s="28"/>
      <c r="AYR130" s="28"/>
      <c r="AYS130" s="28"/>
      <c r="AYT130" s="28"/>
      <c r="AYU130" s="28"/>
      <c r="AYV130" s="28"/>
      <c r="AYW130" s="28"/>
      <c r="AYX130" s="28"/>
      <c r="AYY130" s="28"/>
      <c r="AYZ130" s="28"/>
      <c r="AZA130" s="28"/>
      <c r="AZB130" s="28"/>
      <c r="AZC130" s="28"/>
      <c r="AZD130" s="28"/>
      <c r="AZE130" s="28"/>
      <c r="AZF130" s="28"/>
      <c r="AZG130" s="28"/>
      <c r="AZH130" s="28"/>
      <c r="AZI130" s="28"/>
      <c r="AZJ130" s="28"/>
      <c r="AZK130" s="28"/>
      <c r="AZL130" s="28"/>
      <c r="AZM130" s="28"/>
      <c r="AZN130" s="28"/>
      <c r="AZO130" s="28"/>
      <c r="AZP130" s="28"/>
      <c r="AZQ130" s="28"/>
      <c r="AZR130" s="28"/>
      <c r="AZS130" s="28"/>
      <c r="AZT130" s="28"/>
      <c r="AZU130" s="28"/>
      <c r="AZV130" s="28"/>
      <c r="AZW130" s="28"/>
      <c r="AZX130" s="28"/>
      <c r="AZY130" s="28"/>
      <c r="AZZ130" s="28"/>
      <c r="BAA130" s="28"/>
      <c r="BAB130" s="28"/>
      <c r="BAC130" s="28"/>
      <c r="BAD130" s="28"/>
      <c r="BAE130" s="28"/>
      <c r="BAF130" s="28"/>
      <c r="BAG130" s="28"/>
      <c r="BAH130" s="28"/>
      <c r="BAI130" s="28"/>
      <c r="BAJ130" s="28"/>
      <c r="BAK130" s="28"/>
      <c r="BAL130" s="28"/>
      <c r="BAM130" s="28"/>
      <c r="BAN130" s="28"/>
      <c r="BAO130" s="28"/>
      <c r="BAP130" s="28"/>
      <c r="BAQ130" s="28"/>
      <c r="BAR130" s="28"/>
      <c r="BAS130" s="28"/>
      <c r="BAT130" s="28"/>
      <c r="BAU130" s="28"/>
      <c r="BAV130" s="28"/>
      <c r="BAW130" s="28"/>
      <c r="BAX130" s="28"/>
      <c r="BAY130" s="28"/>
      <c r="BAZ130" s="28"/>
      <c r="BBA130" s="28"/>
      <c r="BBB130" s="28"/>
      <c r="BBC130" s="28"/>
      <c r="BBD130" s="28"/>
      <c r="BBE130" s="28"/>
      <c r="BBF130" s="28"/>
      <c r="BBG130" s="28"/>
      <c r="BBH130" s="28"/>
      <c r="BBI130" s="28"/>
      <c r="BBJ130" s="28"/>
      <c r="BBK130" s="28"/>
      <c r="BBL130" s="28"/>
      <c r="BBM130" s="28"/>
      <c r="BBN130" s="28"/>
      <c r="BBO130" s="28"/>
      <c r="BBP130" s="28"/>
      <c r="BBQ130" s="28"/>
      <c r="BBR130" s="28"/>
      <c r="BBS130" s="28"/>
      <c r="BBT130" s="28"/>
      <c r="BBU130" s="28"/>
      <c r="BBV130" s="28"/>
      <c r="BBW130" s="28"/>
      <c r="BBX130" s="28"/>
      <c r="BBY130" s="28"/>
      <c r="BBZ130" s="28"/>
      <c r="BCA130" s="28"/>
      <c r="BCB130" s="28"/>
      <c r="BCC130" s="28"/>
      <c r="BCD130" s="28"/>
      <c r="BCE130" s="28"/>
      <c r="BCF130" s="28"/>
      <c r="BCG130" s="28"/>
      <c r="BCH130" s="28"/>
      <c r="BCI130" s="28"/>
      <c r="BCJ130" s="28"/>
      <c r="BCK130" s="28"/>
      <c r="BCL130" s="28"/>
      <c r="BCM130" s="28"/>
      <c r="BCN130" s="28"/>
      <c r="BCO130" s="28"/>
      <c r="BCP130" s="28"/>
      <c r="BCQ130" s="28"/>
      <c r="BCR130" s="28"/>
      <c r="BCS130" s="28"/>
      <c r="BCT130" s="28"/>
      <c r="BCU130" s="28"/>
      <c r="BCV130" s="28"/>
      <c r="BCW130" s="28"/>
      <c r="BCX130" s="28"/>
      <c r="BCY130" s="28"/>
      <c r="BCZ130" s="28"/>
      <c r="BDA130" s="28"/>
      <c r="BDB130" s="28"/>
      <c r="BDC130" s="28"/>
      <c r="BDD130" s="28"/>
      <c r="BDE130" s="28"/>
      <c r="BDF130" s="28"/>
      <c r="BDG130" s="28"/>
      <c r="BDH130" s="28"/>
      <c r="BDI130" s="28"/>
      <c r="BDJ130" s="28"/>
      <c r="BDK130" s="28"/>
      <c r="BDL130" s="28"/>
      <c r="BDM130" s="28"/>
      <c r="BDN130" s="28"/>
      <c r="BDO130" s="28"/>
      <c r="BDP130" s="28"/>
      <c r="BDQ130" s="28"/>
      <c r="BDR130" s="28"/>
      <c r="BDS130" s="28"/>
      <c r="BDT130" s="28"/>
      <c r="BDU130" s="28"/>
      <c r="BDV130" s="28"/>
      <c r="BDW130" s="28"/>
      <c r="BDX130" s="28"/>
      <c r="BDY130" s="28"/>
      <c r="BDZ130" s="28"/>
      <c r="BEA130" s="28"/>
      <c r="BEB130" s="28"/>
      <c r="BEC130" s="28"/>
      <c r="BED130" s="28"/>
      <c r="BEE130" s="28"/>
      <c r="BEF130" s="28"/>
      <c r="BEG130" s="28"/>
      <c r="BEH130" s="28"/>
      <c r="BEI130" s="28"/>
      <c r="BEJ130" s="28"/>
      <c r="BEK130" s="28"/>
      <c r="BEL130" s="28"/>
      <c r="BEM130" s="28"/>
      <c r="BEN130" s="28"/>
      <c r="BEO130" s="28"/>
      <c r="BEP130" s="28"/>
      <c r="BEQ130" s="28"/>
      <c r="BER130" s="28"/>
      <c r="BES130" s="28"/>
      <c r="BET130" s="28"/>
      <c r="BEU130" s="28"/>
      <c r="BEV130" s="28"/>
      <c r="BEW130" s="28"/>
      <c r="BEX130" s="28"/>
      <c r="BEY130" s="28"/>
      <c r="BEZ130" s="28"/>
      <c r="BFA130" s="28"/>
      <c r="BFB130" s="28"/>
      <c r="BFC130" s="28"/>
      <c r="BFD130" s="28"/>
      <c r="BFE130" s="28"/>
      <c r="BFF130" s="28"/>
      <c r="BFG130" s="28"/>
      <c r="BFH130" s="28"/>
      <c r="BFI130" s="28"/>
      <c r="BFJ130" s="28"/>
      <c r="BFK130" s="28"/>
      <c r="BFL130" s="28"/>
      <c r="BFM130" s="28"/>
      <c r="BFN130" s="28"/>
      <c r="BFO130" s="28"/>
      <c r="BFP130" s="28"/>
      <c r="BFQ130" s="28"/>
      <c r="BFR130" s="28"/>
      <c r="BFS130" s="28"/>
      <c r="BFT130" s="28"/>
      <c r="BFU130" s="28"/>
      <c r="BFV130" s="28"/>
      <c r="BFW130" s="28"/>
      <c r="BFX130" s="28"/>
      <c r="BFY130" s="28"/>
      <c r="BFZ130" s="28"/>
      <c r="BGA130" s="28"/>
      <c r="BGB130" s="28"/>
      <c r="BGC130" s="28"/>
      <c r="BGD130" s="28"/>
      <c r="BGE130" s="28"/>
      <c r="BGF130" s="28"/>
      <c r="BGG130" s="28"/>
      <c r="BGH130" s="28"/>
      <c r="BGI130" s="28"/>
      <c r="BGJ130" s="28"/>
      <c r="BGK130" s="28"/>
      <c r="BGL130" s="28"/>
      <c r="BGM130" s="28"/>
      <c r="BGN130" s="28"/>
      <c r="BGO130" s="28"/>
      <c r="BGP130" s="28"/>
      <c r="BGQ130" s="28"/>
      <c r="BGR130" s="28"/>
      <c r="BGS130" s="28"/>
      <c r="BGT130" s="28"/>
      <c r="BGU130" s="28"/>
      <c r="BGV130" s="28"/>
      <c r="BGW130" s="28"/>
      <c r="BGX130" s="28"/>
      <c r="BGY130" s="28"/>
      <c r="BGZ130" s="28"/>
      <c r="BHA130" s="28"/>
      <c r="BHB130" s="28"/>
      <c r="BHC130" s="28"/>
      <c r="BHD130" s="28"/>
      <c r="BHE130" s="28"/>
      <c r="BHF130" s="28"/>
      <c r="BHG130" s="28"/>
      <c r="BHH130" s="28"/>
      <c r="BHI130" s="28"/>
      <c r="BHJ130" s="28"/>
      <c r="BHK130" s="28"/>
      <c r="BHL130" s="28"/>
      <c r="BHM130" s="28"/>
      <c r="BHN130" s="28"/>
      <c r="BHO130" s="28"/>
      <c r="BHP130" s="28"/>
      <c r="BHQ130" s="28"/>
      <c r="BHR130" s="28"/>
      <c r="BHS130" s="28"/>
      <c r="BHT130" s="28"/>
      <c r="BHU130" s="28"/>
      <c r="BHV130" s="28"/>
      <c r="BHW130" s="28"/>
      <c r="BHX130" s="28"/>
      <c r="BHY130" s="28"/>
      <c r="BHZ130" s="28"/>
      <c r="BIA130" s="28"/>
      <c r="BIB130" s="28"/>
      <c r="BIC130" s="28"/>
      <c r="BID130" s="28"/>
      <c r="BIE130" s="28"/>
      <c r="BIF130" s="28"/>
      <c r="BIG130" s="28"/>
      <c r="BIH130" s="28"/>
      <c r="BII130" s="28"/>
      <c r="BIJ130" s="28"/>
      <c r="BIK130" s="28"/>
      <c r="BIL130" s="28"/>
      <c r="BIM130" s="28"/>
      <c r="BIN130" s="28"/>
      <c r="BIO130" s="28"/>
      <c r="BIP130" s="28"/>
      <c r="BIQ130" s="28"/>
      <c r="BIR130" s="28"/>
      <c r="BIS130" s="28"/>
      <c r="BIT130" s="28"/>
      <c r="BIU130" s="28"/>
      <c r="BIV130" s="28"/>
      <c r="BIW130" s="28"/>
      <c r="BIX130" s="28"/>
      <c r="BIY130" s="28"/>
      <c r="BIZ130" s="28"/>
      <c r="BJA130" s="28"/>
      <c r="BJB130" s="28"/>
      <c r="BJC130" s="28"/>
      <c r="BJD130" s="28"/>
      <c r="BJE130" s="28"/>
      <c r="BJF130" s="28"/>
      <c r="BJG130" s="28"/>
      <c r="BJH130" s="28"/>
      <c r="BJI130" s="28"/>
      <c r="BJJ130" s="28"/>
      <c r="BJK130" s="28"/>
      <c r="BJL130" s="28"/>
      <c r="BJM130" s="28"/>
      <c r="BJN130" s="28"/>
      <c r="BJO130" s="28"/>
      <c r="BJP130" s="28"/>
      <c r="BJQ130" s="28"/>
      <c r="BJR130" s="28"/>
      <c r="BJS130" s="28"/>
      <c r="BJT130" s="28"/>
      <c r="BJU130" s="28"/>
      <c r="BJV130" s="28"/>
      <c r="BJW130" s="28"/>
      <c r="BJX130" s="28"/>
      <c r="BJY130" s="28"/>
      <c r="BJZ130" s="28"/>
      <c r="BKA130" s="28"/>
      <c r="BKB130" s="28"/>
      <c r="BKC130" s="28"/>
      <c r="BKD130" s="28"/>
      <c r="BKE130" s="28"/>
      <c r="BKF130" s="28"/>
      <c r="BKG130" s="28"/>
      <c r="BKH130" s="28"/>
      <c r="BKI130" s="28"/>
      <c r="BKJ130" s="28"/>
      <c r="BKK130" s="28"/>
      <c r="BKL130" s="28"/>
      <c r="BKM130" s="28"/>
      <c r="BKN130" s="28"/>
      <c r="BKO130" s="28"/>
      <c r="BKP130" s="28"/>
      <c r="BKQ130" s="28"/>
      <c r="BKR130" s="28"/>
      <c r="BKS130" s="28"/>
      <c r="BKT130" s="28"/>
      <c r="BKU130" s="28"/>
      <c r="BKV130" s="28"/>
      <c r="BKW130" s="28"/>
      <c r="BKX130" s="28"/>
      <c r="BKY130" s="28"/>
      <c r="BKZ130" s="28"/>
      <c r="BLA130" s="28"/>
      <c r="BLB130" s="28"/>
      <c r="BLC130" s="28"/>
      <c r="BLD130" s="28"/>
      <c r="BLE130" s="28"/>
      <c r="BLF130" s="28"/>
      <c r="BLG130" s="28"/>
      <c r="BLH130" s="28"/>
      <c r="BLI130" s="28"/>
      <c r="BLJ130" s="28"/>
      <c r="BLK130" s="28"/>
      <c r="BLL130" s="28"/>
      <c r="BLM130" s="28"/>
      <c r="BLN130" s="28"/>
      <c r="BLO130" s="28"/>
      <c r="BLP130" s="28"/>
      <c r="BLQ130" s="28"/>
      <c r="BLR130" s="28"/>
      <c r="BLS130" s="28"/>
      <c r="BLT130" s="28"/>
      <c r="BLU130" s="28"/>
      <c r="BLV130" s="28"/>
      <c r="BLW130" s="28"/>
      <c r="BLX130" s="28"/>
      <c r="BLY130" s="28"/>
      <c r="BLZ130" s="28"/>
      <c r="BMA130" s="28"/>
      <c r="BMB130" s="28"/>
      <c r="BMC130" s="28"/>
      <c r="BMD130" s="28"/>
      <c r="BME130" s="28"/>
      <c r="BMF130" s="28"/>
      <c r="BMG130" s="28"/>
      <c r="BMH130" s="28"/>
      <c r="BMI130" s="28"/>
      <c r="BMJ130" s="28"/>
      <c r="BMK130" s="28"/>
      <c r="BML130" s="28"/>
      <c r="BMM130" s="28"/>
      <c r="BMN130" s="28"/>
      <c r="BMO130" s="28"/>
      <c r="BMP130" s="28"/>
      <c r="BMQ130" s="28"/>
      <c r="BMR130" s="28"/>
      <c r="BMS130" s="28"/>
      <c r="BMT130" s="28"/>
      <c r="BMU130" s="28"/>
      <c r="BMV130" s="28"/>
      <c r="BMW130" s="28"/>
      <c r="BMX130" s="28"/>
      <c r="BMY130" s="28"/>
      <c r="BMZ130" s="28"/>
      <c r="BNA130" s="28"/>
      <c r="BNB130" s="28"/>
      <c r="BNC130" s="28"/>
      <c r="BND130" s="28"/>
      <c r="BNE130" s="28"/>
      <c r="BNF130" s="28"/>
      <c r="BNG130" s="28"/>
      <c r="BNH130" s="28"/>
      <c r="BNI130" s="28"/>
      <c r="BNJ130" s="28"/>
      <c r="BNK130" s="28"/>
      <c r="BNL130" s="28"/>
      <c r="BNM130" s="28"/>
      <c r="BNN130" s="28"/>
      <c r="BNO130" s="28"/>
      <c r="BNP130" s="28"/>
      <c r="BNQ130" s="28"/>
      <c r="BNR130" s="28"/>
      <c r="BNS130" s="28"/>
      <c r="BNT130" s="28"/>
      <c r="BNU130" s="28"/>
      <c r="BNV130" s="28"/>
      <c r="BNW130" s="28"/>
      <c r="BNX130" s="28"/>
      <c r="BNY130" s="28"/>
      <c r="BNZ130" s="28"/>
      <c r="BOA130" s="28"/>
      <c r="BOB130" s="28"/>
      <c r="BOC130" s="28"/>
      <c r="BOD130" s="28"/>
      <c r="BOE130" s="28"/>
      <c r="BOF130" s="28"/>
      <c r="BOG130" s="28"/>
      <c r="BOH130" s="28"/>
      <c r="BOI130" s="28"/>
      <c r="BOJ130" s="28"/>
      <c r="BOK130" s="28"/>
      <c r="BOL130" s="28"/>
      <c r="BOM130" s="28"/>
      <c r="BON130" s="28"/>
      <c r="BOO130" s="28"/>
      <c r="BOP130" s="28"/>
      <c r="BOQ130" s="28"/>
      <c r="BOR130" s="28"/>
      <c r="BOS130" s="28"/>
      <c r="BOT130" s="28"/>
      <c r="BOU130" s="28"/>
      <c r="BOV130" s="28"/>
      <c r="BOW130" s="28"/>
      <c r="BOX130" s="28"/>
      <c r="BOY130" s="28"/>
      <c r="BOZ130" s="28"/>
      <c r="BPA130" s="28"/>
      <c r="BPB130" s="28"/>
      <c r="BPC130" s="28"/>
      <c r="BPD130" s="28"/>
      <c r="BPE130" s="28"/>
      <c r="BPF130" s="28"/>
      <c r="BPG130" s="28"/>
      <c r="BPH130" s="28"/>
      <c r="BPI130" s="28"/>
      <c r="BPJ130" s="28"/>
      <c r="BPK130" s="28"/>
      <c r="BPL130" s="28"/>
      <c r="BPM130" s="28"/>
      <c r="BPN130" s="28"/>
      <c r="BPO130" s="28"/>
      <c r="BPP130" s="28"/>
      <c r="BPQ130" s="28"/>
      <c r="BPR130" s="28"/>
      <c r="BPS130" s="28"/>
      <c r="BPT130" s="28"/>
      <c r="BPU130" s="28"/>
      <c r="BPV130" s="28"/>
      <c r="BPW130" s="28"/>
      <c r="BPX130" s="28"/>
      <c r="BPY130" s="28"/>
      <c r="BPZ130" s="28"/>
      <c r="BQA130" s="28"/>
      <c r="BQB130" s="28"/>
      <c r="BQC130" s="28"/>
      <c r="BQD130" s="28"/>
      <c r="BQE130" s="28"/>
      <c r="BQF130" s="28"/>
      <c r="BQG130" s="28"/>
      <c r="BQH130" s="28"/>
      <c r="BQI130" s="28"/>
      <c r="BQJ130" s="28"/>
      <c r="BQK130" s="28"/>
      <c r="BQL130" s="28"/>
      <c r="BQM130" s="28"/>
      <c r="BQN130" s="28"/>
      <c r="BQO130" s="28"/>
      <c r="BQP130" s="28"/>
      <c r="BQQ130" s="28"/>
      <c r="BQR130" s="28"/>
      <c r="BQS130" s="28"/>
      <c r="BQT130" s="28"/>
      <c r="BQU130" s="28"/>
      <c r="BQV130" s="28"/>
      <c r="BQW130" s="28"/>
      <c r="BQX130" s="28"/>
      <c r="BQY130" s="28"/>
      <c r="BQZ130" s="28"/>
      <c r="BRA130" s="28"/>
      <c r="BRB130" s="28"/>
      <c r="BRC130" s="28"/>
      <c r="BRD130" s="28"/>
      <c r="BRE130" s="28"/>
      <c r="BRF130" s="28"/>
      <c r="BRG130" s="28"/>
      <c r="BRH130" s="28"/>
      <c r="BRI130" s="28"/>
      <c r="BRJ130" s="28"/>
      <c r="BRK130" s="28"/>
      <c r="BRL130" s="28"/>
      <c r="BRM130" s="28"/>
      <c r="BRN130" s="28"/>
      <c r="BRO130" s="28"/>
      <c r="BRP130" s="28"/>
      <c r="BRQ130" s="28"/>
      <c r="BRR130" s="28"/>
      <c r="BRS130" s="28"/>
      <c r="BRT130" s="28"/>
      <c r="BRU130" s="28"/>
      <c r="BRV130" s="28"/>
      <c r="BRW130" s="28"/>
      <c r="BRX130" s="28"/>
      <c r="BRY130" s="28"/>
      <c r="BRZ130" s="28"/>
      <c r="BSA130" s="28"/>
      <c r="BSB130" s="28"/>
      <c r="BSC130" s="28"/>
      <c r="BSD130" s="28"/>
      <c r="BSE130" s="28"/>
      <c r="BSF130" s="28"/>
      <c r="BSG130" s="28"/>
      <c r="BSH130" s="28"/>
      <c r="BSI130" s="28"/>
      <c r="BSJ130" s="28"/>
      <c r="BSK130" s="28"/>
      <c r="BSL130" s="28"/>
      <c r="BSM130" s="28"/>
      <c r="BSN130" s="28"/>
      <c r="BSO130" s="28"/>
      <c r="BSP130" s="28"/>
      <c r="BSQ130" s="28"/>
      <c r="BSR130" s="28"/>
      <c r="BSS130" s="28"/>
      <c r="BST130" s="28"/>
      <c r="BSU130" s="28"/>
      <c r="BSV130" s="28"/>
      <c r="BSW130" s="28"/>
      <c r="BSX130" s="28"/>
      <c r="BSY130" s="28"/>
      <c r="BSZ130" s="28"/>
      <c r="BTA130" s="28"/>
      <c r="BTB130" s="28"/>
      <c r="BTC130" s="28"/>
      <c r="BTD130" s="28"/>
      <c r="BTE130" s="28"/>
      <c r="BTF130" s="28"/>
      <c r="BTG130" s="28"/>
      <c r="BTH130" s="28"/>
      <c r="BTI130" s="28"/>
      <c r="BTJ130" s="28"/>
      <c r="BTK130" s="28"/>
      <c r="BTL130" s="28"/>
      <c r="BTM130" s="28"/>
      <c r="BTN130" s="28"/>
      <c r="BTO130" s="28"/>
      <c r="BTP130" s="28"/>
      <c r="BTQ130" s="28"/>
      <c r="BTR130" s="28"/>
      <c r="BTS130" s="28"/>
      <c r="BTT130" s="28"/>
      <c r="BTU130" s="28"/>
      <c r="BTV130" s="28"/>
      <c r="BTW130" s="28"/>
      <c r="BTX130" s="28"/>
      <c r="BTY130" s="28"/>
      <c r="BTZ130" s="28"/>
      <c r="BUA130" s="28"/>
      <c r="BUB130" s="28"/>
      <c r="BUC130" s="28"/>
      <c r="BUD130" s="28"/>
      <c r="BUE130" s="28"/>
      <c r="BUF130" s="28"/>
      <c r="BUG130" s="28"/>
      <c r="BUH130" s="28"/>
      <c r="BUI130" s="28"/>
      <c r="BUJ130" s="28"/>
      <c r="BUK130" s="28"/>
      <c r="BUL130" s="28"/>
      <c r="BUM130" s="28"/>
      <c r="BUN130" s="28"/>
      <c r="BUO130" s="28"/>
      <c r="BUP130" s="28"/>
      <c r="BUQ130" s="28"/>
      <c r="BUR130" s="28"/>
      <c r="BUS130" s="28"/>
      <c r="BUT130" s="28"/>
      <c r="BUU130" s="28"/>
      <c r="BUV130" s="28"/>
      <c r="BUW130" s="28"/>
      <c r="BUX130" s="28"/>
      <c r="BUY130" s="28"/>
      <c r="BUZ130" s="28"/>
      <c r="BVA130" s="28"/>
      <c r="BVB130" s="28"/>
      <c r="BVC130" s="28"/>
      <c r="BVD130" s="28"/>
      <c r="BVE130" s="28"/>
      <c r="BVF130" s="28"/>
      <c r="BVG130" s="28"/>
      <c r="BVH130" s="28"/>
      <c r="BVI130" s="28"/>
      <c r="BVJ130" s="28"/>
      <c r="BVK130" s="28"/>
      <c r="BVL130" s="28"/>
      <c r="BVM130" s="28"/>
      <c r="BVN130" s="28"/>
      <c r="BVO130" s="28"/>
      <c r="BVP130" s="28"/>
      <c r="BVQ130" s="28"/>
      <c r="BVR130" s="28"/>
      <c r="BVS130" s="28"/>
      <c r="BVT130" s="28"/>
      <c r="BVU130" s="28"/>
      <c r="BVV130" s="28"/>
      <c r="BVW130" s="28"/>
      <c r="BVX130" s="28"/>
      <c r="BVY130" s="28"/>
      <c r="BVZ130" s="28"/>
      <c r="BWA130" s="28"/>
      <c r="BWB130" s="28"/>
      <c r="BWC130" s="28"/>
      <c r="BWD130" s="28"/>
      <c r="BWE130" s="28"/>
      <c r="BWF130" s="28"/>
      <c r="BWG130" s="28"/>
      <c r="BWH130" s="28"/>
      <c r="BWI130" s="28"/>
      <c r="BWJ130" s="28"/>
      <c r="BWK130" s="28"/>
      <c r="BWL130" s="28"/>
      <c r="BWM130" s="28"/>
      <c r="BWN130" s="28"/>
      <c r="BWO130" s="28"/>
      <c r="BWP130" s="28"/>
      <c r="BWQ130" s="28"/>
      <c r="BWR130" s="28"/>
      <c r="BWS130" s="28"/>
      <c r="BWT130" s="28"/>
      <c r="BWU130" s="28"/>
      <c r="BWV130" s="28"/>
      <c r="BWW130" s="28"/>
      <c r="BWX130" s="28"/>
      <c r="BWY130" s="28"/>
      <c r="BWZ130" s="28"/>
      <c r="BXA130" s="28"/>
      <c r="BXB130" s="28"/>
      <c r="BXC130" s="28"/>
      <c r="BXD130" s="28"/>
      <c r="BXE130" s="28"/>
      <c r="BXF130" s="28"/>
      <c r="BXG130" s="28"/>
      <c r="BXH130" s="28"/>
      <c r="BXI130" s="28"/>
      <c r="BXJ130" s="28"/>
      <c r="BXK130" s="28"/>
      <c r="BXL130" s="28"/>
      <c r="BXM130" s="28"/>
      <c r="BXN130" s="28"/>
      <c r="BXO130" s="28"/>
      <c r="BXP130" s="28"/>
      <c r="BXQ130" s="28"/>
      <c r="BXR130" s="28"/>
      <c r="BXS130" s="28"/>
      <c r="BXT130" s="28"/>
      <c r="BXU130" s="28"/>
      <c r="BXV130" s="28"/>
      <c r="BXW130" s="28"/>
      <c r="BXX130" s="28"/>
      <c r="BXY130" s="28"/>
      <c r="BXZ130" s="28"/>
      <c r="BYA130" s="28"/>
      <c r="BYB130" s="28"/>
      <c r="BYC130" s="28"/>
      <c r="BYD130" s="28"/>
      <c r="BYE130" s="28"/>
      <c r="BYF130" s="28"/>
      <c r="BYG130" s="28"/>
      <c r="BYH130" s="28"/>
      <c r="BYI130" s="28"/>
      <c r="BYJ130" s="28"/>
      <c r="BYK130" s="28"/>
      <c r="BYL130" s="28"/>
      <c r="BYM130" s="28"/>
      <c r="BYN130" s="28"/>
      <c r="BYO130" s="28"/>
      <c r="BYP130" s="28"/>
      <c r="BYQ130" s="28"/>
      <c r="BYR130" s="28"/>
      <c r="BYS130" s="28"/>
      <c r="BYT130" s="28"/>
      <c r="BYU130" s="28"/>
      <c r="BYV130" s="28"/>
      <c r="BYW130" s="28"/>
      <c r="BYX130" s="28"/>
      <c r="BYY130" s="28"/>
      <c r="BYZ130" s="28"/>
      <c r="BZA130" s="28"/>
      <c r="BZB130" s="28"/>
      <c r="BZC130" s="28"/>
      <c r="BZD130" s="28"/>
      <c r="BZE130" s="28"/>
      <c r="BZF130" s="28"/>
      <c r="BZG130" s="28"/>
      <c r="BZH130" s="28"/>
      <c r="BZI130" s="28"/>
      <c r="BZJ130" s="28"/>
      <c r="BZK130" s="28"/>
      <c r="BZL130" s="28"/>
      <c r="BZM130" s="28"/>
      <c r="BZN130" s="28"/>
      <c r="BZO130" s="28"/>
      <c r="BZP130" s="28"/>
      <c r="BZQ130" s="28"/>
      <c r="BZR130" s="28"/>
      <c r="BZS130" s="28"/>
      <c r="BZT130" s="28"/>
      <c r="BZU130" s="28"/>
      <c r="BZV130" s="28"/>
      <c r="BZW130" s="28"/>
      <c r="BZX130" s="28"/>
      <c r="BZY130" s="28"/>
      <c r="BZZ130" s="28"/>
      <c r="CAA130" s="28"/>
      <c r="CAB130" s="28"/>
      <c r="CAC130" s="28"/>
      <c r="CAD130" s="28"/>
      <c r="CAE130" s="28"/>
      <c r="CAF130" s="28"/>
      <c r="CAG130" s="28"/>
      <c r="CAH130" s="28"/>
      <c r="CAI130" s="28"/>
      <c r="CAJ130" s="28"/>
      <c r="CAK130" s="28"/>
      <c r="CAL130" s="28"/>
      <c r="CAM130" s="28"/>
      <c r="CAN130" s="28"/>
      <c r="CAO130" s="28"/>
      <c r="CAP130" s="28"/>
      <c r="CAQ130" s="28"/>
      <c r="CAR130" s="28"/>
      <c r="CAS130" s="28"/>
      <c r="CAT130" s="28"/>
      <c r="CAU130" s="28"/>
      <c r="CAV130" s="28"/>
      <c r="CAW130" s="28"/>
      <c r="CAX130" s="28"/>
      <c r="CAY130" s="28"/>
      <c r="CAZ130" s="28"/>
      <c r="CBA130" s="28"/>
      <c r="CBB130" s="28"/>
      <c r="CBC130" s="28"/>
      <c r="CBD130" s="28"/>
      <c r="CBE130" s="28"/>
      <c r="CBF130" s="28"/>
      <c r="CBG130" s="28"/>
      <c r="CBH130" s="28"/>
      <c r="CBI130" s="28"/>
      <c r="CBJ130" s="28"/>
      <c r="CBK130" s="28"/>
      <c r="CBL130" s="28"/>
      <c r="CBM130" s="28"/>
      <c r="CBN130" s="28"/>
      <c r="CBO130" s="28"/>
      <c r="CBP130" s="28"/>
      <c r="CBQ130" s="28"/>
      <c r="CBR130" s="28"/>
      <c r="CBS130" s="28"/>
      <c r="CBT130" s="28"/>
      <c r="CBU130" s="28"/>
      <c r="CBV130" s="28"/>
      <c r="CBW130" s="28"/>
      <c r="CBX130" s="28"/>
      <c r="CBY130" s="28"/>
      <c r="CBZ130" s="28"/>
      <c r="CCA130" s="28"/>
      <c r="CCB130" s="28"/>
      <c r="CCC130" s="28"/>
      <c r="CCD130" s="28"/>
      <c r="CCE130" s="28"/>
      <c r="CCF130" s="28"/>
      <c r="CCG130" s="28"/>
      <c r="CCH130" s="28"/>
      <c r="CCI130" s="28"/>
      <c r="CCJ130" s="28"/>
      <c r="CCK130" s="28"/>
      <c r="CCL130" s="28"/>
      <c r="CCM130" s="28"/>
      <c r="CCN130" s="28"/>
      <c r="CCO130" s="28"/>
      <c r="CCP130" s="28"/>
      <c r="CCQ130" s="28"/>
      <c r="CCR130" s="28"/>
      <c r="CCS130" s="28"/>
      <c r="CCT130" s="28"/>
      <c r="CCU130" s="28"/>
      <c r="CCV130" s="28"/>
      <c r="CCW130" s="28"/>
      <c r="CCX130" s="28"/>
      <c r="CCY130" s="28"/>
      <c r="CCZ130" s="28"/>
      <c r="CDA130" s="28"/>
      <c r="CDB130" s="28"/>
      <c r="CDC130" s="28"/>
      <c r="CDD130" s="28"/>
      <c r="CDE130" s="28"/>
      <c r="CDF130" s="28"/>
      <c r="CDG130" s="28"/>
      <c r="CDH130" s="28"/>
      <c r="CDI130" s="28"/>
      <c r="CDJ130" s="28"/>
      <c r="CDK130" s="28"/>
      <c r="CDL130" s="28"/>
      <c r="CDM130" s="28"/>
      <c r="CDN130" s="28"/>
      <c r="CDO130" s="28"/>
      <c r="CDP130" s="28"/>
      <c r="CDQ130" s="28"/>
      <c r="CDR130" s="28"/>
      <c r="CDS130" s="28"/>
      <c r="CDT130" s="28"/>
      <c r="CDU130" s="28"/>
      <c r="CDV130" s="28"/>
      <c r="CDW130" s="28"/>
      <c r="CDX130" s="28"/>
      <c r="CDY130" s="28"/>
      <c r="CDZ130" s="28"/>
      <c r="CEA130" s="28"/>
      <c r="CEB130" s="28"/>
      <c r="CEC130" s="28"/>
      <c r="CED130" s="28"/>
      <c r="CEE130" s="28"/>
      <c r="CEF130" s="28"/>
      <c r="CEG130" s="28"/>
      <c r="CEH130" s="28"/>
      <c r="CEI130" s="28"/>
      <c r="CEJ130" s="28"/>
      <c r="CEK130" s="28"/>
      <c r="CEL130" s="28"/>
      <c r="CEM130" s="28"/>
      <c r="CEN130" s="28"/>
      <c r="CEO130" s="28"/>
      <c r="CEP130" s="28"/>
      <c r="CEQ130" s="28"/>
      <c r="CER130" s="28"/>
      <c r="CES130" s="28"/>
      <c r="CET130" s="28"/>
      <c r="CEU130" s="28"/>
      <c r="CEV130" s="28"/>
      <c r="CEW130" s="28"/>
      <c r="CEX130" s="28"/>
      <c r="CEY130" s="28"/>
      <c r="CEZ130" s="28"/>
      <c r="CFA130" s="28"/>
      <c r="CFB130" s="28"/>
      <c r="CFC130" s="28"/>
      <c r="CFD130" s="28"/>
      <c r="CFE130" s="28"/>
      <c r="CFF130" s="28"/>
      <c r="CFG130" s="28"/>
      <c r="CFH130" s="28"/>
      <c r="CFI130" s="28"/>
      <c r="CFJ130" s="28"/>
      <c r="CFK130" s="28"/>
      <c r="CFL130" s="28"/>
      <c r="CFM130" s="28"/>
      <c r="CFN130" s="28"/>
      <c r="CFO130" s="28"/>
      <c r="CFP130" s="28"/>
      <c r="CFQ130" s="28"/>
      <c r="CFR130" s="28"/>
      <c r="CFS130" s="28"/>
      <c r="CFT130" s="28"/>
      <c r="CFU130" s="28"/>
      <c r="CFV130" s="28"/>
      <c r="CFW130" s="28"/>
      <c r="CFX130" s="28"/>
      <c r="CFY130" s="28"/>
      <c r="CFZ130" s="28"/>
      <c r="CGA130" s="28"/>
      <c r="CGB130" s="28"/>
      <c r="CGC130" s="28"/>
      <c r="CGD130" s="28"/>
      <c r="CGE130" s="28"/>
      <c r="CGF130" s="28"/>
      <c r="CGG130" s="28"/>
      <c r="CGH130" s="28"/>
      <c r="CGI130" s="28"/>
      <c r="CGJ130" s="28"/>
      <c r="CGK130" s="28"/>
      <c r="CGL130" s="28"/>
      <c r="CGM130" s="28"/>
      <c r="CGN130" s="28"/>
      <c r="CGO130" s="28"/>
      <c r="CGP130" s="28"/>
      <c r="CGQ130" s="28"/>
      <c r="CGR130" s="28"/>
      <c r="CGS130" s="28"/>
      <c r="CGT130" s="28"/>
      <c r="CGU130" s="28"/>
      <c r="CGV130" s="28"/>
      <c r="CGW130" s="28"/>
      <c r="CGX130" s="28"/>
      <c r="CGY130" s="28"/>
      <c r="CGZ130" s="28"/>
      <c r="CHA130" s="28"/>
      <c r="CHB130" s="28"/>
      <c r="CHC130" s="28"/>
      <c r="CHD130" s="28"/>
      <c r="CHE130" s="28"/>
      <c r="CHF130" s="28"/>
      <c r="CHG130" s="28"/>
      <c r="CHH130" s="28"/>
      <c r="CHI130" s="28"/>
      <c r="CHJ130" s="28"/>
      <c r="CHK130" s="28"/>
      <c r="CHL130" s="28"/>
      <c r="CHM130" s="28"/>
      <c r="CHN130" s="28"/>
      <c r="CHO130" s="28"/>
      <c r="CHP130" s="28"/>
      <c r="CHQ130" s="28"/>
      <c r="CHR130" s="28"/>
      <c r="CHS130" s="28"/>
      <c r="CHT130" s="28"/>
      <c r="CHU130" s="28"/>
      <c r="CHV130" s="28"/>
      <c r="CHW130" s="28"/>
      <c r="CHX130" s="28"/>
      <c r="CHY130" s="28"/>
      <c r="CHZ130" s="28"/>
      <c r="CIA130" s="28"/>
      <c r="CIB130" s="28"/>
      <c r="CIC130" s="28"/>
      <c r="CID130" s="28"/>
      <c r="CIE130" s="28"/>
      <c r="CIF130" s="28"/>
      <c r="CIG130" s="28"/>
      <c r="CIH130" s="28"/>
      <c r="CII130" s="28"/>
      <c r="CIJ130" s="28"/>
      <c r="CIK130" s="28"/>
      <c r="CIL130" s="28"/>
      <c r="CIM130" s="28"/>
      <c r="CIN130" s="28"/>
      <c r="CIO130" s="28"/>
      <c r="CIP130" s="28"/>
      <c r="CIQ130" s="28"/>
      <c r="CIR130" s="28"/>
      <c r="CIS130" s="28"/>
      <c r="CIT130" s="28"/>
      <c r="CIU130" s="28"/>
      <c r="CIV130" s="28"/>
      <c r="CIW130" s="28"/>
      <c r="CIX130" s="28"/>
      <c r="CIY130" s="28"/>
      <c r="CIZ130" s="28"/>
      <c r="CJA130" s="28"/>
      <c r="CJB130" s="28"/>
      <c r="CJC130" s="28"/>
      <c r="CJD130" s="28"/>
      <c r="CJE130" s="28"/>
      <c r="CJF130" s="28"/>
      <c r="CJG130" s="28"/>
      <c r="CJH130" s="28"/>
      <c r="CJI130" s="28"/>
      <c r="CJJ130" s="28"/>
      <c r="CJK130" s="28"/>
      <c r="CJL130" s="28"/>
      <c r="CJM130" s="28"/>
      <c r="CJN130" s="28"/>
      <c r="CJO130" s="28"/>
      <c r="CJP130" s="28"/>
      <c r="CJQ130" s="28"/>
      <c r="CJR130" s="28"/>
      <c r="CJS130" s="28"/>
      <c r="CJT130" s="28"/>
      <c r="CJU130" s="28"/>
      <c r="CJV130" s="28"/>
      <c r="CJW130" s="28"/>
      <c r="CJX130" s="28"/>
      <c r="CJY130" s="28"/>
      <c r="CJZ130" s="28"/>
      <c r="CKA130" s="28"/>
      <c r="CKB130" s="28"/>
      <c r="CKC130" s="28"/>
      <c r="CKD130" s="28"/>
      <c r="CKE130" s="28"/>
      <c r="CKF130" s="28"/>
      <c r="CKG130" s="28"/>
      <c r="CKH130" s="28"/>
      <c r="CKI130" s="28"/>
      <c r="CKJ130" s="28"/>
      <c r="CKK130" s="28"/>
      <c r="CKL130" s="28"/>
      <c r="CKM130" s="28"/>
      <c r="CKN130" s="28"/>
      <c r="CKO130" s="28"/>
      <c r="CKP130" s="28"/>
      <c r="CKQ130" s="28"/>
      <c r="CKR130" s="28"/>
      <c r="CKS130" s="28"/>
      <c r="CKT130" s="28"/>
      <c r="CKU130" s="28"/>
      <c r="CKV130" s="28"/>
      <c r="CKW130" s="28"/>
      <c r="CKX130" s="28"/>
      <c r="CKY130" s="28"/>
      <c r="CKZ130" s="28"/>
      <c r="CLA130" s="28"/>
      <c r="CLB130" s="28"/>
      <c r="CLC130" s="28"/>
      <c r="CLD130" s="28"/>
      <c r="CLE130" s="28"/>
      <c r="CLF130" s="28"/>
      <c r="CLG130" s="28"/>
      <c r="CLH130" s="28"/>
      <c r="CLI130" s="28"/>
      <c r="CLJ130" s="28"/>
      <c r="CLK130" s="28"/>
      <c r="CLL130" s="28"/>
      <c r="CLM130" s="28"/>
      <c r="CLN130" s="28"/>
      <c r="CLO130" s="28"/>
      <c r="CLP130" s="28"/>
      <c r="CLQ130" s="28"/>
      <c r="CLR130" s="28"/>
      <c r="CLS130" s="28"/>
      <c r="CLT130" s="28"/>
      <c r="CLU130" s="28"/>
      <c r="CLV130" s="28"/>
      <c r="CLW130" s="28"/>
      <c r="CLX130" s="28"/>
      <c r="CLY130" s="28"/>
      <c r="CLZ130" s="28"/>
      <c r="CMA130" s="28"/>
      <c r="CMB130" s="28"/>
      <c r="CMC130" s="28"/>
      <c r="CMD130" s="28"/>
      <c r="CME130" s="28"/>
      <c r="CMF130" s="28"/>
      <c r="CMG130" s="28"/>
      <c r="CMH130" s="28"/>
      <c r="CMI130" s="28"/>
      <c r="CMJ130" s="28"/>
      <c r="CMK130" s="28"/>
      <c r="CML130" s="28"/>
      <c r="CMM130" s="28"/>
      <c r="CMN130" s="28"/>
      <c r="CMO130" s="28"/>
      <c r="CMP130" s="28"/>
      <c r="CMQ130" s="28"/>
      <c r="CMR130" s="28"/>
      <c r="CMS130" s="28"/>
      <c r="CMT130" s="28"/>
      <c r="CMU130" s="28"/>
      <c r="CMV130" s="28"/>
      <c r="CMW130" s="28"/>
      <c r="CMX130" s="28"/>
      <c r="CMY130" s="28"/>
      <c r="CMZ130" s="28"/>
      <c r="CNA130" s="28"/>
      <c r="CNB130" s="28"/>
      <c r="CNC130" s="28"/>
      <c r="CND130" s="28"/>
      <c r="CNE130" s="28"/>
      <c r="CNF130" s="28"/>
      <c r="CNG130" s="28"/>
      <c r="CNH130" s="28"/>
      <c r="CNI130" s="28"/>
      <c r="CNJ130" s="28"/>
      <c r="CNK130" s="28"/>
      <c r="CNL130" s="28"/>
      <c r="CNM130" s="28"/>
      <c r="CNN130" s="28"/>
      <c r="CNO130" s="28"/>
      <c r="CNP130" s="28"/>
      <c r="CNQ130" s="28"/>
      <c r="CNR130" s="28"/>
      <c r="CNS130" s="28"/>
      <c r="CNT130" s="28"/>
      <c r="CNU130" s="28"/>
      <c r="CNV130" s="28"/>
      <c r="CNW130" s="28"/>
      <c r="CNX130" s="28"/>
      <c r="CNY130" s="28"/>
      <c r="CNZ130" s="28"/>
      <c r="COA130" s="28"/>
      <c r="COB130" s="28"/>
      <c r="COC130" s="28"/>
      <c r="COD130" s="28"/>
      <c r="COE130" s="28"/>
      <c r="COF130" s="28"/>
      <c r="COG130" s="28"/>
      <c r="COH130" s="28"/>
      <c r="COI130" s="28"/>
      <c r="COJ130" s="28"/>
      <c r="COK130" s="28"/>
      <c r="COL130" s="28"/>
      <c r="COM130" s="28"/>
      <c r="CON130" s="28"/>
      <c r="COO130" s="28"/>
      <c r="COP130" s="28"/>
      <c r="COQ130" s="28"/>
      <c r="COR130" s="28"/>
      <c r="COS130" s="28"/>
      <c r="COT130" s="28"/>
      <c r="COU130" s="28"/>
      <c r="COV130" s="28"/>
      <c r="COW130" s="28"/>
      <c r="COX130" s="28"/>
      <c r="COY130" s="28"/>
      <c r="COZ130" s="28"/>
      <c r="CPA130" s="28"/>
      <c r="CPB130" s="28"/>
      <c r="CPC130" s="28"/>
      <c r="CPD130" s="28"/>
      <c r="CPE130" s="28"/>
      <c r="CPF130" s="28"/>
      <c r="CPG130" s="28"/>
      <c r="CPH130" s="28"/>
      <c r="CPI130" s="28"/>
      <c r="CPJ130" s="28"/>
      <c r="CPK130" s="28"/>
      <c r="CPL130" s="28"/>
      <c r="CPM130" s="28"/>
      <c r="CPN130" s="28"/>
      <c r="CPO130" s="28"/>
      <c r="CPP130" s="28"/>
      <c r="CPQ130" s="28"/>
      <c r="CPR130" s="28"/>
      <c r="CPS130" s="28"/>
      <c r="CPT130" s="28"/>
      <c r="CPU130" s="28"/>
      <c r="CPV130" s="28"/>
      <c r="CPW130" s="28"/>
      <c r="CPX130" s="28"/>
      <c r="CPY130" s="28"/>
      <c r="CPZ130" s="28"/>
      <c r="CQA130" s="28"/>
      <c r="CQB130" s="28"/>
      <c r="CQC130" s="28"/>
      <c r="CQD130" s="28"/>
      <c r="CQE130" s="28"/>
      <c r="CQF130" s="28"/>
      <c r="CQG130" s="28"/>
      <c r="CQH130" s="28"/>
      <c r="CQI130" s="28"/>
      <c r="CQJ130" s="28"/>
      <c r="CQK130" s="28"/>
      <c r="CQL130" s="28"/>
      <c r="CQM130" s="28"/>
      <c r="CQN130" s="28"/>
      <c r="CQO130" s="28"/>
      <c r="CQP130" s="28"/>
      <c r="CQQ130" s="28"/>
      <c r="CQR130" s="28"/>
      <c r="CQS130" s="28"/>
      <c r="CQT130" s="28"/>
      <c r="CQU130" s="28"/>
      <c r="CQV130" s="28"/>
      <c r="CQW130" s="28"/>
      <c r="CQX130" s="28"/>
      <c r="CQY130" s="28"/>
      <c r="CQZ130" s="28"/>
      <c r="CRA130" s="28"/>
      <c r="CRB130" s="28"/>
      <c r="CRC130" s="28"/>
      <c r="CRD130" s="28"/>
      <c r="CRE130" s="28"/>
      <c r="CRF130" s="28"/>
      <c r="CRG130" s="28"/>
      <c r="CRH130" s="28"/>
      <c r="CRI130" s="28"/>
      <c r="CRJ130" s="28"/>
      <c r="CRK130" s="28"/>
      <c r="CRL130" s="28"/>
      <c r="CRM130" s="28"/>
      <c r="CRN130" s="28"/>
      <c r="CRO130" s="28"/>
      <c r="CRP130" s="28"/>
      <c r="CRQ130" s="28"/>
      <c r="CRR130" s="28"/>
      <c r="CRS130" s="28"/>
      <c r="CRT130" s="28"/>
      <c r="CRU130" s="28"/>
      <c r="CRV130" s="28"/>
      <c r="CRW130" s="28"/>
      <c r="CRX130" s="28"/>
      <c r="CRY130" s="28"/>
      <c r="CRZ130" s="28"/>
      <c r="CSA130" s="28"/>
      <c r="CSB130" s="28"/>
      <c r="CSC130" s="28"/>
      <c r="CSD130" s="28"/>
      <c r="CSE130" s="28"/>
      <c r="CSF130" s="28"/>
      <c r="CSG130" s="28"/>
      <c r="CSH130" s="28"/>
      <c r="CSI130" s="28"/>
      <c r="CSJ130" s="28"/>
      <c r="CSK130" s="28"/>
      <c r="CSL130" s="28"/>
      <c r="CSM130" s="28"/>
      <c r="CSN130" s="28"/>
      <c r="CSO130" s="28"/>
      <c r="CSP130" s="28"/>
      <c r="CSQ130" s="28"/>
      <c r="CSR130" s="28"/>
      <c r="CSS130" s="28"/>
      <c r="CST130" s="28"/>
      <c r="CSU130" s="28"/>
      <c r="CSV130" s="28"/>
      <c r="CSW130" s="28"/>
      <c r="CSX130" s="28"/>
      <c r="CSY130" s="28"/>
      <c r="CSZ130" s="28"/>
      <c r="CTA130" s="28"/>
      <c r="CTB130" s="28"/>
      <c r="CTC130" s="28"/>
      <c r="CTD130" s="28"/>
      <c r="CTE130" s="28"/>
      <c r="CTF130" s="28"/>
      <c r="CTG130" s="28"/>
      <c r="CTH130" s="28"/>
      <c r="CTI130" s="28"/>
      <c r="CTJ130" s="28"/>
      <c r="CTK130" s="28"/>
      <c r="CTL130" s="28"/>
      <c r="CTM130" s="28"/>
      <c r="CTN130" s="28"/>
      <c r="CTO130" s="28"/>
      <c r="CTP130" s="28"/>
      <c r="CTQ130" s="28"/>
      <c r="CTR130" s="28"/>
      <c r="CTS130" s="28"/>
      <c r="CTT130" s="28"/>
      <c r="CTU130" s="28"/>
      <c r="CTV130" s="28"/>
      <c r="CTW130" s="28"/>
      <c r="CTX130" s="28"/>
      <c r="CTY130" s="28"/>
      <c r="CTZ130" s="28"/>
      <c r="CUA130" s="28"/>
      <c r="CUB130" s="28"/>
      <c r="CUC130" s="28"/>
      <c r="CUD130" s="28"/>
      <c r="CUE130" s="28"/>
      <c r="CUF130" s="28"/>
      <c r="CUG130" s="28"/>
      <c r="CUH130" s="28"/>
      <c r="CUI130" s="28"/>
      <c r="CUJ130" s="28"/>
      <c r="CUK130" s="28"/>
      <c r="CUL130" s="28"/>
      <c r="CUM130" s="28"/>
      <c r="CUN130" s="28"/>
      <c r="CUO130" s="28"/>
      <c r="CUP130" s="28"/>
      <c r="CUQ130" s="28"/>
      <c r="CUR130" s="28"/>
      <c r="CUS130" s="28"/>
      <c r="CUT130" s="28"/>
      <c r="CUU130" s="28"/>
      <c r="CUV130" s="28"/>
      <c r="CUW130" s="28"/>
      <c r="CUX130" s="28"/>
      <c r="CUY130" s="28"/>
      <c r="CUZ130" s="28"/>
      <c r="CVA130" s="28"/>
      <c r="CVB130" s="28"/>
      <c r="CVC130" s="28"/>
      <c r="CVD130" s="28"/>
      <c r="CVE130" s="28"/>
      <c r="CVF130" s="28"/>
      <c r="CVG130" s="28"/>
      <c r="CVH130" s="28"/>
      <c r="CVI130" s="28"/>
      <c r="CVJ130" s="28"/>
      <c r="CVK130" s="28"/>
      <c r="CVL130" s="28"/>
      <c r="CVM130" s="28"/>
      <c r="CVN130" s="28"/>
      <c r="CVO130" s="28"/>
      <c r="CVP130" s="28"/>
      <c r="CVQ130" s="28"/>
      <c r="CVR130" s="28"/>
      <c r="CVS130" s="28"/>
      <c r="CVT130" s="28"/>
      <c r="CVU130" s="28"/>
      <c r="CVV130" s="28"/>
      <c r="CVW130" s="28"/>
      <c r="CVX130" s="28"/>
      <c r="CVY130" s="28"/>
      <c r="CVZ130" s="28"/>
      <c r="CWA130" s="28"/>
      <c r="CWB130" s="28"/>
      <c r="CWC130" s="28"/>
      <c r="CWD130" s="28"/>
      <c r="CWE130" s="28"/>
      <c r="CWF130" s="28"/>
      <c r="CWG130" s="28"/>
      <c r="CWH130" s="28"/>
      <c r="CWI130" s="28"/>
      <c r="CWJ130" s="28"/>
      <c r="CWK130" s="28"/>
      <c r="CWL130" s="28"/>
      <c r="CWM130" s="28"/>
      <c r="CWN130" s="28"/>
      <c r="CWO130" s="28"/>
      <c r="CWP130" s="28"/>
      <c r="CWQ130" s="28"/>
      <c r="CWR130" s="28"/>
      <c r="CWS130" s="28"/>
      <c r="CWT130" s="28"/>
      <c r="CWU130" s="28"/>
      <c r="CWV130" s="28"/>
      <c r="CWW130" s="28"/>
      <c r="CWX130" s="28"/>
      <c r="CWY130" s="28"/>
      <c r="CWZ130" s="28"/>
      <c r="CXA130" s="28"/>
      <c r="CXB130" s="28"/>
      <c r="CXC130" s="28"/>
      <c r="CXD130" s="28"/>
      <c r="CXE130" s="28"/>
      <c r="CXF130" s="28"/>
      <c r="CXG130" s="28"/>
      <c r="CXH130" s="28"/>
      <c r="CXI130" s="28"/>
      <c r="CXJ130" s="28"/>
      <c r="CXK130" s="28"/>
      <c r="CXL130" s="28"/>
      <c r="CXM130" s="28"/>
      <c r="CXN130" s="28"/>
      <c r="CXO130" s="28"/>
      <c r="CXP130" s="28"/>
      <c r="CXQ130" s="28"/>
      <c r="CXR130" s="28"/>
      <c r="CXS130" s="28"/>
      <c r="CXT130" s="28"/>
      <c r="CXU130" s="28"/>
      <c r="CXV130" s="28"/>
      <c r="CXW130" s="28"/>
      <c r="CXX130" s="28"/>
      <c r="CXY130" s="28"/>
      <c r="CXZ130" s="28"/>
      <c r="CYA130" s="28"/>
      <c r="CYB130" s="28"/>
      <c r="CYC130" s="28"/>
      <c r="CYD130" s="28"/>
      <c r="CYE130" s="28"/>
      <c r="CYF130" s="28"/>
      <c r="CYG130" s="28"/>
      <c r="CYH130" s="28"/>
      <c r="CYI130" s="28"/>
      <c r="CYJ130" s="28"/>
      <c r="CYK130" s="28"/>
      <c r="CYL130" s="28"/>
      <c r="CYM130" s="28"/>
      <c r="CYN130" s="28"/>
      <c r="CYO130" s="28"/>
      <c r="CYP130" s="28"/>
      <c r="CYQ130" s="28"/>
      <c r="CYR130" s="28"/>
      <c r="CYS130" s="28"/>
      <c r="CYT130" s="28"/>
      <c r="CYU130" s="28"/>
      <c r="CYV130" s="28"/>
      <c r="CYW130" s="28"/>
      <c r="CYX130" s="28"/>
      <c r="CYY130" s="28"/>
      <c r="CYZ130" s="28"/>
      <c r="CZA130" s="28"/>
      <c r="CZB130" s="28"/>
      <c r="CZC130" s="28"/>
      <c r="CZD130" s="28"/>
      <c r="CZE130" s="28"/>
      <c r="CZF130" s="28"/>
      <c r="CZG130" s="28"/>
      <c r="CZH130" s="28"/>
      <c r="CZI130" s="28"/>
      <c r="CZJ130" s="28"/>
      <c r="CZK130" s="28"/>
      <c r="CZL130" s="28"/>
      <c r="CZM130" s="28"/>
      <c r="CZN130" s="28"/>
      <c r="CZO130" s="28"/>
      <c r="CZP130" s="28"/>
      <c r="CZQ130" s="28"/>
      <c r="CZR130" s="28"/>
      <c r="CZS130" s="28"/>
      <c r="CZT130" s="28"/>
      <c r="CZU130" s="28"/>
      <c r="CZV130" s="28"/>
      <c r="CZW130" s="28"/>
      <c r="CZX130" s="28"/>
      <c r="CZY130" s="28"/>
      <c r="CZZ130" s="28"/>
      <c r="DAA130" s="28"/>
      <c r="DAB130" s="28"/>
      <c r="DAC130" s="28"/>
      <c r="DAD130" s="28"/>
      <c r="DAE130" s="28"/>
      <c r="DAF130" s="28"/>
      <c r="DAG130" s="28"/>
      <c r="DAH130" s="28"/>
      <c r="DAI130" s="28"/>
      <c r="DAJ130" s="28"/>
      <c r="DAK130" s="28"/>
      <c r="DAL130" s="28"/>
      <c r="DAM130" s="28"/>
      <c r="DAN130" s="28"/>
      <c r="DAO130" s="28"/>
      <c r="DAP130" s="28"/>
      <c r="DAQ130" s="28"/>
      <c r="DAR130" s="28"/>
      <c r="DAS130" s="28"/>
      <c r="DAT130" s="28"/>
      <c r="DAU130" s="28"/>
      <c r="DAV130" s="28"/>
      <c r="DAW130" s="28"/>
      <c r="DAX130" s="28"/>
      <c r="DAY130" s="28"/>
      <c r="DAZ130" s="28"/>
      <c r="DBA130" s="28"/>
      <c r="DBB130" s="28"/>
      <c r="DBC130" s="28"/>
      <c r="DBD130" s="28"/>
      <c r="DBE130" s="28"/>
      <c r="DBF130" s="28"/>
      <c r="DBG130" s="28"/>
      <c r="DBH130" s="28"/>
      <c r="DBI130" s="28"/>
      <c r="DBJ130" s="28"/>
      <c r="DBK130" s="28"/>
      <c r="DBL130" s="28"/>
      <c r="DBM130" s="28"/>
      <c r="DBN130" s="28"/>
      <c r="DBO130" s="28"/>
      <c r="DBP130" s="28"/>
      <c r="DBQ130" s="28"/>
      <c r="DBR130" s="28"/>
      <c r="DBS130" s="28"/>
      <c r="DBT130" s="28"/>
      <c r="DBU130" s="28"/>
      <c r="DBV130" s="28"/>
      <c r="DBW130" s="28"/>
      <c r="DBX130" s="28"/>
      <c r="DBY130" s="28"/>
      <c r="DBZ130" s="28"/>
      <c r="DCA130" s="28"/>
      <c r="DCB130" s="28"/>
      <c r="DCC130" s="28"/>
      <c r="DCD130" s="28"/>
      <c r="DCE130" s="28"/>
      <c r="DCF130" s="28"/>
      <c r="DCG130" s="28"/>
      <c r="DCH130" s="28"/>
      <c r="DCI130" s="28"/>
      <c r="DCJ130" s="28"/>
      <c r="DCK130" s="28"/>
      <c r="DCL130" s="28"/>
      <c r="DCM130" s="28"/>
      <c r="DCN130" s="28"/>
      <c r="DCO130" s="28"/>
      <c r="DCP130" s="28"/>
      <c r="DCQ130" s="28"/>
      <c r="DCR130" s="28"/>
      <c r="DCS130" s="28"/>
      <c r="DCT130" s="28"/>
      <c r="DCU130" s="28"/>
      <c r="DCV130" s="28"/>
      <c r="DCW130" s="28"/>
      <c r="DCX130" s="28"/>
      <c r="DCY130" s="28"/>
      <c r="DCZ130" s="28"/>
      <c r="DDA130" s="28"/>
      <c r="DDB130" s="28"/>
      <c r="DDC130" s="28"/>
      <c r="DDD130" s="28"/>
      <c r="DDE130" s="28"/>
      <c r="DDF130" s="28"/>
      <c r="DDG130" s="28"/>
      <c r="DDH130" s="28"/>
      <c r="DDI130" s="28"/>
      <c r="DDJ130" s="28"/>
      <c r="DDK130" s="28"/>
      <c r="DDL130" s="28"/>
      <c r="DDM130" s="28"/>
      <c r="DDN130" s="28"/>
      <c r="DDO130" s="28"/>
      <c r="DDP130" s="28"/>
      <c r="DDQ130" s="28"/>
      <c r="DDR130" s="28"/>
      <c r="DDS130" s="28"/>
      <c r="DDT130" s="28"/>
      <c r="DDU130" s="28"/>
      <c r="DDV130" s="28"/>
      <c r="DDW130" s="28"/>
      <c r="DDX130" s="28"/>
      <c r="DDY130" s="28"/>
      <c r="DDZ130" s="28"/>
      <c r="DEA130" s="28"/>
      <c r="DEB130" s="28"/>
      <c r="DEC130" s="28"/>
      <c r="DED130" s="28"/>
      <c r="DEE130" s="28"/>
      <c r="DEF130" s="28"/>
      <c r="DEG130" s="28"/>
      <c r="DEH130" s="28"/>
      <c r="DEI130" s="28"/>
      <c r="DEJ130" s="28"/>
      <c r="DEK130" s="28"/>
      <c r="DEL130" s="28"/>
      <c r="DEM130" s="28"/>
      <c r="DEN130" s="28"/>
      <c r="DEO130" s="28"/>
      <c r="DEP130" s="28"/>
      <c r="DEQ130" s="28"/>
      <c r="DER130" s="28"/>
      <c r="DES130" s="28"/>
      <c r="DET130" s="28"/>
      <c r="DEU130" s="28"/>
      <c r="DEV130" s="28"/>
      <c r="DEW130" s="28"/>
      <c r="DEX130" s="28"/>
      <c r="DEY130" s="28"/>
      <c r="DEZ130" s="28"/>
      <c r="DFA130" s="28"/>
      <c r="DFB130" s="28"/>
      <c r="DFC130" s="28"/>
      <c r="DFD130" s="28"/>
      <c r="DFE130" s="28"/>
      <c r="DFF130" s="28"/>
      <c r="DFG130" s="28"/>
      <c r="DFH130" s="28"/>
      <c r="DFI130" s="28"/>
      <c r="DFJ130" s="28"/>
      <c r="DFK130" s="28"/>
      <c r="DFL130" s="28"/>
      <c r="DFM130" s="28"/>
      <c r="DFN130" s="28"/>
      <c r="DFO130" s="28"/>
      <c r="DFP130" s="28"/>
      <c r="DFQ130" s="28"/>
      <c r="DFR130" s="28"/>
      <c r="DFS130" s="28"/>
      <c r="DFT130" s="28"/>
      <c r="DFU130" s="28"/>
      <c r="DFV130" s="28"/>
      <c r="DFW130" s="28"/>
      <c r="DFX130" s="28"/>
      <c r="DFY130" s="28"/>
      <c r="DFZ130" s="28"/>
      <c r="DGA130" s="28"/>
      <c r="DGB130" s="28"/>
      <c r="DGC130" s="28"/>
      <c r="DGD130" s="28"/>
      <c r="DGE130" s="28"/>
      <c r="DGF130" s="28"/>
      <c r="DGG130" s="28"/>
      <c r="DGH130" s="28"/>
      <c r="DGI130" s="28"/>
      <c r="DGJ130" s="28"/>
      <c r="DGK130" s="28"/>
      <c r="DGL130" s="28"/>
      <c r="DGM130" s="28"/>
      <c r="DGN130" s="28"/>
      <c r="DGO130" s="28"/>
      <c r="DGP130" s="28"/>
      <c r="DGQ130" s="28"/>
      <c r="DGR130" s="28"/>
      <c r="DGS130" s="28"/>
      <c r="DGT130" s="28"/>
      <c r="DGU130" s="28"/>
      <c r="DGV130" s="28"/>
      <c r="DGW130" s="28"/>
      <c r="DGX130" s="28"/>
      <c r="DGY130" s="28"/>
      <c r="DGZ130" s="28"/>
      <c r="DHA130" s="28"/>
      <c r="DHB130" s="28"/>
      <c r="DHC130" s="28"/>
      <c r="DHD130" s="28"/>
      <c r="DHE130" s="28"/>
      <c r="DHF130" s="28"/>
      <c r="DHG130" s="28"/>
      <c r="DHH130" s="28"/>
      <c r="DHI130" s="28"/>
      <c r="DHJ130" s="28"/>
      <c r="DHK130" s="28"/>
      <c r="DHL130" s="28"/>
      <c r="DHM130" s="28"/>
      <c r="DHN130" s="28"/>
      <c r="DHO130" s="28"/>
      <c r="DHP130" s="28"/>
      <c r="DHQ130" s="28"/>
      <c r="DHR130" s="28"/>
      <c r="DHS130" s="28"/>
      <c r="DHT130" s="28"/>
      <c r="DHU130" s="28"/>
      <c r="DHV130" s="28"/>
      <c r="DHW130" s="28"/>
      <c r="DHX130" s="28"/>
      <c r="DHY130" s="28"/>
      <c r="DHZ130" s="28"/>
      <c r="DIA130" s="28"/>
      <c r="DIB130" s="28"/>
      <c r="DIC130" s="28"/>
      <c r="DID130" s="28"/>
      <c r="DIE130" s="28"/>
      <c r="DIF130" s="28"/>
      <c r="DIG130" s="28"/>
      <c r="DIH130" s="28"/>
      <c r="DII130" s="28"/>
      <c r="DIJ130" s="28"/>
      <c r="DIK130" s="28"/>
      <c r="DIL130" s="28"/>
      <c r="DIM130" s="28"/>
      <c r="DIN130" s="28"/>
      <c r="DIO130" s="28"/>
      <c r="DIP130" s="28"/>
      <c r="DIQ130" s="28"/>
      <c r="DIR130" s="28"/>
      <c r="DIS130" s="28"/>
      <c r="DIT130" s="28"/>
      <c r="DIU130" s="28"/>
      <c r="DIV130" s="28"/>
      <c r="DIW130" s="28"/>
      <c r="DIX130" s="28"/>
      <c r="DIY130" s="28"/>
      <c r="DIZ130" s="28"/>
      <c r="DJA130" s="28"/>
      <c r="DJB130" s="28"/>
      <c r="DJC130" s="28"/>
      <c r="DJD130" s="28"/>
      <c r="DJE130" s="28"/>
      <c r="DJF130" s="28"/>
      <c r="DJG130" s="28"/>
      <c r="DJH130" s="28"/>
      <c r="DJI130" s="28"/>
      <c r="DJJ130" s="28"/>
      <c r="DJK130" s="28"/>
      <c r="DJL130" s="28"/>
      <c r="DJM130" s="28"/>
      <c r="DJN130" s="28"/>
      <c r="DJO130" s="28"/>
      <c r="DJP130" s="28"/>
      <c r="DJQ130" s="28"/>
      <c r="DJR130" s="28"/>
      <c r="DJS130" s="28"/>
      <c r="DJT130" s="28"/>
      <c r="DJU130" s="28"/>
      <c r="DJV130" s="28"/>
      <c r="DJW130" s="28"/>
      <c r="DJX130" s="28"/>
      <c r="DJY130" s="28"/>
      <c r="DJZ130" s="28"/>
      <c r="DKA130" s="28"/>
      <c r="DKB130" s="28"/>
      <c r="DKC130" s="28"/>
      <c r="DKD130" s="28"/>
      <c r="DKE130" s="28"/>
      <c r="DKF130" s="28"/>
      <c r="DKG130" s="28"/>
      <c r="DKH130" s="28"/>
      <c r="DKI130" s="28"/>
      <c r="DKJ130" s="28"/>
      <c r="DKK130" s="28"/>
      <c r="DKL130" s="28"/>
      <c r="DKM130" s="28"/>
      <c r="DKN130" s="28"/>
      <c r="DKO130" s="28"/>
      <c r="DKP130" s="28"/>
      <c r="DKQ130" s="28"/>
      <c r="DKR130" s="28"/>
      <c r="DKS130" s="28"/>
      <c r="DKT130" s="28"/>
      <c r="DKU130" s="28"/>
      <c r="DKV130" s="28"/>
      <c r="DKW130" s="28"/>
      <c r="DKX130" s="28"/>
      <c r="DKY130" s="28"/>
      <c r="DKZ130" s="28"/>
      <c r="DLA130" s="28"/>
      <c r="DLB130" s="28"/>
      <c r="DLC130" s="28"/>
      <c r="DLD130" s="28"/>
      <c r="DLE130" s="28"/>
      <c r="DLF130" s="28"/>
      <c r="DLG130" s="28"/>
      <c r="DLH130" s="28"/>
      <c r="DLI130" s="28"/>
      <c r="DLJ130" s="28"/>
      <c r="DLK130" s="28"/>
      <c r="DLL130" s="28"/>
      <c r="DLM130" s="28"/>
      <c r="DLN130" s="28"/>
      <c r="DLO130" s="28"/>
      <c r="DLP130" s="28"/>
      <c r="DLQ130" s="28"/>
      <c r="DLR130" s="28"/>
      <c r="DLS130" s="28"/>
      <c r="DLT130" s="28"/>
      <c r="DLU130" s="28"/>
      <c r="DLV130" s="28"/>
      <c r="DLW130" s="28"/>
      <c r="DLX130" s="28"/>
      <c r="DLY130" s="28"/>
      <c r="DLZ130" s="28"/>
      <c r="DMA130" s="28"/>
      <c r="DMB130" s="28"/>
      <c r="DMC130" s="28"/>
      <c r="DMD130" s="28"/>
      <c r="DME130" s="28"/>
      <c r="DMF130" s="28"/>
      <c r="DMG130" s="28"/>
      <c r="DMH130" s="28"/>
      <c r="DMI130" s="28"/>
      <c r="DMJ130" s="28"/>
      <c r="DMK130" s="28"/>
      <c r="DML130" s="28"/>
      <c r="DMM130" s="28"/>
      <c r="DMN130" s="28"/>
      <c r="DMO130" s="28"/>
      <c r="DMP130" s="28"/>
      <c r="DMQ130" s="28"/>
      <c r="DMR130" s="28"/>
      <c r="DMS130" s="28"/>
      <c r="DMT130" s="28"/>
      <c r="DMU130" s="28"/>
      <c r="DMV130" s="28"/>
      <c r="DMW130" s="28"/>
      <c r="DMX130" s="28"/>
      <c r="DMY130" s="28"/>
      <c r="DMZ130" s="28"/>
      <c r="DNA130" s="28"/>
      <c r="DNB130" s="28"/>
      <c r="DNC130" s="28"/>
      <c r="DND130" s="28"/>
      <c r="DNE130" s="28"/>
      <c r="DNF130" s="28"/>
      <c r="DNG130" s="28"/>
      <c r="DNH130" s="28"/>
      <c r="DNI130" s="28"/>
      <c r="DNJ130" s="28"/>
      <c r="DNK130" s="28"/>
      <c r="DNL130" s="28"/>
      <c r="DNM130" s="28"/>
      <c r="DNN130" s="28"/>
      <c r="DNO130" s="28"/>
      <c r="DNP130" s="28"/>
      <c r="DNQ130" s="28"/>
      <c r="DNR130" s="28"/>
      <c r="DNS130" s="28"/>
      <c r="DNT130" s="28"/>
      <c r="DNU130" s="28"/>
      <c r="DNV130" s="28"/>
      <c r="DNW130" s="28"/>
      <c r="DNX130" s="28"/>
      <c r="DNY130" s="28"/>
      <c r="DNZ130" s="28"/>
      <c r="DOA130" s="28"/>
      <c r="DOB130" s="28"/>
      <c r="DOC130" s="28"/>
      <c r="DOD130" s="28"/>
      <c r="DOE130" s="28"/>
      <c r="DOF130" s="28"/>
      <c r="DOG130" s="28"/>
      <c r="DOH130" s="28"/>
      <c r="DOI130" s="28"/>
      <c r="DOJ130" s="28"/>
      <c r="DOK130" s="28"/>
      <c r="DOL130" s="28"/>
      <c r="DOM130" s="28"/>
      <c r="DON130" s="28"/>
      <c r="DOO130" s="28"/>
      <c r="DOP130" s="28"/>
      <c r="DOQ130" s="28"/>
      <c r="DOR130" s="28"/>
      <c r="DOS130" s="28"/>
      <c r="DOT130" s="28"/>
      <c r="DOU130" s="28"/>
      <c r="DOV130" s="28"/>
      <c r="DOW130" s="28"/>
      <c r="DOX130" s="28"/>
      <c r="DOY130" s="28"/>
      <c r="DOZ130" s="28"/>
      <c r="DPA130" s="28"/>
      <c r="DPB130" s="28"/>
      <c r="DPC130" s="28"/>
      <c r="DPD130" s="28"/>
      <c r="DPE130" s="28"/>
      <c r="DPF130" s="28"/>
      <c r="DPG130" s="28"/>
      <c r="DPH130" s="28"/>
      <c r="DPI130" s="28"/>
      <c r="DPJ130" s="28"/>
      <c r="DPK130" s="28"/>
      <c r="DPL130" s="28"/>
      <c r="DPM130" s="28"/>
      <c r="DPN130" s="28"/>
      <c r="DPO130" s="28"/>
      <c r="DPP130" s="28"/>
      <c r="DPQ130" s="28"/>
      <c r="DPR130" s="28"/>
      <c r="DPS130" s="28"/>
      <c r="DPT130" s="28"/>
      <c r="DPU130" s="28"/>
      <c r="DPV130" s="28"/>
      <c r="DPW130" s="28"/>
      <c r="DPX130" s="28"/>
      <c r="DPY130" s="28"/>
      <c r="DPZ130" s="28"/>
      <c r="DQA130" s="28"/>
      <c r="DQB130" s="28"/>
      <c r="DQC130" s="28"/>
      <c r="DQD130" s="28"/>
      <c r="DQE130" s="28"/>
      <c r="DQF130" s="28"/>
      <c r="DQG130" s="28"/>
      <c r="DQH130" s="28"/>
      <c r="DQI130" s="28"/>
      <c r="DQJ130" s="28"/>
      <c r="DQK130" s="28"/>
      <c r="DQL130" s="28"/>
      <c r="DQM130" s="28"/>
      <c r="DQN130" s="28"/>
      <c r="DQO130" s="28"/>
      <c r="DQP130" s="28"/>
      <c r="DQQ130" s="28"/>
      <c r="DQR130" s="28"/>
      <c r="DQS130" s="28"/>
      <c r="DQT130" s="28"/>
      <c r="DQU130" s="28"/>
      <c r="DQV130" s="28"/>
      <c r="DQW130" s="28"/>
      <c r="DQX130" s="28"/>
      <c r="DQY130" s="28"/>
      <c r="DQZ130" s="28"/>
      <c r="DRA130" s="28"/>
      <c r="DRB130" s="28"/>
      <c r="DRC130" s="28"/>
      <c r="DRD130" s="28"/>
      <c r="DRE130" s="28"/>
      <c r="DRF130" s="28"/>
      <c r="DRG130" s="28"/>
      <c r="DRH130" s="28"/>
      <c r="DRI130" s="28"/>
      <c r="DRJ130" s="28"/>
      <c r="DRK130" s="28"/>
      <c r="DRL130" s="28"/>
      <c r="DRM130" s="28"/>
      <c r="DRN130" s="28"/>
      <c r="DRO130" s="28"/>
      <c r="DRP130" s="28"/>
      <c r="DRQ130" s="28"/>
      <c r="DRR130" s="28"/>
      <c r="DRS130" s="28"/>
      <c r="DRT130" s="28"/>
      <c r="DRU130" s="28"/>
      <c r="DRV130" s="28"/>
      <c r="DRW130" s="28"/>
      <c r="DRX130" s="28"/>
      <c r="DRY130" s="28"/>
      <c r="DRZ130" s="28"/>
      <c r="DSA130" s="28"/>
      <c r="DSB130" s="28"/>
      <c r="DSC130" s="28"/>
      <c r="DSD130" s="28"/>
      <c r="DSE130" s="28"/>
      <c r="DSF130" s="28"/>
      <c r="DSG130" s="28"/>
      <c r="DSH130" s="28"/>
      <c r="DSI130" s="28"/>
      <c r="DSJ130" s="28"/>
      <c r="DSK130" s="28"/>
      <c r="DSL130" s="28"/>
      <c r="DSM130" s="28"/>
      <c r="DSN130" s="28"/>
      <c r="DSO130" s="28"/>
      <c r="DSP130" s="28"/>
      <c r="DSQ130" s="28"/>
      <c r="DSR130" s="28"/>
      <c r="DSS130" s="28"/>
      <c r="DST130" s="28"/>
      <c r="DSU130" s="28"/>
      <c r="DSV130" s="28"/>
      <c r="DSW130" s="28"/>
      <c r="DSX130" s="28"/>
      <c r="DSY130" s="28"/>
      <c r="DSZ130" s="28"/>
      <c r="DTA130" s="28"/>
      <c r="DTB130" s="28"/>
      <c r="DTC130" s="28"/>
      <c r="DTD130" s="28"/>
      <c r="DTE130" s="28"/>
      <c r="DTF130" s="28"/>
      <c r="DTG130" s="28"/>
      <c r="DTH130" s="28"/>
      <c r="DTI130" s="28"/>
      <c r="DTJ130" s="28"/>
      <c r="DTK130" s="28"/>
      <c r="DTL130" s="28"/>
      <c r="DTM130" s="28"/>
      <c r="DTN130" s="28"/>
      <c r="DTO130" s="28"/>
      <c r="DTP130" s="28"/>
      <c r="DTQ130" s="28"/>
      <c r="DTR130" s="28"/>
      <c r="DTS130" s="28"/>
      <c r="DTT130" s="28"/>
      <c r="DTU130" s="28"/>
      <c r="DTV130" s="28"/>
      <c r="DTW130" s="28"/>
      <c r="DTX130" s="28"/>
      <c r="DTY130" s="28"/>
      <c r="DTZ130" s="28"/>
      <c r="DUA130" s="28"/>
      <c r="DUB130" s="28"/>
      <c r="DUC130" s="28"/>
      <c r="DUD130" s="28"/>
      <c r="DUE130" s="28"/>
      <c r="DUF130" s="28"/>
      <c r="DUG130" s="28"/>
      <c r="DUH130" s="28"/>
      <c r="DUI130" s="28"/>
      <c r="DUJ130" s="28"/>
      <c r="DUK130" s="28"/>
      <c r="DUL130" s="28"/>
      <c r="DUM130" s="28"/>
      <c r="DUN130" s="28"/>
      <c r="DUO130" s="28"/>
      <c r="DUP130" s="28"/>
      <c r="DUQ130" s="28"/>
      <c r="DUR130" s="28"/>
      <c r="DUS130" s="28"/>
      <c r="DUT130" s="28"/>
      <c r="DUU130" s="28"/>
      <c r="DUV130" s="28"/>
      <c r="DUW130" s="28"/>
      <c r="DUX130" s="28"/>
      <c r="DUY130" s="28"/>
      <c r="DUZ130" s="28"/>
      <c r="DVA130" s="28"/>
      <c r="DVB130" s="28"/>
      <c r="DVC130" s="28"/>
      <c r="DVD130" s="28"/>
      <c r="DVE130" s="28"/>
      <c r="DVF130" s="28"/>
      <c r="DVG130" s="28"/>
      <c r="DVH130" s="28"/>
      <c r="DVI130" s="28"/>
      <c r="DVJ130" s="28"/>
      <c r="DVK130" s="28"/>
      <c r="DVL130" s="28"/>
      <c r="DVM130" s="28"/>
      <c r="DVN130" s="28"/>
      <c r="DVO130" s="28"/>
      <c r="DVP130" s="28"/>
      <c r="DVQ130" s="28"/>
      <c r="DVR130" s="28"/>
      <c r="DVS130" s="28"/>
      <c r="DVT130" s="28"/>
      <c r="DVU130" s="28"/>
      <c r="DVV130" s="28"/>
      <c r="DVW130" s="28"/>
      <c r="DVX130" s="28"/>
      <c r="DVY130" s="28"/>
      <c r="DVZ130" s="28"/>
      <c r="DWA130" s="28"/>
      <c r="DWB130" s="28"/>
      <c r="DWC130" s="28"/>
      <c r="DWD130" s="28"/>
      <c r="DWE130" s="28"/>
      <c r="DWF130" s="28"/>
      <c r="DWG130" s="28"/>
      <c r="DWH130" s="28"/>
      <c r="DWI130" s="28"/>
      <c r="DWJ130" s="28"/>
      <c r="DWK130" s="28"/>
      <c r="DWL130" s="28"/>
      <c r="DWM130" s="28"/>
      <c r="DWN130" s="28"/>
      <c r="DWO130" s="28"/>
      <c r="DWP130" s="28"/>
      <c r="DWQ130" s="28"/>
      <c r="DWR130" s="28"/>
      <c r="DWS130" s="28"/>
      <c r="DWT130" s="28"/>
      <c r="DWU130" s="28"/>
      <c r="DWV130" s="28"/>
      <c r="DWW130" s="28"/>
      <c r="DWX130" s="28"/>
      <c r="DWY130" s="28"/>
      <c r="DWZ130" s="28"/>
      <c r="DXA130" s="28"/>
      <c r="DXB130" s="28"/>
      <c r="DXC130" s="28"/>
      <c r="DXD130" s="28"/>
      <c r="DXE130" s="28"/>
      <c r="DXF130" s="28"/>
      <c r="DXG130" s="28"/>
      <c r="DXH130" s="28"/>
      <c r="DXI130" s="28"/>
      <c r="DXJ130" s="28"/>
      <c r="DXK130" s="28"/>
      <c r="DXL130" s="28"/>
      <c r="DXM130" s="28"/>
      <c r="DXN130" s="28"/>
      <c r="DXO130" s="28"/>
      <c r="DXP130" s="28"/>
      <c r="DXQ130" s="28"/>
      <c r="DXR130" s="28"/>
      <c r="DXS130" s="28"/>
      <c r="DXT130" s="28"/>
      <c r="DXU130" s="28"/>
      <c r="DXV130" s="28"/>
      <c r="DXW130" s="28"/>
      <c r="DXX130" s="28"/>
      <c r="DXY130" s="28"/>
      <c r="DXZ130" s="28"/>
      <c r="DYA130" s="28"/>
      <c r="DYB130" s="28"/>
      <c r="DYC130" s="28"/>
      <c r="DYD130" s="28"/>
      <c r="DYE130" s="28"/>
      <c r="DYF130" s="28"/>
      <c r="DYG130" s="28"/>
      <c r="DYH130" s="28"/>
      <c r="DYI130" s="28"/>
      <c r="DYJ130" s="28"/>
      <c r="DYK130" s="28"/>
      <c r="DYL130" s="28"/>
      <c r="DYM130" s="28"/>
      <c r="DYN130" s="28"/>
      <c r="DYO130" s="28"/>
      <c r="DYP130" s="28"/>
      <c r="DYQ130" s="28"/>
      <c r="DYR130" s="28"/>
      <c r="DYS130" s="28"/>
      <c r="DYT130" s="28"/>
      <c r="DYU130" s="28"/>
      <c r="DYV130" s="28"/>
      <c r="DYW130" s="28"/>
      <c r="DYX130" s="28"/>
      <c r="DYY130" s="28"/>
      <c r="DYZ130" s="28"/>
      <c r="DZA130" s="28"/>
      <c r="DZB130" s="28"/>
      <c r="DZC130" s="28"/>
      <c r="DZD130" s="28"/>
      <c r="DZE130" s="28"/>
      <c r="DZF130" s="28"/>
      <c r="DZG130" s="28"/>
      <c r="DZH130" s="28"/>
      <c r="DZI130" s="28"/>
      <c r="DZJ130" s="28"/>
      <c r="DZK130" s="28"/>
      <c r="DZL130" s="28"/>
      <c r="DZM130" s="28"/>
      <c r="DZN130" s="28"/>
      <c r="DZO130" s="28"/>
      <c r="DZP130" s="28"/>
      <c r="DZQ130" s="28"/>
      <c r="DZR130" s="28"/>
      <c r="DZS130" s="28"/>
      <c r="DZT130" s="28"/>
      <c r="DZU130" s="28"/>
      <c r="DZV130" s="28"/>
      <c r="DZW130" s="28"/>
      <c r="DZX130" s="28"/>
      <c r="DZY130" s="28"/>
      <c r="DZZ130" s="28"/>
      <c r="EAA130" s="28"/>
      <c r="EAB130" s="28"/>
      <c r="EAC130" s="28"/>
      <c r="EAD130" s="28"/>
      <c r="EAE130" s="28"/>
      <c r="EAF130" s="28"/>
      <c r="EAG130" s="28"/>
      <c r="EAH130" s="28"/>
      <c r="EAI130" s="28"/>
      <c r="EAJ130" s="28"/>
      <c r="EAK130" s="28"/>
      <c r="EAL130" s="28"/>
      <c r="EAM130" s="28"/>
      <c r="EAN130" s="28"/>
      <c r="EAO130" s="28"/>
      <c r="EAP130" s="28"/>
      <c r="EAQ130" s="28"/>
      <c r="EAR130" s="28"/>
      <c r="EAS130" s="28"/>
      <c r="EAT130" s="28"/>
      <c r="EAU130" s="28"/>
      <c r="EAV130" s="28"/>
      <c r="EAW130" s="28"/>
      <c r="EAX130" s="28"/>
      <c r="EAY130" s="28"/>
      <c r="EAZ130" s="28"/>
      <c r="EBA130" s="28"/>
      <c r="EBB130" s="28"/>
      <c r="EBC130" s="28"/>
      <c r="EBD130" s="28"/>
      <c r="EBE130" s="28"/>
      <c r="EBF130" s="28"/>
      <c r="EBG130" s="28"/>
      <c r="EBH130" s="28"/>
      <c r="EBI130" s="28"/>
      <c r="EBJ130" s="28"/>
      <c r="EBK130" s="28"/>
      <c r="EBL130" s="28"/>
      <c r="EBM130" s="28"/>
      <c r="EBN130" s="28"/>
      <c r="EBO130" s="28"/>
      <c r="EBP130" s="28"/>
      <c r="EBQ130" s="28"/>
      <c r="EBR130" s="28"/>
      <c r="EBS130" s="28"/>
      <c r="EBT130" s="28"/>
      <c r="EBU130" s="28"/>
      <c r="EBV130" s="28"/>
      <c r="EBW130" s="28"/>
      <c r="EBX130" s="28"/>
      <c r="EBY130" s="28"/>
      <c r="EBZ130" s="28"/>
      <c r="ECA130" s="28"/>
      <c r="ECB130" s="28"/>
      <c r="ECC130" s="28"/>
      <c r="ECD130" s="28"/>
      <c r="ECE130" s="28"/>
      <c r="ECF130" s="28"/>
      <c r="ECG130" s="28"/>
      <c r="ECH130" s="28"/>
      <c r="ECI130" s="28"/>
      <c r="ECJ130" s="28"/>
      <c r="ECK130" s="28"/>
      <c r="ECL130" s="28"/>
      <c r="ECM130" s="28"/>
      <c r="ECN130" s="28"/>
      <c r="ECO130" s="28"/>
      <c r="ECP130" s="28"/>
      <c r="ECQ130" s="28"/>
      <c r="ECR130" s="28"/>
      <c r="ECS130" s="28"/>
      <c r="ECT130" s="28"/>
      <c r="ECU130" s="28"/>
      <c r="ECV130" s="28"/>
      <c r="ECW130" s="28"/>
      <c r="ECX130" s="28"/>
      <c r="ECY130" s="28"/>
      <c r="ECZ130" s="28"/>
      <c r="EDA130" s="28"/>
      <c r="EDB130" s="28"/>
      <c r="EDC130" s="28"/>
      <c r="EDD130" s="28"/>
      <c r="EDE130" s="28"/>
      <c r="EDF130" s="28"/>
      <c r="EDG130" s="28"/>
      <c r="EDH130" s="28"/>
      <c r="EDI130" s="28"/>
      <c r="EDJ130" s="28"/>
      <c r="EDK130" s="28"/>
      <c r="EDL130" s="28"/>
      <c r="EDM130" s="28"/>
      <c r="EDN130" s="28"/>
      <c r="EDO130" s="28"/>
      <c r="EDP130" s="28"/>
      <c r="EDQ130" s="28"/>
      <c r="EDR130" s="28"/>
      <c r="EDS130" s="28"/>
      <c r="EDT130" s="28"/>
      <c r="EDU130" s="28"/>
      <c r="EDV130" s="28"/>
      <c r="EDW130" s="28"/>
      <c r="EDX130" s="28"/>
      <c r="EDY130" s="28"/>
      <c r="EDZ130" s="28"/>
      <c r="EEA130" s="28"/>
      <c r="EEB130" s="28"/>
      <c r="EEC130" s="28"/>
      <c r="EED130" s="28"/>
      <c r="EEE130" s="28"/>
      <c r="EEF130" s="28"/>
      <c r="EEG130" s="28"/>
      <c r="EEH130" s="28"/>
      <c r="EEI130" s="28"/>
      <c r="EEJ130" s="28"/>
      <c r="EEK130" s="28"/>
      <c r="EEL130" s="28"/>
      <c r="EEM130" s="28"/>
      <c r="EEN130" s="28"/>
      <c r="EEO130" s="28"/>
      <c r="EEP130" s="28"/>
      <c r="EEQ130" s="28"/>
      <c r="EER130" s="28"/>
      <c r="EES130" s="28"/>
      <c r="EET130" s="28"/>
      <c r="EEU130" s="28"/>
      <c r="EEV130" s="28"/>
      <c r="EEW130" s="28"/>
      <c r="EEX130" s="28"/>
      <c r="EEY130" s="28"/>
      <c r="EEZ130" s="28"/>
      <c r="EFA130" s="28"/>
      <c r="EFB130" s="28"/>
      <c r="EFC130" s="28"/>
      <c r="EFD130" s="28"/>
      <c r="EFE130" s="28"/>
      <c r="EFF130" s="28"/>
      <c r="EFG130" s="28"/>
      <c r="EFH130" s="28"/>
      <c r="EFI130" s="28"/>
      <c r="EFJ130" s="28"/>
      <c r="EFK130" s="28"/>
      <c r="EFL130" s="28"/>
      <c r="EFM130" s="28"/>
      <c r="EFN130" s="28"/>
      <c r="EFO130" s="28"/>
      <c r="EFP130" s="28"/>
      <c r="EFQ130" s="28"/>
      <c r="EFR130" s="28"/>
      <c r="EFS130" s="28"/>
      <c r="EFT130" s="28"/>
      <c r="EFU130" s="28"/>
      <c r="EFV130" s="28"/>
      <c r="EFW130" s="28"/>
      <c r="EFX130" s="28"/>
      <c r="EFY130" s="28"/>
      <c r="EFZ130" s="28"/>
      <c r="EGA130" s="28"/>
      <c r="EGB130" s="28"/>
      <c r="EGC130" s="28"/>
      <c r="EGD130" s="28"/>
      <c r="EGE130" s="28"/>
      <c r="EGF130" s="28"/>
      <c r="EGG130" s="28"/>
      <c r="EGH130" s="28"/>
      <c r="EGI130" s="28"/>
      <c r="EGJ130" s="28"/>
      <c r="EGK130" s="28"/>
      <c r="EGL130" s="28"/>
      <c r="EGM130" s="28"/>
      <c r="EGN130" s="28"/>
      <c r="EGO130" s="28"/>
      <c r="EGP130" s="28"/>
      <c r="EGQ130" s="28"/>
      <c r="EGR130" s="28"/>
      <c r="EGS130" s="28"/>
      <c r="EGT130" s="28"/>
      <c r="EGU130" s="28"/>
      <c r="EGV130" s="28"/>
      <c r="EGW130" s="28"/>
      <c r="EGX130" s="28"/>
      <c r="EGY130" s="28"/>
      <c r="EGZ130" s="28"/>
      <c r="EHA130" s="28"/>
      <c r="EHB130" s="28"/>
      <c r="EHC130" s="28"/>
      <c r="EHD130" s="28"/>
      <c r="EHE130" s="28"/>
      <c r="EHF130" s="28"/>
      <c r="EHG130" s="28"/>
      <c r="EHH130" s="28"/>
      <c r="EHI130" s="28"/>
      <c r="EHJ130" s="28"/>
      <c r="EHK130" s="28"/>
      <c r="EHL130" s="28"/>
      <c r="EHM130" s="28"/>
      <c r="EHN130" s="28"/>
      <c r="EHO130" s="28"/>
      <c r="EHP130" s="28"/>
      <c r="EHQ130" s="28"/>
      <c r="EHR130" s="28"/>
      <c r="EHS130" s="28"/>
      <c r="EHT130" s="28"/>
      <c r="EHU130" s="28"/>
      <c r="EHV130" s="28"/>
      <c r="EHW130" s="28"/>
      <c r="EHX130" s="28"/>
      <c r="EHY130" s="28"/>
      <c r="EHZ130" s="28"/>
      <c r="EIA130" s="28"/>
      <c r="EIB130" s="28"/>
      <c r="EIC130" s="28"/>
      <c r="EID130" s="28"/>
      <c r="EIE130" s="28"/>
      <c r="EIF130" s="28"/>
      <c r="EIG130" s="28"/>
      <c r="EIH130" s="28"/>
      <c r="EII130" s="28"/>
      <c r="EIJ130" s="28"/>
      <c r="EIK130" s="28"/>
      <c r="EIL130" s="28"/>
      <c r="EIM130" s="28"/>
      <c r="EIN130" s="28"/>
      <c r="EIO130" s="28"/>
      <c r="EIP130" s="28"/>
      <c r="EIQ130" s="28"/>
      <c r="EIR130" s="28"/>
      <c r="EIS130" s="28"/>
      <c r="EIT130" s="28"/>
      <c r="EIU130" s="28"/>
      <c r="EIV130" s="28"/>
      <c r="EIW130" s="28"/>
      <c r="EIX130" s="28"/>
      <c r="EIY130" s="28"/>
      <c r="EIZ130" s="28"/>
      <c r="EJA130" s="28"/>
      <c r="EJB130" s="28"/>
      <c r="EJC130" s="28"/>
      <c r="EJD130" s="28"/>
      <c r="EJE130" s="28"/>
      <c r="EJF130" s="28"/>
      <c r="EJG130" s="28"/>
      <c r="EJH130" s="28"/>
      <c r="EJI130" s="28"/>
      <c r="EJJ130" s="28"/>
      <c r="EJK130" s="28"/>
      <c r="EJL130" s="28"/>
      <c r="EJM130" s="28"/>
      <c r="EJN130" s="28"/>
      <c r="EJO130" s="28"/>
      <c r="EJP130" s="28"/>
      <c r="EJQ130" s="28"/>
      <c r="EJR130" s="28"/>
      <c r="EJS130" s="28"/>
      <c r="EJT130" s="28"/>
      <c r="EJU130" s="28"/>
      <c r="EJV130" s="28"/>
      <c r="EJW130" s="28"/>
      <c r="EJX130" s="28"/>
      <c r="EJY130" s="28"/>
      <c r="EJZ130" s="28"/>
      <c r="EKA130" s="28"/>
      <c r="EKB130" s="28"/>
      <c r="EKC130" s="28"/>
      <c r="EKD130" s="28"/>
      <c r="EKE130" s="28"/>
      <c r="EKF130" s="28"/>
      <c r="EKG130" s="28"/>
      <c r="EKH130" s="28"/>
      <c r="EKI130" s="28"/>
      <c r="EKJ130" s="28"/>
      <c r="EKK130" s="28"/>
      <c r="EKL130" s="28"/>
      <c r="EKM130" s="28"/>
      <c r="EKN130" s="28"/>
      <c r="EKO130" s="28"/>
      <c r="EKP130" s="28"/>
      <c r="EKQ130" s="28"/>
      <c r="EKR130" s="28"/>
      <c r="EKS130" s="28"/>
      <c r="EKT130" s="28"/>
      <c r="EKU130" s="28"/>
      <c r="EKV130" s="28"/>
      <c r="EKW130" s="28"/>
      <c r="EKX130" s="28"/>
      <c r="EKY130" s="28"/>
      <c r="EKZ130" s="28"/>
      <c r="ELA130" s="28"/>
      <c r="ELB130" s="28"/>
      <c r="ELC130" s="28"/>
      <c r="ELD130" s="28"/>
      <c r="ELE130" s="28"/>
      <c r="ELF130" s="28"/>
      <c r="ELG130" s="28"/>
      <c r="ELH130" s="28"/>
      <c r="ELI130" s="28"/>
      <c r="ELJ130" s="28"/>
      <c r="ELK130" s="28"/>
      <c r="ELL130" s="28"/>
      <c r="ELM130" s="28"/>
      <c r="ELN130" s="28"/>
      <c r="ELO130" s="28"/>
      <c r="ELP130" s="28"/>
      <c r="ELQ130" s="28"/>
      <c r="ELR130" s="28"/>
      <c r="ELS130" s="28"/>
      <c r="ELT130" s="28"/>
      <c r="ELU130" s="28"/>
      <c r="ELV130" s="28"/>
      <c r="ELW130" s="28"/>
      <c r="ELX130" s="28"/>
      <c r="ELY130" s="28"/>
      <c r="ELZ130" s="28"/>
      <c r="EMA130" s="28"/>
      <c r="EMB130" s="28"/>
      <c r="EMC130" s="28"/>
      <c r="EMD130" s="28"/>
      <c r="EME130" s="28"/>
      <c r="EMF130" s="28"/>
      <c r="EMG130" s="28"/>
      <c r="EMH130" s="28"/>
      <c r="EMI130" s="28"/>
      <c r="EMJ130" s="28"/>
      <c r="EMK130" s="28"/>
      <c r="EML130" s="28"/>
      <c r="EMM130" s="28"/>
      <c r="EMN130" s="28"/>
      <c r="EMO130" s="28"/>
      <c r="EMP130" s="28"/>
      <c r="EMQ130" s="28"/>
      <c r="EMR130" s="28"/>
      <c r="EMS130" s="28"/>
      <c r="EMT130" s="28"/>
      <c r="EMU130" s="28"/>
      <c r="EMV130" s="28"/>
      <c r="EMW130" s="28"/>
      <c r="EMX130" s="28"/>
      <c r="EMY130" s="28"/>
      <c r="EMZ130" s="28"/>
      <c r="ENA130" s="28"/>
      <c r="ENB130" s="28"/>
      <c r="ENC130" s="28"/>
      <c r="END130" s="28"/>
      <c r="ENE130" s="28"/>
      <c r="ENF130" s="28"/>
      <c r="ENG130" s="28"/>
      <c r="ENH130" s="28"/>
      <c r="ENI130" s="28"/>
      <c r="ENJ130" s="28"/>
      <c r="ENK130" s="28"/>
      <c r="ENL130" s="28"/>
      <c r="ENM130" s="28"/>
      <c r="ENN130" s="28"/>
      <c r="ENO130" s="28"/>
      <c r="ENP130" s="28"/>
      <c r="ENQ130" s="28"/>
      <c r="ENR130" s="28"/>
      <c r="ENS130" s="28"/>
      <c r="ENT130" s="28"/>
      <c r="ENU130" s="28"/>
      <c r="ENV130" s="28"/>
      <c r="ENW130" s="28"/>
      <c r="ENX130" s="28"/>
      <c r="ENY130" s="28"/>
      <c r="ENZ130" s="28"/>
      <c r="EOA130" s="28"/>
      <c r="EOB130" s="28"/>
      <c r="EOC130" s="28"/>
      <c r="EOD130" s="28"/>
      <c r="EOE130" s="28"/>
      <c r="EOF130" s="28"/>
      <c r="EOG130" s="28"/>
      <c r="EOH130" s="28"/>
      <c r="EOI130" s="28"/>
      <c r="EOJ130" s="28"/>
      <c r="EOK130" s="28"/>
      <c r="EOL130" s="28"/>
      <c r="EOM130" s="28"/>
      <c r="EON130" s="28"/>
      <c r="EOO130" s="28"/>
      <c r="EOP130" s="28"/>
      <c r="EOQ130" s="28"/>
      <c r="EOR130" s="28"/>
      <c r="EOS130" s="28"/>
      <c r="EOT130" s="28"/>
      <c r="EOU130" s="28"/>
      <c r="EOV130" s="28"/>
      <c r="EOW130" s="28"/>
      <c r="EOX130" s="28"/>
      <c r="EOY130" s="28"/>
      <c r="EOZ130" s="28"/>
      <c r="EPA130" s="28"/>
      <c r="EPB130" s="28"/>
      <c r="EPC130" s="28"/>
      <c r="EPD130" s="28"/>
      <c r="EPE130" s="28"/>
      <c r="EPF130" s="28"/>
      <c r="EPG130" s="28"/>
      <c r="EPH130" s="28"/>
      <c r="EPI130" s="28"/>
      <c r="EPJ130" s="28"/>
      <c r="EPK130" s="28"/>
      <c r="EPL130" s="28"/>
      <c r="EPM130" s="28"/>
      <c r="EPN130" s="28"/>
      <c r="EPO130" s="28"/>
      <c r="EPP130" s="28"/>
      <c r="EPQ130" s="28"/>
      <c r="EPR130" s="28"/>
      <c r="EPS130" s="28"/>
      <c r="EPT130" s="28"/>
      <c r="EPU130" s="28"/>
      <c r="EPV130" s="28"/>
      <c r="EPW130" s="28"/>
      <c r="EPX130" s="28"/>
      <c r="EPY130" s="28"/>
      <c r="EPZ130" s="28"/>
      <c r="EQA130" s="28"/>
      <c r="EQB130" s="28"/>
      <c r="EQC130" s="28"/>
      <c r="EQD130" s="28"/>
      <c r="EQE130" s="28"/>
      <c r="EQF130" s="28"/>
      <c r="EQG130" s="28"/>
      <c r="EQH130" s="28"/>
      <c r="EQI130" s="28"/>
      <c r="EQJ130" s="28"/>
      <c r="EQK130" s="28"/>
      <c r="EQL130" s="28"/>
      <c r="EQM130" s="28"/>
      <c r="EQN130" s="28"/>
      <c r="EQO130" s="28"/>
      <c r="EQP130" s="28"/>
      <c r="EQQ130" s="28"/>
      <c r="EQR130" s="28"/>
      <c r="EQS130" s="28"/>
      <c r="EQT130" s="28"/>
      <c r="EQU130" s="28"/>
      <c r="EQV130" s="28"/>
      <c r="EQW130" s="28"/>
      <c r="EQX130" s="28"/>
      <c r="EQY130" s="28"/>
      <c r="EQZ130" s="28"/>
      <c r="ERA130" s="28"/>
      <c r="ERB130" s="28"/>
      <c r="ERC130" s="28"/>
      <c r="ERD130" s="28"/>
      <c r="ERE130" s="28"/>
      <c r="ERF130" s="28"/>
      <c r="ERG130" s="28"/>
      <c r="ERH130" s="28"/>
      <c r="ERI130" s="28"/>
      <c r="ERJ130" s="28"/>
      <c r="ERK130" s="28"/>
      <c r="ERL130" s="28"/>
      <c r="ERM130" s="28"/>
      <c r="ERN130" s="28"/>
      <c r="ERO130" s="28"/>
      <c r="ERP130" s="28"/>
      <c r="ERQ130" s="28"/>
      <c r="ERR130" s="28"/>
      <c r="ERS130" s="28"/>
      <c r="ERT130" s="28"/>
      <c r="ERU130" s="28"/>
      <c r="ERV130" s="28"/>
      <c r="ERW130" s="28"/>
      <c r="ERX130" s="28"/>
      <c r="ERY130" s="28"/>
      <c r="ERZ130" s="28"/>
      <c r="ESA130" s="28"/>
      <c r="ESB130" s="28"/>
      <c r="ESC130" s="28"/>
      <c r="ESD130" s="28"/>
      <c r="ESE130" s="28"/>
      <c r="ESF130" s="28"/>
      <c r="ESG130" s="28"/>
      <c r="ESH130" s="28"/>
      <c r="ESI130" s="28"/>
      <c r="ESJ130" s="28"/>
      <c r="ESK130" s="28"/>
      <c r="ESL130" s="28"/>
      <c r="ESM130" s="28"/>
      <c r="ESN130" s="28"/>
      <c r="ESO130" s="28"/>
      <c r="ESP130" s="28"/>
      <c r="ESQ130" s="28"/>
      <c r="ESR130" s="28"/>
      <c r="ESS130" s="28"/>
      <c r="EST130" s="28"/>
      <c r="ESU130" s="28"/>
      <c r="ESV130" s="28"/>
      <c r="ESW130" s="28"/>
      <c r="ESX130" s="28"/>
      <c r="ESY130" s="28"/>
      <c r="ESZ130" s="28"/>
      <c r="ETA130" s="28"/>
      <c r="ETB130" s="28"/>
      <c r="ETC130" s="28"/>
      <c r="ETD130" s="28"/>
      <c r="ETE130" s="28"/>
      <c r="ETF130" s="28"/>
      <c r="ETG130" s="28"/>
      <c r="ETH130" s="28"/>
      <c r="ETI130" s="28"/>
      <c r="ETJ130" s="28"/>
      <c r="ETK130" s="28"/>
      <c r="ETL130" s="28"/>
      <c r="ETM130" s="28"/>
      <c r="ETN130" s="28"/>
      <c r="ETO130" s="28"/>
      <c r="ETP130" s="28"/>
      <c r="ETQ130" s="28"/>
      <c r="ETR130" s="28"/>
      <c r="ETS130" s="28"/>
      <c r="ETT130" s="28"/>
      <c r="ETU130" s="28"/>
      <c r="ETV130" s="28"/>
      <c r="ETW130" s="28"/>
      <c r="ETX130" s="28"/>
      <c r="ETY130" s="28"/>
      <c r="ETZ130" s="28"/>
      <c r="EUA130" s="28"/>
      <c r="EUB130" s="28"/>
      <c r="EUC130" s="28"/>
      <c r="EUD130" s="28"/>
      <c r="EUE130" s="28"/>
      <c r="EUF130" s="28"/>
      <c r="EUG130" s="28"/>
      <c r="EUH130" s="28"/>
      <c r="EUI130" s="28"/>
      <c r="EUJ130" s="28"/>
      <c r="EUK130" s="28"/>
      <c r="EUL130" s="28"/>
      <c r="EUM130" s="28"/>
      <c r="EUN130" s="28"/>
      <c r="EUO130" s="28"/>
      <c r="EUP130" s="28"/>
      <c r="EUQ130" s="28"/>
      <c r="EUR130" s="28"/>
      <c r="EUS130" s="28"/>
      <c r="EUT130" s="28"/>
      <c r="EUU130" s="28"/>
      <c r="EUV130" s="28"/>
      <c r="EUW130" s="28"/>
      <c r="EUX130" s="28"/>
      <c r="EUY130" s="28"/>
      <c r="EUZ130" s="28"/>
      <c r="EVA130" s="28"/>
      <c r="EVB130" s="28"/>
      <c r="EVC130" s="28"/>
      <c r="EVD130" s="28"/>
      <c r="EVE130" s="28"/>
      <c r="EVF130" s="28"/>
      <c r="EVG130" s="28"/>
      <c r="EVH130" s="28"/>
      <c r="EVI130" s="28"/>
      <c r="EVJ130" s="28"/>
      <c r="EVK130" s="28"/>
      <c r="EVL130" s="28"/>
      <c r="EVM130" s="28"/>
      <c r="EVN130" s="28"/>
      <c r="EVO130" s="28"/>
      <c r="EVP130" s="28"/>
      <c r="EVQ130" s="28"/>
      <c r="EVR130" s="28"/>
      <c r="EVS130" s="28"/>
      <c r="EVT130" s="28"/>
      <c r="EVU130" s="28"/>
      <c r="EVV130" s="28"/>
      <c r="EVW130" s="28"/>
      <c r="EVX130" s="28"/>
      <c r="EVY130" s="28"/>
      <c r="EVZ130" s="28"/>
      <c r="EWA130" s="28"/>
      <c r="EWB130" s="28"/>
      <c r="EWC130" s="28"/>
      <c r="EWD130" s="28"/>
      <c r="EWE130" s="28"/>
      <c r="EWF130" s="28"/>
      <c r="EWG130" s="28"/>
      <c r="EWH130" s="28"/>
      <c r="EWI130" s="28"/>
      <c r="EWJ130" s="28"/>
      <c r="EWK130" s="28"/>
      <c r="EWL130" s="28"/>
      <c r="EWM130" s="28"/>
      <c r="EWN130" s="28"/>
      <c r="EWO130" s="28"/>
      <c r="EWP130" s="28"/>
      <c r="EWQ130" s="28"/>
      <c r="EWR130" s="28"/>
      <c r="EWS130" s="28"/>
      <c r="EWT130" s="28"/>
      <c r="EWU130" s="28"/>
      <c r="EWV130" s="28"/>
      <c r="EWW130" s="28"/>
      <c r="EWX130" s="28"/>
      <c r="EWY130" s="28"/>
      <c r="EWZ130" s="28"/>
      <c r="EXA130" s="28"/>
      <c r="EXB130" s="28"/>
      <c r="EXC130" s="28"/>
      <c r="EXD130" s="28"/>
      <c r="EXE130" s="28"/>
      <c r="EXF130" s="28"/>
      <c r="EXG130" s="28"/>
      <c r="EXH130" s="28"/>
      <c r="EXI130" s="28"/>
      <c r="EXJ130" s="28"/>
      <c r="EXK130" s="28"/>
      <c r="EXL130" s="28"/>
      <c r="EXM130" s="28"/>
      <c r="EXN130" s="28"/>
      <c r="EXO130" s="28"/>
      <c r="EXP130" s="28"/>
      <c r="EXQ130" s="28"/>
      <c r="EXR130" s="28"/>
      <c r="EXS130" s="28"/>
      <c r="EXT130" s="28"/>
      <c r="EXU130" s="28"/>
      <c r="EXV130" s="28"/>
      <c r="EXW130" s="28"/>
      <c r="EXX130" s="28"/>
      <c r="EXY130" s="28"/>
      <c r="EXZ130" s="28"/>
      <c r="EYA130" s="28"/>
      <c r="EYB130" s="28"/>
      <c r="EYC130" s="28"/>
      <c r="EYD130" s="28"/>
      <c r="EYE130" s="28"/>
      <c r="EYF130" s="28"/>
      <c r="EYG130" s="28"/>
      <c r="EYH130" s="28"/>
      <c r="EYI130" s="28"/>
      <c r="EYJ130" s="28"/>
      <c r="EYK130" s="28"/>
      <c r="EYL130" s="28"/>
      <c r="EYM130" s="28"/>
      <c r="EYN130" s="28"/>
      <c r="EYO130" s="28"/>
      <c r="EYP130" s="28"/>
      <c r="EYQ130" s="28"/>
      <c r="EYR130" s="28"/>
      <c r="EYS130" s="28"/>
      <c r="EYT130" s="28"/>
      <c r="EYU130" s="28"/>
      <c r="EYV130" s="28"/>
      <c r="EYW130" s="28"/>
      <c r="EYX130" s="28"/>
      <c r="EYY130" s="28"/>
      <c r="EYZ130" s="28"/>
      <c r="EZA130" s="28"/>
      <c r="EZB130" s="28"/>
      <c r="EZC130" s="28"/>
      <c r="EZD130" s="28"/>
      <c r="EZE130" s="28"/>
      <c r="EZF130" s="28"/>
      <c r="EZG130" s="28"/>
      <c r="EZH130" s="28"/>
      <c r="EZI130" s="28"/>
      <c r="EZJ130" s="28"/>
      <c r="EZK130" s="28"/>
      <c r="EZL130" s="28"/>
      <c r="EZM130" s="28"/>
      <c r="EZN130" s="28"/>
      <c r="EZO130" s="28"/>
      <c r="EZP130" s="28"/>
      <c r="EZQ130" s="28"/>
      <c r="EZR130" s="28"/>
      <c r="EZS130" s="28"/>
      <c r="EZT130" s="28"/>
      <c r="EZU130" s="28"/>
      <c r="EZV130" s="28"/>
      <c r="EZW130" s="28"/>
      <c r="EZX130" s="28"/>
      <c r="EZY130" s="28"/>
      <c r="EZZ130" s="28"/>
      <c r="FAA130" s="28"/>
      <c r="FAB130" s="28"/>
      <c r="FAC130" s="28"/>
      <c r="FAD130" s="28"/>
      <c r="FAE130" s="28"/>
      <c r="FAF130" s="28"/>
      <c r="FAG130" s="28"/>
      <c r="FAH130" s="28"/>
      <c r="FAI130" s="28"/>
      <c r="FAJ130" s="28"/>
      <c r="FAK130" s="28"/>
      <c r="FAL130" s="28"/>
      <c r="FAM130" s="28"/>
      <c r="FAN130" s="28"/>
      <c r="FAO130" s="28"/>
      <c r="FAP130" s="28"/>
      <c r="FAQ130" s="28"/>
      <c r="FAR130" s="28"/>
      <c r="FAS130" s="28"/>
      <c r="FAT130" s="28"/>
      <c r="FAU130" s="28"/>
      <c r="FAV130" s="28"/>
      <c r="FAW130" s="28"/>
      <c r="FAX130" s="28"/>
      <c r="FAY130" s="28"/>
      <c r="FAZ130" s="28"/>
      <c r="FBA130" s="28"/>
      <c r="FBB130" s="28"/>
      <c r="FBC130" s="28"/>
      <c r="FBD130" s="28"/>
      <c r="FBE130" s="28"/>
      <c r="FBF130" s="28"/>
      <c r="FBG130" s="28"/>
      <c r="FBH130" s="28"/>
      <c r="FBI130" s="28"/>
      <c r="FBJ130" s="28"/>
      <c r="FBK130" s="28"/>
      <c r="FBL130" s="28"/>
      <c r="FBM130" s="28"/>
      <c r="FBN130" s="28"/>
      <c r="FBO130" s="28"/>
      <c r="FBP130" s="28"/>
      <c r="FBQ130" s="28"/>
      <c r="FBR130" s="28"/>
      <c r="FBS130" s="28"/>
      <c r="FBT130" s="28"/>
      <c r="FBU130" s="28"/>
      <c r="FBV130" s="28"/>
      <c r="FBW130" s="28"/>
      <c r="FBX130" s="28"/>
      <c r="FBY130" s="28"/>
      <c r="FBZ130" s="28"/>
      <c r="FCA130" s="28"/>
      <c r="FCB130" s="28"/>
      <c r="FCC130" s="28"/>
      <c r="FCD130" s="28"/>
      <c r="FCE130" s="28"/>
      <c r="FCF130" s="28"/>
      <c r="FCG130" s="28"/>
      <c r="FCH130" s="28"/>
      <c r="FCI130" s="28"/>
      <c r="FCJ130" s="28"/>
      <c r="FCK130" s="28"/>
      <c r="FCL130" s="28"/>
      <c r="FCM130" s="28"/>
      <c r="FCN130" s="28"/>
      <c r="FCO130" s="28"/>
      <c r="FCP130" s="28"/>
      <c r="FCQ130" s="28"/>
      <c r="FCR130" s="28"/>
      <c r="FCS130" s="28"/>
      <c r="FCT130" s="28"/>
      <c r="FCU130" s="28"/>
      <c r="FCV130" s="28"/>
      <c r="FCW130" s="28"/>
      <c r="FCX130" s="28"/>
      <c r="FCY130" s="28"/>
      <c r="FCZ130" s="28"/>
      <c r="FDA130" s="28"/>
      <c r="FDB130" s="28"/>
      <c r="FDC130" s="28"/>
      <c r="FDD130" s="28"/>
      <c r="FDE130" s="28"/>
      <c r="FDF130" s="28"/>
      <c r="FDG130" s="28"/>
      <c r="FDH130" s="28"/>
      <c r="FDI130" s="28"/>
      <c r="FDJ130" s="28"/>
      <c r="FDK130" s="28"/>
      <c r="FDL130" s="28"/>
      <c r="FDM130" s="28"/>
      <c r="FDN130" s="28"/>
      <c r="FDO130" s="28"/>
      <c r="FDP130" s="28"/>
      <c r="FDQ130" s="28"/>
      <c r="FDR130" s="28"/>
      <c r="FDS130" s="28"/>
      <c r="FDT130" s="28"/>
      <c r="FDU130" s="28"/>
      <c r="FDV130" s="28"/>
      <c r="FDW130" s="28"/>
      <c r="FDX130" s="28"/>
      <c r="FDY130" s="28"/>
      <c r="FDZ130" s="28"/>
      <c r="FEA130" s="28"/>
      <c r="FEB130" s="28"/>
      <c r="FEC130" s="28"/>
      <c r="FED130" s="28"/>
      <c r="FEE130" s="28"/>
      <c r="FEF130" s="28"/>
      <c r="FEG130" s="28"/>
      <c r="FEH130" s="28"/>
      <c r="FEI130" s="28"/>
      <c r="FEJ130" s="28"/>
      <c r="FEK130" s="28"/>
      <c r="FEL130" s="28"/>
      <c r="FEM130" s="28"/>
      <c r="FEN130" s="28"/>
      <c r="FEO130" s="28"/>
      <c r="FEP130" s="28"/>
      <c r="FEQ130" s="28"/>
      <c r="FER130" s="28"/>
      <c r="FES130" s="28"/>
      <c r="FET130" s="28"/>
      <c r="FEU130" s="28"/>
      <c r="FEV130" s="28"/>
      <c r="FEW130" s="28"/>
      <c r="FEX130" s="28"/>
      <c r="FEY130" s="28"/>
      <c r="FEZ130" s="28"/>
      <c r="FFA130" s="28"/>
      <c r="FFB130" s="28"/>
      <c r="FFC130" s="28"/>
      <c r="FFD130" s="28"/>
      <c r="FFE130" s="28"/>
      <c r="FFF130" s="28"/>
      <c r="FFG130" s="28"/>
      <c r="FFH130" s="28"/>
      <c r="FFI130" s="28"/>
      <c r="FFJ130" s="28"/>
      <c r="FFK130" s="28"/>
      <c r="FFL130" s="28"/>
      <c r="FFM130" s="28"/>
      <c r="FFN130" s="28"/>
      <c r="FFO130" s="28"/>
      <c r="FFP130" s="28"/>
      <c r="FFQ130" s="28"/>
      <c r="FFR130" s="28"/>
      <c r="FFS130" s="28"/>
      <c r="FFT130" s="28"/>
      <c r="FFU130" s="28"/>
      <c r="FFV130" s="28"/>
      <c r="FFW130" s="28"/>
      <c r="FFX130" s="28"/>
      <c r="FFY130" s="28"/>
      <c r="FFZ130" s="28"/>
      <c r="FGA130" s="28"/>
      <c r="FGB130" s="28"/>
      <c r="FGC130" s="28"/>
      <c r="FGD130" s="28"/>
      <c r="FGE130" s="28"/>
      <c r="FGF130" s="28"/>
      <c r="FGG130" s="28"/>
      <c r="FGH130" s="28"/>
      <c r="FGI130" s="28"/>
      <c r="FGJ130" s="28"/>
      <c r="FGK130" s="28"/>
      <c r="FGL130" s="28"/>
      <c r="FGM130" s="28"/>
      <c r="FGN130" s="28"/>
      <c r="FGO130" s="28"/>
      <c r="FGP130" s="28"/>
      <c r="FGQ130" s="28"/>
      <c r="FGR130" s="28"/>
      <c r="FGS130" s="28"/>
      <c r="FGT130" s="28"/>
      <c r="FGU130" s="28"/>
      <c r="FGV130" s="28"/>
      <c r="FGW130" s="28"/>
      <c r="FGX130" s="28"/>
      <c r="FGY130" s="28"/>
      <c r="FGZ130" s="28"/>
      <c r="FHA130" s="28"/>
      <c r="FHB130" s="28"/>
      <c r="FHC130" s="28"/>
      <c r="FHD130" s="28"/>
      <c r="FHE130" s="28"/>
      <c r="FHF130" s="28"/>
      <c r="FHG130" s="28"/>
      <c r="FHH130" s="28"/>
      <c r="FHI130" s="28"/>
      <c r="FHJ130" s="28"/>
      <c r="FHK130" s="28"/>
      <c r="FHL130" s="28"/>
      <c r="FHM130" s="28"/>
      <c r="FHN130" s="28"/>
      <c r="FHO130" s="28"/>
      <c r="FHP130" s="28"/>
      <c r="FHQ130" s="28"/>
      <c r="FHR130" s="28"/>
      <c r="FHS130" s="28"/>
      <c r="FHT130" s="28"/>
      <c r="FHU130" s="28"/>
      <c r="FHV130" s="28"/>
      <c r="FHW130" s="28"/>
      <c r="FHX130" s="28"/>
      <c r="FHY130" s="28"/>
      <c r="FHZ130" s="28"/>
      <c r="FIA130" s="28"/>
      <c r="FIB130" s="28"/>
      <c r="FIC130" s="28"/>
      <c r="FID130" s="28"/>
      <c r="FIE130" s="28"/>
      <c r="FIF130" s="28"/>
      <c r="FIG130" s="28"/>
      <c r="FIH130" s="28"/>
      <c r="FII130" s="28"/>
      <c r="FIJ130" s="28"/>
      <c r="FIK130" s="28"/>
      <c r="FIL130" s="28"/>
      <c r="FIM130" s="28"/>
      <c r="FIN130" s="28"/>
      <c r="FIO130" s="28"/>
      <c r="FIP130" s="28"/>
      <c r="FIQ130" s="28"/>
      <c r="FIR130" s="28"/>
      <c r="FIS130" s="28"/>
      <c r="FIT130" s="28"/>
      <c r="FIU130" s="28"/>
      <c r="FIV130" s="28"/>
      <c r="FIW130" s="28"/>
      <c r="FIX130" s="28"/>
      <c r="FIY130" s="28"/>
      <c r="FIZ130" s="28"/>
      <c r="FJA130" s="28"/>
      <c r="FJB130" s="28"/>
      <c r="FJC130" s="28"/>
      <c r="FJD130" s="28"/>
      <c r="FJE130" s="28"/>
      <c r="FJF130" s="28"/>
      <c r="FJG130" s="28"/>
      <c r="FJH130" s="28"/>
      <c r="FJI130" s="28"/>
      <c r="FJJ130" s="28"/>
      <c r="FJK130" s="28"/>
      <c r="FJL130" s="28"/>
      <c r="FJM130" s="28"/>
      <c r="FJN130" s="28"/>
      <c r="FJO130" s="28"/>
      <c r="FJP130" s="28"/>
      <c r="FJQ130" s="28"/>
      <c r="FJR130" s="28"/>
      <c r="FJS130" s="28"/>
      <c r="FJT130" s="28"/>
      <c r="FJU130" s="28"/>
      <c r="FJV130" s="28"/>
      <c r="FJW130" s="28"/>
      <c r="FJX130" s="28"/>
      <c r="FJY130" s="28"/>
      <c r="FJZ130" s="28"/>
      <c r="FKA130" s="28"/>
      <c r="FKB130" s="28"/>
      <c r="FKC130" s="28"/>
      <c r="FKD130" s="28"/>
      <c r="FKE130" s="28"/>
      <c r="FKF130" s="28"/>
      <c r="FKG130" s="28"/>
      <c r="FKH130" s="28"/>
      <c r="FKI130" s="28"/>
      <c r="FKJ130" s="28"/>
      <c r="FKK130" s="28"/>
      <c r="FKL130" s="28"/>
      <c r="FKM130" s="28"/>
      <c r="FKN130" s="28"/>
      <c r="FKO130" s="28"/>
      <c r="FKP130" s="28"/>
      <c r="FKQ130" s="28"/>
      <c r="FKR130" s="28"/>
      <c r="FKS130" s="28"/>
      <c r="FKT130" s="28"/>
      <c r="FKU130" s="28"/>
      <c r="FKV130" s="28"/>
      <c r="FKW130" s="28"/>
      <c r="FKX130" s="28"/>
      <c r="FKY130" s="28"/>
      <c r="FKZ130" s="28"/>
      <c r="FLA130" s="28"/>
      <c r="FLB130" s="28"/>
      <c r="FLC130" s="28"/>
      <c r="FLD130" s="28"/>
      <c r="FLE130" s="28"/>
      <c r="FLF130" s="28"/>
      <c r="FLG130" s="28"/>
      <c r="FLH130" s="28"/>
      <c r="FLI130" s="28"/>
      <c r="FLJ130" s="28"/>
      <c r="FLK130" s="28"/>
      <c r="FLL130" s="28"/>
      <c r="FLM130" s="28"/>
      <c r="FLN130" s="28"/>
      <c r="FLO130" s="28"/>
      <c r="FLP130" s="28"/>
      <c r="FLQ130" s="28"/>
      <c r="FLR130" s="28"/>
      <c r="FLS130" s="28"/>
      <c r="FLT130" s="28"/>
      <c r="FLU130" s="28"/>
      <c r="FLV130" s="28"/>
      <c r="FLW130" s="28"/>
      <c r="FLX130" s="28"/>
      <c r="FLY130" s="28"/>
      <c r="FLZ130" s="28"/>
      <c r="FMA130" s="28"/>
      <c r="FMB130" s="28"/>
      <c r="FMC130" s="28"/>
      <c r="FMD130" s="28"/>
      <c r="FME130" s="28"/>
      <c r="FMF130" s="28"/>
      <c r="FMG130" s="28"/>
      <c r="FMH130" s="28"/>
      <c r="FMI130" s="28"/>
      <c r="FMJ130" s="28"/>
      <c r="FMK130" s="28"/>
      <c r="FML130" s="28"/>
      <c r="FMM130" s="28"/>
      <c r="FMN130" s="28"/>
      <c r="FMO130" s="28"/>
      <c r="FMP130" s="28"/>
      <c r="FMQ130" s="28"/>
      <c r="FMR130" s="28"/>
      <c r="FMS130" s="28"/>
      <c r="FMT130" s="28"/>
      <c r="FMU130" s="28"/>
      <c r="FMV130" s="28"/>
      <c r="FMW130" s="28"/>
      <c r="FMX130" s="28"/>
      <c r="FMY130" s="28"/>
      <c r="FMZ130" s="28"/>
      <c r="FNA130" s="28"/>
      <c r="FNB130" s="28"/>
      <c r="FNC130" s="28"/>
      <c r="FND130" s="28"/>
      <c r="FNE130" s="28"/>
      <c r="FNF130" s="28"/>
      <c r="FNG130" s="28"/>
      <c r="FNH130" s="28"/>
      <c r="FNI130" s="28"/>
      <c r="FNJ130" s="28"/>
      <c r="FNK130" s="28"/>
      <c r="FNL130" s="28"/>
      <c r="FNM130" s="28"/>
      <c r="FNN130" s="28"/>
      <c r="FNO130" s="28"/>
      <c r="FNP130" s="28"/>
      <c r="FNQ130" s="28"/>
      <c r="FNR130" s="28"/>
      <c r="FNS130" s="28"/>
      <c r="FNT130" s="28"/>
      <c r="FNU130" s="28"/>
      <c r="FNV130" s="28"/>
      <c r="FNW130" s="28"/>
      <c r="FNX130" s="28"/>
      <c r="FNY130" s="28"/>
      <c r="FNZ130" s="28"/>
      <c r="FOA130" s="28"/>
      <c r="FOB130" s="28"/>
      <c r="FOC130" s="28"/>
      <c r="FOD130" s="28"/>
      <c r="FOE130" s="28"/>
      <c r="FOF130" s="28"/>
      <c r="FOG130" s="28"/>
      <c r="FOH130" s="28"/>
      <c r="FOI130" s="28"/>
      <c r="FOJ130" s="28"/>
      <c r="FOK130" s="28"/>
      <c r="FOL130" s="28"/>
      <c r="FOM130" s="28"/>
      <c r="FON130" s="28"/>
      <c r="FOO130" s="28"/>
      <c r="FOP130" s="28"/>
      <c r="FOQ130" s="28"/>
      <c r="FOR130" s="28"/>
      <c r="FOS130" s="28"/>
      <c r="FOT130" s="28"/>
      <c r="FOU130" s="28"/>
      <c r="FOV130" s="28"/>
      <c r="FOW130" s="28"/>
      <c r="FOX130" s="28"/>
      <c r="FOY130" s="28"/>
      <c r="FOZ130" s="28"/>
      <c r="FPA130" s="28"/>
      <c r="FPB130" s="28"/>
      <c r="FPC130" s="28"/>
      <c r="FPD130" s="28"/>
      <c r="FPE130" s="28"/>
      <c r="FPF130" s="28"/>
      <c r="FPG130" s="28"/>
      <c r="FPH130" s="28"/>
      <c r="FPI130" s="28"/>
      <c r="FPJ130" s="28"/>
      <c r="FPK130" s="28"/>
      <c r="FPL130" s="28"/>
      <c r="FPM130" s="28"/>
      <c r="FPN130" s="28"/>
      <c r="FPO130" s="28"/>
      <c r="FPP130" s="28"/>
      <c r="FPQ130" s="28"/>
      <c r="FPR130" s="28"/>
      <c r="FPS130" s="28"/>
      <c r="FPT130" s="28"/>
      <c r="FPU130" s="28"/>
      <c r="FPV130" s="28"/>
      <c r="FPW130" s="28"/>
      <c r="FPX130" s="28"/>
      <c r="FPY130" s="28"/>
      <c r="FPZ130" s="28"/>
      <c r="FQA130" s="28"/>
      <c r="FQB130" s="28"/>
      <c r="FQC130" s="28"/>
      <c r="FQD130" s="28"/>
      <c r="FQE130" s="28"/>
      <c r="FQF130" s="28"/>
      <c r="FQG130" s="28"/>
      <c r="FQH130" s="28"/>
      <c r="FQI130" s="28"/>
      <c r="FQJ130" s="28"/>
      <c r="FQK130" s="28"/>
      <c r="FQL130" s="28"/>
      <c r="FQM130" s="28"/>
      <c r="FQN130" s="28"/>
      <c r="FQO130" s="28"/>
      <c r="FQP130" s="28"/>
      <c r="FQQ130" s="28"/>
      <c r="FQR130" s="28"/>
      <c r="FQS130" s="28"/>
      <c r="FQT130" s="28"/>
      <c r="FQU130" s="28"/>
      <c r="FQV130" s="28"/>
      <c r="FQW130" s="28"/>
      <c r="FQX130" s="28"/>
      <c r="FQY130" s="28"/>
      <c r="FQZ130" s="28"/>
      <c r="FRA130" s="28"/>
      <c r="FRB130" s="28"/>
      <c r="FRC130" s="28"/>
      <c r="FRD130" s="28"/>
      <c r="FRE130" s="28"/>
      <c r="FRF130" s="28"/>
      <c r="FRG130" s="28"/>
      <c r="FRH130" s="28"/>
      <c r="FRI130" s="28"/>
      <c r="FRJ130" s="28"/>
      <c r="FRK130" s="28"/>
      <c r="FRL130" s="28"/>
      <c r="FRM130" s="28"/>
      <c r="FRN130" s="28"/>
      <c r="FRO130" s="28"/>
      <c r="FRP130" s="28"/>
      <c r="FRQ130" s="28"/>
      <c r="FRR130" s="28"/>
      <c r="FRS130" s="28"/>
      <c r="FRT130" s="28"/>
      <c r="FRU130" s="28"/>
      <c r="FRV130" s="28"/>
      <c r="FRW130" s="28"/>
      <c r="FRX130" s="28"/>
      <c r="FRY130" s="28"/>
      <c r="FRZ130" s="28"/>
      <c r="FSA130" s="28"/>
      <c r="FSB130" s="28"/>
      <c r="FSC130" s="28"/>
      <c r="FSD130" s="28"/>
      <c r="FSE130" s="28"/>
      <c r="FSF130" s="28"/>
      <c r="FSG130" s="28"/>
      <c r="FSH130" s="28"/>
      <c r="FSI130" s="28"/>
      <c r="FSJ130" s="28"/>
      <c r="FSK130" s="28"/>
      <c r="FSL130" s="28"/>
      <c r="FSM130" s="28"/>
      <c r="FSN130" s="28"/>
      <c r="FSO130" s="28"/>
      <c r="FSP130" s="28"/>
      <c r="FSQ130" s="28"/>
      <c r="FSR130" s="28"/>
      <c r="FSS130" s="28"/>
      <c r="FST130" s="28"/>
      <c r="FSU130" s="28"/>
      <c r="FSV130" s="28"/>
      <c r="FSW130" s="28"/>
      <c r="FSX130" s="28"/>
      <c r="FSY130" s="28"/>
      <c r="FSZ130" s="28"/>
      <c r="FTA130" s="28"/>
      <c r="FTB130" s="28"/>
      <c r="FTC130" s="28"/>
      <c r="FTD130" s="28"/>
      <c r="FTE130" s="28"/>
      <c r="FTF130" s="28"/>
      <c r="FTG130" s="28"/>
      <c r="FTH130" s="28"/>
      <c r="FTI130" s="28"/>
      <c r="FTJ130" s="28"/>
      <c r="FTK130" s="28"/>
      <c r="FTL130" s="28"/>
      <c r="FTM130" s="28"/>
      <c r="FTN130" s="28"/>
      <c r="FTO130" s="28"/>
      <c r="FTP130" s="28"/>
      <c r="FTQ130" s="28"/>
      <c r="FTR130" s="28"/>
      <c r="FTS130" s="28"/>
      <c r="FTT130" s="28"/>
      <c r="FTU130" s="28"/>
      <c r="FTV130" s="28"/>
      <c r="FTW130" s="28"/>
      <c r="FTX130" s="28"/>
      <c r="FTY130" s="28"/>
      <c r="FTZ130" s="28"/>
      <c r="FUA130" s="28"/>
      <c r="FUB130" s="28"/>
      <c r="FUC130" s="28"/>
      <c r="FUD130" s="28"/>
      <c r="FUE130" s="28"/>
      <c r="FUF130" s="28"/>
      <c r="FUG130" s="28"/>
      <c r="FUH130" s="28"/>
      <c r="FUI130" s="28"/>
      <c r="FUJ130" s="28"/>
      <c r="FUK130" s="28"/>
      <c r="FUL130" s="28"/>
      <c r="FUM130" s="28"/>
      <c r="FUN130" s="28"/>
      <c r="FUO130" s="28"/>
      <c r="FUP130" s="28"/>
      <c r="FUQ130" s="28"/>
      <c r="FUR130" s="28"/>
      <c r="FUS130" s="28"/>
      <c r="FUT130" s="28"/>
      <c r="FUU130" s="28"/>
      <c r="FUV130" s="28"/>
      <c r="FUW130" s="28"/>
      <c r="FUX130" s="28"/>
      <c r="FUY130" s="28"/>
      <c r="FUZ130" s="28"/>
      <c r="FVA130" s="28"/>
      <c r="FVB130" s="28"/>
      <c r="FVC130" s="28"/>
      <c r="FVD130" s="28"/>
      <c r="FVE130" s="28"/>
      <c r="FVF130" s="28"/>
      <c r="FVG130" s="28"/>
      <c r="FVH130" s="28"/>
      <c r="FVI130" s="28"/>
      <c r="FVJ130" s="28"/>
      <c r="FVK130" s="28"/>
      <c r="FVL130" s="28"/>
      <c r="FVM130" s="28"/>
      <c r="FVN130" s="28"/>
      <c r="FVO130" s="28"/>
      <c r="FVP130" s="28"/>
      <c r="FVQ130" s="28"/>
      <c r="FVR130" s="28"/>
      <c r="FVS130" s="28"/>
      <c r="FVT130" s="28"/>
      <c r="FVU130" s="28"/>
      <c r="FVV130" s="28"/>
      <c r="FVW130" s="28"/>
      <c r="FVX130" s="28"/>
      <c r="FVY130" s="28"/>
      <c r="FVZ130" s="28"/>
      <c r="FWA130" s="28"/>
      <c r="FWB130" s="28"/>
      <c r="FWC130" s="28"/>
      <c r="FWD130" s="28"/>
      <c r="FWE130" s="28"/>
      <c r="FWF130" s="28"/>
      <c r="FWG130" s="28"/>
      <c r="FWH130" s="28"/>
      <c r="FWI130" s="28"/>
      <c r="FWJ130" s="28"/>
      <c r="FWK130" s="28"/>
      <c r="FWL130" s="28"/>
      <c r="FWM130" s="28"/>
      <c r="FWN130" s="28"/>
      <c r="FWO130" s="28"/>
      <c r="FWP130" s="28"/>
      <c r="FWQ130" s="28"/>
      <c r="FWR130" s="28"/>
      <c r="FWS130" s="28"/>
      <c r="FWT130" s="28"/>
      <c r="FWU130" s="28"/>
      <c r="FWV130" s="28"/>
      <c r="FWW130" s="28"/>
      <c r="FWX130" s="28"/>
      <c r="FWY130" s="28"/>
      <c r="FWZ130" s="28"/>
      <c r="FXA130" s="28"/>
      <c r="FXB130" s="28"/>
      <c r="FXC130" s="28"/>
      <c r="FXD130" s="28"/>
      <c r="FXE130" s="28"/>
      <c r="FXF130" s="28"/>
      <c r="FXG130" s="28"/>
      <c r="FXH130" s="28"/>
      <c r="FXI130" s="28"/>
      <c r="FXJ130" s="28"/>
      <c r="FXK130" s="28"/>
      <c r="FXL130" s="28"/>
      <c r="FXM130" s="28"/>
      <c r="FXN130" s="28"/>
      <c r="FXO130" s="28"/>
      <c r="FXP130" s="28"/>
      <c r="FXQ130" s="28"/>
      <c r="FXR130" s="28"/>
      <c r="FXS130" s="28"/>
      <c r="FXT130" s="28"/>
      <c r="FXU130" s="28"/>
      <c r="FXV130" s="28"/>
      <c r="FXW130" s="28"/>
      <c r="FXX130" s="28"/>
      <c r="FXY130" s="28"/>
      <c r="FXZ130" s="28"/>
      <c r="FYA130" s="28"/>
      <c r="FYB130" s="28"/>
      <c r="FYC130" s="28"/>
      <c r="FYD130" s="28"/>
      <c r="FYE130" s="28"/>
      <c r="FYF130" s="28"/>
      <c r="FYG130" s="28"/>
      <c r="FYH130" s="28"/>
      <c r="FYI130" s="28"/>
      <c r="FYJ130" s="28"/>
      <c r="FYK130" s="28"/>
      <c r="FYL130" s="28"/>
      <c r="FYM130" s="28"/>
      <c r="FYN130" s="28"/>
      <c r="FYO130" s="28"/>
      <c r="FYP130" s="28"/>
      <c r="FYQ130" s="28"/>
      <c r="FYR130" s="28"/>
      <c r="FYS130" s="28"/>
      <c r="FYT130" s="28"/>
      <c r="FYU130" s="28"/>
      <c r="FYV130" s="28"/>
      <c r="FYW130" s="28"/>
      <c r="FYX130" s="28"/>
      <c r="FYY130" s="28"/>
      <c r="FYZ130" s="28"/>
      <c r="FZA130" s="28"/>
      <c r="FZB130" s="28"/>
      <c r="FZC130" s="28"/>
      <c r="FZD130" s="28"/>
      <c r="FZE130" s="28"/>
      <c r="FZF130" s="28"/>
      <c r="FZG130" s="28"/>
      <c r="FZH130" s="28"/>
      <c r="FZI130" s="28"/>
      <c r="FZJ130" s="28"/>
      <c r="FZK130" s="28"/>
      <c r="FZL130" s="28"/>
      <c r="FZM130" s="28"/>
      <c r="FZN130" s="28"/>
      <c r="FZO130" s="28"/>
      <c r="FZP130" s="28"/>
      <c r="FZQ130" s="28"/>
      <c r="FZR130" s="28"/>
      <c r="FZS130" s="28"/>
      <c r="FZT130" s="28"/>
      <c r="FZU130" s="28"/>
      <c r="FZV130" s="28"/>
      <c r="FZW130" s="28"/>
      <c r="FZX130" s="28"/>
      <c r="FZY130" s="28"/>
      <c r="FZZ130" s="28"/>
      <c r="GAA130" s="28"/>
      <c r="GAB130" s="28"/>
      <c r="GAC130" s="28"/>
      <c r="GAD130" s="28"/>
      <c r="GAE130" s="28"/>
      <c r="GAF130" s="28"/>
      <c r="GAG130" s="28"/>
      <c r="GAH130" s="28"/>
      <c r="GAI130" s="28"/>
      <c r="GAJ130" s="28"/>
      <c r="GAK130" s="28"/>
      <c r="GAL130" s="28"/>
      <c r="GAM130" s="28"/>
      <c r="GAN130" s="28"/>
      <c r="GAO130" s="28"/>
      <c r="GAP130" s="28"/>
      <c r="GAQ130" s="28"/>
      <c r="GAR130" s="28"/>
      <c r="GAS130" s="28"/>
      <c r="GAT130" s="28"/>
      <c r="GAU130" s="28"/>
      <c r="GAV130" s="28"/>
      <c r="GAW130" s="28"/>
      <c r="GAX130" s="28"/>
      <c r="GAY130" s="28"/>
      <c r="GAZ130" s="28"/>
      <c r="GBA130" s="28"/>
      <c r="GBB130" s="28"/>
      <c r="GBC130" s="28"/>
      <c r="GBD130" s="28"/>
      <c r="GBE130" s="28"/>
      <c r="GBF130" s="28"/>
      <c r="GBG130" s="28"/>
      <c r="GBH130" s="28"/>
      <c r="GBI130" s="28"/>
      <c r="GBJ130" s="28"/>
      <c r="GBK130" s="28"/>
      <c r="GBL130" s="28"/>
      <c r="GBM130" s="28"/>
      <c r="GBN130" s="28"/>
      <c r="GBO130" s="28"/>
      <c r="GBP130" s="28"/>
      <c r="GBQ130" s="28"/>
      <c r="GBR130" s="28"/>
      <c r="GBS130" s="28"/>
      <c r="GBT130" s="28"/>
      <c r="GBU130" s="28"/>
      <c r="GBV130" s="28"/>
      <c r="GBW130" s="28"/>
      <c r="GBX130" s="28"/>
      <c r="GBY130" s="28"/>
      <c r="GBZ130" s="28"/>
      <c r="GCA130" s="28"/>
      <c r="GCB130" s="28"/>
      <c r="GCC130" s="28"/>
      <c r="GCD130" s="28"/>
      <c r="GCE130" s="28"/>
      <c r="GCF130" s="28"/>
      <c r="GCG130" s="28"/>
      <c r="GCH130" s="28"/>
      <c r="GCI130" s="28"/>
      <c r="GCJ130" s="28"/>
      <c r="GCK130" s="28"/>
      <c r="GCL130" s="28"/>
      <c r="GCM130" s="28"/>
      <c r="GCN130" s="28"/>
      <c r="GCO130" s="28"/>
      <c r="GCP130" s="28"/>
      <c r="GCQ130" s="28"/>
      <c r="GCR130" s="28"/>
      <c r="GCS130" s="28"/>
      <c r="GCT130" s="28"/>
      <c r="GCU130" s="28"/>
      <c r="GCV130" s="28"/>
      <c r="GCW130" s="28"/>
      <c r="GCX130" s="28"/>
      <c r="GCY130" s="28"/>
      <c r="GCZ130" s="28"/>
      <c r="GDA130" s="28"/>
      <c r="GDB130" s="28"/>
      <c r="GDC130" s="28"/>
      <c r="GDD130" s="28"/>
      <c r="GDE130" s="28"/>
      <c r="GDF130" s="28"/>
      <c r="GDG130" s="28"/>
      <c r="GDH130" s="28"/>
      <c r="GDI130" s="28"/>
      <c r="GDJ130" s="28"/>
      <c r="GDK130" s="28"/>
      <c r="GDL130" s="28"/>
      <c r="GDM130" s="28"/>
      <c r="GDN130" s="28"/>
      <c r="GDO130" s="28"/>
      <c r="GDP130" s="28"/>
      <c r="GDQ130" s="28"/>
      <c r="GDR130" s="28"/>
      <c r="GDS130" s="28"/>
      <c r="GDT130" s="28"/>
      <c r="GDU130" s="28"/>
      <c r="GDV130" s="28"/>
      <c r="GDW130" s="28"/>
      <c r="GDX130" s="28"/>
      <c r="GDY130" s="28"/>
      <c r="GDZ130" s="28"/>
      <c r="GEA130" s="28"/>
      <c r="GEB130" s="28"/>
      <c r="GEC130" s="28"/>
      <c r="GED130" s="28"/>
      <c r="GEE130" s="28"/>
      <c r="GEF130" s="28"/>
      <c r="GEG130" s="28"/>
      <c r="GEH130" s="28"/>
      <c r="GEI130" s="28"/>
      <c r="GEJ130" s="28"/>
      <c r="GEK130" s="28"/>
      <c r="GEL130" s="28"/>
      <c r="GEM130" s="28"/>
      <c r="GEN130" s="28"/>
      <c r="GEO130" s="28"/>
      <c r="GEP130" s="28"/>
      <c r="GEQ130" s="28"/>
      <c r="GER130" s="28"/>
      <c r="GES130" s="28"/>
      <c r="GET130" s="28"/>
      <c r="GEU130" s="28"/>
      <c r="GEV130" s="28"/>
      <c r="GEW130" s="28"/>
      <c r="GEX130" s="28"/>
      <c r="GEY130" s="28"/>
      <c r="GEZ130" s="28"/>
      <c r="GFA130" s="28"/>
      <c r="GFB130" s="28"/>
      <c r="GFC130" s="28"/>
      <c r="GFD130" s="28"/>
      <c r="GFE130" s="28"/>
      <c r="GFF130" s="28"/>
      <c r="GFG130" s="28"/>
      <c r="GFH130" s="28"/>
      <c r="GFI130" s="28"/>
      <c r="GFJ130" s="28"/>
      <c r="GFK130" s="28"/>
      <c r="GFL130" s="28"/>
      <c r="GFM130" s="28"/>
      <c r="GFN130" s="28"/>
      <c r="GFO130" s="28"/>
      <c r="GFP130" s="28"/>
      <c r="GFQ130" s="28"/>
      <c r="GFR130" s="28"/>
      <c r="GFS130" s="28"/>
      <c r="GFT130" s="28"/>
      <c r="GFU130" s="28"/>
      <c r="GFV130" s="28"/>
      <c r="GFW130" s="28"/>
      <c r="GFX130" s="28"/>
      <c r="GFY130" s="28"/>
      <c r="GFZ130" s="28"/>
      <c r="GGA130" s="28"/>
      <c r="GGB130" s="28"/>
      <c r="GGC130" s="28"/>
      <c r="GGD130" s="28"/>
      <c r="GGE130" s="28"/>
      <c r="GGF130" s="28"/>
      <c r="GGG130" s="28"/>
      <c r="GGH130" s="28"/>
      <c r="GGI130" s="28"/>
      <c r="GGJ130" s="28"/>
      <c r="GGK130" s="28"/>
      <c r="GGL130" s="28"/>
      <c r="GGM130" s="28"/>
      <c r="GGN130" s="28"/>
      <c r="GGO130" s="28"/>
      <c r="GGP130" s="28"/>
      <c r="GGQ130" s="28"/>
      <c r="GGR130" s="28"/>
      <c r="GGS130" s="28"/>
      <c r="GGT130" s="28"/>
      <c r="GGU130" s="28"/>
      <c r="GGV130" s="28"/>
      <c r="GGW130" s="28"/>
      <c r="GGX130" s="28"/>
      <c r="GGY130" s="28"/>
      <c r="GGZ130" s="28"/>
      <c r="GHA130" s="28"/>
      <c r="GHB130" s="28"/>
      <c r="GHC130" s="28"/>
      <c r="GHD130" s="28"/>
      <c r="GHE130" s="28"/>
      <c r="GHF130" s="28"/>
      <c r="GHG130" s="28"/>
      <c r="GHH130" s="28"/>
      <c r="GHI130" s="28"/>
      <c r="GHJ130" s="28"/>
      <c r="GHK130" s="28"/>
      <c r="GHL130" s="28"/>
      <c r="GHM130" s="28"/>
      <c r="GHN130" s="28"/>
      <c r="GHO130" s="28"/>
      <c r="GHP130" s="28"/>
      <c r="GHQ130" s="28"/>
      <c r="GHR130" s="28"/>
      <c r="GHS130" s="28"/>
      <c r="GHT130" s="28"/>
      <c r="GHU130" s="28"/>
      <c r="GHV130" s="28"/>
      <c r="GHW130" s="28"/>
      <c r="GHX130" s="28"/>
      <c r="GHY130" s="28"/>
      <c r="GHZ130" s="28"/>
      <c r="GIA130" s="28"/>
      <c r="GIB130" s="28"/>
      <c r="GIC130" s="28"/>
      <c r="GID130" s="28"/>
      <c r="GIE130" s="28"/>
      <c r="GIF130" s="28"/>
      <c r="GIG130" s="28"/>
      <c r="GIH130" s="28"/>
      <c r="GII130" s="28"/>
      <c r="GIJ130" s="28"/>
      <c r="GIK130" s="28"/>
      <c r="GIL130" s="28"/>
      <c r="GIM130" s="28"/>
      <c r="GIN130" s="28"/>
      <c r="GIO130" s="28"/>
      <c r="GIP130" s="28"/>
      <c r="GIQ130" s="28"/>
      <c r="GIR130" s="28"/>
      <c r="GIS130" s="28"/>
      <c r="GIT130" s="28"/>
      <c r="GIU130" s="28"/>
      <c r="GIV130" s="28"/>
      <c r="GIW130" s="28"/>
      <c r="GIX130" s="28"/>
      <c r="GIY130" s="28"/>
      <c r="GIZ130" s="28"/>
      <c r="GJA130" s="28"/>
      <c r="GJB130" s="28"/>
      <c r="GJC130" s="28"/>
      <c r="GJD130" s="28"/>
      <c r="GJE130" s="28"/>
      <c r="GJF130" s="28"/>
      <c r="GJG130" s="28"/>
      <c r="GJH130" s="28"/>
      <c r="GJI130" s="28"/>
      <c r="GJJ130" s="28"/>
      <c r="GJK130" s="28"/>
      <c r="GJL130" s="28"/>
      <c r="GJM130" s="28"/>
      <c r="GJN130" s="28"/>
      <c r="GJO130" s="28"/>
      <c r="GJP130" s="28"/>
      <c r="GJQ130" s="28"/>
      <c r="GJR130" s="28"/>
      <c r="GJS130" s="28"/>
      <c r="GJT130" s="28"/>
      <c r="GJU130" s="28"/>
      <c r="GJV130" s="28"/>
      <c r="GJW130" s="28"/>
      <c r="GJX130" s="28"/>
      <c r="GJY130" s="28"/>
      <c r="GJZ130" s="28"/>
      <c r="GKA130" s="28"/>
      <c r="GKB130" s="28"/>
      <c r="GKC130" s="28"/>
      <c r="GKD130" s="28"/>
      <c r="GKE130" s="28"/>
      <c r="GKF130" s="28"/>
      <c r="GKG130" s="28"/>
      <c r="GKH130" s="28"/>
      <c r="GKI130" s="28"/>
      <c r="GKJ130" s="28"/>
      <c r="GKK130" s="28"/>
      <c r="GKL130" s="28"/>
      <c r="GKM130" s="28"/>
      <c r="GKN130" s="28"/>
      <c r="GKO130" s="28"/>
      <c r="GKP130" s="28"/>
      <c r="GKQ130" s="28"/>
      <c r="GKR130" s="28"/>
      <c r="GKS130" s="28"/>
      <c r="GKT130" s="28"/>
      <c r="GKU130" s="28"/>
      <c r="GKV130" s="28"/>
      <c r="GKW130" s="28"/>
      <c r="GKX130" s="28"/>
      <c r="GKY130" s="28"/>
      <c r="GKZ130" s="28"/>
      <c r="GLA130" s="28"/>
      <c r="GLB130" s="28"/>
      <c r="GLC130" s="28"/>
      <c r="GLD130" s="28"/>
      <c r="GLE130" s="28"/>
      <c r="GLF130" s="28"/>
      <c r="GLG130" s="28"/>
      <c r="GLH130" s="28"/>
      <c r="GLI130" s="28"/>
      <c r="GLJ130" s="28"/>
      <c r="GLK130" s="28"/>
      <c r="GLL130" s="28"/>
      <c r="GLM130" s="28"/>
      <c r="GLN130" s="28"/>
      <c r="GLO130" s="28"/>
      <c r="GLP130" s="28"/>
      <c r="GLQ130" s="28"/>
      <c r="GLR130" s="28"/>
      <c r="GLS130" s="28"/>
      <c r="GLT130" s="28"/>
      <c r="GLU130" s="28"/>
      <c r="GLV130" s="28"/>
      <c r="GLW130" s="28"/>
      <c r="GLX130" s="28"/>
      <c r="GLY130" s="28"/>
      <c r="GLZ130" s="28"/>
      <c r="GMA130" s="28"/>
      <c r="GMB130" s="28"/>
      <c r="GMC130" s="28"/>
      <c r="GMD130" s="28"/>
      <c r="GME130" s="28"/>
      <c r="GMF130" s="28"/>
      <c r="GMG130" s="28"/>
      <c r="GMH130" s="28"/>
      <c r="GMI130" s="28"/>
      <c r="GMJ130" s="28"/>
      <c r="GMK130" s="28"/>
      <c r="GML130" s="28"/>
      <c r="GMM130" s="28"/>
      <c r="GMN130" s="28"/>
      <c r="GMO130" s="28"/>
      <c r="GMP130" s="28"/>
      <c r="GMQ130" s="28"/>
      <c r="GMR130" s="28"/>
      <c r="GMS130" s="28"/>
      <c r="GMT130" s="28"/>
      <c r="GMU130" s="28"/>
      <c r="GMV130" s="28"/>
      <c r="GMW130" s="28"/>
      <c r="GMX130" s="28"/>
      <c r="GMY130" s="28"/>
      <c r="GMZ130" s="28"/>
      <c r="GNA130" s="28"/>
      <c r="GNB130" s="28"/>
      <c r="GNC130" s="28"/>
      <c r="GND130" s="28"/>
      <c r="GNE130" s="28"/>
      <c r="GNF130" s="28"/>
      <c r="GNG130" s="28"/>
      <c r="GNH130" s="28"/>
      <c r="GNI130" s="28"/>
      <c r="GNJ130" s="28"/>
      <c r="GNK130" s="28"/>
      <c r="GNL130" s="28"/>
      <c r="GNM130" s="28"/>
      <c r="GNN130" s="28"/>
      <c r="GNO130" s="28"/>
      <c r="GNP130" s="28"/>
      <c r="GNQ130" s="28"/>
      <c r="GNR130" s="28"/>
      <c r="GNS130" s="28"/>
      <c r="GNT130" s="28"/>
      <c r="GNU130" s="28"/>
      <c r="GNV130" s="28"/>
      <c r="GNW130" s="28"/>
      <c r="GNX130" s="28"/>
      <c r="GNY130" s="28"/>
      <c r="GNZ130" s="28"/>
      <c r="GOA130" s="28"/>
      <c r="GOB130" s="28"/>
      <c r="GOC130" s="28"/>
      <c r="GOD130" s="28"/>
      <c r="GOE130" s="28"/>
      <c r="GOF130" s="28"/>
      <c r="GOG130" s="28"/>
      <c r="GOH130" s="28"/>
      <c r="GOI130" s="28"/>
      <c r="GOJ130" s="28"/>
      <c r="GOK130" s="28"/>
      <c r="GOL130" s="28"/>
      <c r="GOM130" s="28"/>
      <c r="GON130" s="28"/>
      <c r="GOO130" s="28"/>
      <c r="GOP130" s="28"/>
      <c r="GOQ130" s="28"/>
      <c r="GOR130" s="28"/>
      <c r="GOS130" s="28"/>
      <c r="GOT130" s="28"/>
      <c r="GOU130" s="28"/>
      <c r="GOV130" s="28"/>
      <c r="GOW130" s="28"/>
      <c r="GOX130" s="28"/>
      <c r="GOY130" s="28"/>
      <c r="GOZ130" s="28"/>
      <c r="GPA130" s="28"/>
      <c r="GPB130" s="28"/>
      <c r="GPC130" s="28"/>
      <c r="GPD130" s="28"/>
      <c r="GPE130" s="28"/>
      <c r="GPF130" s="28"/>
      <c r="GPG130" s="28"/>
      <c r="GPH130" s="28"/>
      <c r="GPI130" s="28"/>
      <c r="GPJ130" s="28"/>
      <c r="GPK130" s="28"/>
      <c r="GPL130" s="28"/>
      <c r="GPM130" s="28"/>
      <c r="GPN130" s="28"/>
      <c r="GPO130" s="28"/>
      <c r="GPP130" s="28"/>
      <c r="GPQ130" s="28"/>
      <c r="GPR130" s="28"/>
      <c r="GPS130" s="28"/>
      <c r="GPT130" s="28"/>
      <c r="GPU130" s="28"/>
      <c r="GPV130" s="28"/>
      <c r="GPW130" s="28"/>
      <c r="GPX130" s="28"/>
      <c r="GPY130" s="28"/>
      <c r="GPZ130" s="28"/>
      <c r="GQA130" s="28"/>
      <c r="GQB130" s="28"/>
      <c r="GQC130" s="28"/>
      <c r="GQD130" s="28"/>
      <c r="GQE130" s="28"/>
      <c r="GQF130" s="28"/>
      <c r="GQG130" s="28"/>
      <c r="GQH130" s="28"/>
      <c r="GQI130" s="28"/>
      <c r="GQJ130" s="28"/>
      <c r="GQK130" s="28"/>
      <c r="GQL130" s="28"/>
      <c r="GQM130" s="28"/>
      <c r="GQN130" s="28"/>
      <c r="GQO130" s="28"/>
      <c r="GQP130" s="28"/>
      <c r="GQQ130" s="28"/>
      <c r="GQR130" s="28"/>
      <c r="GQS130" s="28"/>
      <c r="GQT130" s="28"/>
      <c r="GQU130" s="28"/>
      <c r="GQV130" s="28"/>
      <c r="GQW130" s="28"/>
      <c r="GQX130" s="28"/>
      <c r="GQY130" s="28"/>
      <c r="GQZ130" s="28"/>
      <c r="GRA130" s="28"/>
      <c r="GRB130" s="28"/>
      <c r="GRC130" s="28"/>
      <c r="GRD130" s="28"/>
      <c r="GRE130" s="28"/>
      <c r="GRF130" s="28"/>
      <c r="GRG130" s="28"/>
      <c r="GRH130" s="28"/>
      <c r="GRI130" s="28"/>
      <c r="GRJ130" s="28"/>
      <c r="GRK130" s="28"/>
      <c r="GRL130" s="28"/>
      <c r="GRM130" s="28"/>
      <c r="GRN130" s="28"/>
      <c r="GRO130" s="28"/>
      <c r="GRP130" s="28"/>
      <c r="GRQ130" s="28"/>
      <c r="GRR130" s="28"/>
      <c r="GRS130" s="28"/>
      <c r="GRT130" s="28"/>
      <c r="GRU130" s="28"/>
      <c r="GRV130" s="28"/>
      <c r="GRW130" s="28"/>
      <c r="GRX130" s="28"/>
      <c r="GRY130" s="28"/>
      <c r="GRZ130" s="28"/>
      <c r="GSA130" s="28"/>
      <c r="GSB130" s="28"/>
      <c r="GSC130" s="28"/>
      <c r="GSD130" s="28"/>
      <c r="GSE130" s="28"/>
      <c r="GSF130" s="28"/>
      <c r="GSG130" s="28"/>
      <c r="GSH130" s="28"/>
      <c r="GSI130" s="28"/>
      <c r="GSJ130" s="28"/>
      <c r="GSK130" s="28"/>
      <c r="GSL130" s="28"/>
      <c r="GSM130" s="28"/>
      <c r="GSN130" s="28"/>
      <c r="GSO130" s="28"/>
      <c r="GSP130" s="28"/>
      <c r="GSQ130" s="28"/>
      <c r="GSR130" s="28"/>
      <c r="GSS130" s="28"/>
      <c r="GST130" s="28"/>
      <c r="GSU130" s="28"/>
      <c r="GSV130" s="28"/>
      <c r="GSW130" s="28"/>
      <c r="GSX130" s="28"/>
      <c r="GSY130" s="28"/>
      <c r="GSZ130" s="28"/>
      <c r="GTA130" s="28"/>
      <c r="GTB130" s="28"/>
      <c r="GTC130" s="28"/>
      <c r="GTD130" s="28"/>
      <c r="GTE130" s="28"/>
      <c r="GTF130" s="28"/>
      <c r="GTG130" s="28"/>
      <c r="GTH130" s="28"/>
      <c r="GTI130" s="28"/>
      <c r="GTJ130" s="28"/>
      <c r="GTK130" s="28"/>
      <c r="GTL130" s="28"/>
      <c r="GTM130" s="28"/>
      <c r="GTN130" s="28"/>
      <c r="GTO130" s="28"/>
      <c r="GTP130" s="28"/>
      <c r="GTQ130" s="28"/>
      <c r="GTR130" s="28"/>
      <c r="GTS130" s="28"/>
      <c r="GTT130" s="28"/>
      <c r="GTU130" s="28"/>
      <c r="GTV130" s="28"/>
      <c r="GTW130" s="28"/>
      <c r="GTX130" s="28"/>
      <c r="GTY130" s="28"/>
      <c r="GTZ130" s="28"/>
      <c r="GUA130" s="28"/>
      <c r="GUB130" s="28"/>
      <c r="GUC130" s="28"/>
      <c r="GUD130" s="28"/>
      <c r="GUE130" s="28"/>
      <c r="GUF130" s="28"/>
      <c r="GUG130" s="28"/>
      <c r="GUH130" s="28"/>
      <c r="GUI130" s="28"/>
      <c r="GUJ130" s="28"/>
      <c r="GUK130" s="28"/>
      <c r="GUL130" s="28"/>
      <c r="GUM130" s="28"/>
      <c r="GUN130" s="28"/>
      <c r="GUO130" s="28"/>
      <c r="GUP130" s="28"/>
      <c r="GUQ130" s="28"/>
      <c r="GUR130" s="28"/>
      <c r="GUS130" s="28"/>
      <c r="GUT130" s="28"/>
      <c r="GUU130" s="28"/>
      <c r="GUV130" s="28"/>
      <c r="GUW130" s="28"/>
      <c r="GUX130" s="28"/>
      <c r="GUY130" s="28"/>
      <c r="GUZ130" s="28"/>
      <c r="GVA130" s="28"/>
      <c r="GVB130" s="28"/>
      <c r="GVC130" s="28"/>
      <c r="GVD130" s="28"/>
      <c r="GVE130" s="28"/>
      <c r="GVF130" s="28"/>
      <c r="GVG130" s="28"/>
      <c r="GVH130" s="28"/>
      <c r="GVI130" s="28"/>
      <c r="GVJ130" s="28"/>
      <c r="GVK130" s="28"/>
      <c r="GVL130" s="28"/>
      <c r="GVM130" s="28"/>
      <c r="GVN130" s="28"/>
      <c r="GVO130" s="28"/>
      <c r="GVP130" s="28"/>
      <c r="GVQ130" s="28"/>
      <c r="GVR130" s="28"/>
      <c r="GVS130" s="28"/>
      <c r="GVT130" s="28"/>
      <c r="GVU130" s="28"/>
      <c r="GVV130" s="28"/>
      <c r="GVW130" s="28"/>
      <c r="GVX130" s="28"/>
      <c r="GVY130" s="28"/>
      <c r="GVZ130" s="28"/>
      <c r="GWA130" s="28"/>
      <c r="GWB130" s="28"/>
      <c r="GWC130" s="28"/>
      <c r="GWD130" s="28"/>
      <c r="GWE130" s="28"/>
      <c r="GWF130" s="28"/>
      <c r="GWG130" s="28"/>
      <c r="GWH130" s="28"/>
      <c r="GWI130" s="28"/>
      <c r="GWJ130" s="28"/>
      <c r="GWK130" s="28"/>
      <c r="GWL130" s="28"/>
      <c r="GWM130" s="28"/>
      <c r="GWN130" s="28"/>
      <c r="GWO130" s="28"/>
      <c r="GWP130" s="28"/>
      <c r="GWQ130" s="28"/>
      <c r="GWR130" s="28"/>
      <c r="GWS130" s="28"/>
      <c r="GWT130" s="28"/>
      <c r="GWU130" s="28"/>
      <c r="GWV130" s="28"/>
      <c r="GWW130" s="28"/>
      <c r="GWX130" s="28"/>
      <c r="GWY130" s="28"/>
      <c r="GWZ130" s="28"/>
      <c r="GXA130" s="28"/>
      <c r="GXB130" s="28"/>
      <c r="GXC130" s="28"/>
      <c r="GXD130" s="28"/>
      <c r="GXE130" s="28"/>
      <c r="GXF130" s="28"/>
      <c r="GXG130" s="28"/>
      <c r="GXH130" s="28"/>
      <c r="GXI130" s="28"/>
      <c r="GXJ130" s="28"/>
      <c r="GXK130" s="28"/>
      <c r="GXL130" s="28"/>
      <c r="GXM130" s="28"/>
      <c r="GXN130" s="28"/>
      <c r="GXO130" s="28"/>
      <c r="GXP130" s="28"/>
      <c r="GXQ130" s="28"/>
      <c r="GXR130" s="28"/>
      <c r="GXS130" s="28"/>
      <c r="GXT130" s="28"/>
      <c r="GXU130" s="28"/>
      <c r="GXV130" s="28"/>
      <c r="GXW130" s="28"/>
      <c r="GXX130" s="28"/>
      <c r="GXY130" s="28"/>
      <c r="GXZ130" s="28"/>
      <c r="GYA130" s="28"/>
      <c r="GYB130" s="28"/>
      <c r="GYC130" s="28"/>
      <c r="GYD130" s="28"/>
      <c r="GYE130" s="28"/>
      <c r="GYF130" s="28"/>
      <c r="GYG130" s="28"/>
      <c r="GYH130" s="28"/>
      <c r="GYI130" s="28"/>
      <c r="GYJ130" s="28"/>
      <c r="GYK130" s="28"/>
      <c r="GYL130" s="28"/>
      <c r="GYM130" s="28"/>
      <c r="GYN130" s="28"/>
      <c r="GYO130" s="28"/>
      <c r="GYP130" s="28"/>
      <c r="GYQ130" s="28"/>
      <c r="GYR130" s="28"/>
      <c r="GYS130" s="28"/>
      <c r="GYT130" s="28"/>
      <c r="GYU130" s="28"/>
      <c r="GYV130" s="28"/>
      <c r="GYW130" s="28"/>
      <c r="GYX130" s="28"/>
      <c r="GYY130" s="28"/>
      <c r="GYZ130" s="28"/>
      <c r="GZA130" s="28"/>
      <c r="GZB130" s="28"/>
      <c r="GZC130" s="28"/>
      <c r="GZD130" s="28"/>
      <c r="GZE130" s="28"/>
      <c r="GZF130" s="28"/>
      <c r="GZG130" s="28"/>
      <c r="GZH130" s="28"/>
      <c r="GZI130" s="28"/>
      <c r="GZJ130" s="28"/>
      <c r="GZK130" s="28"/>
      <c r="GZL130" s="28"/>
      <c r="GZM130" s="28"/>
      <c r="GZN130" s="28"/>
      <c r="GZO130" s="28"/>
      <c r="GZP130" s="28"/>
      <c r="GZQ130" s="28"/>
      <c r="GZR130" s="28"/>
      <c r="GZS130" s="28"/>
      <c r="GZT130" s="28"/>
      <c r="GZU130" s="28"/>
      <c r="GZV130" s="28"/>
      <c r="GZW130" s="28"/>
      <c r="GZX130" s="28"/>
      <c r="GZY130" s="28"/>
      <c r="GZZ130" s="28"/>
      <c r="HAA130" s="28"/>
      <c r="HAB130" s="28"/>
      <c r="HAC130" s="28"/>
      <c r="HAD130" s="28"/>
      <c r="HAE130" s="28"/>
      <c r="HAF130" s="28"/>
      <c r="HAG130" s="28"/>
      <c r="HAH130" s="28"/>
      <c r="HAI130" s="28"/>
      <c r="HAJ130" s="28"/>
      <c r="HAK130" s="28"/>
      <c r="HAL130" s="28"/>
      <c r="HAM130" s="28"/>
      <c r="HAN130" s="28"/>
      <c r="HAO130" s="28"/>
      <c r="HAP130" s="28"/>
      <c r="HAQ130" s="28"/>
      <c r="HAR130" s="28"/>
      <c r="HAS130" s="28"/>
      <c r="HAT130" s="28"/>
      <c r="HAU130" s="28"/>
      <c r="HAV130" s="28"/>
      <c r="HAW130" s="28"/>
      <c r="HAX130" s="28"/>
      <c r="HAY130" s="28"/>
      <c r="HAZ130" s="28"/>
      <c r="HBA130" s="28"/>
      <c r="HBB130" s="28"/>
      <c r="HBC130" s="28"/>
      <c r="HBD130" s="28"/>
      <c r="HBE130" s="28"/>
      <c r="HBF130" s="28"/>
      <c r="HBG130" s="28"/>
      <c r="HBH130" s="28"/>
      <c r="HBI130" s="28"/>
      <c r="HBJ130" s="28"/>
      <c r="HBK130" s="28"/>
      <c r="HBL130" s="28"/>
      <c r="HBM130" s="28"/>
      <c r="HBN130" s="28"/>
      <c r="HBO130" s="28"/>
      <c r="HBP130" s="28"/>
      <c r="HBQ130" s="28"/>
      <c r="HBR130" s="28"/>
      <c r="HBS130" s="28"/>
      <c r="HBT130" s="28"/>
      <c r="HBU130" s="28"/>
      <c r="HBV130" s="28"/>
      <c r="HBW130" s="28"/>
      <c r="HBX130" s="28"/>
      <c r="HBY130" s="28"/>
      <c r="HBZ130" s="28"/>
      <c r="HCA130" s="28"/>
      <c r="HCB130" s="28"/>
      <c r="HCC130" s="28"/>
      <c r="HCD130" s="28"/>
      <c r="HCE130" s="28"/>
      <c r="HCF130" s="28"/>
      <c r="HCG130" s="28"/>
      <c r="HCH130" s="28"/>
      <c r="HCI130" s="28"/>
      <c r="HCJ130" s="28"/>
      <c r="HCK130" s="28"/>
      <c r="HCL130" s="28"/>
      <c r="HCM130" s="28"/>
      <c r="HCN130" s="28"/>
      <c r="HCO130" s="28"/>
      <c r="HCP130" s="28"/>
      <c r="HCQ130" s="28"/>
      <c r="HCR130" s="28"/>
      <c r="HCS130" s="28"/>
      <c r="HCT130" s="28"/>
      <c r="HCU130" s="28"/>
      <c r="HCV130" s="28"/>
      <c r="HCW130" s="28"/>
      <c r="HCX130" s="28"/>
      <c r="HCY130" s="28"/>
      <c r="HCZ130" s="28"/>
      <c r="HDA130" s="28"/>
      <c r="HDB130" s="28"/>
      <c r="HDC130" s="28"/>
      <c r="HDD130" s="28"/>
      <c r="HDE130" s="28"/>
      <c r="HDF130" s="28"/>
      <c r="HDG130" s="28"/>
      <c r="HDH130" s="28"/>
      <c r="HDI130" s="28"/>
      <c r="HDJ130" s="28"/>
      <c r="HDK130" s="28"/>
      <c r="HDL130" s="28"/>
      <c r="HDM130" s="28"/>
      <c r="HDN130" s="28"/>
      <c r="HDO130" s="28"/>
      <c r="HDP130" s="28"/>
      <c r="HDQ130" s="28"/>
      <c r="HDR130" s="28"/>
      <c r="HDS130" s="28"/>
      <c r="HDT130" s="28"/>
      <c r="HDU130" s="28"/>
      <c r="HDV130" s="28"/>
      <c r="HDW130" s="28"/>
      <c r="HDX130" s="28"/>
      <c r="HDY130" s="28"/>
      <c r="HDZ130" s="28"/>
      <c r="HEA130" s="28"/>
      <c r="HEB130" s="28"/>
      <c r="HEC130" s="28"/>
      <c r="HED130" s="28"/>
      <c r="HEE130" s="28"/>
      <c r="HEF130" s="28"/>
      <c r="HEG130" s="28"/>
      <c r="HEH130" s="28"/>
      <c r="HEI130" s="28"/>
      <c r="HEJ130" s="28"/>
      <c r="HEK130" s="28"/>
      <c r="HEL130" s="28"/>
      <c r="HEM130" s="28"/>
      <c r="HEN130" s="28"/>
      <c r="HEO130" s="28"/>
      <c r="HEP130" s="28"/>
      <c r="HEQ130" s="28"/>
      <c r="HER130" s="28"/>
      <c r="HES130" s="28"/>
      <c r="HET130" s="28"/>
      <c r="HEU130" s="28"/>
      <c r="HEV130" s="28"/>
      <c r="HEW130" s="28"/>
      <c r="HEX130" s="28"/>
      <c r="HEY130" s="28"/>
      <c r="HEZ130" s="28"/>
      <c r="HFA130" s="28"/>
      <c r="HFB130" s="28"/>
      <c r="HFC130" s="28"/>
      <c r="HFD130" s="28"/>
      <c r="HFE130" s="28"/>
      <c r="HFF130" s="28"/>
      <c r="HFG130" s="28"/>
      <c r="HFH130" s="28"/>
      <c r="HFI130" s="28"/>
      <c r="HFJ130" s="28"/>
      <c r="HFK130" s="28"/>
      <c r="HFL130" s="28"/>
      <c r="HFM130" s="28"/>
      <c r="HFN130" s="28"/>
      <c r="HFO130" s="28"/>
      <c r="HFP130" s="28"/>
      <c r="HFQ130" s="28"/>
      <c r="HFR130" s="28"/>
      <c r="HFS130" s="28"/>
      <c r="HFT130" s="28"/>
      <c r="HFU130" s="28"/>
      <c r="HFV130" s="28"/>
      <c r="HFW130" s="28"/>
      <c r="HFX130" s="28"/>
      <c r="HFY130" s="28"/>
      <c r="HFZ130" s="28"/>
      <c r="HGA130" s="28"/>
      <c r="HGB130" s="28"/>
      <c r="HGC130" s="28"/>
      <c r="HGD130" s="28"/>
      <c r="HGE130" s="28"/>
      <c r="HGF130" s="28"/>
      <c r="HGG130" s="28"/>
      <c r="HGH130" s="28"/>
      <c r="HGI130" s="28"/>
      <c r="HGJ130" s="28"/>
      <c r="HGK130" s="28"/>
      <c r="HGL130" s="28"/>
      <c r="HGM130" s="28"/>
      <c r="HGN130" s="28"/>
      <c r="HGO130" s="28"/>
      <c r="HGP130" s="28"/>
      <c r="HGQ130" s="28"/>
      <c r="HGR130" s="28"/>
      <c r="HGS130" s="28"/>
      <c r="HGT130" s="28"/>
      <c r="HGU130" s="28"/>
      <c r="HGV130" s="28"/>
      <c r="HGW130" s="28"/>
      <c r="HGX130" s="28"/>
      <c r="HGY130" s="28"/>
      <c r="HGZ130" s="28"/>
      <c r="HHA130" s="28"/>
      <c r="HHB130" s="28"/>
      <c r="HHC130" s="28"/>
      <c r="HHD130" s="28"/>
      <c r="HHE130" s="28"/>
      <c r="HHF130" s="28"/>
      <c r="HHG130" s="28"/>
      <c r="HHH130" s="28"/>
      <c r="HHI130" s="28"/>
      <c r="HHJ130" s="28"/>
      <c r="HHK130" s="28"/>
      <c r="HHL130" s="28"/>
      <c r="HHM130" s="28"/>
      <c r="HHN130" s="28"/>
      <c r="HHO130" s="28"/>
      <c r="HHP130" s="28"/>
      <c r="HHQ130" s="28"/>
      <c r="HHR130" s="28"/>
      <c r="HHS130" s="28"/>
      <c r="HHT130" s="28"/>
      <c r="HHU130" s="28"/>
      <c r="HHV130" s="28"/>
      <c r="HHW130" s="28"/>
      <c r="HHX130" s="28"/>
      <c r="HHY130" s="28"/>
      <c r="HHZ130" s="28"/>
      <c r="HIA130" s="28"/>
      <c r="HIB130" s="28"/>
      <c r="HIC130" s="28"/>
      <c r="HID130" s="28"/>
      <c r="HIE130" s="28"/>
      <c r="HIF130" s="28"/>
      <c r="HIG130" s="28"/>
      <c r="HIH130" s="28"/>
      <c r="HII130" s="28"/>
      <c r="HIJ130" s="28"/>
      <c r="HIK130" s="28"/>
      <c r="HIL130" s="28"/>
      <c r="HIM130" s="28"/>
      <c r="HIN130" s="28"/>
      <c r="HIO130" s="28"/>
      <c r="HIP130" s="28"/>
      <c r="HIQ130" s="28"/>
      <c r="HIR130" s="28"/>
      <c r="HIS130" s="28"/>
      <c r="HIT130" s="28"/>
      <c r="HIU130" s="28"/>
      <c r="HIV130" s="28"/>
      <c r="HIW130" s="28"/>
      <c r="HIX130" s="28"/>
      <c r="HIY130" s="28"/>
      <c r="HIZ130" s="28"/>
      <c r="HJA130" s="28"/>
      <c r="HJB130" s="28"/>
      <c r="HJC130" s="28"/>
      <c r="HJD130" s="28"/>
      <c r="HJE130" s="28"/>
      <c r="HJF130" s="28"/>
      <c r="HJG130" s="28"/>
      <c r="HJH130" s="28"/>
      <c r="HJI130" s="28"/>
      <c r="HJJ130" s="28"/>
      <c r="HJK130" s="28"/>
      <c r="HJL130" s="28"/>
      <c r="HJM130" s="28"/>
      <c r="HJN130" s="28"/>
      <c r="HJO130" s="28"/>
      <c r="HJP130" s="28"/>
      <c r="HJQ130" s="28"/>
      <c r="HJR130" s="28"/>
      <c r="HJS130" s="28"/>
      <c r="HJT130" s="28"/>
      <c r="HJU130" s="28"/>
      <c r="HJV130" s="28"/>
      <c r="HJW130" s="28"/>
      <c r="HJX130" s="28"/>
      <c r="HJY130" s="28"/>
      <c r="HJZ130" s="28"/>
      <c r="HKA130" s="28"/>
      <c r="HKB130" s="28"/>
      <c r="HKC130" s="28"/>
      <c r="HKD130" s="28"/>
      <c r="HKE130" s="28"/>
      <c r="HKF130" s="28"/>
      <c r="HKG130" s="28"/>
      <c r="HKH130" s="28"/>
      <c r="HKI130" s="28"/>
      <c r="HKJ130" s="28"/>
      <c r="HKK130" s="28"/>
      <c r="HKL130" s="28"/>
      <c r="HKM130" s="28"/>
      <c r="HKN130" s="28"/>
      <c r="HKO130" s="28"/>
      <c r="HKP130" s="28"/>
      <c r="HKQ130" s="28"/>
      <c r="HKR130" s="28"/>
      <c r="HKS130" s="28"/>
      <c r="HKT130" s="28"/>
      <c r="HKU130" s="28"/>
      <c r="HKV130" s="28"/>
      <c r="HKW130" s="28"/>
      <c r="HKX130" s="28"/>
      <c r="HKY130" s="28"/>
      <c r="HKZ130" s="28"/>
      <c r="HLA130" s="28"/>
      <c r="HLB130" s="28"/>
      <c r="HLC130" s="28"/>
      <c r="HLD130" s="28"/>
      <c r="HLE130" s="28"/>
      <c r="HLF130" s="28"/>
      <c r="HLG130" s="28"/>
      <c r="HLH130" s="28"/>
      <c r="HLI130" s="28"/>
      <c r="HLJ130" s="28"/>
      <c r="HLK130" s="28"/>
      <c r="HLL130" s="28"/>
      <c r="HLM130" s="28"/>
      <c r="HLN130" s="28"/>
      <c r="HLO130" s="28"/>
      <c r="HLP130" s="28"/>
      <c r="HLQ130" s="28"/>
      <c r="HLR130" s="28"/>
      <c r="HLS130" s="28"/>
      <c r="HLT130" s="28"/>
      <c r="HLU130" s="28"/>
      <c r="HLV130" s="28"/>
      <c r="HLW130" s="28"/>
      <c r="HLX130" s="28"/>
      <c r="HLY130" s="28"/>
      <c r="HLZ130" s="28"/>
      <c r="HMA130" s="28"/>
      <c r="HMB130" s="28"/>
      <c r="HMC130" s="28"/>
      <c r="HMD130" s="28"/>
      <c r="HME130" s="28"/>
      <c r="HMF130" s="28"/>
      <c r="HMG130" s="28"/>
      <c r="HMH130" s="28"/>
      <c r="HMI130" s="28"/>
      <c r="HMJ130" s="28"/>
      <c r="HMK130" s="28"/>
      <c r="HML130" s="28"/>
      <c r="HMM130" s="28"/>
      <c r="HMN130" s="28"/>
      <c r="HMO130" s="28"/>
      <c r="HMP130" s="28"/>
      <c r="HMQ130" s="28"/>
      <c r="HMR130" s="28"/>
      <c r="HMS130" s="28"/>
      <c r="HMT130" s="28"/>
      <c r="HMU130" s="28"/>
      <c r="HMV130" s="28"/>
      <c r="HMW130" s="28"/>
      <c r="HMX130" s="28"/>
      <c r="HMY130" s="28"/>
      <c r="HMZ130" s="28"/>
      <c r="HNA130" s="28"/>
      <c r="HNB130" s="28"/>
      <c r="HNC130" s="28"/>
      <c r="HND130" s="28"/>
      <c r="HNE130" s="28"/>
      <c r="HNF130" s="28"/>
      <c r="HNG130" s="28"/>
      <c r="HNH130" s="28"/>
      <c r="HNI130" s="28"/>
      <c r="HNJ130" s="28"/>
      <c r="HNK130" s="28"/>
      <c r="HNL130" s="28"/>
      <c r="HNM130" s="28"/>
      <c r="HNN130" s="28"/>
      <c r="HNO130" s="28"/>
      <c r="HNP130" s="28"/>
      <c r="HNQ130" s="28"/>
      <c r="HNR130" s="28"/>
      <c r="HNS130" s="28"/>
      <c r="HNT130" s="28"/>
      <c r="HNU130" s="28"/>
      <c r="HNV130" s="28"/>
      <c r="HNW130" s="28"/>
      <c r="HNX130" s="28"/>
      <c r="HNY130" s="28"/>
      <c r="HNZ130" s="28"/>
      <c r="HOA130" s="28"/>
      <c r="HOB130" s="28"/>
      <c r="HOC130" s="28"/>
      <c r="HOD130" s="28"/>
      <c r="HOE130" s="28"/>
      <c r="HOF130" s="28"/>
      <c r="HOG130" s="28"/>
      <c r="HOH130" s="28"/>
      <c r="HOI130" s="28"/>
      <c r="HOJ130" s="28"/>
      <c r="HOK130" s="28"/>
      <c r="HOL130" s="28"/>
      <c r="HOM130" s="28"/>
      <c r="HON130" s="28"/>
      <c r="HOO130" s="28"/>
      <c r="HOP130" s="28"/>
      <c r="HOQ130" s="28"/>
      <c r="HOR130" s="28"/>
      <c r="HOS130" s="28"/>
      <c r="HOT130" s="28"/>
      <c r="HOU130" s="28"/>
      <c r="HOV130" s="28"/>
      <c r="HOW130" s="28"/>
      <c r="HOX130" s="28"/>
      <c r="HOY130" s="28"/>
      <c r="HOZ130" s="28"/>
      <c r="HPA130" s="28"/>
      <c r="HPB130" s="28"/>
      <c r="HPC130" s="28"/>
      <c r="HPD130" s="28"/>
      <c r="HPE130" s="28"/>
      <c r="HPF130" s="28"/>
      <c r="HPG130" s="28"/>
      <c r="HPH130" s="28"/>
      <c r="HPI130" s="28"/>
      <c r="HPJ130" s="28"/>
      <c r="HPK130" s="28"/>
      <c r="HPL130" s="28"/>
      <c r="HPM130" s="28"/>
      <c r="HPN130" s="28"/>
      <c r="HPO130" s="28"/>
      <c r="HPP130" s="28"/>
      <c r="HPQ130" s="28"/>
      <c r="HPR130" s="28"/>
      <c r="HPS130" s="28"/>
      <c r="HPT130" s="28"/>
      <c r="HPU130" s="28"/>
      <c r="HPV130" s="28"/>
      <c r="HPW130" s="28"/>
      <c r="HPX130" s="28"/>
      <c r="HPY130" s="28"/>
      <c r="HPZ130" s="28"/>
      <c r="HQA130" s="28"/>
      <c r="HQB130" s="28"/>
      <c r="HQC130" s="28"/>
      <c r="HQD130" s="28"/>
      <c r="HQE130" s="28"/>
      <c r="HQF130" s="28"/>
      <c r="HQG130" s="28"/>
      <c r="HQH130" s="28"/>
      <c r="HQI130" s="28"/>
      <c r="HQJ130" s="28"/>
      <c r="HQK130" s="28"/>
      <c r="HQL130" s="28"/>
      <c r="HQM130" s="28"/>
      <c r="HQN130" s="28"/>
      <c r="HQO130" s="28"/>
      <c r="HQP130" s="28"/>
      <c r="HQQ130" s="28"/>
      <c r="HQR130" s="28"/>
      <c r="HQS130" s="28"/>
      <c r="HQT130" s="28"/>
      <c r="HQU130" s="28"/>
      <c r="HQV130" s="28"/>
      <c r="HQW130" s="28"/>
      <c r="HQX130" s="28"/>
      <c r="HQY130" s="28"/>
      <c r="HQZ130" s="28"/>
      <c r="HRA130" s="28"/>
      <c r="HRB130" s="28"/>
      <c r="HRC130" s="28"/>
      <c r="HRD130" s="28"/>
      <c r="HRE130" s="28"/>
      <c r="HRF130" s="28"/>
      <c r="HRG130" s="28"/>
      <c r="HRH130" s="28"/>
      <c r="HRI130" s="28"/>
      <c r="HRJ130" s="28"/>
      <c r="HRK130" s="28"/>
      <c r="HRL130" s="28"/>
      <c r="HRM130" s="28"/>
      <c r="HRN130" s="28"/>
      <c r="HRO130" s="28"/>
      <c r="HRP130" s="28"/>
      <c r="HRQ130" s="28"/>
      <c r="HRR130" s="28"/>
      <c r="HRS130" s="28"/>
      <c r="HRT130" s="28"/>
      <c r="HRU130" s="28"/>
      <c r="HRV130" s="28"/>
      <c r="HRW130" s="28"/>
      <c r="HRX130" s="28"/>
      <c r="HRY130" s="28"/>
      <c r="HRZ130" s="28"/>
      <c r="HSA130" s="28"/>
      <c r="HSB130" s="28"/>
      <c r="HSC130" s="28"/>
      <c r="HSD130" s="28"/>
      <c r="HSE130" s="28"/>
      <c r="HSF130" s="28"/>
      <c r="HSG130" s="28"/>
      <c r="HSH130" s="28"/>
      <c r="HSI130" s="28"/>
      <c r="HSJ130" s="28"/>
      <c r="HSK130" s="28"/>
      <c r="HSL130" s="28"/>
      <c r="HSM130" s="28"/>
      <c r="HSN130" s="28"/>
      <c r="HSO130" s="28"/>
      <c r="HSP130" s="28"/>
      <c r="HSQ130" s="28"/>
      <c r="HSR130" s="28"/>
      <c r="HSS130" s="28"/>
      <c r="HST130" s="28"/>
      <c r="HSU130" s="28"/>
      <c r="HSV130" s="28"/>
      <c r="HSW130" s="28"/>
      <c r="HSX130" s="28"/>
      <c r="HSY130" s="28"/>
      <c r="HSZ130" s="28"/>
      <c r="HTA130" s="28"/>
      <c r="HTB130" s="28"/>
      <c r="HTC130" s="28"/>
      <c r="HTD130" s="28"/>
      <c r="HTE130" s="28"/>
      <c r="HTF130" s="28"/>
      <c r="HTG130" s="28"/>
      <c r="HTH130" s="28"/>
      <c r="HTI130" s="28"/>
      <c r="HTJ130" s="28"/>
      <c r="HTK130" s="28"/>
      <c r="HTL130" s="28"/>
      <c r="HTM130" s="28"/>
      <c r="HTN130" s="28"/>
      <c r="HTO130" s="28"/>
      <c r="HTP130" s="28"/>
      <c r="HTQ130" s="28"/>
      <c r="HTR130" s="28"/>
      <c r="HTS130" s="28"/>
      <c r="HTT130" s="28"/>
      <c r="HTU130" s="28"/>
      <c r="HTV130" s="28"/>
      <c r="HTW130" s="28"/>
      <c r="HTX130" s="28"/>
      <c r="HTY130" s="28"/>
      <c r="HTZ130" s="28"/>
      <c r="HUA130" s="28"/>
      <c r="HUB130" s="28"/>
      <c r="HUC130" s="28"/>
      <c r="HUD130" s="28"/>
      <c r="HUE130" s="28"/>
      <c r="HUF130" s="28"/>
      <c r="HUG130" s="28"/>
      <c r="HUH130" s="28"/>
      <c r="HUI130" s="28"/>
      <c r="HUJ130" s="28"/>
      <c r="HUK130" s="28"/>
      <c r="HUL130" s="28"/>
      <c r="HUM130" s="28"/>
      <c r="HUN130" s="28"/>
      <c r="HUO130" s="28"/>
      <c r="HUP130" s="28"/>
      <c r="HUQ130" s="28"/>
      <c r="HUR130" s="28"/>
      <c r="HUS130" s="28"/>
      <c r="HUT130" s="28"/>
      <c r="HUU130" s="28"/>
      <c r="HUV130" s="28"/>
      <c r="HUW130" s="28"/>
      <c r="HUX130" s="28"/>
      <c r="HUY130" s="28"/>
      <c r="HUZ130" s="28"/>
      <c r="HVA130" s="28"/>
      <c r="HVB130" s="28"/>
      <c r="HVC130" s="28"/>
      <c r="HVD130" s="28"/>
      <c r="HVE130" s="28"/>
      <c r="HVF130" s="28"/>
      <c r="HVG130" s="28"/>
      <c r="HVH130" s="28"/>
      <c r="HVI130" s="28"/>
      <c r="HVJ130" s="28"/>
      <c r="HVK130" s="28"/>
      <c r="HVL130" s="28"/>
      <c r="HVM130" s="28"/>
      <c r="HVN130" s="28"/>
      <c r="HVO130" s="28"/>
      <c r="HVP130" s="28"/>
      <c r="HVQ130" s="28"/>
      <c r="HVR130" s="28"/>
      <c r="HVS130" s="28"/>
      <c r="HVT130" s="28"/>
      <c r="HVU130" s="28"/>
      <c r="HVV130" s="28"/>
      <c r="HVW130" s="28"/>
      <c r="HVX130" s="28"/>
      <c r="HVY130" s="28"/>
      <c r="HVZ130" s="28"/>
      <c r="HWA130" s="28"/>
      <c r="HWB130" s="28"/>
      <c r="HWC130" s="28"/>
      <c r="HWD130" s="28"/>
      <c r="HWE130" s="28"/>
      <c r="HWF130" s="28"/>
      <c r="HWG130" s="28"/>
      <c r="HWH130" s="28"/>
      <c r="HWI130" s="28"/>
      <c r="HWJ130" s="28"/>
      <c r="HWK130" s="28"/>
      <c r="HWL130" s="28"/>
      <c r="HWM130" s="28"/>
      <c r="HWN130" s="28"/>
      <c r="HWO130" s="28"/>
      <c r="HWP130" s="28"/>
      <c r="HWQ130" s="28"/>
      <c r="HWR130" s="28"/>
      <c r="HWS130" s="28"/>
      <c r="HWT130" s="28"/>
      <c r="HWU130" s="28"/>
      <c r="HWV130" s="28"/>
      <c r="HWW130" s="28"/>
      <c r="HWX130" s="28"/>
      <c r="HWY130" s="28"/>
      <c r="HWZ130" s="28"/>
      <c r="HXA130" s="28"/>
      <c r="HXB130" s="28"/>
      <c r="HXC130" s="28"/>
      <c r="HXD130" s="28"/>
      <c r="HXE130" s="28"/>
      <c r="HXF130" s="28"/>
      <c r="HXG130" s="28"/>
      <c r="HXH130" s="28"/>
      <c r="HXI130" s="28"/>
      <c r="HXJ130" s="28"/>
      <c r="HXK130" s="28"/>
      <c r="HXL130" s="28"/>
      <c r="HXM130" s="28"/>
      <c r="HXN130" s="28"/>
      <c r="HXO130" s="28"/>
      <c r="HXP130" s="28"/>
      <c r="HXQ130" s="28"/>
      <c r="HXR130" s="28"/>
      <c r="HXS130" s="28"/>
      <c r="HXT130" s="28"/>
      <c r="HXU130" s="28"/>
      <c r="HXV130" s="28"/>
      <c r="HXW130" s="28"/>
      <c r="HXX130" s="28"/>
      <c r="HXY130" s="28"/>
      <c r="HXZ130" s="28"/>
      <c r="HYA130" s="28"/>
      <c r="HYB130" s="28"/>
      <c r="HYC130" s="28"/>
      <c r="HYD130" s="28"/>
      <c r="HYE130" s="28"/>
      <c r="HYF130" s="28"/>
      <c r="HYG130" s="28"/>
      <c r="HYH130" s="28"/>
      <c r="HYI130" s="28"/>
      <c r="HYJ130" s="28"/>
      <c r="HYK130" s="28"/>
      <c r="HYL130" s="28"/>
      <c r="HYM130" s="28"/>
      <c r="HYN130" s="28"/>
      <c r="HYO130" s="28"/>
      <c r="HYP130" s="28"/>
      <c r="HYQ130" s="28"/>
      <c r="HYR130" s="28"/>
      <c r="HYS130" s="28"/>
      <c r="HYT130" s="28"/>
      <c r="HYU130" s="28"/>
      <c r="HYV130" s="28"/>
      <c r="HYW130" s="28"/>
      <c r="HYX130" s="28"/>
      <c r="HYY130" s="28"/>
      <c r="HYZ130" s="28"/>
      <c r="HZA130" s="28"/>
      <c r="HZB130" s="28"/>
      <c r="HZC130" s="28"/>
      <c r="HZD130" s="28"/>
      <c r="HZE130" s="28"/>
      <c r="HZF130" s="28"/>
      <c r="HZG130" s="28"/>
      <c r="HZH130" s="28"/>
      <c r="HZI130" s="28"/>
      <c r="HZJ130" s="28"/>
      <c r="HZK130" s="28"/>
      <c r="HZL130" s="28"/>
      <c r="HZM130" s="28"/>
      <c r="HZN130" s="28"/>
      <c r="HZO130" s="28"/>
      <c r="HZP130" s="28"/>
      <c r="HZQ130" s="28"/>
      <c r="HZR130" s="28"/>
      <c r="HZS130" s="28"/>
      <c r="HZT130" s="28"/>
      <c r="HZU130" s="28"/>
      <c r="HZV130" s="28"/>
      <c r="HZW130" s="28"/>
      <c r="HZX130" s="28"/>
      <c r="HZY130" s="28"/>
      <c r="HZZ130" s="28"/>
      <c r="IAA130" s="28"/>
      <c r="IAB130" s="28"/>
      <c r="IAC130" s="28"/>
      <c r="IAD130" s="28"/>
      <c r="IAE130" s="28"/>
      <c r="IAF130" s="28"/>
      <c r="IAG130" s="28"/>
      <c r="IAH130" s="28"/>
      <c r="IAI130" s="28"/>
      <c r="IAJ130" s="28"/>
      <c r="IAK130" s="28"/>
      <c r="IAL130" s="28"/>
      <c r="IAM130" s="28"/>
      <c r="IAN130" s="28"/>
      <c r="IAO130" s="28"/>
      <c r="IAP130" s="28"/>
      <c r="IAQ130" s="28"/>
      <c r="IAR130" s="28"/>
      <c r="IAS130" s="28"/>
      <c r="IAT130" s="28"/>
      <c r="IAU130" s="28"/>
      <c r="IAV130" s="28"/>
      <c r="IAW130" s="28"/>
      <c r="IAX130" s="28"/>
      <c r="IAY130" s="28"/>
      <c r="IAZ130" s="28"/>
      <c r="IBA130" s="28"/>
      <c r="IBB130" s="28"/>
      <c r="IBC130" s="28"/>
      <c r="IBD130" s="28"/>
      <c r="IBE130" s="28"/>
      <c r="IBF130" s="28"/>
      <c r="IBG130" s="28"/>
      <c r="IBH130" s="28"/>
      <c r="IBI130" s="28"/>
      <c r="IBJ130" s="28"/>
      <c r="IBK130" s="28"/>
      <c r="IBL130" s="28"/>
      <c r="IBM130" s="28"/>
      <c r="IBN130" s="28"/>
      <c r="IBO130" s="28"/>
      <c r="IBP130" s="28"/>
      <c r="IBQ130" s="28"/>
      <c r="IBR130" s="28"/>
      <c r="IBS130" s="28"/>
      <c r="IBT130" s="28"/>
      <c r="IBU130" s="28"/>
      <c r="IBV130" s="28"/>
      <c r="IBW130" s="28"/>
      <c r="IBX130" s="28"/>
      <c r="IBY130" s="28"/>
      <c r="IBZ130" s="28"/>
      <c r="ICA130" s="28"/>
      <c r="ICB130" s="28"/>
      <c r="ICC130" s="28"/>
      <c r="ICD130" s="28"/>
      <c r="ICE130" s="28"/>
      <c r="ICF130" s="28"/>
      <c r="ICG130" s="28"/>
      <c r="ICH130" s="28"/>
      <c r="ICI130" s="28"/>
      <c r="ICJ130" s="28"/>
      <c r="ICK130" s="28"/>
      <c r="ICL130" s="28"/>
      <c r="ICM130" s="28"/>
      <c r="ICN130" s="28"/>
      <c r="ICO130" s="28"/>
      <c r="ICP130" s="28"/>
      <c r="ICQ130" s="28"/>
      <c r="ICR130" s="28"/>
      <c r="ICS130" s="28"/>
      <c r="ICT130" s="28"/>
      <c r="ICU130" s="28"/>
      <c r="ICV130" s="28"/>
      <c r="ICW130" s="28"/>
      <c r="ICX130" s="28"/>
      <c r="ICY130" s="28"/>
      <c r="ICZ130" s="28"/>
      <c r="IDA130" s="28"/>
      <c r="IDB130" s="28"/>
      <c r="IDC130" s="28"/>
      <c r="IDD130" s="28"/>
      <c r="IDE130" s="28"/>
      <c r="IDF130" s="28"/>
      <c r="IDG130" s="28"/>
      <c r="IDH130" s="28"/>
      <c r="IDI130" s="28"/>
      <c r="IDJ130" s="28"/>
      <c r="IDK130" s="28"/>
      <c r="IDL130" s="28"/>
      <c r="IDM130" s="28"/>
      <c r="IDN130" s="28"/>
      <c r="IDO130" s="28"/>
      <c r="IDP130" s="28"/>
      <c r="IDQ130" s="28"/>
      <c r="IDR130" s="28"/>
      <c r="IDS130" s="28"/>
      <c r="IDT130" s="28"/>
      <c r="IDU130" s="28"/>
      <c r="IDV130" s="28"/>
      <c r="IDW130" s="28"/>
      <c r="IDX130" s="28"/>
      <c r="IDY130" s="28"/>
      <c r="IDZ130" s="28"/>
      <c r="IEA130" s="28"/>
      <c r="IEB130" s="28"/>
      <c r="IEC130" s="28"/>
      <c r="IED130" s="28"/>
      <c r="IEE130" s="28"/>
      <c r="IEF130" s="28"/>
      <c r="IEG130" s="28"/>
      <c r="IEH130" s="28"/>
      <c r="IEI130" s="28"/>
      <c r="IEJ130" s="28"/>
      <c r="IEK130" s="28"/>
      <c r="IEL130" s="28"/>
      <c r="IEM130" s="28"/>
      <c r="IEN130" s="28"/>
      <c r="IEO130" s="28"/>
      <c r="IEP130" s="28"/>
      <c r="IEQ130" s="28"/>
      <c r="IER130" s="28"/>
      <c r="IES130" s="28"/>
      <c r="IET130" s="28"/>
      <c r="IEU130" s="28"/>
      <c r="IEV130" s="28"/>
      <c r="IEW130" s="28"/>
      <c r="IEX130" s="28"/>
      <c r="IEY130" s="28"/>
      <c r="IEZ130" s="28"/>
      <c r="IFA130" s="28"/>
      <c r="IFB130" s="28"/>
      <c r="IFC130" s="28"/>
      <c r="IFD130" s="28"/>
      <c r="IFE130" s="28"/>
      <c r="IFF130" s="28"/>
      <c r="IFG130" s="28"/>
      <c r="IFH130" s="28"/>
      <c r="IFI130" s="28"/>
      <c r="IFJ130" s="28"/>
      <c r="IFK130" s="28"/>
      <c r="IFL130" s="28"/>
      <c r="IFM130" s="28"/>
      <c r="IFN130" s="28"/>
      <c r="IFO130" s="28"/>
      <c r="IFP130" s="28"/>
      <c r="IFQ130" s="28"/>
      <c r="IFR130" s="28"/>
      <c r="IFS130" s="28"/>
      <c r="IFT130" s="28"/>
      <c r="IFU130" s="28"/>
      <c r="IFV130" s="28"/>
      <c r="IFW130" s="28"/>
      <c r="IFX130" s="28"/>
      <c r="IFY130" s="28"/>
      <c r="IFZ130" s="28"/>
      <c r="IGA130" s="28"/>
      <c r="IGB130" s="28"/>
      <c r="IGC130" s="28"/>
      <c r="IGD130" s="28"/>
      <c r="IGE130" s="28"/>
      <c r="IGF130" s="28"/>
      <c r="IGG130" s="28"/>
      <c r="IGH130" s="28"/>
      <c r="IGI130" s="28"/>
      <c r="IGJ130" s="28"/>
      <c r="IGK130" s="28"/>
      <c r="IGL130" s="28"/>
      <c r="IGM130" s="28"/>
      <c r="IGN130" s="28"/>
      <c r="IGO130" s="28"/>
      <c r="IGP130" s="28"/>
      <c r="IGQ130" s="28"/>
      <c r="IGR130" s="28"/>
      <c r="IGS130" s="28"/>
      <c r="IGT130" s="28"/>
      <c r="IGU130" s="28"/>
      <c r="IGV130" s="28"/>
      <c r="IGW130" s="28"/>
      <c r="IGX130" s="28"/>
      <c r="IGY130" s="28"/>
      <c r="IGZ130" s="28"/>
      <c r="IHA130" s="28"/>
      <c r="IHB130" s="28"/>
      <c r="IHC130" s="28"/>
      <c r="IHD130" s="28"/>
      <c r="IHE130" s="28"/>
      <c r="IHF130" s="28"/>
      <c r="IHG130" s="28"/>
      <c r="IHH130" s="28"/>
      <c r="IHI130" s="28"/>
      <c r="IHJ130" s="28"/>
      <c r="IHK130" s="28"/>
      <c r="IHL130" s="28"/>
      <c r="IHM130" s="28"/>
      <c r="IHN130" s="28"/>
      <c r="IHO130" s="28"/>
      <c r="IHP130" s="28"/>
      <c r="IHQ130" s="28"/>
      <c r="IHR130" s="28"/>
      <c r="IHS130" s="28"/>
      <c r="IHT130" s="28"/>
      <c r="IHU130" s="28"/>
      <c r="IHV130" s="28"/>
      <c r="IHW130" s="28"/>
      <c r="IHX130" s="28"/>
      <c r="IHY130" s="28"/>
      <c r="IHZ130" s="28"/>
      <c r="IIA130" s="28"/>
      <c r="IIB130" s="28"/>
      <c r="IIC130" s="28"/>
      <c r="IID130" s="28"/>
      <c r="IIE130" s="28"/>
      <c r="IIF130" s="28"/>
      <c r="IIG130" s="28"/>
      <c r="IIH130" s="28"/>
      <c r="III130" s="28"/>
      <c r="IIJ130" s="28"/>
      <c r="IIK130" s="28"/>
      <c r="IIL130" s="28"/>
      <c r="IIM130" s="28"/>
      <c r="IIN130" s="28"/>
      <c r="IIO130" s="28"/>
      <c r="IIP130" s="28"/>
      <c r="IIQ130" s="28"/>
      <c r="IIR130" s="28"/>
      <c r="IIS130" s="28"/>
      <c r="IIT130" s="28"/>
      <c r="IIU130" s="28"/>
      <c r="IIV130" s="28"/>
      <c r="IIW130" s="28"/>
      <c r="IIX130" s="28"/>
      <c r="IIY130" s="28"/>
      <c r="IIZ130" s="28"/>
      <c r="IJA130" s="28"/>
      <c r="IJB130" s="28"/>
      <c r="IJC130" s="28"/>
      <c r="IJD130" s="28"/>
      <c r="IJE130" s="28"/>
      <c r="IJF130" s="28"/>
      <c r="IJG130" s="28"/>
      <c r="IJH130" s="28"/>
      <c r="IJI130" s="28"/>
      <c r="IJJ130" s="28"/>
      <c r="IJK130" s="28"/>
      <c r="IJL130" s="28"/>
      <c r="IJM130" s="28"/>
      <c r="IJN130" s="28"/>
      <c r="IJO130" s="28"/>
      <c r="IJP130" s="28"/>
      <c r="IJQ130" s="28"/>
      <c r="IJR130" s="28"/>
      <c r="IJS130" s="28"/>
      <c r="IJT130" s="28"/>
      <c r="IJU130" s="28"/>
      <c r="IJV130" s="28"/>
      <c r="IJW130" s="28"/>
      <c r="IJX130" s="28"/>
      <c r="IJY130" s="28"/>
      <c r="IJZ130" s="28"/>
      <c r="IKA130" s="28"/>
      <c r="IKB130" s="28"/>
      <c r="IKC130" s="28"/>
      <c r="IKD130" s="28"/>
      <c r="IKE130" s="28"/>
      <c r="IKF130" s="28"/>
      <c r="IKG130" s="28"/>
      <c r="IKH130" s="28"/>
      <c r="IKI130" s="28"/>
      <c r="IKJ130" s="28"/>
      <c r="IKK130" s="28"/>
      <c r="IKL130" s="28"/>
      <c r="IKM130" s="28"/>
      <c r="IKN130" s="28"/>
      <c r="IKO130" s="28"/>
      <c r="IKP130" s="28"/>
      <c r="IKQ130" s="28"/>
      <c r="IKR130" s="28"/>
      <c r="IKS130" s="28"/>
      <c r="IKT130" s="28"/>
      <c r="IKU130" s="28"/>
      <c r="IKV130" s="28"/>
      <c r="IKW130" s="28"/>
      <c r="IKX130" s="28"/>
      <c r="IKY130" s="28"/>
      <c r="IKZ130" s="28"/>
      <c r="ILA130" s="28"/>
      <c r="ILB130" s="28"/>
      <c r="ILC130" s="28"/>
      <c r="ILD130" s="28"/>
      <c r="ILE130" s="28"/>
      <c r="ILF130" s="28"/>
      <c r="ILG130" s="28"/>
      <c r="ILH130" s="28"/>
      <c r="ILI130" s="28"/>
      <c r="ILJ130" s="28"/>
      <c r="ILK130" s="28"/>
      <c r="ILL130" s="28"/>
      <c r="ILM130" s="28"/>
      <c r="ILN130" s="28"/>
      <c r="ILO130" s="28"/>
      <c r="ILP130" s="28"/>
      <c r="ILQ130" s="28"/>
      <c r="ILR130" s="28"/>
      <c r="ILS130" s="28"/>
      <c r="ILT130" s="28"/>
      <c r="ILU130" s="28"/>
      <c r="ILV130" s="28"/>
      <c r="ILW130" s="28"/>
      <c r="ILX130" s="28"/>
      <c r="ILY130" s="28"/>
      <c r="ILZ130" s="28"/>
      <c r="IMA130" s="28"/>
      <c r="IMB130" s="28"/>
      <c r="IMC130" s="28"/>
      <c r="IMD130" s="28"/>
      <c r="IME130" s="28"/>
      <c r="IMF130" s="28"/>
      <c r="IMG130" s="28"/>
      <c r="IMH130" s="28"/>
      <c r="IMI130" s="28"/>
      <c r="IMJ130" s="28"/>
      <c r="IMK130" s="28"/>
      <c r="IML130" s="28"/>
      <c r="IMM130" s="28"/>
      <c r="IMN130" s="28"/>
      <c r="IMO130" s="28"/>
      <c r="IMP130" s="28"/>
      <c r="IMQ130" s="28"/>
      <c r="IMR130" s="28"/>
      <c r="IMS130" s="28"/>
      <c r="IMT130" s="28"/>
      <c r="IMU130" s="28"/>
      <c r="IMV130" s="28"/>
      <c r="IMW130" s="28"/>
      <c r="IMX130" s="28"/>
      <c r="IMY130" s="28"/>
      <c r="IMZ130" s="28"/>
      <c r="INA130" s="28"/>
      <c r="INB130" s="28"/>
      <c r="INC130" s="28"/>
      <c r="IND130" s="28"/>
      <c r="INE130" s="28"/>
      <c r="INF130" s="28"/>
      <c r="ING130" s="28"/>
      <c r="INH130" s="28"/>
      <c r="INI130" s="28"/>
      <c r="INJ130" s="28"/>
      <c r="INK130" s="28"/>
      <c r="INL130" s="28"/>
      <c r="INM130" s="28"/>
      <c r="INN130" s="28"/>
      <c r="INO130" s="28"/>
      <c r="INP130" s="28"/>
      <c r="INQ130" s="28"/>
      <c r="INR130" s="28"/>
      <c r="INS130" s="28"/>
      <c r="INT130" s="28"/>
      <c r="INU130" s="28"/>
      <c r="INV130" s="28"/>
      <c r="INW130" s="28"/>
      <c r="INX130" s="28"/>
      <c r="INY130" s="28"/>
      <c r="INZ130" s="28"/>
      <c r="IOA130" s="28"/>
      <c r="IOB130" s="28"/>
      <c r="IOC130" s="28"/>
      <c r="IOD130" s="28"/>
      <c r="IOE130" s="28"/>
      <c r="IOF130" s="28"/>
      <c r="IOG130" s="28"/>
      <c r="IOH130" s="28"/>
      <c r="IOI130" s="28"/>
      <c r="IOJ130" s="28"/>
      <c r="IOK130" s="28"/>
      <c r="IOL130" s="28"/>
      <c r="IOM130" s="28"/>
      <c r="ION130" s="28"/>
      <c r="IOO130" s="28"/>
      <c r="IOP130" s="28"/>
      <c r="IOQ130" s="28"/>
      <c r="IOR130" s="28"/>
      <c r="IOS130" s="28"/>
      <c r="IOT130" s="28"/>
      <c r="IOU130" s="28"/>
      <c r="IOV130" s="28"/>
      <c r="IOW130" s="28"/>
      <c r="IOX130" s="28"/>
      <c r="IOY130" s="28"/>
      <c r="IOZ130" s="28"/>
      <c r="IPA130" s="28"/>
      <c r="IPB130" s="28"/>
      <c r="IPC130" s="28"/>
      <c r="IPD130" s="28"/>
      <c r="IPE130" s="28"/>
      <c r="IPF130" s="28"/>
      <c r="IPG130" s="28"/>
      <c r="IPH130" s="28"/>
      <c r="IPI130" s="28"/>
      <c r="IPJ130" s="28"/>
      <c r="IPK130" s="28"/>
      <c r="IPL130" s="28"/>
      <c r="IPM130" s="28"/>
      <c r="IPN130" s="28"/>
      <c r="IPO130" s="28"/>
      <c r="IPP130" s="28"/>
      <c r="IPQ130" s="28"/>
      <c r="IPR130" s="28"/>
      <c r="IPS130" s="28"/>
      <c r="IPT130" s="28"/>
      <c r="IPU130" s="28"/>
      <c r="IPV130" s="28"/>
      <c r="IPW130" s="28"/>
      <c r="IPX130" s="28"/>
      <c r="IPY130" s="28"/>
      <c r="IPZ130" s="28"/>
      <c r="IQA130" s="28"/>
      <c r="IQB130" s="28"/>
      <c r="IQC130" s="28"/>
      <c r="IQD130" s="28"/>
      <c r="IQE130" s="28"/>
      <c r="IQF130" s="28"/>
      <c r="IQG130" s="28"/>
      <c r="IQH130" s="28"/>
      <c r="IQI130" s="28"/>
      <c r="IQJ130" s="28"/>
      <c r="IQK130" s="28"/>
      <c r="IQL130" s="28"/>
      <c r="IQM130" s="28"/>
      <c r="IQN130" s="28"/>
      <c r="IQO130" s="28"/>
      <c r="IQP130" s="28"/>
      <c r="IQQ130" s="28"/>
      <c r="IQR130" s="28"/>
      <c r="IQS130" s="28"/>
      <c r="IQT130" s="28"/>
      <c r="IQU130" s="28"/>
      <c r="IQV130" s="28"/>
      <c r="IQW130" s="28"/>
      <c r="IQX130" s="28"/>
      <c r="IQY130" s="28"/>
      <c r="IQZ130" s="28"/>
      <c r="IRA130" s="28"/>
      <c r="IRB130" s="28"/>
      <c r="IRC130" s="28"/>
      <c r="IRD130" s="28"/>
      <c r="IRE130" s="28"/>
      <c r="IRF130" s="28"/>
      <c r="IRG130" s="28"/>
      <c r="IRH130" s="28"/>
      <c r="IRI130" s="28"/>
      <c r="IRJ130" s="28"/>
      <c r="IRK130" s="28"/>
      <c r="IRL130" s="28"/>
      <c r="IRM130" s="28"/>
      <c r="IRN130" s="28"/>
      <c r="IRO130" s="28"/>
      <c r="IRP130" s="28"/>
      <c r="IRQ130" s="28"/>
      <c r="IRR130" s="28"/>
      <c r="IRS130" s="28"/>
      <c r="IRT130" s="28"/>
      <c r="IRU130" s="28"/>
      <c r="IRV130" s="28"/>
      <c r="IRW130" s="28"/>
      <c r="IRX130" s="28"/>
      <c r="IRY130" s="28"/>
      <c r="IRZ130" s="28"/>
      <c r="ISA130" s="28"/>
      <c r="ISB130" s="28"/>
      <c r="ISC130" s="28"/>
      <c r="ISD130" s="28"/>
      <c r="ISE130" s="28"/>
      <c r="ISF130" s="28"/>
      <c r="ISG130" s="28"/>
      <c r="ISH130" s="28"/>
      <c r="ISI130" s="28"/>
      <c r="ISJ130" s="28"/>
      <c r="ISK130" s="28"/>
      <c r="ISL130" s="28"/>
      <c r="ISM130" s="28"/>
      <c r="ISN130" s="28"/>
      <c r="ISO130" s="28"/>
      <c r="ISP130" s="28"/>
      <c r="ISQ130" s="28"/>
      <c r="ISR130" s="28"/>
      <c r="ISS130" s="28"/>
      <c r="IST130" s="28"/>
      <c r="ISU130" s="28"/>
      <c r="ISV130" s="28"/>
      <c r="ISW130" s="28"/>
      <c r="ISX130" s="28"/>
      <c r="ISY130" s="28"/>
      <c r="ISZ130" s="28"/>
      <c r="ITA130" s="28"/>
      <c r="ITB130" s="28"/>
      <c r="ITC130" s="28"/>
      <c r="ITD130" s="28"/>
      <c r="ITE130" s="28"/>
      <c r="ITF130" s="28"/>
      <c r="ITG130" s="28"/>
      <c r="ITH130" s="28"/>
      <c r="ITI130" s="28"/>
      <c r="ITJ130" s="28"/>
      <c r="ITK130" s="28"/>
      <c r="ITL130" s="28"/>
      <c r="ITM130" s="28"/>
      <c r="ITN130" s="28"/>
      <c r="ITO130" s="28"/>
      <c r="ITP130" s="28"/>
      <c r="ITQ130" s="28"/>
      <c r="ITR130" s="28"/>
      <c r="ITS130" s="28"/>
      <c r="ITT130" s="28"/>
      <c r="ITU130" s="28"/>
      <c r="ITV130" s="28"/>
      <c r="ITW130" s="28"/>
      <c r="ITX130" s="28"/>
      <c r="ITY130" s="28"/>
      <c r="ITZ130" s="28"/>
      <c r="IUA130" s="28"/>
      <c r="IUB130" s="28"/>
      <c r="IUC130" s="28"/>
      <c r="IUD130" s="28"/>
      <c r="IUE130" s="28"/>
      <c r="IUF130" s="28"/>
      <c r="IUG130" s="28"/>
      <c r="IUH130" s="28"/>
      <c r="IUI130" s="28"/>
      <c r="IUJ130" s="28"/>
      <c r="IUK130" s="28"/>
      <c r="IUL130" s="28"/>
      <c r="IUM130" s="28"/>
      <c r="IUN130" s="28"/>
      <c r="IUO130" s="28"/>
      <c r="IUP130" s="28"/>
      <c r="IUQ130" s="28"/>
      <c r="IUR130" s="28"/>
      <c r="IUS130" s="28"/>
      <c r="IUT130" s="28"/>
      <c r="IUU130" s="28"/>
      <c r="IUV130" s="28"/>
      <c r="IUW130" s="28"/>
      <c r="IUX130" s="28"/>
      <c r="IUY130" s="28"/>
      <c r="IUZ130" s="28"/>
      <c r="IVA130" s="28"/>
      <c r="IVB130" s="28"/>
      <c r="IVC130" s="28"/>
      <c r="IVD130" s="28"/>
      <c r="IVE130" s="28"/>
      <c r="IVF130" s="28"/>
      <c r="IVG130" s="28"/>
      <c r="IVH130" s="28"/>
      <c r="IVI130" s="28"/>
      <c r="IVJ130" s="28"/>
      <c r="IVK130" s="28"/>
      <c r="IVL130" s="28"/>
      <c r="IVM130" s="28"/>
      <c r="IVN130" s="28"/>
      <c r="IVO130" s="28"/>
      <c r="IVP130" s="28"/>
      <c r="IVQ130" s="28"/>
      <c r="IVR130" s="28"/>
      <c r="IVS130" s="28"/>
      <c r="IVT130" s="28"/>
      <c r="IVU130" s="28"/>
      <c r="IVV130" s="28"/>
      <c r="IVW130" s="28"/>
      <c r="IVX130" s="28"/>
      <c r="IVY130" s="28"/>
      <c r="IVZ130" s="28"/>
      <c r="IWA130" s="28"/>
      <c r="IWB130" s="28"/>
      <c r="IWC130" s="28"/>
      <c r="IWD130" s="28"/>
      <c r="IWE130" s="28"/>
      <c r="IWF130" s="28"/>
      <c r="IWG130" s="28"/>
      <c r="IWH130" s="28"/>
      <c r="IWI130" s="28"/>
      <c r="IWJ130" s="28"/>
      <c r="IWK130" s="28"/>
      <c r="IWL130" s="28"/>
      <c r="IWM130" s="28"/>
      <c r="IWN130" s="28"/>
      <c r="IWO130" s="28"/>
      <c r="IWP130" s="28"/>
      <c r="IWQ130" s="28"/>
      <c r="IWR130" s="28"/>
      <c r="IWS130" s="28"/>
      <c r="IWT130" s="28"/>
      <c r="IWU130" s="28"/>
      <c r="IWV130" s="28"/>
      <c r="IWW130" s="28"/>
      <c r="IWX130" s="28"/>
      <c r="IWY130" s="28"/>
      <c r="IWZ130" s="28"/>
      <c r="IXA130" s="28"/>
      <c r="IXB130" s="28"/>
      <c r="IXC130" s="28"/>
      <c r="IXD130" s="28"/>
      <c r="IXE130" s="28"/>
      <c r="IXF130" s="28"/>
      <c r="IXG130" s="28"/>
      <c r="IXH130" s="28"/>
      <c r="IXI130" s="28"/>
      <c r="IXJ130" s="28"/>
      <c r="IXK130" s="28"/>
      <c r="IXL130" s="28"/>
      <c r="IXM130" s="28"/>
      <c r="IXN130" s="28"/>
      <c r="IXO130" s="28"/>
      <c r="IXP130" s="28"/>
      <c r="IXQ130" s="28"/>
      <c r="IXR130" s="28"/>
      <c r="IXS130" s="28"/>
      <c r="IXT130" s="28"/>
      <c r="IXU130" s="28"/>
      <c r="IXV130" s="28"/>
      <c r="IXW130" s="28"/>
      <c r="IXX130" s="28"/>
      <c r="IXY130" s="28"/>
      <c r="IXZ130" s="28"/>
      <c r="IYA130" s="28"/>
      <c r="IYB130" s="28"/>
      <c r="IYC130" s="28"/>
      <c r="IYD130" s="28"/>
      <c r="IYE130" s="28"/>
      <c r="IYF130" s="28"/>
      <c r="IYG130" s="28"/>
      <c r="IYH130" s="28"/>
      <c r="IYI130" s="28"/>
      <c r="IYJ130" s="28"/>
      <c r="IYK130" s="28"/>
      <c r="IYL130" s="28"/>
      <c r="IYM130" s="28"/>
      <c r="IYN130" s="28"/>
      <c r="IYO130" s="28"/>
      <c r="IYP130" s="28"/>
      <c r="IYQ130" s="28"/>
      <c r="IYR130" s="28"/>
      <c r="IYS130" s="28"/>
      <c r="IYT130" s="28"/>
      <c r="IYU130" s="28"/>
      <c r="IYV130" s="28"/>
      <c r="IYW130" s="28"/>
      <c r="IYX130" s="28"/>
      <c r="IYY130" s="28"/>
      <c r="IYZ130" s="28"/>
      <c r="IZA130" s="28"/>
      <c r="IZB130" s="28"/>
      <c r="IZC130" s="28"/>
      <c r="IZD130" s="28"/>
      <c r="IZE130" s="28"/>
      <c r="IZF130" s="28"/>
      <c r="IZG130" s="28"/>
      <c r="IZH130" s="28"/>
      <c r="IZI130" s="28"/>
      <c r="IZJ130" s="28"/>
      <c r="IZK130" s="28"/>
      <c r="IZL130" s="28"/>
      <c r="IZM130" s="28"/>
      <c r="IZN130" s="28"/>
      <c r="IZO130" s="28"/>
      <c r="IZP130" s="28"/>
      <c r="IZQ130" s="28"/>
      <c r="IZR130" s="28"/>
      <c r="IZS130" s="28"/>
      <c r="IZT130" s="28"/>
      <c r="IZU130" s="28"/>
      <c r="IZV130" s="28"/>
      <c r="IZW130" s="28"/>
      <c r="IZX130" s="28"/>
      <c r="IZY130" s="28"/>
      <c r="IZZ130" s="28"/>
      <c r="JAA130" s="28"/>
      <c r="JAB130" s="28"/>
      <c r="JAC130" s="28"/>
      <c r="JAD130" s="28"/>
      <c r="JAE130" s="28"/>
      <c r="JAF130" s="28"/>
      <c r="JAG130" s="28"/>
      <c r="JAH130" s="28"/>
      <c r="JAI130" s="28"/>
      <c r="JAJ130" s="28"/>
      <c r="JAK130" s="28"/>
      <c r="JAL130" s="28"/>
      <c r="JAM130" s="28"/>
      <c r="JAN130" s="28"/>
      <c r="JAO130" s="28"/>
      <c r="JAP130" s="28"/>
      <c r="JAQ130" s="28"/>
      <c r="JAR130" s="28"/>
      <c r="JAS130" s="28"/>
      <c r="JAT130" s="28"/>
      <c r="JAU130" s="28"/>
      <c r="JAV130" s="28"/>
      <c r="JAW130" s="28"/>
      <c r="JAX130" s="28"/>
      <c r="JAY130" s="28"/>
      <c r="JAZ130" s="28"/>
      <c r="JBA130" s="28"/>
      <c r="JBB130" s="28"/>
      <c r="JBC130" s="28"/>
      <c r="JBD130" s="28"/>
      <c r="JBE130" s="28"/>
      <c r="JBF130" s="28"/>
      <c r="JBG130" s="28"/>
      <c r="JBH130" s="28"/>
      <c r="JBI130" s="28"/>
      <c r="JBJ130" s="28"/>
      <c r="JBK130" s="28"/>
      <c r="JBL130" s="28"/>
      <c r="JBM130" s="28"/>
      <c r="JBN130" s="28"/>
      <c r="JBO130" s="28"/>
      <c r="JBP130" s="28"/>
      <c r="JBQ130" s="28"/>
      <c r="JBR130" s="28"/>
      <c r="JBS130" s="28"/>
      <c r="JBT130" s="28"/>
      <c r="JBU130" s="28"/>
      <c r="JBV130" s="28"/>
      <c r="JBW130" s="28"/>
      <c r="JBX130" s="28"/>
      <c r="JBY130" s="28"/>
      <c r="JBZ130" s="28"/>
      <c r="JCA130" s="28"/>
      <c r="JCB130" s="28"/>
      <c r="JCC130" s="28"/>
      <c r="JCD130" s="28"/>
      <c r="JCE130" s="28"/>
      <c r="JCF130" s="28"/>
      <c r="JCG130" s="28"/>
      <c r="JCH130" s="28"/>
      <c r="JCI130" s="28"/>
      <c r="JCJ130" s="28"/>
      <c r="JCK130" s="28"/>
      <c r="JCL130" s="28"/>
      <c r="JCM130" s="28"/>
      <c r="JCN130" s="28"/>
      <c r="JCO130" s="28"/>
      <c r="JCP130" s="28"/>
      <c r="JCQ130" s="28"/>
      <c r="JCR130" s="28"/>
      <c r="JCS130" s="28"/>
      <c r="JCT130" s="28"/>
      <c r="JCU130" s="28"/>
      <c r="JCV130" s="28"/>
      <c r="JCW130" s="28"/>
      <c r="JCX130" s="28"/>
      <c r="JCY130" s="28"/>
      <c r="JCZ130" s="28"/>
      <c r="JDA130" s="28"/>
      <c r="JDB130" s="28"/>
      <c r="JDC130" s="28"/>
      <c r="JDD130" s="28"/>
      <c r="JDE130" s="28"/>
      <c r="JDF130" s="28"/>
      <c r="JDG130" s="28"/>
      <c r="JDH130" s="28"/>
      <c r="JDI130" s="28"/>
      <c r="JDJ130" s="28"/>
      <c r="JDK130" s="28"/>
      <c r="JDL130" s="28"/>
      <c r="JDM130" s="28"/>
      <c r="JDN130" s="28"/>
      <c r="JDO130" s="28"/>
      <c r="JDP130" s="28"/>
      <c r="JDQ130" s="28"/>
      <c r="JDR130" s="28"/>
      <c r="JDS130" s="28"/>
      <c r="JDT130" s="28"/>
      <c r="JDU130" s="28"/>
      <c r="JDV130" s="28"/>
      <c r="JDW130" s="28"/>
      <c r="JDX130" s="28"/>
      <c r="JDY130" s="28"/>
      <c r="JDZ130" s="28"/>
      <c r="JEA130" s="28"/>
      <c r="JEB130" s="28"/>
      <c r="JEC130" s="28"/>
      <c r="JED130" s="28"/>
      <c r="JEE130" s="28"/>
      <c r="JEF130" s="28"/>
      <c r="JEG130" s="28"/>
      <c r="JEH130" s="28"/>
      <c r="JEI130" s="28"/>
      <c r="JEJ130" s="28"/>
      <c r="JEK130" s="28"/>
      <c r="JEL130" s="28"/>
      <c r="JEM130" s="28"/>
      <c r="JEN130" s="28"/>
      <c r="JEO130" s="28"/>
      <c r="JEP130" s="28"/>
      <c r="JEQ130" s="28"/>
      <c r="JER130" s="28"/>
      <c r="JES130" s="28"/>
      <c r="JET130" s="28"/>
      <c r="JEU130" s="28"/>
      <c r="JEV130" s="28"/>
      <c r="JEW130" s="28"/>
      <c r="JEX130" s="28"/>
      <c r="JEY130" s="28"/>
      <c r="JEZ130" s="28"/>
      <c r="JFA130" s="28"/>
      <c r="JFB130" s="28"/>
      <c r="JFC130" s="28"/>
      <c r="JFD130" s="28"/>
      <c r="JFE130" s="28"/>
      <c r="JFF130" s="28"/>
      <c r="JFG130" s="28"/>
      <c r="JFH130" s="28"/>
      <c r="JFI130" s="28"/>
      <c r="JFJ130" s="28"/>
      <c r="JFK130" s="28"/>
      <c r="JFL130" s="28"/>
      <c r="JFM130" s="28"/>
      <c r="JFN130" s="28"/>
      <c r="JFO130" s="28"/>
      <c r="JFP130" s="28"/>
      <c r="JFQ130" s="28"/>
      <c r="JFR130" s="28"/>
      <c r="JFS130" s="28"/>
      <c r="JFT130" s="28"/>
      <c r="JFU130" s="28"/>
      <c r="JFV130" s="28"/>
      <c r="JFW130" s="28"/>
      <c r="JFX130" s="28"/>
      <c r="JFY130" s="28"/>
      <c r="JFZ130" s="28"/>
      <c r="JGA130" s="28"/>
      <c r="JGB130" s="28"/>
      <c r="JGC130" s="28"/>
      <c r="JGD130" s="28"/>
      <c r="JGE130" s="28"/>
      <c r="JGF130" s="28"/>
      <c r="JGG130" s="28"/>
      <c r="JGH130" s="28"/>
      <c r="JGI130" s="28"/>
      <c r="JGJ130" s="28"/>
      <c r="JGK130" s="28"/>
      <c r="JGL130" s="28"/>
      <c r="JGM130" s="28"/>
      <c r="JGN130" s="28"/>
      <c r="JGO130" s="28"/>
      <c r="JGP130" s="28"/>
      <c r="JGQ130" s="28"/>
      <c r="JGR130" s="28"/>
      <c r="JGS130" s="28"/>
      <c r="JGT130" s="28"/>
      <c r="JGU130" s="28"/>
      <c r="JGV130" s="28"/>
      <c r="JGW130" s="28"/>
      <c r="JGX130" s="28"/>
      <c r="JGY130" s="28"/>
      <c r="JGZ130" s="28"/>
      <c r="JHA130" s="28"/>
      <c r="JHB130" s="28"/>
      <c r="JHC130" s="28"/>
      <c r="JHD130" s="28"/>
      <c r="JHE130" s="28"/>
      <c r="JHF130" s="28"/>
      <c r="JHG130" s="28"/>
      <c r="JHH130" s="28"/>
      <c r="JHI130" s="28"/>
      <c r="JHJ130" s="28"/>
      <c r="JHK130" s="28"/>
      <c r="JHL130" s="28"/>
      <c r="JHM130" s="28"/>
      <c r="JHN130" s="28"/>
      <c r="JHO130" s="28"/>
      <c r="JHP130" s="28"/>
      <c r="JHQ130" s="28"/>
      <c r="JHR130" s="28"/>
      <c r="JHS130" s="28"/>
      <c r="JHT130" s="28"/>
      <c r="JHU130" s="28"/>
      <c r="JHV130" s="28"/>
      <c r="JHW130" s="28"/>
      <c r="JHX130" s="28"/>
      <c r="JHY130" s="28"/>
      <c r="JHZ130" s="28"/>
      <c r="JIA130" s="28"/>
      <c r="JIB130" s="28"/>
      <c r="JIC130" s="28"/>
      <c r="JID130" s="28"/>
      <c r="JIE130" s="28"/>
      <c r="JIF130" s="28"/>
      <c r="JIG130" s="28"/>
      <c r="JIH130" s="28"/>
      <c r="JII130" s="28"/>
      <c r="JIJ130" s="28"/>
      <c r="JIK130" s="28"/>
      <c r="JIL130" s="28"/>
      <c r="JIM130" s="28"/>
      <c r="JIN130" s="28"/>
      <c r="JIO130" s="28"/>
      <c r="JIP130" s="28"/>
      <c r="JIQ130" s="28"/>
      <c r="JIR130" s="28"/>
      <c r="JIS130" s="28"/>
      <c r="JIT130" s="28"/>
      <c r="JIU130" s="28"/>
      <c r="JIV130" s="28"/>
      <c r="JIW130" s="28"/>
      <c r="JIX130" s="28"/>
      <c r="JIY130" s="28"/>
      <c r="JIZ130" s="28"/>
      <c r="JJA130" s="28"/>
      <c r="JJB130" s="28"/>
      <c r="JJC130" s="28"/>
      <c r="JJD130" s="28"/>
      <c r="JJE130" s="28"/>
      <c r="JJF130" s="28"/>
      <c r="JJG130" s="28"/>
      <c r="JJH130" s="28"/>
      <c r="JJI130" s="28"/>
      <c r="JJJ130" s="28"/>
      <c r="JJK130" s="28"/>
      <c r="JJL130" s="28"/>
      <c r="JJM130" s="28"/>
      <c r="JJN130" s="28"/>
      <c r="JJO130" s="28"/>
      <c r="JJP130" s="28"/>
      <c r="JJQ130" s="28"/>
      <c r="JJR130" s="28"/>
      <c r="JJS130" s="28"/>
      <c r="JJT130" s="28"/>
      <c r="JJU130" s="28"/>
      <c r="JJV130" s="28"/>
      <c r="JJW130" s="28"/>
      <c r="JJX130" s="28"/>
      <c r="JJY130" s="28"/>
      <c r="JJZ130" s="28"/>
      <c r="JKA130" s="28"/>
      <c r="JKB130" s="28"/>
      <c r="JKC130" s="28"/>
      <c r="JKD130" s="28"/>
      <c r="JKE130" s="28"/>
      <c r="JKF130" s="28"/>
      <c r="JKG130" s="28"/>
      <c r="JKH130" s="28"/>
      <c r="JKI130" s="28"/>
      <c r="JKJ130" s="28"/>
      <c r="JKK130" s="28"/>
      <c r="JKL130" s="28"/>
      <c r="JKM130" s="28"/>
      <c r="JKN130" s="28"/>
      <c r="JKO130" s="28"/>
      <c r="JKP130" s="28"/>
      <c r="JKQ130" s="28"/>
      <c r="JKR130" s="28"/>
      <c r="JKS130" s="28"/>
      <c r="JKT130" s="28"/>
      <c r="JKU130" s="28"/>
      <c r="JKV130" s="28"/>
      <c r="JKW130" s="28"/>
      <c r="JKX130" s="28"/>
      <c r="JKY130" s="28"/>
      <c r="JKZ130" s="28"/>
      <c r="JLA130" s="28"/>
      <c r="JLB130" s="28"/>
      <c r="JLC130" s="28"/>
      <c r="JLD130" s="28"/>
      <c r="JLE130" s="28"/>
      <c r="JLF130" s="28"/>
      <c r="JLG130" s="28"/>
      <c r="JLH130" s="28"/>
      <c r="JLI130" s="28"/>
      <c r="JLJ130" s="28"/>
      <c r="JLK130" s="28"/>
      <c r="JLL130" s="28"/>
      <c r="JLM130" s="28"/>
      <c r="JLN130" s="28"/>
      <c r="JLO130" s="28"/>
      <c r="JLP130" s="28"/>
      <c r="JLQ130" s="28"/>
      <c r="JLR130" s="28"/>
      <c r="JLS130" s="28"/>
      <c r="JLT130" s="28"/>
      <c r="JLU130" s="28"/>
      <c r="JLV130" s="28"/>
      <c r="JLW130" s="28"/>
      <c r="JLX130" s="28"/>
      <c r="JLY130" s="28"/>
      <c r="JLZ130" s="28"/>
      <c r="JMA130" s="28"/>
      <c r="JMB130" s="28"/>
      <c r="JMC130" s="28"/>
      <c r="JMD130" s="28"/>
      <c r="JME130" s="28"/>
      <c r="JMF130" s="28"/>
      <c r="JMG130" s="28"/>
      <c r="JMH130" s="28"/>
      <c r="JMI130" s="28"/>
      <c r="JMJ130" s="28"/>
      <c r="JMK130" s="28"/>
      <c r="JML130" s="28"/>
      <c r="JMM130" s="28"/>
      <c r="JMN130" s="28"/>
      <c r="JMO130" s="28"/>
      <c r="JMP130" s="28"/>
      <c r="JMQ130" s="28"/>
      <c r="JMR130" s="28"/>
      <c r="JMS130" s="28"/>
      <c r="JMT130" s="28"/>
      <c r="JMU130" s="28"/>
      <c r="JMV130" s="28"/>
      <c r="JMW130" s="28"/>
      <c r="JMX130" s="28"/>
      <c r="JMY130" s="28"/>
      <c r="JMZ130" s="28"/>
      <c r="JNA130" s="28"/>
      <c r="JNB130" s="28"/>
      <c r="JNC130" s="28"/>
      <c r="JND130" s="28"/>
      <c r="JNE130" s="28"/>
      <c r="JNF130" s="28"/>
      <c r="JNG130" s="28"/>
      <c r="JNH130" s="28"/>
      <c r="JNI130" s="28"/>
      <c r="JNJ130" s="28"/>
      <c r="JNK130" s="28"/>
      <c r="JNL130" s="28"/>
      <c r="JNM130" s="28"/>
      <c r="JNN130" s="28"/>
      <c r="JNO130" s="28"/>
      <c r="JNP130" s="28"/>
      <c r="JNQ130" s="28"/>
      <c r="JNR130" s="28"/>
      <c r="JNS130" s="28"/>
      <c r="JNT130" s="28"/>
      <c r="JNU130" s="28"/>
      <c r="JNV130" s="28"/>
      <c r="JNW130" s="28"/>
      <c r="JNX130" s="28"/>
      <c r="JNY130" s="28"/>
      <c r="JNZ130" s="28"/>
      <c r="JOA130" s="28"/>
      <c r="JOB130" s="28"/>
      <c r="JOC130" s="28"/>
      <c r="JOD130" s="28"/>
      <c r="JOE130" s="28"/>
      <c r="JOF130" s="28"/>
      <c r="JOG130" s="28"/>
      <c r="JOH130" s="28"/>
      <c r="JOI130" s="28"/>
      <c r="JOJ130" s="28"/>
      <c r="JOK130" s="28"/>
      <c r="JOL130" s="28"/>
      <c r="JOM130" s="28"/>
      <c r="JON130" s="28"/>
      <c r="JOO130" s="28"/>
      <c r="JOP130" s="28"/>
      <c r="JOQ130" s="28"/>
      <c r="JOR130" s="28"/>
      <c r="JOS130" s="28"/>
      <c r="JOT130" s="28"/>
      <c r="JOU130" s="28"/>
      <c r="JOV130" s="28"/>
      <c r="JOW130" s="28"/>
      <c r="JOX130" s="28"/>
      <c r="JOY130" s="28"/>
      <c r="JOZ130" s="28"/>
      <c r="JPA130" s="28"/>
      <c r="JPB130" s="28"/>
      <c r="JPC130" s="28"/>
      <c r="JPD130" s="28"/>
      <c r="JPE130" s="28"/>
      <c r="JPF130" s="28"/>
      <c r="JPG130" s="28"/>
      <c r="JPH130" s="28"/>
      <c r="JPI130" s="28"/>
      <c r="JPJ130" s="28"/>
      <c r="JPK130" s="28"/>
      <c r="JPL130" s="28"/>
      <c r="JPM130" s="28"/>
      <c r="JPN130" s="28"/>
      <c r="JPO130" s="28"/>
      <c r="JPP130" s="28"/>
      <c r="JPQ130" s="28"/>
      <c r="JPR130" s="28"/>
      <c r="JPS130" s="28"/>
      <c r="JPT130" s="28"/>
      <c r="JPU130" s="28"/>
      <c r="JPV130" s="28"/>
      <c r="JPW130" s="28"/>
      <c r="JPX130" s="28"/>
      <c r="JPY130" s="28"/>
      <c r="JPZ130" s="28"/>
      <c r="JQA130" s="28"/>
      <c r="JQB130" s="28"/>
      <c r="JQC130" s="28"/>
      <c r="JQD130" s="28"/>
      <c r="JQE130" s="28"/>
      <c r="JQF130" s="28"/>
      <c r="JQG130" s="28"/>
      <c r="JQH130" s="28"/>
      <c r="JQI130" s="28"/>
      <c r="JQJ130" s="28"/>
      <c r="JQK130" s="28"/>
      <c r="JQL130" s="28"/>
      <c r="JQM130" s="28"/>
      <c r="JQN130" s="28"/>
      <c r="JQO130" s="28"/>
      <c r="JQP130" s="28"/>
      <c r="JQQ130" s="28"/>
      <c r="JQR130" s="28"/>
      <c r="JQS130" s="28"/>
      <c r="JQT130" s="28"/>
      <c r="JQU130" s="28"/>
      <c r="JQV130" s="28"/>
      <c r="JQW130" s="28"/>
      <c r="JQX130" s="28"/>
      <c r="JQY130" s="28"/>
      <c r="JQZ130" s="28"/>
      <c r="JRA130" s="28"/>
      <c r="JRB130" s="28"/>
      <c r="JRC130" s="28"/>
      <c r="JRD130" s="28"/>
      <c r="JRE130" s="28"/>
      <c r="JRF130" s="28"/>
      <c r="JRG130" s="28"/>
      <c r="JRH130" s="28"/>
      <c r="JRI130" s="28"/>
      <c r="JRJ130" s="28"/>
      <c r="JRK130" s="28"/>
      <c r="JRL130" s="28"/>
      <c r="JRM130" s="28"/>
      <c r="JRN130" s="28"/>
      <c r="JRO130" s="28"/>
      <c r="JRP130" s="28"/>
      <c r="JRQ130" s="28"/>
      <c r="JRR130" s="28"/>
      <c r="JRS130" s="28"/>
      <c r="JRT130" s="28"/>
      <c r="JRU130" s="28"/>
      <c r="JRV130" s="28"/>
      <c r="JRW130" s="28"/>
      <c r="JRX130" s="28"/>
      <c r="JRY130" s="28"/>
      <c r="JRZ130" s="28"/>
      <c r="JSA130" s="28"/>
      <c r="JSB130" s="28"/>
      <c r="JSC130" s="28"/>
      <c r="JSD130" s="28"/>
      <c r="JSE130" s="28"/>
      <c r="JSF130" s="28"/>
      <c r="JSG130" s="28"/>
      <c r="JSH130" s="28"/>
      <c r="JSI130" s="28"/>
      <c r="JSJ130" s="28"/>
      <c r="JSK130" s="28"/>
      <c r="JSL130" s="28"/>
      <c r="JSM130" s="28"/>
      <c r="JSN130" s="28"/>
      <c r="JSO130" s="28"/>
      <c r="JSP130" s="28"/>
      <c r="JSQ130" s="28"/>
      <c r="JSR130" s="28"/>
      <c r="JSS130" s="28"/>
      <c r="JST130" s="28"/>
      <c r="JSU130" s="28"/>
      <c r="JSV130" s="28"/>
      <c r="JSW130" s="28"/>
      <c r="JSX130" s="28"/>
      <c r="JSY130" s="28"/>
      <c r="JSZ130" s="28"/>
      <c r="JTA130" s="28"/>
      <c r="JTB130" s="28"/>
      <c r="JTC130" s="28"/>
      <c r="JTD130" s="28"/>
      <c r="JTE130" s="28"/>
      <c r="JTF130" s="28"/>
      <c r="JTG130" s="28"/>
      <c r="JTH130" s="28"/>
      <c r="JTI130" s="28"/>
      <c r="JTJ130" s="28"/>
      <c r="JTK130" s="28"/>
      <c r="JTL130" s="28"/>
      <c r="JTM130" s="28"/>
      <c r="JTN130" s="28"/>
      <c r="JTO130" s="28"/>
      <c r="JTP130" s="28"/>
      <c r="JTQ130" s="28"/>
      <c r="JTR130" s="28"/>
      <c r="JTS130" s="28"/>
      <c r="JTT130" s="28"/>
      <c r="JTU130" s="28"/>
      <c r="JTV130" s="28"/>
      <c r="JTW130" s="28"/>
      <c r="JTX130" s="28"/>
      <c r="JTY130" s="28"/>
      <c r="JTZ130" s="28"/>
      <c r="JUA130" s="28"/>
      <c r="JUB130" s="28"/>
      <c r="JUC130" s="28"/>
      <c r="JUD130" s="28"/>
      <c r="JUE130" s="28"/>
      <c r="JUF130" s="28"/>
      <c r="JUG130" s="28"/>
      <c r="JUH130" s="28"/>
      <c r="JUI130" s="28"/>
      <c r="JUJ130" s="28"/>
      <c r="JUK130" s="28"/>
      <c r="JUL130" s="28"/>
      <c r="JUM130" s="28"/>
      <c r="JUN130" s="28"/>
      <c r="JUO130" s="28"/>
      <c r="JUP130" s="28"/>
      <c r="JUQ130" s="28"/>
      <c r="JUR130" s="28"/>
      <c r="JUS130" s="28"/>
      <c r="JUT130" s="28"/>
      <c r="JUU130" s="28"/>
      <c r="JUV130" s="28"/>
      <c r="JUW130" s="28"/>
      <c r="JUX130" s="28"/>
      <c r="JUY130" s="28"/>
      <c r="JUZ130" s="28"/>
      <c r="JVA130" s="28"/>
      <c r="JVB130" s="28"/>
      <c r="JVC130" s="28"/>
      <c r="JVD130" s="28"/>
      <c r="JVE130" s="28"/>
      <c r="JVF130" s="28"/>
      <c r="JVG130" s="28"/>
      <c r="JVH130" s="28"/>
      <c r="JVI130" s="28"/>
      <c r="JVJ130" s="28"/>
      <c r="JVK130" s="28"/>
      <c r="JVL130" s="28"/>
      <c r="JVM130" s="28"/>
      <c r="JVN130" s="28"/>
      <c r="JVO130" s="28"/>
      <c r="JVP130" s="28"/>
      <c r="JVQ130" s="28"/>
      <c r="JVR130" s="28"/>
      <c r="JVS130" s="28"/>
      <c r="JVT130" s="28"/>
      <c r="JVU130" s="28"/>
      <c r="JVV130" s="28"/>
      <c r="JVW130" s="28"/>
      <c r="JVX130" s="28"/>
      <c r="JVY130" s="28"/>
      <c r="JVZ130" s="28"/>
      <c r="JWA130" s="28"/>
      <c r="JWB130" s="28"/>
      <c r="JWC130" s="28"/>
      <c r="JWD130" s="28"/>
      <c r="JWE130" s="28"/>
      <c r="JWF130" s="28"/>
      <c r="JWG130" s="28"/>
      <c r="JWH130" s="28"/>
      <c r="JWI130" s="28"/>
      <c r="JWJ130" s="28"/>
      <c r="JWK130" s="28"/>
      <c r="JWL130" s="28"/>
      <c r="JWM130" s="28"/>
      <c r="JWN130" s="28"/>
      <c r="JWO130" s="28"/>
      <c r="JWP130" s="28"/>
      <c r="JWQ130" s="28"/>
      <c r="JWR130" s="28"/>
      <c r="JWS130" s="28"/>
      <c r="JWT130" s="28"/>
      <c r="JWU130" s="28"/>
      <c r="JWV130" s="28"/>
      <c r="JWW130" s="28"/>
      <c r="JWX130" s="28"/>
      <c r="JWY130" s="28"/>
      <c r="JWZ130" s="28"/>
      <c r="JXA130" s="28"/>
      <c r="JXB130" s="28"/>
      <c r="JXC130" s="28"/>
      <c r="JXD130" s="28"/>
      <c r="JXE130" s="28"/>
      <c r="JXF130" s="28"/>
      <c r="JXG130" s="28"/>
      <c r="JXH130" s="28"/>
      <c r="JXI130" s="28"/>
      <c r="JXJ130" s="28"/>
      <c r="JXK130" s="28"/>
      <c r="JXL130" s="28"/>
      <c r="JXM130" s="28"/>
      <c r="JXN130" s="28"/>
      <c r="JXO130" s="28"/>
      <c r="JXP130" s="28"/>
      <c r="JXQ130" s="28"/>
      <c r="JXR130" s="28"/>
      <c r="JXS130" s="28"/>
      <c r="JXT130" s="28"/>
      <c r="JXU130" s="28"/>
      <c r="JXV130" s="28"/>
      <c r="JXW130" s="28"/>
      <c r="JXX130" s="28"/>
      <c r="JXY130" s="28"/>
      <c r="JXZ130" s="28"/>
      <c r="JYA130" s="28"/>
      <c r="JYB130" s="28"/>
      <c r="JYC130" s="28"/>
      <c r="JYD130" s="28"/>
      <c r="JYE130" s="28"/>
      <c r="JYF130" s="28"/>
      <c r="JYG130" s="28"/>
      <c r="JYH130" s="28"/>
      <c r="JYI130" s="28"/>
      <c r="JYJ130" s="28"/>
      <c r="JYK130" s="28"/>
      <c r="JYL130" s="28"/>
      <c r="JYM130" s="28"/>
      <c r="JYN130" s="28"/>
      <c r="JYO130" s="28"/>
      <c r="JYP130" s="28"/>
      <c r="JYQ130" s="28"/>
      <c r="JYR130" s="28"/>
      <c r="JYS130" s="28"/>
      <c r="JYT130" s="28"/>
      <c r="JYU130" s="28"/>
      <c r="JYV130" s="28"/>
      <c r="JYW130" s="28"/>
      <c r="JYX130" s="28"/>
      <c r="JYY130" s="28"/>
      <c r="JYZ130" s="28"/>
      <c r="JZA130" s="28"/>
      <c r="JZB130" s="28"/>
      <c r="JZC130" s="28"/>
      <c r="JZD130" s="28"/>
      <c r="JZE130" s="28"/>
      <c r="JZF130" s="28"/>
      <c r="JZG130" s="28"/>
      <c r="JZH130" s="28"/>
      <c r="JZI130" s="28"/>
      <c r="JZJ130" s="28"/>
      <c r="JZK130" s="28"/>
      <c r="JZL130" s="28"/>
      <c r="JZM130" s="28"/>
      <c r="JZN130" s="28"/>
      <c r="JZO130" s="28"/>
      <c r="JZP130" s="28"/>
      <c r="JZQ130" s="28"/>
      <c r="JZR130" s="28"/>
      <c r="JZS130" s="28"/>
      <c r="JZT130" s="28"/>
      <c r="JZU130" s="28"/>
      <c r="JZV130" s="28"/>
      <c r="JZW130" s="28"/>
      <c r="JZX130" s="28"/>
      <c r="JZY130" s="28"/>
      <c r="JZZ130" s="28"/>
      <c r="KAA130" s="28"/>
      <c r="KAB130" s="28"/>
      <c r="KAC130" s="28"/>
      <c r="KAD130" s="28"/>
      <c r="KAE130" s="28"/>
      <c r="KAF130" s="28"/>
      <c r="KAG130" s="28"/>
      <c r="KAH130" s="28"/>
      <c r="KAI130" s="28"/>
      <c r="KAJ130" s="28"/>
      <c r="KAK130" s="28"/>
      <c r="KAL130" s="28"/>
      <c r="KAM130" s="28"/>
      <c r="KAN130" s="28"/>
      <c r="KAO130" s="28"/>
      <c r="KAP130" s="28"/>
      <c r="KAQ130" s="28"/>
      <c r="KAR130" s="28"/>
      <c r="KAS130" s="28"/>
      <c r="KAT130" s="28"/>
      <c r="KAU130" s="28"/>
      <c r="KAV130" s="28"/>
      <c r="KAW130" s="28"/>
      <c r="KAX130" s="28"/>
      <c r="KAY130" s="28"/>
      <c r="KAZ130" s="28"/>
      <c r="KBA130" s="28"/>
      <c r="KBB130" s="28"/>
      <c r="KBC130" s="28"/>
      <c r="KBD130" s="28"/>
      <c r="KBE130" s="28"/>
      <c r="KBF130" s="28"/>
      <c r="KBG130" s="28"/>
      <c r="KBH130" s="28"/>
      <c r="KBI130" s="28"/>
      <c r="KBJ130" s="28"/>
      <c r="KBK130" s="28"/>
      <c r="KBL130" s="28"/>
      <c r="KBM130" s="28"/>
      <c r="KBN130" s="28"/>
      <c r="KBO130" s="28"/>
      <c r="KBP130" s="28"/>
      <c r="KBQ130" s="28"/>
      <c r="KBR130" s="28"/>
      <c r="KBS130" s="28"/>
      <c r="KBT130" s="28"/>
      <c r="KBU130" s="28"/>
      <c r="KBV130" s="28"/>
      <c r="KBW130" s="28"/>
      <c r="KBX130" s="28"/>
      <c r="KBY130" s="28"/>
      <c r="KBZ130" s="28"/>
      <c r="KCA130" s="28"/>
      <c r="KCB130" s="28"/>
      <c r="KCC130" s="28"/>
      <c r="KCD130" s="28"/>
      <c r="KCE130" s="28"/>
      <c r="KCF130" s="28"/>
      <c r="KCG130" s="28"/>
      <c r="KCH130" s="28"/>
      <c r="KCI130" s="28"/>
      <c r="KCJ130" s="28"/>
      <c r="KCK130" s="28"/>
      <c r="KCL130" s="28"/>
      <c r="KCM130" s="28"/>
      <c r="KCN130" s="28"/>
      <c r="KCO130" s="28"/>
      <c r="KCP130" s="28"/>
      <c r="KCQ130" s="28"/>
      <c r="KCR130" s="28"/>
      <c r="KCS130" s="28"/>
      <c r="KCT130" s="28"/>
      <c r="KCU130" s="28"/>
      <c r="KCV130" s="28"/>
      <c r="KCW130" s="28"/>
      <c r="KCX130" s="28"/>
      <c r="KCY130" s="28"/>
      <c r="KCZ130" s="28"/>
      <c r="KDA130" s="28"/>
      <c r="KDB130" s="28"/>
      <c r="KDC130" s="28"/>
      <c r="KDD130" s="28"/>
      <c r="KDE130" s="28"/>
      <c r="KDF130" s="28"/>
      <c r="KDG130" s="28"/>
      <c r="KDH130" s="28"/>
      <c r="KDI130" s="28"/>
      <c r="KDJ130" s="28"/>
      <c r="KDK130" s="28"/>
      <c r="KDL130" s="28"/>
      <c r="KDM130" s="28"/>
      <c r="KDN130" s="28"/>
      <c r="KDO130" s="28"/>
      <c r="KDP130" s="28"/>
      <c r="KDQ130" s="28"/>
      <c r="KDR130" s="28"/>
      <c r="KDS130" s="28"/>
      <c r="KDT130" s="28"/>
      <c r="KDU130" s="28"/>
      <c r="KDV130" s="28"/>
      <c r="KDW130" s="28"/>
      <c r="KDX130" s="28"/>
      <c r="KDY130" s="28"/>
      <c r="KDZ130" s="28"/>
      <c r="KEA130" s="28"/>
      <c r="KEB130" s="28"/>
      <c r="KEC130" s="28"/>
      <c r="KED130" s="28"/>
      <c r="KEE130" s="28"/>
      <c r="KEF130" s="28"/>
      <c r="KEG130" s="28"/>
      <c r="KEH130" s="28"/>
      <c r="KEI130" s="28"/>
      <c r="KEJ130" s="28"/>
      <c r="KEK130" s="28"/>
      <c r="KEL130" s="28"/>
      <c r="KEM130" s="28"/>
      <c r="KEN130" s="28"/>
      <c r="KEO130" s="28"/>
      <c r="KEP130" s="28"/>
      <c r="KEQ130" s="28"/>
      <c r="KER130" s="28"/>
      <c r="KES130" s="28"/>
      <c r="KET130" s="28"/>
      <c r="KEU130" s="28"/>
      <c r="KEV130" s="28"/>
      <c r="KEW130" s="28"/>
      <c r="KEX130" s="28"/>
      <c r="KEY130" s="28"/>
      <c r="KEZ130" s="28"/>
      <c r="KFA130" s="28"/>
      <c r="KFB130" s="28"/>
      <c r="KFC130" s="28"/>
      <c r="KFD130" s="28"/>
      <c r="KFE130" s="28"/>
      <c r="KFF130" s="28"/>
      <c r="KFG130" s="28"/>
      <c r="KFH130" s="28"/>
      <c r="KFI130" s="28"/>
      <c r="KFJ130" s="28"/>
      <c r="KFK130" s="28"/>
      <c r="KFL130" s="28"/>
      <c r="KFM130" s="28"/>
      <c r="KFN130" s="28"/>
      <c r="KFO130" s="28"/>
      <c r="KFP130" s="28"/>
      <c r="KFQ130" s="28"/>
      <c r="KFR130" s="28"/>
      <c r="KFS130" s="28"/>
      <c r="KFT130" s="28"/>
      <c r="KFU130" s="28"/>
      <c r="KFV130" s="28"/>
      <c r="KFW130" s="28"/>
      <c r="KFX130" s="28"/>
      <c r="KFY130" s="28"/>
      <c r="KFZ130" s="28"/>
      <c r="KGA130" s="28"/>
      <c r="KGB130" s="28"/>
      <c r="KGC130" s="28"/>
      <c r="KGD130" s="28"/>
      <c r="KGE130" s="28"/>
      <c r="KGF130" s="28"/>
      <c r="KGG130" s="28"/>
      <c r="KGH130" s="28"/>
      <c r="KGI130" s="28"/>
      <c r="KGJ130" s="28"/>
      <c r="KGK130" s="28"/>
      <c r="KGL130" s="28"/>
      <c r="KGM130" s="28"/>
      <c r="KGN130" s="28"/>
      <c r="KGO130" s="28"/>
      <c r="KGP130" s="28"/>
      <c r="KGQ130" s="28"/>
      <c r="KGR130" s="28"/>
      <c r="KGS130" s="28"/>
      <c r="KGT130" s="28"/>
      <c r="KGU130" s="28"/>
      <c r="KGV130" s="28"/>
      <c r="KGW130" s="28"/>
      <c r="KGX130" s="28"/>
      <c r="KGY130" s="28"/>
      <c r="KGZ130" s="28"/>
      <c r="KHA130" s="28"/>
      <c r="KHB130" s="28"/>
      <c r="KHC130" s="28"/>
      <c r="KHD130" s="28"/>
      <c r="KHE130" s="28"/>
      <c r="KHF130" s="28"/>
      <c r="KHG130" s="28"/>
      <c r="KHH130" s="28"/>
      <c r="KHI130" s="28"/>
      <c r="KHJ130" s="28"/>
      <c r="KHK130" s="28"/>
      <c r="KHL130" s="28"/>
      <c r="KHM130" s="28"/>
      <c r="KHN130" s="28"/>
      <c r="KHO130" s="28"/>
      <c r="KHP130" s="28"/>
      <c r="KHQ130" s="28"/>
      <c r="KHR130" s="28"/>
      <c r="KHS130" s="28"/>
      <c r="KHT130" s="28"/>
      <c r="KHU130" s="28"/>
      <c r="KHV130" s="28"/>
      <c r="KHW130" s="28"/>
      <c r="KHX130" s="28"/>
      <c r="KHY130" s="28"/>
      <c r="KHZ130" s="28"/>
      <c r="KIA130" s="28"/>
      <c r="KIB130" s="28"/>
      <c r="KIC130" s="28"/>
      <c r="KID130" s="28"/>
      <c r="KIE130" s="28"/>
      <c r="KIF130" s="28"/>
      <c r="KIG130" s="28"/>
      <c r="KIH130" s="28"/>
      <c r="KII130" s="28"/>
      <c r="KIJ130" s="28"/>
      <c r="KIK130" s="28"/>
      <c r="KIL130" s="28"/>
      <c r="KIM130" s="28"/>
      <c r="KIN130" s="28"/>
      <c r="KIO130" s="28"/>
      <c r="KIP130" s="28"/>
      <c r="KIQ130" s="28"/>
      <c r="KIR130" s="28"/>
      <c r="KIS130" s="28"/>
      <c r="KIT130" s="28"/>
      <c r="KIU130" s="28"/>
      <c r="KIV130" s="28"/>
      <c r="KIW130" s="28"/>
      <c r="KIX130" s="28"/>
      <c r="KIY130" s="28"/>
      <c r="KIZ130" s="28"/>
      <c r="KJA130" s="28"/>
      <c r="KJB130" s="28"/>
      <c r="KJC130" s="28"/>
      <c r="KJD130" s="28"/>
      <c r="KJE130" s="28"/>
      <c r="KJF130" s="28"/>
      <c r="KJG130" s="28"/>
      <c r="KJH130" s="28"/>
      <c r="KJI130" s="28"/>
      <c r="KJJ130" s="28"/>
      <c r="KJK130" s="28"/>
      <c r="KJL130" s="28"/>
      <c r="KJM130" s="28"/>
      <c r="KJN130" s="28"/>
      <c r="KJO130" s="28"/>
      <c r="KJP130" s="28"/>
      <c r="KJQ130" s="28"/>
      <c r="KJR130" s="28"/>
      <c r="KJS130" s="28"/>
      <c r="KJT130" s="28"/>
      <c r="KJU130" s="28"/>
      <c r="KJV130" s="28"/>
      <c r="KJW130" s="28"/>
      <c r="KJX130" s="28"/>
      <c r="KJY130" s="28"/>
      <c r="KJZ130" s="28"/>
      <c r="KKA130" s="28"/>
      <c r="KKB130" s="28"/>
      <c r="KKC130" s="28"/>
      <c r="KKD130" s="28"/>
      <c r="KKE130" s="28"/>
      <c r="KKF130" s="28"/>
      <c r="KKG130" s="28"/>
      <c r="KKH130" s="28"/>
      <c r="KKI130" s="28"/>
      <c r="KKJ130" s="28"/>
      <c r="KKK130" s="28"/>
      <c r="KKL130" s="28"/>
      <c r="KKM130" s="28"/>
      <c r="KKN130" s="28"/>
      <c r="KKO130" s="28"/>
      <c r="KKP130" s="28"/>
      <c r="KKQ130" s="28"/>
      <c r="KKR130" s="28"/>
      <c r="KKS130" s="28"/>
      <c r="KKT130" s="28"/>
      <c r="KKU130" s="28"/>
      <c r="KKV130" s="28"/>
      <c r="KKW130" s="28"/>
      <c r="KKX130" s="28"/>
      <c r="KKY130" s="28"/>
      <c r="KKZ130" s="28"/>
      <c r="KLA130" s="28"/>
      <c r="KLB130" s="28"/>
      <c r="KLC130" s="28"/>
      <c r="KLD130" s="28"/>
      <c r="KLE130" s="28"/>
      <c r="KLF130" s="28"/>
      <c r="KLG130" s="28"/>
      <c r="KLH130" s="28"/>
      <c r="KLI130" s="28"/>
      <c r="KLJ130" s="28"/>
      <c r="KLK130" s="28"/>
      <c r="KLL130" s="28"/>
      <c r="KLM130" s="28"/>
      <c r="KLN130" s="28"/>
      <c r="KLO130" s="28"/>
      <c r="KLP130" s="28"/>
      <c r="KLQ130" s="28"/>
      <c r="KLR130" s="28"/>
      <c r="KLS130" s="28"/>
      <c r="KLT130" s="28"/>
      <c r="KLU130" s="28"/>
      <c r="KLV130" s="28"/>
      <c r="KLW130" s="28"/>
      <c r="KLX130" s="28"/>
      <c r="KLY130" s="28"/>
      <c r="KLZ130" s="28"/>
      <c r="KMA130" s="28"/>
      <c r="KMB130" s="28"/>
      <c r="KMC130" s="28"/>
      <c r="KMD130" s="28"/>
      <c r="KME130" s="28"/>
      <c r="KMF130" s="28"/>
      <c r="KMG130" s="28"/>
      <c r="KMH130" s="28"/>
      <c r="KMI130" s="28"/>
      <c r="KMJ130" s="28"/>
      <c r="KMK130" s="28"/>
      <c r="KML130" s="28"/>
      <c r="KMM130" s="28"/>
      <c r="KMN130" s="28"/>
      <c r="KMO130" s="28"/>
      <c r="KMP130" s="28"/>
      <c r="KMQ130" s="28"/>
      <c r="KMR130" s="28"/>
      <c r="KMS130" s="28"/>
      <c r="KMT130" s="28"/>
      <c r="KMU130" s="28"/>
      <c r="KMV130" s="28"/>
      <c r="KMW130" s="28"/>
      <c r="KMX130" s="28"/>
      <c r="KMY130" s="28"/>
      <c r="KMZ130" s="28"/>
      <c r="KNA130" s="28"/>
      <c r="KNB130" s="28"/>
      <c r="KNC130" s="28"/>
      <c r="KND130" s="28"/>
      <c r="KNE130" s="28"/>
      <c r="KNF130" s="28"/>
      <c r="KNG130" s="28"/>
      <c r="KNH130" s="28"/>
      <c r="KNI130" s="28"/>
      <c r="KNJ130" s="28"/>
      <c r="KNK130" s="28"/>
      <c r="KNL130" s="28"/>
      <c r="KNM130" s="28"/>
      <c r="KNN130" s="28"/>
      <c r="KNO130" s="28"/>
      <c r="KNP130" s="28"/>
      <c r="KNQ130" s="28"/>
      <c r="KNR130" s="28"/>
      <c r="KNS130" s="28"/>
      <c r="KNT130" s="28"/>
      <c r="KNU130" s="28"/>
      <c r="KNV130" s="28"/>
      <c r="KNW130" s="28"/>
      <c r="KNX130" s="28"/>
      <c r="KNY130" s="28"/>
      <c r="KNZ130" s="28"/>
      <c r="KOA130" s="28"/>
      <c r="KOB130" s="28"/>
      <c r="KOC130" s="28"/>
      <c r="KOD130" s="28"/>
      <c r="KOE130" s="28"/>
      <c r="KOF130" s="28"/>
      <c r="KOG130" s="28"/>
      <c r="KOH130" s="28"/>
      <c r="KOI130" s="28"/>
      <c r="KOJ130" s="28"/>
      <c r="KOK130" s="28"/>
      <c r="KOL130" s="28"/>
      <c r="KOM130" s="28"/>
      <c r="KON130" s="28"/>
      <c r="KOO130" s="28"/>
      <c r="KOP130" s="28"/>
      <c r="KOQ130" s="28"/>
      <c r="KOR130" s="28"/>
      <c r="KOS130" s="28"/>
      <c r="KOT130" s="28"/>
      <c r="KOU130" s="28"/>
      <c r="KOV130" s="28"/>
      <c r="KOW130" s="28"/>
      <c r="KOX130" s="28"/>
      <c r="KOY130" s="28"/>
      <c r="KOZ130" s="28"/>
      <c r="KPA130" s="28"/>
      <c r="KPB130" s="28"/>
      <c r="KPC130" s="28"/>
      <c r="KPD130" s="28"/>
      <c r="KPE130" s="28"/>
      <c r="KPF130" s="28"/>
      <c r="KPG130" s="28"/>
      <c r="KPH130" s="28"/>
      <c r="KPI130" s="28"/>
      <c r="KPJ130" s="28"/>
      <c r="KPK130" s="28"/>
      <c r="KPL130" s="28"/>
      <c r="KPM130" s="28"/>
      <c r="KPN130" s="28"/>
      <c r="KPO130" s="28"/>
      <c r="KPP130" s="28"/>
      <c r="KPQ130" s="28"/>
      <c r="KPR130" s="28"/>
      <c r="KPS130" s="28"/>
      <c r="KPT130" s="28"/>
      <c r="KPU130" s="28"/>
      <c r="KPV130" s="28"/>
      <c r="KPW130" s="28"/>
      <c r="KPX130" s="28"/>
      <c r="KPY130" s="28"/>
      <c r="KPZ130" s="28"/>
      <c r="KQA130" s="28"/>
      <c r="KQB130" s="28"/>
      <c r="KQC130" s="28"/>
      <c r="KQD130" s="28"/>
      <c r="KQE130" s="28"/>
      <c r="KQF130" s="28"/>
      <c r="KQG130" s="28"/>
      <c r="KQH130" s="28"/>
      <c r="KQI130" s="28"/>
      <c r="KQJ130" s="28"/>
      <c r="KQK130" s="28"/>
      <c r="KQL130" s="28"/>
      <c r="KQM130" s="28"/>
      <c r="KQN130" s="28"/>
      <c r="KQO130" s="28"/>
      <c r="KQP130" s="28"/>
      <c r="KQQ130" s="28"/>
      <c r="KQR130" s="28"/>
      <c r="KQS130" s="28"/>
      <c r="KQT130" s="28"/>
      <c r="KQU130" s="28"/>
      <c r="KQV130" s="28"/>
      <c r="KQW130" s="28"/>
      <c r="KQX130" s="28"/>
      <c r="KQY130" s="28"/>
      <c r="KQZ130" s="28"/>
      <c r="KRA130" s="28"/>
      <c r="KRB130" s="28"/>
      <c r="KRC130" s="28"/>
      <c r="KRD130" s="28"/>
      <c r="KRE130" s="28"/>
      <c r="KRF130" s="28"/>
      <c r="KRG130" s="28"/>
      <c r="KRH130" s="28"/>
      <c r="KRI130" s="28"/>
      <c r="KRJ130" s="28"/>
      <c r="KRK130" s="28"/>
      <c r="KRL130" s="28"/>
      <c r="KRM130" s="28"/>
      <c r="KRN130" s="28"/>
      <c r="KRO130" s="28"/>
      <c r="KRP130" s="28"/>
      <c r="KRQ130" s="28"/>
      <c r="KRR130" s="28"/>
      <c r="KRS130" s="28"/>
      <c r="KRT130" s="28"/>
      <c r="KRU130" s="28"/>
      <c r="KRV130" s="28"/>
      <c r="KRW130" s="28"/>
      <c r="KRX130" s="28"/>
      <c r="KRY130" s="28"/>
      <c r="KRZ130" s="28"/>
      <c r="KSA130" s="28"/>
      <c r="KSB130" s="28"/>
      <c r="KSC130" s="28"/>
      <c r="KSD130" s="28"/>
      <c r="KSE130" s="28"/>
      <c r="KSF130" s="28"/>
      <c r="KSG130" s="28"/>
      <c r="KSH130" s="28"/>
      <c r="KSI130" s="28"/>
      <c r="KSJ130" s="28"/>
      <c r="KSK130" s="28"/>
      <c r="KSL130" s="28"/>
      <c r="KSM130" s="28"/>
      <c r="KSN130" s="28"/>
      <c r="KSO130" s="28"/>
      <c r="KSP130" s="28"/>
      <c r="KSQ130" s="28"/>
      <c r="KSR130" s="28"/>
      <c r="KSS130" s="28"/>
      <c r="KST130" s="28"/>
      <c r="KSU130" s="28"/>
      <c r="KSV130" s="28"/>
      <c r="KSW130" s="28"/>
      <c r="KSX130" s="28"/>
      <c r="KSY130" s="28"/>
      <c r="KSZ130" s="28"/>
      <c r="KTA130" s="28"/>
      <c r="KTB130" s="28"/>
      <c r="KTC130" s="28"/>
      <c r="KTD130" s="28"/>
      <c r="KTE130" s="28"/>
      <c r="KTF130" s="28"/>
      <c r="KTG130" s="28"/>
      <c r="KTH130" s="28"/>
      <c r="KTI130" s="28"/>
      <c r="KTJ130" s="28"/>
      <c r="KTK130" s="28"/>
      <c r="KTL130" s="28"/>
      <c r="KTM130" s="28"/>
      <c r="KTN130" s="28"/>
      <c r="KTO130" s="28"/>
      <c r="KTP130" s="28"/>
      <c r="KTQ130" s="28"/>
      <c r="KTR130" s="28"/>
      <c r="KTS130" s="28"/>
      <c r="KTT130" s="28"/>
      <c r="KTU130" s="28"/>
      <c r="KTV130" s="28"/>
      <c r="KTW130" s="28"/>
      <c r="KTX130" s="28"/>
      <c r="KTY130" s="28"/>
      <c r="KTZ130" s="28"/>
      <c r="KUA130" s="28"/>
      <c r="KUB130" s="28"/>
      <c r="KUC130" s="28"/>
      <c r="KUD130" s="28"/>
      <c r="KUE130" s="28"/>
      <c r="KUF130" s="28"/>
      <c r="KUG130" s="28"/>
      <c r="KUH130" s="28"/>
      <c r="KUI130" s="28"/>
      <c r="KUJ130" s="28"/>
      <c r="KUK130" s="28"/>
      <c r="KUL130" s="28"/>
      <c r="KUM130" s="28"/>
      <c r="KUN130" s="28"/>
      <c r="KUO130" s="28"/>
      <c r="KUP130" s="28"/>
      <c r="KUQ130" s="28"/>
      <c r="KUR130" s="28"/>
      <c r="KUS130" s="28"/>
      <c r="KUT130" s="28"/>
      <c r="KUU130" s="28"/>
      <c r="KUV130" s="28"/>
      <c r="KUW130" s="28"/>
      <c r="KUX130" s="28"/>
      <c r="KUY130" s="28"/>
      <c r="KUZ130" s="28"/>
      <c r="KVA130" s="28"/>
      <c r="KVB130" s="28"/>
      <c r="KVC130" s="28"/>
      <c r="KVD130" s="28"/>
      <c r="KVE130" s="28"/>
      <c r="KVF130" s="28"/>
      <c r="KVG130" s="28"/>
      <c r="KVH130" s="28"/>
      <c r="KVI130" s="28"/>
      <c r="KVJ130" s="28"/>
      <c r="KVK130" s="28"/>
      <c r="KVL130" s="28"/>
      <c r="KVM130" s="28"/>
      <c r="KVN130" s="28"/>
      <c r="KVO130" s="28"/>
      <c r="KVP130" s="28"/>
      <c r="KVQ130" s="28"/>
      <c r="KVR130" s="28"/>
      <c r="KVS130" s="28"/>
      <c r="KVT130" s="28"/>
      <c r="KVU130" s="28"/>
      <c r="KVV130" s="28"/>
      <c r="KVW130" s="28"/>
      <c r="KVX130" s="28"/>
      <c r="KVY130" s="28"/>
      <c r="KVZ130" s="28"/>
      <c r="KWA130" s="28"/>
      <c r="KWB130" s="28"/>
      <c r="KWC130" s="28"/>
      <c r="KWD130" s="28"/>
      <c r="KWE130" s="28"/>
      <c r="KWF130" s="28"/>
      <c r="KWG130" s="28"/>
      <c r="KWH130" s="28"/>
      <c r="KWI130" s="28"/>
      <c r="KWJ130" s="28"/>
      <c r="KWK130" s="28"/>
      <c r="KWL130" s="28"/>
      <c r="KWM130" s="28"/>
      <c r="KWN130" s="28"/>
      <c r="KWO130" s="28"/>
      <c r="KWP130" s="28"/>
      <c r="KWQ130" s="28"/>
      <c r="KWR130" s="28"/>
      <c r="KWS130" s="28"/>
      <c r="KWT130" s="28"/>
      <c r="KWU130" s="28"/>
      <c r="KWV130" s="28"/>
      <c r="KWW130" s="28"/>
      <c r="KWX130" s="28"/>
      <c r="KWY130" s="28"/>
      <c r="KWZ130" s="28"/>
      <c r="KXA130" s="28"/>
      <c r="KXB130" s="28"/>
      <c r="KXC130" s="28"/>
      <c r="KXD130" s="28"/>
      <c r="KXE130" s="28"/>
      <c r="KXF130" s="28"/>
      <c r="KXG130" s="28"/>
      <c r="KXH130" s="28"/>
      <c r="KXI130" s="28"/>
      <c r="KXJ130" s="28"/>
      <c r="KXK130" s="28"/>
      <c r="KXL130" s="28"/>
      <c r="KXM130" s="28"/>
      <c r="KXN130" s="28"/>
      <c r="KXO130" s="28"/>
      <c r="KXP130" s="28"/>
      <c r="KXQ130" s="28"/>
      <c r="KXR130" s="28"/>
      <c r="KXS130" s="28"/>
      <c r="KXT130" s="28"/>
      <c r="KXU130" s="28"/>
      <c r="KXV130" s="28"/>
      <c r="KXW130" s="28"/>
      <c r="KXX130" s="28"/>
      <c r="KXY130" s="28"/>
      <c r="KXZ130" s="28"/>
      <c r="KYA130" s="28"/>
      <c r="KYB130" s="28"/>
      <c r="KYC130" s="28"/>
      <c r="KYD130" s="28"/>
      <c r="KYE130" s="28"/>
      <c r="KYF130" s="28"/>
      <c r="KYG130" s="28"/>
      <c r="KYH130" s="28"/>
      <c r="KYI130" s="28"/>
      <c r="KYJ130" s="28"/>
      <c r="KYK130" s="28"/>
      <c r="KYL130" s="28"/>
      <c r="KYM130" s="28"/>
      <c r="KYN130" s="28"/>
      <c r="KYO130" s="28"/>
      <c r="KYP130" s="28"/>
      <c r="KYQ130" s="28"/>
      <c r="KYR130" s="28"/>
      <c r="KYS130" s="28"/>
      <c r="KYT130" s="28"/>
      <c r="KYU130" s="28"/>
      <c r="KYV130" s="28"/>
      <c r="KYW130" s="28"/>
      <c r="KYX130" s="28"/>
      <c r="KYY130" s="28"/>
      <c r="KYZ130" s="28"/>
      <c r="KZA130" s="28"/>
      <c r="KZB130" s="28"/>
      <c r="KZC130" s="28"/>
      <c r="KZD130" s="28"/>
      <c r="KZE130" s="28"/>
      <c r="KZF130" s="28"/>
      <c r="KZG130" s="28"/>
      <c r="KZH130" s="28"/>
      <c r="KZI130" s="28"/>
      <c r="KZJ130" s="28"/>
      <c r="KZK130" s="28"/>
      <c r="KZL130" s="28"/>
      <c r="KZM130" s="28"/>
      <c r="KZN130" s="28"/>
      <c r="KZO130" s="28"/>
      <c r="KZP130" s="28"/>
      <c r="KZQ130" s="28"/>
      <c r="KZR130" s="28"/>
      <c r="KZS130" s="28"/>
      <c r="KZT130" s="28"/>
      <c r="KZU130" s="28"/>
      <c r="KZV130" s="28"/>
      <c r="KZW130" s="28"/>
      <c r="KZX130" s="28"/>
      <c r="KZY130" s="28"/>
      <c r="KZZ130" s="28"/>
      <c r="LAA130" s="28"/>
      <c r="LAB130" s="28"/>
      <c r="LAC130" s="28"/>
      <c r="LAD130" s="28"/>
      <c r="LAE130" s="28"/>
      <c r="LAF130" s="28"/>
      <c r="LAG130" s="28"/>
      <c r="LAH130" s="28"/>
      <c r="LAI130" s="28"/>
      <c r="LAJ130" s="28"/>
      <c r="LAK130" s="28"/>
      <c r="LAL130" s="28"/>
      <c r="LAM130" s="28"/>
      <c r="LAN130" s="28"/>
      <c r="LAO130" s="28"/>
      <c r="LAP130" s="28"/>
      <c r="LAQ130" s="28"/>
      <c r="LAR130" s="28"/>
      <c r="LAS130" s="28"/>
      <c r="LAT130" s="28"/>
      <c r="LAU130" s="28"/>
      <c r="LAV130" s="28"/>
      <c r="LAW130" s="28"/>
      <c r="LAX130" s="28"/>
      <c r="LAY130" s="28"/>
      <c r="LAZ130" s="28"/>
      <c r="LBA130" s="28"/>
      <c r="LBB130" s="28"/>
      <c r="LBC130" s="28"/>
      <c r="LBD130" s="28"/>
      <c r="LBE130" s="28"/>
      <c r="LBF130" s="28"/>
      <c r="LBG130" s="28"/>
      <c r="LBH130" s="28"/>
      <c r="LBI130" s="28"/>
      <c r="LBJ130" s="28"/>
      <c r="LBK130" s="28"/>
      <c r="LBL130" s="28"/>
      <c r="LBM130" s="28"/>
      <c r="LBN130" s="28"/>
      <c r="LBO130" s="28"/>
      <c r="LBP130" s="28"/>
      <c r="LBQ130" s="28"/>
      <c r="LBR130" s="28"/>
      <c r="LBS130" s="28"/>
      <c r="LBT130" s="28"/>
      <c r="LBU130" s="28"/>
      <c r="LBV130" s="28"/>
      <c r="LBW130" s="28"/>
      <c r="LBX130" s="28"/>
      <c r="LBY130" s="28"/>
      <c r="LBZ130" s="28"/>
      <c r="LCA130" s="28"/>
      <c r="LCB130" s="28"/>
      <c r="LCC130" s="28"/>
      <c r="LCD130" s="28"/>
      <c r="LCE130" s="28"/>
      <c r="LCF130" s="28"/>
      <c r="LCG130" s="28"/>
      <c r="LCH130" s="28"/>
      <c r="LCI130" s="28"/>
      <c r="LCJ130" s="28"/>
      <c r="LCK130" s="28"/>
      <c r="LCL130" s="28"/>
      <c r="LCM130" s="28"/>
      <c r="LCN130" s="28"/>
      <c r="LCO130" s="28"/>
      <c r="LCP130" s="28"/>
      <c r="LCQ130" s="28"/>
      <c r="LCR130" s="28"/>
      <c r="LCS130" s="28"/>
      <c r="LCT130" s="28"/>
      <c r="LCU130" s="28"/>
      <c r="LCV130" s="28"/>
      <c r="LCW130" s="28"/>
      <c r="LCX130" s="28"/>
      <c r="LCY130" s="28"/>
      <c r="LCZ130" s="28"/>
      <c r="LDA130" s="28"/>
      <c r="LDB130" s="28"/>
      <c r="LDC130" s="28"/>
      <c r="LDD130" s="28"/>
      <c r="LDE130" s="28"/>
      <c r="LDF130" s="28"/>
      <c r="LDG130" s="28"/>
      <c r="LDH130" s="28"/>
      <c r="LDI130" s="28"/>
      <c r="LDJ130" s="28"/>
      <c r="LDK130" s="28"/>
      <c r="LDL130" s="28"/>
      <c r="LDM130" s="28"/>
      <c r="LDN130" s="28"/>
      <c r="LDO130" s="28"/>
      <c r="LDP130" s="28"/>
      <c r="LDQ130" s="28"/>
      <c r="LDR130" s="28"/>
      <c r="LDS130" s="28"/>
      <c r="LDT130" s="28"/>
      <c r="LDU130" s="28"/>
      <c r="LDV130" s="28"/>
      <c r="LDW130" s="28"/>
      <c r="LDX130" s="28"/>
      <c r="LDY130" s="28"/>
      <c r="LDZ130" s="28"/>
      <c r="LEA130" s="28"/>
      <c r="LEB130" s="28"/>
      <c r="LEC130" s="28"/>
      <c r="LED130" s="28"/>
      <c r="LEE130" s="28"/>
      <c r="LEF130" s="28"/>
      <c r="LEG130" s="28"/>
      <c r="LEH130" s="28"/>
      <c r="LEI130" s="28"/>
      <c r="LEJ130" s="28"/>
      <c r="LEK130" s="28"/>
      <c r="LEL130" s="28"/>
      <c r="LEM130" s="28"/>
      <c r="LEN130" s="28"/>
      <c r="LEO130" s="28"/>
      <c r="LEP130" s="28"/>
      <c r="LEQ130" s="28"/>
      <c r="LER130" s="28"/>
      <c r="LES130" s="28"/>
      <c r="LET130" s="28"/>
      <c r="LEU130" s="28"/>
      <c r="LEV130" s="28"/>
      <c r="LEW130" s="28"/>
      <c r="LEX130" s="28"/>
      <c r="LEY130" s="28"/>
      <c r="LEZ130" s="28"/>
      <c r="LFA130" s="28"/>
      <c r="LFB130" s="28"/>
      <c r="LFC130" s="28"/>
      <c r="LFD130" s="28"/>
      <c r="LFE130" s="28"/>
      <c r="LFF130" s="28"/>
      <c r="LFG130" s="28"/>
      <c r="LFH130" s="28"/>
      <c r="LFI130" s="28"/>
      <c r="LFJ130" s="28"/>
      <c r="LFK130" s="28"/>
      <c r="LFL130" s="28"/>
      <c r="LFM130" s="28"/>
      <c r="LFN130" s="28"/>
      <c r="LFO130" s="28"/>
      <c r="LFP130" s="28"/>
      <c r="LFQ130" s="28"/>
      <c r="LFR130" s="28"/>
      <c r="LFS130" s="28"/>
      <c r="LFT130" s="28"/>
      <c r="LFU130" s="28"/>
      <c r="LFV130" s="28"/>
      <c r="LFW130" s="28"/>
      <c r="LFX130" s="28"/>
      <c r="LFY130" s="28"/>
      <c r="LFZ130" s="28"/>
      <c r="LGA130" s="28"/>
      <c r="LGB130" s="28"/>
      <c r="LGC130" s="28"/>
      <c r="LGD130" s="28"/>
      <c r="LGE130" s="28"/>
      <c r="LGF130" s="28"/>
      <c r="LGG130" s="28"/>
      <c r="LGH130" s="28"/>
      <c r="LGI130" s="28"/>
      <c r="LGJ130" s="28"/>
      <c r="LGK130" s="28"/>
      <c r="LGL130" s="28"/>
      <c r="LGM130" s="28"/>
      <c r="LGN130" s="28"/>
      <c r="LGO130" s="28"/>
      <c r="LGP130" s="28"/>
      <c r="LGQ130" s="28"/>
      <c r="LGR130" s="28"/>
      <c r="LGS130" s="28"/>
      <c r="LGT130" s="28"/>
      <c r="LGU130" s="28"/>
      <c r="LGV130" s="28"/>
      <c r="LGW130" s="28"/>
      <c r="LGX130" s="28"/>
      <c r="LGY130" s="28"/>
      <c r="LGZ130" s="28"/>
      <c r="LHA130" s="28"/>
      <c r="LHB130" s="28"/>
      <c r="LHC130" s="28"/>
      <c r="LHD130" s="28"/>
      <c r="LHE130" s="28"/>
      <c r="LHF130" s="28"/>
      <c r="LHG130" s="28"/>
      <c r="LHH130" s="28"/>
      <c r="LHI130" s="28"/>
      <c r="LHJ130" s="28"/>
      <c r="LHK130" s="28"/>
      <c r="LHL130" s="28"/>
      <c r="LHM130" s="28"/>
      <c r="LHN130" s="28"/>
      <c r="LHO130" s="28"/>
      <c r="LHP130" s="28"/>
      <c r="LHQ130" s="28"/>
      <c r="LHR130" s="28"/>
      <c r="LHS130" s="28"/>
      <c r="LHT130" s="28"/>
      <c r="LHU130" s="28"/>
      <c r="LHV130" s="28"/>
      <c r="LHW130" s="28"/>
      <c r="LHX130" s="28"/>
      <c r="LHY130" s="28"/>
      <c r="LHZ130" s="28"/>
      <c r="LIA130" s="28"/>
      <c r="LIB130" s="28"/>
      <c r="LIC130" s="28"/>
      <c r="LID130" s="28"/>
      <c r="LIE130" s="28"/>
      <c r="LIF130" s="28"/>
      <c r="LIG130" s="28"/>
      <c r="LIH130" s="28"/>
      <c r="LII130" s="28"/>
      <c r="LIJ130" s="28"/>
      <c r="LIK130" s="28"/>
      <c r="LIL130" s="28"/>
      <c r="LIM130" s="28"/>
      <c r="LIN130" s="28"/>
      <c r="LIO130" s="28"/>
      <c r="LIP130" s="28"/>
      <c r="LIQ130" s="28"/>
      <c r="LIR130" s="28"/>
      <c r="LIS130" s="28"/>
      <c r="LIT130" s="28"/>
      <c r="LIU130" s="28"/>
      <c r="LIV130" s="28"/>
      <c r="LIW130" s="28"/>
      <c r="LIX130" s="28"/>
      <c r="LIY130" s="28"/>
      <c r="LIZ130" s="28"/>
      <c r="LJA130" s="28"/>
      <c r="LJB130" s="28"/>
      <c r="LJC130" s="28"/>
      <c r="LJD130" s="28"/>
      <c r="LJE130" s="28"/>
      <c r="LJF130" s="28"/>
      <c r="LJG130" s="28"/>
      <c r="LJH130" s="28"/>
      <c r="LJI130" s="28"/>
      <c r="LJJ130" s="28"/>
      <c r="LJK130" s="28"/>
      <c r="LJL130" s="28"/>
      <c r="LJM130" s="28"/>
      <c r="LJN130" s="28"/>
      <c r="LJO130" s="28"/>
      <c r="LJP130" s="28"/>
      <c r="LJQ130" s="28"/>
      <c r="LJR130" s="28"/>
      <c r="LJS130" s="28"/>
      <c r="LJT130" s="28"/>
      <c r="LJU130" s="28"/>
      <c r="LJV130" s="28"/>
      <c r="LJW130" s="28"/>
      <c r="LJX130" s="28"/>
      <c r="LJY130" s="28"/>
      <c r="LJZ130" s="28"/>
      <c r="LKA130" s="28"/>
      <c r="LKB130" s="28"/>
      <c r="LKC130" s="28"/>
      <c r="LKD130" s="28"/>
      <c r="LKE130" s="28"/>
      <c r="LKF130" s="28"/>
      <c r="LKG130" s="28"/>
      <c r="LKH130" s="28"/>
      <c r="LKI130" s="28"/>
      <c r="LKJ130" s="28"/>
      <c r="LKK130" s="28"/>
      <c r="LKL130" s="28"/>
      <c r="LKM130" s="28"/>
      <c r="LKN130" s="28"/>
      <c r="LKO130" s="28"/>
      <c r="LKP130" s="28"/>
      <c r="LKQ130" s="28"/>
      <c r="LKR130" s="28"/>
      <c r="LKS130" s="28"/>
      <c r="LKT130" s="28"/>
      <c r="LKU130" s="28"/>
      <c r="LKV130" s="28"/>
      <c r="LKW130" s="28"/>
      <c r="LKX130" s="28"/>
      <c r="LKY130" s="28"/>
      <c r="LKZ130" s="28"/>
      <c r="LLA130" s="28"/>
      <c r="LLB130" s="28"/>
      <c r="LLC130" s="28"/>
      <c r="LLD130" s="28"/>
      <c r="LLE130" s="28"/>
      <c r="LLF130" s="28"/>
      <c r="LLG130" s="28"/>
      <c r="LLH130" s="28"/>
      <c r="LLI130" s="28"/>
      <c r="LLJ130" s="28"/>
      <c r="LLK130" s="28"/>
      <c r="LLL130" s="28"/>
      <c r="LLM130" s="28"/>
      <c r="LLN130" s="28"/>
      <c r="LLO130" s="28"/>
      <c r="LLP130" s="28"/>
      <c r="LLQ130" s="28"/>
      <c r="LLR130" s="28"/>
      <c r="LLS130" s="28"/>
      <c r="LLT130" s="28"/>
      <c r="LLU130" s="28"/>
      <c r="LLV130" s="28"/>
      <c r="LLW130" s="28"/>
      <c r="LLX130" s="28"/>
      <c r="LLY130" s="28"/>
      <c r="LLZ130" s="28"/>
      <c r="LMA130" s="28"/>
      <c r="LMB130" s="28"/>
      <c r="LMC130" s="28"/>
      <c r="LMD130" s="28"/>
      <c r="LME130" s="28"/>
      <c r="LMF130" s="28"/>
      <c r="LMG130" s="28"/>
      <c r="LMH130" s="28"/>
      <c r="LMI130" s="28"/>
      <c r="LMJ130" s="28"/>
      <c r="LMK130" s="28"/>
      <c r="LML130" s="28"/>
      <c r="LMM130" s="28"/>
      <c r="LMN130" s="28"/>
      <c r="LMO130" s="28"/>
      <c r="LMP130" s="28"/>
      <c r="LMQ130" s="28"/>
      <c r="LMR130" s="28"/>
      <c r="LMS130" s="28"/>
      <c r="LMT130" s="28"/>
      <c r="LMU130" s="28"/>
      <c r="LMV130" s="28"/>
      <c r="LMW130" s="28"/>
      <c r="LMX130" s="28"/>
      <c r="LMY130" s="28"/>
      <c r="LMZ130" s="28"/>
      <c r="LNA130" s="28"/>
      <c r="LNB130" s="28"/>
      <c r="LNC130" s="28"/>
      <c r="LND130" s="28"/>
      <c r="LNE130" s="28"/>
      <c r="LNF130" s="28"/>
      <c r="LNG130" s="28"/>
      <c r="LNH130" s="28"/>
      <c r="LNI130" s="28"/>
      <c r="LNJ130" s="28"/>
      <c r="LNK130" s="28"/>
      <c r="LNL130" s="28"/>
      <c r="LNM130" s="28"/>
      <c r="LNN130" s="28"/>
      <c r="LNO130" s="28"/>
      <c r="LNP130" s="28"/>
      <c r="LNQ130" s="28"/>
      <c r="LNR130" s="28"/>
      <c r="LNS130" s="28"/>
      <c r="LNT130" s="28"/>
      <c r="LNU130" s="28"/>
      <c r="LNV130" s="28"/>
      <c r="LNW130" s="28"/>
      <c r="LNX130" s="28"/>
      <c r="LNY130" s="28"/>
      <c r="LNZ130" s="28"/>
      <c r="LOA130" s="28"/>
      <c r="LOB130" s="28"/>
      <c r="LOC130" s="28"/>
      <c r="LOD130" s="28"/>
      <c r="LOE130" s="28"/>
      <c r="LOF130" s="28"/>
      <c r="LOG130" s="28"/>
      <c r="LOH130" s="28"/>
      <c r="LOI130" s="28"/>
      <c r="LOJ130" s="28"/>
      <c r="LOK130" s="28"/>
      <c r="LOL130" s="28"/>
      <c r="LOM130" s="28"/>
      <c r="LON130" s="28"/>
      <c r="LOO130" s="28"/>
      <c r="LOP130" s="28"/>
      <c r="LOQ130" s="28"/>
      <c r="LOR130" s="28"/>
      <c r="LOS130" s="28"/>
      <c r="LOT130" s="28"/>
      <c r="LOU130" s="28"/>
      <c r="LOV130" s="28"/>
      <c r="LOW130" s="28"/>
      <c r="LOX130" s="28"/>
      <c r="LOY130" s="28"/>
      <c r="LOZ130" s="28"/>
      <c r="LPA130" s="28"/>
      <c r="LPB130" s="28"/>
      <c r="LPC130" s="28"/>
      <c r="LPD130" s="28"/>
      <c r="LPE130" s="28"/>
      <c r="LPF130" s="28"/>
      <c r="LPG130" s="28"/>
      <c r="LPH130" s="28"/>
      <c r="LPI130" s="28"/>
      <c r="LPJ130" s="28"/>
      <c r="LPK130" s="28"/>
      <c r="LPL130" s="28"/>
      <c r="LPM130" s="28"/>
      <c r="LPN130" s="28"/>
      <c r="LPO130" s="28"/>
      <c r="LPP130" s="28"/>
      <c r="LPQ130" s="28"/>
      <c r="LPR130" s="28"/>
      <c r="LPS130" s="28"/>
      <c r="LPT130" s="28"/>
      <c r="LPU130" s="28"/>
      <c r="LPV130" s="28"/>
      <c r="LPW130" s="28"/>
      <c r="LPX130" s="28"/>
      <c r="LPY130" s="28"/>
      <c r="LPZ130" s="28"/>
      <c r="LQA130" s="28"/>
      <c r="LQB130" s="28"/>
      <c r="LQC130" s="28"/>
      <c r="LQD130" s="28"/>
      <c r="LQE130" s="28"/>
      <c r="LQF130" s="28"/>
      <c r="LQG130" s="28"/>
      <c r="LQH130" s="28"/>
      <c r="LQI130" s="28"/>
      <c r="LQJ130" s="28"/>
      <c r="LQK130" s="28"/>
      <c r="LQL130" s="28"/>
      <c r="LQM130" s="28"/>
      <c r="LQN130" s="28"/>
      <c r="LQO130" s="28"/>
      <c r="LQP130" s="28"/>
      <c r="LQQ130" s="28"/>
      <c r="LQR130" s="28"/>
      <c r="LQS130" s="28"/>
      <c r="LQT130" s="28"/>
      <c r="LQU130" s="28"/>
      <c r="LQV130" s="28"/>
      <c r="LQW130" s="28"/>
      <c r="LQX130" s="28"/>
      <c r="LQY130" s="28"/>
      <c r="LQZ130" s="28"/>
      <c r="LRA130" s="28"/>
      <c r="LRB130" s="28"/>
      <c r="LRC130" s="28"/>
      <c r="LRD130" s="28"/>
      <c r="LRE130" s="28"/>
      <c r="LRF130" s="28"/>
      <c r="LRG130" s="28"/>
      <c r="LRH130" s="28"/>
      <c r="LRI130" s="28"/>
      <c r="LRJ130" s="28"/>
      <c r="LRK130" s="28"/>
      <c r="LRL130" s="28"/>
      <c r="LRM130" s="28"/>
      <c r="LRN130" s="28"/>
      <c r="LRO130" s="28"/>
      <c r="LRP130" s="28"/>
      <c r="LRQ130" s="28"/>
      <c r="LRR130" s="28"/>
      <c r="LRS130" s="28"/>
      <c r="LRT130" s="28"/>
      <c r="LRU130" s="28"/>
      <c r="LRV130" s="28"/>
      <c r="LRW130" s="28"/>
      <c r="LRX130" s="28"/>
      <c r="LRY130" s="28"/>
      <c r="LRZ130" s="28"/>
      <c r="LSA130" s="28"/>
      <c r="LSB130" s="28"/>
      <c r="LSC130" s="28"/>
      <c r="LSD130" s="28"/>
      <c r="LSE130" s="28"/>
      <c r="LSF130" s="28"/>
      <c r="LSG130" s="28"/>
      <c r="LSH130" s="28"/>
      <c r="LSI130" s="28"/>
      <c r="LSJ130" s="28"/>
      <c r="LSK130" s="28"/>
      <c r="LSL130" s="28"/>
      <c r="LSM130" s="28"/>
      <c r="LSN130" s="28"/>
      <c r="LSO130" s="28"/>
      <c r="LSP130" s="28"/>
      <c r="LSQ130" s="28"/>
      <c r="LSR130" s="28"/>
      <c r="LSS130" s="28"/>
      <c r="LST130" s="28"/>
      <c r="LSU130" s="28"/>
      <c r="LSV130" s="28"/>
      <c r="LSW130" s="28"/>
      <c r="LSX130" s="28"/>
      <c r="LSY130" s="28"/>
      <c r="LSZ130" s="28"/>
      <c r="LTA130" s="28"/>
      <c r="LTB130" s="28"/>
      <c r="LTC130" s="28"/>
      <c r="LTD130" s="28"/>
      <c r="LTE130" s="28"/>
      <c r="LTF130" s="28"/>
      <c r="LTG130" s="28"/>
      <c r="LTH130" s="28"/>
      <c r="LTI130" s="28"/>
      <c r="LTJ130" s="28"/>
      <c r="LTK130" s="28"/>
      <c r="LTL130" s="28"/>
      <c r="LTM130" s="28"/>
      <c r="LTN130" s="28"/>
      <c r="LTO130" s="28"/>
      <c r="LTP130" s="28"/>
      <c r="LTQ130" s="28"/>
      <c r="LTR130" s="28"/>
      <c r="LTS130" s="28"/>
      <c r="LTT130" s="28"/>
      <c r="LTU130" s="28"/>
      <c r="LTV130" s="28"/>
      <c r="LTW130" s="28"/>
      <c r="LTX130" s="28"/>
      <c r="LTY130" s="28"/>
      <c r="LTZ130" s="28"/>
      <c r="LUA130" s="28"/>
      <c r="LUB130" s="28"/>
      <c r="LUC130" s="28"/>
      <c r="LUD130" s="28"/>
      <c r="LUE130" s="28"/>
      <c r="LUF130" s="28"/>
      <c r="LUG130" s="28"/>
      <c r="LUH130" s="28"/>
      <c r="LUI130" s="28"/>
      <c r="LUJ130" s="28"/>
      <c r="LUK130" s="28"/>
      <c r="LUL130" s="28"/>
      <c r="LUM130" s="28"/>
      <c r="LUN130" s="28"/>
      <c r="LUO130" s="28"/>
      <c r="LUP130" s="28"/>
      <c r="LUQ130" s="28"/>
      <c r="LUR130" s="28"/>
      <c r="LUS130" s="28"/>
      <c r="LUT130" s="28"/>
      <c r="LUU130" s="28"/>
      <c r="LUV130" s="28"/>
      <c r="LUW130" s="28"/>
      <c r="LUX130" s="28"/>
      <c r="LUY130" s="28"/>
      <c r="LUZ130" s="28"/>
      <c r="LVA130" s="28"/>
      <c r="LVB130" s="28"/>
      <c r="LVC130" s="28"/>
      <c r="LVD130" s="28"/>
      <c r="LVE130" s="28"/>
      <c r="LVF130" s="28"/>
      <c r="LVG130" s="28"/>
      <c r="LVH130" s="28"/>
      <c r="LVI130" s="28"/>
      <c r="LVJ130" s="28"/>
      <c r="LVK130" s="28"/>
      <c r="LVL130" s="28"/>
      <c r="LVM130" s="28"/>
      <c r="LVN130" s="28"/>
      <c r="LVO130" s="28"/>
      <c r="LVP130" s="28"/>
      <c r="LVQ130" s="28"/>
      <c r="LVR130" s="28"/>
      <c r="LVS130" s="28"/>
      <c r="LVT130" s="28"/>
      <c r="LVU130" s="28"/>
      <c r="LVV130" s="28"/>
      <c r="LVW130" s="28"/>
      <c r="LVX130" s="28"/>
      <c r="LVY130" s="28"/>
      <c r="LVZ130" s="28"/>
      <c r="LWA130" s="28"/>
      <c r="LWB130" s="28"/>
      <c r="LWC130" s="28"/>
      <c r="LWD130" s="28"/>
      <c r="LWE130" s="28"/>
      <c r="LWF130" s="28"/>
      <c r="LWG130" s="28"/>
      <c r="LWH130" s="28"/>
      <c r="LWI130" s="28"/>
      <c r="LWJ130" s="28"/>
      <c r="LWK130" s="28"/>
      <c r="LWL130" s="28"/>
      <c r="LWM130" s="28"/>
      <c r="LWN130" s="28"/>
      <c r="LWO130" s="28"/>
      <c r="LWP130" s="28"/>
      <c r="LWQ130" s="28"/>
      <c r="LWR130" s="28"/>
      <c r="LWS130" s="28"/>
      <c r="LWT130" s="28"/>
      <c r="LWU130" s="28"/>
      <c r="LWV130" s="28"/>
      <c r="LWW130" s="28"/>
      <c r="LWX130" s="28"/>
      <c r="LWY130" s="28"/>
      <c r="LWZ130" s="28"/>
      <c r="LXA130" s="28"/>
      <c r="LXB130" s="28"/>
      <c r="LXC130" s="28"/>
      <c r="LXD130" s="28"/>
      <c r="LXE130" s="28"/>
      <c r="LXF130" s="28"/>
      <c r="LXG130" s="28"/>
      <c r="LXH130" s="28"/>
      <c r="LXI130" s="28"/>
      <c r="LXJ130" s="28"/>
      <c r="LXK130" s="28"/>
      <c r="LXL130" s="28"/>
      <c r="LXM130" s="28"/>
      <c r="LXN130" s="28"/>
      <c r="LXO130" s="28"/>
      <c r="LXP130" s="28"/>
      <c r="LXQ130" s="28"/>
      <c r="LXR130" s="28"/>
      <c r="LXS130" s="28"/>
      <c r="LXT130" s="28"/>
      <c r="LXU130" s="28"/>
      <c r="LXV130" s="28"/>
      <c r="LXW130" s="28"/>
      <c r="LXX130" s="28"/>
      <c r="LXY130" s="28"/>
      <c r="LXZ130" s="28"/>
      <c r="LYA130" s="28"/>
      <c r="LYB130" s="28"/>
      <c r="LYC130" s="28"/>
      <c r="LYD130" s="28"/>
      <c r="LYE130" s="28"/>
      <c r="LYF130" s="28"/>
      <c r="LYG130" s="28"/>
      <c r="LYH130" s="28"/>
      <c r="LYI130" s="28"/>
      <c r="LYJ130" s="28"/>
      <c r="LYK130" s="28"/>
      <c r="LYL130" s="28"/>
      <c r="LYM130" s="28"/>
      <c r="LYN130" s="28"/>
      <c r="LYO130" s="28"/>
      <c r="LYP130" s="28"/>
      <c r="LYQ130" s="28"/>
      <c r="LYR130" s="28"/>
      <c r="LYS130" s="28"/>
      <c r="LYT130" s="28"/>
      <c r="LYU130" s="28"/>
      <c r="LYV130" s="28"/>
      <c r="LYW130" s="28"/>
      <c r="LYX130" s="28"/>
      <c r="LYY130" s="28"/>
      <c r="LYZ130" s="28"/>
      <c r="LZA130" s="28"/>
      <c r="LZB130" s="28"/>
      <c r="LZC130" s="28"/>
      <c r="LZD130" s="28"/>
      <c r="LZE130" s="28"/>
      <c r="LZF130" s="28"/>
      <c r="LZG130" s="28"/>
      <c r="LZH130" s="28"/>
      <c r="LZI130" s="28"/>
      <c r="LZJ130" s="28"/>
      <c r="LZK130" s="28"/>
      <c r="LZL130" s="28"/>
      <c r="LZM130" s="28"/>
      <c r="LZN130" s="28"/>
      <c r="LZO130" s="28"/>
      <c r="LZP130" s="28"/>
      <c r="LZQ130" s="28"/>
      <c r="LZR130" s="28"/>
      <c r="LZS130" s="28"/>
      <c r="LZT130" s="28"/>
      <c r="LZU130" s="28"/>
      <c r="LZV130" s="28"/>
      <c r="LZW130" s="28"/>
      <c r="LZX130" s="28"/>
      <c r="LZY130" s="28"/>
      <c r="LZZ130" s="28"/>
      <c r="MAA130" s="28"/>
      <c r="MAB130" s="28"/>
      <c r="MAC130" s="28"/>
      <c r="MAD130" s="28"/>
      <c r="MAE130" s="28"/>
      <c r="MAF130" s="28"/>
      <c r="MAG130" s="28"/>
      <c r="MAH130" s="28"/>
      <c r="MAI130" s="28"/>
      <c r="MAJ130" s="28"/>
      <c r="MAK130" s="28"/>
      <c r="MAL130" s="28"/>
      <c r="MAM130" s="28"/>
      <c r="MAN130" s="28"/>
      <c r="MAO130" s="28"/>
      <c r="MAP130" s="28"/>
      <c r="MAQ130" s="28"/>
      <c r="MAR130" s="28"/>
      <c r="MAS130" s="28"/>
      <c r="MAT130" s="28"/>
      <c r="MAU130" s="28"/>
      <c r="MAV130" s="28"/>
      <c r="MAW130" s="28"/>
      <c r="MAX130" s="28"/>
      <c r="MAY130" s="28"/>
      <c r="MAZ130" s="28"/>
      <c r="MBA130" s="28"/>
      <c r="MBB130" s="28"/>
      <c r="MBC130" s="28"/>
      <c r="MBD130" s="28"/>
      <c r="MBE130" s="28"/>
      <c r="MBF130" s="28"/>
      <c r="MBG130" s="28"/>
      <c r="MBH130" s="28"/>
      <c r="MBI130" s="28"/>
      <c r="MBJ130" s="28"/>
      <c r="MBK130" s="28"/>
      <c r="MBL130" s="28"/>
      <c r="MBM130" s="28"/>
      <c r="MBN130" s="28"/>
      <c r="MBO130" s="28"/>
      <c r="MBP130" s="28"/>
      <c r="MBQ130" s="28"/>
      <c r="MBR130" s="28"/>
      <c r="MBS130" s="28"/>
      <c r="MBT130" s="28"/>
      <c r="MBU130" s="28"/>
      <c r="MBV130" s="28"/>
      <c r="MBW130" s="28"/>
      <c r="MBX130" s="28"/>
      <c r="MBY130" s="28"/>
      <c r="MBZ130" s="28"/>
      <c r="MCA130" s="28"/>
      <c r="MCB130" s="28"/>
      <c r="MCC130" s="28"/>
      <c r="MCD130" s="28"/>
      <c r="MCE130" s="28"/>
      <c r="MCF130" s="28"/>
      <c r="MCG130" s="28"/>
      <c r="MCH130" s="28"/>
      <c r="MCI130" s="28"/>
      <c r="MCJ130" s="28"/>
      <c r="MCK130" s="28"/>
      <c r="MCL130" s="28"/>
      <c r="MCM130" s="28"/>
      <c r="MCN130" s="28"/>
      <c r="MCO130" s="28"/>
      <c r="MCP130" s="28"/>
      <c r="MCQ130" s="28"/>
      <c r="MCR130" s="28"/>
      <c r="MCS130" s="28"/>
      <c r="MCT130" s="28"/>
      <c r="MCU130" s="28"/>
      <c r="MCV130" s="28"/>
      <c r="MCW130" s="28"/>
      <c r="MCX130" s="28"/>
      <c r="MCY130" s="28"/>
      <c r="MCZ130" s="28"/>
      <c r="MDA130" s="28"/>
      <c r="MDB130" s="28"/>
      <c r="MDC130" s="28"/>
      <c r="MDD130" s="28"/>
      <c r="MDE130" s="28"/>
      <c r="MDF130" s="28"/>
      <c r="MDG130" s="28"/>
      <c r="MDH130" s="28"/>
      <c r="MDI130" s="28"/>
      <c r="MDJ130" s="28"/>
      <c r="MDK130" s="28"/>
      <c r="MDL130" s="28"/>
      <c r="MDM130" s="28"/>
      <c r="MDN130" s="28"/>
      <c r="MDO130" s="28"/>
      <c r="MDP130" s="28"/>
      <c r="MDQ130" s="28"/>
      <c r="MDR130" s="28"/>
      <c r="MDS130" s="28"/>
      <c r="MDT130" s="28"/>
      <c r="MDU130" s="28"/>
      <c r="MDV130" s="28"/>
      <c r="MDW130" s="28"/>
      <c r="MDX130" s="28"/>
      <c r="MDY130" s="28"/>
      <c r="MDZ130" s="28"/>
      <c r="MEA130" s="28"/>
      <c r="MEB130" s="28"/>
      <c r="MEC130" s="28"/>
      <c r="MED130" s="28"/>
      <c r="MEE130" s="28"/>
      <c r="MEF130" s="28"/>
      <c r="MEG130" s="28"/>
      <c r="MEH130" s="28"/>
      <c r="MEI130" s="28"/>
      <c r="MEJ130" s="28"/>
      <c r="MEK130" s="28"/>
      <c r="MEL130" s="28"/>
      <c r="MEM130" s="28"/>
      <c r="MEN130" s="28"/>
      <c r="MEO130" s="28"/>
      <c r="MEP130" s="28"/>
      <c r="MEQ130" s="28"/>
      <c r="MER130" s="28"/>
      <c r="MES130" s="28"/>
      <c r="MET130" s="28"/>
      <c r="MEU130" s="28"/>
      <c r="MEV130" s="28"/>
      <c r="MEW130" s="28"/>
      <c r="MEX130" s="28"/>
      <c r="MEY130" s="28"/>
      <c r="MEZ130" s="28"/>
      <c r="MFA130" s="28"/>
      <c r="MFB130" s="28"/>
      <c r="MFC130" s="28"/>
      <c r="MFD130" s="28"/>
      <c r="MFE130" s="28"/>
      <c r="MFF130" s="28"/>
      <c r="MFG130" s="28"/>
      <c r="MFH130" s="28"/>
      <c r="MFI130" s="28"/>
      <c r="MFJ130" s="28"/>
      <c r="MFK130" s="28"/>
      <c r="MFL130" s="28"/>
      <c r="MFM130" s="28"/>
      <c r="MFN130" s="28"/>
      <c r="MFO130" s="28"/>
      <c r="MFP130" s="28"/>
      <c r="MFQ130" s="28"/>
      <c r="MFR130" s="28"/>
      <c r="MFS130" s="28"/>
      <c r="MFT130" s="28"/>
      <c r="MFU130" s="28"/>
      <c r="MFV130" s="28"/>
      <c r="MFW130" s="28"/>
      <c r="MFX130" s="28"/>
      <c r="MFY130" s="28"/>
      <c r="MFZ130" s="28"/>
      <c r="MGA130" s="28"/>
      <c r="MGB130" s="28"/>
      <c r="MGC130" s="28"/>
      <c r="MGD130" s="28"/>
      <c r="MGE130" s="28"/>
      <c r="MGF130" s="28"/>
      <c r="MGG130" s="28"/>
      <c r="MGH130" s="28"/>
      <c r="MGI130" s="28"/>
      <c r="MGJ130" s="28"/>
      <c r="MGK130" s="28"/>
      <c r="MGL130" s="28"/>
      <c r="MGM130" s="28"/>
      <c r="MGN130" s="28"/>
      <c r="MGO130" s="28"/>
      <c r="MGP130" s="28"/>
      <c r="MGQ130" s="28"/>
      <c r="MGR130" s="28"/>
      <c r="MGS130" s="28"/>
      <c r="MGT130" s="28"/>
      <c r="MGU130" s="28"/>
      <c r="MGV130" s="28"/>
      <c r="MGW130" s="28"/>
      <c r="MGX130" s="28"/>
      <c r="MGY130" s="28"/>
      <c r="MGZ130" s="28"/>
      <c r="MHA130" s="28"/>
      <c r="MHB130" s="28"/>
      <c r="MHC130" s="28"/>
      <c r="MHD130" s="28"/>
      <c r="MHE130" s="28"/>
      <c r="MHF130" s="28"/>
      <c r="MHG130" s="28"/>
      <c r="MHH130" s="28"/>
      <c r="MHI130" s="28"/>
      <c r="MHJ130" s="28"/>
      <c r="MHK130" s="28"/>
      <c r="MHL130" s="28"/>
      <c r="MHM130" s="28"/>
      <c r="MHN130" s="28"/>
      <c r="MHO130" s="28"/>
      <c r="MHP130" s="28"/>
      <c r="MHQ130" s="28"/>
      <c r="MHR130" s="28"/>
      <c r="MHS130" s="28"/>
      <c r="MHT130" s="28"/>
      <c r="MHU130" s="28"/>
      <c r="MHV130" s="28"/>
      <c r="MHW130" s="28"/>
      <c r="MHX130" s="28"/>
      <c r="MHY130" s="28"/>
      <c r="MHZ130" s="28"/>
      <c r="MIA130" s="28"/>
      <c r="MIB130" s="28"/>
      <c r="MIC130" s="28"/>
      <c r="MID130" s="28"/>
      <c r="MIE130" s="28"/>
      <c r="MIF130" s="28"/>
      <c r="MIG130" s="28"/>
      <c r="MIH130" s="28"/>
      <c r="MII130" s="28"/>
      <c r="MIJ130" s="28"/>
      <c r="MIK130" s="28"/>
      <c r="MIL130" s="28"/>
      <c r="MIM130" s="28"/>
      <c r="MIN130" s="28"/>
      <c r="MIO130" s="28"/>
      <c r="MIP130" s="28"/>
      <c r="MIQ130" s="28"/>
      <c r="MIR130" s="28"/>
      <c r="MIS130" s="28"/>
      <c r="MIT130" s="28"/>
      <c r="MIU130" s="28"/>
      <c r="MIV130" s="28"/>
      <c r="MIW130" s="28"/>
      <c r="MIX130" s="28"/>
      <c r="MIY130" s="28"/>
      <c r="MIZ130" s="28"/>
      <c r="MJA130" s="28"/>
      <c r="MJB130" s="28"/>
      <c r="MJC130" s="28"/>
      <c r="MJD130" s="28"/>
      <c r="MJE130" s="28"/>
      <c r="MJF130" s="28"/>
      <c r="MJG130" s="28"/>
      <c r="MJH130" s="28"/>
      <c r="MJI130" s="28"/>
      <c r="MJJ130" s="28"/>
      <c r="MJK130" s="28"/>
      <c r="MJL130" s="28"/>
      <c r="MJM130" s="28"/>
      <c r="MJN130" s="28"/>
      <c r="MJO130" s="28"/>
      <c r="MJP130" s="28"/>
      <c r="MJQ130" s="28"/>
      <c r="MJR130" s="28"/>
      <c r="MJS130" s="28"/>
      <c r="MJT130" s="28"/>
      <c r="MJU130" s="28"/>
      <c r="MJV130" s="28"/>
      <c r="MJW130" s="28"/>
      <c r="MJX130" s="28"/>
      <c r="MJY130" s="28"/>
      <c r="MJZ130" s="28"/>
      <c r="MKA130" s="28"/>
      <c r="MKB130" s="28"/>
      <c r="MKC130" s="28"/>
      <c r="MKD130" s="28"/>
      <c r="MKE130" s="28"/>
      <c r="MKF130" s="28"/>
      <c r="MKG130" s="28"/>
      <c r="MKH130" s="28"/>
      <c r="MKI130" s="28"/>
      <c r="MKJ130" s="28"/>
      <c r="MKK130" s="28"/>
      <c r="MKL130" s="28"/>
      <c r="MKM130" s="28"/>
      <c r="MKN130" s="28"/>
      <c r="MKO130" s="28"/>
      <c r="MKP130" s="28"/>
      <c r="MKQ130" s="28"/>
      <c r="MKR130" s="28"/>
      <c r="MKS130" s="28"/>
      <c r="MKT130" s="28"/>
      <c r="MKU130" s="28"/>
      <c r="MKV130" s="28"/>
      <c r="MKW130" s="28"/>
      <c r="MKX130" s="28"/>
      <c r="MKY130" s="28"/>
      <c r="MKZ130" s="28"/>
      <c r="MLA130" s="28"/>
      <c r="MLB130" s="28"/>
      <c r="MLC130" s="28"/>
      <c r="MLD130" s="28"/>
      <c r="MLE130" s="28"/>
      <c r="MLF130" s="28"/>
      <c r="MLG130" s="28"/>
      <c r="MLH130" s="28"/>
      <c r="MLI130" s="28"/>
      <c r="MLJ130" s="28"/>
      <c r="MLK130" s="28"/>
      <c r="MLL130" s="28"/>
      <c r="MLM130" s="28"/>
      <c r="MLN130" s="28"/>
      <c r="MLO130" s="28"/>
      <c r="MLP130" s="28"/>
      <c r="MLQ130" s="28"/>
      <c r="MLR130" s="28"/>
      <c r="MLS130" s="28"/>
      <c r="MLT130" s="28"/>
      <c r="MLU130" s="28"/>
      <c r="MLV130" s="28"/>
      <c r="MLW130" s="28"/>
      <c r="MLX130" s="28"/>
      <c r="MLY130" s="28"/>
      <c r="MLZ130" s="28"/>
      <c r="MMA130" s="28"/>
      <c r="MMB130" s="28"/>
      <c r="MMC130" s="28"/>
      <c r="MMD130" s="28"/>
      <c r="MME130" s="28"/>
      <c r="MMF130" s="28"/>
      <c r="MMG130" s="28"/>
      <c r="MMH130" s="28"/>
      <c r="MMI130" s="28"/>
      <c r="MMJ130" s="28"/>
      <c r="MMK130" s="28"/>
      <c r="MML130" s="28"/>
      <c r="MMM130" s="28"/>
      <c r="MMN130" s="28"/>
      <c r="MMO130" s="28"/>
      <c r="MMP130" s="28"/>
      <c r="MMQ130" s="28"/>
      <c r="MMR130" s="28"/>
      <c r="MMS130" s="28"/>
      <c r="MMT130" s="28"/>
      <c r="MMU130" s="28"/>
      <c r="MMV130" s="28"/>
      <c r="MMW130" s="28"/>
      <c r="MMX130" s="28"/>
      <c r="MMY130" s="28"/>
      <c r="MMZ130" s="28"/>
      <c r="MNA130" s="28"/>
      <c r="MNB130" s="28"/>
      <c r="MNC130" s="28"/>
      <c r="MND130" s="28"/>
      <c r="MNE130" s="28"/>
      <c r="MNF130" s="28"/>
      <c r="MNG130" s="28"/>
      <c r="MNH130" s="28"/>
      <c r="MNI130" s="28"/>
      <c r="MNJ130" s="28"/>
      <c r="MNK130" s="28"/>
      <c r="MNL130" s="28"/>
      <c r="MNM130" s="28"/>
      <c r="MNN130" s="28"/>
      <c r="MNO130" s="28"/>
      <c r="MNP130" s="28"/>
      <c r="MNQ130" s="28"/>
      <c r="MNR130" s="28"/>
      <c r="MNS130" s="28"/>
      <c r="MNT130" s="28"/>
      <c r="MNU130" s="28"/>
      <c r="MNV130" s="28"/>
      <c r="MNW130" s="28"/>
      <c r="MNX130" s="28"/>
      <c r="MNY130" s="28"/>
      <c r="MNZ130" s="28"/>
      <c r="MOA130" s="28"/>
      <c r="MOB130" s="28"/>
      <c r="MOC130" s="28"/>
      <c r="MOD130" s="28"/>
      <c r="MOE130" s="28"/>
      <c r="MOF130" s="28"/>
      <c r="MOG130" s="28"/>
      <c r="MOH130" s="28"/>
      <c r="MOI130" s="28"/>
      <c r="MOJ130" s="28"/>
      <c r="MOK130" s="28"/>
      <c r="MOL130" s="28"/>
      <c r="MOM130" s="28"/>
      <c r="MON130" s="28"/>
      <c r="MOO130" s="28"/>
      <c r="MOP130" s="28"/>
      <c r="MOQ130" s="28"/>
      <c r="MOR130" s="28"/>
      <c r="MOS130" s="28"/>
      <c r="MOT130" s="28"/>
      <c r="MOU130" s="28"/>
      <c r="MOV130" s="28"/>
      <c r="MOW130" s="28"/>
      <c r="MOX130" s="28"/>
      <c r="MOY130" s="28"/>
      <c r="MOZ130" s="28"/>
      <c r="MPA130" s="28"/>
      <c r="MPB130" s="28"/>
      <c r="MPC130" s="28"/>
      <c r="MPD130" s="28"/>
      <c r="MPE130" s="28"/>
      <c r="MPF130" s="28"/>
      <c r="MPG130" s="28"/>
      <c r="MPH130" s="28"/>
      <c r="MPI130" s="28"/>
      <c r="MPJ130" s="28"/>
      <c r="MPK130" s="28"/>
      <c r="MPL130" s="28"/>
      <c r="MPM130" s="28"/>
      <c r="MPN130" s="28"/>
      <c r="MPO130" s="28"/>
      <c r="MPP130" s="28"/>
      <c r="MPQ130" s="28"/>
      <c r="MPR130" s="28"/>
      <c r="MPS130" s="28"/>
      <c r="MPT130" s="28"/>
      <c r="MPU130" s="28"/>
      <c r="MPV130" s="28"/>
      <c r="MPW130" s="28"/>
      <c r="MPX130" s="28"/>
      <c r="MPY130" s="28"/>
      <c r="MPZ130" s="28"/>
      <c r="MQA130" s="28"/>
      <c r="MQB130" s="28"/>
      <c r="MQC130" s="28"/>
      <c r="MQD130" s="28"/>
      <c r="MQE130" s="28"/>
      <c r="MQF130" s="28"/>
      <c r="MQG130" s="28"/>
      <c r="MQH130" s="28"/>
      <c r="MQI130" s="28"/>
      <c r="MQJ130" s="28"/>
      <c r="MQK130" s="28"/>
      <c r="MQL130" s="28"/>
      <c r="MQM130" s="28"/>
      <c r="MQN130" s="28"/>
      <c r="MQO130" s="28"/>
      <c r="MQP130" s="28"/>
      <c r="MQQ130" s="28"/>
      <c r="MQR130" s="28"/>
      <c r="MQS130" s="28"/>
      <c r="MQT130" s="28"/>
      <c r="MQU130" s="28"/>
      <c r="MQV130" s="28"/>
      <c r="MQW130" s="28"/>
      <c r="MQX130" s="28"/>
      <c r="MQY130" s="28"/>
      <c r="MQZ130" s="28"/>
      <c r="MRA130" s="28"/>
      <c r="MRB130" s="28"/>
      <c r="MRC130" s="28"/>
      <c r="MRD130" s="28"/>
      <c r="MRE130" s="28"/>
      <c r="MRF130" s="28"/>
      <c r="MRG130" s="28"/>
      <c r="MRH130" s="28"/>
      <c r="MRI130" s="28"/>
      <c r="MRJ130" s="28"/>
      <c r="MRK130" s="28"/>
      <c r="MRL130" s="28"/>
      <c r="MRM130" s="28"/>
      <c r="MRN130" s="28"/>
      <c r="MRO130" s="28"/>
      <c r="MRP130" s="28"/>
      <c r="MRQ130" s="28"/>
      <c r="MRR130" s="28"/>
      <c r="MRS130" s="28"/>
      <c r="MRT130" s="28"/>
      <c r="MRU130" s="28"/>
      <c r="MRV130" s="28"/>
      <c r="MRW130" s="28"/>
      <c r="MRX130" s="28"/>
      <c r="MRY130" s="28"/>
      <c r="MRZ130" s="28"/>
      <c r="MSA130" s="28"/>
      <c r="MSB130" s="28"/>
      <c r="MSC130" s="28"/>
      <c r="MSD130" s="28"/>
      <c r="MSE130" s="28"/>
      <c r="MSF130" s="28"/>
      <c r="MSG130" s="28"/>
      <c r="MSH130" s="28"/>
      <c r="MSI130" s="28"/>
      <c r="MSJ130" s="28"/>
      <c r="MSK130" s="28"/>
      <c r="MSL130" s="28"/>
      <c r="MSM130" s="28"/>
      <c r="MSN130" s="28"/>
      <c r="MSO130" s="28"/>
      <c r="MSP130" s="28"/>
      <c r="MSQ130" s="28"/>
      <c r="MSR130" s="28"/>
      <c r="MSS130" s="28"/>
      <c r="MST130" s="28"/>
      <c r="MSU130" s="28"/>
      <c r="MSV130" s="28"/>
      <c r="MSW130" s="28"/>
      <c r="MSX130" s="28"/>
      <c r="MSY130" s="28"/>
      <c r="MSZ130" s="28"/>
      <c r="MTA130" s="28"/>
      <c r="MTB130" s="28"/>
      <c r="MTC130" s="28"/>
      <c r="MTD130" s="28"/>
      <c r="MTE130" s="28"/>
      <c r="MTF130" s="28"/>
      <c r="MTG130" s="28"/>
      <c r="MTH130" s="28"/>
      <c r="MTI130" s="28"/>
      <c r="MTJ130" s="28"/>
      <c r="MTK130" s="28"/>
      <c r="MTL130" s="28"/>
      <c r="MTM130" s="28"/>
      <c r="MTN130" s="28"/>
      <c r="MTO130" s="28"/>
      <c r="MTP130" s="28"/>
      <c r="MTQ130" s="28"/>
      <c r="MTR130" s="28"/>
      <c r="MTS130" s="28"/>
      <c r="MTT130" s="28"/>
      <c r="MTU130" s="28"/>
      <c r="MTV130" s="28"/>
      <c r="MTW130" s="28"/>
      <c r="MTX130" s="28"/>
      <c r="MTY130" s="28"/>
      <c r="MTZ130" s="28"/>
      <c r="MUA130" s="28"/>
      <c r="MUB130" s="28"/>
      <c r="MUC130" s="28"/>
      <c r="MUD130" s="28"/>
      <c r="MUE130" s="28"/>
      <c r="MUF130" s="28"/>
      <c r="MUG130" s="28"/>
      <c r="MUH130" s="28"/>
      <c r="MUI130" s="28"/>
      <c r="MUJ130" s="28"/>
      <c r="MUK130" s="28"/>
      <c r="MUL130" s="28"/>
      <c r="MUM130" s="28"/>
      <c r="MUN130" s="28"/>
      <c r="MUO130" s="28"/>
      <c r="MUP130" s="28"/>
      <c r="MUQ130" s="28"/>
      <c r="MUR130" s="28"/>
      <c r="MUS130" s="28"/>
      <c r="MUT130" s="28"/>
      <c r="MUU130" s="28"/>
      <c r="MUV130" s="28"/>
      <c r="MUW130" s="28"/>
      <c r="MUX130" s="28"/>
      <c r="MUY130" s="28"/>
      <c r="MUZ130" s="28"/>
      <c r="MVA130" s="28"/>
      <c r="MVB130" s="28"/>
      <c r="MVC130" s="28"/>
      <c r="MVD130" s="28"/>
      <c r="MVE130" s="28"/>
      <c r="MVF130" s="28"/>
      <c r="MVG130" s="28"/>
      <c r="MVH130" s="28"/>
      <c r="MVI130" s="28"/>
      <c r="MVJ130" s="28"/>
      <c r="MVK130" s="28"/>
      <c r="MVL130" s="28"/>
      <c r="MVM130" s="28"/>
      <c r="MVN130" s="28"/>
      <c r="MVO130" s="28"/>
      <c r="MVP130" s="28"/>
      <c r="MVQ130" s="28"/>
      <c r="MVR130" s="28"/>
      <c r="MVS130" s="28"/>
      <c r="MVT130" s="28"/>
      <c r="MVU130" s="28"/>
      <c r="MVV130" s="28"/>
      <c r="MVW130" s="28"/>
      <c r="MVX130" s="28"/>
      <c r="MVY130" s="28"/>
      <c r="MVZ130" s="28"/>
      <c r="MWA130" s="28"/>
      <c r="MWB130" s="28"/>
      <c r="MWC130" s="28"/>
      <c r="MWD130" s="28"/>
      <c r="MWE130" s="28"/>
      <c r="MWF130" s="28"/>
      <c r="MWG130" s="28"/>
      <c r="MWH130" s="28"/>
      <c r="MWI130" s="28"/>
      <c r="MWJ130" s="28"/>
      <c r="MWK130" s="28"/>
      <c r="MWL130" s="28"/>
      <c r="MWM130" s="28"/>
      <c r="MWN130" s="28"/>
      <c r="MWO130" s="28"/>
      <c r="MWP130" s="28"/>
      <c r="MWQ130" s="28"/>
      <c r="MWR130" s="28"/>
      <c r="MWS130" s="28"/>
      <c r="MWT130" s="28"/>
      <c r="MWU130" s="28"/>
      <c r="MWV130" s="28"/>
      <c r="MWW130" s="28"/>
      <c r="MWX130" s="28"/>
      <c r="MWY130" s="28"/>
      <c r="MWZ130" s="28"/>
      <c r="MXA130" s="28"/>
      <c r="MXB130" s="28"/>
      <c r="MXC130" s="28"/>
      <c r="MXD130" s="28"/>
      <c r="MXE130" s="28"/>
      <c r="MXF130" s="28"/>
      <c r="MXG130" s="28"/>
      <c r="MXH130" s="28"/>
      <c r="MXI130" s="28"/>
      <c r="MXJ130" s="28"/>
      <c r="MXK130" s="28"/>
      <c r="MXL130" s="28"/>
      <c r="MXM130" s="28"/>
      <c r="MXN130" s="28"/>
      <c r="MXO130" s="28"/>
      <c r="MXP130" s="28"/>
      <c r="MXQ130" s="28"/>
      <c r="MXR130" s="28"/>
      <c r="MXS130" s="28"/>
      <c r="MXT130" s="28"/>
      <c r="MXU130" s="28"/>
      <c r="MXV130" s="28"/>
      <c r="MXW130" s="28"/>
      <c r="MXX130" s="28"/>
      <c r="MXY130" s="28"/>
      <c r="MXZ130" s="28"/>
      <c r="MYA130" s="28"/>
      <c r="MYB130" s="28"/>
      <c r="MYC130" s="28"/>
      <c r="MYD130" s="28"/>
      <c r="MYE130" s="28"/>
      <c r="MYF130" s="28"/>
      <c r="MYG130" s="28"/>
      <c r="MYH130" s="28"/>
      <c r="MYI130" s="28"/>
      <c r="MYJ130" s="28"/>
      <c r="MYK130" s="28"/>
      <c r="MYL130" s="28"/>
      <c r="MYM130" s="28"/>
      <c r="MYN130" s="28"/>
      <c r="MYO130" s="28"/>
      <c r="MYP130" s="28"/>
      <c r="MYQ130" s="28"/>
      <c r="MYR130" s="28"/>
      <c r="MYS130" s="28"/>
      <c r="MYT130" s="28"/>
      <c r="MYU130" s="28"/>
      <c r="MYV130" s="28"/>
      <c r="MYW130" s="28"/>
      <c r="MYX130" s="28"/>
      <c r="MYY130" s="28"/>
      <c r="MYZ130" s="28"/>
      <c r="MZA130" s="28"/>
      <c r="MZB130" s="28"/>
      <c r="MZC130" s="28"/>
      <c r="MZD130" s="28"/>
      <c r="MZE130" s="28"/>
      <c r="MZF130" s="28"/>
      <c r="MZG130" s="28"/>
      <c r="MZH130" s="28"/>
      <c r="MZI130" s="28"/>
      <c r="MZJ130" s="28"/>
      <c r="MZK130" s="28"/>
      <c r="MZL130" s="28"/>
      <c r="MZM130" s="28"/>
      <c r="MZN130" s="28"/>
      <c r="MZO130" s="28"/>
      <c r="MZP130" s="28"/>
      <c r="MZQ130" s="28"/>
      <c r="MZR130" s="28"/>
      <c r="MZS130" s="28"/>
      <c r="MZT130" s="28"/>
      <c r="MZU130" s="28"/>
      <c r="MZV130" s="28"/>
      <c r="MZW130" s="28"/>
      <c r="MZX130" s="28"/>
      <c r="MZY130" s="28"/>
      <c r="MZZ130" s="28"/>
      <c r="NAA130" s="28"/>
      <c r="NAB130" s="28"/>
      <c r="NAC130" s="28"/>
      <c r="NAD130" s="28"/>
      <c r="NAE130" s="28"/>
      <c r="NAF130" s="28"/>
      <c r="NAG130" s="28"/>
      <c r="NAH130" s="28"/>
      <c r="NAI130" s="28"/>
      <c r="NAJ130" s="28"/>
      <c r="NAK130" s="28"/>
      <c r="NAL130" s="28"/>
      <c r="NAM130" s="28"/>
      <c r="NAN130" s="28"/>
      <c r="NAO130" s="28"/>
      <c r="NAP130" s="28"/>
      <c r="NAQ130" s="28"/>
      <c r="NAR130" s="28"/>
      <c r="NAS130" s="28"/>
      <c r="NAT130" s="28"/>
      <c r="NAU130" s="28"/>
      <c r="NAV130" s="28"/>
      <c r="NAW130" s="28"/>
      <c r="NAX130" s="28"/>
      <c r="NAY130" s="28"/>
      <c r="NAZ130" s="28"/>
      <c r="NBA130" s="28"/>
      <c r="NBB130" s="28"/>
      <c r="NBC130" s="28"/>
      <c r="NBD130" s="28"/>
      <c r="NBE130" s="28"/>
      <c r="NBF130" s="28"/>
      <c r="NBG130" s="28"/>
      <c r="NBH130" s="28"/>
      <c r="NBI130" s="28"/>
      <c r="NBJ130" s="28"/>
      <c r="NBK130" s="28"/>
      <c r="NBL130" s="28"/>
      <c r="NBM130" s="28"/>
      <c r="NBN130" s="28"/>
      <c r="NBO130" s="28"/>
      <c r="NBP130" s="28"/>
      <c r="NBQ130" s="28"/>
      <c r="NBR130" s="28"/>
      <c r="NBS130" s="28"/>
      <c r="NBT130" s="28"/>
      <c r="NBU130" s="28"/>
      <c r="NBV130" s="28"/>
      <c r="NBW130" s="28"/>
      <c r="NBX130" s="28"/>
      <c r="NBY130" s="28"/>
      <c r="NBZ130" s="28"/>
      <c r="NCA130" s="28"/>
      <c r="NCB130" s="28"/>
      <c r="NCC130" s="28"/>
      <c r="NCD130" s="28"/>
      <c r="NCE130" s="28"/>
      <c r="NCF130" s="28"/>
      <c r="NCG130" s="28"/>
      <c r="NCH130" s="28"/>
      <c r="NCI130" s="28"/>
      <c r="NCJ130" s="28"/>
      <c r="NCK130" s="28"/>
      <c r="NCL130" s="28"/>
      <c r="NCM130" s="28"/>
      <c r="NCN130" s="28"/>
      <c r="NCO130" s="28"/>
      <c r="NCP130" s="28"/>
      <c r="NCQ130" s="28"/>
      <c r="NCR130" s="28"/>
      <c r="NCS130" s="28"/>
      <c r="NCT130" s="28"/>
      <c r="NCU130" s="28"/>
      <c r="NCV130" s="28"/>
      <c r="NCW130" s="28"/>
      <c r="NCX130" s="28"/>
      <c r="NCY130" s="28"/>
      <c r="NCZ130" s="28"/>
      <c r="NDA130" s="28"/>
      <c r="NDB130" s="28"/>
      <c r="NDC130" s="28"/>
      <c r="NDD130" s="28"/>
      <c r="NDE130" s="28"/>
      <c r="NDF130" s="28"/>
      <c r="NDG130" s="28"/>
      <c r="NDH130" s="28"/>
      <c r="NDI130" s="28"/>
      <c r="NDJ130" s="28"/>
      <c r="NDK130" s="28"/>
      <c r="NDL130" s="28"/>
      <c r="NDM130" s="28"/>
      <c r="NDN130" s="28"/>
      <c r="NDO130" s="28"/>
      <c r="NDP130" s="28"/>
      <c r="NDQ130" s="28"/>
      <c r="NDR130" s="28"/>
      <c r="NDS130" s="28"/>
      <c r="NDT130" s="28"/>
      <c r="NDU130" s="28"/>
      <c r="NDV130" s="28"/>
      <c r="NDW130" s="28"/>
      <c r="NDX130" s="28"/>
      <c r="NDY130" s="28"/>
      <c r="NDZ130" s="28"/>
      <c r="NEA130" s="28"/>
      <c r="NEB130" s="28"/>
      <c r="NEC130" s="28"/>
      <c r="NED130" s="28"/>
      <c r="NEE130" s="28"/>
      <c r="NEF130" s="28"/>
      <c r="NEG130" s="28"/>
      <c r="NEH130" s="28"/>
      <c r="NEI130" s="28"/>
      <c r="NEJ130" s="28"/>
      <c r="NEK130" s="28"/>
      <c r="NEL130" s="28"/>
      <c r="NEM130" s="28"/>
      <c r="NEN130" s="28"/>
      <c r="NEO130" s="28"/>
      <c r="NEP130" s="28"/>
      <c r="NEQ130" s="28"/>
      <c r="NER130" s="28"/>
      <c r="NES130" s="28"/>
      <c r="NET130" s="28"/>
      <c r="NEU130" s="28"/>
      <c r="NEV130" s="28"/>
      <c r="NEW130" s="28"/>
      <c r="NEX130" s="28"/>
      <c r="NEY130" s="28"/>
      <c r="NEZ130" s="28"/>
      <c r="NFA130" s="28"/>
      <c r="NFB130" s="28"/>
      <c r="NFC130" s="28"/>
      <c r="NFD130" s="28"/>
      <c r="NFE130" s="28"/>
      <c r="NFF130" s="28"/>
      <c r="NFG130" s="28"/>
      <c r="NFH130" s="28"/>
      <c r="NFI130" s="28"/>
      <c r="NFJ130" s="28"/>
      <c r="NFK130" s="28"/>
      <c r="NFL130" s="28"/>
      <c r="NFM130" s="28"/>
      <c r="NFN130" s="28"/>
      <c r="NFO130" s="28"/>
      <c r="NFP130" s="28"/>
      <c r="NFQ130" s="28"/>
      <c r="NFR130" s="28"/>
      <c r="NFS130" s="28"/>
      <c r="NFT130" s="28"/>
      <c r="NFU130" s="28"/>
      <c r="NFV130" s="28"/>
      <c r="NFW130" s="28"/>
      <c r="NFX130" s="28"/>
      <c r="NFY130" s="28"/>
      <c r="NFZ130" s="28"/>
      <c r="NGA130" s="28"/>
      <c r="NGB130" s="28"/>
      <c r="NGC130" s="28"/>
      <c r="NGD130" s="28"/>
      <c r="NGE130" s="28"/>
      <c r="NGF130" s="28"/>
      <c r="NGG130" s="28"/>
      <c r="NGH130" s="28"/>
      <c r="NGI130" s="28"/>
      <c r="NGJ130" s="28"/>
      <c r="NGK130" s="28"/>
      <c r="NGL130" s="28"/>
      <c r="NGM130" s="28"/>
      <c r="NGN130" s="28"/>
      <c r="NGO130" s="28"/>
      <c r="NGP130" s="28"/>
      <c r="NGQ130" s="28"/>
      <c r="NGR130" s="28"/>
      <c r="NGS130" s="28"/>
      <c r="NGT130" s="28"/>
      <c r="NGU130" s="28"/>
      <c r="NGV130" s="28"/>
      <c r="NGW130" s="28"/>
      <c r="NGX130" s="28"/>
      <c r="NGY130" s="28"/>
      <c r="NGZ130" s="28"/>
      <c r="NHA130" s="28"/>
      <c r="NHB130" s="28"/>
      <c r="NHC130" s="28"/>
      <c r="NHD130" s="28"/>
      <c r="NHE130" s="28"/>
      <c r="NHF130" s="28"/>
      <c r="NHG130" s="28"/>
      <c r="NHH130" s="28"/>
      <c r="NHI130" s="28"/>
      <c r="NHJ130" s="28"/>
      <c r="NHK130" s="28"/>
      <c r="NHL130" s="28"/>
      <c r="NHM130" s="28"/>
      <c r="NHN130" s="28"/>
      <c r="NHO130" s="28"/>
      <c r="NHP130" s="28"/>
      <c r="NHQ130" s="28"/>
      <c r="NHR130" s="28"/>
      <c r="NHS130" s="28"/>
      <c r="NHT130" s="28"/>
      <c r="NHU130" s="28"/>
      <c r="NHV130" s="28"/>
      <c r="NHW130" s="28"/>
      <c r="NHX130" s="28"/>
      <c r="NHY130" s="28"/>
      <c r="NHZ130" s="28"/>
      <c r="NIA130" s="28"/>
      <c r="NIB130" s="28"/>
      <c r="NIC130" s="28"/>
      <c r="NID130" s="28"/>
      <c r="NIE130" s="28"/>
      <c r="NIF130" s="28"/>
      <c r="NIG130" s="28"/>
      <c r="NIH130" s="28"/>
      <c r="NII130" s="28"/>
      <c r="NIJ130" s="28"/>
      <c r="NIK130" s="28"/>
      <c r="NIL130" s="28"/>
      <c r="NIM130" s="28"/>
      <c r="NIN130" s="28"/>
      <c r="NIO130" s="28"/>
      <c r="NIP130" s="28"/>
      <c r="NIQ130" s="28"/>
      <c r="NIR130" s="28"/>
      <c r="NIS130" s="28"/>
      <c r="NIT130" s="28"/>
      <c r="NIU130" s="28"/>
      <c r="NIV130" s="28"/>
      <c r="NIW130" s="28"/>
      <c r="NIX130" s="28"/>
      <c r="NIY130" s="28"/>
      <c r="NIZ130" s="28"/>
      <c r="NJA130" s="28"/>
      <c r="NJB130" s="28"/>
      <c r="NJC130" s="28"/>
      <c r="NJD130" s="28"/>
      <c r="NJE130" s="28"/>
      <c r="NJF130" s="28"/>
      <c r="NJG130" s="28"/>
      <c r="NJH130" s="28"/>
      <c r="NJI130" s="28"/>
      <c r="NJJ130" s="28"/>
      <c r="NJK130" s="28"/>
      <c r="NJL130" s="28"/>
      <c r="NJM130" s="28"/>
      <c r="NJN130" s="28"/>
      <c r="NJO130" s="28"/>
      <c r="NJP130" s="28"/>
      <c r="NJQ130" s="28"/>
      <c r="NJR130" s="28"/>
      <c r="NJS130" s="28"/>
      <c r="NJT130" s="28"/>
      <c r="NJU130" s="28"/>
      <c r="NJV130" s="28"/>
      <c r="NJW130" s="28"/>
      <c r="NJX130" s="28"/>
      <c r="NJY130" s="28"/>
      <c r="NJZ130" s="28"/>
      <c r="NKA130" s="28"/>
      <c r="NKB130" s="28"/>
      <c r="NKC130" s="28"/>
      <c r="NKD130" s="28"/>
      <c r="NKE130" s="28"/>
      <c r="NKF130" s="28"/>
      <c r="NKG130" s="28"/>
      <c r="NKH130" s="28"/>
      <c r="NKI130" s="28"/>
      <c r="NKJ130" s="28"/>
      <c r="NKK130" s="28"/>
      <c r="NKL130" s="28"/>
      <c r="NKM130" s="28"/>
      <c r="NKN130" s="28"/>
      <c r="NKO130" s="28"/>
      <c r="NKP130" s="28"/>
      <c r="NKQ130" s="28"/>
      <c r="NKR130" s="28"/>
      <c r="NKS130" s="28"/>
      <c r="NKT130" s="28"/>
      <c r="NKU130" s="28"/>
      <c r="NKV130" s="28"/>
      <c r="NKW130" s="28"/>
      <c r="NKX130" s="28"/>
      <c r="NKY130" s="28"/>
      <c r="NKZ130" s="28"/>
      <c r="NLA130" s="28"/>
      <c r="NLB130" s="28"/>
      <c r="NLC130" s="28"/>
      <c r="NLD130" s="28"/>
      <c r="NLE130" s="28"/>
      <c r="NLF130" s="28"/>
      <c r="NLG130" s="28"/>
      <c r="NLH130" s="28"/>
      <c r="NLI130" s="28"/>
      <c r="NLJ130" s="28"/>
      <c r="NLK130" s="28"/>
      <c r="NLL130" s="28"/>
      <c r="NLM130" s="28"/>
      <c r="NLN130" s="28"/>
      <c r="NLO130" s="28"/>
      <c r="NLP130" s="28"/>
      <c r="NLQ130" s="28"/>
      <c r="NLR130" s="28"/>
      <c r="NLS130" s="28"/>
      <c r="NLT130" s="28"/>
      <c r="NLU130" s="28"/>
      <c r="NLV130" s="28"/>
      <c r="NLW130" s="28"/>
      <c r="NLX130" s="28"/>
      <c r="NLY130" s="28"/>
      <c r="NLZ130" s="28"/>
      <c r="NMA130" s="28"/>
      <c r="NMB130" s="28"/>
      <c r="NMC130" s="28"/>
      <c r="NMD130" s="28"/>
      <c r="NME130" s="28"/>
      <c r="NMF130" s="28"/>
      <c r="NMG130" s="28"/>
      <c r="NMH130" s="28"/>
      <c r="NMI130" s="28"/>
      <c r="NMJ130" s="28"/>
      <c r="NMK130" s="28"/>
      <c r="NML130" s="28"/>
      <c r="NMM130" s="28"/>
      <c r="NMN130" s="28"/>
      <c r="NMO130" s="28"/>
      <c r="NMP130" s="28"/>
      <c r="NMQ130" s="28"/>
      <c r="NMR130" s="28"/>
      <c r="NMS130" s="28"/>
      <c r="NMT130" s="28"/>
      <c r="NMU130" s="28"/>
      <c r="NMV130" s="28"/>
      <c r="NMW130" s="28"/>
      <c r="NMX130" s="28"/>
      <c r="NMY130" s="28"/>
      <c r="NMZ130" s="28"/>
      <c r="NNA130" s="28"/>
      <c r="NNB130" s="28"/>
      <c r="NNC130" s="28"/>
      <c r="NND130" s="28"/>
      <c r="NNE130" s="28"/>
      <c r="NNF130" s="28"/>
      <c r="NNG130" s="28"/>
      <c r="NNH130" s="28"/>
      <c r="NNI130" s="28"/>
      <c r="NNJ130" s="28"/>
      <c r="NNK130" s="28"/>
      <c r="NNL130" s="28"/>
      <c r="NNM130" s="28"/>
      <c r="NNN130" s="28"/>
      <c r="NNO130" s="28"/>
      <c r="NNP130" s="28"/>
      <c r="NNQ130" s="28"/>
      <c r="NNR130" s="28"/>
      <c r="NNS130" s="28"/>
      <c r="NNT130" s="28"/>
      <c r="NNU130" s="28"/>
      <c r="NNV130" s="28"/>
      <c r="NNW130" s="28"/>
      <c r="NNX130" s="28"/>
      <c r="NNY130" s="28"/>
      <c r="NNZ130" s="28"/>
      <c r="NOA130" s="28"/>
      <c r="NOB130" s="28"/>
      <c r="NOC130" s="28"/>
      <c r="NOD130" s="28"/>
      <c r="NOE130" s="28"/>
      <c r="NOF130" s="28"/>
      <c r="NOG130" s="28"/>
      <c r="NOH130" s="28"/>
      <c r="NOI130" s="28"/>
      <c r="NOJ130" s="28"/>
      <c r="NOK130" s="28"/>
      <c r="NOL130" s="28"/>
      <c r="NOM130" s="28"/>
      <c r="NON130" s="28"/>
      <c r="NOO130" s="28"/>
      <c r="NOP130" s="28"/>
      <c r="NOQ130" s="28"/>
      <c r="NOR130" s="28"/>
      <c r="NOS130" s="28"/>
      <c r="NOT130" s="28"/>
      <c r="NOU130" s="28"/>
      <c r="NOV130" s="28"/>
      <c r="NOW130" s="28"/>
      <c r="NOX130" s="28"/>
      <c r="NOY130" s="28"/>
      <c r="NOZ130" s="28"/>
      <c r="NPA130" s="28"/>
      <c r="NPB130" s="28"/>
      <c r="NPC130" s="28"/>
      <c r="NPD130" s="28"/>
      <c r="NPE130" s="28"/>
      <c r="NPF130" s="28"/>
      <c r="NPG130" s="28"/>
      <c r="NPH130" s="28"/>
      <c r="NPI130" s="28"/>
      <c r="NPJ130" s="28"/>
      <c r="NPK130" s="28"/>
      <c r="NPL130" s="28"/>
      <c r="NPM130" s="28"/>
      <c r="NPN130" s="28"/>
      <c r="NPO130" s="28"/>
      <c r="NPP130" s="28"/>
      <c r="NPQ130" s="28"/>
      <c r="NPR130" s="28"/>
      <c r="NPS130" s="28"/>
      <c r="NPT130" s="28"/>
      <c r="NPU130" s="28"/>
      <c r="NPV130" s="28"/>
      <c r="NPW130" s="28"/>
      <c r="NPX130" s="28"/>
      <c r="NPY130" s="28"/>
      <c r="NPZ130" s="28"/>
      <c r="NQA130" s="28"/>
      <c r="NQB130" s="28"/>
      <c r="NQC130" s="28"/>
      <c r="NQD130" s="28"/>
      <c r="NQE130" s="28"/>
      <c r="NQF130" s="28"/>
      <c r="NQG130" s="28"/>
      <c r="NQH130" s="28"/>
      <c r="NQI130" s="28"/>
      <c r="NQJ130" s="28"/>
      <c r="NQK130" s="28"/>
      <c r="NQL130" s="28"/>
      <c r="NQM130" s="28"/>
      <c r="NQN130" s="28"/>
      <c r="NQO130" s="28"/>
      <c r="NQP130" s="28"/>
      <c r="NQQ130" s="28"/>
      <c r="NQR130" s="28"/>
      <c r="NQS130" s="28"/>
      <c r="NQT130" s="28"/>
      <c r="NQU130" s="28"/>
      <c r="NQV130" s="28"/>
      <c r="NQW130" s="28"/>
      <c r="NQX130" s="28"/>
      <c r="NQY130" s="28"/>
      <c r="NQZ130" s="28"/>
      <c r="NRA130" s="28"/>
      <c r="NRB130" s="28"/>
      <c r="NRC130" s="28"/>
      <c r="NRD130" s="28"/>
      <c r="NRE130" s="28"/>
      <c r="NRF130" s="28"/>
      <c r="NRG130" s="28"/>
      <c r="NRH130" s="28"/>
      <c r="NRI130" s="28"/>
      <c r="NRJ130" s="28"/>
      <c r="NRK130" s="28"/>
      <c r="NRL130" s="28"/>
      <c r="NRM130" s="28"/>
      <c r="NRN130" s="28"/>
      <c r="NRO130" s="28"/>
      <c r="NRP130" s="28"/>
      <c r="NRQ130" s="28"/>
      <c r="NRR130" s="28"/>
      <c r="NRS130" s="28"/>
      <c r="NRT130" s="28"/>
      <c r="NRU130" s="28"/>
      <c r="NRV130" s="28"/>
      <c r="NRW130" s="28"/>
      <c r="NRX130" s="28"/>
      <c r="NRY130" s="28"/>
      <c r="NRZ130" s="28"/>
      <c r="NSA130" s="28"/>
      <c r="NSB130" s="28"/>
      <c r="NSC130" s="28"/>
      <c r="NSD130" s="28"/>
      <c r="NSE130" s="28"/>
      <c r="NSF130" s="28"/>
      <c r="NSG130" s="28"/>
      <c r="NSH130" s="28"/>
      <c r="NSI130" s="28"/>
      <c r="NSJ130" s="28"/>
      <c r="NSK130" s="28"/>
      <c r="NSL130" s="28"/>
      <c r="NSM130" s="28"/>
      <c r="NSN130" s="28"/>
      <c r="NSO130" s="28"/>
      <c r="NSP130" s="28"/>
      <c r="NSQ130" s="28"/>
      <c r="NSR130" s="28"/>
      <c r="NSS130" s="28"/>
      <c r="NST130" s="28"/>
      <c r="NSU130" s="28"/>
      <c r="NSV130" s="28"/>
      <c r="NSW130" s="28"/>
      <c r="NSX130" s="28"/>
      <c r="NSY130" s="28"/>
      <c r="NSZ130" s="28"/>
      <c r="NTA130" s="28"/>
      <c r="NTB130" s="28"/>
      <c r="NTC130" s="28"/>
      <c r="NTD130" s="28"/>
      <c r="NTE130" s="28"/>
      <c r="NTF130" s="28"/>
      <c r="NTG130" s="28"/>
      <c r="NTH130" s="28"/>
      <c r="NTI130" s="28"/>
      <c r="NTJ130" s="28"/>
      <c r="NTK130" s="28"/>
      <c r="NTL130" s="28"/>
      <c r="NTM130" s="28"/>
      <c r="NTN130" s="28"/>
      <c r="NTO130" s="28"/>
      <c r="NTP130" s="28"/>
      <c r="NTQ130" s="28"/>
      <c r="NTR130" s="28"/>
      <c r="NTS130" s="28"/>
      <c r="NTT130" s="28"/>
      <c r="NTU130" s="28"/>
      <c r="NTV130" s="28"/>
      <c r="NTW130" s="28"/>
      <c r="NTX130" s="28"/>
      <c r="NTY130" s="28"/>
      <c r="NTZ130" s="28"/>
      <c r="NUA130" s="28"/>
      <c r="NUB130" s="28"/>
      <c r="NUC130" s="28"/>
      <c r="NUD130" s="28"/>
      <c r="NUE130" s="28"/>
      <c r="NUF130" s="28"/>
      <c r="NUG130" s="28"/>
      <c r="NUH130" s="28"/>
      <c r="NUI130" s="28"/>
      <c r="NUJ130" s="28"/>
      <c r="NUK130" s="28"/>
      <c r="NUL130" s="28"/>
      <c r="NUM130" s="28"/>
      <c r="NUN130" s="28"/>
      <c r="NUO130" s="28"/>
      <c r="NUP130" s="28"/>
      <c r="NUQ130" s="28"/>
      <c r="NUR130" s="28"/>
      <c r="NUS130" s="28"/>
      <c r="NUT130" s="28"/>
      <c r="NUU130" s="28"/>
      <c r="NUV130" s="28"/>
      <c r="NUW130" s="28"/>
      <c r="NUX130" s="28"/>
      <c r="NUY130" s="28"/>
      <c r="NUZ130" s="28"/>
      <c r="NVA130" s="28"/>
      <c r="NVB130" s="28"/>
      <c r="NVC130" s="28"/>
      <c r="NVD130" s="28"/>
      <c r="NVE130" s="28"/>
      <c r="NVF130" s="28"/>
      <c r="NVG130" s="28"/>
      <c r="NVH130" s="28"/>
      <c r="NVI130" s="28"/>
      <c r="NVJ130" s="28"/>
      <c r="NVK130" s="28"/>
      <c r="NVL130" s="28"/>
      <c r="NVM130" s="28"/>
      <c r="NVN130" s="28"/>
      <c r="NVO130" s="28"/>
      <c r="NVP130" s="28"/>
      <c r="NVQ130" s="28"/>
      <c r="NVR130" s="28"/>
      <c r="NVS130" s="28"/>
      <c r="NVT130" s="28"/>
      <c r="NVU130" s="28"/>
      <c r="NVV130" s="28"/>
      <c r="NVW130" s="28"/>
      <c r="NVX130" s="28"/>
      <c r="NVY130" s="28"/>
      <c r="NVZ130" s="28"/>
      <c r="NWA130" s="28"/>
      <c r="NWB130" s="28"/>
      <c r="NWC130" s="28"/>
      <c r="NWD130" s="28"/>
      <c r="NWE130" s="28"/>
      <c r="NWF130" s="28"/>
      <c r="NWG130" s="28"/>
      <c r="NWH130" s="28"/>
      <c r="NWI130" s="28"/>
      <c r="NWJ130" s="28"/>
      <c r="NWK130" s="28"/>
      <c r="NWL130" s="28"/>
      <c r="NWM130" s="28"/>
      <c r="NWN130" s="28"/>
      <c r="NWO130" s="28"/>
      <c r="NWP130" s="28"/>
      <c r="NWQ130" s="28"/>
      <c r="NWR130" s="28"/>
      <c r="NWS130" s="28"/>
      <c r="NWT130" s="28"/>
      <c r="NWU130" s="28"/>
      <c r="NWV130" s="28"/>
      <c r="NWW130" s="28"/>
      <c r="NWX130" s="28"/>
      <c r="NWY130" s="28"/>
      <c r="NWZ130" s="28"/>
      <c r="NXA130" s="28"/>
      <c r="NXB130" s="28"/>
      <c r="NXC130" s="28"/>
      <c r="NXD130" s="28"/>
      <c r="NXE130" s="28"/>
      <c r="NXF130" s="28"/>
      <c r="NXG130" s="28"/>
      <c r="NXH130" s="28"/>
      <c r="NXI130" s="28"/>
      <c r="NXJ130" s="28"/>
      <c r="NXK130" s="28"/>
      <c r="NXL130" s="28"/>
      <c r="NXM130" s="28"/>
      <c r="NXN130" s="28"/>
      <c r="NXO130" s="28"/>
      <c r="NXP130" s="28"/>
      <c r="NXQ130" s="28"/>
      <c r="NXR130" s="28"/>
      <c r="NXS130" s="28"/>
      <c r="NXT130" s="28"/>
      <c r="NXU130" s="28"/>
      <c r="NXV130" s="28"/>
      <c r="NXW130" s="28"/>
      <c r="NXX130" s="28"/>
      <c r="NXY130" s="28"/>
      <c r="NXZ130" s="28"/>
      <c r="NYA130" s="28"/>
      <c r="NYB130" s="28"/>
      <c r="NYC130" s="28"/>
      <c r="NYD130" s="28"/>
      <c r="NYE130" s="28"/>
      <c r="NYF130" s="28"/>
      <c r="NYG130" s="28"/>
      <c r="NYH130" s="28"/>
      <c r="NYI130" s="28"/>
      <c r="NYJ130" s="28"/>
      <c r="NYK130" s="28"/>
      <c r="NYL130" s="28"/>
      <c r="NYM130" s="28"/>
      <c r="NYN130" s="28"/>
      <c r="NYO130" s="28"/>
      <c r="NYP130" s="28"/>
      <c r="NYQ130" s="28"/>
      <c r="NYR130" s="28"/>
      <c r="NYS130" s="28"/>
      <c r="NYT130" s="28"/>
      <c r="NYU130" s="28"/>
      <c r="NYV130" s="28"/>
      <c r="NYW130" s="28"/>
      <c r="NYX130" s="28"/>
      <c r="NYY130" s="28"/>
      <c r="NYZ130" s="28"/>
      <c r="NZA130" s="28"/>
      <c r="NZB130" s="28"/>
      <c r="NZC130" s="28"/>
      <c r="NZD130" s="28"/>
      <c r="NZE130" s="28"/>
      <c r="NZF130" s="28"/>
      <c r="NZG130" s="28"/>
      <c r="NZH130" s="28"/>
      <c r="NZI130" s="28"/>
      <c r="NZJ130" s="28"/>
      <c r="NZK130" s="28"/>
      <c r="NZL130" s="28"/>
      <c r="NZM130" s="28"/>
      <c r="NZN130" s="28"/>
      <c r="NZO130" s="28"/>
      <c r="NZP130" s="28"/>
      <c r="NZQ130" s="28"/>
      <c r="NZR130" s="28"/>
      <c r="NZS130" s="28"/>
      <c r="NZT130" s="28"/>
      <c r="NZU130" s="28"/>
      <c r="NZV130" s="28"/>
      <c r="NZW130" s="28"/>
      <c r="NZX130" s="28"/>
      <c r="NZY130" s="28"/>
      <c r="NZZ130" s="28"/>
      <c r="OAA130" s="28"/>
      <c r="OAB130" s="28"/>
      <c r="OAC130" s="28"/>
      <c r="OAD130" s="28"/>
      <c r="OAE130" s="28"/>
      <c r="OAF130" s="28"/>
      <c r="OAG130" s="28"/>
      <c r="OAH130" s="28"/>
      <c r="OAI130" s="28"/>
      <c r="OAJ130" s="28"/>
      <c r="OAK130" s="28"/>
      <c r="OAL130" s="28"/>
      <c r="OAM130" s="28"/>
      <c r="OAN130" s="28"/>
      <c r="OAO130" s="28"/>
      <c r="OAP130" s="28"/>
      <c r="OAQ130" s="28"/>
      <c r="OAR130" s="28"/>
      <c r="OAS130" s="28"/>
      <c r="OAT130" s="28"/>
      <c r="OAU130" s="28"/>
      <c r="OAV130" s="28"/>
      <c r="OAW130" s="28"/>
      <c r="OAX130" s="28"/>
      <c r="OAY130" s="28"/>
      <c r="OAZ130" s="28"/>
      <c r="OBA130" s="28"/>
      <c r="OBB130" s="28"/>
      <c r="OBC130" s="28"/>
      <c r="OBD130" s="28"/>
      <c r="OBE130" s="28"/>
      <c r="OBF130" s="28"/>
      <c r="OBG130" s="28"/>
      <c r="OBH130" s="28"/>
      <c r="OBI130" s="28"/>
      <c r="OBJ130" s="28"/>
      <c r="OBK130" s="28"/>
      <c r="OBL130" s="28"/>
      <c r="OBM130" s="28"/>
      <c r="OBN130" s="28"/>
      <c r="OBO130" s="28"/>
      <c r="OBP130" s="28"/>
      <c r="OBQ130" s="28"/>
      <c r="OBR130" s="28"/>
      <c r="OBS130" s="28"/>
      <c r="OBT130" s="28"/>
      <c r="OBU130" s="28"/>
      <c r="OBV130" s="28"/>
      <c r="OBW130" s="28"/>
      <c r="OBX130" s="28"/>
      <c r="OBY130" s="28"/>
      <c r="OBZ130" s="28"/>
      <c r="OCA130" s="28"/>
      <c r="OCB130" s="28"/>
      <c r="OCC130" s="28"/>
      <c r="OCD130" s="28"/>
      <c r="OCE130" s="28"/>
      <c r="OCF130" s="28"/>
      <c r="OCG130" s="28"/>
      <c r="OCH130" s="28"/>
      <c r="OCI130" s="28"/>
      <c r="OCJ130" s="28"/>
      <c r="OCK130" s="28"/>
      <c r="OCL130" s="28"/>
      <c r="OCM130" s="28"/>
      <c r="OCN130" s="28"/>
      <c r="OCO130" s="28"/>
      <c r="OCP130" s="28"/>
      <c r="OCQ130" s="28"/>
      <c r="OCR130" s="28"/>
      <c r="OCS130" s="28"/>
      <c r="OCT130" s="28"/>
      <c r="OCU130" s="28"/>
      <c r="OCV130" s="28"/>
      <c r="OCW130" s="28"/>
      <c r="OCX130" s="28"/>
      <c r="OCY130" s="28"/>
      <c r="OCZ130" s="28"/>
      <c r="ODA130" s="28"/>
      <c r="ODB130" s="28"/>
      <c r="ODC130" s="28"/>
      <c r="ODD130" s="28"/>
      <c r="ODE130" s="28"/>
      <c r="ODF130" s="28"/>
      <c r="ODG130" s="28"/>
      <c r="ODH130" s="28"/>
      <c r="ODI130" s="28"/>
      <c r="ODJ130" s="28"/>
      <c r="ODK130" s="28"/>
      <c r="ODL130" s="28"/>
      <c r="ODM130" s="28"/>
      <c r="ODN130" s="28"/>
      <c r="ODO130" s="28"/>
      <c r="ODP130" s="28"/>
      <c r="ODQ130" s="28"/>
      <c r="ODR130" s="28"/>
      <c r="ODS130" s="28"/>
      <c r="ODT130" s="28"/>
      <c r="ODU130" s="28"/>
      <c r="ODV130" s="28"/>
      <c r="ODW130" s="28"/>
      <c r="ODX130" s="28"/>
      <c r="ODY130" s="28"/>
      <c r="ODZ130" s="28"/>
      <c r="OEA130" s="28"/>
      <c r="OEB130" s="28"/>
      <c r="OEC130" s="28"/>
      <c r="OED130" s="28"/>
      <c r="OEE130" s="28"/>
      <c r="OEF130" s="28"/>
      <c r="OEG130" s="28"/>
      <c r="OEH130" s="28"/>
      <c r="OEI130" s="28"/>
      <c r="OEJ130" s="28"/>
      <c r="OEK130" s="28"/>
      <c r="OEL130" s="28"/>
      <c r="OEM130" s="28"/>
      <c r="OEN130" s="28"/>
      <c r="OEO130" s="28"/>
      <c r="OEP130" s="28"/>
      <c r="OEQ130" s="28"/>
      <c r="OER130" s="28"/>
      <c r="OES130" s="28"/>
      <c r="OET130" s="28"/>
      <c r="OEU130" s="28"/>
      <c r="OEV130" s="28"/>
      <c r="OEW130" s="28"/>
      <c r="OEX130" s="28"/>
      <c r="OEY130" s="28"/>
      <c r="OEZ130" s="28"/>
      <c r="OFA130" s="28"/>
      <c r="OFB130" s="28"/>
      <c r="OFC130" s="28"/>
      <c r="OFD130" s="28"/>
      <c r="OFE130" s="28"/>
      <c r="OFF130" s="28"/>
      <c r="OFG130" s="28"/>
      <c r="OFH130" s="28"/>
      <c r="OFI130" s="28"/>
      <c r="OFJ130" s="28"/>
      <c r="OFK130" s="28"/>
      <c r="OFL130" s="28"/>
      <c r="OFM130" s="28"/>
      <c r="OFN130" s="28"/>
      <c r="OFO130" s="28"/>
      <c r="OFP130" s="28"/>
      <c r="OFQ130" s="28"/>
      <c r="OFR130" s="28"/>
      <c r="OFS130" s="28"/>
      <c r="OFT130" s="28"/>
      <c r="OFU130" s="28"/>
      <c r="OFV130" s="28"/>
      <c r="OFW130" s="28"/>
      <c r="OFX130" s="28"/>
      <c r="OFY130" s="28"/>
      <c r="OFZ130" s="28"/>
      <c r="OGA130" s="28"/>
      <c r="OGB130" s="28"/>
      <c r="OGC130" s="28"/>
      <c r="OGD130" s="28"/>
      <c r="OGE130" s="28"/>
      <c r="OGF130" s="28"/>
      <c r="OGG130" s="28"/>
      <c r="OGH130" s="28"/>
      <c r="OGI130" s="28"/>
      <c r="OGJ130" s="28"/>
      <c r="OGK130" s="28"/>
      <c r="OGL130" s="28"/>
      <c r="OGM130" s="28"/>
      <c r="OGN130" s="28"/>
      <c r="OGO130" s="28"/>
      <c r="OGP130" s="28"/>
      <c r="OGQ130" s="28"/>
      <c r="OGR130" s="28"/>
      <c r="OGS130" s="28"/>
      <c r="OGT130" s="28"/>
      <c r="OGU130" s="28"/>
      <c r="OGV130" s="28"/>
      <c r="OGW130" s="28"/>
      <c r="OGX130" s="28"/>
      <c r="OGY130" s="28"/>
      <c r="OGZ130" s="28"/>
      <c r="OHA130" s="28"/>
      <c r="OHB130" s="28"/>
      <c r="OHC130" s="28"/>
      <c r="OHD130" s="28"/>
      <c r="OHE130" s="28"/>
      <c r="OHF130" s="28"/>
      <c r="OHG130" s="28"/>
      <c r="OHH130" s="28"/>
      <c r="OHI130" s="28"/>
      <c r="OHJ130" s="28"/>
      <c r="OHK130" s="28"/>
      <c r="OHL130" s="28"/>
      <c r="OHM130" s="28"/>
      <c r="OHN130" s="28"/>
      <c r="OHO130" s="28"/>
      <c r="OHP130" s="28"/>
      <c r="OHQ130" s="28"/>
      <c r="OHR130" s="28"/>
      <c r="OHS130" s="28"/>
      <c r="OHT130" s="28"/>
      <c r="OHU130" s="28"/>
      <c r="OHV130" s="28"/>
      <c r="OHW130" s="28"/>
      <c r="OHX130" s="28"/>
      <c r="OHY130" s="28"/>
      <c r="OHZ130" s="28"/>
      <c r="OIA130" s="28"/>
      <c r="OIB130" s="28"/>
      <c r="OIC130" s="28"/>
      <c r="OID130" s="28"/>
      <c r="OIE130" s="28"/>
      <c r="OIF130" s="28"/>
      <c r="OIG130" s="28"/>
      <c r="OIH130" s="28"/>
      <c r="OII130" s="28"/>
      <c r="OIJ130" s="28"/>
      <c r="OIK130" s="28"/>
      <c r="OIL130" s="28"/>
      <c r="OIM130" s="28"/>
      <c r="OIN130" s="28"/>
      <c r="OIO130" s="28"/>
      <c r="OIP130" s="28"/>
      <c r="OIQ130" s="28"/>
      <c r="OIR130" s="28"/>
      <c r="OIS130" s="28"/>
      <c r="OIT130" s="28"/>
      <c r="OIU130" s="28"/>
      <c r="OIV130" s="28"/>
      <c r="OIW130" s="28"/>
      <c r="OIX130" s="28"/>
      <c r="OIY130" s="28"/>
      <c r="OIZ130" s="28"/>
      <c r="OJA130" s="28"/>
      <c r="OJB130" s="28"/>
      <c r="OJC130" s="28"/>
      <c r="OJD130" s="28"/>
      <c r="OJE130" s="28"/>
      <c r="OJF130" s="28"/>
      <c r="OJG130" s="28"/>
      <c r="OJH130" s="28"/>
      <c r="OJI130" s="28"/>
      <c r="OJJ130" s="28"/>
      <c r="OJK130" s="28"/>
      <c r="OJL130" s="28"/>
      <c r="OJM130" s="28"/>
      <c r="OJN130" s="28"/>
      <c r="OJO130" s="28"/>
      <c r="OJP130" s="28"/>
      <c r="OJQ130" s="28"/>
      <c r="OJR130" s="28"/>
      <c r="OJS130" s="28"/>
      <c r="OJT130" s="28"/>
      <c r="OJU130" s="28"/>
      <c r="OJV130" s="28"/>
      <c r="OJW130" s="28"/>
      <c r="OJX130" s="28"/>
      <c r="OJY130" s="28"/>
      <c r="OJZ130" s="28"/>
      <c r="OKA130" s="28"/>
      <c r="OKB130" s="28"/>
      <c r="OKC130" s="28"/>
      <c r="OKD130" s="28"/>
      <c r="OKE130" s="28"/>
      <c r="OKF130" s="28"/>
      <c r="OKG130" s="28"/>
      <c r="OKH130" s="28"/>
      <c r="OKI130" s="28"/>
      <c r="OKJ130" s="28"/>
      <c r="OKK130" s="28"/>
      <c r="OKL130" s="28"/>
      <c r="OKM130" s="28"/>
      <c r="OKN130" s="28"/>
      <c r="OKO130" s="28"/>
      <c r="OKP130" s="28"/>
      <c r="OKQ130" s="28"/>
      <c r="OKR130" s="28"/>
      <c r="OKS130" s="28"/>
      <c r="OKT130" s="28"/>
      <c r="OKU130" s="28"/>
      <c r="OKV130" s="28"/>
      <c r="OKW130" s="28"/>
      <c r="OKX130" s="28"/>
      <c r="OKY130" s="28"/>
      <c r="OKZ130" s="28"/>
      <c r="OLA130" s="28"/>
      <c r="OLB130" s="28"/>
      <c r="OLC130" s="28"/>
      <c r="OLD130" s="28"/>
      <c r="OLE130" s="28"/>
      <c r="OLF130" s="28"/>
      <c r="OLG130" s="28"/>
      <c r="OLH130" s="28"/>
      <c r="OLI130" s="28"/>
      <c r="OLJ130" s="28"/>
      <c r="OLK130" s="28"/>
      <c r="OLL130" s="28"/>
      <c r="OLM130" s="28"/>
      <c r="OLN130" s="28"/>
      <c r="OLO130" s="28"/>
      <c r="OLP130" s="28"/>
      <c r="OLQ130" s="28"/>
      <c r="OLR130" s="28"/>
      <c r="OLS130" s="28"/>
      <c r="OLT130" s="28"/>
      <c r="OLU130" s="28"/>
      <c r="OLV130" s="28"/>
      <c r="OLW130" s="28"/>
      <c r="OLX130" s="28"/>
      <c r="OLY130" s="28"/>
      <c r="OLZ130" s="28"/>
      <c r="OMA130" s="28"/>
      <c r="OMB130" s="28"/>
      <c r="OMC130" s="28"/>
      <c r="OMD130" s="28"/>
      <c r="OME130" s="28"/>
      <c r="OMF130" s="28"/>
      <c r="OMG130" s="28"/>
      <c r="OMH130" s="28"/>
      <c r="OMI130" s="28"/>
      <c r="OMJ130" s="28"/>
      <c r="OMK130" s="28"/>
      <c r="OML130" s="28"/>
      <c r="OMM130" s="28"/>
      <c r="OMN130" s="28"/>
      <c r="OMO130" s="28"/>
      <c r="OMP130" s="28"/>
      <c r="OMQ130" s="28"/>
      <c r="OMR130" s="28"/>
      <c r="OMS130" s="28"/>
      <c r="OMT130" s="28"/>
      <c r="OMU130" s="28"/>
      <c r="OMV130" s="28"/>
      <c r="OMW130" s="28"/>
      <c r="OMX130" s="28"/>
      <c r="OMY130" s="28"/>
      <c r="OMZ130" s="28"/>
      <c r="ONA130" s="28"/>
      <c r="ONB130" s="28"/>
      <c r="ONC130" s="28"/>
      <c r="OND130" s="28"/>
      <c r="ONE130" s="28"/>
      <c r="ONF130" s="28"/>
      <c r="ONG130" s="28"/>
      <c r="ONH130" s="28"/>
      <c r="ONI130" s="28"/>
      <c r="ONJ130" s="28"/>
      <c r="ONK130" s="28"/>
      <c r="ONL130" s="28"/>
      <c r="ONM130" s="28"/>
      <c r="ONN130" s="28"/>
      <c r="ONO130" s="28"/>
      <c r="ONP130" s="28"/>
      <c r="ONQ130" s="28"/>
      <c r="ONR130" s="28"/>
      <c r="ONS130" s="28"/>
      <c r="ONT130" s="28"/>
      <c r="ONU130" s="28"/>
      <c r="ONV130" s="28"/>
      <c r="ONW130" s="28"/>
      <c r="ONX130" s="28"/>
      <c r="ONY130" s="28"/>
      <c r="ONZ130" s="28"/>
      <c r="OOA130" s="28"/>
      <c r="OOB130" s="28"/>
      <c r="OOC130" s="28"/>
      <c r="OOD130" s="28"/>
      <c r="OOE130" s="28"/>
      <c r="OOF130" s="28"/>
      <c r="OOG130" s="28"/>
      <c r="OOH130" s="28"/>
      <c r="OOI130" s="28"/>
      <c r="OOJ130" s="28"/>
      <c r="OOK130" s="28"/>
      <c r="OOL130" s="28"/>
      <c r="OOM130" s="28"/>
      <c r="OON130" s="28"/>
      <c r="OOO130" s="28"/>
      <c r="OOP130" s="28"/>
      <c r="OOQ130" s="28"/>
      <c r="OOR130" s="28"/>
      <c r="OOS130" s="28"/>
      <c r="OOT130" s="28"/>
      <c r="OOU130" s="28"/>
      <c r="OOV130" s="28"/>
      <c r="OOW130" s="28"/>
      <c r="OOX130" s="28"/>
      <c r="OOY130" s="28"/>
      <c r="OOZ130" s="28"/>
      <c r="OPA130" s="28"/>
      <c r="OPB130" s="28"/>
      <c r="OPC130" s="28"/>
      <c r="OPD130" s="28"/>
      <c r="OPE130" s="28"/>
      <c r="OPF130" s="28"/>
      <c r="OPG130" s="28"/>
      <c r="OPH130" s="28"/>
      <c r="OPI130" s="28"/>
      <c r="OPJ130" s="28"/>
      <c r="OPK130" s="28"/>
      <c r="OPL130" s="28"/>
      <c r="OPM130" s="28"/>
      <c r="OPN130" s="28"/>
      <c r="OPO130" s="28"/>
      <c r="OPP130" s="28"/>
      <c r="OPQ130" s="28"/>
      <c r="OPR130" s="28"/>
      <c r="OPS130" s="28"/>
      <c r="OPT130" s="28"/>
      <c r="OPU130" s="28"/>
      <c r="OPV130" s="28"/>
      <c r="OPW130" s="28"/>
      <c r="OPX130" s="28"/>
      <c r="OPY130" s="28"/>
      <c r="OPZ130" s="28"/>
      <c r="OQA130" s="28"/>
      <c r="OQB130" s="28"/>
      <c r="OQC130" s="28"/>
      <c r="OQD130" s="28"/>
      <c r="OQE130" s="28"/>
      <c r="OQF130" s="28"/>
      <c r="OQG130" s="28"/>
      <c r="OQH130" s="28"/>
      <c r="OQI130" s="28"/>
      <c r="OQJ130" s="28"/>
      <c r="OQK130" s="28"/>
      <c r="OQL130" s="28"/>
      <c r="OQM130" s="28"/>
      <c r="OQN130" s="28"/>
      <c r="OQO130" s="28"/>
      <c r="OQP130" s="28"/>
      <c r="OQQ130" s="28"/>
      <c r="OQR130" s="28"/>
      <c r="OQS130" s="28"/>
      <c r="OQT130" s="28"/>
      <c r="OQU130" s="28"/>
      <c r="OQV130" s="28"/>
      <c r="OQW130" s="28"/>
      <c r="OQX130" s="28"/>
      <c r="OQY130" s="28"/>
      <c r="OQZ130" s="28"/>
      <c r="ORA130" s="28"/>
      <c r="ORB130" s="28"/>
      <c r="ORC130" s="28"/>
      <c r="ORD130" s="28"/>
      <c r="ORE130" s="28"/>
      <c r="ORF130" s="28"/>
      <c r="ORG130" s="28"/>
      <c r="ORH130" s="28"/>
      <c r="ORI130" s="28"/>
      <c r="ORJ130" s="28"/>
      <c r="ORK130" s="28"/>
      <c r="ORL130" s="28"/>
      <c r="ORM130" s="28"/>
      <c r="ORN130" s="28"/>
      <c r="ORO130" s="28"/>
      <c r="ORP130" s="28"/>
      <c r="ORQ130" s="28"/>
      <c r="ORR130" s="28"/>
      <c r="ORS130" s="28"/>
      <c r="ORT130" s="28"/>
      <c r="ORU130" s="28"/>
      <c r="ORV130" s="28"/>
      <c r="ORW130" s="28"/>
      <c r="ORX130" s="28"/>
      <c r="ORY130" s="28"/>
      <c r="ORZ130" s="28"/>
      <c r="OSA130" s="28"/>
      <c r="OSB130" s="28"/>
      <c r="OSC130" s="28"/>
      <c r="OSD130" s="28"/>
      <c r="OSE130" s="28"/>
      <c r="OSF130" s="28"/>
      <c r="OSG130" s="28"/>
      <c r="OSH130" s="28"/>
      <c r="OSI130" s="28"/>
      <c r="OSJ130" s="28"/>
      <c r="OSK130" s="28"/>
      <c r="OSL130" s="28"/>
      <c r="OSM130" s="28"/>
      <c r="OSN130" s="28"/>
      <c r="OSO130" s="28"/>
      <c r="OSP130" s="28"/>
      <c r="OSQ130" s="28"/>
      <c r="OSR130" s="28"/>
      <c r="OSS130" s="28"/>
      <c r="OST130" s="28"/>
      <c r="OSU130" s="28"/>
      <c r="OSV130" s="28"/>
      <c r="OSW130" s="28"/>
      <c r="OSX130" s="28"/>
      <c r="OSY130" s="28"/>
      <c r="OSZ130" s="28"/>
      <c r="OTA130" s="28"/>
      <c r="OTB130" s="28"/>
      <c r="OTC130" s="28"/>
      <c r="OTD130" s="28"/>
      <c r="OTE130" s="28"/>
      <c r="OTF130" s="28"/>
      <c r="OTG130" s="28"/>
      <c r="OTH130" s="28"/>
      <c r="OTI130" s="28"/>
      <c r="OTJ130" s="28"/>
      <c r="OTK130" s="28"/>
      <c r="OTL130" s="28"/>
      <c r="OTM130" s="28"/>
      <c r="OTN130" s="28"/>
      <c r="OTO130" s="28"/>
      <c r="OTP130" s="28"/>
      <c r="OTQ130" s="28"/>
      <c r="OTR130" s="28"/>
      <c r="OTS130" s="28"/>
      <c r="OTT130" s="28"/>
      <c r="OTU130" s="28"/>
      <c r="OTV130" s="28"/>
      <c r="OTW130" s="28"/>
      <c r="OTX130" s="28"/>
      <c r="OTY130" s="28"/>
      <c r="OTZ130" s="28"/>
      <c r="OUA130" s="28"/>
      <c r="OUB130" s="28"/>
      <c r="OUC130" s="28"/>
      <c r="OUD130" s="28"/>
      <c r="OUE130" s="28"/>
      <c r="OUF130" s="28"/>
      <c r="OUG130" s="28"/>
      <c r="OUH130" s="28"/>
      <c r="OUI130" s="28"/>
      <c r="OUJ130" s="28"/>
      <c r="OUK130" s="28"/>
      <c r="OUL130" s="28"/>
      <c r="OUM130" s="28"/>
      <c r="OUN130" s="28"/>
      <c r="OUO130" s="28"/>
      <c r="OUP130" s="28"/>
      <c r="OUQ130" s="28"/>
      <c r="OUR130" s="28"/>
      <c r="OUS130" s="28"/>
      <c r="OUT130" s="28"/>
      <c r="OUU130" s="28"/>
      <c r="OUV130" s="28"/>
      <c r="OUW130" s="28"/>
      <c r="OUX130" s="28"/>
      <c r="OUY130" s="28"/>
      <c r="OUZ130" s="28"/>
      <c r="OVA130" s="28"/>
      <c r="OVB130" s="28"/>
      <c r="OVC130" s="28"/>
      <c r="OVD130" s="28"/>
      <c r="OVE130" s="28"/>
      <c r="OVF130" s="28"/>
      <c r="OVG130" s="28"/>
      <c r="OVH130" s="28"/>
      <c r="OVI130" s="28"/>
      <c r="OVJ130" s="28"/>
      <c r="OVK130" s="28"/>
      <c r="OVL130" s="28"/>
      <c r="OVM130" s="28"/>
      <c r="OVN130" s="28"/>
      <c r="OVO130" s="28"/>
      <c r="OVP130" s="28"/>
      <c r="OVQ130" s="28"/>
      <c r="OVR130" s="28"/>
      <c r="OVS130" s="28"/>
      <c r="OVT130" s="28"/>
      <c r="OVU130" s="28"/>
      <c r="OVV130" s="28"/>
      <c r="OVW130" s="28"/>
      <c r="OVX130" s="28"/>
      <c r="OVY130" s="28"/>
      <c r="OVZ130" s="28"/>
      <c r="OWA130" s="28"/>
      <c r="OWB130" s="28"/>
      <c r="OWC130" s="28"/>
      <c r="OWD130" s="28"/>
      <c r="OWE130" s="28"/>
      <c r="OWF130" s="28"/>
      <c r="OWG130" s="28"/>
      <c r="OWH130" s="28"/>
      <c r="OWI130" s="28"/>
      <c r="OWJ130" s="28"/>
      <c r="OWK130" s="28"/>
      <c r="OWL130" s="28"/>
      <c r="OWM130" s="28"/>
      <c r="OWN130" s="28"/>
      <c r="OWO130" s="28"/>
      <c r="OWP130" s="28"/>
      <c r="OWQ130" s="28"/>
      <c r="OWR130" s="28"/>
      <c r="OWS130" s="28"/>
      <c r="OWT130" s="28"/>
      <c r="OWU130" s="28"/>
      <c r="OWV130" s="28"/>
      <c r="OWW130" s="28"/>
      <c r="OWX130" s="28"/>
      <c r="OWY130" s="28"/>
      <c r="OWZ130" s="28"/>
      <c r="OXA130" s="28"/>
      <c r="OXB130" s="28"/>
      <c r="OXC130" s="28"/>
      <c r="OXD130" s="28"/>
      <c r="OXE130" s="28"/>
      <c r="OXF130" s="28"/>
      <c r="OXG130" s="28"/>
      <c r="OXH130" s="28"/>
      <c r="OXI130" s="28"/>
      <c r="OXJ130" s="28"/>
      <c r="OXK130" s="28"/>
      <c r="OXL130" s="28"/>
      <c r="OXM130" s="28"/>
      <c r="OXN130" s="28"/>
      <c r="OXO130" s="28"/>
      <c r="OXP130" s="28"/>
      <c r="OXQ130" s="28"/>
      <c r="OXR130" s="28"/>
      <c r="OXS130" s="28"/>
      <c r="OXT130" s="28"/>
      <c r="OXU130" s="28"/>
      <c r="OXV130" s="28"/>
      <c r="OXW130" s="28"/>
      <c r="OXX130" s="28"/>
      <c r="OXY130" s="28"/>
      <c r="OXZ130" s="28"/>
      <c r="OYA130" s="28"/>
      <c r="OYB130" s="28"/>
      <c r="OYC130" s="28"/>
      <c r="OYD130" s="28"/>
      <c r="OYE130" s="28"/>
      <c r="OYF130" s="28"/>
      <c r="OYG130" s="28"/>
      <c r="OYH130" s="28"/>
      <c r="OYI130" s="28"/>
      <c r="OYJ130" s="28"/>
      <c r="OYK130" s="28"/>
      <c r="OYL130" s="28"/>
      <c r="OYM130" s="28"/>
      <c r="OYN130" s="28"/>
      <c r="OYO130" s="28"/>
      <c r="OYP130" s="28"/>
      <c r="OYQ130" s="28"/>
      <c r="OYR130" s="28"/>
      <c r="OYS130" s="28"/>
      <c r="OYT130" s="28"/>
      <c r="OYU130" s="28"/>
      <c r="OYV130" s="28"/>
      <c r="OYW130" s="28"/>
      <c r="OYX130" s="28"/>
      <c r="OYY130" s="28"/>
      <c r="OYZ130" s="28"/>
      <c r="OZA130" s="28"/>
      <c r="OZB130" s="28"/>
      <c r="OZC130" s="28"/>
      <c r="OZD130" s="28"/>
      <c r="OZE130" s="28"/>
      <c r="OZF130" s="28"/>
      <c r="OZG130" s="28"/>
      <c r="OZH130" s="28"/>
      <c r="OZI130" s="28"/>
      <c r="OZJ130" s="28"/>
      <c r="OZK130" s="28"/>
      <c r="OZL130" s="28"/>
      <c r="OZM130" s="28"/>
      <c r="OZN130" s="28"/>
      <c r="OZO130" s="28"/>
      <c r="OZP130" s="28"/>
      <c r="OZQ130" s="28"/>
      <c r="OZR130" s="28"/>
      <c r="OZS130" s="28"/>
      <c r="OZT130" s="28"/>
      <c r="OZU130" s="28"/>
      <c r="OZV130" s="28"/>
      <c r="OZW130" s="28"/>
      <c r="OZX130" s="28"/>
      <c r="OZY130" s="28"/>
      <c r="OZZ130" s="28"/>
      <c r="PAA130" s="28"/>
      <c r="PAB130" s="28"/>
      <c r="PAC130" s="28"/>
      <c r="PAD130" s="28"/>
      <c r="PAE130" s="28"/>
      <c r="PAF130" s="28"/>
      <c r="PAG130" s="28"/>
      <c r="PAH130" s="28"/>
      <c r="PAI130" s="28"/>
      <c r="PAJ130" s="28"/>
      <c r="PAK130" s="28"/>
      <c r="PAL130" s="28"/>
      <c r="PAM130" s="28"/>
      <c r="PAN130" s="28"/>
      <c r="PAO130" s="28"/>
      <c r="PAP130" s="28"/>
      <c r="PAQ130" s="28"/>
      <c r="PAR130" s="28"/>
      <c r="PAS130" s="28"/>
      <c r="PAT130" s="28"/>
      <c r="PAU130" s="28"/>
      <c r="PAV130" s="28"/>
      <c r="PAW130" s="28"/>
      <c r="PAX130" s="28"/>
      <c r="PAY130" s="28"/>
      <c r="PAZ130" s="28"/>
      <c r="PBA130" s="28"/>
      <c r="PBB130" s="28"/>
      <c r="PBC130" s="28"/>
      <c r="PBD130" s="28"/>
      <c r="PBE130" s="28"/>
      <c r="PBF130" s="28"/>
      <c r="PBG130" s="28"/>
      <c r="PBH130" s="28"/>
      <c r="PBI130" s="28"/>
      <c r="PBJ130" s="28"/>
      <c r="PBK130" s="28"/>
      <c r="PBL130" s="28"/>
      <c r="PBM130" s="28"/>
      <c r="PBN130" s="28"/>
      <c r="PBO130" s="28"/>
      <c r="PBP130" s="28"/>
      <c r="PBQ130" s="28"/>
      <c r="PBR130" s="28"/>
      <c r="PBS130" s="28"/>
      <c r="PBT130" s="28"/>
      <c r="PBU130" s="28"/>
      <c r="PBV130" s="28"/>
      <c r="PBW130" s="28"/>
      <c r="PBX130" s="28"/>
      <c r="PBY130" s="28"/>
      <c r="PBZ130" s="28"/>
      <c r="PCA130" s="28"/>
      <c r="PCB130" s="28"/>
      <c r="PCC130" s="28"/>
      <c r="PCD130" s="28"/>
      <c r="PCE130" s="28"/>
      <c r="PCF130" s="28"/>
      <c r="PCG130" s="28"/>
      <c r="PCH130" s="28"/>
      <c r="PCI130" s="28"/>
      <c r="PCJ130" s="28"/>
      <c r="PCK130" s="28"/>
      <c r="PCL130" s="28"/>
      <c r="PCM130" s="28"/>
      <c r="PCN130" s="28"/>
      <c r="PCO130" s="28"/>
      <c r="PCP130" s="28"/>
      <c r="PCQ130" s="28"/>
      <c r="PCR130" s="28"/>
      <c r="PCS130" s="28"/>
      <c r="PCT130" s="28"/>
      <c r="PCU130" s="28"/>
      <c r="PCV130" s="28"/>
      <c r="PCW130" s="28"/>
      <c r="PCX130" s="28"/>
      <c r="PCY130" s="28"/>
      <c r="PCZ130" s="28"/>
      <c r="PDA130" s="28"/>
      <c r="PDB130" s="28"/>
      <c r="PDC130" s="28"/>
      <c r="PDD130" s="28"/>
      <c r="PDE130" s="28"/>
      <c r="PDF130" s="28"/>
      <c r="PDG130" s="28"/>
      <c r="PDH130" s="28"/>
      <c r="PDI130" s="28"/>
      <c r="PDJ130" s="28"/>
      <c r="PDK130" s="28"/>
      <c r="PDL130" s="28"/>
      <c r="PDM130" s="28"/>
      <c r="PDN130" s="28"/>
      <c r="PDO130" s="28"/>
      <c r="PDP130" s="28"/>
      <c r="PDQ130" s="28"/>
      <c r="PDR130" s="28"/>
      <c r="PDS130" s="28"/>
      <c r="PDT130" s="28"/>
      <c r="PDU130" s="28"/>
      <c r="PDV130" s="28"/>
      <c r="PDW130" s="28"/>
      <c r="PDX130" s="28"/>
      <c r="PDY130" s="28"/>
      <c r="PDZ130" s="28"/>
      <c r="PEA130" s="28"/>
      <c r="PEB130" s="28"/>
      <c r="PEC130" s="28"/>
      <c r="PED130" s="28"/>
      <c r="PEE130" s="28"/>
      <c r="PEF130" s="28"/>
      <c r="PEG130" s="28"/>
      <c r="PEH130" s="28"/>
      <c r="PEI130" s="28"/>
      <c r="PEJ130" s="28"/>
      <c r="PEK130" s="28"/>
      <c r="PEL130" s="28"/>
      <c r="PEM130" s="28"/>
      <c r="PEN130" s="28"/>
      <c r="PEO130" s="28"/>
      <c r="PEP130" s="28"/>
      <c r="PEQ130" s="28"/>
      <c r="PER130" s="28"/>
      <c r="PES130" s="28"/>
      <c r="PET130" s="28"/>
      <c r="PEU130" s="28"/>
      <c r="PEV130" s="28"/>
      <c r="PEW130" s="28"/>
      <c r="PEX130" s="28"/>
      <c r="PEY130" s="28"/>
      <c r="PEZ130" s="28"/>
      <c r="PFA130" s="28"/>
      <c r="PFB130" s="28"/>
      <c r="PFC130" s="28"/>
      <c r="PFD130" s="28"/>
      <c r="PFE130" s="28"/>
      <c r="PFF130" s="28"/>
      <c r="PFG130" s="28"/>
      <c r="PFH130" s="28"/>
      <c r="PFI130" s="28"/>
      <c r="PFJ130" s="28"/>
      <c r="PFK130" s="28"/>
      <c r="PFL130" s="28"/>
      <c r="PFM130" s="28"/>
      <c r="PFN130" s="28"/>
      <c r="PFO130" s="28"/>
      <c r="PFP130" s="28"/>
      <c r="PFQ130" s="28"/>
      <c r="PFR130" s="28"/>
      <c r="PFS130" s="28"/>
      <c r="PFT130" s="28"/>
      <c r="PFU130" s="28"/>
      <c r="PFV130" s="28"/>
      <c r="PFW130" s="28"/>
      <c r="PFX130" s="28"/>
      <c r="PFY130" s="28"/>
      <c r="PFZ130" s="28"/>
      <c r="PGA130" s="28"/>
      <c r="PGB130" s="28"/>
      <c r="PGC130" s="28"/>
      <c r="PGD130" s="28"/>
      <c r="PGE130" s="28"/>
      <c r="PGF130" s="28"/>
      <c r="PGG130" s="28"/>
      <c r="PGH130" s="28"/>
      <c r="PGI130" s="28"/>
      <c r="PGJ130" s="28"/>
      <c r="PGK130" s="28"/>
      <c r="PGL130" s="28"/>
      <c r="PGM130" s="28"/>
      <c r="PGN130" s="28"/>
      <c r="PGO130" s="28"/>
      <c r="PGP130" s="28"/>
      <c r="PGQ130" s="28"/>
      <c r="PGR130" s="28"/>
      <c r="PGS130" s="28"/>
      <c r="PGT130" s="28"/>
      <c r="PGU130" s="28"/>
      <c r="PGV130" s="28"/>
      <c r="PGW130" s="28"/>
      <c r="PGX130" s="28"/>
      <c r="PGY130" s="28"/>
      <c r="PGZ130" s="28"/>
      <c r="PHA130" s="28"/>
      <c r="PHB130" s="28"/>
      <c r="PHC130" s="28"/>
      <c r="PHD130" s="28"/>
      <c r="PHE130" s="28"/>
      <c r="PHF130" s="28"/>
      <c r="PHG130" s="28"/>
      <c r="PHH130" s="28"/>
      <c r="PHI130" s="28"/>
      <c r="PHJ130" s="28"/>
      <c r="PHK130" s="28"/>
      <c r="PHL130" s="28"/>
      <c r="PHM130" s="28"/>
      <c r="PHN130" s="28"/>
      <c r="PHO130" s="28"/>
      <c r="PHP130" s="28"/>
      <c r="PHQ130" s="28"/>
      <c r="PHR130" s="28"/>
      <c r="PHS130" s="28"/>
      <c r="PHT130" s="28"/>
      <c r="PHU130" s="28"/>
      <c r="PHV130" s="28"/>
      <c r="PHW130" s="28"/>
      <c r="PHX130" s="28"/>
      <c r="PHY130" s="28"/>
      <c r="PHZ130" s="28"/>
      <c r="PIA130" s="28"/>
      <c r="PIB130" s="28"/>
      <c r="PIC130" s="28"/>
      <c r="PID130" s="28"/>
      <c r="PIE130" s="28"/>
      <c r="PIF130" s="28"/>
      <c r="PIG130" s="28"/>
      <c r="PIH130" s="28"/>
      <c r="PII130" s="28"/>
      <c r="PIJ130" s="28"/>
      <c r="PIK130" s="28"/>
      <c r="PIL130" s="28"/>
      <c r="PIM130" s="28"/>
      <c r="PIN130" s="28"/>
      <c r="PIO130" s="28"/>
      <c r="PIP130" s="28"/>
      <c r="PIQ130" s="28"/>
      <c r="PIR130" s="28"/>
      <c r="PIS130" s="28"/>
      <c r="PIT130" s="28"/>
      <c r="PIU130" s="28"/>
      <c r="PIV130" s="28"/>
      <c r="PIW130" s="28"/>
      <c r="PIX130" s="28"/>
      <c r="PIY130" s="28"/>
      <c r="PIZ130" s="28"/>
      <c r="PJA130" s="28"/>
      <c r="PJB130" s="28"/>
      <c r="PJC130" s="28"/>
      <c r="PJD130" s="28"/>
      <c r="PJE130" s="28"/>
      <c r="PJF130" s="28"/>
      <c r="PJG130" s="28"/>
      <c r="PJH130" s="28"/>
      <c r="PJI130" s="28"/>
      <c r="PJJ130" s="28"/>
      <c r="PJK130" s="28"/>
      <c r="PJL130" s="28"/>
      <c r="PJM130" s="28"/>
      <c r="PJN130" s="28"/>
      <c r="PJO130" s="28"/>
      <c r="PJP130" s="28"/>
      <c r="PJQ130" s="28"/>
      <c r="PJR130" s="28"/>
      <c r="PJS130" s="28"/>
      <c r="PJT130" s="28"/>
      <c r="PJU130" s="28"/>
      <c r="PJV130" s="28"/>
      <c r="PJW130" s="28"/>
      <c r="PJX130" s="28"/>
      <c r="PJY130" s="28"/>
      <c r="PJZ130" s="28"/>
      <c r="PKA130" s="28"/>
      <c r="PKB130" s="28"/>
      <c r="PKC130" s="28"/>
      <c r="PKD130" s="28"/>
      <c r="PKE130" s="28"/>
      <c r="PKF130" s="28"/>
      <c r="PKG130" s="28"/>
      <c r="PKH130" s="28"/>
      <c r="PKI130" s="28"/>
      <c r="PKJ130" s="28"/>
      <c r="PKK130" s="28"/>
      <c r="PKL130" s="28"/>
      <c r="PKM130" s="28"/>
      <c r="PKN130" s="28"/>
      <c r="PKO130" s="28"/>
      <c r="PKP130" s="28"/>
      <c r="PKQ130" s="28"/>
      <c r="PKR130" s="28"/>
      <c r="PKS130" s="28"/>
      <c r="PKT130" s="28"/>
      <c r="PKU130" s="28"/>
      <c r="PKV130" s="28"/>
      <c r="PKW130" s="28"/>
      <c r="PKX130" s="28"/>
      <c r="PKY130" s="28"/>
      <c r="PKZ130" s="28"/>
      <c r="PLA130" s="28"/>
      <c r="PLB130" s="28"/>
      <c r="PLC130" s="28"/>
      <c r="PLD130" s="28"/>
      <c r="PLE130" s="28"/>
      <c r="PLF130" s="28"/>
      <c r="PLG130" s="28"/>
      <c r="PLH130" s="28"/>
      <c r="PLI130" s="28"/>
      <c r="PLJ130" s="28"/>
      <c r="PLK130" s="28"/>
      <c r="PLL130" s="28"/>
      <c r="PLM130" s="28"/>
      <c r="PLN130" s="28"/>
      <c r="PLO130" s="28"/>
      <c r="PLP130" s="28"/>
      <c r="PLQ130" s="28"/>
      <c r="PLR130" s="28"/>
      <c r="PLS130" s="28"/>
      <c r="PLT130" s="28"/>
      <c r="PLU130" s="28"/>
      <c r="PLV130" s="28"/>
      <c r="PLW130" s="28"/>
      <c r="PLX130" s="28"/>
      <c r="PLY130" s="28"/>
      <c r="PLZ130" s="28"/>
      <c r="PMA130" s="28"/>
      <c r="PMB130" s="28"/>
      <c r="PMC130" s="28"/>
      <c r="PMD130" s="28"/>
      <c r="PME130" s="28"/>
      <c r="PMF130" s="28"/>
      <c r="PMG130" s="28"/>
      <c r="PMH130" s="28"/>
      <c r="PMI130" s="28"/>
      <c r="PMJ130" s="28"/>
      <c r="PMK130" s="28"/>
      <c r="PML130" s="28"/>
      <c r="PMM130" s="28"/>
      <c r="PMN130" s="28"/>
      <c r="PMO130" s="28"/>
      <c r="PMP130" s="28"/>
      <c r="PMQ130" s="28"/>
      <c r="PMR130" s="28"/>
      <c r="PMS130" s="28"/>
      <c r="PMT130" s="28"/>
      <c r="PMU130" s="28"/>
      <c r="PMV130" s="28"/>
      <c r="PMW130" s="28"/>
      <c r="PMX130" s="28"/>
      <c r="PMY130" s="28"/>
      <c r="PMZ130" s="28"/>
      <c r="PNA130" s="28"/>
      <c r="PNB130" s="28"/>
      <c r="PNC130" s="28"/>
      <c r="PND130" s="28"/>
      <c r="PNE130" s="28"/>
      <c r="PNF130" s="28"/>
      <c r="PNG130" s="28"/>
      <c r="PNH130" s="28"/>
      <c r="PNI130" s="28"/>
      <c r="PNJ130" s="28"/>
      <c r="PNK130" s="28"/>
      <c r="PNL130" s="28"/>
      <c r="PNM130" s="28"/>
      <c r="PNN130" s="28"/>
      <c r="PNO130" s="28"/>
      <c r="PNP130" s="28"/>
      <c r="PNQ130" s="28"/>
      <c r="PNR130" s="28"/>
      <c r="PNS130" s="28"/>
      <c r="PNT130" s="28"/>
      <c r="PNU130" s="28"/>
      <c r="PNV130" s="28"/>
      <c r="PNW130" s="28"/>
      <c r="PNX130" s="28"/>
      <c r="PNY130" s="28"/>
      <c r="PNZ130" s="28"/>
      <c r="POA130" s="28"/>
      <c r="POB130" s="28"/>
      <c r="POC130" s="28"/>
      <c r="POD130" s="28"/>
      <c r="POE130" s="28"/>
      <c r="POF130" s="28"/>
      <c r="POG130" s="28"/>
      <c r="POH130" s="28"/>
      <c r="POI130" s="28"/>
      <c r="POJ130" s="28"/>
      <c r="POK130" s="28"/>
      <c r="POL130" s="28"/>
      <c r="POM130" s="28"/>
      <c r="PON130" s="28"/>
      <c r="POO130" s="28"/>
      <c r="POP130" s="28"/>
      <c r="POQ130" s="28"/>
      <c r="POR130" s="28"/>
      <c r="POS130" s="28"/>
      <c r="POT130" s="28"/>
      <c r="POU130" s="28"/>
      <c r="POV130" s="28"/>
      <c r="POW130" s="28"/>
      <c r="POX130" s="28"/>
      <c r="POY130" s="28"/>
      <c r="POZ130" s="28"/>
      <c r="PPA130" s="28"/>
      <c r="PPB130" s="28"/>
      <c r="PPC130" s="28"/>
      <c r="PPD130" s="28"/>
      <c r="PPE130" s="28"/>
      <c r="PPF130" s="28"/>
      <c r="PPG130" s="28"/>
      <c r="PPH130" s="28"/>
      <c r="PPI130" s="28"/>
      <c r="PPJ130" s="28"/>
      <c r="PPK130" s="28"/>
      <c r="PPL130" s="28"/>
      <c r="PPM130" s="28"/>
      <c r="PPN130" s="28"/>
      <c r="PPO130" s="28"/>
      <c r="PPP130" s="28"/>
      <c r="PPQ130" s="28"/>
      <c r="PPR130" s="28"/>
      <c r="PPS130" s="28"/>
      <c r="PPT130" s="28"/>
      <c r="PPU130" s="28"/>
      <c r="PPV130" s="28"/>
      <c r="PPW130" s="28"/>
      <c r="PPX130" s="28"/>
      <c r="PPY130" s="28"/>
      <c r="PPZ130" s="28"/>
      <c r="PQA130" s="28"/>
      <c r="PQB130" s="28"/>
      <c r="PQC130" s="28"/>
      <c r="PQD130" s="28"/>
      <c r="PQE130" s="28"/>
      <c r="PQF130" s="28"/>
      <c r="PQG130" s="28"/>
      <c r="PQH130" s="28"/>
      <c r="PQI130" s="28"/>
      <c r="PQJ130" s="28"/>
      <c r="PQK130" s="28"/>
      <c r="PQL130" s="28"/>
      <c r="PQM130" s="28"/>
      <c r="PQN130" s="28"/>
      <c r="PQO130" s="28"/>
      <c r="PQP130" s="28"/>
      <c r="PQQ130" s="28"/>
      <c r="PQR130" s="28"/>
      <c r="PQS130" s="28"/>
      <c r="PQT130" s="28"/>
      <c r="PQU130" s="28"/>
      <c r="PQV130" s="28"/>
      <c r="PQW130" s="28"/>
      <c r="PQX130" s="28"/>
      <c r="PQY130" s="28"/>
      <c r="PQZ130" s="28"/>
      <c r="PRA130" s="28"/>
      <c r="PRB130" s="28"/>
      <c r="PRC130" s="28"/>
      <c r="PRD130" s="28"/>
      <c r="PRE130" s="28"/>
      <c r="PRF130" s="28"/>
      <c r="PRG130" s="28"/>
      <c r="PRH130" s="28"/>
      <c r="PRI130" s="28"/>
      <c r="PRJ130" s="28"/>
      <c r="PRK130" s="28"/>
      <c r="PRL130" s="28"/>
      <c r="PRM130" s="28"/>
      <c r="PRN130" s="28"/>
      <c r="PRO130" s="28"/>
      <c r="PRP130" s="28"/>
      <c r="PRQ130" s="28"/>
      <c r="PRR130" s="28"/>
      <c r="PRS130" s="28"/>
      <c r="PRT130" s="28"/>
      <c r="PRU130" s="28"/>
      <c r="PRV130" s="28"/>
      <c r="PRW130" s="28"/>
      <c r="PRX130" s="28"/>
      <c r="PRY130" s="28"/>
      <c r="PRZ130" s="28"/>
      <c r="PSA130" s="28"/>
      <c r="PSB130" s="28"/>
      <c r="PSC130" s="28"/>
      <c r="PSD130" s="28"/>
      <c r="PSE130" s="28"/>
      <c r="PSF130" s="28"/>
      <c r="PSG130" s="28"/>
      <c r="PSH130" s="28"/>
      <c r="PSI130" s="28"/>
      <c r="PSJ130" s="28"/>
      <c r="PSK130" s="28"/>
      <c r="PSL130" s="28"/>
      <c r="PSM130" s="28"/>
      <c r="PSN130" s="28"/>
      <c r="PSO130" s="28"/>
      <c r="PSP130" s="28"/>
      <c r="PSQ130" s="28"/>
      <c r="PSR130" s="28"/>
      <c r="PSS130" s="28"/>
      <c r="PST130" s="28"/>
      <c r="PSU130" s="28"/>
      <c r="PSV130" s="28"/>
      <c r="PSW130" s="28"/>
      <c r="PSX130" s="28"/>
      <c r="PSY130" s="28"/>
      <c r="PSZ130" s="28"/>
      <c r="PTA130" s="28"/>
      <c r="PTB130" s="28"/>
      <c r="PTC130" s="28"/>
      <c r="PTD130" s="28"/>
      <c r="PTE130" s="28"/>
      <c r="PTF130" s="28"/>
      <c r="PTG130" s="28"/>
      <c r="PTH130" s="28"/>
      <c r="PTI130" s="28"/>
      <c r="PTJ130" s="28"/>
      <c r="PTK130" s="28"/>
      <c r="PTL130" s="28"/>
      <c r="PTM130" s="28"/>
      <c r="PTN130" s="28"/>
      <c r="PTO130" s="28"/>
      <c r="PTP130" s="28"/>
      <c r="PTQ130" s="28"/>
      <c r="PTR130" s="28"/>
      <c r="PTS130" s="28"/>
      <c r="PTT130" s="28"/>
      <c r="PTU130" s="28"/>
      <c r="PTV130" s="28"/>
      <c r="PTW130" s="28"/>
      <c r="PTX130" s="28"/>
      <c r="PTY130" s="28"/>
      <c r="PTZ130" s="28"/>
      <c r="PUA130" s="28"/>
      <c r="PUB130" s="28"/>
      <c r="PUC130" s="28"/>
      <c r="PUD130" s="28"/>
      <c r="PUE130" s="28"/>
      <c r="PUF130" s="28"/>
      <c r="PUG130" s="28"/>
      <c r="PUH130" s="28"/>
      <c r="PUI130" s="28"/>
      <c r="PUJ130" s="28"/>
      <c r="PUK130" s="28"/>
      <c r="PUL130" s="28"/>
      <c r="PUM130" s="28"/>
      <c r="PUN130" s="28"/>
      <c r="PUO130" s="28"/>
      <c r="PUP130" s="28"/>
      <c r="PUQ130" s="28"/>
      <c r="PUR130" s="28"/>
      <c r="PUS130" s="28"/>
      <c r="PUT130" s="28"/>
      <c r="PUU130" s="28"/>
      <c r="PUV130" s="28"/>
      <c r="PUW130" s="28"/>
      <c r="PUX130" s="28"/>
      <c r="PUY130" s="28"/>
      <c r="PUZ130" s="28"/>
      <c r="PVA130" s="28"/>
      <c r="PVB130" s="28"/>
      <c r="PVC130" s="28"/>
      <c r="PVD130" s="28"/>
      <c r="PVE130" s="28"/>
      <c r="PVF130" s="28"/>
      <c r="PVG130" s="28"/>
      <c r="PVH130" s="28"/>
      <c r="PVI130" s="28"/>
      <c r="PVJ130" s="28"/>
      <c r="PVK130" s="28"/>
      <c r="PVL130" s="28"/>
      <c r="PVM130" s="28"/>
      <c r="PVN130" s="28"/>
      <c r="PVO130" s="28"/>
      <c r="PVP130" s="28"/>
      <c r="PVQ130" s="28"/>
      <c r="PVR130" s="28"/>
      <c r="PVS130" s="28"/>
      <c r="PVT130" s="28"/>
      <c r="PVU130" s="28"/>
      <c r="PVV130" s="28"/>
      <c r="PVW130" s="28"/>
      <c r="PVX130" s="28"/>
      <c r="PVY130" s="28"/>
      <c r="PVZ130" s="28"/>
      <c r="PWA130" s="28"/>
      <c r="PWB130" s="28"/>
      <c r="PWC130" s="28"/>
      <c r="PWD130" s="28"/>
      <c r="PWE130" s="28"/>
      <c r="PWF130" s="28"/>
      <c r="PWG130" s="28"/>
      <c r="PWH130" s="28"/>
      <c r="PWI130" s="28"/>
      <c r="PWJ130" s="28"/>
      <c r="PWK130" s="28"/>
      <c r="PWL130" s="28"/>
      <c r="PWM130" s="28"/>
      <c r="PWN130" s="28"/>
      <c r="PWO130" s="28"/>
      <c r="PWP130" s="28"/>
      <c r="PWQ130" s="28"/>
      <c r="PWR130" s="28"/>
      <c r="PWS130" s="28"/>
      <c r="PWT130" s="28"/>
      <c r="PWU130" s="28"/>
      <c r="PWV130" s="28"/>
      <c r="PWW130" s="28"/>
      <c r="PWX130" s="28"/>
      <c r="PWY130" s="28"/>
      <c r="PWZ130" s="28"/>
      <c r="PXA130" s="28"/>
      <c r="PXB130" s="28"/>
      <c r="PXC130" s="28"/>
      <c r="PXD130" s="28"/>
      <c r="PXE130" s="28"/>
      <c r="PXF130" s="28"/>
      <c r="PXG130" s="28"/>
      <c r="PXH130" s="28"/>
      <c r="PXI130" s="28"/>
      <c r="PXJ130" s="28"/>
      <c r="PXK130" s="28"/>
      <c r="PXL130" s="28"/>
      <c r="PXM130" s="28"/>
      <c r="PXN130" s="28"/>
      <c r="PXO130" s="28"/>
      <c r="PXP130" s="28"/>
      <c r="PXQ130" s="28"/>
      <c r="PXR130" s="28"/>
      <c r="PXS130" s="28"/>
      <c r="PXT130" s="28"/>
      <c r="PXU130" s="28"/>
      <c r="PXV130" s="28"/>
      <c r="PXW130" s="28"/>
      <c r="PXX130" s="28"/>
      <c r="PXY130" s="28"/>
      <c r="PXZ130" s="28"/>
      <c r="PYA130" s="28"/>
      <c r="PYB130" s="28"/>
      <c r="PYC130" s="28"/>
      <c r="PYD130" s="28"/>
      <c r="PYE130" s="28"/>
      <c r="PYF130" s="28"/>
      <c r="PYG130" s="28"/>
      <c r="PYH130" s="28"/>
      <c r="PYI130" s="28"/>
      <c r="PYJ130" s="28"/>
      <c r="PYK130" s="28"/>
      <c r="PYL130" s="28"/>
      <c r="PYM130" s="28"/>
      <c r="PYN130" s="28"/>
      <c r="PYO130" s="28"/>
      <c r="PYP130" s="28"/>
      <c r="PYQ130" s="28"/>
      <c r="PYR130" s="28"/>
      <c r="PYS130" s="28"/>
      <c r="PYT130" s="28"/>
      <c r="PYU130" s="28"/>
      <c r="PYV130" s="28"/>
      <c r="PYW130" s="28"/>
      <c r="PYX130" s="28"/>
      <c r="PYY130" s="28"/>
      <c r="PYZ130" s="28"/>
      <c r="PZA130" s="28"/>
      <c r="PZB130" s="28"/>
      <c r="PZC130" s="28"/>
      <c r="PZD130" s="28"/>
      <c r="PZE130" s="28"/>
      <c r="PZF130" s="28"/>
      <c r="PZG130" s="28"/>
      <c r="PZH130" s="28"/>
      <c r="PZI130" s="28"/>
      <c r="PZJ130" s="28"/>
      <c r="PZK130" s="28"/>
      <c r="PZL130" s="28"/>
      <c r="PZM130" s="28"/>
      <c r="PZN130" s="28"/>
      <c r="PZO130" s="28"/>
      <c r="PZP130" s="28"/>
      <c r="PZQ130" s="28"/>
      <c r="PZR130" s="28"/>
      <c r="PZS130" s="28"/>
      <c r="PZT130" s="28"/>
      <c r="PZU130" s="28"/>
      <c r="PZV130" s="28"/>
      <c r="PZW130" s="28"/>
      <c r="PZX130" s="28"/>
      <c r="PZY130" s="28"/>
      <c r="PZZ130" s="28"/>
      <c r="QAA130" s="28"/>
      <c r="QAB130" s="28"/>
      <c r="QAC130" s="28"/>
      <c r="QAD130" s="28"/>
      <c r="QAE130" s="28"/>
      <c r="QAF130" s="28"/>
      <c r="QAG130" s="28"/>
      <c r="QAH130" s="28"/>
      <c r="QAI130" s="28"/>
      <c r="QAJ130" s="28"/>
      <c r="QAK130" s="28"/>
      <c r="QAL130" s="28"/>
      <c r="QAM130" s="28"/>
      <c r="QAN130" s="28"/>
      <c r="QAO130" s="28"/>
      <c r="QAP130" s="28"/>
      <c r="QAQ130" s="28"/>
      <c r="QAR130" s="28"/>
      <c r="QAS130" s="28"/>
      <c r="QAT130" s="28"/>
      <c r="QAU130" s="28"/>
      <c r="QAV130" s="28"/>
      <c r="QAW130" s="28"/>
      <c r="QAX130" s="28"/>
      <c r="QAY130" s="28"/>
      <c r="QAZ130" s="28"/>
      <c r="QBA130" s="28"/>
      <c r="QBB130" s="28"/>
      <c r="QBC130" s="28"/>
      <c r="QBD130" s="28"/>
      <c r="QBE130" s="28"/>
      <c r="QBF130" s="28"/>
      <c r="QBG130" s="28"/>
      <c r="QBH130" s="28"/>
      <c r="QBI130" s="28"/>
      <c r="QBJ130" s="28"/>
      <c r="QBK130" s="28"/>
      <c r="QBL130" s="28"/>
      <c r="QBM130" s="28"/>
      <c r="QBN130" s="28"/>
      <c r="QBO130" s="28"/>
      <c r="QBP130" s="28"/>
      <c r="QBQ130" s="28"/>
      <c r="QBR130" s="28"/>
      <c r="QBS130" s="28"/>
      <c r="QBT130" s="28"/>
      <c r="QBU130" s="28"/>
      <c r="QBV130" s="28"/>
      <c r="QBW130" s="28"/>
      <c r="QBX130" s="28"/>
      <c r="QBY130" s="28"/>
      <c r="QBZ130" s="28"/>
      <c r="QCA130" s="28"/>
      <c r="QCB130" s="28"/>
      <c r="QCC130" s="28"/>
      <c r="QCD130" s="28"/>
      <c r="QCE130" s="28"/>
      <c r="QCF130" s="28"/>
      <c r="QCG130" s="28"/>
      <c r="QCH130" s="28"/>
      <c r="QCI130" s="28"/>
      <c r="QCJ130" s="28"/>
      <c r="QCK130" s="28"/>
      <c r="QCL130" s="28"/>
      <c r="QCM130" s="28"/>
      <c r="QCN130" s="28"/>
      <c r="QCO130" s="28"/>
      <c r="QCP130" s="28"/>
      <c r="QCQ130" s="28"/>
      <c r="QCR130" s="28"/>
      <c r="QCS130" s="28"/>
      <c r="QCT130" s="28"/>
      <c r="QCU130" s="28"/>
      <c r="QCV130" s="28"/>
      <c r="QCW130" s="28"/>
      <c r="QCX130" s="28"/>
      <c r="QCY130" s="28"/>
      <c r="QCZ130" s="28"/>
      <c r="QDA130" s="28"/>
      <c r="QDB130" s="28"/>
      <c r="QDC130" s="28"/>
      <c r="QDD130" s="28"/>
      <c r="QDE130" s="28"/>
      <c r="QDF130" s="28"/>
      <c r="QDG130" s="28"/>
      <c r="QDH130" s="28"/>
      <c r="QDI130" s="28"/>
      <c r="QDJ130" s="28"/>
      <c r="QDK130" s="28"/>
      <c r="QDL130" s="28"/>
      <c r="QDM130" s="28"/>
      <c r="QDN130" s="28"/>
      <c r="QDO130" s="28"/>
      <c r="QDP130" s="28"/>
      <c r="QDQ130" s="28"/>
      <c r="QDR130" s="28"/>
      <c r="QDS130" s="28"/>
      <c r="QDT130" s="28"/>
      <c r="QDU130" s="28"/>
      <c r="QDV130" s="28"/>
      <c r="QDW130" s="28"/>
      <c r="QDX130" s="28"/>
      <c r="QDY130" s="28"/>
      <c r="QDZ130" s="28"/>
      <c r="QEA130" s="28"/>
      <c r="QEB130" s="28"/>
      <c r="QEC130" s="28"/>
      <c r="QED130" s="28"/>
      <c r="QEE130" s="28"/>
      <c r="QEF130" s="28"/>
      <c r="QEG130" s="28"/>
      <c r="QEH130" s="28"/>
      <c r="QEI130" s="28"/>
      <c r="QEJ130" s="28"/>
      <c r="QEK130" s="28"/>
      <c r="QEL130" s="28"/>
      <c r="QEM130" s="28"/>
      <c r="QEN130" s="28"/>
      <c r="QEO130" s="28"/>
      <c r="QEP130" s="28"/>
      <c r="QEQ130" s="28"/>
      <c r="QER130" s="28"/>
      <c r="QES130" s="28"/>
      <c r="QET130" s="28"/>
      <c r="QEU130" s="28"/>
      <c r="QEV130" s="28"/>
      <c r="QEW130" s="28"/>
      <c r="QEX130" s="28"/>
      <c r="QEY130" s="28"/>
      <c r="QEZ130" s="28"/>
      <c r="QFA130" s="28"/>
      <c r="QFB130" s="28"/>
      <c r="QFC130" s="28"/>
      <c r="QFD130" s="28"/>
      <c r="QFE130" s="28"/>
      <c r="QFF130" s="28"/>
      <c r="QFG130" s="28"/>
      <c r="QFH130" s="28"/>
      <c r="QFI130" s="28"/>
      <c r="QFJ130" s="28"/>
      <c r="QFK130" s="28"/>
      <c r="QFL130" s="28"/>
      <c r="QFM130" s="28"/>
      <c r="QFN130" s="28"/>
      <c r="QFO130" s="28"/>
      <c r="QFP130" s="28"/>
      <c r="QFQ130" s="28"/>
      <c r="QFR130" s="28"/>
      <c r="QFS130" s="28"/>
      <c r="QFT130" s="28"/>
      <c r="QFU130" s="28"/>
      <c r="QFV130" s="28"/>
      <c r="QFW130" s="28"/>
      <c r="QFX130" s="28"/>
      <c r="QFY130" s="28"/>
      <c r="QFZ130" s="28"/>
      <c r="QGA130" s="28"/>
      <c r="QGB130" s="28"/>
      <c r="QGC130" s="28"/>
      <c r="QGD130" s="28"/>
      <c r="QGE130" s="28"/>
      <c r="QGF130" s="28"/>
      <c r="QGG130" s="28"/>
      <c r="QGH130" s="28"/>
      <c r="QGI130" s="28"/>
      <c r="QGJ130" s="28"/>
      <c r="QGK130" s="28"/>
      <c r="QGL130" s="28"/>
      <c r="QGM130" s="28"/>
      <c r="QGN130" s="28"/>
      <c r="QGO130" s="28"/>
      <c r="QGP130" s="28"/>
      <c r="QGQ130" s="28"/>
      <c r="QGR130" s="28"/>
      <c r="QGS130" s="28"/>
      <c r="QGT130" s="28"/>
      <c r="QGU130" s="28"/>
      <c r="QGV130" s="28"/>
      <c r="QGW130" s="28"/>
      <c r="QGX130" s="28"/>
      <c r="QGY130" s="28"/>
      <c r="QGZ130" s="28"/>
      <c r="QHA130" s="28"/>
      <c r="QHB130" s="28"/>
      <c r="QHC130" s="28"/>
      <c r="QHD130" s="28"/>
      <c r="QHE130" s="28"/>
      <c r="QHF130" s="28"/>
      <c r="QHG130" s="28"/>
      <c r="QHH130" s="28"/>
      <c r="QHI130" s="28"/>
      <c r="QHJ130" s="28"/>
      <c r="QHK130" s="28"/>
      <c r="QHL130" s="28"/>
      <c r="QHM130" s="28"/>
      <c r="QHN130" s="28"/>
      <c r="QHO130" s="28"/>
      <c r="QHP130" s="28"/>
      <c r="QHQ130" s="28"/>
      <c r="QHR130" s="28"/>
      <c r="QHS130" s="28"/>
      <c r="QHT130" s="28"/>
      <c r="QHU130" s="28"/>
      <c r="QHV130" s="28"/>
      <c r="QHW130" s="28"/>
      <c r="QHX130" s="28"/>
      <c r="QHY130" s="28"/>
      <c r="QHZ130" s="28"/>
      <c r="QIA130" s="28"/>
      <c r="QIB130" s="28"/>
      <c r="QIC130" s="28"/>
      <c r="QID130" s="28"/>
      <c r="QIE130" s="28"/>
      <c r="QIF130" s="28"/>
      <c r="QIG130" s="28"/>
      <c r="QIH130" s="28"/>
      <c r="QII130" s="28"/>
      <c r="QIJ130" s="28"/>
      <c r="QIK130" s="28"/>
      <c r="QIL130" s="28"/>
      <c r="QIM130" s="28"/>
      <c r="QIN130" s="28"/>
      <c r="QIO130" s="28"/>
      <c r="QIP130" s="28"/>
      <c r="QIQ130" s="28"/>
      <c r="QIR130" s="28"/>
      <c r="QIS130" s="28"/>
      <c r="QIT130" s="28"/>
      <c r="QIU130" s="28"/>
      <c r="QIV130" s="28"/>
      <c r="QIW130" s="28"/>
      <c r="QIX130" s="28"/>
      <c r="QIY130" s="28"/>
      <c r="QIZ130" s="28"/>
      <c r="QJA130" s="28"/>
      <c r="QJB130" s="28"/>
      <c r="QJC130" s="28"/>
      <c r="QJD130" s="28"/>
      <c r="QJE130" s="28"/>
      <c r="QJF130" s="28"/>
      <c r="QJG130" s="28"/>
      <c r="QJH130" s="28"/>
      <c r="QJI130" s="28"/>
      <c r="QJJ130" s="28"/>
      <c r="QJK130" s="28"/>
      <c r="QJL130" s="28"/>
      <c r="QJM130" s="28"/>
      <c r="QJN130" s="28"/>
      <c r="QJO130" s="28"/>
      <c r="QJP130" s="28"/>
      <c r="QJQ130" s="28"/>
      <c r="QJR130" s="28"/>
      <c r="QJS130" s="28"/>
      <c r="QJT130" s="28"/>
      <c r="QJU130" s="28"/>
      <c r="QJV130" s="28"/>
      <c r="QJW130" s="28"/>
      <c r="QJX130" s="28"/>
      <c r="QJY130" s="28"/>
      <c r="QJZ130" s="28"/>
      <c r="QKA130" s="28"/>
      <c r="QKB130" s="28"/>
      <c r="QKC130" s="28"/>
      <c r="QKD130" s="28"/>
      <c r="QKE130" s="28"/>
      <c r="QKF130" s="28"/>
      <c r="QKG130" s="28"/>
      <c r="QKH130" s="28"/>
      <c r="QKI130" s="28"/>
      <c r="QKJ130" s="28"/>
      <c r="QKK130" s="28"/>
      <c r="QKL130" s="28"/>
      <c r="QKM130" s="28"/>
      <c r="QKN130" s="28"/>
      <c r="QKO130" s="28"/>
      <c r="QKP130" s="28"/>
      <c r="QKQ130" s="28"/>
      <c r="QKR130" s="28"/>
      <c r="QKS130" s="28"/>
      <c r="QKT130" s="28"/>
      <c r="QKU130" s="28"/>
      <c r="QKV130" s="28"/>
      <c r="QKW130" s="28"/>
      <c r="QKX130" s="28"/>
      <c r="QKY130" s="28"/>
      <c r="QKZ130" s="28"/>
      <c r="QLA130" s="28"/>
      <c r="QLB130" s="28"/>
      <c r="QLC130" s="28"/>
      <c r="QLD130" s="28"/>
      <c r="QLE130" s="28"/>
      <c r="QLF130" s="28"/>
      <c r="QLG130" s="28"/>
      <c r="QLH130" s="28"/>
      <c r="QLI130" s="28"/>
      <c r="QLJ130" s="28"/>
      <c r="QLK130" s="28"/>
      <c r="QLL130" s="28"/>
      <c r="QLM130" s="28"/>
      <c r="QLN130" s="28"/>
      <c r="QLO130" s="28"/>
      <c r="QLP130" s="28"/>
      <c r="QLQ130" s="28"/>
      <c r="QLR130" s="28"/>
      <c r="QLS130" s="28"/>
      <c r="QLT130" s="28"/>
      <c r="QLU130" s="28"/>
      <c r="QLV130" s="28"/>
      <c r="QLW130" s="28"/>
      <c r="QLX130" s="28"/>
      <c r="QLY130" s="28"/>
      <c r="QLZ130" s="28"/>
      <c r="QMA130" s="28"/>
      <c r="QMB130" s="28"/>
      <c r="QMC130" s="28"/>
      <c r="QMD130" s="28"/>
      <c r="QME130" s="28"/>
      <c r="QMF130" s="28"/>
      <c r="QMG130" s="28"/>
      <c r="QMH130" s="28"/>
      <c r="QMI130" s="28"/>
      <c r="QMJ130" s="28"/>
      <c r="QMK130" s="28"/>
      <c r="QML130" s="28"/>
      <c r="QMM130" s="28"/>
      <c r="QMN130" s="28"/>
      <c r="QMO130" s="28"/>
      <c r="QMP130" s="28"/>
      <c r="QMQ130" s="28"/>
      <c r="QMR130" s="28"/>
      <c r="QMS130" s="28"/>
      <c r="QMT130" s="28"/>
      <c r="QMU130" s="28"/>
      <c r="QMV130" s="28"/>
      <c r="QMW130" s="28"/>
      <c r="QMX130" s="28"/>
      <c r="QMY130" s="28"/>
      <c r="QMZ130" s="28"/>
      <c r="QNA130" s="28"/>
      <c r="QNB130" s="28"/>
      <c r="QNC130" s="28"/>
      <c r="QND130" s="28"/>
      <c r="QNE130" s="28"/>
      <c r="QNF130" s="28"/>
      <c r="QNG130" s="28"/>
      <c r="QNH130" s="28"/>
      <c r="QNI130" s="28"/>
      <c r="QNJ130" s="28"/>
      <c r="QNK130" s="28"/>
      <c r="QNL130" s="28"/>
      <c r="QNM130" s="28"/>
      <c r="QNN130" s="28"/>
      <c r="QNO130" s="28"/>
      <c r="QNP130" s="28"/>
      <c r="QNQ130" s="28"/>
      <c r="QNR130" s="28"/>
      <c r="QNS130" s="28"/>
      <c r="QNT130" s="28"/>
      <c r="QNU130" s="28"/>
      <c r="QNV130" s="28"/>
      <c r="QNW130" s="28"/>
      <c r="QNX130" s="28"/>
      <c r="QNY130" s="28"/>
      <c r="QNZ130" s="28"/>
      <c r="QOA130" s="28"/>
      <c r="QOB130" s="28"/>
      <c r="QOC130" s="28"/>
      <c r="QOD130" s="28"/>
      <c r="QOE130" s="28"/>
      <c r="QOF130" s="28"/>
      <c r="QOG130" s="28"/>
      <c r="QOH130" s="28"/>
      <c r="QOI130" s="28"/>
      <c r="QOJ130" s="28"/>
      <c r="QOK130" s="28"/>
      <c r="QOL130" s="28"/>
      <c r="QOM130" s="28"/>
      <c r="QON130" s="28"/>
      <c r="QOO130" s="28"/>
      <c r="QOP130" s="28"/>
      <c r="QOQ130" s="28"/>
      <c r="QOR130" s="28"/>
      <c r="QOS130" s="28"/>
      <c r="QOT130" s="28"/>
      <c r="QOU130" s="28"/>
      <c r="QOV130" s="28"/>
      <c r="QOW130" s="28"/>
      <c r="QOX130" s="28"/>
      <c r="QOY130" s="28"/>
      <c r="QOZ130" s="28"/>
      <c r="QPA130" s="28"/>
      <c r="QPB130" s="28"/>
      <c r="QPC130" s="28"/>
      <c r="QPD130" s="28"/>
      <c r="QPE130" s="28"/>
      <c r="QPF130" s="28"/>
      <c r="QPG130" s="28"/>
      <c r="QPH130" s="28"/>
      <c r="QPI130" s="28"/>
      <c r="QPJ130" s="28"/>
      <c r="QPK130" s="28"/>
      <c r="QPL130" s="28"/>
      <c r="QPM130" s="28"/>
      <c r="QPN130" s="28"/>
      <c r="QPO130" s="28"/>
      <c r="QPP130" s="28"/>
      <c r="QPQ130" s="28"/>
      <c r="QPR130" s="28"/>
      <c r="QPS130" s="28"/>
      <c r="QPT130" s="28"/>
      <c r="QPU130" s="28"/>
      <c r="QPV130" s="28"/>
      <c r="QPW130" s="28"/>
      <c r="QPX130" s="28"/>
      <c r="QPY130" s="28"/>
      <c r="QPZ130" s="28"/>
      <c r="QQA130" s="28"/>
      <c r="QQB130" s="28"/>
      <c r="QQC130" s="28"/>
      <c r="QQD130" s="28"/>
      <c r="QQE130" s="28"/>
      <c r="QQF130" s="28"/>
      <c r="QQG130" s="28"/>
      <c r="QQH130" s="28"/>
      <c r="QQI130" s="28"/>
      <c r="QQJ130" s="28"/>
      <c r="QQK130" s="28"/>
      <c r="QQL130" s="28"/>
      <c r="QQM130" s="28"/>
      <c r="QQN130" s="28"/>
      <c r="QQO130" s="28"/>
      <c r="QQP130" s="28"/>
      <c r="QQQ130" s="28"/>
      <c r="QQR130" s="28"/>
      <c r="QQS130" s="28"/>
      <c r="QQT130" s="28"/>
      <c r="QQU130" s="28"/>
      <c r="QQV130" s="28"/>
      <c r="QQW130" s="28"/>
      <c r="QQX130" s="28"/>
      <c r="QQY130" s="28"/>
      <c r="QQZ130" s="28"/>
      <c r="QRA130" s="28"/>
      <c r="QRB130" s="28"/>
      <c r="QRC130" s="28"/>
      <c r="QRD130" s="28"/>
      <c r="QRE130" s="28"/>
      <c r="QRF130" s="28"/>
      <c r="QRG130" s="28"/>
      <c r="QRH130" s="28"/>
      <c r="QRI130" s="28"/>
      <c r="QRJ130" s="28"/>
      <c r="QRK130" s="28"/>
      <c r="QRL130" s="28"/>
      <c r="QRM130" s="28"/>
      <c r="QRN130" s="28"/>
      <c r="QRO130" s="28"/>
      <c r="QRP130" s="28"/>
      <c r="QRQ130" s="28"/>
      <c r="QRR130" s="28"/>
      <c r="QRS130" s="28"/>
      <c r="QRT130" s="28"/>
      <c r="QRU130" s="28"/>
      <c r="QRV130" s="28"/>
      <c r="QRW130" s="28"/>
      <c r="QRX130" s="28"/>
      <c r="QRY130" s="28"/>
      <c r="QRZ130" s="28"/>
      <c r="QSA130" s="28"/>
      <c r="QSB130" s="28"/>
      <c r="QSC130" s="28"/>
      <c r="QSD130" s="28"/>
      <c r="QSE130" s="28"/>
      <c r="QSF130" s="28"/>
      <c r="QSG130" s="28"/>
      <c r="QSH130" s="28"/>
      <c r="QSI130" s="28"/>
      <c r="QSJ130" s="28"/>
      <c r="QSK130" s="28"/>
      <c r="QSL130" s="28"/>
      <c r="QSM130" s="28"/>
      <c r="QSN130" s="28"/>
      <c r="QSO130" s="28"/>
      <c r="QSP130" s="28"/>
      <c r="QSQ130" s="28"/>
      <c r="QSR130" s="28"/>
      <c r="QSS130" s="28"/>
      <c r="QST130" s="28"/>
      <c r="QSU130" s="28"/>
      <c r="QSV130" s="28"/>
      <c r="QSW130" s="28"/>
      <c r="QSX130" s="28"/>
      <c r="QSY130" s="28"/>
      <c r="QSZ130" s="28"/>
      <c r="QTA130" s="28"/>
      <c r="QTB130" s="28"/>
      <c r="QTC130" s="28"/>
      <c r="QTD130" s="28"/>
      <c r="QTE130" s="28"/>
      <c r="QTF130" s="28"/>
      <c r="QTG130" s="28"/>
      <c r="QTH130" s="28"/>
      <c r="QTI130" s="28"/>
      <c r="QTJ130" s="28"/>
      <c r="QTK130" s="28"/>
      <c r="QTL130" s="28"/>
      <c r="QTM130" s="28"/>
      <c r="QTN130" s="28"/>
      <c r="QTO130" s="28"/>
      <c r="QTP130" s="28"/>
      <c r="QTQ130" s="28"/>
      <c r="QTR130" s="28"/>
      <c r="QTS130" s="28"/>
      <c r="QTT130" s="28"/>
      <c r="QTU130" s="28"/>
      <c r="QTV130" s="28"/>
      <c r="QTW130" s="28"/>
      <c r="QTX130" s="28"/>
      <c r="QTY130" s="28"/>
      <c r="QTZ130" s="28"/>
      <c r="QUA130" s="28"/>
      <c r="QUB130" s="28"/>
      <c r="QUC130" s="28"/>
      <c r="QUD130" s="28"/>
      <c r="QUE130" s="28"/>
      <c r="QUF130" s="28"/>
      <c r="QUG130" s="28"/>
      <c r="QUH130" s="28"/>
      <c r="QUI130" s="28"/>
      <c r="QUJ130" s="28"/>
      <c r="QUK130" s="28"/>
      <c r="QUL130" s="28"/>
      <c r="QUM130" s="28"/>
      <c r="QUN130" s="28"/>
      <c r="QUO130" s="28"/>
      <c r="QUP130" s="28"/>
      <c r="QUQ130" s="28"/>
      <c r="QUR130" s="28"/>
      <c r="QUS130" s="28"/>
      <c r="QUT130" s="28"/>
      <c r="QUU130" s="28"/>
      <c r="QUV130" s="28"/>
      <c r="QUW130" s="28"/>
      <c r="QUX130" s="28"/>
      <c r="QUY130" s="28"/>
      <c r="QUZ130" s="28"/>
      <c r="QVA130" s="28"/>
      <c r="QVB130" s="28"/>
      <c r="QVC130" s="28"/>
      <c r="QVD130" s="28"/>
      <c r="QVE130" s="28"/>
      <c r="QVF130" s="28"/>
      <c r="QVG130" s="28"/>
      <c r="QVH130" s="28"/>
      <c r="QVI130" s="28"/>
      <c r="QVJ130" s="28"/>
      <c r="QVK130" s="28"/>
      <c r="QVL130" s="28"/>
      <c r="QVM130" s="28"/>
      <c r="QVN130" s="28"/>
      <c r="QVO130" s="28"/>
      <c r="QVP130" s="28"/>
      <c r="QVQ130" s="28"/>
      <c r="QVR130" s="28"/>
      <c r="QVS130" s="28"/>
      <c r="QVT130" s="28"/>
      <c r="QVU130" s="28"/>
      <c r="QVV130" s="28"/>
      <c r="QVW130" s="28"/>
      <c r="QVX130" s="28"/>
      <c r="QVY130" s="28"/>
      <c r="QVZ130" s="28"/>
      <c r="QWA130" s="28"/>
      <c r="QWB130" s="28"/>
      <c r="QWC130" s="28"/>
      <c r="QWD130" s="28"/>
      <c r="QWE130" s="28"/>
      <c r="QWF130" s="28"/>
      <c r="QWG130" s="28"/>
      <c r="QWH130" s="28"/>
      <c r="QWI130" s="28"/>
      <c r="QWJ130" s="28"/>
      <c r="QWK130" s="28"/>
      <c r="QWL130" s="28"/>
      <c r="QWM130" s="28"/>
      <c r="QWN130" s="28"/>
      <c r="QWO130" s="28"/>
      <c r="QWP130" s="28"/>
      <c r="QWQ130" s="28"/>
      <c r="QWR130" s="28"/>
      <c r="QWS130" s="28"/>
      <c r="QWT130" s="28"/>
      <c r="QWU130" s="28"/>
      <c r="QWV130" s="28"/>
      <c r="QWW130" s="28"/>
      <c r="QWX130" s="28"/>
      <c r="QWY130" s="28"/>
      <c r="QWZ130" s="28"/>
      <c r="QXA130" s="28"/>
      <c r="QXB130" s="28"/>
      <c r="QXC130" s="28"/>
      <c r="QXD130" s="28"/>
      <c r="QXE130" s="28"/>
      <c r="QXF130" s="28"/>
      <c r="QXG130" s="28"/>
      <c r="QXH130" s="28"/>
      <c r="QXI130" s="28"/>
      <c r="QXJ130" s="28"/>
      <c r="QXK130" s="28"/>
      <c r="QXL130" s="28"/>
      <c r="QXM130" s="28"/>
      <c r="QXN130" s="28"/>
      <c r="QXO130" s="28"/>
      <c r="QXP130" s="28"/>
      <c r="QXQ130" s="28"/>
      <c r="QXR130" s="28"/>
      <c r="QXS130" s="28"/>
      <c r="QXT130" s="28"/>
      <c r="QXU130" s="28"/>
      <c r="QXV130" s="28"/>
      <c r="QXW130" s="28"/>
      <c r="QXX130" s="28"/>
      <c r="QXY130" s="28"/>
      <c r="QXZ130" s="28"/>
      <c r="QYA130" s="28"/>
      <c r="QYB130" s="28"/>
      <c r="QYC130" s="28"/>
      <c r="QYD130" s="28"/>
      <c r="QYE130" s="28"/>
      <c r="QYF130" s="28"/>
      <c r="QYG130" s="28"/>
      <c r="QYH130" s="28"/>
      <c r="QYI130" s="28"/>
      <c r="QYJ130" s="28"/>
      <c r="QYK130" s="28"/>
      <c r="QYL130" s="28"/>
      <c r="QYM130" s="28"/>
      <c r="QYN130" s="28"/>
      <c r="QYO130" s="28"/>
      <c r="QYP130" s="28"/>
      <c r="QYQ130" s="28"/>
      <c r="QYR130" s="28"/>
      <c r="QYS130" s="28"/>
      <c r="QYT130" s="28"/>
      <c r="QYU130" s="28"/>
      <c r="QYV130" s="28"/>
      <c r="QYW130" s="28"/>
      <c r="QYX130" s="28"/>
      <c r="QYY130" s="28"/>
      <c r="QYZ130" s="28"/>
      <c r="QZA130" s="28"/>
      <c r="QZB130" s="28"/>
      <c r="QZC130" s="28"/>
      <c r="QZD130" s="28"/>
      <c r="QZE130" s="28"/>
      <c r="QZF130" s="28"/>
      <c r="QZG130" s="28"/>
      <c r="QZH130" s="28"/>
      <c r="QZI130" s="28"/>
      <c r="QZJ130" s="28"/>
      <c r="QZK130" s="28"/>
      <c r="QZL130" s="28"/>
      <c r="QZM130" s="28"/>
      <c r="QZN130" s="28"/>
      <c r="QZO130" s="28"/>
      <c r="QZP130" s="28"/>
      <c r="QZQ130" s="28"/>
      <c r="QZR130" s="28"/>
      <c r="QZS130" s="28"/>
      <c r="QZT130" s="28"/>
      <c r="QZU130" s="28"/>
      <c r="QZV130" s="28"/>
      <c r="QZW130" s="28"/>
      <c r="QZX130" s="28"/>
      <c r="QZY130" s="28"/>
      <c r="QZZ130" s="28"/>
      <c r="RAA130" s="28"/>
      <c r="RAB130" s="28"/>
      <c r="RAC130" s="28"/>
      <c r="RAD130" s="28"/>
      <c r="RAE130" s="28"/>
      <c r="RAF130" s="28"/>
      <c r="RAG130" s="28"/>
      <c r="RAH130" s="28"/>
      <c r="RAI130" s="28"/>
      <c r="RAJ130" s="28"/>
      <c r="RAK130" s="28"/>
      <c r="RAL130" s="28"/>
      <c r="RAM130" s="28"/>
      <c r="RAN130" s="28"/>
      <c r="RAO130" s="28"/>
      <c r="RAP130" s="28"/>
      <c r="RAQ130" s="28"/>
      <c r="RAR130" s="28"/>
      <c r="RAS130" s="28"/>
      <c r="RAT130" s="28"/>
      <c r="RAU130" s="28"/>
      <c r="RAV130" s="28"/>
      <c r="RAW130" s="28"/>
      <c r="RAX130" s="28"/>
      <c r="RAY130" s="28"/>
      <c r="RAZ130" s="28"/>
      <c r="RBA130" s="28"/>
      <c r="RBB130" s="28"/>
      <c r="RBC130" s="28"/>
      <c r="RBD130" s="28"/>
      <c r="RBE130" s="28"/>
      <c r="RBF130" s="28"/>
      <c r="RBG130" s="28"/>
      <c r="RBH130" s="28"/>
      <c r="RBI130" s="28"/>
      <c r="RBJ130" s="28"/>
      <c r="RBK130" s="28"/>
      <c r="RBL130" s="28"/>
      <c r="RBM130" s="28"/>
      <c r="RBN130" s="28"/>
      <c r="RBO130" s="28"/>
      <c r="RBP130" s="28"/>
      <c r="RBQ130" s="28"/>
      <c r="RBR130" s="28"/>
      <c r="RBS130" s="28"/>
      <c r="RBT130" s="28"/>
      <c r="RBU130" s="28"/>
      <c r="RBV130" s="28"/>
      <c r="RBW130" s="28"/>
      <c r="RBX130" s="28"/>
      <c r="RBY130" s="28"/>
      <c r="RBZ130" s="28"/>
      <c r="RCA130" s="28"/>
      <c r="RCB130" s="28"/>
      <c r="RCC130" s="28"/>
      <c r="RCD130" s="28"/>
      <c r="RCE130" s="28"/>
      <c r="RCF130" s="28"/>
      <c r="RCG130" s="28"/>
      <c r="RCH130" s="28"/>
      <c r="RCI130" s="28"/>
      <c r="RCJ130" s="28"/>
      <c r="RCK130" s="28"/>
      <c r="RCL130" s="28"/>
      <c r="RCM130" s="28"/>
      <c r="RCN130" s="28"/>
      <c r="RCO130" s="28"/>
      <c r="RCP130" s="28"/>
      <c r="RCQ130" s="28"/>
      <c r="RCR130" s="28"/>
      <c r="RCS130" s="28"/>
      <c r="RCT130" s="28"/>
      <c r="RCU130" s="28"/>
      <c r="RCV130" s="28"/>
      <c r="RCW130" s="28"/>
      <c r="RCX130" s="28"/>
      <c r="RCY130" s="28"/>
      <c r="RCZ130" s="28"/>
      <c r="RDA130" s="28"/>
      <c r="RDB130" s="28"/>
      <c r="RDC130" s="28"/>
      <c r="RDD130" s="28"/>
      <c r="RDE130" s="28"/>
      <c r="RDF130" s="28"/>
      <c r="RDG130" s="28"/>
      <c r="RDH130" s="28"/>
      <c r="RDI130" s="28"/>
      <c r="RDJ130" s="28"/>
      <c r="RDK130" s="28"/>
      <c r="RDL130" s="28"/>
      <c r="RDM130" s="28"/>
      <c r="RDN130" s="28"/>
      <c r="RDO130" s="28"/>
      <c r="RDP130" s="28"/>
      <c r="RDQ130" s="28"/>
      <c r="RDR130" s="28"/>
      <c r="RDS130" s="28"/>
      <c r="RDT130" s="28"/>
      <c r="RDU130" s="28"/>
      <c r="RDV130" s="28"/>
      <c r="RDW130" s="28"/>
      <c r="RDX130" s="28"/>
      <c r="RDY130" s="28"/>
      <c r="RDZ130" s="28"/>
      <c r="REA130" s="28"/>
      <c r="REB130" s="28"/>
      <c r="REC130" s="28"/>
      <c r="RED130" s="28"/>
      <c r="REE130" s="28"/>
      <c r="REF130" s="28"/>
      <c r="REG130" s="28"/>
      <c r="REH130" s="28"/>
      <c r="REI130" s="28"/>
      <c r="REJ130" s="28"/>
      <c r="REK130" s="28"/>
      <c r="REL130" s="28"/>
      <c r="REM130" s="28"/>
      <c r="REN130" s="28"/>
      <c r="REO130" s="28"/>
      <c r="REP130" s="28"/>
      <c r="REQ130" s="28"/>
      <c r="RER130" s="28"/>
      <c r="RES130" s="28"/>
      <c r="RET130" s="28"/>
      <c r="REU130" s="28"/>
      <c r="REV130" s="28"/>
      <c r="REW130" s="28"/>
      <c r="REX130" s="28"/>
      <c r="REY130" s="28"/>
      <c r="REZ130" s="28"/>
      <c r="RFA130" s="28"/>
      <c r="RFB130" s="28"/>
      <c r="RFC130" s="28"/>
      <c r="RFD130" s="28"/>
      <c r="RFE130" s="28"/>
      <c r="RFF130" s="28"/>
      <c r="RFG130" s="28"/>
      <c r="RFH130" s="28"/>
      <c r="RFI130" s="28"/>
      <c r="RFJ130" s="28"/>
      <c r="RFK130" s="28"/>
      <c r="RFL130" s="28"/>
      <c r="RFM130" s="28"/>
      <c r="RFN130" s="28"/>
      <c r="RFO130" s="28"/>
      <c r="RFP130" s="28"/>
      <c r="RFQ130" s="28"/>
      <c r="RFR130" s="28"/>
      <c r="RFS130" s="28"/>
      <c r="RFT130" s="28"/>
      <c r="RFU130" s="28"/>
      <c r="RFV130" s="28"/>
      <c r="RFW130" s="28"/>
      <c r="RFX130" s="28"/>
      <c r="RFY130" s="28"/>
      <c r="RFZ130" s="28"/>
      <c r="RGA130" s="28"/>
      <c r="RGB130" s="28"/>
      <c r="RGC130" s="28"/>
      <c r="RGD130" s="28"/>
      <c r="RGE130" s="28"/>
      <c r="RGF130" s="28"/>
      <c r="RGG130" s="28"/>
      <c r="RGH130" s="28"/>
      <c r="RGI130" s="28"/>
      <c r="RGJ130" s="28"/>
      <c r="RGK130" s="28"/>
      <c r="RGL130" s="28"/>
      <c r="RGM130" s="28"/>
      <c r="RGN130" s="28"/>
      <c r="RGO130" s="28"/>
      <c r="RGP130" s="28"/>
      <c r="RGQ130" s="28"/>
      <c r="RGR130" s="28"/>
      <c r="RGS130" s="28"/>
      <c r="RGT130" s="28"/>
      <c r="RGU130" s="28"/>
      <c r="RGV130" s="28"/>
      <c r="RGW130" s="28"/>
      <c r="RGX130" s="28"/>
      <c r="RGY130" s="28"/>
      <c r="RGZ130" s="28"/>
      <c r="RHA130" s="28"/>
      <c r="RHB130" s="28"/>
      <c r="RHC130" s="28"/>
      <c r="RHD130" s="28"/>
      <c r="RHE130" s="28"/>
      <c r="RHF130" s="28"/>
      <c r="RHG130" s="28"/>
      <c r="RHH130" s="28"/>
      <c r="RHI130" s="28"/>
      <c r="RHJ130" s="28"/>
      <c r="RHK130" s="28"/>
      <c r="RHL130" s="28"/>
      <c r="RHM130" s="28"/>
      <c r="RHN130" s="28"/>
      <c r="RHO130" s="28"/>
      <c r="RHP130" s="28"/>
      <c r="RHQ130" s="28"/>
      <c r="RHR130" s="28"/>
      <c r="RHS130" s="28"/>
      <c r="RHT130" s="28"/>
      <c r="RHU130" s="28"/>
      <c r="RHV130" s="28"/>
      <c r="RHW130" s="28"/>
      <c r="RHX130" s="28"/>
      <c r="RHY130" s="28"/>
      <c r="RHZ130" s="28"/>
      <c r="RIA130" s="28"/>
      <c r="RIB130" s="28"/>
      <c r="RIC130" s="28"/>
      <c r="RID130" s="28"/>
      <c r="RIE130" s="28"/>
      <c r="RIF130" s="28"/>
      <c r="RIG130" s="28"/>
      <c r="RIH130" s="28"/>
      <c r="RII130" s="28"/>
      <c r="RIJ130" s="28"/>
      <c r="RIK130" s="28"/>
      <c r="RIL130" s="28"/>
      <c r="RIM130" s="28"/>
      <c r="RIN130" s="28"/>
      <c r="RIO130" s="28"/>
      <c r="RIP130" s="28"/>
      <c r="RIQ130" s="28"/>
      <c r="RIR130" s="28"/>
      <c r="RIS130" s="28"/>
      <c r="RIT130" s="28"/>
      <c r="RIU130" s="28"/>
      <c r="RIV130" s="28"/>
      <c r="RIW130" s="28"/>
      <c r="RIX130" s="28"/>
      <c r="RIY130" s="28"/>
      <c r="RIZ130" s="28"/>
      <c r="RJA130" s="28"/>
      <c r="RJB130" s="28"/>
      <c r="RJC130" s="28"/>
      <c r="RJD130" s="28"/>
      <c r="RJE130" s="28"/>
      <c r="RJF130" s="28"/>
      <c r="RJG130" s="28"/>
      <c r="RJH130" s="28"/>
      <c r="RJI130" s="28"/>
      <c r="RJJ130" s="28"/>
      <c r="RJK130" s="28"/>
      <c r="RJL130" s="28"/>
      <c r="RJM130" s="28"/>
      <c r="RJN130" s="28"/>
      <c r="RJO130" s="28"/>
      <c r="RJP130" s="28"/>
      <c r="RJQ130" s="28"/>
      <c r="RJR130" s="28"/>
      <c r="RJS130" s="28"/>
      <c r="RJT130" s="28"/>
      <c r="RJU130" s="28"/>
      <c r="RJV130" s="28"/>
      <c r="RJW130" s="28"/>
      <c r="RJX130" s="28"/>
      <c r="RJY130" s="28"/>
      <c r="RJZ130" s="28"/>
      <c r="RKA130" s="28"/>
      <c r="RKB130" s="28"/>
      <c r="RKC130" s="28"/>
      <c r="RKD130" s="28"/>
      <c r="RKE130" s="28"/>
      <c r="RKF130" s="28"/>
      <c r="RKG130" s="28"/>
      <c r="RKH130" s="28"/>
      <c r="RKI130" s="28"/>
      <c r="RKJ130" s="28"/>
      <c r="RKK130" s="28"/>
      <c r="RKL130" s="28"/>
      <c r="RKM130" s="28"/>
      <c r="RKN130" s="28"/>
      <c r="RKO130" s="28"/>
      <c r="RKP130" s="28"/>
      <c r="RKQ130" s="28"/>
      <c r="RKR130" s="28"/>
      <c r="RKS130" s="28"/>
      <c r="RKT130" s="28"/>
      <c r="RKU130" s="28"/>
      <c r="RKV130" s="28"/>
      <c r="RKW130" s="28"/>
      <c r="RKX130" s="28"/>
      <c r="RKY130" s="28"/>
      <c r="RKZ130" s="28"/>
      <c r="RLA130" s="28"/>
      <c r="RLB130" s="28"/>
      <c r="RLC130" s="28"/>
      <c r="RLD130" s="28"/>
      <c r="RLE130" s="28"/>
      <c r="RLF130" s="28"/>
      <c r="RLG130" s="28"/>
      <c r="RLH130" s="28"/>
      <c r="RLI130" s="28"/>
      <c r="RLJ130" s="28"/>
      <c r="RLK130" s="28"/>
      <c r="RLL130" s="28"/>
      <c r="RLM130" s="28"/>
      <c r="RLN130" s="28"/>
      <c r="RLO130" s="28"/>
      <c r="RLP130" s="28"/>
      <c r="RLQ130" s="28"/>
      <c r="RLR130" s="28"/>
      <c r="RLS130" s="28"/>
      <c r="RLT130" s="28"/>
      <c r="RLU130" s="28"/>
      <c r="RLV130" s="28"/>
      <c r="RLW130" s="28"/>
      <c r="RLX130" s="28"/>
      <c r="RLY130" s="28"/>
      <c r="RLZ130" s="28"/>
      <c r="RMA130" s="28"/>
      <c r="RMB130" s="28"/>
      <c r="RMC130" s="28"/>
      <c r="RMD130" s="28"/>
      <c r="RME130" s="28"/>
      <c r="RMF130" s="28"/>
      <c r="RMG130" s="28"/>
      <c r="RMH130" s="28"/>
      <c r="RMI130" s="28"/>
      <c r="RMJ130" s="28"/>
      <c r="RMK130" s="28"/>
      <c r="RML130" s="28"/>
      <c r="RMM130" s="28"/>
      <c r="RMN130" s="28"/>
      <c r="RMO130" s="28"/>
      <c r="RMP130" s="28"/>
      <c r="RMQ130" s="28"/>
      <c r="RMR130" s="28"/>
      <c r="RMS130" s="28"/>
      <c r="RMT130" s="28"/>
      <c r="RMU130" s="28"/>
      <c r="RMV130" s="28"/>
      <c r="RMW130" s="28"/>
      <c r="RMX130" s="28"/>
      <c r="RMY130" s="28"/>
      <c r="RMZ130" s="28"/>
      <c r="RNA130" s="28"/>
      <c r="RNB130" s="28"/>
      <c r="RNC130" s="28"/>
      <c r="RND130" s="28"/>
      <c r="RNE130" s="28"/>
      <c r="RNF130" s="28"/>
      <c r="RNG130" s="28"/>
      <c r="RNH130" s="28"/>
      <c r="RNI130" s="28"/>
      <c r="RNJ130" s="28"/>
      <c r="RNK130" s="28"/>
      <c r="RNL130" s="28"/>
      <c r="RNM130" s="28"/>
      <c r="RNN130" s="28"/>
      <c r="RNO130" s="28"/>
      <c r="RNP130" s="28"/>
      <c r="RNQ130" s="28"/>
      <c r="RNR130" s="28"/>
      <c r="RNS130" s="28"/>
      <c r="RNT130" s="28"/>
      <c r="RNU130" s="28"/>
      <c r="RNV130" s="28"/>
      <c r="RNW130" s="28"/>
      <c r="RNX130" s="28"/>
      <c r="RNY130" s="28"/>
      <c r="RNZ130" s="28"/>
      <c r="ROA130" s="28"/>
      <c r="ROB130" s="28"/>
      <c r="ROC130" s="28"/>
      <c r="ROD130" s="28"/>
      <c r="ROE130" s="28"/>
      <c r="ROF130" s="28"/>
      <c r="ROG130" s="28"/>
      <c r="ROH130" s="28"/>
      <c r="ROI130" s="28"/>
      <c r="ROJ130" s="28"/>
      <c r="ROK130" s="28"/>
      <c r="ROL130" s="28"/>
      <c r="ROM130" s="28"/>
      <c r="RON130" s="28"/>
      <c r="ROO130" s="28"/>
      <c r="ROP130" s="28"/>
      <c r="ROQ130" s="28"/>
      <c r="ROR130" s="28"/>
      <c r="ROS130" s="28"/>
      <c r="ROT130" s="28"/>
      <c r="ROU130" s="28"/>
      <c r="ROV130" s="28"/>
      <c r="ROW130" s="28"/>
      <c r="ROX130" s="28"/>
      <c r="ROY130" s="28"/>
      <c r="ROZ130" s="28"/>
      <c r="RPA130" s="28"/>
      <c r="RPB130" s="28"/>
      <c r="RPC130" s="28"/>
      <c r="RPD130" s="28"/>
      <c r="RPE130" s="28"/>
      <c r="RPF130" s="28"/>
      <c r="RPG130" s="28"/>
      <c r="RPH130" s="28"/>
      <c r="RPI130" s="28"/>
      <c r="RPJ130" s="28"/>
      <c r="RPK130" s="28"/>
      <c r="RPL130" s="28"/>
      <c r="RPM130" s="28"/>
      <c r="RPN130" s="28"/>
      <c r="RPO130" s="28"/>
      <c r="RPP130" s="28"/>
      <c r="RPQ130" s="28"/>
      <c r="RPR130" s="28"/>
      <c r="RPS130" s="28"/>
      <c r="RPT130" s="28"/>
      <c r="RPU130" s="28"/>
      <c r="RPV130" s="28"/>
      <c r="RPW130" s="28"/>
      <c r="RPX130" s="28"/>
      <c r="RPY130" s="28"/>
      <c r="RPZ130" s="28"/>
      <c r="RQA130" s="28"/>
      <c r="RQB130" s="28"/>
      <c r="RQC130" s="28"/>
      <c r="RQD130" s="28"/>
      <c r="RQE130" s="28"/>
      <c r="RQF130" s="28"/>
      <c r="RQG130" s="28"/>
      <c r="RQH130" s="28"/>
      <c r="RQI130" s="28"/>
      <c r="RQJ130" s="28"/>
      <c r="RQK130" s="28"/>
      <c r="RQL130" s="28"/>
      <c r="RQM130" s="28"/>
      <c r="RQN130" s="28"/>
      <c r="RQO130" s="28"/>
      <c r="RQP130" s="28"/>
      <c r="RQQ130" s="28"/>
      <c r="RQR130" s="28"/>
      <c r="RQS130" s="28"/>
      <c r="RQT130" s="28"/>
      <c r="RQU130" s="28"/>
      <c r="RQV130" s="28"/>
      <c r="RQW130" s="28"/>
      <c r="RQX130" s="28"/>
      <c r="RQY130" s="28"/>
      <c r="RQZ130" s="28"/>
      <c r="RRA130" s="28"/>
      <c r="RRB130" s="28"/>
      <c r="RRC130" s="28"/>
      <c r="RRD130" s="28"/>
      <c r="RRE130" s="28"/>
      <c r="RRF130" s="28"/>
      <c r="RRG130" s="28"/>
      <c r="RRH130" s="28"/>
      <c r="RRI130" s="28"/>
      <c r="RRJ130" s="28"/>
      <c r="RRK130" s="28"/>
      <c r="RRL130" s="28"/>
      <c r="RRM130" s="28"/>
      <c r="RRN130" s="28"/>
      <c r="RRO130" s="28"/>
      <c r="RRP130" s="28"/>
      <c r="RRQ130" s="28"/>
      <c r="RRR130" s="28"/>
      <c r="RRS130" s="28"/>
      <c r="RRT130" s="28"/>
      <c r="RRU130" s="28"/>
      <c r="RRV130" s="28"/>
      <c r="RRW130" s="28"/>
      <c r="RRX130" s="28"/>
      <c r="RRY130" s="28"/>
      <c r="RRZ130" s="28"/>
      <c r="RSA130" s="28"/>
      <c r="RSB130" s="28"/>
      <c r="RSC130" s="28"/>
      <c r="RSD130" s="28"/>
      <c r="RSE130" s="28"/>
      <c r="RSF130" s="28"/>
      <c r="RSG130" s="28"/>
      <c r="RSH130" s="28"/>
      <c r="RSI130" s="28"/>
      <c r="RSJ130" s="28"/>
      <c r="RSK130" s="28"/>
      <c r="RSL130" s="28"/>
      <c r="RSM130" s="28"/>
      <c r="RSN130" s="28"/>
      <c r="RSO130" s="28"/>
      <c r="RSP130" s="28"/>
      <c r="RSQ130" s="28"/>
      <c r="RSR130" s="28"/>
      <c r="RSS130" s="28"/>
      <c r="RST130" s="28"/>
      <c r="RSU130" s="28"/>
      <c r="RSV130" s="28"/>
      <c r="RSW130" s="28"/>
      <c r="RSX130" s="28"/>
      <c r="RSY130" s="28"/>
      <c r="RSZ130" s="28"/>
      <c r="RTA130" s="28"/>
      <c r="RTB130" s="28"/>
      <c r="RTC130" s="28"/>
      <c r="RTD130" s="28"/>
      <c r="RTE130" s="28"/>
      <c r="RTF130" s="28"/>
      <c r="RTG130" s="28"/>
      <c r="RTH130" s="28"/>
      <c r="RTI130" s="28"/>
      <c r="RTJ130" s="28"/>
      <c r="RTK130" s="28"/>
      <c r="RTL130" s="28"/>
      <c r="RTM130" s="28"/>
      <c r="RTN130" s="28"/>
      <c r="RTO130" s="28"/>
      <c r="RTP130" s="28"/>
      <c r="RTQ130" s="28"/>
      <c r="RTR130" s="28"/>
      <c r="RTS130" s="28"/>
      <c r="RTT130" s="28"/>
      <c r="RTU130" s="28"/>
      <c r="RTV130" s="28"/>
      <c r="RTW130" s="28"/>
      <c r="RTX130" s="28"/>
      <c r="RTY130" s="28"/>
      <c r="RTZ130" s="28"/>
      <c r="RUA130" s="28"/>
      <c r="RUB130" s="28"/>
      <c r="RUC130" s="28"/>
      <c r="RUD130" s="28"/>
      <c r="RUE130" s="28"/>
      <c r="RUF130" s="28"/>
      <c r="RUG130" s="28"/>
      <c r="RUH130" s="28"/>
      <c r="RUI130" s="28"/>
      <c r="RUJ130" s="28"/>
      <c r="RUK130" s="28"/>
      <c r="RUL130" s="28"/>
      <c r="RUM130" s="28"/>
      <c r="RUN130" s="28"/>
      <c r="RUO130" s="28"/>
      <c r="RUP130" s="28"/>
      <c r="RUQ130" s="28"/>
      <c r="RUR130" s="28"/>
      <c r="RUS130" s="28"/>
      <c r="RUT130" s="28"/>
      <c r="RUU130" s="28"/>
      <c r="RUV130" s="28"/>
      <c r="RUW130" s="28"/>
      <c r="RUX130" s="28"/>
      <c r="RUY130" s="28"/>
      <c r="RUZ130" s="28"/>
      <c r="RVA130" s="28"/>
      <c r="RVB130" s="28"/>
      <c r="RVC130" s="28"/>
      <c r="RVD130" s="28"/>
      <c r="RVE130" s="28"/>
      <c r="RVF130" s="28"/>
      <c r="RVG130" s="28"/>
      <c r="RVH130" s="28"/>
      <c r="RVI130" s="28"/>
      <c r="RVJ130" s="28"/>
      <c r="RVK130" s="28"/>
      <c r="RVL130" s="28"/>
      <c r="RVM130" s="28"/>
      <c r="RVN130" s="28"/>
      <c r="RVO130" s="28"/>
      <c r="RVP130" s="28"/>
      <c r="RVQ130" s="28"/>
      <c r="RVR130" s="28"/>
      <c r="RVS130" s="28"/>
      <c r="RVT130" s="28"/>
      <c r="RVU130" s="28"/>
      <c r="RVV130" s="28"/>
      <c r="RVW130" s="28"/>
      <c r="RVX130" s="28"/>
      <c r="RVY130" s="28"/>
      <c r="RVZ130" s="28"/>
      <c r="RWA130" s="28"/>
      <c r="RWB130" s="28"/>
      <c r="RWC130" s="28"/>
      <c r="RWD130" s="28"/>
      <c r="RWE130" s="28"/>
      <c r="RWF130" s="28"/>
      <c r="RWG130" s="28"/>
      <c r="RWH130" s="28"/>
      <c r="RWI130" s="28"/>
      <c r="RWJ130" s="28"/>
      <c r="RWK130" s="28"/>
      <c r="RWL130" s="28"/>
      <c r="RWM130" s="28"/>
      <c r="RWN130" s="28"/>
      <c r="RWO130" s="28"/>
      <c r="RWP130" s="28"/>
      <c r="RWQ130" s="28"/>
      <c r="RWR130" s="28"/>
      <c r="RWS130" s="28"/>
      <c r="RWT130" s="28"/>
      <c r="RWU130" s="28"/>
      <c r="RWV130" s="28"/>
      <c r="RWW130" s="28"/>
      <c r="RWX130" s="28"/>
      <c r="RWY130" s="28"/>
      <c r="RWZ130" s="28"/>
      <c r="RXA130" s="28"/>
      <c r="RXB130" s="28"/>
      <c r="RXC130" s="28"/>
      <c r="RXD130" s="28"/>
      <c r="RXE130" s="28"/>
      <c r="RXF130" s="28"/>
      <c r="RXG130" s="28"/>
      <c r="RXH130" s="28"/>
      <c r="RXI130" s="28"/>
      <c r="RXJ130" s="28"/>
      <c r="RXK130" s="28"/>
      <c r="RXL130" s="28"/>
      <c r="RXM130" s="28"/>
      <c r="RXN130" s="28"/>
      <c r="RXO130" s="28"/>
      <c r="RXP130" s="28"/>
      <c r="RXQ130" s="28"/>
      <c r="RXR130" s="28"/>
      <c r="RXS130" s="28"/>
      <c r="RXT130" s="28"/>
      <c r="RXU130" s="28"/>
      <c r="RXV130" s="28"/>
      <c r="RXW130" s="28"/>
      <c r="RXX130" s="28"/>
      <c r="RXY130" s="28"/>
      <c r="RXZ130" s="28"/>
      <c r="RYA130" s="28"/>
      <c r="RYB130" s="28"/>
      <c r="RYC130" s="28"/>
      <c r="RYD130" s="28"/>
      <c r="RYE130" s="28"/>
      <c r="RYF130" s="28"/>
      <c r="RYG130" s="28"/>
      <c r="RYH130" s="28"/>
      <c r="RYI130" s="28"/>
      <c r="RYJ130" s="28"/>
      <c r="RYK130" s="28"/>
      <c r="RYL130" s="28"/>
      <c r="RYM130" s="28"/>
      <c r="RYN130" s="28"/>
      <c r="RYO130" s="28"/>
      <c r="RYP130" s="28"/>
      <c r="RYQ130" s="28"/>
      <c r="RYR130" s="28"/>
      <c r="RYS130" s="28"/>
      <c r="RYT130" s="28"/>
      <c r="RYU130" s="28"/>
      <c r="RYV130" s="28"/>
      <c r="RYW130" s="28"/>
      <c r="RYX130" s="28"/>
      <c r="RYY130" s="28"/>
      <c r="RYZ130" s="28"/>
      <c r="RZA130" s="28"/>
      <c r="RZB130" s="28"/>
      <c r="RZC130" s="28"/>
      <c r="RZD130" s="28"/>
      <c r="RZE130" s="28"/>
      <c r="RZF130" s="28"/>
      <c r="RZG130" s="28"/>
      <c r="RZH130" s="28"/>
      <c r="RZI130" s="28"/>
      <c r="RZJ130" s="28"/>
      <c r="RZK130" s="28"/>
      <c r="RZL130" s="28"/>
      <c r="RZM130" s="28"/>
      <c r="RZN130" s="28"/>
      <c r="RZO130" s="28"/>
      <c r="RZP130" s="28"/>
      <c r="RZQ130" s="28"/>
      <c r="RZR130" s="28"/>
      <c r="RZS130" s="28"/>
      <c r="RZT130" s="28"/>
      <c r="RZU130" s="28"/>
      <c r="RZV130" s="28"/>
      <c r="RZW130" s="28"/>
      <c r="RZX130" s="28"/>
      <c r="RZY130" s="28"/>
      <c r="RZZ130" s="28"/>
      <c r="SAA130" s="28"/>
      <c r="SAB130" s="28"/>
      <c r="SAC130" s="28"/>
      <c r="SAD130" s="28"/>
      <c r="SAE130" s="28"/>
      <c r="SAF130" s="28"/>
      <c r="SAG130" s="28"/>
      <c r="SAH130" s="28"/>
      <c r="SAI130" s="28"/>
      <c r="SAJ130" s="28"/>
      <c r="SAK130" s="28"/>
      <c r="SAL130" s="28"/>
      <c r="SAM130" s="28"/>
      <c r="SAN130" s="28"/>
      <c r="SAO130" s="28"/>
      <c r="SAP130" s="28"/>
      <c r="SAQ130" s="28"/>
      <c r="SAR130" s="28"/>
      <c r="SAS130" s="28"/>
      <c r="SAT130" s="28"/>
      <c r="SAU130" s="28"/>
      <c r="SAV130" s="28"/>
      <c r="SAW130" s="28"/>
      <c r="SAX130" s="28"/>
      <c r="SAY130" s="28"/>
      <c r="SAZ130" s="28"/>
      <c r="SBA130" s="28"/>
      <c r="SBB130" s="28"/>
      <c r="SBC130" s="28"/>
      <c r="SBD130" s="28"/>
      <c r="SBE130" s="28"/>
      <c r="SBF130" s="28"/>
      <c r="SBG130" s="28"/>
      <c r="SBH130" s="28"/>
      <c r="SBI130" s="28"/>
      <c r="SBJ130" s="28"/>
      <c r="SBK130" s="28"/>
      <c r="SBL130" s="28"/>
      <c r="SBM130" s="28"/>
      <c r="SBN130" s="28"/>
      <c r="SBO130" s="28"/>
      <c r="SBP130" s="28"/>
      <c r="SBQ130" s="28"/>
      <c r="SBR130" s="28"/>
      <c r="SBS130" s="28"/>
      <c r="SBT130" s="28"/>
      <c r="SBU130" s="28"/>
      <c r="SBV130" s="28"/>
      <c r="SBW130" s="28"/>
      <c r="SBX130" s="28"/>
      <c r="SBY130" s="28"/>
      <c r="SBZ130" s="28"/>
      <c r="SCA130" s="28"/>
      <c r="SCB130" s="28"/>
      <c r="SCC130" s="28"/>
      <c r="SCD130" s="28"/>
      <c r="SCE130" s="28"/>
      <c r="SCF130" s="28"/>
      <c r="SCG130" s="28"/>
      <c r="SCH130" s="28"/>
      <c r="SCI130" s="28"/>
      <c r="SCJ130" s="28"/>
      <c r="SCK130" s="28"/>
      <c r="SCL130" s="28"/>
      <c r="SCM130" s="28"/>
      <c r="SCN130" s="28"/>
      <c r="SCO130" s="28"/>
      <c r="SCP130" s="28"/>
      <c r="SCQ130" s="28"/>
      <c r="SCR130" s="28"/>
      <c r="SCS130" s="28"/>
      <c r="SCT130" s="28"/>
      <c r="SCU130" s="28"/>
      <c r="SCV130" s="28"/>
      <c r="SCW130" s="28"/>
      <c r="SCX130" s="28"/>
      <c r="SCY130" s="28"/>
      <c r="SCZ130" s="28"/>
      <c r="SDA130" s="28"/>
      <c r="SDB130" s="28"/>
      <c r="SDC130" s="28"/>
      <c r="SDD130" s="28"/>
      <c r="SDE130" s="28"/>
      <c r="SDF130" s="28"/>
      <c r="SDG130" s="28"/>
      <c r="SDH130" s="28"/>
      <c r="SDI130" s="28"/>
      <c r="SDJ130" s="28"/>
      <c r="SDK130" s="28"/>
      <c r="SDL130" s="28"/>
      <c r="SDM130" s="28"/>
      <c r="SDN130" s="28"/>
      <c r="SDO130" s="28"/>
      <c r="SDP130" s="28"/>
      <c r="SDQ130" s="28"/>
      <c r="SDR130" s="28"/>
      <c r="SDS130" s="28"/>
      <c r="SDT130" s="28"/>
      <c r="SDU130" s="28"/>
      <c r="SDV130" s="28"/>
      <c r="SDW130" s="28"/>
      <c r="SDX130" s="28"/>
      <c r="SDY130" s="28"/>
      <c r="SDZ130" s="28"/>
      <c r="SEA130" s="28"/>
      <c r="SEB130" s="28"/>
      <c r="SEC130" s="28"/>
      <c r="SED130" s="28"/>
      <c r="SEE130" s="28"/>
      <c r="SEF130" s="28"/>
      <c r="SEG130" s="28"/>
      <c r="SEH130" s="28"/>
      <c r="SEI130" s="28"/>
      <c r="SEJ130" s="28"/>
      <c r="SEK130" s="28"/>
      <c r="SEL130" s="28"/>
      <c r="SEM130" s="28"/>
      <c r="SEN130" s="28"/>
      <c r="SEO130" s="28"/>
      <c r="SEP130" s="28"/>
      <c r="SEQ130" s="28"/>
      <c r="SER130" s="28"/>
      <c r="SES130" s="28"/>
      <c r="SET130" s="28"/>
      <c r="SEU130" s="28"/>
      <c r="SEV130" s="28"/>
      <c r="SEW130" s="28"/>
      <c r="SEX130" s="28"/>
      <c r="SEY130" s="28"/>
      <c r="SEZ130" s="28"/>
      <c r="SFA130" s="28"/>
      <c r="SFB130" s="28"/>
      <c r="SFC130" s="28"/>
      <c r="SFD130" s="28"/>
      <c r="SFE130" s="28"/>
      <c r="SFF130" s="28"/>
      <c r="SFG130" s="28"/>
      <c r="SFH130" s="28"/>
      <c r="SFI130" s="28"/>
      <c r="SFJ130" s="28"/>
      <c r="SFK130" s="28"/>
      <c r="SFL130" s="28"/>
      <c r="SFM130" s="28"/>
      <c r="SFN130" s="28"/>
      <c r="SFO130" s="28"/>
      <c r="SFP130" s="28"/>
      <c r="SFQ130" s="28"/>
      <c r="SFR130" s="28"/>
      <c r="SFS130" s="28"/>
      <c r="SFT130" s="28"/>
      <c r="SFU130" s="28"/>
      <c r="SFV130" s="28"/>
      <c r="SFW130" s="28"/>
      <c r="SFX130" s="28"/>
      <c r="SFY130" s="28"/>
      <c r="SFZ130" s="28"/>
      <c r="SGA130" s="28"/>
      <c r="SGB130" s="28"/>
      <c r="SGC130" s="28"/>
      <c r="SGD130" s="28"/>
      <c r="SGE130" s="28"/>
      <c r="SGF130" s="28"/>
      <c r="SGG130" s="28"/>
      <c r="SGH130" s="28"/>
      <c r="SGI130" s="28"/>
      <c r="SGJ130" s="28"/>
      <c r="SGK130" s="28"/>
      <c r="SGL130" s="28"/>
      <c r="SGM130" s="28"/>
      <c r="SGN130" s="28"/>
      <c r="SGO130" s="28"/>
      <c r="SGP130" s="28"/>
      <c r="SGQ130" s="28"/>
      <c r="SGR130" s="28"/>
      <c r="SGS130" s="28"/>
      <c r="SGT130" s="28"/>
      <c r="SGU130" s="28"/>
      <c r="SGV130" s="28"/>
      <c r="SGW130" s="28"/>
      <c r="SGX130" s="28"/>
      <c r="SGY130" s="28"/>
      <c r="SGZ130" s="28"/>
      <c r="SHA130" s="28"/>
      <c r="SHB130" s="28"/>
      <c r="SHC130" s="28"/>
      <c r="SHD130" s="28"/>
      <c r="SHE130" s="28"/>
      <c r="SHF130" s="28"/>
      <c r="SHG130" s="28"/>
      <c r="SHH130" s="28"/>
      <c r="SHI130" s="28"/>
      <c r="SHJ130" s="28"/>
      <c r="SHK130" s="28"/>
      <c r="SHL130" s="28"/>
      <c r="SHM130" s="28"/>
      <c r="SHN130" s="28"/>
      <c r="SHO130" s="28"/>
      <c r="SHP130" s="28"/>
      <c r="SHQ130" s="28"/>
      <c r="SHR130" s="28"/>
      <c r="SHS130" s="28"/>
      <c r="SHT130" s="28"/>
      <c r="SHU130" s="28"/>
      <c r="SHV130" s="28"/>
      <c r="SHW130" s="28"/>
      <c r="SHX130" s="28"/>
      <c r="SHY130" s="28"/>
      <c r="SHZ130" s="28"/>
      <c r="SIA130" s="28"/>
      <c r="SIB130" s="28"/>
      <c r="SIC130" s="28"/>
      <c r="SID130" s="28"/>
      <c r="SIE130" s="28"/>
      <c r="SIF130" s="28"/>
      <c r="SIG130" s="28"/>
      <c r="SIH130" s="28"/>
      <c r="SII130" s="28"/>
      <c r="SIJ130" s="28"/>
      <c r="SIK130" s="28"/>
      <c r="SIL130" s="28"/>
      <c r="SIM130" s="28"/>
      <c r="SIN130" s="28"/>
      <c r="SIO130" s="28"/>
      <c r="SIP130" s="28"/>
      <c r="SIQ130" s="28"/>
      <c r="SIR130" s="28"/>
      <c r="SIS130" s="28"/>
      <c r="SIT130" s="28"/>
      <c r="SIU130" s="28"/>
      <c r="SIV130" s="28"/>
      <c r="SIW130" s="28"/>
      <c r="SIX130" s="28"/>
      <c r="SIY130" s="28"/>
      <c r="SIZ130" s="28"/>
      <c r="SJA130" s="28"/>
      <c r="SJB130" s="28"/>
      <c r="SJC130" s="28"/>
      <c r="SJD130" s="28"/>
      <c r="SJE130" s="28"/>
      <c r="SJF130" s="28"/>
      <c r="SJG130" s="28"/>
      <c r="SJH130" s="28"/>
      <c r="SJI130" s="28"/>
      <c r="SJJ130" s="28"/>
      <c r="SJK130" s="28"/>
      <c r="SJL130" s="28"/>
      <c r="SJM130" s="28"/>
      <c r="SJN130" s="28"/>
      <c r="SJO130" s="28"/>
      <c r="SJP130" s="28"/>
      <c r="SJQ130" s="28"/>
      <c r="SJR130" s="28"/>
      <c r="SJS130" s="28"/>
      <c r="SJT130" s="28"/>
      <c r="SJU130" s="28"/>
      <c r="SJV130" s="28"/>
      <c r="SJW130" s="28"/>
      <c r="SJX130" s="28"/>
      <c r="SJY130" s="28"/>
      <c r="SJZ130" s="28"/>
      <c r="SKA130" s="28"/>
      <c r="SKB130" s="28"/>
      <c r="SKC130" s="28"/>
      <c r="SKD130" s="28"/>
      <c r="SKE130" s="28"/>
      <c r="SKF130" s="28"/>
      <c r="SKG130" s="28"/>
      <c r="SKH130" s="28"/>
      <c r="SKI130" s="28"/>
      <c r="SKJ130" s="28"/>
      <c r="SKK130" s="28"/>
      <c r="SKL130" s="28"/>
      <c r="SKM130" s="28"/>
      <c r="SKN130" s="28"/>
      <c r="SKO130" s="28"/>
      <c r="SKP130" s="28"/>
      <c r="SKQ130" s="28"/>
      <c r="SKR130" s="28"/>
      <c r="SKS130" s="28"/>
      <c r="SKT130" s="28"/>
      <c r="SKU130" s="28"/>
      <c r="SKV130" s="28"/>
      <c r="SKW130" s="28"/>
      <c r="SKX130" s="28"/>
      <c r="SKY130" s="28"/>
      <c r="SKZ130" s="28"/>
      <c r="SLA130" s="28"/>
      <c r="SLB130" s="28"/>
      <c r="SLC130" s="28"/>
      <c r="SLD130" s="28"/>
      <c r="SLE130" s="28"/>
      <c r="SLF130" s="28"/>
      <c r="SLG130" s="28"/>
      <c r="SLH130" s="28"/>
      <c r="SLI130" s="28"/>
      <c r="SLJ130" s="28"/>
      <c r="SLK130" s="28"/>
      <c r="SLL130" s="28"/>
      <c r="SLM130" s="28"/>
      <c r="SLN130" s="28"/>
      <c r="SLO130" s="28"/>
      <c r="SLP130" s="28"/>
      <c r="SLQ130" s="28"/>
      <c r="SLR130" s="28"/>
      <c r="SLS130" s="28"/>
      <c r="SLT130" s="28"/>
      <c r="SLU130" s="28"/>
      <c r="SLV130" s="28"/>
      <c r="SLW130" s="28"/>
      <c r="SLX130" s="28"/>
      <c r="SLY130" s="28"/>
      <c r="SLZ130" s="28"/>
      <c r="SMA130" s="28"/>
      <c r="SMB130" s="28"/>
      <c r="SMC130" s="28"/>
      <c r="SMD130" s="28"/>
      <c r="SME130" s="28"/>
      <c r="SMF130" s="28"/>
      <c r="SMG130" s="28"/>
      <c r="SMH130" s="28"/>
      <c r="SMI130" s="28"/>
      <c r="SMJ130" s="28"/>
      <c r="SMK130" s="28"/>
      <c r="SML130" s="28"/>
      <c r="SMM130" s="28"/>
      <c r="SMN130" s="28"/>
      <c r="SMO130" s="28"/>
      <c r="SMP130" s="28"/>
      <c r="SMQ130" s="28"/>
      <c r="SMR130" s="28"/>
      <c r="SMS130" s="28"/>
      <c r="SMT130" s="28"/>
      <c r="SMU130" s="28"/>
      <c r="SMV130" s="28"/>
      <c r="SMW130" s="28"/>
      <c r="SMX130" s="28"/>
      <c r="SMY130" s="28"/>
      <c r="SMZ130" s="28"/>
      <c r="SNA130" s="28"/>
      <c r="SNB130" s="28"/>
      <c r="SNC130" s="28"/>
      <c r="SND130" s="28"/>
      <c r="SNE130" s="28"/>
      <c r="SNF130" s="28"/>
      <c r="SNG130" s="28"/>
      <c r="SNH130" s="28"/>
      <c r="SNI130" s="28"/>
      <c r="SNJ130" s="28"/>
      <c r="SNK130" s="28"/>
      <c r="SNL130" s="28"/>
      <c r="SNM130" s="28"/>
      <c r="SNN130" s="28"/>
      <c r="SNO130" s="28"/>
      <c r="SNP130" s="28"/>
      <c r="SNQ130" s="28"/>
      <c r="SNR130" s="28"/>
      <c r="SNS130" s="28"/>
      <c r="SNT130" s="28"/>
      <c r="SNU130" s="28"/>
      <c r="SNV130" s="28"/>
      <c r="SNW130" s="28"/>
      <c r="SNX130" s="28"/>
      <c r="SNY130" s="28"/>
      <c r="SNZ130" s="28"/>
      <c r="SOA130" s="28"/>
      <c r="SOB130" s="28"/>
      <c r="SOC130" s="28"/>
      <c r="SOD130" s="28"/>
      <c r="SOE130" s="28"/>
      <c r="SOF130" s="28"/>
      <c r="SOG130" s="28"/>
      <c r="SOH130" s="28"/>
      <c r="SOI130" s="28"/>
      <c r="SOJ130" s="28"/>
      <c r="SOK130" s="28"/>
      <c r="SOL130" s="28"/>
      <c r="SOM130" s="28"/>
      <c r="SON130" s="28"/>
      <c r="SOO130" s="28"/>
      <c r="SOP130" s="28"/>
      <c r="SOQ130" s="28"/>
      <c r="SOR130" s="28"/>
      <c r="SOS130" s="28"/>
      <c r="SOT130" s="28"/>
      <c r="SOU130" s="28"/>
      <c r="SOV130" s="28"/>
      <c r="SOW130" s="28"/>
      <c r="SOX130" s="28"/>
      <c r="SOY130" s="28"/>
      <c r="SOZ130" s="28"/>
      <c r="SPA130" s="28"/>
      <c r="SPB130" s="28"/>
      <c r="SPC130" s="28"/>
      <c r="SPD130" s="28"/>
      <c r="SPE130" s="28"/>
      <c r="SPF130" s="28"/>
      <c r="SPG130" s="28"/>
      <c r="SPH130" s="28"/>
      <c r="SPI130" s="28"/>
      <c r="SPJ130" s="28"/>
      <c r="SPK130" s="28"/>
      <c r="SPL130" s="28"/>
      <c r="SPM130" s="28"/>
      <c r="SPN130" s="28"/>
      <c r="SPO130" s="28"/>
      <c r="SPP130" s="28"/>
      <c r="SPQ130" s="28"/>
      <c r="SPR130" s="28"/>
      <c r="SPS130" s="28"/>
      <c r="SPT130" s="28"/>
      <c r="SPU130" s="28"/>
      <c r="SPV130" s="28"/>
      <c r="SPW130" s="28"/>
      <c r="SPX130" s="28"/>
      <c r="SPY130" s="28"/>
      <c r="SPZ130" s="28"/>
      <c r="SQA130" s="28"/>
      <c r="SQB130" s="28"/>
      <c r="SQC130" s="28"/>
      <c r="SQD130" s="28"/>
      <c r="SQE130" s="28"/>
      <c r="SQF130" s="28"/>
      <c r="SQG130" s="28"/>
      <c r="SQH130" s="28"/>
      <c r="SQI130" s="28"/>
      <c r="SQJ130" s="28"/>
      <c r="SQK130" s="28"/>
      <c r="SQL130" s="28"/>
      <c r="SQM130" s="28"/>
      <c r="SQN130" s="28"/>
      <c r="SQO130" s="28"/>
      <c r="SQP130" s="28"/>
      <c r="SQQ130" s="28"/>
      <c r="SQR130" s="28"/>
      <c r="SQS130" s="28"/>
      <c r="SQT130" s="28"/>
      <c r="SQU130" s="28"/>
      <c r="SQV130" s="28"/>
      <c r="SQW130" s="28"/>
      <c r="SQX130" s="28"/>
      <c r="SQY130" s="28"/>
      <c r="SQZ130" s="28"/>
      <c r="SRA130" s="28"/>
      <c r="SRB130" s="28"/>
      <c r="SRC130" s="28"/>
      <c r="SRD130" s="28"/>
      <c r="SRE130" s="28"/>
      <c r="SRF130" s="28"/>
      <c r="SRG130" s="28"/>
      <c r="SRH130" s="28"/>
      <c r="SRI130" s="28"/>
      <c r="SRJ130" s="28"/>
      <c r="SRK130" s="28"/>
      <c r="SRL130" s="28"/>
      <c r="SRM130" s="28"/>
      <c r="SRN130" s="28"/>
      <c r="SRO130" s="28"/>
      <c r="SRP130" s="28"/>
      <c r="SRQ130" s="28"/>
      <c r="SRR130" s="28"/>
      <c r="SRS130" s="28"/>
      <c r="SRT130" s="28"/>
      <c r="SRU130" s="28"/>
      <c r="SRV130" s="28"/>
      <c r="SRW130" s="28"/>
      <c r="SRX130" s="28"/>
      <c r="SRY130" s="28"/>
      <c r="SRZ130" s="28"/>
      <c r="SSA130" s="28"/>
      <c r="SSB130" s="28"/>
      <c r="SSC130" s="28"/>
      <c r="SSD130" s="28"/>
      <c r="SSE130" s="28"/>
      <c r="SSF130" s="28"/>
      <c r="SSG130" s="28"/>
      <c r="SSH130" s="28"/>
      <c r="SSI130" s="28"/>
      <c r="SSJ130" s="28"/>
      <c r="SSK130" s="28"/>
      <c r="SSL130" s="28"/>
      <c r="SSM130" s="28"/>
      <c r="SSN130" s="28"/>
      <c r="SSO130" s="28"/>
      <c r="SSP130" s="28"/>
      <c r="SSQ130" s="28"/>
      <c r="SSR130" s="28"/>
      <c r="SSS130" s="28"/>
      <c r="SST130" s="28"/>
      <c r="SSU130" s="28"/>
      <c r="SSV130" s="28"/>
      <c r="SSW130" s="28"/>
      <c r="SSX130" s="28"/>
      <c r="SSY130" s="28"/>
      <c r="SSZ130" s="28"/>
      <c r="STA130" s="28"/>
      <c r="STB130" s="28"/>
      <c r="STC130" s="28"/>
      <c r="STD130" s="28"/>
      <c r="STE130" s="28"/>
      <c r="STF130" s="28"/>
      <c r="STG130" s="28"/>
      <c r="STH130" s="28"/>
      <c r="STI130" s="28"/>
      <c r="STJ130" s="28"/>
      <c r="STK130" s="28"/>
      <c r="STL130" s="28"/>
      <c r="STM130" s="28"/>
      <c r="STN130" s="28"/>
      <c r="STO130" s="28"/>
      <c r="STP130" s="28"/>
      <c r="STQ130" s="28"/>
      <c r="STR130" s="28"/>
      <c r="STS130" s="28"/>
      <c r="STT130" s="28"/>
      <c r="STU130" s="28"/>
      <c r="STV130" s="28"/>
      <c r="STW130" s="28"/>
      <c r="STX130" s="28"/>
      <c r="STY130" s="28"/>
      <c r="STZ130" s="28"/>
      <c r="SUA130" s="28"/>
      <c r="SUB130" s="28"/>
      <c r="SUC130" s="28"/>
      <c r="SUD130" s="28"/>
      <c r="SUE130" s="28"/>
      <c r="SUF130" s="28"/>
      <c r="SUG130" s="28"/>
      <c r="SUH130" s="28"/>
      <c r="SUI130" s="28"/>
      <c r="SUJ130" s="28"/>
      <c r="SUK130" s="28"/>
      <c r="SUL130" s="28"/>
      <c r="SUM130" s="28"/>
      <c r="SUN130" s="28"/>
      <c r="SUO130" s="28"/>
      <c r="SUP130" s="28"/>
      <c r="SUQ130" s="28"/>
      <c r="SUR130" s="28"/>
      <c r="SUS130" s="28"/>
      <c r="SUT130" s="28"/>
      <c r="SUU130" s="28"/>
      <c r="SUV130" s="28"/>
      <c r="SUW130" s="28"/>
      <c r="SUX130" s="28"/>
      <c r="SUY130" s="28"/>
      <c r="SUZ130" s="28"/>
      <c r="SVA130" s="28"/>
      <c r="SVB130" s="28"/>
      <c r="SVC130" s="28"/>
      <c r="SVD130" s="28"/>
      <c r="SVE130" s="28"/>
      <c r="SVF130" s="28"/>
      <c r="SVG130" s="28"/>
      <c r="SVH130" s="28"/>
      <c r="SVI130" s="28"/>
      <c r="SVJ130" s="28"/>
      <c r="SVK130" s="28"/>
      <c r="SVL130" s="28"/>
      <c r="SVM130" s="28"/>
      <c r="SVN130" s="28"/>
      <c r="SVO130" s="28"/>
      <c r="SVP130" s="28"/>
      <c r="SVQ130" s="28"/>
      <c r="SVR130" s="28"/>
      <c r="SVS130" s="28"/>
      <c r="SVT130" s="28"/>
      <c r="SVU130" s="28"/>
      <c r="SVV130" s="28"/>
      <c r="SVW130" s="28"/>
      <c r="SVX130" s="28"/>
      <c r="SVY130" s="28"/>
      <c r="SVZ130" s="28"/>
      <c r="SWA130" s="28"/>
      <c r="SWB130" s="28"/>
      <c r="SWC130" s="28"/>
      <c r="SWD130" s="28"/>
      <c r="SWE130" s="28"/>
      <c r="SWF130" s="28"/>
      <c r="SWG130" s="28"/>
      <c r="SWH130" s="28"/>
      <c r="SWI130" s="28"/>
      <c r="SWJ130" s="28"/>
      <c r="SWK130" s="28"/>
      <c r="SWL130" s="28"/>
      <c r="SWM130" s="28"/>
      <c r="SWN130" s="28"/>
      <c r="SWO130" s="28"/>
      <c r="SWP130" s="28"/>
      <c r="SWQ130" s="28"/>
      <c r="SWR130" s="28"/>
      <c r="SWS130" s="28"/>
      <c r="SWT130" s="28"/>
      <c r="SWU130" s="28"/>
      <c r="SWV130" s="28"/>
      <c r="SWW130" s="28"/>
      <c r="SWX130" s="28"/>
      <c r="SWY130" s="28"/>
      <c r="SWZ130" s="28"/>
      <c r="SXA130" s="28"/>
      <c r="SXB130" s="28"/>
      <c r="SXC130" s="28"/>
      <c r="SXD130" s="28"/>
      <c r="SXE130" s="28"/>
      <c r="SXF130" s="28"/>
      <c r="SXG130" s="28"/>
      <c r="SXH130" s="28"/>
      <c r="SXI130" s="28"/>
      <c r="SXJ130" s="28"/>
      <c r="SXK130" s="28"/>
      <c r="SXL130" s="28"/>
      <c r="SXM130" s="28"/>
      <c r="SXN130" s="28"/>
      <c r="SXO130" s="28"/>
      <c r="SXP130" s="28"/>
      <c r="SXQ130" s="28"/>
      <c r="SXR130" s="28"/>
      <c r="SXS130" s="28"/>
      <c r="SXT130" s="28"/>
      <c r="SXU130" s="28"/>
      <c r="SXV130" s="28"/>
      <c r="SXW130" s="28"/>
      <c r="SXX130" s="28"/>
      <c r="SXY130" s="28"/>
      <c r="SXZ130" s="28"/>
      <c r="SYA130" s="28"/>
      <c r="SYB130" s="28"/>
      <c r="SYC130" s="28"/>
      <c r="SYD130" s="28"/>
      <c r="SYE130" s="28"/>
      <c r="SYF130" s="28"/>
      <c r="SYG130" s="28"/>
      <c r="SYH130" s="28"/>
      <c r="SYI130" s="28"/>
      <c r="SYJ130" s="28"/>
      <c r="SYK130" s="28"/>
      <c r="SYL130" s="28"/>
      <c r="SYM130" s="28"/>
      <c r="SYN130" s="28"/>
      <c r="SYO130" s="28"/>
      <c r="SYP130" s="28"/>
      <c r="SYQ130" s="28"/>
      <c r="SYR130" s="28"/>
      <c r="SYS130" s="28"/>
      <c r="SYT130" s="28"/>
      <c r="SYU130" s="28"/>
      <c r="SYV130" s="28"/>
      <c r="SYW130" s="28"/>
      <c r="SYX130" s="28"/>
      <c r="SYY130" s="28"/>
      <c r="SYZ130" s="28"/>
      <c r="SZA130" s="28"/>
      <c r="SZB130" s="28"/>
      <c r="SZC130" s="28"/>
      <c r="SZD130" s="28"/>
      <c r="SZE130" s="28"/>
      <c r="SZF130" s="28"/>
      <c r="SZG130" s="28"/>
      <c r="SZH130" s="28"/>
      <c r="SZI130" s="28"/>
      <c r="SZJ130" s="28"/>
      <c r="SZK130" s="28"/>
      <c r="SZL130" s="28"/>
      <c r="SZM130" s="28"/>
      <c r="SZN130" s="28"/>
      <c r="SZO130" s="28"/>
      <c r="SZP130" s="28"/>
      <c r="SZQ130" s="28"/>
      <c r="SZR130" s="28"/>
      <c r="SZS130" s="28"/>
      <c r="SZT130" s="28"/>
      <c r="SZU130" s="28"/>
      <c r="SZV130" s="28"/>
      <c r="SZW130" s="28"/>
      <c r="SZX130" s="28"/>
      <c r="SZY130" s="28"/>
      <c r="SZZ130" s="28"/>
      <c r="TAA130" s="28"/>
      <c r="TAB130" s="28"/>
      <c r="TAC130" s="28"/>
      <c r="TAD130" s="28"/>
      <c r="TAE130" s="28"/>
      <c r="TAF130" s="28"/>
      <c r="TAG130" s="28"/>
      <c r="TAH130" s="28"/>
      <c r="TAI130" s="28"/>
      <c r="TAJ130" s="28"/>
      <c r="TAK130" s="28"/>
      <c r="TAL130" s="28"/>
      <c r="TAM130" s="28"/>
      <c r="TAN130" s="28"/>
      <c r="TAO130" s="28"/>
      <c r="TAP130" s="28"/>
      <c r="TAQ130" s="28"/>
      <c r="TAR130" s="28"/>
      <c r="TAS130" s="28"/>
      <c r="TAT130" s="28"/>
      <c r="TAU130" s="28"/>
      <c r="TAV130" s="28"/>
      <c r="TAW130" s="28"/>
      <c r="TAX130" s="28"/>
      <c r="TAY130" s="28"/>
      <c r="TAZ130" s="28"/>
      <c r="TBA130" s="28"/>
      <c r="TBB130" s="28"/>
      <c r="TBC130" s="28"/>
      <c r="TBD130" s="28"/>
      <c r="TBE130" s="28"/>
      <c r="TBF130" s="28"/>
      <c r="TBG130" s="28"/>
      <c r="TBH130" s="28"/>
      <c r="TBI130" s="28"/>
      <c r="TBJ130" s="28"/>
      <c r="TBK130" s="28"/>
      <c r="TBL130" s="28"/>
      <c r="TBM130" s="28"/>
      <c r="TBN130" s="28"/>
      <c r="TBO130" s="28"/>
      <c r="TBP130" s="28"/>
      <c r="TBQ130" s="28"/>
      <c r="TBR130" s="28"/>
      <c r="TBS130" s="28"/>
      <c r="TBT130" s="28"/>
      <c r="TBU130" s="28"/>
      <c r="TBV130" s="28"/>
      <c r="TBW130" s="28"/>
      <c r="TBX130" s="28"/>
      <c r="TBY130" s="28"/>
      <c r="TBZ130" s="28"/>
      <c r="TCA130" s="28"/>
      <c r="TCB130" s="28"/>
      <c r="TCC130" s="28"/>
      <c r="TCD130" s="28"/>
      <c r="TCE130" s="28"/>
      <c r="TCF130" s="28"/>
      <c r="TCG130" s="28"/>
      <c r="TCH130" s="28"/>
      <c r="TCI130" s="28"/>
      <c r="TCJ130" s="28"/>
      <c r="TCK130" s="28"/>
      <c r="TCL130" s="28"/>
      <c r="TCM130" s="28"/>
      <c r="TCN130" s="28"/>
      <c r="TCO130" s="28"/>
      <c r="TCP130" s="28"/>
      <c r="TCQ130" s="28"/>
      <c r="TCR130" s="28"/>
      <c r="TCS130" s="28"/>
      <c r="TCT130" s="28"/>
      <c r="TCU130" s="28"/>
      <c r="TCV130" s="28"/>
      <c r="TCW130" s="28"/>
      <c r="TCX130" s="28"/>
      <c r="TCY130" s="28"/>
      <c r="TCZ130" s="28"/>
      <c r="TDA130" s="28"/>
      <c r="TDB130" s="28"/>
      <c r="TDC130" s="28"/>
      <c r="TDD130" s="28"/>
      <c r="TDE130" s="28"/>
      <c r="TDF130" s="28"/>
      <c r="TDG130" s="28"/>
      <c r="TDH130" s="28"/>
      <c r="TDI130" s="28"/>
      <c r="TDJ130" s="28"/>
      <c r="TDK130" s="28"/>
      <c r="TDL130" s="28"/>
      <c r="TDM130" s="28"/>
      <c r="TDN130" s="28"/>
      <c r="TDO130" s="28"/>
      <c r="TDP130" s="28"/>
      <c r="TDQ130" s="28"/>
      <c r="TDR130" s="28"/>
      <c r="TDS130" s="28"/>
      <c r="TDT130" s="28"/>
      <c r="TDU130" s="28"/>
      <c r="TDV130" s="28"/>
      <c r="TDW130" s="28"/>
      <c r="TDX130" s="28"/>
      <c r="TDY130" s="28"/>
      <c r="TDZ130" s="28"/>
      <c r="TEA130" s="28"/>
      <c r="TEB130" s="28"/>
      <c r="TEC130" s="28"/>
      <c r="TED130" s="28"/>
      <c r="TEE130" s="28"/>
      <c r="TEF130" s="28"/>
      <c r="TEG130" s="28"/>
      <c r="TEH130" s="28"/>
      <c r="TEI130" s="28"/>
      <c r="TEJ130" s="28"/>
      <c r="TEK130" s="28"/>
      <c r="TEL130" s="28"/>
      <c r="TEM130" s="28"/>
      <c r="TEN130" s="28"/>
      <c r="TEO130" s="28"/>
      <c r="TEP130" s="28"/>
      <c r="TEQ130" s="28"/>
      <c r="TER130" s="28"/>
      <c r="TES130" s="28"/>
      <c r="TET130" s="28"/>
      <c r="TEU130" s="28"/>
      <c r="TEV130" s="28"/>
      <c r="TEW130" s="28"/>
      <c r="TEX130" s="28"/>
      <c r="TEY130" s="28"/>
      <c r="TEZ130" s="28"/>
      <c r="TFA130" s="28"/>
      <c r="TFB130" s="28"/>
      <c r="TFC130" s="28"/>
      <c r="TFD130" s="28"/>
      <c r="TFE130" s="28"/>
      <c r="TFF130" s="28"/>
      <c r="TFG130" s="28"/>
      <c r="TFH130" s="28"/>
      <c r="TFI130" s="28"/>
      <c r="TFJ130" s="28"/>
      <c r="TFK130" s="28"/>
      <c r="TFL130" s="28"/>
      <c r="TFM130" s="28"/>
      <c r="TFN130" s="28"/>
      <c r="TFO130" s="28"/>
      <c r="TFP130" s="28"/>
      <c r="TFQ130" s="28"/>
      <c r="TFR130" s="28"/>
      <c r="TFS130" s="28"/>
      <c r="TFT130" s="28"/>
      <c r="TFU130" s="28"/>
      <c r="TFV130" s="28"/>
      <c r="TFW130" s="28"/>
      <c r="TFX130" s="28"/>
      <c r="TFY130" s="28"/>
      <c r="TFZ130" s="28"/>
      <c r="TGA130" s="28"/>
      <c r="TGB130" s="28"/>
      <c r="TGC130" s="28"/>
      <c r="TGD130" s="28"/>
      <c r="TGE130" s="28"/>
      <c r="TGF130" s="28"/>
      <c r="TGG130" s="28"/>
      <c r="TGH130" s="28"/>
      <c r="TGI130" s="28"/>
      <c r="TGJ130" s="28"/>
      <c r="TGK130" s="28"/>
      <c r="TGL130" s="28"/>
      <c r="TGM130" s="28"/>
      <c r="TGN130" s="28"/>
      <c r="TGO130" s="28"/>
      <c r="TGP130" s="28"/>
      <c r="TGQ130" s="28"/>
      <c r="TGR130" s="28"/>
      <c r="TGS130" s="28"/>
      <c r="TGT130" s="28"/>
      <c r="TGU130" s="28"/>
      <c r="TGV130" s="28"/>
      <c r="TGW130" s="28"/>
      <c r="TGX130" s="28"/>
      <c r="TGY130" s="28"/>
      <c r="TGZ130" s="28"/>
      <c r="THA130" s="28"/>
      <c r="THB130" s="28"/>
      <c r="THC130" s="28"/>
      <c r="THD130" s="28"/>
      <c r="THE130" s="28"/>
      <c r="THF130" s="28"/>
      <c r="THG130" s="28"/>
      <c r="THH130" s="28"/>
      <c r="THI130" s="28"/>
      <c r="THJ130" s="28"/>
      <c r="THK130" s="28"/>
      <c r="THL130" s="28"/>
      <c r="THM130" s="28"/>
      <c r="THN130" s="28"/>
      <c r="THO130" s="28"/>
      <c r="THP130" s="28"/>
      <c r="THQ130" s="28"/>
      <c r="THR130" s="28"/>
      <c r="THS130" s="28"/>
      <c r="THT130" s="28"/>
      <c r="THU130" s="28"/>
      <c r="THV130" s="28"/>
      <c r="THW130" s="28"/>
      <c r="THX130" s="28"/>
      <c r="THY130" s="28"/>
      <c r="THZ130" s="28"/>
      <c r="TIA130" s="28"/>
      <c r="TIB130" s="28"/>
      <c r="TIC130" s="28"/>
      <c r="TID130" s="28"/>
      <c r="TIE130" s="28"/>
      <c r="TIF130" s="28"/>
      <c r="TIG130" s="28"/>
      <c r="TIH130" s="28"/>
      <c r="TII130" s="28"/>
      <c r="TIJ130" s="28"/>
      <c r="TIK130" s="28"/>
      <c r="TIL130" s="28"/>
      <c r="TIM130" s="28"/>
      <c r="TIN130" s="28"/>
      <c r="TIO130" s="28"/>
      <c r="TIP130" s="28"/>
      <c r="TIQ130" s="28"/>
      <c r="TIR130" s="28"/>
      <c r="TIS130" s="28"/>
      <c r="TIT130" s="28"/>
      <c r="TIU130" s="28"/>
      <c r="TIV130" s="28"/>
      <c r="TIW130" s="28"/>
      <c r="TIX130" s="28"/>
      <c r="TIY130" s="28"/>
      <c r="TIZ130" s="28"/>
      <c r="TJA130" s="28"/>
      <c r="TJB130" s="28"/>
      <c r="TJC130" s="28"/>
      <c r="TJD130" s="28"/>
      <c r="TJE130" s="28"/>
      <c r="TJF130" s="28"/>
      <c r="TJG130" s="28"/>
      <c r="TJH130" s="28"/>
      <c r="TJI130" s="28"/>
      <c r="TJJ130" s="28"/>
      <c r="TJK130" s="28"/>
      <c r="TJL130" s="28"/>
      <c r="TJM130" s="28"/>
      <c r="TJN130" s="28"/>
      <c r="TJO130" s="28"/>
      <c r="TJP130" s="28"/>
      <c r="TJQ130" s="28"/>
      <c r="TJR130" s="28"/>
      <c r="TJS130" s="28"/>
      <c r="TJT130" s="28"/>
      <c r="TJU130" s="28"/>
      <c r="TJV130" s="28"/>
      <c r="TJW130" s="28"/>
      <c r="TJX130" s="28"/>
      <c r="TJY130" s="28"/>
      <c r="TJZ130" s="28"/>
      <c r="TKA130" s="28"/>
      <c r="TKB130" s="28"/>
      <c r="TKC130" s="28"/>
      <c r="TKD130" s="28"/>
      <c r="TKE130" s="28"/>
      <c r="TKF130" s="28"/>
      <c r="TKG130" s="28"/>
      <c r="TKH130" s="28"/>
      <c r="TKI130" s="28"/>
      <c r="TKJ130" s="28"/>
      <c r="TKK130" s="28"/>
      <c r="TKL130" s="28"/>
      <c r="TKM130" s="28"/>
      <c r="TKN130" s="28"/>
      <c r="TKO130" s="28"/>
      <c r="TKP130" s="28"/>
      <c r="TKQ130" s="28"/>
      <c r="TKR130" s="28"/>
      <c r="TKS130" s="28"/>
      <c r="TKT130" s="28"/>
      <c r="TKU130" s="28"/>
      <c r="TKV130" s="28"/>
      <c r="TKW130" s="28"/>
      <c r="TKX130" s="28"/>
      <c r="TKY130" s="28"/>
      <c r="TKZ130" s="28"/>
      <c r="TLA130" s="28"/>
      <c r="TLB130" s="28"/>
      <c r="TLC130" s="28"/>
      <c r="TLD130" s="28"/>
      <c r="TLE130" s="28"/>
      <c r="TLF130" s="28"/>
      <c r="TLG130" s="28"/>
      <c r="TLH130" s="28"/>
      <c r="TLI130" s="28"/>
      <c r="TLJ130" s="28"/>
      <c r="TLK130" s="28"/>
      <c r="TLL130" s="28"/>
      <c r="TLM130" s="28"/>
      <c r="TLN130" s="28"/>
      <c r="TLO130" s="28"/>
      <c r="TLP130" s="28"/>
      <c r="TLQ130" s="28"/>
      <c r="TLR130" s="28"/>
      <c r="TLS130" s="28"/>
      <c r="TLT130" s="28"/>
      <c r="TLU130" s="28"/>
      <c r="TLV130" s="28"/>
      <c r="TLW130" s="28"/>
      <c r="TLX130" s="28"/>
      <c r="TLY130" s="28"/>
      <c r="TLZ130" s="28"/>
      <c r="TMA130" s="28"/>
      <c r="TMB130" s="28"/>
      <c r="TMC130" s="28"/>
      <c r="TMD130" s="28"/>
      <c r="TME130" s="28"/>
      <c r="TMF130" s="28"/>
      <c r="TMG130" s="28"/>
      <c r="TMH130" s="28"/>
      <c r="TMI130" s="28"/>
      <c r="TMJ130" s="28"/>
      <c r="TMK130" s="28"/>
      <c r="TML130" s="28"/>
      <c r="TMM130" s="28"/>
      <c r="TMN130" s="28"/>
      <c r="TMO130" s="28"/>
      <c r="TMP130" s="28"/>
      <c r="TMQ130" s="28"/>
      <c r="TMR130" s="28"/>
      <c r="TMS130" s="28"/>
      <c r="TMT130" s="28"/>
      <c r="TMU130" s="28"/>
      <c r="TMV130" s="28"/>
      <c r="TMW130" s="28"/>
      <c r="TMX130" s="28"/>
      <c r="TMY130" s="28"/>
      <c r="TMZ130" s="28"/>
      <c r="TNA130" s="28"/>
      <c r="TNB130" s="28"/>
      <c r="TNC130" s="28"/>
      <c r="TND130" s="28"/>
      <c r="TNE130" s="28"/>
      <c r="TNF130" s="28"/>
      <c r="TNG130" s="28"/>
      <c r="TNH130" s="28"/>
      <c r="TNI130" s="28"/>
      <c r="TNJ130" s="28"/>
      <c r="TNK130" s="28"/>
      <c r="TNL130" s="28"/>
      <c r="TNM130" s="28"/>
      <c r="TNN130" s="28"/>
      <c r="TNO130" s="28"/>
      <c r="TNP130" s="28"/>
      <c r="TNQ130" s="28"/>
      <c r="TNR130" s="28"/>
      <c r="TNS130" s="28"/>
      <c r="TNT130" s="28"/>
      <c r="TNU130" s="28"/>
      <c r="TNV130" s="28"/>
      <c r="TNW130" s="28"/>
      <c r="TNX130" s="28"/>
      <c r="TNY130" s="28"/>
      <c r="TNZ130" s="28"/>
      <c r="TOA130" s="28"/>
      <c r="TOB130" s="28"/>
      <c r="TOC130" s="28"/>
      <c r="TOD130" s="28"/>
      <c r="TOE130" s="28"/>
      <c r="TOF130" s="28"/>
      <c r="TOG130" s="28"/>
      <c r="TOH130" s="28"/>
      <c r="TOI130" s="28"/>
      <c r="TOJ130" s="28"/>
      <c r="TOK130" s="28"/>
      <c r="TOL130" s="28"/>
      <c r="TOM130" s="28"/>
      <c r="TON130" s="28"/>
      <c r="TOO130" s="28"/>
      <c r="TOP130" s="28"/>
      <c r="TOQ130" s="28"/>
      <c r="TOR130" s="28"/>
      <c r="TOS130" s="28"/>
      <c r="TOT130" s="28"/>
      <c r="TOU130" s="28"/>
      <c r="TOV130" s="28"/>
      <c r="TOW130" s="28"/>
      <c r="TOX130" s="28"/>
      <c r="TOY130" s="28"/>
      <c r="TOZ130" s="28"/>
      <c r="TPA130" s="28"/>
      <c r="TPB130" s="28"/>
      <c r="TPC130" s="28"/>
      <c r="TPD130" s="28"/>
      <c r="TPE130" s="28"/>
      <c r="TPF130" s="28"/>
      <c r="TPG130" s="28"/>
      <c r="TPH130" s="28"/>
      <c r="TPI130" s="28"/>
      <c r="TPJ130" s="28"/>
      <c r="TPK130" s="28"/>
      <c r="TPL130" s="28"/>
      <c r="TPM130" s="28"/>
      <c r="TPN130" s="28"/>
      <c r="TPO130" s="28"/>
      <c r="TPP130" s="28"/>
      <c r="TPQ130" s="28"/>
      <c r="TPR130" s="28"/>
      <c r="TPS130" s="28"/>
      <c r="TPT130" s="28"/>
      <c r="TPU130" s="28"/>
      <c r="TPV130" s="28"/>
      <c r="TPW130" s="28"/>
      <c r="TPX130" s="28"/>
      <c r="TPY130" s="28"/>
      <c r="TPZ130" s="28"/>
      <c r="TQA130" s="28"/>
      <c r="TQB130" s="28"/>
      <c r="TQC130" s="28"/>
      <c r="TQD130" s="28"/>
      <c r="TQE130" s="28"/>
      <c r="TQF130" s="28"/>
      <c r="TQG130" s="28"/>
      <c r="TQH130" s="28"/>
      <c r="TQI130" s="28"/>
      <c r="TQJ130" s="28"/>
      <c r="TQK130" s="28"/>
      <c r="TQL130" s="28"/>
      <c r="TQM130" s="28"/>
      <c r="TQN130" s="28"/>
      <c r="TQO130" s="28"/>
      <c r="TQP130" s="28"/>
      <c r="TQQ130" s="28"/>
      <c r="TQR130" s="28"/>
      <c r="TQS130" s="28"/>
      <c r="TQT130" s="28"/>
      <c r="TQU130" s="28"/>
      <c r="TQV130" s="28"/>
      <c r="TQW130" s="28"/>
      <c r="TQX130" s="28"/>
      <c r="TQY130" s="28"/>
      <c r="TQZ130" s="28"/>
      <c r="TRA130" s="28"/>
      <c r="TRB130" s="28"/>
      <c r="TRC130" s="28"/>
      <c r="TRD130" s="28"/>
      <c r="TRE130" s="28"/>
      <c r="TRF130" s="28"/>
      <c r="TRG130" s="28"/>
      <c r="TRH130" s="28"/>
      <c r="TRI130" s="28"/>
      <c r="TRJ130" s="28"/>
      <c r="TRK130" s="28"/>
      <c r="TRL130" s="28"/>
      <c r="TRM130" s="28"/>
      <c r="TRN130" s="28"/>
      <c r="TRO130" s="28"/>
      <c r="TRP130" s="28"/>
      <c r="TRQ130" s="28"/>
      <c r="TRR130" s="28"/>
      <c r="TRS130" s="28"/>
      <c r="TRT130" s="28"/>
      <c r="TRU130" s="28"/>
      <c r="TRV130" s="28"/>
      <c r="TRW130" s="28"/>
      <c r="TRX130" s="28"/>
      <c r="TRY130" s="28"/>
      <c r="TRZ130" s="28"/>
      <c r="TSA130" s="28"/>
      <c r="TSB130" s="28"/>
      <c r="TSC130" s="28"/>
      <c r="TSD130" s="28"/>
      <c r="TSE130" s="28"/>
      <c r="TSF130" s="28"/>
      <c r="TSG130" s="28"/>
      <c r="TSH130" s="28"/>
      <c r="TSI130" s="28"/>
      <c r="TSJ130" s="28"/>
      <c r="TSK130" s="28"/>
      <c r="TSL130" s="28"/>
      <c r="TSM130" s="28"/>
      <c r="TSN130" s="28"/>
      <c r="TSO130" s="28"/>
      <c r="TSP130" s="28"/>
      <c r="TSQ130" s="28"/>
      <c r="TSR130" s="28"/>
      <c r="TSS130" s="28"/>
      <c r="TST130" s="28"/>
      <c r="TSU130" s="28"/>
      <c r="TSV130" s="28"/>
      <c r="TSW130" s="28"/>
      <c r="TSX130" s="28"/>
      <c r="TSY130" s="28"/>
      <c r="TSZ130" s="28"/>
      <c r="TTA130" s="28"/>
      <c r="TTB130" s="28"/>
      <c r="TTC130" s="28"/>
      <c r="TTD130" s="28"/>
      <c r="TTE130" s="28"/>
      <c r="TTF130" s="28"/>
      <c r="TTG130" s="28"/>
      <c r="TTH130" s="28"/>
      <c r="TTI130" s="28"/>
      <c r="TTJ130" s="28"/>
      <c r="TTK130" s="28"/>
      <c r="TTL130" s="28"/>
      <c r="TTM130" s="28"/>
      <c r="TTN130" s="28"/>
      <c r="TTO130" s="28"/>
      <c r="TTP130" s="28"/>
      <c r="TTQ130" s="28"/>
      <c r="TTR130" s="28"/>
      <c r="TTS130" s="28"/>
      <c r="TTT130" s="28"/>
      <c r="TTU130" s="28"/>
      <c r="TTV130" s="28"/>
      <c r="TTW130" s="28"/>
      <c r="TTX130" s="28"/>
      <c r="TTY130" s="28"/>
      <c r="TTZ130" s="28"/>
      <c r="TUA130" s="28"/>
      <c r="TUB130" s="28"/>
      <c r="TUC130" s="28"/>
      <c r="TUD130" s="28"/>
      <c r="TUE130" s="28"/>
      <c r="TUF130" s="28"/>
      <c r="TUG130" s="28"/>
      <c r="TUH130" s="28"/>
      <c r="TUI130" s="28"/>
      <c r="TUJ130" s="28"/>
      <c r="TUK130" s="28"/>
      <c r="TUL130" s="28"/>
      <c r="TUM130" s="28"/>
      <c r="TUN130" s="28"/>
      <c r="TUO130" s="28"/>
      <c r="TUP130" s="28"/>
      <c r="TUQ130" s="28"/>
      <c r="TUR130" s="28"/>
      <c r="TUS130" s="28"/>
      <c r="TUT130" s="28"/>
      <c r="TUU130" s="28"/>
      <c r="TUV130" s="28"/>
      <c r="TUW130" s="28"/>
      <c r="TUX130" s="28"/>
      <c r="TUY130" s="28"/>
      <c r="TUZ130" s="28"/>
      <c r="TVA130" s="28"/>
      <c r="TVB130" s="28"/>
      <c r="TVC130" s="28"/>
      <c r="TVD130" s="28"/>
      <c r="TVE130" s="28"/>
      <c r="TVF130" s="28"/>
      <c r="TVG130" s="28"/>
      <c r="TVH130" s="28"/>
      <c r="TVI130" s="28"/>
      <c r="TVJ130" s="28"/>
      <c r="TVK130" s="28"/>
      <c r="TVL130" s="28"/>
      <c r="TVM130" s="28"/>
      <c r="TVN130" s="28"/>
      <c r="TVO130" s="28"/>
      <c r="TVP130" s="28"/>
      <c r="TVQ130" s="28"/>
      <c r="TVR130" s="28"/>
      <c r="TVS130" s="28"/>
      <c r="TVT130" s="28"/>
      <c r="TVU130" s="28"/>
      <c r="TVV130" s="28"/>
      <c r="TVW130" s="28"/>
      <c r="TVX130" s="28"/>
      <c r="TVY130" s="28"/>
      <c r="TVZ130" s="28"/>
      <c r="TWA130" s="28"/>
      <c r="TWB130" s="28"/>
      <c r="TWC130" s="28"/>
      <c r="TWD130" s="28"/>
      <c r="TWE130" s="28"/>
      <c r="TWF130" s="28"/>
      <c r="TWG130" s="28"/>
      <c r="TWH130" s="28"/>
      <c r="TWI130" s="28"/>
      <c r="TWJ130" s="28"/>
      <c r="TWK130" s="28"/>
      <c r="TWL130" s="28"/>
      <c r="TWM130" s="28"/>
      <c r="TWN130" s="28"/>
      <c r="TWO130" s="28"/>
      <c r="TWP130" s="28"/>
      <c r="TWQ130" s="28"/>
      <c r="TWR130" s="28"/>
      <c r="TWS130" s="28"/>
      <c r="TWT130" s="28"/>
      <c r="TWU130" s="28"/>
      <c r="TWV130" s="28"/>
      <c r="TWW130" s="28"/>
      <c r="TWX130" s="28"/>
      <c r="TWY130" s="28"/>
      <c r="TWZ130" s="28"/>
      <c r="TXA130" s="28"/>
      <c r="TXB130" s="28"/>
      <c r="TXC130" s="28"/>
      <c r="TXD130" s="28"/>
      <c r="TXE130" s="28"/>
      <c r="TXF130" s="28"/>
      <c r="TXG130" s="28"/>
      <c r="TXH130" s="28"/>
      <c r="TXI130" s="28"/>
      <c r="TXJ130" s="28"/>
      <c r="TXK130" s="28"/>
      <c r="TXL130" s="28"/>
      <c r="TXM130" s="28"/>
      <c r="TXN130" s="28"/>
      <c r="TXO130" s="28"/>
      <c r="TXP130" s="28"/>
      <c r="TXQ130" s="28"/>
      <c r="TXR130" s="28"/>
      <c r="TXS130" s="28"/>
      <c r="TXT130" s="28"/>
      <c r="TXU130" s="28"/>
      <c r="TXV130" s="28"/>
      <c r="TXW130" s="28"/>
      <c r="TXX130" s="28"/>
      <c r="TXY130" s="28"/>
      <c r="TXZ130" s="28"/>
      <c r="TYA130" s="28"/>
      <c r="TYB130" s="28"/>
      <c r="TYC130" s="28"/>
      <c r="TYD130" s="28"/>
      <c r="TYE130" s="28"/>
      <c r="TYF130" s="28"/>
      <c r="TYG130" s="28"/>
      <c r="TYH130" s="28"/>
      <c r="TYI130" s="28"/>
      <c r="TYJ130" s="28"/>
      <c r="TYK130" s="28"/>
      <c r="TYL130" s="28"/>
      <c r="TYM130" s="28"/>
      <c r="TYN130" s="28"/>
      <c r="TYO130" s="28"/>
      <c r="TYP130" s="28"/>
      <c r="TYQ130" s="28"/>
      <c r="TYR130" s="28"/>
      <c r="TYS130" s="28"/>
      <c r="TYT130" s="28"/>
      <c r="TYU130" s="28"/>
      <c r="TYV130" s="28"/>
      <c r="TYW130" s="28"/>
      <c r="TYX130" s="28"/>
      <c r="TYY130" s="28"/>
      <c r="TYZ130" s="28"/>
      <c r="TZA130" s="28"/>
      <c r="TZB130" s="28"/>
      <c r="TZC130" s="28"/>
      <c r="TZD130" s="28"/>
      <c r="TZE130" s="28"/>
      <c r="TZF130" s="28"/>
      <c r="TZG130" s="28"/>
      <c r="TZH130" s="28"/>
      <c r="TZI130" s="28"/>
      <c r="TZJ130" s="28"/>
      <c r="TZK130" s="28"/>
      <c r="TZL130" s="28"/>
      <c r="TZM130" s="28"/>
      <c r="TZN130" s="28"/>
      <c r="TZO130" s="28"/>
      <c r="TZP130" s="28"/>
      <c r="TZQ130" s="28"/>
      <c r="TZR130" s="28"/>
      <c r="TZS130" s="28"/>
      <c r="TZT130" s="28"/>
      <c r="TZU130" s="28"/>
      <c r="TZV130" s="28"/>
      <c r="TZW130" s="28"/>
      <c r="TZX130" s="28"/>
      <c r="TZY130" s="28"/>
      <c r="TZZ130" s="28"/>
      <c r="UAA130" s="28"/>
      <c r="UAB130" s="28"/>
      <c r="UAC130" s="28"/>
      <c r="UAD130" s="28"/>
      <c r="UAE130" s="28"/>
      <c r="UAF130" s="28"/>
      <c r="UAG130" s="28"/>
      <c r="UAH130" s="28"/>
      <c r="UAI130" s="28"/>
      <c r="UAJ130" s="28"/>
      <c r="UAK130" s="28"/>
      <c r="UAL130" s="28"/>
      <c r="UAM130" s="28"/>
      <c r="UAN130" s="28"/>
      <c r="UAO130" s="28"/>
      <c r="UAP130" s="28"/>
      <c r="UAQ130" s="28"/>
      <c r="UAR130" s="28"/>
      <c r="UAS130" s="28"/>
      <c r="UAT130" s="28"/>
      <c r="UAU130" s="28"/>
      <c r="UAV130" s="28"/>
      <c r="UAW130" s="28"/>
      <c r="UAX130" s="28"/>
      <c r="UAY130" s="28"/>
      <c r="UAZ130" s="28"/>
      <c r="UBA130" s="28"/>
      <c r="UBB130" s="28"/>
      <c r="UBC130" s="28"/>
      <c r="UBD130" s="28"/>
      <c r="UBE130" s="28"/>
      <c r="UBF130" s="28"/>
      <c r="UBG130" s="28"/>
      <c r="UBH130" s="28"/>
      <c r="UBI130" s="28"/>
      <c r="UBJ130" s="28"/>
      <c r="UBK130" s="28"/>
      <c r="UBL130" s="28"/>
      <c r="UBM130" s="28"/>
      <c r="UBN130" s="28"/>
      <c r="UBO130" s="28"/>
      <c r="UBP130" s="28"/>
      <c r="UBQ130" s="28"/>
      <c r="UBR130" s="28"/>
      <c r="UBS130" s="28"/>
      <c r="UBT130" s="28"/>
      <c r="UBU130" s="28"/>
      <c r="UBV130" s="28"/>
      <c r="UBW130" s="28"/>
      <c r="UBX130" s="28"/>
      <c r="UBY130" s="28"/>
      <c r="UBZ130" s="28"/>
      <c r="UCA130" s="28"/>
      <c r="UCB130" s="28"/>
      <c r="UCC130" s="28"/>
      <c r="UCD130" s="28"/>
      <c r="UCE130" s="28"/>
      <c r="UCF130" s="28"/>
      <c r="UCG130" s="28"/>
      <c r="UCH130" s="28"/>
      <c r="UCI130" s="28"/>
      <c r="UCJ130" s="28"/>
      <c r="UCK130" s="28"/>
      <c r="UCL130" s="28"/>
      <c r="UCM130" s="28"/>
      <c r="UCN130" s="28"/>
      <c r="UCO130" s="28"/>
      <c r="UCP130" s="28"/>
      <c r="UCQ130" s="28"/>
      <c r="UCR130" s="28"/>
      <c r="UCS130" s="28"/>
      <c r="UCT130" s="28"/>
      <c r="UCU130" s="28"/>
      <c r="UCV130" s="28"/>
      <c r="UCW130" s="28"/>
      <c r="UCX130" s="28"/>
      <c r="UCY130" s="28"/>
      <c r="UCZ130" s="28"/>
      <c r="UDA130" s="28"/>
      <c r="UDB130" s="28"/>
      <c r="UDC130" s="28"/>
      <c r="UDD130" s="28"/>
      <c r="UDE130" s="28"/>
      <c r="UDF130" s="28"/>
      <c r="UDG130" s="28"/>
      <c r="UDH130" s="28"/>
      <c r="UDI130" s="28"/>
      <c r="UDJ130" s="28"/>
      <c r="UDK130" s="28"/>
      <c r="UDL130" s="28"/>
      <c r="UDM130" s="28"/>
      <c r="UDN130" s="28"/>
      <c r="UDO130" s="28"/>
      <c r="UDP130" s="28"/>
      <c r="UDQ130" s="28"/>
      <c r="UDR130" s="28"/>
      <c r="UDS130" s="28"/>
      <c r="UDT130" s="28"/>
      <c r="UDU130" s="28"/>
      <c r="UDV130" s="28"/>
      <c r="UDW130" s="28"/>
      <c r="UDX130" s="28"/>
      <c r="UDY130" s="28"/>
      <c r="UDZ130" s="28"/>
      <c r="UEA130" s="28"/>
      <c r="UEB130" s="28"/>
      <c r="UEC130" s="28"/>
      <c r="UED130" s="28"/>
      <c r="UEE130" s="28"/>
      <c r="UEF130" s="28"/>
      <c r="UEG130" s="28"/>
      <c r="UEH130" s="28"/>
      <c r="UEI130" s="28"/>
      <c r="UEJ130" s="28"/>
      <c r="UEK130" s="28"/>
      <c r="UEL130" s="28"/>
      <c r="UEM130" s="28"/>
      <c r="UEN130" s="28"/>
      <c r="UEO130" s="28"/>
      <c r="UEP130" s="28"/>
      <c r="UEQ130" s="28"/>
      <c r="UER130" s="28"/>
      <c r="UES130" s="28"/>
      <c r="UET130" s="28"/>
      <c r="UEU130" s="28"/>
      <c r="UEV130" s="28"/>
      <c r="UEW130" s="28"/>
      <c r="UEX130" s="28"/>
      <c r="UEY130" s="28"/>
      <c r="UEZ130" s="28"/>
      <c r="UFA130" s="28"/>
      <c r="UFB130" s="28"/>
      <c r="UFC130" s="28"/>
      <c r="UFD130" s="28"/>
      <c r="UFE130" s="28"/>
      <c r="UFF130" s="28"/>
      <c r="UFG130" s="28"/>
      <c r="UFH130" s="28"/>
      <c r="UFI130" s="28"/>
      <c r="UFJ130" s="28"/>
      <c r="UFK130" s="28"/>
      <c r="UFL130" s="28"/>
      <c r="UFM130" s="28"/>
      <c r="UFN130" s="28"/>
      <c r="UFO130" s="28"/>
      <c r="UFP130" s="28"/>
      <c r="UFQ130" s="28"/>
      <c r="UFR130" s="28"/>
      <c r="UFS130" s="28"/>
      <c r="UFT130" s="28"/>
      <c r="UFU130" s="28"/>
      <c r="UFV130" s="28"/>
      <c r="UFW130" s="28"/>
      <c r="UFX130" s="28"/>
      <c r="UFY130" s="28"/>
      <c r="UFZ130" s="28"/>
      <c r="UGA130" s="28"/>
      <c r="UGB130" s="28"/>
      <c r="UGC130" s="28"/>
      <c r="UGD130" s="28"/>
      <c r="UGE130" s="28"/>
      <c r="UGF130" s="28"/>
      <c r="UGG130" s="28"/>
      <c r="UGH130" s="28"/>
      <c r="UGI130" s="28"/>
      <c r="UGJ130" s="28"/>
      <c r="UGK130" s="28"/>
      <c r="UGL130" s="28"/>
      <c r="UGM130" s="28"/>
      <c r="UGN130" s="28"/>
      <c r="UGO130" s="28"/>
      <c r="UGP130" s="28"/>
      <c r="UGQ130" s="28"/>
      <c r="UGR130" s="28"/>
      <c r="UGS130" s="28"/>
      <c r="UGT130" s="28"/>
      <c r="UGU130" s="28"/>
      <c r="UGV130" s="28"/>
      <c r="UGW130" s="28"/>
      <c r="UGX130" s="28"/>
      <c r="UGY130" s="28"/>
      <c r="UGZ130" s="28"/>
      <c r="UHA130" s="28"/>
      <c r="UHB130" s="28"/>
      <c r="UHC130" s="28"/>
      <c r="UHD130" s="28"/>
      <c r="UHE130" s="28"/>
      <c r="UHF130" s="28"/>
      <c r="UHG130" s="28"/>
      <c r="UHH130" s="28"/>
      <c r="UHI130" s="28"/>
      <c r="UHJ130" s="28"/>
      <c r="UHK130" s="28"/>
      <c r="UHL130" s="28"/>
      <c r="UHM130" s="28"/>
      <c r="UHN130" s="28"/>
      <c r="UHO130" s="28"/>
      <c r="UHP130" s="28"/>
      <c r="UHQ130" s="28"/>
      <c r="UHR130" s="28"/>
      <c r="UHS130" s="28"/>
      <c r="UHT130" s="28"/>
      <c r="UHU130" s="28"/>
      <c r="UHV130" s="28"/>
      <c r="UHW130" s="28"/>
      <c r="UHX130" s="28"/>
      <c r="UHY130" s="28"/>
      <c r="UHZ130" s="28"/>
      <c r="UIA130" s="28"/>
      <c r="UIB130" s="28"/>
      <c r="UIC130" s="28"/>
      <c r="UID130" s="28"/>
      <c r="UIE130" s="28"/>
      <c r="UIF130" s="28"/>
      <c r="UIG130" s="28"/>
      <c r="UIH130" s="28"/>
      <c r="UII130" s="28"/>
      <c r="UIJ130" s="28"/>
      <c r="UIK130" s="28"/>
      <c r="UIL130" s="28"/>
      <c r="UIM130" s="28"/>
      <c r="UIN130" s="28"/>
      <c r="UIO130" s="28"/>
      <c r="UIP130" s="28"/>
      <c r="UIQ130" s="28"/>
      <c r="UIR130" s="28"/>
      <c r="UIS130" s="28"/>
      <c r="UIT130" s="28"/>
      <c r="UIU130" s="28"/>
      <c r="UIV130" s="28"/>
      <c r="UIW130" s="28"/>
      <c r="UIX130" s="28"/>
      <c r="UIY130" s="28"/>
      <c r="UIZ130" s="28"/>
      <c r="UJA130" s="28"/>
      <c r="UJB130" s="28"/>
      <c r="UJC130" s="28"/>
      <c r="UJD130" s="28"/>
      <c r="UJE130" s="28"/>
      <c r="UJF130" s="28"/>
      <c r="UJG130" s="28"/>
      <c r="UJH130" s="28"/>
      <c r="UJI130" s="28"/>
      <c r="UJJ130" s="28"/>
      <c r="UJK130" s="28"/>
      <c r="UJL130" s="28"/>
      <c r="UJM130" s="28"/>
      <c r="UJN130" s="28"/>
      <c r="UJO130" s="28"/>
      <c r="UJP130" s="28"/>
      <c r="UJQ130" s="28"/>
      <c r="UJR130" s="28"/>
      <c r="UJS130" s="28"/>
      <c r="UJT130" s="28"/>
      <c r="UJU130" s="28"/>
      <c r="UJV130" s="28"/>
      <c r="UJW130" s="28"/>
      <c r="UJX130" s="28"/>
      <c r="UJY130" s="28"/>
      <c r="UJZ130" s="28"/>
      <c r="UKA130" s="28"/>
      <c r="UKB130" s="28"/>
      <c r="UKC130" s="28"/>
      <c r="UKD130" s="28"/>
      <c r="UKE130" s="28"/>
      <c r="UKF130" s="28"/>
      <c r="UKG130" s="28"/>
      <c r="UKH130" s="28"/>
      <c r="UKI130" s="28"/>
      <c r="UKJ130" s="28"/>
      <c r="UKK130" s="28"/>
      <c r="UKL130" s="28"/>
      <c r="UKM130" s="28"/>
      <c r="UKN130" s="28"/>
      <c r="UKO130" s="28"/>
      <c r="UKP130" s="28"/>
      <c r="UKQ130" s="28"/>
      <c r="UKR130" s="28"/>
      <c r="UKS130" s="28"/>
      <c r="UKT130" s="28"/>
      <c r="UKU130" s="28"/>
      <c r="UKV130" s="28"/>
      <c r="UKW130" s="28"/>
      <c r="UKX130" s="28"/>
      <c r="UKY130" s="28"/>
      <c r="UKZ130" s="28"/>
      <c r="ULA130" s="28"/>
      <c r="ULB130" s="28"/>
      <c r="ULC130" s="28"/>
      <c r="ULD130" s="28"/>
      <c r="ULE130" s="28"/>
      <c r="ULF130" s="28"/>
      <c r="ULG130" s="28"/>
      <c r="ULH130" s="28"/>
      <c r="ULI130" s="28"/>
      <c r="ULJ130" s="28"/>
      <c r="ULK130" s="28"/>
      <c r="ULL130" s="28"/>
      <c r="ULM130" s="28"/>
      <c r="ULN130" s="28"/>
      <c r="ULO130" s="28"/>
      <c r="ULP130" s="28"/>
      <c r="ULQ130" s="28"/>
      <c r="ULR130" s="28"/>
      <c r="ULS130" s="28"/>
      <c r="ULT130" s="28"/>
      <c r="ULU130" s="28"/>
      <c r="ULV130" s="28"/>
      <c r="ULW130" s="28"/>
      <c r="ULX130" s="28"/>
      <c r="ULY130" s="28"/>
      <c r="ULZ130" s="28"/>
      <c r="UMA130" s="28"/>
      <c r="UMB130" s="28"/>
      <c r="UMC130" s="28"/>
      <c r="UMD130" s="28"/>
      <c r="UME130" s="28"/>
      <c r="UMF130" s="28"/>
      <c r="UMG130" s="28"/>
      <c r="UMH130" s="28"/>
      <c r="UMI130" s="28"/>
      <c r="UMJ130" s="28"/>
      <c r="UMK130" s="28"/>
      <c r="UML130" s="28"/>
      <c r="UMM130" s="28"/>
      <c r="UMN130" s="28"/>
      <c r="UMO130" s="28"/>
      <c r="UMP130" s="28"/>
      <c r="UMQ130" s="28"/>
      <c r="UMR130" s="28"/>
      <c r="UMS130" s="28"/>
      <c r="UMT130" s="28"/>
      <c r="UMU130" s="28"/>
      <c r="UMV130" s="28"/>
      <c r="UMW130" s="28"/>
      <c r="UMX130" s="28"/>
      <c r="UMY130" s="28"/>
      <c r="UMZ130" s="28"/>
      <c r="UNA130" s="28"/>
      <c r="UNB130" s="28"/>
      <c r="UNC130" s="28"/>
      <c r="UND130" s="28"/>
      <c r="UNE130" s="28"/>
      <c r="UNF130" s="28"/>
      <c r="UNG130" s="28"/>
      <c r="UNH130" s="28"/>
      <c r="UNI130" s="28"/>
      <c r="UNJ130" s="28"/>
      <c r="UNK130" s="28"/>
      <c r="UNL130" s="28"/>
      <c r="UNM130" s="28"/>
      <c r="UNN130" s="28"/>
      <c r="UNO130" s="28"/>
      <c r="UNP130" s="28"/>
      <c r="UNQ130" s="28"/>
      <c r="UNR130" s="28"/>
      <c r="UNS130" s="28"/>
      <c r="UNT130" s="28"/>
      <c r="UNU130" s="28"/>
      <c r="UNV130" s="28"/>
      <c r="UNW130" s="28"/>
      <c r="UNX130" s="28"/>
      <c r="UNY130" s="28"/>
      <c r="UNZ130" s="28"/>
      <c r="UOA130" s="28"/>
      <c r="UOB130" s="28"/>
      <c r="UOC130" s="28"/>
      <c r="UOD130" s="28"/>
      <c r="UOE130" s="28"/>
      <c r="UOF130" s="28"/>
      <c r="UOG130" s="28"/>
      <c r="UOH130" s="28"/>
      <c r="UOI130" s="28"/>
      <c r="UOJ130" s="28"/>
      <c r="UOK130" s="28"/>
      <c r="UOL130" s="28"/>
      <c r="UOM130" s="28"/>
      <c r="UON130" s="28"/>
      <c r="UOO130" s="28"/>
      <c r="UOP130" s="28"/>
      <c r="UOQ130" s="28"/>
      <c r="UOR130" s="28"/>
      <c r="UOS130" s="28"/>
      <c r="UOT130" s="28"/>
      <c r="UOU130" s="28"/>
      <c r="UOV130" s="28"/>
      <c r="UOW130" s="28"/>
      <c r="UOX130" s="28"/>
      <c r="UOY130" s="28"/>
      <c r="UOZ130" s="28"/>
      <c r="UPA130" s="28"/>
      <c r="UPB130" s="28"/>
      <c r="UPC130" s="28"/>
      <c r="UPD130" s="28"/>
      <c r="UPE130" s="28"/>
      <c r="UPF130" s="28"/>
      <c r="UPG130" s="28"/>
      <c r="UPH130" s="28"/>
      <c r="UPI130" s="28"/>
      <c r="UPJ130" s="28"/>
      <c r="UPK130" s="28"/>
      <c r="UPL130" s="28"/>
      <c r="UPM130" s="28"/>
      <c r="UPN130" s="28"/>
      <c r="UPO130" s="28"/>
      <c r="UPP130" s="28"/>
      <c r="UPQ130" s="28"/>
      <c r="UPR130" s="28"/>
      <c r="UPS130" s="28"/>
      <c r="UPT130" s="28"/>
      <c r="UPU130" s="28"/>
      <c r="UPV130" s="28"/>
      <c r="UPW130" s="28"/>
      <c r="UPX130" s="28"/>
      <c r="UPY130" s="28"/>
      <c r="UPZ130" s="28"/>
      <c r="UQA130" s="28"/>
      <c r="UQB130" s="28"/>
      <c r="UQC130" s="28"/>
      <c r="UQD130" s="28"/>
      <c r="UQE130" s="28"/>
      <c r="UQF130" s="28"/>
      <c r="UQG130" s="28"/>
      <c r="UQH130" s="28"/>
      <c r="UQI130" s="28"/>
      <c r="UQJ130" s="28"/>
      <c r="UQK130" s="28"/>
      <c r="UQL130" s="28"/>
      <c r="UQM130" s="28"/>
      <c r="UQN130" s="28"/>
      <c r="UQO130" s="28"/>
      <c r="UQP130" s="28"/>
      <c r="UQQ130" s="28"/>
      <c r="UQR130" s="28"/>
      <c r="UQS130" s="28"/>
      <c r="UQT130" s="28"/>
      <c r="UQU130" s="28"/>
      <c r="UQV130" s="28"/>
      <c r="UQW130" s="28"/>
      <c r="UQX130" s="28"/>
      <c r="UQY130" s="28"/>
      <c r="UQZ130" s="28"/>
      <c r="URA130" s="28"/>
      <c r="URB130" s="28"/>
      <c r="URC130" s="28"/>
      <c r="URD130" s="28"/>
      <c r="URE130" s="28"/>
      <c r="URF130" s="28"/>
      <c r="URG130" s="28"/>
      <c r="URH130" s="28"/>
      <c r="URI130" s="28"/>
      <c r="URJ130" s="28"/>
      <c r="URK130" s="28"/>
      <c r="URL130" s="28"/>
      <c r="URM130" s="28"/>
      <c r="URN130" s="28"/>
      <c r="URO130" s="28"/>
      <c r="URP130" s="28"/>
      <c r="URQ130" s="28"/>
      <c r="URR130" s="28"/>
      <c r="URS130" s="28"/>
      <c r="URT130" s="28"/>
      <c r="URU130" s="28"/>
      <c r="URV130" s="28"/>
      <c r="URW130" s="28"/>
      <c r="URX130" s="28"/>
      <c r="URY130" s="28"/>
      <c r="URZ130" s="28"/>
      <c r="USA130" s="28"/>
      <c r="USB130" s="28"/>
      <c r="USC130" s="28"/>
      <c r="USD130" s="28"/>
      <c r="USE130" s="28"/>
      <c r="USF130" s="28"/>
      <c r="USG130" s="28"/>
      <c r="USH130" s="28"/>
      <c r="USI130" s="28"/>
      <c r="USJ130" s="28"/>
      <c r="USK130" s="28"/>
      <c r="USL130" s="28"/>
      <c r="USM130" s="28"/>
      <c r="USN130" s="28"/>
      <c r="USO130" s="28"/>
      <c r="USP130" s="28"/>
      <c r="USQ130" s="28"/>
      <c r="USR130" s="28"/>
      <c r="USS130" s="28"/>
      <c r="UST130" s="28"/>
      <c r="USU130" s="28"/>
      <c r="USV130" s="28"/>
      <c r="USW130" s="28"/>
      <c r="USX130" s="28"/>
      <c r="USY130" s="28"/>
      <c r="USZ130" s="28"/>
      <c r="UTA130" s="28"/>
      <c r="UTB130" s="28"/>
      <c r="UTC130" s="28"/>
      <c r="UTD130" s="28"/>
      <c r="UTE130" s="28"/>
      <c r="UTF130" s="28"/>
      <c r="UTG130" s="28"/>
      <c r="UTH130" s="28"/>
      <c r="UTI130" s="28"/>
      <c r="UTJ130" s="28"/>
      <c r="UTK130" s="28"/>
      <c r="UTL130" s="28"/>
      <c r="UTM130" s="28"/>
      <c r="UTN130" s="28"/>
      <c r="UTO130" s="28"/>
      <c r="UTP130" s="28"/>
      <c r="UTQ130" s="28"/>
      <c r="UTR130" s="28"/>
      <c r="UTS130" s="28"/>
      <c r="UTT130" s="28"/>
      <c r="UTU130" s="28"/>
      <c r="UTV130" s="28"/>
      <c r="UTW130" s="28"/>
      <c r="UTX130" s="28"/>
      <c r="UTY130" s="28"/>
      <c r="UTZ130" s="28"/>
      <c r="UUA130" s="28"/>
      <c r="UUB130" s="28"/>
      <c r="UUC130" s="28"/>
      <c r="UUD130" s="28"/>
      <c r="UUE130" s="28"/>
      <c r="UUF130" s="28"/>
      <c r="UUG130" s="28"/>
      <c r="UUH130" s="28"/>
      <c r="UUI130" s="28"/>
      <c r="UUJ130" s="28"/>
      <c r="UUK130" s="28"/>
      <c r="UUL130" s="28"/>
      <c r="UUM130" s="28"/>
      <c r="UUN130" s="28"/>
      <c r="UUO130" s="28"/>
      <c r="UUP130" s="28"/>
      <c r="UUQ130" s="28"/>
      <c r="UUR130" s="28"/>
      <c r="UUS130" s="28"/>
      <c r="UUT130" s="28"/>
      <c r="UUU130" s="28"/>
      <c r="UUV130" s="28"/>
      <c r="UUW130" s="28"/>
      <c r="UUX130" s="28"/>
      <c r="UUY130" s="28"/>
      <c r="UUZ130" s="28"/>
      <c r="UVA130" s="28"/>
      <c r="UVB130" s="28"/>
      <c r="UVC130" s="28"/>
      <c r="UVD130" s="28"/>
      <c r="UVE130" s="28"/>
      <c r="UVF130" s="28"/>
      <c r="UVG130" s="28"/>
      <c r="UVH130" s="28"/>
      <c r="UVI130" s="28"/>
      <c r="UVJ130" s="28"/>
      <c r="UVK130" s="28"/>
      <c r="UVL130" s="28"/>
      <c r="UVM130" s="28"/>
      <c r="UVN130" s="28"/>
      <c r="UVO130" s="28"/>
      <c r="UVP130" s="28"/>
      <c r="UVQ130" s="28"/>
      <c r="UVR130" s="28"/>
      <c r="UVS130" s="28"/>
      <c r="UVT130" s="28"/>
      <c r="UVU130" s="28"/>
      <c r="UVV130" s="28"/>
      <c r="UVW130" s="28"/>
      <c r="UVX130" s="28"/>
      <c r="UVY130" s="28"/>
      <c r="UVZ130" s="28"/>
      <c r="UWA130" s="28"/>
      <c r="UWB130" s="28"/>
      <c r="UWC130" s="28"/>
      <c r="UWD130" s="28"/>
      <c r="UWE130" s="28"/>
      <c r="UWF130" s="28"/>
      <c r="UWG130" s="28"/>
      <c r="UWH130" s="28"/>
      <c r="UWI130" s="28"/>
      <c r="UWJ130" s="28"/>
      <c r="UWK130" s="28"/>
      <c r="UWL130" s="28"/>
      <c r="UWM130" s="28"/>
      <c r="UWN130" s="28"/>
      <c r="UWO130" s="28"/>
      <c r="UWP130" s="28"/>
      <c r="UWQ130" s="28"/>
      <c r="UWR130" s="28"/>
      <c r="UWS130" s="28"/>
      <c r="UWT130" s="28"/>
      <c r="UWU130" s="28"/>
      <c r="UWV130" s="28"/>
      <c r="UWW130" s="28"/>
      <c r="UWX130" s="28"/>
      <c r="UWY130" s="28"/>
      <c r="UWZ130" s="28"/>
      <c r="UXA130" s="28"/>
      <c r="UXB130" s="28"/>
      <c r="UXC130" s="28"/>
      <c r="UXD130" s="28"/>
      <c r="UXE130" s="28"/>
      <c r="UXF130" s="28"/>
      <c r="UXG130" s="28"/>
      <c r="UXH130" s="28"/>
      <c r="UXI130" s="28"/>
      <c r="UXJ130" s="28"/>
      <c r="UXK130" s="28"/>
      <c r="UXL130" s="28"/>
      <c r="UXM130" s="28"/>
      <c r="UXN130" s="28"/>
      <c r="UXO130" s="28"/>
      <c r="UXP130" s="28"/>
      <c r="UXQ130" s="28"/>
      <c r="UXR130" s="28"/>
      <c r="UXS130" s="28"/>
      <c r="UXT130" s="28"/>
      <c r="UXU130" s="28"/>
      <c r="UXV130" s="28"/>
      <c r="UXW130" s="28"/>
      <c r="UXX130" s="28"/>
      <c r="UXY130" s="28"/>
      <c r="UXZ130" s="28"/>
      <c r="UYA130" s="28"/>
      <c r="UYB130" s="28"/>
      <c r="UYC130" s="28"/>
      <c r="UYD130" s="28"/>
      <c r="UYE130" s="28"/>
      <c r="UYF130" s="28"/>
      <c r="UYG130" s="28"/>
      <c r="UYH130" s="28"/>
      <c r="UYI130" s="28"/>
      <c r="UYJ130" s="28"/>
      <c r="UYK130" s="28"/>
      <c r="UYL130" s="28"/>
      <c r="UYM130" s="28"/>
      <c r="UYN130" s="28"/>
      <c r="UYO130" s="28"/>
      <c r="UYP130" s="28"/>
      <c r="UYQ130" s="28"/>
      <c r="UYR130" s="28"/>
      <c r="UYS130" s="28"/>
      <c r="UYT130" s="28"/>
      <c r="UYU130" s="28"/>
      <c r="UYV130" s="28"/>
      <c r="UYW130" s="28"/>
      <c r="UYX130" s="28"/>
      <c r="UYY130" s="28"/>
      <c r="UYZ130" s="28"/>
      <c r="UZA130" s="28"/>
      <c r="UZB130" s="28"/>
      <c r="UZC130" s="28"/>
      <c r="UZD130" s="28"/>
      <c r="UZE130" s="28"/>
      <c r="UZF130" s="28"/>
      <c r="UZG130" s="28"/>
      <c r="UZH130" s="28"/>
      <c r="UZI130" s="28"/>
      <c r="UZJ130" s="28"/>
      <c r="UZK130" s="28"/>
      <c r="UZL130" s="28"/>
      <c r="UZM130" s="28"/>
      <c r="UZN130" s="28"/>
      <c r="UZO130" s="28"/>
      <c r="UZP130" s="28"/>
      <c r="UZQ130" s="28"/>
      <c r="UZR130" s="28"/>
      <c r="UZS130" s="28"/>
      <c r="UZT130" s="28"/>
      <c r="UZU130" s="28"/>
      <c r="UZV130" s="28"/>
      <c r="UZW130" s="28"/>
      <c r="UZX130" s="28"/>
      <c r="UZY130" s="28"/>
      <c r="UZZ130" s="28"/>
      <c r="VAA130" s="28"/>
      <c r="VAB130" s="28"/>
      <c r="VAC130" s="28"/>
      <c r="VAD130" s="28"/>
      <c r="VAE130" s="28"/>
      <c r="VAF130" s="28"/>
      <c r="VAG130" s="28"/>
      <c r="VAH130" s="28"/>
      <c r="VAI130" s="28"/>
      <c r="VAJ130" s="28"/>
      <c r="VAK130" s="28"/>
      <c r="VAL130" s="28"/>
      <c r="VAM130" s="28"/>
      <c r="VAN130" s="28"/>
      <c r="VAO130" s="28"/>
      <c r="VAP130" s="28"/>
      <c r="VAQ130" s="28"/>
      <c r="VAR130" s="28"/>
      <c r="VAS130" s="28"/>
      <c r="VAT130" s="28"/>
      <c r="VAU130" s="28"/>
      <c r="VAV130" s="28"/>
      <c r="VAW130" s="28"/>
      <c r="VAX130" s="28"/>
      <c r="VAY130" s="28"/>
      <c r="VAZ130" s="28"/>
      <c r="VBA130" s="28"/>
      <c r="VBB130" s="28"/>
      <c r="VBC130" s="28"/>
      <c r="VBD130" s="28"/>
      <c r="VBE130" s="28"/>
      <c r="VBF130" s="28"/>
      <c r="VBG130" s="28"/>
      <c r="VBH130" s="28"/>
      <c r="VBI130" s="28"/>
      <c r="VBJ130" s="28"/>
      <c r="VBK130" s="28"/>
      <c r="VBL130" s="28"/>
      <c r="VBM130" s="28"/>
      <c r="VBN130" s="28"/>
      <c r="VBO130" s="28"/>
      <c r="VBP130" s="28"/>
      <c r="VBQ130" s="28"/>
      <c r="VBR130" s="28"/>
      <c r="VBS130" s="28"/>
      <c r="VBT130" s="28"/>
      <c r="VBU130" s="28"/>
      <c r="VBV130" s="28"/>
      <c r="VBW130" s="28"/>
      <c r="VBX130" s="28"/>
      <c r="VBY130" s="28"/>
      <c r="VBZ130" s="28"/>
      <c r="VCA130" s="28"/>
      <c r="VCB130" s="28"/>
      <c r="VCC130" s="28"/>
      <c r="VCD130" s="28"/>
      <c r="VCE130" s="28"/>
      <c r="VCF130" s="28"/>
      <c r="VCG130" s="28"/>
      <c r="VCH130" s="28"/>
      <c r="VCI130" s="28"/>
      <c r="VCJ130" s="28"/>
      <c r="VCK130" s="28"/>
      <c r="VCL130" s="28"/>
      <c r="VCM130" s="28"/>
      <c r="VCN130" s="28"/>
      <c r="VCO130" s="28"/>
      <c r="VCP130" s="28"/>
      <c r="VCQ130" s="28"/>
      <c r="VCR130" s="28"/>
      <c r="VCS130" s="28"/>
      <c r="VCT130" s="28"/>
      <c r="VCU130" s="28"/>
      <c r="VCV130" s="28"/>
      <c r="VCW130" s="28"/>
      <c r="VCX130" s="28"/>
      <c r="VCY130" s="28"/>
      <c r="VCZ130" s="28"/>
      <c r="VDA130" s="28"/>
      <c r="VDB130" s="28"/>
      <c r="VDC130" s="28"/>
      <c r="VDD130" s="28"/>
      <c r="VDE130" s="28"/>
      <c r="VDF130" s="28"/>
      <c r="VDG130" s="28"/>
      <c r="VDH130" s="28"/>
      <c r="VDI130" s="28"/>
      <c r="VDJ130" s="28"/>
      <c r="VDK130" s="28"/>
      <c r="VDL130" s="28"/>
      <c r="VDM130" s="28"/>
      <c r="VDN130" s="28"/>
      <c r="VDO130" s="28"/>
      <c r="VDP130" s="28"/>
      <c r="VDQ130" s="28"/>
      <c r="VDR130" s="28"/>
      <c r="VDS130" s="28"/>
      <c r="VDT130" s="28"/>
      <c r="VDU130" s="28"/>
      <c r="VDV130" s="28"/>
      <c r="VDW130" s="28"/>
      <c r="VDX130" s="28"/>
      <c r="VDY130" s="28"/>
      <c r="VDZ130" s="28"/>
      <c r="VEA130" s="28"/>
      <c r="VEB130" s="28"/>
      <c r="VEC130" s="28"/>
      <c r="VED130" s="28"/>
      <c r="VEE130" s="28"/>
      <c r="VEF130" s="28"/>
      <c r="VEG130" s="28"/>
      <c r="VEH130" s="28"/>
      <c r="VEI130" s="28"/>
      <c r="VEJ130" s="28"/>
      <c r="VEK130" s="28"/>
      <c r="VEL130" s="28"/>
      <c r="VEM130" s="28"/>
      <c r="VEN130" s="28"/>
      <c r="VEO130" s="28"/>
      <c r="VEP130" s="28"/>
      <c r="VEQ130" s="28"/>
      <c r="VER130" s="28"/>
      <c r="VES130" s="28"/>
      <c r="VET130" s="28"/>
      <c r="VEU130" s="28"/>
      <c r="VEV130" s="28"/>
      <c r="VEW130" s="28"/>
      <c r="VEX130" s="28"/>
      <c r="VEY130" s="28"/>
      <c r="VEZ130" s="28"/>
      <c r="VFA130" s="28"/>
      <c r="VFB130" s="28"/>
      <c r="VFC130" s="28"/>
      <c r="VFD130" s="28"/>
      <c r="VFE130" s="28"/>
      <c r="VFF130" s="28"/>
      <c r="VFG130" s="28"/>
      <c r="VFH130" s="28"/>
      <c r="VFI130" s="28"/>
      <c r="VFJ130" s="28"/>
      <c r="VFK130" s="28"/>
      <c r="VFL130" s="28"/>
      <c r="VFM130" s="28"/>
      <c r="VFN130" s="28"/>
      <c r="VFO130" s="28"/>
      <c r="VFP130" s="28"/>
      <c r="VFQ130" s="28"/>
      <c r="VFR130" s="28"/>
      <c r="VFS130" s="28"/>
      <c r="VFT130" s="28"/>
      <c r="VFU130" s="28"/>
      <c r="VFV130" s="28"/>
      <c r="VFW130" s="28"/>
      <c r="VFX130" s="28"/>
      <c r="VFY130" s="28"/>
      <c r="VFZ130" s="28"/>
      <c r="VGA130" s="28"/>
      <c r="VGB130" s="28"/>
      <c r="VGC130" s="28"/>
      <c r="VGD130" s="28"/>
      <c r="VGE130" s="28"/>
      <c r="VGF130" s="28"/>
      <c r="VGG130" s="28"/>
      <c r="VGH130" s="28"/>
      <c r="VGI130" s="28"/>
      <c r="VGJ130" s="28"/>
      <c r="VGK130" s="28"/>
      <c r="VGL130" s="28"/>
      <c r="VGM130" s="28"/>
      <c r="VGN130" s="28"/>
      <c r="VGO130" s="28"/>
      <c r="VGP130" s="28"/>
      <c r="VGQ130" s="28"/>
      <c r="VGR130" s="28"/>
      <c r="VGS130" s="28"/>
      <c r="VGT130" s="28"/>
      <c r="VGU130" s="28"/>
      <c r="VGV130" s="28"/>
      <c r="VGW130" s="28"/>
      <c r="VGX130" s="28"/>
      <c r="VGY130" s="28"/>
      <c r="VGZ130" s="28"/>
      <c r="VHA130" s="28"/>
      <c r="VHB130" s="28"/>
      <c r="VHC130" s="28"/>
      <c r="VHD130" s="28"/>
      <c r="VHE130" s="28"/>
      <c r="VHF130" s="28"/>
      <c r="VHG130" s="28"/>
      <c r="VHH130" s="28"/>
      <c r="VHI130" s="28"/>
      <c r="VHJ130" s="28"/>
      <c r="VHK130" s="28"/>
      <c r="VHL130" s="28"/>
      <c r="VHM130" s="28"/>
      <c r="VHN130" s="28"/>
      <c r="VHO130" s="28"/>
      <c r="VHP130" s="28"/>
      <c r="VHQ130" s="28"/>
      <c r="VHR130" s="28"/>
      <c r="VHS130" s="28"/>
      <c r="VHT130" s="28"/>
      <c r="VHU130" s="28"/>
      <c r="VHV130" s="28"/>
      <c r="VHW130" s="28"/>
      <c r="VHX130" s="28"/>
      <c r="VHY130" s="28"/>
      <c r="VHZ130" s="28"/>
      <c r="VIA130" s="28"/>
      <c r="VIB130" s="28"/>
      <c r="VIC130" s="28"/>
      <c r="VID130" s="28"/>
      <c r="VIE130" s="28"/>
      <c r="VIF130" s="28"/>
      <c r="VIG130" s="28"/>
      <c r="VIH130" s="28"/>
      <c r="VII130" s="28"/>
      <c r="VIJ130" s="28"/>
      <c r="VIK130" s="28"/>
      <c r="VIL130" s="28"/>
      <c r="VIM130" s="28"/>
      <c r="VIN130" s="28"/>
      <c r="VIO130" s="28"/>
      <c r="VIP130" s="28"/>
      <c r="VIQ130" s="28"/>
      <c r="VIR130" s="28"/>
      <c r="VIS130" s="28"/>
      <c r="VIT130" s="28"/>
      <c r="VIU130" s="28"/>
      <c r="VIV130" s="28"/>
      <c r="VIW130" s="28"/>
      <c r="VIX130" s="28"/>
      <c r="VIY130" s="28"/>
      <c r="VIZ130" s="28"/>
      <c r="VJA130" s="28"/>
      <c r="VJB130" s="28"/>
      <c r="VJC130" s="28"/>
      <c r="VJD130" s="28"/>
      <c r="VJE130" s="28"/>
      <c r="VJF130" s="28"/>
      <c r="VJG130" s="28"/>
      <c r="VJH130" s="28"/>
      <c r="VJI130" s="28"/>
      <c r="VJJ130" s="28"/>
      <c r="VJK130" s="28"/>
      <c r="VJL130" s="28"/>
      <c r="VJM130" s="28"/>
      <c r="VJN130" s="28"/>
      <c r="VJO130" s="28"/>
      <c r="VJP130" s="28"/>
      <c r="VJQ130" s="28"/>
      <c r="VJR130" s="28"/>
      <c r="VJS130" s="28"/>
      <c r="VJT130" s="28"/>
      <c r="VJU130" s="28"/>
      <c r="VJV130" s="28"/>
      <c r="VJW130" s="28"/>
      <c r="VJX130" s="28"/>
      <c r="VJY130" s="28"/>
      <c r="VJZ130" s="28"/>
      <c r="VKA130" s="28"/>
      <c r="VKB130" s="28"/>
      <c r="VKC130" s="28"/>
      <c r="VKD130" s="28"/>
      <c r="VKE130" s="28"/>
      <c r="VKF130" s="28"/>
      <c r="VKG130" s="28"/>
      <c r="VKH130" s="28"/>
      <c r="VKI130" s="28"/>
      <c r="VKJ130" s="28"/>
      <c r="VKK130" s="28"/>
      <c r="VKL130" s="28"/>
      <c r="VKM130" s="28"/>
      <c r="VKN130" s="28"/>
      <c r="VKO130" s="28"/>
      <c r="VKP130" s="28"/>
      <c r="VKQ130" s="28"/>
      <c r="VKR130" s="28"/>
      <c r="VKS130" s="28"/>
      <c r="VKT130" s="28"/>
      <c r="VKU130" s="28"/>
      <c r="VKV130" s="28"/>
      <c r="VKW130" s="28"/>
      <c r="VKX130" s="28"/>
      <c r="VKY130" s="28"/>
      <c r="VKZ130" s="28"/>
      <c r="VLA130" s="28"/>
      <c r="VLB130" s="28"/>
      <c r="VLC130" s="28"/>
      <c r="VLD130" s="28"/>
      <c r="VLE130" s="28"/>
      <c r="VLF130" s="28"/>
      <c r="VLG130" s="28"/>
      <c r="VLH130" s="28"/>
      <c r="VLI130" s="28"/>
      <c r="VLJ130" s="28"/>
      <c r="VLK130" s="28"/>
      <c r="VLL130" s="28"/>
      <c r="VLM130" s="28"/>
      <c r="VLN130" s="28"/>
      <c r="VLO130" s="28"/>
      <c r="VLP130" s="28"/>
      <c r="VLQ130" s="28"/>
      <c r="VLR130" s="28"/>
      <c r="VLS130" s="28"/>
      <c r="VLT130" s="28"/>
      <c r="VLU130" s="28"/>
      <c r="VLV130" s="28"/>
      <c r="VLW130" s="28"/>
      <c r="VLX130" s="28"/>
      <c r="VLY130" s="28"/>
      <c r="VLZ130" s="28"/>
      <c r="VMA130" s="28"/>
      <c r="VMB130" s="28"/>
      <c r="VMC130" s="28"/>
      <c r="VMD130" s="28"/>
      <c r="VME130" s="28"/>
      <c r="VMF130" s="28"/>
      <c r="VMG130" s="28"/>
      <c r="VMH130" s="28"/>
      <c r="VMI130" s="28"/>
      <c r="VMJ130" s="28"/>
      <c r="VMK130" s="28"/>
      <c r="VML130" s="28"/>
      <c r="VMM130" s="28"/>
      <c r="VMN130" s="28"/>
      <c r="VMO130" s="28"/>
      <c r="VMP130" s="28"/>
      <c r="VMQ130" s="28"/>
      <c r="VMR130" s="28"/>
      <c r="VMS130" s="28"/>
      <c r="VMT130" s="28"/>
      <c r="VMU130" s="28"/>
      <c r="VMV130" s="28"/>
      <c r="VMW130" s="28"/>
      <c r="VMX130" s="28"/>
      <c r="VMY130" s="28"/>
      <c r="VMZ130" s="28"/>
      <c r="VNA130" s="28"/>
      <c r="VNB130" s="28"/>
      <c r="VNC130" s="28"/>
      <c r="VND130" s="28"/>
      <c r="VNE130" s="28"/>
      <c r="VNF130" s="28"/>
      <c r="VNG130" s="28"/>
      <c r="VNH130" s="28"/>
      <c r="VNI130" s="28"/>
      <c r="VNJ130" s="28"/>
      <c r="VNK130" s="28"/>
      <c r="VNL130" s="28"/>
      <c r="VNM130" s="28"/>
      <c r="VNN130" s="28"/>
      <c r="VNO130" s="28"/>
      <c r="VNP130" s="28"/>
      <c r="VNQ130" s="28"/>
      <c r="VNR130" s="28"/>
      <c r="VNS130" s="28"/>
      <c r="VNT130" s="28"/>
      <c r="VNU130" s="28"/>
      <c r="VNV130" s="28"/>
      <c r="VNW130" s="28"/>
      <c r="VNX130" s="28"/>
      <c r="VNY130" s="28"/>
      <c r="VNZ130" s="28"/>
      <c r="VOA130" s="28"/>
      <c r="VOB130" s="28"/>
      <c r="VOC130" s="28"/>
      <c r="VOD130" s="28"/>
      <c r="VOE130" s="28"/>
      <c r="VOF130" s="28"/>
      <c r="VOG130" s="28"/>
      <c r="VOH130" s="28"/>
      <c r="VOI130" s="28"/>
      <c r="VOJ130" s="28"/>
      <c r="VOK130" s="28"/>
      <c r="VOL130" s="28"/>
      <c r="VOM130" s="28"/>
      <c r="VON130" s="28"/>
      <c r="VOO130" s="28"/>
      <c r="VOP130" s="28"/>
      <c r="VOQ130" s="28"/>
      <c r="VOR130" s="28"/>
      <c r="VOS130" s="28"/>
      <c r="VOT130" s="28"/>
      <c r="VOU130" s="28"/>
      <c r="VOV130" s="28"/>
      <c r="VOW130" s="28"/>
      <c r="VOX130" s="28"/>
      <c r="VOY130" s="28"/>
      <c r="VOZ130" s="28"/>
      <c r="VPA130" s="28"/>
      <c r="VPB130" s="28"/>
      <c r="VPC130" s="28"/>
      <c r="VPD130" s="28"/>
      <c r="VPE130" s="28"/>
      <c r="VPF130" s="28"/>
      <c r="VPG130" s="28"/>
      <c r="VPH130" s="28"/>
      <c r="VPI130" s="28"/>
      <c r="VPJ130" s="28"/>
      <c r="VPK130" s="28"/>
      <c r="VPL130" s="28"/>
      <c r="VPM130" s="28"/>
      <c r="VPN130" s="28"/>
      <c r="VPO130" s="28"/>
      <c r="VPP130" s="28"/>
      <c r="VPQ130" s="28"/>
      <c r="VPR130" s="28"/>
      <c r="VPS130" s="28"/>
      <c r="VPT130" s="28"/>
      <c r="VPU130" s="28"/>
      <c r="VPV130" s="28"/>
      <c r="VPW130" s="28"/>
      <c r="VPX130" s="28"/>
      <c r="VPY130" s="28"/>
      <c r="VPZ130" s="28"/>
      <c r="VQA130" s="28"/>
      <c r="VQB130" s="28"/>
      <c r="VQC130" s="28"/>
      <c r="VQD130" s="28"/>
      <c r="VQE130" s="28"/>
      <c r="VQF130" s="28"/>
      <c r="VQG130" s="28"/>
      <c r="VQH130" s="28"/>
      <c r="VQI130" s="28"/>
      <c r="VQJ130" s="28"/>
      <c r="VQK130" s="28"/>
      <c r="VQL130" s="28"/>
      <c r="VQM130" s="28"/>
      <c r="VQN130" s="28"/>
      <c r="VQO130" s="28"/>
      <c r="VQP130" s="28"/>
      <c r="VQQ130" s="28"/>
      <c r="VQR130" s="28"/>
      <c r="VQS130" s="28"/>
      <c r="VQT130" s="28"/>
      <c r="VQU130" s="28"/>
      <c r="VQV130" s="28"/>
      <c r="VQW130" s="28"/>
      <c r="VQX130" s="28"/>
      <c r="VQY130" s="28"/>
      <c r="VQZ130" s="28"/>
      <c r="VRA130" s="28"/>
      <c r="VRB130" s="28"/>
      <c r="VRC130" s="28"/>
      <c r="VRD130" s="28"/>
      <c r="VRE130" s="28"/>
      <c r="VRF130" s="28"/>
      <c r="VRG130" s="28"/>
      <c r="VRH130" s="28"/>
      <c r="VRI130" s="28"/>
      <c r="VRJ130" s="28"/>
      <c r="VRK130" s="28"/>
      <c r="VRL130" s="28"/>
      <c r="VRM130" s="28"/>
      <c r="VRN130" s="28"/>
      <c r="VRO130" s="28"/>
      <c r="VRP130" s="28"/>
      <c r="VRQ130" s="28"/>
      <c r="VRR130" s="28"/>
      <c r="VRS130" s="28"/>
      <c r="VRT130" s="28"/>
      <c r="VRU130" s="28"/>
      <c r="VRV130" s="28"/>
      <c r="VRW130" s="28"/>
      <c r="VRX130" s="28"/>
      <c r="VRY130" s="28"/>
      <c r="VRZ130" s="28"/>
      <c r="VSA130" s="28"/>
      <c r="VSB130" s="28"/>
      <c r="VSC130" s="28"/>
      <c r="VSD130" s="28"/>
      <c r="VSE130" s="28"/>
      <c r="VSF130" s="28"/>
      <c r="VSG130" s="28"/>
      <c r="VSH130" s="28"/>
      <c r="VSI130" s="28"/>
      <c r="VSJ130" s="28"/>
      <c r="VSK130" s="28"/>
      <c r="VSL130" s="28"/>
      <c r="VSM130" s="28"/>
      <c r="VSN130" s="28"/>
      <c r="VSO130" s="28"/>
      <c r="VSP130" s="28"/>
      <c r="VSQ130" s="28"/>
      <c r="VSR130" s="28"/>
      <c r="VSS130" s="28"/>
      <c r="VST130" s="28"/>
      <c r="VSU130" s="28"/>
      <c r="VSV130" s="28"/>
      <c r="VSW130" s="28"/>
      <c r="VSX130" s="28"/>
      <c r="VSY130" s="28"/>
      <c r="VSZ130" s="28"/>
      <c r="VTA130" s="28"/>
      <c r="VTB130" s="28"/>
      <c r="VTC130" s="28"/>
      <c r="VTD130" s="28"/>
      <c r="VTE130" s="28"/>
      <c r="VTF130" s="28"/>
      <c r="VTG130" s="28"/>
      <c r="VTH130" s="28"/>
      <c r="VTI130" s="28"/>
      <c r="VTJ130" s="28"/>
      <c r="VTK130" s="28"/>
      <c r="VTL130" s="28"/>
      <c r="VTM130" s="28"/>
      <c r="VTN130" s="28"/>
      <c r="VTO130" s="28"/>
      <c r="VTP130" s="28"/>
      <c r="VTQ130" s="28"/>
      <c r="VTR130" s="28"/>
      <c r="VTS130" s="28"/>
      <c r="VTT130" s="28"/>
      <c r="VTU130" s="28"/>
      <c r="VTV130" s="28"/>
      <c r="VTW130" s="28"/>
      <c r="VTX130" s="28"/>
      <c r="VTY130" s="28"/>
      <c r="VTZ130" s="28"/>
      <c r="VUA130" s="28"/>
      <c r="VUB130" s="28"/>
      <c r="VUC130" s="28"/>
      <c r="VUD130" s="28"/>
      <c r="VUE130" s="28"/>
      <c r="VUF130" s="28"/>
      <c r="VUG130" s="28"/>
      <c r="VUH130" s="28"/>
      <c r="VUI130" s="28"/>
      <c r="VUJ130" s="28"/>
      <c r="VUK130" s="28"/>
      <c r="VUL130" s="28"/>
      <c r="VUM130" s="28"/>
      <c r="VUN130" s="28"/>
      <c r="VUO130" s="28"/>
      <c r="VUP130" s="28"/>
      <c r="VUQ130" s="28"/>
      <c r="VUR130" s="28"/>
      <c r="VUS130" s="28"/>
      <c r="VUT130" s="28"/>
      <c r="VUU130" s="28"/>
      <c r="VUV130" s="28"/>
      <c r="VUW130" s="28"/>
      <c r="VUX130" s="28"/>
      <c r="VUY130" s="28"/>
      <c r="VUZ130" s="28"/>
      <c r="VVA130" s="28"/>
      <c r="VVB130" s="28"/>
      <c r="VVC130" s="28"/>
      <c r="VVD130" s="28"/>
      <c r="VVE130" s="28"/>
      <c r="VVF130" s="28"/>
      <c r="VVG130" s="28"/>
      <c r="VVH130" s="28"/>
      <c r="VVI130" s="28"/>
      <c r="VVJ130" s="28"/>
      <c r="VVK130" s="28"/>
      <c r="VVL130" s="28"/>
      <c r="VVM130" s="28"/>
      <c r="VVN130" s="28"/>
      <c r="VVO130" s="28"/>
      <c r="VVP130" s="28"/>
      <c r="VVQ130" s="28"/>
      <c r="VVR130" s="28"/>
      <c r="VVS130" s="28"/>
      <c r="VVT130" s="28"/>
      <c r="VVU130" s="28"/>
      <c r="VVV130" s="28"/>
      <c r="VVW130" s="28"/>
      <c r="VVX130" s="28"/>
      <c r="VVY130" s="28"/>
      <c r="VVZ130" s="28"/>
      <c r="VWA130" s="28"/>
      <c r="VWB130" s="28"/>
      <c r="VWC130" s="28"/>
      <c r="VWD130" s="28"/>
      <c r="VWE130" s="28"/>
      <c r="VWF130" s="28"/>
      <c r="VWG130" s="28"/>
      <c r="VWH130" s="28"/>
      <c r="VWI130" s="28"/>
      <c r="VWJ130" s="28"/>
      <c r="VWK130" s="28"/>
      <c r="VWL130" s="28"/>
      <c r="VWM130" s="28"/>
      <c r="VWN130" s="28"/>
      <c r="VWO130" s="28"/>
      <c r="VWP130" s="28"/>
      <c r="VWQ130" s="28"/>
      <c r="VWR130" s="28"/>
      <c r="VWS130" s="28"/>
      <c r="VWT130" s="28"/>
      <c r="VWU130" s="28"/>
      <c r="VWV130" s="28"/>
      <c r="VWW130" s="28"/>
      <c r="VWX130" s="28"/>
      <c r="VWY130" s="28"/>
      <c r="VWZ130" s="28"/>
      <c r="VXA130" s="28"/>
      <c r="VXB130" s="28"/>
      <c r="VXC130" s="28"/>
      <c r="VXD130" s="28"/>
      <c r="VXE130" s="28"/>
      <c r="VXF130" s="28"/>
      <c r="VXG130" s="28"/>
      <c r="VXH130" s="28"/>
      <c r="VXI130" s="28"/>
      <c r="VXJ130" s="28"/>
      <c r="VXK130" s="28"/>
      <c r="VXL130" s="28"/>
      <c r="VXM130" s="28"/>
      <c r="VXN130" s="28"/>
      <c r="VXO130" s="28"/>
      <c r="VXP130" s="28"/>
      <c r="VXQ130" s="28"/>
      <c r="VXR130" s="28"/>
      <c r="VXS130" s="28"/>
      <c r="VXT130" s="28"/>
      <c r="VXU130" s="28"/>
      <c r="VXV130" s="28"/>
      <c r="VXW130" s="28"/>
      <c r="VXX130" s="28"/>
      <c r="VXY130" s="28"/>
      <c r="VXZ130" s="28"/>
      <c r="VYA130" s="28"/>
      <c r="VYB130" s="28"/>
      <c r="VYC130" s="28"/>
      <c r="VYD130" s="28"/>
      <c r="VYE130" s="28"/>
      <c r="VYF130" s="28"/>
      <c r="VYG130" s="28"/>
      <c r="VYH130" s="28"/>
      <c r="VYI130" s="28"/>
      <c r="VYJ130" s="28"/>
      <c r="VYK130" s="28"/>
      <c r="VYL130" s="28"/>
      <c r="VYM130" s="28"/>
      <c r="VYN130" s="28"/>
      <c r="VYO130" s="28"/>
      <c r="VYP130" s="28"/>
      <c r="VYQ130" s="28"/>
      <c r="VYR130" s="28"/>
      <c r="VYS130" s="28"/>
      <c r="VYT130" s="28"/>
      <c r="VYU130" s="28"/>
      <c r="VYV130" s="28"/>
      <c r="VYW130" s="28"/>
      <c r="VYX130" s="28"/>
      <c r="VYY130" s="28"/>
      <c r="VYZ130" s="28"/>
      <c r="VZA130" s="28"/>
      <c r="VZB130" s="28"/>
      <c r="VZC130" s="28"/>
      <c r="VZD130" s="28"/>
      <c r="VZE130" s="28"/>
      <c r="VZF130" s="28"/>
      <c r="VZG130" s="28"/>
      <c r="VZH130" s="28"/>
      <c r="VZI130" s="28"/>
      <c r="VZJ130" s="28"/>
      <c r="VZK130" s="28"/>
      <c r="VZL130" s="28"/>
      <c r="VZM130" s="28"/>
      <c r="VZN130" s="28"/>
      <c r="VZO130" s="28"/>
      <c r="VZP130" s="28"/>
      <c r="VZQ130" s="28"/>
      <c r="VZR130" s="28"/>
      <c r="VZS130" s="28"/>
      <c r="VZT130" s="28"/>
      <c r="VZU130" s="28"/>
      <c r="VZV130" s="28"/>
      <c r="VZW130" s="28"/>
      <c r="VZX130" s="28"/>
      <c r="VZY130" s="28"/>
      <c r="VZZ130" s="28"/>
      <c r="WAA130" s="28"/>
      <c r="WAB130" s="28"/>
      <c r="WAC130" s="28"/>
      <c r="WAD130" s="28"/>
      <c r="WAE130" s="28"/>
      <c r="WAF130" s="28"/>
      <c r="WAG130" s="28"/>
      <c r="WAH130" s="28"/>
      <c r="WAI130" s="28"/>
      <c r="WAJ130" s="28"/>
      <c r="WAK130" s="28"/>
      <c r="WAL130" s="28"/>
      <c r="WAM130" s="28"/>
      <c r="WAN130" s="28"/>
      <c r="WAO130" s="28"/>
      <c r="WAP130" s="28"/>
      <c r="WAQ130" s="28"/>
      <c r="WAR130" s="28"/>
      <c r="WAS130" s="28"/>
      <c r="WAT130" s="28"/>
      <c r="WAU130" s="28"/>
      <c r="WAV130" s="28"/>
      <c r="WAW130" s="28"/>
      <c r="WAX130" s="28"/>
      <c r="WAY130" s="28"/>
      <c r="WAZ130" s="28"/>
      <c r="WBA130" s="28"/>
      <c r="WBB130" s="28"/>
      <c r="WBC130" s="28"/>
      <c r="WBD130" s="28"/>
      <c r="WBE130" s="28"/>
      <c r="WBF130" s="28"/>
      <c r="WBG130" s="28"/>
      <c r="WBH130" s="28"/>
      <c r="WBI130" s="28"/>
      <c r="WBJ130" s="28"/>
      <c r="WBK130" s="28"/>
      <c r="WBL130" s="28"/>
      <c r="WBM130" s="28"/>
      <c r="WBN130" s="28"/>
      <c r="WBO130" s="28"/>
      <c r="WBP130" s="28"/>
      <c r="WBQ130" s="28"/>
      <c r="WBR130" s="28"/>
      <c r="WBS130" s="28"/>
      <c r="WBT130" s="28"/>
      <c r="WBU130" s="28"/>
      <c r="WBV130" s="28"/>
      <c r="WBW130" s="28"/>
      <c r="WBX130" s="28"/>
      <c r="WBY130" s="28"/>
      <c r="WBZ130" s="28"/>
      <c r="WCA130" s="28"/>
      <c r="WCB130" s="28"/>
      <c r="WCC130" s="28"/>
      <c r="WCD130" s="28"/>
      <c r="WCE130" s="28"/>
      <c r="WCF130" s="28"/>
      <c r="WCG130" s="28"/>
      <c r="WCH130" s="28"/>
      <c r="WCI130" s="28"/>
      <c r="WCJ130" s="28"/>
      <c r="WCK130" s="28"/>
      <c r="WCL130" s="28"/>
      <c r="WCM130" s="28"/>
      <c r="WCN130" s="28"/>
      <c r="WCO130" s="28"/>
      <c r="WCP130" s="28"/>
      <c r="WCQ130" s="28"/>
      <c r="WCR130" s="28"/>
      <c r="WCS130" s="28"/>
      <c r="WCT130" s="28"/>
      <c r="WCU130" s="28"/>
      <c r="WCV130" s="28"/>
      <c r="WCW130" s="28"/>
      <c r="WCX130" s="28"/>
      <c r="WCY130" s="28"/>
      <c r="WCZ130" s="28"/>
      <c r="WDA130" s="28"/>
      <c r="WDB130" s="28"/>
      <c r="WDC130" s="28"/>
      <c r="WDD130" s="28"/>
      <c r="WDE130" s="28"/>
      <c r="WDF130" s="28"/>
      <c r="WDG130" s="28"/>
      <c r="WDH130" s="28"/>
      <c r="WDI130" s="28"/>
      <c r="WDJ130" s="28"/>
      <c r="WDK130" s="28"/>
      <c r="WDL130" s="28"/>
      <c r="WDM130" s="28"/>
      <c r="WDN130" s="28"/>
      <c r="WDO130" s="28"/>
      <c r="WDP130" s="28"/>
      <c r="WDQ130" s="28"/>
      <c r="WDR130" s="28"/>
      <c r="WDS130" s="28"/>
      <c r="WDT130" s="28"/>
      <c r="WDU130" s="28"/>
      <c r="WDV130" s="28"/>
      <c r="WDW130" s="28"/>
      <c r="WDX130" s="28"/>
      <c r="WDY130" s="28"/>
      <c r="WDZ130" s="28"/>
      <c r="WEA130" s="28"/>
      <c r="WEB130" s="28"/>
      <c r="WEC130" s="28"/>
      <c r="WED130" s="28"/>
      <c r="WEE130" s="28"/>
      <c r="WEF130" s="28"/>
      <c r="WEG130" s="28"/>
      <c r="WEH130" s="28"/>
      <c r="WEI130" s="28"/>
      <c r="WEJ130" s="28"/>
      <c r="WEK130" s="28"/>
      <c r="WEL130" s="28"/>
      <c r="WEM130" s="28"/>
      <c r="WEN130" s="28"/>
      <c r="WEO130" s="28"/>
      <c r="WEP130" s="28"/>
      <c r="WEQ130" s="28"/>
      <c r="WER130" s="28"/>
      <c r="WES130" s="28"/>
      <c r="WET130" s="28"/>
      <c r="WEU130" s="28"/>
      <c r="WEV130" s="28"/>
      <c r="WEW130" s="28"/>
      <c r="WEX130" s="28"/>
      <c r="WEY130" s="28"/>
      <c r="WEZ130" s="28"/>
      <c r="WFA130" s="28"/>
      <c r="WFB130" s="28"/>
      <c r="WFC130" s="28"/>
      <c r="WFD130" s="28"/>
      <c r="WFE130" s="28"/>
      <c r="WFF130" s="28"/>
      <c r="WFG130" s="28"/>
      <c r="WFH130" s="28"/>
      <c r="WFI130" s="28"/>
      <c r="WFJ130" s="28"/>
      <c r="WFK130" s="28"/>
      <c r="WFL130" s="28"/>
      <c r="WFM130" s="28"/>
      <c r="WFN130" s="28"/>
      <c r="WFO130" s="28"/>
      <c r="WFP130" s="28"/>
      <c r="WFQ130" s="28"/>
      <c r="WFR130" s="28"/>
      <c r="WFS130" s="28"/>
      <c r="WFT130" s="28"/>
      <c r="WFU130" s="28"/>
      <c r="WFV130" s="28"/>
      <c r="WFW130" s="28"/>
      <c r="WFX130" s="28"/>
      <c r="WFY130" s="28"/>
      <c r="WFZ130" s="28"/>
      <c r="WGA130" s="28"/>
      <c r="WGB130" s="28"/>
      <c r="WGC130" s="28"/>
      <c r="WGD130" s="28"/>
      <c r="WGE130" s="28"/>
      <c r="WGF130" s="28"/>
      <c r="WGG130" s="28"/>
      <c r="WGH130" s="28"/>
      <c r="WGI130" s="28"/>
      <c r="WGJ130" s="28"/>
      <c r="WGK130" s="28"/>
      <c r="WGL130" s="28"/>
      <c r="WGM130" s="28"/>
      <c r="WGN130" s="28"/>
      <c r="WGO130" s="28"/>
      <c r="WGP130" s="28"/>
      <c r="WGQ130" s="28"/>
      <c r="WGR130" s="28"/>
      <c r="WGS130" s="28"/>
      <c r="WGT130" s="28"/>
      <c r="WGU130" s="28"/>
      <c r="WGV130" s="28"/>
      <c r="WGW130" s="28"/>
      <c r="WGX130" s="28"/>
      <c r="WGY130" s="28"/>
      <c r="WGZ130" s="28"/>
      <c r="WHA130" s="28"/>
      <c r="WHB130" s="28"/>
      <c r="WHC130" s="28"/>
      <c r="WHD130" s="28"/>
      <c r="WHE130" s="28"/>
      <c r="WHF130" s="28"/>
      <c r="WHG130" s="28"/>
      <c r="WHH130" s="28"/>
      <c r="WHI130" s="28"/>
      <c r="WHJ130" s="28"/>
      <c r="WHK130" s="28"/>
      <c r="WHL130" s="28"/>
      <c r="WHM130" s="28"/>
      <c r="WHN130" s="28"/>
      <c r="WHO130" s="28"/>
      <c r="WHP130" s="28"/>
      <c r="WHQ130" s="28"/>
      <c r="WHR130" s="28"/>
      <c r="WHS130" s="28"/>
      <c r="WHT130" s="28"/>
      <c r="WHU130" s="28"/>
      <c r="WHV130" s="28"/>
      <c r="WHW130" s="28"/>
      <c r="WHX130" s="28"/>
      <c r="WHY130" s="28"/>
      <c r="WHZ130" s="28"/>
      <c r="WIA130" s="28"/>
      <c r="WIB130" s="28"/>
      <c r="WIC130" s="28"/>
      <c r="WID130" s="28"/>
      <c r="WIE130" s="28"/>
      <c r="WIF130" s="28"/>
      <c r="WIG130" s="28"/>
      <c r="WIH130" s="28"/>
      <c r="WII130" s="28"/>
      <c r="WIJ130" s="28"/>
      <c r="WIK130" s="28"/>
      <c r="WIL130" s="28"/>
      <c r="WIM130" s="28"/>
      <c r="WIN130" s="28"/>
      <c r="WIO130" s="28"/>
      <c r="WIP130" s="28"/>
      <c r="WIQ130" s="28"/>
      <c r="WIR130" s="28"/>
      <c r="WIS130" s="28"/>
      <c r="WIT130" s="28"/>
      <c r="WIU130" s="28"/>
      <c r="WIV130" s="28"/>
      <c r="WIW130" s="28"/>
      <c r="WIX130" s="28"/>
      <c r="WIY130" s="28"/>
      <c r="WIZ130" s="28"/>
      <c r="WJA130" s="28"/>
      <c r="WJB130" s="28"/>
      <c r="WJC130" s="28"/>
      <c r="WJD130" s="28"/>
      <c r="WJE130" s="28"/>
      <c r="WJF130" s="28"/>
      <c r="WJG130" s="28"/>
      <c r="WJH130" s="28"/>
      <c r="WJI130" s="28"/>
      <c r="WJJ130" s="28"/>
      <c r="WJK130" s="28"/>
      <c r="WJL130" s="28"/>
      <c r="WJM130" s="28"/>
      <c r="WJN130" s="28"/>
      <c r="WJO130" s="28"/>
      <c r="WJP130" s="28"/>
      <c r="WJQ130" s="28"/>
      <c r="WJR130" s="28"/>
      <c r="WJS130" s="28"/>
      <c r="WJT130" s="28"/>
      <c r="WJU130" s="28"/>
      <c r="WJV130" s="28"/>
      <c r="WJW130" s="28"/>
      <c r="WJX130" s="28"/>
      <c r="WJY130" s="28"/>
      <c r="WJZ130" s="28"/>
      <c r="WKA130" s="28"/>
      <c r="WKB130" s="28"/>
      <c r="WKC130" s="28"/>
      <c r="WKD130" s="28"/>
      <c r="WKE130" s="28"/>
      <c r="WKF130" s="28"/>
      <c r="WKG130" s="28"/>
      <c r="WKH130" s="28"/>
      <c r="WKI130" s="28"/>
      <c r="WKJ130" s="28"/>
      <c r="WKK130" s="28"/>
      <c r="WKL130" s="28"/>
      <c r="WKM130" s="28"/>
      <c r="WKN130" s="28"/>
      <c r="WKO130" s="28"/>
      <c r="WKP130" s="28"/>
      <c r="WKQ130" s="28"/>
      <c r="WKR130" s="28"/>
      <c r="WKS130" s="28"/>
      <c r="WKT130" s="28"/>
      <c r="WKU130" s="28"/>
      <c r="WKV130" s="28"/>
      <c r="WKW130" s="28"/>
      <c r="WKX130" s="28"/>
      <c r="WKY130" s="28"/>
      <c r="WKZ130" s="28"/>
      <c r="WLA130" s="28"/>
      <c r="WLB130" s="28"/>
      <c r="WLC130" s="28"/>
      <c r="WLD130" s="28"/>
      <c r="WLE130" s="28"/>
      <c r="WLF130" s="28"/>
      <c r="WLG130" s="28"/>
      <c r="WLH130" s="28"/>
      <c r="WLI130" s="28"/>
      <c r="WLJ130" s="28"/>
      <c r="WLK130" s="28"/>
      <c r="WLL130" s="28"/>
      <c r="WLM130" s="28"/>
      <c r="WLN130" s="28"/>
      <c r="WLO130" s="28"/>
      <c r="WLP130" s="28"/>
      <c r="WLQ130" s="28"/>
      <c r="WLR130" s="28"/>
      <c r="WLS130" s="28"/>
      <c r="WLT130" s="28"/>
      <c r="WLU130" s="28"/>
      <c r="WLV130" s="28"/>
      <c r="WLW130" s="28"/>
      <c r="WLX130" s="28"/>
      <c r="WLY130" s="28"/>
      <c r="WLZ130" s="28"/>
      <c r="WMA130" s="28"/>
      <c r="WMB130" s="28"/>
      <c r="WMC130" s="28"/>
      <c r="WMD130" s="28"/>
      <c r="WME130" s="28"/>
      <c r="WMF130" s="28"/>
      <c r="WMG130" s="28"/>
      <c r="WMH130" s="28"/>
      <c r="WMI130" s="28"/>
      <c r="WMJ130" s="28"/>
      <c r="WMK130" s="28"/>
      <c r="WML130" s="28"/>
      <c r="WMM130" s="28"/>
      <c r="WMN130" s="28"/>
      <c r="WMO130" s="28"/>
      <c r="WMP130" s="28"/>
      <c r="WMQ130" s="28"/>
      <c r="WMR130" s="28"/>
      <c r="WMS130" s="28"/>
      <c r="WMT130" s="28"/>
      <c r="WMU130" s="28"/>
      <c r="WMV130" s="28"/>
      <c r="WMW130" s="28"/>
      <c r="WMX130" s="28"/>
      <c r="WMY130" s="28"/>
      <c r="WMZ130" s="28"/>
      <c r="WNA130" s="28"/>
      <c r="WNB130" s="28"/>
      <c r="WNC130" s="28"/>
      <c r="WND130" s="28"/>
      <c r="WNE130" s="28"/>
      <c r="WNF130" s="28"/>
      <c r="WNG130" s="28"/>
      <c r="WNH130" s="28"/>
      <c r="WNI130" s="28"/>
      <c r="WNJ130" s="28"/>
      <c r="WNK130" s="28"/>
      <c r="WNL130" s="28"/>
      <c r="WNM130" s="28"/>
      <c r="WNN130" s="28"/>
      <c r="WNO130" s="28"/>
      <c r="WNP130" s="28"/>
      <c r="WNQ130" s="28"/>
      <c r="WNR130" s="28"/>
      <c r="WNS130" s="28"/>
      <c r="WNT130" s="28"/>
      <c r="WNU130" s="28"/>
      <c r="WNV130" s="28"/>
      <c r="WNW130" s="28"/>
      <c r="WNX130" s="28"/>
      <c r="WNY130" s="28"/>
      <c r="WNZ130" s="28"/>
      <c r="WOA130" s="28"/>
      <c r="WOB130" s="28"/>
      <c r="WOC130" s="28"/>
      <c r="WOD130" s="28"/>
      <c r="WOE130" s="28"/>
      <c r="WOF130" s="28"/>
      <c r="WOG130" s="28"/>
      <c r="WOH130" s="28"/>
      <c r="WOI130" s="28"/>
      <c r="WOJ130" s="28"/>
      <c r="WOK130" s="28"/>
      <c r="WOL130" s="28"/>
      <c r="WOM130" s="28"/>
      <c r="WON130" s="28"/>
      <c r="WOO130" s="28"/>
      <c r="WOP130" s="28"/>
      <c r="WOQ130" s="28"/>
      <c r="WOR130" s="28"/>
      <c r="WOS130" s="28"/>
      <c r="WOT130" s="28"/>
      <c r="WOU130" s="28"/>
      <c r="WOV130" s="28"/>
      <c r="WOW130" s="28"/>
      <c r="WOX130" s="28"/>
      <c r="WOY130" s="28"/>
      <c r="WOZ130" s="28"/>
      <c r="WPA130" s="28"/>
      <c r="WPB130" s="28"/>
      <c r="WPC130" s="28"/>
      <c r="WPD130" s="28"/>
      <c r="WPE130" s="28"/>
      <c r="WPF130" s="28"/>
      <c r="WPG130" s="28"/>
      <c r="WPH130" s="28"/>
      <c r="WPI130" s="28"/>
      <c r="WPJ130" s="28"/>
      <c r="WPK130" s="28"/>
      <c r="WPL130" s="28"/>
      <c r="WPM130" s="28"/>
      <c r="WPN130" s="28"/>
      <c r="WPO130" s="28"/>
      <c r="WPP130" s="28"/>
      <c r="WPQ130" s="28"/>
      <c r="WPR130" s="28"/>
      <c r="WPS130" s="28"/>
      <c r="WPT130" s="28"/>
      <c r="WPU130" s="28"/>
      <c r="WPV130" s="28"/>
      <c r="WPW130" s="28"/>
      <c r="WPX130" s="28"/>
      <c r="WPY130" s="28"/>
      <c r="WPZ130" s="28"/>
      <c r="WQA130" s="28"/>
      <c r="WQB130" s="28"/>
      <c r="WQC130" s="28"/>
      <c r="WQD130" s="28"/>
      <c r="WQE130" s="28"/>
      <c r="WQF130" s="28"/>
      <c r="WQG130" s="28"/>
      <c r="WQH130" s="28"/>
      <c r="WQI130" s="28"/>
      <c r="WQJ130" s="28"/>
      <c r="WQK130" s="28"/>
      <c r="WQL130" s="28"/>
      <c r="WQM130" s="28"/>
      <c r="WQN130" s="28"/>
      <c r="WQO130" s="28"/>
      <c r="WQP130" s="28"/>
      <c r="WQQ130" s="28"/>
      <c r="WQR130" s="28"/>
      <c r="WQS130" s="28"/>
      <c r="WQT130" s="28"/>
      <c r="WQU130" s="28"/>
      <c r="WQV130" s="28"/>
      <c r="WQW130" s="28"/>
      <c r="WQX130" s="28"/>
      <c r="WQY130" s="28"/>
      <c r="WQZ130" s="28"/>
      <c r="WRA130" s="28"/>
      <c r="WRB130" s="28"/>
      <c r="WRC130" s="28"/>
      <c r="WRD130" s="28"/>
      <c r="WRE130" s="28"/>
      <c r="WRF130" s="28"/>
      <c r="WRG130" s="28"/>
      <c r="WRH130" s="28"/>
      <c r="WRI130" s="28"/>
      <c r="WRJ130" s="28"/>
      <c r="WRK130" s="28"/>
      <c r="WRL130" s="28"/>
      <c r="WRM130" s="28"/>
      <c r="WRN130" s="28"/>
      <c r="WRO130" s="28"/>
      <c r="WRP130" s="28"/>
      <c r="WRQ130" s="28"/>
      <c r="WRR130" s="28"/>
      <c r="WRS130" s="28"/>
      <c r="WRT130" s="28"/>
      <c r="WRU130" s="28"/>
      <c r="WRV130" s="28"/>
      <c r="WRW130" s="28"/>
      <c r="WRX130" s="28"/>
      <c r="WRY130" s="28"/>
      <c r="WRZ130" s="28"/>
      <c r="WSA130" s="28"/>
      <c r="WSB130" s="28"/>
      <c r="WSC130" s="28"/>
      <c r="WSD130" s="28"/>
      <c r="WSE130" s="28"/>
      <c r="WSF130" s="28"/>
      <c r="WSG130" s="28"/>
      <c r="WSH130" s="28"/>
      <c r="WSI130" s="28"/>
      <c r="WSJ130" s="28"/>
      <c r="WSK130" s="28"/>
      <c r="WSL130" s="28"/>
      <c r="WSM130" s="28"/>
      <c r="WSN130" s="28"/>
      <c r="WSO130" s="28"/>
      <c r="WSP130" s="28"/>
      <c r="WSQ130" s="28"/>
      <c r="WSR130" s="28"/>
      <c r="WSS130" s="28"/>
      <c r="WST130" s="28"/>
      <c r="WSU130" s="28"/>
      <c r="WSV130" s="28"/>
      <c r="WSW130" s="28"/>
      <c r="WSX130" s="28"/>
      <c r="WSY130" s="28"/>
      <c r="WSZ130" s="28"/>
      <c r="WTA130" s="28"/>
      <c r="WTB130" s="28"/>
      <c r="WTC130" s="28"/>
      <c r="WTD130" s="28"/>
      <c r="WTE130" s="28"/>
      <c r="WTF130" s="28"/>
      <c r="WTG130" s="28"/>
      <c r="WTH130" s="28"/>
      <c r="WTI130" s="28"/>
      <c r="WTJ130" s="28"/>
      <c r="WTK130" s="28"/>
      <c r="WTL130" s="28"/>
      <c r="WTM130" s="28"/>
      <c r="WTN130" s="28"/>
      <c r="WTO130" s="28"/>
      <c r="WTP130" s="28"/>
      <c r="WTQ130" s="28"/>
      <c r="WTR130" s="28"/>
      <c r="WTS130" s="28"/>
      <c r="WTT130" s="28"/>
      <c r="WTU130" s="28"/>
      <c r="WTV130" s="28"/>
      <c r="WTW130" s="28"/>
      <c r="WTX130" s="28"/>
      <c r="WTY130" s="28"/>
      <c r="WTZ130" s="28"/>
      <c r="WUA130" s="28"/>
      <c r="WUB130" s="28"/>
      <c r="WUC130" s="28"/>
      <c r="WUD130" s="28"/>
      <c r="WUE130" s="28"/>
      <c r="WUF130" s="28"/>
      <c r="WUG130" s="28"/>
      <c r="WUH130" s="28"/>
      <c r="WUI130" s="28"/>
      <c r="WUJ130" s="28"/>
      <c r="WUK130" s="28"/>
      <c r="WUL130" s="28"/>
      <c r="WUM130" s="28"/>
      <c r="WUN130" s="28"/>
      <c r="WUO130" s="28"/>
      <c r="WUP130" s="28"/>
      <c r="WUQ130" s="28"/>
      <c r="WUR130" s="28"/>
      <c r="WUS130" s="28"/>
      <c r="WUT130" s="28"/>
      <c r="WUU130" s="28"/>
      <c r="WUV130" s="28"/>
      <c r="WUW130" s="28"/>
      <c r="WUX130" s="28"/>
      <c r="WUY130" s="28"/>
      <c r="WUZ130" s="28"/>
      <c r="WVA130" s="28"/>
      <c r="WVB130" s="28"/>
      <c r="WVC130" s="28"/>
      <c r="WVD130" s="28"/>
      <c r="WVE130" s="28"/>
      <c r="WVF130" s="28"/>
      <c r="WVG130" s="28"/>
      <c r="WVH130" s="28"/>
      <c r="WVI130" s="28"/>
      <c r="WVJ130" s="28"/>
      <c r="WVK130" s="28"/>
      <c r="WVL130" s="28"/>
      <c r="WVM130" s="28"/>
      <c r="WVN130" s="28"/>
      <c r="WVO130" s="28"/>
      <c r="WVP130" s="28"/>
      <c r="WVQ130" s="28"/>
      <c r="WVR130" s="28"/>
      <c r="WVS130" s="28"/>
      <c r="WVT130" s="28"/>
      <c r="WVU130" s="28"/>
      <c r="WVV130" s="28"/>
      <c r="WVW130" s="28"/>
      <c r="WVX130" s="28"/>
      <c r="WVY130" s="28"/>
      <c r="WVZ130" s="28"/>
      <c r="WWA130" s="28"/>
      <c r="WWB130" s="28"/>
      <c r="WWC130" s="28"/>
      <c r="WWD130" s="28"/>
      <c r="WWE130" s="28"/>
      <c r="WWF130" s="28"/>
      <c r="WWG130" s="28"/>
      <c r="WWH130" s="28"/>
      <c r="WWI130" s="28"/>
      <c r="WWJ130" s="28"/>
      <c r="WWK130" s="28"/>
      <c r="WWL130" s="28"/>
      <c r="WWM130" s="28"/>
      <c r="WWN130" s="28"/>
      <c r="WWO130" s="28"/>
      <c r="WWP130" s="28"/>
      <c r="WWQ130" s="28"/>
      <c r="WWR130" s="28"/>
      <c r="WWS130" s="28"/>
      <c r="WWT130" s="28"/>
      <c r="WWU130" s="28"/>
      <c r="WWV130" s="28"/>
      <c r="WWW130" s="28"/>
      <c r="WWX130" s="28"/>
      <c r="WWY130" s="28"/>
      <c r="WWZ130" s="28"/>
      <c r="WXA130" s="28"/>
      <c r="WXB130" s="28"/>
      <c r="WXC130" s="28"/>
      <c r="WXD130" s="28"/>
      <c r="WXE130" s="28"/>
      <c r="WXF130" s="28"/>
      <c r="WXG130" s="28"/>
      <c r="WXH130" s="28"/>
      <c r="WXI130" s="28"/>
      <c r="WXJ130" s="28"/>
      <c r="WXK130" s="28"/>
      <c r="WXL130" s="28"/>
      <c r="WXM130" s="28"/>
      <c r="WXN130" s="28"/>
      <c r="WXO130" s="28"/>
      <c r="WXP130" s="28"/>
      <c r="WXQ130" s="28"/>
      <c r="WXR130" s="28"/>
      <c r="WXS130" s="28"/>
      <c r="WXT130" s="28"/>
      <c r="WXU130" s="28"/>
      <c r="WXV130" s="28"/>
      <c r="WXW130" s="28"/>
      <c r="WXX130" s="28"/>
      <c r="WXY130" s="28"/>
      <c r="WXZ130" s="28"/>
      <c r="WYA130" s="28"/>
      <c r="WYB130" s="28"/>
      <c r="WYC130" s="28"/>
      <c r="WYD130" s="28"/>
      <c r="WYE130" s="28"/>
      <c r="WYF130" s="28"/>
      <c r="WYG130" s="28"/>
      <c r="WYH130" s="28"/>
      <c r="WYI130" s="28"/>
      <c r="WYJ130" s="28"/>
      <c r="WYK130" s="28"/>
      <c r="WYL130" s="28"/>
      <c r="WYM130" s="28"/>
      <c r="WYN130" s="28"/>
      <c r="WYO130" s="28"/>
      <c r="WYP130" s="28"/>
      <c r="WYQ130" s="28"/>
      <c r="WYR130" s="28"/>
      <c r="WYS130" s="28"/>
      <c r="WYT130" s="28"/>
      <c r="WYU130" s="28"/>
      <c r="WYV130" s="28"/>
      <c r="WYW130" s="28"/>
      <c r="WYX130" s="28"/>
      <c r="WYY130" s="28"/>
      <c r="WYZ130" s="28"/>
      <c r="WZA130" s="28"/>
      <c r="WZB130" s="28"/>
      <c r="WZC130" s="28"/>
      <c r="WZD130" s="28"/>
      <c r="WZE130" s="28"/>
      <c r="WZF130" s="28"/>
      <c r="WZG130" s="28"/>
      <c r="WZH130" s="28"/>
      <c r="WZI130" s="28"/>
      <c r="WZJ130" s="28"/>
      <c r="WZK130" s="28"/>
      <c r="WZL130" s="28"/>
      <c r="WZM130" s="28"/>
      <c r="WZN130" s="28"/>
      <c r="WZO130" s="28"/>
      <c r="WZP130" s="28"/>
      <c r="WZQ130" s="28"/>
      <c r="WZR130" s="28"/>
      <c r="WZS130" s="28"/>
      <c r="WZT130" s="28"/>
      <c r="WZU130" s="28"/>
      <c r="WZV130" s="28"/>
      <c r="WZW130" s="28"/>
      <c r="WZX130" s="28"/>
      <c r="WZY130" s="28"/>
      <c r="WZZ130" s="28"/>
      <c r="XAA130" s="28"/>
      <c r="XAB130" s="28"/>
      <c r="XAC130" s="28"/>
      <c r="XAD130" s="28"/>
      <c r="XAE130" s="28"/>
      <c r="XAF130" s="28"/>
      <c r="XAG130" s="28"/>
      <c r="XAH130" s="28"/>
      <c r="XAI130" s="28"/>
      <c r="XAJ130" s="28"/>
      <c r="XAK130" s="28"/>
      <c r="XAL130" s="28"/>
      <c r="XAM130" s="28"/>
      <c r="XAN130" s="28"/>
      <c r="XAO130" s="28"/>
      <c r="XAP130" s="28"/>
      <c r="XAQ130" s="28"/>
      <c r="XAR130" s="28"/>
      <c r="XAS130" s="28"/>
      <c r="XAT130" s="28"/>
      <c r="XAU130" s="28"/>
      <c r="XAV130" s="28"/>
      <c r="XAW130" s="28"/>
      <c r="XAX130" s="28"/>
      <c r="XAY130" s="28"/>
      <c r="XAZ130" s="28"/>
      <c r="XBA130" s="28"/>
      <c r="XBB130" s="28"/>
      <c r="XBC130" s="28"/>
      <c r="XBD130" s="28"/>
      <c r="XBE130" s="28"/>
      <c r="XBF130" s="28"/>
      <c r="XBG130" s="28"/>
      <c r="XBH130" s="28"/>
      <c r="XBI130" s="28"/>
      <c r="XBJ130" s="28"/>
      <c r="XBK130" s="28"/>
      <c r="XBL130" s="28"/>
      <c r="XBM130" s="28"/>
      <c r="XBN130" s="28"/>
      <c r="XBO130" s="28"/>
      <c r="XBP130" s="28"/>
      <c r="XBQ130" s="28"/>
      <c r="XBR130" s="28"/>
      <c r="XBS130" s="28"/>
      <c r="XBT130" s="28"/>
      <c r="XBU130" s="28"/>
      <c r="XBV130" s="28"/>
      <c r="XBW130" s="28"/>
      <c r="XBX130" s="28"/>
      <c r="XBY130" s="28"/>
      <c r="XBZ130" s="28"/>
      <c r="XCA130" s="28"/>
      <c r="XCB130" s="28"/>
      <c r="XCC130" s="28"/>
      <c r="XCD130" s="28"/>
      <c r="XCE130" s="28"/>
      <c r="XCF130" s="28"/>
      <c r="XCG130" s="28"/>
      <c r="XCH130" s="28"/>
      <c r="XCI130" s="28"/>
      <c r="XCJ130" s="28"/>
      <c r="XCK130" s="28"/>
      <c r="XCL130" s="28"/>
      <c r="XCM130" s="28"/>
      <c r="XCN130" s="28"/>
      <c r="XCO130" s="28"/>
      <c r="XCP130" s="28"/>
      <c r="XCQ130" s="28"/>
      <c r="XCR130" s="28"/>
      <c r="XCS130" s="28"/>
      <c r="XCT130" s="28"/>
      <c r="XCU130" s="28"/>
      <c r="XCV130" s="28"/>
      <c r="XCW130" s="28"/>
      <c r="XCX130" s="28"/>
      <c r="XCY130" s="28"/>
      <c r="XCZ130" s="28"/>
      <c r="XDA130" s="28"/>
      <c r="XDB130" s="28"/>
      <c r="XDC130" s="28"/>
      <c r="XDD130" s="28"/>
      <c r="XDE130" s="28"/>
      <c r="XDF130" s="28"/>
      <c r="XDG130" s="28"/>
      <c r="XDH130" s="28"/>
      <c r="XDI130" s="28"/>
      <c r="XDJ130" s="28"/>
      <c r="XDK130" s="28"/>
      <c r="XDL130" s="28"/>
      <c r="XDM130" s="28"/>
      <c r="XDN130" s="28"/>
      <c r="XDO130" s="28"/>
      <c r="XDP130" s="28"/>
      <c r="XDQ130" s="28"/>
      <c r="XDR130" s="28"/>
      <c r="XDS130" s="28"/>
      <c r="XDT130" s="28"/>
      <c r="XDU130" s="28"/>
      <c r="XDV130" s="28"/>
      <c r="XDW130" s="28"/>
      <c r="XDX130" s="28"/>
      <c r="XDY130" s="28"/>
      <c r="XDZ130" s="28"/>
      <c r="XEA130" s="28"/>
      <c r="XEB130" s="28"/>
      <c r="XEC130" s="28"/>
      <c r="XED130" s="28"/>
      <c r="XEE130" s="28"/>
      <c r="XEF130" s="28"/>
      <c r="XEG130" s="28"/>
      <c r="XEH130" s="28"/>
      <c r="XEI130" s="28"/>
      <c r="XEJ130" s="28"/>
      <c r="XEK130" s="28"/>
      <c r="XEL130" s="28"/>
      <c r="XEM130" s="28"/>
      <c r="XEN130" s="28"/>
      <c r="XEO130" s="28"/>
      <c r="XEP130" s="28"/>
      <c r="XEQ130" s="28"/>
      <c r="XER130" s="28"/>
      <c r="XES130" s="28"/>
      <c r="XET130" s="28"/>
      <c r="XEU130" s="28"/>
      <c r="XEV130" s="28"/>
      <c r="XEW130" s="28"/>
      <c r="XEX130" s="28"/>
      <c r="XEY130" s="28"/>
      <c r="XEZ130" s="28"/>
    </row>
    <row r="131" spans="1:16380" x14ac:dyDescent="0.35">
      <c r="W131"/>
    </row>
    <row r="133" spans="1:16380" ht="15.75" customHeight="1" x14ac:dyDescent="0.35"/>
    <row r="135" spans="1:16380" s="160" customFormat="1" ht="10.5" x14ac:dyDescent="0.35">
      <c r="A135" s="180"/>
      <c r="B135" s="180"/>
      <c r="C135" s="159"/>
      <c r="D135" s="180"/>
      <c r="E135" s="180"/>
      <c r="F135" s="367"/>
      <c r="G135" s="368"/>
      <c r="H135" s="369"/>
      <c r="I135" s="369"/>
      <c r="J135" s="370"/>
      <c r="K135" s="371"/>
      <c r="L135" s="368"/>
      <c r="M135" s="180"/>
      <c r="N135" s="362"/>
      <c r="O135" s="180"/>
      <c r="P135" s="372"/>
      <c r="Q135" s="373"/>
      <c r="R135" s="374"/>
      <c r="S135" s="375"/>
      <c r="T135" s="376"/>
      <c r="V135" s="362"/>
      <c r="W135" s="180"/>
      <c r="X135" s="164"/>
      <c r="Y135" s="164"/>
      <c r="Z135" s="377"/>
      <c r="AA135" s="84"/>
    </row>
    <row r="139" spans="1:16380" s="28" customFormat="1" ht="62.25" customHeight="1" x14ac:dyDescent="0.25">
      <c r="A139" s="14" t="s">
        <v>89</v>
      </c>
      <c r="B139" s="14" t="s">
        <v>142</v>
      </c>
      <c r="C139" s="16" t="s">
        <v>144</v>
      </c>
      <c r="D139" s="14" t="s">
        <v>1390</v>
      </c>
      <c r="E139" s="323" t="s">
        <v>1391</v>
      </c>
      <c r="F139" s="14" t="s">
        <v>1392</v>
      </c>
      <c r="G139" s="95" t="s">
        <v>1789</v>
      </c>
      <c r="H139" s="324"/>
      <c r="I139" s="18"/>
      <c r="J139" s="19"/>
      <c r="K139" s="47" t="s">
        <v>1394</v>
      </c>
      <c r="L139" s="14" t="s">
        <v>149</v>
      </c>
      <c r="M139" s="24" t="s">
        <v>1790</v>
      </c>
      <c r="N139" s="16" t="s">
        <v>113</v>
      </c>
      <c r="O139" s="97">
        <v>4549</v>
      </c>
      <c r="P139" s="50">
        <v>155840688.27000001</v>
      </c>
      <c r="Q139" s="57">
        <v>5686</v>
      </c>
      <c r="R139" s="51">
        <v>194792295.78000003</v>
      </c>
      <c r="S139" s="26">
        <v>43224</v>
      </c>
      <c r="T139" s="15"/>
      <c r="U139" s="15"/>
      <c r="V139" s="119"/>
      <c r="W139" s="118"/>
      <c r="X139" s="15"/>
      <c r="Y139" s="15"/>
      <c r="Z139" s="27"/>
    </row>
    <row r="140" spans="1:16380" s="28" customFormat="1" ht="62.25" customHeight="1" x14ac:dyDescent="0.25">
      <c r="A140" s="14" t="s">
        <v>89</v>
      </c>
      <c r="B140" s="14" t="s">
        <v>142</v>
      </c>
      <c r="C140" s="16" t="s">
        <v>144</v>
      </c>
      <c r="D140" s="48" t="s">
        <v>1390</v>
      </c>
      <c r="E140" s="323" t="s">
        <v>1391</v>
      </c>
      <c r="F140" s="14" t="s">
        <v>1392</v>
      </c>
      <c r="G140" s="378" t="s">
        <v>1791</v>
      </c>
      <c r="H140" s="341"/>
      <c r="I140" s="18"/>
      <c r="J140" s="339"/>
      <c r="K140" s="77" t="s">
        <v>1792</v>
      </c>
      <c r="L140" s="14" t="s">
        <v>149</v>
      </c>
      <c r="M140" s="24" t="s">
        <v>1793</v>
      </c>
      <c r="N140" s="16" t="s">
        <v>113</v>
      </c>
      <c r="O140" s="49">
        <v>13070.3</v>
      </c>
      <c r="P140" s="50" t="e">
        <f>+O140*#REF!</f>
        <v>#REF!</v>
      </c>
      <c r="Q140" s="57">
        <v>16337.88</v>
      </c>
      <c r="R140" s="51" t="e">
        <f>+Q140*#REF!</f>
        <v>#REF!</v>
      </c>
      <c r="S140" s="26">
        <v>43499</v>
      </c>
      <c r="T140" s="15"/>
      <c r="U140" s="15"/>
      <c r="V140" s="119"/>
      <c r="W140" s="326">
        <v>1</v>
      </c>
      <c r="X140" s="15"/>
      <c r="Y140" s="15"/>
      <c r="Z140" s="27"/>
    </row>
    <row r="146" spans="1:23" ht="15" customHeight="1" x14ac:dyDescent="0.35">
      <c r="A146" s="277"/>
      <c r="B146" s="277"/>
      <c r="C146" s="717"/>
      <c r="D146" s="717"/>
      <c r="E146" s="717"/>
      <c r="F146" s="717"/>
      <c r="G146" s="717"/>
      <c r="H146" s="717"/>
      <c r="I146" s="717"/>
      <c r="J146" s="717"/>
      <c r="K146" s="717"/>
      <c r="L146" s="717"/>
      <c r="M146" s="717"/>
      <c r="N146" s="717"/>
      <c r="P146" s="717"/>
      <c r="Q146" s="717"/>
      <c r="R146" s="717"/>
      <c r="S146" s="717"/>
      <c r="T146" s="717"/>
      <c r="U146" s="717"/>
      <c r="V146" s="717"/>
      <c r="W146"/>
    </row>
    <row r="174" spans="1:23" x14ac:dyDescent="0.35">
      <c r="W174"/>
    </row>
    <row r="175" spans="1:23" x14ac:dyDescent="0.35">
      <c r="A175" s="380" t="s">
        <v>1803</v>
      </c>
      <c r="W175"/>
    </row>
    <row r="176" spans="1:23" s="3" customFormat="1" ht="10.5" x14ac:dyDescent="0.25">
      <c r="A176" s="133">
        <v>43725</v>
      </c>
      <c r="B176" s="87">
        <v>399</v>
      </c>
      <c r="C176" s="87" t="s">
        <v>1804</v>
      </c>
      <c r="D176" s="87" t="s">
        <v>1805</v>
      </c>
      <c r="E176" s="87" t="s">
        <v>1806</v>
      </c>
      <c r="F176" s="87" t="s">
        <v>1807</v>
      </c>
      <c r="G176" s="290" t="s">
        <v>1808</v>
      </c>
      <c r="H176" s="133">
        <v>42451</v>
      </c>
      <c r="I176" s="133">
        <v>43770</v>
      </c>
      <c r="J176" s="133">
        <v>43861</v>
      </c>
      <c r="K176" s="87" t="s">
        <v>1809</v>
      </c>
      <c r="L176" s="284">
        <v>400000000</v>
      </c>
      <c r="M176" s="87" t="s">
        <v>990</v>
      </c>
      <c r="N176" s="87"/>
      <c r="O176" s="87"/>
      <c r="P176" s="87" t="s">
        <v>1810</v>
      </c>
      <c r="Q176" s="133">
        <v>44114</v>
      </c>
      <c r="R176" s="79" t="s">
        <v>992</v>
      </c>
      <c r="S176" s="87" t="s">
        <v>1811</v>
      </c>
      <c r="T176" s="133">
        <v>43725</v>
      </c>
      <c r="U176" s="87" t="s">
        <v>994</v>
      </c>
      <c r="V176" s="267">
        <v>43735</v>
      </c>
      <c r="W176" s="87" t="s">
        <v>1812</v>
      </c>
    </row>
    <row r="177" spans="1:27" s="389" customFormat="1" ht="63.5" x14ac:dyDescent="0.3">
      <c r="A177" s="282">
        <v>43529</v>
      </c>
      <c r="B177" s="302">
        <v>36</v>
      </c>
      <c r="C177" s="302" t="s">
        <v>1813</v>
      </c>
      <c r="D177" s="302" t="s">
        <v>1814</v>
      </c>
      <c r="E177" s="302" t="s">
        <v>1815</v>
      </c>
      <c r="F177" s="302" t="s">
        <v>1816</v>
      </c>
      <c r="G177" s="381" t="s">
        <v>1817</v>
      </c>
      <c r="H177" s="282">
        <v>43486</v>
      </c>
      <c r="I177" s="282">
        <v>43517</v>
      </c>
      <c r="J177" s="282">
        <v>44056</v>
      </c>
      <c r="K177" s="44" t="s">
        <v>1818</v>
      </c>
      <c r="L177" s="382">
        <v>3108372820</v>
      </c>
      <c r="M177" s="302" t="s">
        <v>990</v>
      </c>
      <c r="N177" s="383">
        <v>0.1</v>
      </c>
      <c r="O177" s="384" t="s">
        <v>1819</v>
      </c>
      <c r="P177" s="302" t="s">
        <v>1820</v>
      </c>
      <c r="Q177" s="282">
        <v>44119</v>
      </c>
      <c r="R177" s="385" t="s">
        <v>992</v>
      </c>
      <c r="S177" s="386" t="s">
        <v>1821</v>
      </c>
      <c r="T177" s="301">
        <v>43523</v>
      </c>
      <c r="U177" s="386" t="s">
        <v>1822</v>
      </c>
      <c r="V177" s="387">
        <v>43529</v>
      </c>
      <c r="W177" s="386" t="s">
        <v>1823</v>
      </c>
      <c r="X177" s="388"/>
    </row>
    <row r="178" spans="1:27" s="127" customFormat="1" ht="116" x14ac:dyDescent="0.3">
      <c r="A178" s="282">
        <v>43572</v>
      </c>
      <c r="B178" s="302">
        <v>33</v>
      </c>
      <c r="C178" s="302" t="s">
        <v>1804</v>
      </c>
      <c r="D178" s="302" t="s">
        <v>438</v>
      </c>
      <c r="E178" s="302" t="s">
        <v>922</v>
      </c>
      <c r="F178" s="302" t="s">
        <v>1824</v>
      </c>
      <c r="G178" s="390" t="s">
        <v>1825</v>
      </c>
      <c r="H178" s="282">
        <v>43421</v>
      </c>
      <c r="I178" s="282">
        <v>43556</v>
      </c>
      <c r="J178" s="282">
        <v>43831</v>
      </c>
      <c r="K178" s="44" t="s">
        <v>1826</v>
      </c>
      <c r="L178" s="284">
        <v>105385127</v>
      </c>
      <c r="M178" s="87" t="s">
        <v>990</v>
      </c>
      <c r="N178" s="299">
        <v>0.1</v>
      </c>
      <c r="O178" s="284">
        <v>10538512</v>
      </c>
      <c r="P178" s="87" t="s">
        <v>1827</v>
      </c>
      <c r="Q178" s="133">
        <v>44583</v>
      </c>
      <c r="R178" s="79" t="s">
        <v>992</v>
      </c>
      <c r="S178" s="87" t="s">
        <v>1828</v>
      </c>
      <c r="T178" s="133">
        <v>43571</v>
      </c>
      <c r="U178" s="87" t="s">
        <v>1829</v>
      </c>
      <c r="V178" s="267">
        <v>43573</v>
      </c>
      <c r="W178" s="87" t="s">
        <v>1830</v>
      </c>
      <c r="X178" s="3" t="s">
        <v>1831</v>
      </c>
    </row>
    <row r="179" spans="1:27" s="127" customFormat="1" ht="53" x14ac:dyDescent="0.3">
      <c r="A179" s="133">
        <v>43752</v>
      </c>
      <c r="B179" s="87">
        <v>406</v>
      </c>
      <c r="C179" s="87" t="s">
        <v>1804</v>
      </c>
      <c r="D179" s="87" t="s">
        <v>1805</v>
      </c>
      <c r="E179" s="87" t="s">
        <v>1806</v>
      </c>
      <c r="F179" s="87" t="s">
        <v>1807</v>
      </c>
      <c r="G179" s="290" t="s">
        <v>1808</v>
      </c>
      <c r="H179" s="133">
        <v>42451</v>
      </c>
      <c r="I179" s="133">
        <v>43862</v>
      </c>
      <c r="J179" s="133">
        <v>43921</v>
      </c>
      <c r="K179" s="78" t="s">
        <v>1809</v>
      </c>
      <c r="L179" s="291" t="s">
        <v>1832</v>
      </c>
      <c r="M179" s="87" t="s">
        <v>990</v>
      </c>
      <c r="N179" s="87"/>
      <c r="O179" s="295" t="s">
        <v>1833</v>
      </c>
      <c r="P179" s="87" t="s">
        <v>1810</v>
      </c>
      <c r="Q179" s="133">
        <v>44074</v>
      </c>
      <c r="R179" s="79" t="s">
        <v>992</v>
      </c>
      <c r="S179" s="87" t="s">
        <v>1834</v>
      </c>
      <c r="T179" s="133">
        <v>43749</v>
      </c>
      <c r="U179" s="87" t="s">
        <v>994</v>
      </c>
      <c r="V179" s="267">
        <v>43768</v>
      </c>
      <c r="W179" s="87" t="s">
        <v>1835</v>
      </c>
      <c r="X179" s="3"/>
      <c r="Z179" s="391" t="s">
        <v>1836</v>
      </c>
    </row>
    <row r="180" spans="1:27" s="127" customFormat="1" ht="137" x14ac:dyDescent="0.3">
      <c r="A180" s="133">
        <v>43026</v>
      </c>
      <c r="B180" s="87">
        <v>193</v>
      </c>
      <c r="C180" s="87" t="s">
        <v>1794</v>
      </c>
      <c r="D180" s="15" t="s">
        <v>1784</v>
      </c>
      <c r="E180" s="16" t="s">
        <v>1795</v>
      </c>
      <c r="F180" s="15" t="s">
        <v>1837</v>
      </c>
      <c r="G180" s="16" t="s">
        <v>1838</v>
      </c>
      <c r="H180" s="379">
        <v>43949</v>
      </c>
      <c r="I180" s="379">
        <v>43026</v>
      </c>
      <c r="J180" s="379">
        <v>44196</v>
      </c>
      <c r="K180" s="14" t="s">
        <v>1839</v>
      </c>
      <c r="L180" s="284">
        <v>68500000</v>
      </c>
      <c r="M180" s="87" t="s">
        <v>990</v>
      </c>
      <c r="N180" s="87"/>
      <c r="O180" s="284">
        <v>82200000</v>
      </c>
      <c r="P180" s="87" t="s">
        <v>1799</v>
      </c>
      <c r="Q180" s="133">
        <v>44256</v>
      </c>
      <c r="R180" s="79" t="s">
        <v>992</v>
      </c>
      <c r="S180" s="87" t="s">
        <v>1840</v>
      </c>
      <c r="T180" s="133">
        <v>43026</v>
      </c>
      <c r="U180" s="87" t="s">
        <v>1801</v>
      </c>
      <c r="V180" s="267">
        <v>43026</v>
      </c>
      <c r="W180" s="78" t="s">
        <v>1841</v>
      </c>
      <c r="X180" s="3"/>
      <c r="Y180" s="3"/>
      <c r="Z180" s="3"/>
      <c r="AA180" s="3"/>
    </row>
    <row r="181" spans="1:27" s="127" customFormat="1" ht="42.5" x14ac:dyDescent="0.3">
      <c r="A181" s="288" t="s">
        <v>1842</v>
      </c>
      <c r="B181" s="87"/>
      <c r="C181" s="87" t="s">
        <v>1804</v>
      </c>
      <c r="D181" s="87" t="s">
        <v>1026</v>
      </c>
      <c r="E181" s="78" t="s">
        <v>1027</v>
      </c>
      <c r="F181" s="87" t="s">
        <v>1028</v>
      </c>
      <c r="G181" s="281" t="s">
        <v>1029</v>
      </c>
      <c r="H181" s="133">
        <v>43647</v>
      </c>
      <c r="I181" s="133">
        <v>43647</v>
      </c>
      <c r="J181" s="133">
        <v>44013</v>
      </c>
      <c r="K181" s="391" t="s">
        <v>1843</v>
      </c>
      <c r="L181" s="144">
        <v>81285399</v>
      </c>
      <c r="M181" s="87" t="s">
        <v>990</v>
      </c>
      <c r="N181" s="299">
        <v>0.05</v>
      </c>
      <c r="O181" s="284">
        <v>48771239</v>
      </c>
      <c r="P181" s="87" t="s">
        <v>1844</v>
      </c>
      <c r="Q181" s="133" t="s">
        <v>1845</v>
      </c>
      <c r="R181" s="79" t="s">
        <v>992</v>
      </c>
      <c r="S181" s="87" t="s">
        <v>1033</v>
      </c>
      <c r="T181" s="133">
        <v>43675</v>
      </c>
      <c r="U181" s="87" t="s">
        <v>994</v>
      </c>
      <c r="V181" s="267">
        <v>43697</v>
      </c>
      <c r="W181" s="87" t="s">
        <v>1846</v>
      </c>
      <c r="X181" s="3"/>
    </row>
    <row r="182" spans="1:27" s="127" customFormat="1" ht="126.5" x14ac:dyDescent="0.3">
      <c r="A182" s="133">
        <v>43717</v>
      </c>
      <c r="B182" s="87">
        <v>1</v>
      </c>
      <c r="C182" s="87" t="s">
        <v>1847</v>
      </c>
      <c r="D182" s="87" t="s">
        <v>1848</v>
      </c>
      <c r="E182" s="78" t="s">
        <v>1849</v>
      </c>
      <c r="F182" s="87" t="s">
        <v>1850</v>
      </c>
      <c r="G182" s="78" t="s">
        <v>1851</v>
      </c>
      <c r="H182" s="379">
        <v>43690</v>
      </c>
      <c r="I182" s="379">
        <v>43678</v>
      </c>
      <c r="J182" s="379">
        <v>44196</v>
      </c>
      <c r="K182" s="78" t="s">
        <v>1852</v>
      </c>
      <c r="L182" s="284">
        <v>109634763</v>
      </c>
      <c r="M182" s="87" t="s">
        <v>990</v>
      </c>
      <c r="N182" s="299"/>
      <c r="O182" s="291" t="s">
        <v>1853</v>
      </c>
      <c r="P182" s="87" t="s">
        <v>1854</v>
      </c>
      <c r="Q182" s="133">
        <v>44227</v>
      </c>
      <c r="R182" s="79" t="s">
        <v>992</v>
      </c>
      <c r="S182" s="87" t="s">
        <v>1855</v>
      </c>
      <c r="T182" s="133">
        <v>43698</v>
      </c>
      <c r="U182" s="87" t="s">
        <v>1856</v>
      </c>
      <c r="V182" s="133">
        <v>43711</v>
      </c>
      <c r="W182" s="78" t="s">
        <v>1857</v>
      </c>
      <c r="X182" s="3"/>
      <c r="Y182" s="3"/>
      <c r="Z182" s="3"/>
      <c r="AA182" s="3"/>
    </row>
    <row r="183" spans="1:27" s="127" customFormat="1" ht="30.75" customHeight="1" x14ac:dyDescent="0.3">
      <c r="A183" s="133">
        <v>41100</v>
      </c>
      <c r="B183" s="87">
        <v>33</v>
      </c>
      <c r="C183" s="87" t="s">
        <v>1794</v>
      </c>
      <c r="D183" s="15" t="s">
        <v>1784</v>
      </c>
      <c r="E183" s="16" t="s">
        <v>1795</v>
      </c>
      <c r="F183" s="87" t="s">
        <v>1858</v>
      </c>
      <c r="G183" s="290" t="s">
        <v>1859</v>
      </c>
      <c r="H183" s="133">
        <v>41058</v>
      </c>
      <c r="I183" s="133">
        <v>41058</v>
      </c>
      <c r="J183" s="282">
        <v>44560</v>
      </c>
      <c r="K183" s="78" t="s">
        <v>1860</v>
      </c>
      <c r="L183" s="284">
        <v>109634763</v>
      </c>
      <c r="M183" s="87" t="s">
        <v>990</v>
      </c>
      <c r="N183" s="87"/>
      <c r="O183" s="295">
        <v>7521.5</v>
      </c>
      <c r="P183" s="87" t="s">
        <v>1861</v>
      </c>
      <c r="Q183" s="133">
        <v>44560</v>
      </c>
      <c r="R183" s="79" t="s">
        <v>992</v>
      </c>
      <c r="S183" s="87" t="s">
        <v>1862</v>
      </c>
      <c r="T183" s="133">
        <v>44223</v>
      </c>
      <c r="U183" s="87" t="s">
        <v>1863</v>
      </c>
      <c r="V183" s="267">
        <v>44244</v>
      </c>
      <c r="W183" s="392" t="s">
        <v>1864</v>
      </c>
      <c r="X183" s="3"/>
    </row>
    <row r="184" spans="1:27" s="127" customFormat="1" ht="63.5" x14ac:dyDescent="0.3">
      <c r="A184" s="133">
        <v>43620</v>
      </c>
      <c r="B184" s="87">
        <v>93</v>
      </c>
      <c r="C184" s="87" t="s">
        <v>1865</v>
      </c>
      <c r="D184" s="87" t="s">
        <v>1866</v>
      </c>
      <c r="E184" s="78" t="s">
        <v>1867</v>
      </c>
      <c r="F184" s="87" t="s">
        <v>1858</v>
      </c>
      <c r="G184" s="281" t="s">
        <v>1868</v>
      </c>
      <c r="H184" s="379">
        <v>43216</v>
      </c>
      <c r="I184" s="379">
        <v>43371</v>
      </c>
      <c r="J184" s="133">
        <v>44561</v>
      </c>
      <c r="K184" s="78" t="s">
        <v>1869</v>
      </c>
      <c r="L184" s="284">
        <v>80640749</v>
      </c>
      <c r="M184" s="87" t="s">
        <v>990</v>
      </c>
      <c r="N184" s="87"/>
      <c r="O184" s="284">
        <v>80000000</v>
      </c>
      <c r="P184" s="78" t="s">
        <v>1870</v>
      </c>
      <c r="Q184" s="133">
        <v>43992</v>
      </c>
      <c r="R184" s="79" t="s">
        <v>992</v>
      </c>
      <c r="S184" s="78" t="s">
        <v>1871</v>
      </c>
      <c r="T184" s="81" t="s">
        <v>1872</v>
      </c>
      <c r="U184" s="78" t="s">
        <v>1873</v>
      </c>
      <c r="V184" s="266" t="s">
        <v>1874</v>
      </c>
      <c r="W184" s="87" t="s">
        <v>1875</v>
      </c>
      <c r="X184" s="3"/>
      <c r="Y184" s="3"/>
      <c r="Z184" s="3"/>
      <c r="AA184" s="3"/>
    </row>
    <row r="185" spans="1:27" s="127" customFormat="1" ht="116" x14ac:dyDescent="0.3">
      <c r="A185" s="133">
        <v>44278</v>
      </c>
      <c r="B185" s="87"/>
      <c r="C185" s="87" t="s">
        <v>1876</v>
      </c>
      <c r="D185" s="87" t="s">
        <v>1718</v>
      </c>
      <c r="E185" s="78" t="s">
        <v>1877</v>
      </c>
      <c r="F185" s="87" t="s">
        <v>1878</v>
      </c>
      <c r="G185" s="281" t="s">
        <v>1879</v>
      </c>
      <c r="H185" s="379">
        <v>44162</v>
      </c>
      <c r="I185" s="379">
        <v>44186</v>
      </c>
      <c r="J185" s="283">
        <v>44426</v>
      </c>
      <c r="K185" s="78" t="s">
        <v>1880</v>
      </c>
      <c r="L185" s="284">
        <v>1202999999</v>
      </c>
      <c r="M185" s="87" t="s">
        <v>990</v>
      </c>
      <c r="N185" s="87"/>
      <c r="O185" s="284">
        <v>1000000</v>
      </c>
      <c r="P185" s="78" t="s">
        <v>1881</v>
      </c>
      <c r="Q185" s="133"/>
      <c r="R185" s="79" t="s">
        <v>992</v>
      </c>
      <c r="S185" s="78" t="s">
        <v>1882</v>
      </c>
      <c r="T185" s="81">
        <v>44274</v>
      </c>
      <c r="U185" s="78" t="s">
        <v>1883</v>
      </c>
      <c r="V185" s="266">
        <v>44279</v>
      </c>
      <c r="W185" s="87" t="s">
        <v>1884</v>
      </c>
      <c r="X185" s="3"/>
      <c r="Y185" s="3"/>
      <c r="Z185" s="3"/>
      <c r="AA185" s="3"/>
    </row>
    <row r="186" spans="1:27" s="3" customFormat="1" ht="42" x14ac:dyDescent="0.25">
      <c r="A186" s="133">
        <v>44270</v>
      </c>
      <c r="B186" s="87">
        <v>1</v>
      </c>
      <c r="C186" s="87" t="s">
        <v>1885</v>
      </c>
      <c r="D186" s="87" t="s">
        <v>1084</v>
      </c>
      <c r="E186" s="87" t="s">
        <v>1085</v>
      </c>
      <c r="F186" s="87" t="s">
        <v>1886</v>
      </c>
      <c r="G186" s="87" t="s">
        <v>1887</v>
      </c>
      <c r="H186" s="133">
        <v>44131</v>
      </c>
      <c r="I186" s="133">
        <v>44136</v>
      </c>
      <c r="J186" s="393" t="s">
        <v>1888</v>
      </c>
      <c r="K186" s="302" t="s">
        <v>1889</v>
      </c>
      <c r="L186" s="87" t="s">
        <v>1890</v>
      </c>
      <c r="M186" s="87" t="s">
        <v>990</v>
      </c>
      <c r="N186" s="87"/>
      <c r="O186" s="87" t="s">
        <v>1891</v>
      </c>
      <c r="P186" s="78" t="s">
        <v>1892</v>
      </c>
      <c r="Q186" s="87"/>
      <c r="R186" s="87" t="s">
        <v>1893</v>
      </c>
      <c r="S186" s="87" t="s">
        <v>1894</v>
      </c>
      <c r="T186" s="133">
        <v>44270</v>
      </c>
      <c r="U186" s="87" t="s">
        <v>994</v>
      </c>
      <c r="V186" s="133">
        <v>44316</v>
      </c>
      <c r="W186" s="87" t="s">
        <v>1895</v>
      </c>
    </row>
    <row r="187" spans="1:27" x14ac:dyDescent="0.35">
      <c r="W187"/>
    </row>
    <row r="188" spans="1:27" x14ac:dyDescent="0.35">
      <c r="W188"/>
    </row>
    <row r="189" spans="1:27" x14ac:dyDescent="0.35">
      <c r="W189"/>
    </row>
    <row r="190" spans="1:27" x14ac:dyDescent="0.35">
      <c r="W190"/>
    </row>
  </sheetData>
  <autoFilter ref="A1:Z93" xr:uid="{21F1785B-5831-4A86-B8E7-9BAA92190DAD}"/>
  <phoneticPr fontId="9" type="noConversion"/>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A4C04-CA9D-41E2-831F-7164E6007684}">
  <dimension ref="A1:V208"/>
  <sheetViews>
    <sheetView topLeftCell="A42" workbookViewId="0">
      <selection activeCell="G58" sqref="G58"/>
    </sheetView>
  </sheetViews>
  <sheetFormatPr baseColWidth="10" defaultColWidth="10" defaultRowHeight="14.5" x14ac:dyDescent="0.35"/>
  <cols>
    <col min="1" max="1" width="1" customWidth="1"/>
    <col min="2" max="2" width="2.1796875" style="28" customWidth="1"/>
    <col min="3" max="3" width="10.1796875" customWidth="1"/>
    <col min="4" max="4" width="21.453125" customWidth="1"/>
    <col min="5" max="5" width="12.54296875" customWidth="1"/>
    <col min="6" max="6" width="12.7265625" customWidth="1"/>
    <col min="7" max="7" width="11.7265625" customWidth="1"/>
    <col min="8" max="9" width="11.81640625" customWidth="1"/>
    <col min="10" max="10" width="19.453125" customWidth="1"/>
    <col min="11" max="11" width="3" customWidth="1"/>
    <col min="12" max="12" width="13.81640625" customWidth="1"/>
    <col min="13" max="13" width="15.1796875" customWidth="1"/>
    <col min="14" max="14" width="11" customWidth="1"/>
    <col min="15" max="15" width="13.1796875" customWidth="1"/>
    <col min="16" max="16" width="10.26953125" customWidth="1"/>
    <col min="17" max="17" width="3.7265625" customWidth="1"/>
    <col min="18" max="18" width="6.453125" customWidth="1"/>
    <col min="19" max="19" width="24.54296875" customWidth="1"/>
    <col min="20" max="20" width="10.26953125" customWidth="1"/>
    <col min="21" max="21" width="10.7265625" customWidth="1"/>
    <col min="22" max="22" width="11.453125" customWidth="1"/>
    <col min="23" max="23" width="22.7265625" customWidth="1"/>
    <col min="24" max="207" width="11.453125" customWidth="1"/>
    <col min="208" max="208" width="3.7265625" customWidth="1"/>
    <col min="228" max="228" width="2.1796875" customWidth="1"/>
    <col min="230" max="230" width="13" customWidth="1"/>
    <col min="231" max="231" width="12.54296875" customWidth="1"/>
    <col min="232" max="232" width="12.1796875" customWidth="1"/>
    <col min="233" max="233" width="13.54296875" bestFit="1" customWidth="1"/>
    <col min="234" max="234" width="12" bestFit="1" customWidth="1"/>
    <col min="235" max="235" width="12.26953125" customWidth="1"/>
    <col min="236" max="236" width="10.26953125" customWidth="1"/>
    <col min="237" max="237" width="3.81640625" customWidth="1"/>
    <col min="238" max="238" width="9.7265625" customWidth="1"/>
    <col min="239" max="239" width="15.1796875" customWidth="1"/>
    <col min="240" max="240" width="9.453125" customWidth="1"/>
    <col min="241" max="241" width="13.7265625" customWidth="1"/>
    <col min="242" max="242" width="9.26953125" customWidth="1"/>
    <col min="243" max="243" width="4.54296875" customWidth="1"/>
    <col min="244" max="244" width="5.7265625" customWidth="1"/>
    <col min="245" max="245" width="7.81640625" customWidth="1"/>
    <col min="246" max="246" width="8.453125" customWidth="1"/>
    <col min="248" max="248" width="10.453125" customWidth="1"/>
    <col min="249" max="249" width="11" customWidth="1"/>
    <col min="250" max="463" width="11.453125" customWidth="1"/>
    <col min="464" max="464" width="3.7265625" customWidth="1"/>
    <col min="484" max="484" width="2.1796875" customWidth="1"/>
    <col min="486" max="486" width="13" customWidth="1"/>
    <col min="487" max="487" width="12.54296875" customWidth="1"/>
    <col min="488" max="488" width="12.1796875" customWidth="1"/>
    <col min="489" max="489" width="13.54296875" bestFit="1" customWidth="1"/>
    <col min="490" max="490" width="12" bestFit="1" customWidth="1"/>
    <col min="491" max="491" width="12.26953125" customWidth="1"/>
    <col min="492" max="492" width="10.26953125" customWidth="1"/>
    <col min="493" max="493" width="3.81640625" customWidth="1"/>
    <col min="494" max="494" width="9.7265625" customWidth="1"/>
    <col min="495" max="495" width="15.1796875" customWidth="1"/>
    <col min="496" max="496" width="9.453125" customWidth="1"/>
    <col min="497" max="497" width="13.7265625" customWidth="1"/>
    <col min="498" max="498" width="9.26953125" customWidth="1"/>
    <col min="499" max="499" width="4.54296875" customWidth="1"/>
    <col min="500" max="500" width="5.7265625" customWidth="1"/>
    <col min="501" max="501" width="7.81640625" customWidth="1"/>
    <col min="502" max="502" width="8.453125" customWidth="1"/>
    <col min="504" max="504" width="10.453125" customWidth="1"/>
    <col min="505" max="505" width="11" customWidth="1"/>
    <col min="506" max="719" width="11.453125" customWidth="1"/>
    <col min="720" max="720" width="3.7265625" customWidth="1"/>
    <col min="740" max="740" width="2.1796875" customWidth="1"/>
    <col min="742" max="742" width="13" customWidth="1"/>
    <col min="743" max="743" width="12.54296875" customWidth="1"/>
    <col min="744" max="744" width="12.1796875" customWidth="1"/>
    <col min="745" max="745" width="13.54296875" bestFit="1" customWidth="1"/>
    <col min="746" max="746" width="12" bestFit="1" customWidth="1"/>
    <col min="747" max="747" width="12.26953125" customWidth="1"/>
    <col min="748" max="748" width="10.26953125" customWidth="1"/>
    <col min="749" max="749" width="3.81640625" customWidth="1"/>
    <col min="750" max="750" width="9.7265625" customWidth="1"/>
    <col min="751" max="751" width="15.1796875" customWidth="1"/>
    <col min="752" max="752" width="9.453125" customWidth="1"/>
    <col min="753" max="753" width="13.7265625" customWidth="1"/>
    <col min="754" max="754" width="9.26953125" customWidth="1"/>
    <col min="755" max="755" width="4.54296875" customWidth="1"/>
    <col min="756" max="756" width="5.7265625" customWidth="1"/>
    <col min="757" max="757" width="7.81640625" customWidth="1"/>
    <col min="758" max="758" width="8.453125" customWidth="1"/>
    <col min="760" max="760" width="10.453125" customWidth="1"/>
    <col min="761" max="761" width="11" customWidth="1"/>
    <col min="762" max="975" width="11.453125" customWidth="1"/>
    <col min="976" max="976" width="3.7265625" customWidth="1"/>
    <col min="996" max="996" width="2.1796875" customWidth="1"/>
    <col min="998" max="998" width="13" customWidth="1"/>
    <col min="999" max="999" width="12.54296875" customWidth="1"/>
    <col min="1000" max="1000" width="12.1796875" customWidth="1"/>
    <col min="1001" max="1001" width="13.54296875" bestFit="1" customWidth="1"/>
    <col min="1002" max="1002" width="12" bestFit="1" customWidth="1"/>
    <col min="1003" max="1003" width="12.26953125" customWidth="1"/>
    <col min="1004" max="1004" width="10.26953125" customWidth="1"/>
    <col min="1005" max="1005" width="3.81640625" customWidth="1"/>
    <col min="1006" max="1006" width="9.7265625" customWidth="1"/>
    <col min="1007" max="1007" width="15.1796875" customWidth="1"/>
    <col min="1008" max="1008" width="9.453125" customWidth="1"/>
    <col min="1009" max="1009" width="13.7265625" customWidth="1"/>
    <col min="1010" max="1010" width="9.26953125" customWidth="1"/>
    <col min="1011" max="1011" width="4.54296875" customWidth="1"/>
    <col min="1012" max="1012" width="5.7265625" customWidth="1"/>
    <col min="1013" max="1013" width="7.81640625" customWidth="1"/>
    <col min="1014" max="1014" width="8.453125" customWidth="1"/>
    <col min="1016" max="1016" width="10.453125" customWidth="1"/>
    <col min="1017" max="1017" width="11" customWidth="1"/>
    <col min="1018" max="1231" width="11.453125" customWidth="1"/>
    <col min="1232" max="1232" width="3.7265625" customWidth="1"/>
    <col min="1252" max="1252" width="2.1796875" customWidth="1"/>
    <col min="1254" max="1254" width="13" customWidth="1"/>
    <col min="1255" max="1255" width="12.54296875" customWidth="1"/>
    <col min="1256" max="1256" width="12.1796875" customWidth="1"/>
    <col min="1257" max="1257" width="13.54296875" bestFit="1" customWidth="1"/>
    <col min="1258" max="1258" width="12" bestFit="1" customWidth="1"/>
    <col min="1259" max="1259" width="12.26953125" customWidth="1"/>
    <col min="1260" max="1260" width="10.26953125" customWidth="1"/>
    <col min="1261" max="1261" width="3.81640625" customWidth="1"/>
    <col min="1262" max="1262" width="9.7265625" customWidth="1"/>
    <col min="1263" max="1263" width="15.1796875" customWidth="1"/>
    <col min="1264" max="1264" width="9.453125" customWidth="1"/>
    <col min="1265" max="1265" width="13.7265625" customWidth="1"/>
    <col min="1266" max="1266" width="9.26953125" customWidth="1"/>
    <col min="1267" max="1267" width="4.54296875" customWidth="1"/>
    <col min="1268" max="1268" width="5.7265625" customWidth="1"/>
    <col min="1269" max="1269" width="7.81640625" customWidth="1"/>
    <col min="1270" max="1270" width="8.453125" customWidth="1"/>
    <col min="1272" max="1272" width="10.453125" customWidth="1"/>
    <col min="1273" max="1273" width="11" customWidth="1"/>
    <col min="1274" max="1487" width="11.453125" customWidth="1"/>
    <col min="1488" max="1488" width="3.7265625" customWidth="1"/>
    <col min="1508" max="1508" width="2.1796875" customWidth="1"/>
    <col min="1510" max="1510" width="13" customWidth="1"/>
    <col min="1511" max="1511" width="12.54296875" customWidth="1"/>
    <col min="1512" max="1512" width="12.1796875" customWidth="1"/>
    <col min="1513" max="1513" width="13.54296875" bestFit="1" customWidth="1"/>
    <col min="1514" max="1514" width="12" bestFit="1" customWidth="1"/>
    <col min="1515" max="1515" width="12.26953125" customWidth="1"/>
    <col min="1516" max="1516" width="10.26953125" customWidth="1"/>
    <col min="1517" max="1517" width="3.81640625" customWidth="1"/>
    <col min="1518" max="1518" width="9.7265625" customWidth="1"/>
    <col min="1519" max="1519" width="15.1796875" customWidth="1"/>
    <col min="1520" max="1520" width="9.453125" customWidth="1"/>
    <col min="1521" max="1521" width="13.7265625" customWidth="1"/>
    <col min="1522" max="1522" width="9.26953125" customWidth="1"/>
    <col min="1523" max="1523" width="4.54296875" customWidth="1"/>
    <col min="1524" max="1524" width="5.7265625" customWidth="1"/>
    <col min="1525" max="1525" width="7.81640625" customWidth="1"/>
    <col min="1526" max="1526" width="8.453125" customWidth="1"/>
    <col min="1528" max="1528" width="10.453125" customWidth="1"/>
    <col min="1529" max="1529" width="11" customWidth="1"/>
    <col min="1530" max="1743" width="11.453125" customWidth="1"/>
    <col min="1744" max="1744" width="3.7265625" customWidth="1"/>
    <col min="1764" max="1764" width="2.1796875" customWidth="1"/>
    <col min="1766" max="1766" width="13" customWidth="1"/>
    <col min="1767" max="1767" width="12.54296875" customWidth="1"/>
    <col min="1768" max="1768" width="12.1796875" customWidth="1"/>
    <col min="1769" max="1769" width="13.54296875" bestFit="1" customWidth="1"/>
    <col min="1770" max="1770" width="12" bestFit="1" customWidth="1"/>
    <col min="1771" max="1771" width="12.26953125" customWidth="1"/>
    <col min="1772" max="1772" width="10.26953125" customWidth="1"/>
    <col min="1773" max="1773" width="3.81640625" customWidth="1"/>
    <col min="1774" max="1774" width="9.7265625" customWidth="1"/>
    <col min="1775" max="1775" width="15.1796875" customWidth="1"/>
    <col min="1776" max="1776" width="9.453125" customWidth="1"/>
    <col min="1777" max="1777" width="13.7265625" customWidth="1"/>
    <col min="1778" max="1778" width="9.26953125" customWidth="1"/>
    <col min="1779" max="1779" width="4.54296875" customWidth="1"/>
    <col min="1780" max="1780" width="5.7265625" customWidth="1"/>
    <col min="1781" max="1781" width="7.81640625" customWidth="1"/>
    <col min="1782" max="1782" width="8.453125" customWidth="1"/>
    <col min="1784" max="1784" width="10.453125" customWidth="1"/>
    <col min="1785" max="1785" width="11" customWidth="1"/>
    <col min="1786" max="1999" width="11.453125" customWidth="1"/>
    <col min="2000" max="2000" width="3.7265625" customWidth="1"/>
    <col min="2020" max="2020" width="2.1796875" customWidth="1"/>
    <col min="2022" max="2022" width="13" customWidth="1"/>
    <col min="2023" max="2023" width="12.54296875" customWidth="1"/>
    <col min="2024" max="2024" width="12.1796875" customWidth="1"/>
    <col min="2025" max="2025" width="13.54296875" bestFit="1" customWidth="1"/>
    <col min="2026" max="2026" width="12" bestFit="1" customWidth="1"/>
    <col min="2027" max="2027" width="12.26953125" customWidth="1"/>
    <col min="2028" max="2028" width="10.26953125" customWidth="1"/>
    <col min="2029" max="2029" width="3.81640625" customWidth="1"/>
    <col min="2030" max="2030" width="9.7265625" customWidth="1"/>
    <col min="2031" max="2031" width="15.1796875" customWidth="1"/>
    <col min="2032" max="2032" width="9.453125" customWidth="1"/>
    <col min="2033" max="2033" width="13.7265625" customWidth="1"/>
    <col min="2034" max="2034" width="9.26953125" customWidth="1"/>
    <col min="2035" max="2035" width="4.54296875" customWidth="1"/>
    <col min="2036" max="2036" width="5.7265625" customWidth="1"/>
    <col min="2037" max="2037" width="7.81640625" customWidth="1"/>
    <col min="2038" max="2038" width="8.453125" customWidth="1"/>
    <col min="2040" max="2040" width="10.453125" customWidth="1"/>
    <col min="2041" max="2041" width="11" customWidth="1"/>
    <col min="2042" max="2255" width="11.453125" customWidth="1"/>
    <col min="2256" max="2256" width="3.7265625" customWidth="1"/>
    <col min="2276" max="2276" width="2.1796875" customWidth="1"/>
    <col min="2278" max="2278" width="13" customWidth="1"/>
    <col min="2279" max="2279" width="12.54296875" customWidth="1"/>
    <col min="2280" max="2280" width="12.1796875" customWidth="1"/>
    <col min="2281" max="2281" width="13.54296875" bestFit="1" customWidth="1"/>
    <col min="2282" max="2282" width="12" bestFit="1" customWidth="1"/>
    <col min="2283" max="2283" width="12.26953125" customWidth="1"/>
    <col min="2284" max="2284" width="10.26953125" customWidth="1"/>
    <col min="2285" max="2285" width="3.81640625" customWidth="1"/>
    <col min="2286" max="2286" width="9.7265625" customWidth="1"/>
    <col min="2287" max="2287" width="15.1796875" customWidth="1"/>
    <col min="2288" max="2288" width="9.453125" customWidth="1"/>
    <col min="2289" max="2289" width="13.7265625" customWidth="1"/>
    <col min="2290" max="2290" width="9.26953125" customWidth="1"/>
    <col min="2291" max="2291" width="4.54296875" customWidth="1"/>
    <col min="2292" max="2292" width="5.7265625" customWidth="1"/>
    <col min="2293" max="2293" width="7.81640625" customWidth="1"/>
    <col min="2294" max="2294" width="8.453125" customWidth="1"/>
    <col min="2296" max="2296" width="10.453125" customWidth="1"/>
    <col min="2297" max="2297" width="11" customWidth="1"/>
    <col min="2298" max="2511" width="11.453125" customWidth="1"/>
    <col min="2512" max="2512" width="3.7265625" customWidth="1"/>
    <col min="2532" max="2532" width="2.1796875" customWidth="1"/>
    <col min="2534" max="2534" width="13" customWidth="1"/>
    <col min="2535" max="2535" width="12.54296875" customWidth="1"/>
    <col min="2536" max="2536" width="12.1796875" customWidth="1"/>
    <col min="2537" max="2537" width="13.54296875" bestFit="1" customWidth="1"/>
    <col min="2538" max="2538" width="12" bestFit="1" customWidth="1"/>
    <col min="2539" max="2539" width="12.26953125" customWidth="1"/>
    <col min="2540" max="2540" width="10.26953125" customWidth="1"/>
    <col min="2541" max="2541" width="3.81640625" customWidth="1"/>
    <col min="2542" max="2542" width="9.7265625" customWidth="1"/>
    <col min="2543" max="2543" width="15.1796875" customWidth="1"/>
    <col min="2544" max="2544" width="9.453125" customWidth="1"/>
    <col min="2545" max="2545" width="13.7265625" customWidth="1"/>
    <col min="2546" max="2546" width="9.26953125" customWidth="1"/>
    <col min="2547" max="2547" width="4.54296875" customWidth="1"/>
    <col min="2548" max="2548" width="5.7265625" customWidth="1"/>
    <col min="2549" max="2549" width="7.81640625" customWidth="1"/>
    <col min="2550" max="2550" width="8.453125" customWidth="1"/>
    <col min="2552" max="2552" width="10.453125" customWidth="1"/>
    <col min="2553" max="2553" width="11" customWidth="1"/>
    <col min="2554" max="2767" width="11.453125" customWidth="1"/>
    <col min="2768" max="2768" width="3.7265625" customWidth="1"/>
    <col min="2788" max="2788" width="2.1796875" customWidth="1"/>
    <col min="2790" max="2790" width="13" customWidth="1"/>
    <col min="2791" max="2791" width="12.54296875" customWidth="1"/>
    <col min="2792" max="2792" width="12.1796875" customWidth="1"/>
    <col min="2793" max="2793" width="13.54296875" bestFit="1" customWidth="1"/>
    <col min="2794" max="2794" width="12" bestFit="1" customWidth="1"/>
    <col min="2795" max="2795" width="12.26953125" customWidth="1"/>
    <col min="2796" max="2796" width="10.26953125" customWidth="1"/>
    <col min="2797" max="2797" width="3.81640625" customWidth="1"/>
    <col min="2798" max="2798" width="9.7265625" customWidth="1"/>
    <col min="2799" max="2799" width="15.1796875" customWidth="1"/>
    <col min="2800" max="2800" width="9.453125" customWidth="1"/>
    <col min="2801" max="2801" width="13.7265625" customWidth="1"/>
    <col min="2802" max="2802" width="9.26953125" customWidth="1"/>
    <col min="2803" max="2803" width="4.54296875" customWidth="1"/>
    <col min="2804" max="2804" width="5.7265625" customWidth="1"/>
    <col min="2805" max="2805" width="7.81640625" customWidth="1"/>
    <col min="2806" max="2806" width="8.453125" customWidth="1"/>
    <col min="2808" max="2808" width="10.453125" customWidth="1"/>
    <col min="2809" max="2809" width="11" customWidth="1"/>
    <col min="2810" max="3023" width="11.453125" customWidth="1"/>
    <col min="3024" max="3024" width="3.7265625" customWidth="1"/>
    <col min="3044" max="3044" width="2.1796875" customWidth="1"/>
    <col min="3046" max="3046" width="13" customWidth="1"/>
    <col min="3047" max="3047" width="12.54296875" customWidth="1"/>
    <col min="3048" max="3048" width="12.1796875" customWidth="1"/>
    <col min="3049" max="3049" width="13.54296875" bestFit="1" customWidth="1"/>
    <col min="3050" max="3050" width="12" bestFit="1" customWidth="1"/>
    <col min="3051" max="3051" width="12.26953125" customWidth="1"/>
    <col min="3052" max="3052" width="10.26953125" customWidth="1"/>
    <col min="3053" max="3053" width="3.81640625" customWidth="1"/>
    <col min="3054" max="3054" width="9.7265625" customWidth="1"/>
    <col min="3055" max="3055" width="15.1796875" customWidth="1"/>
    <col min="3056" max="3056" width="9.453125" customWidth="1"/>
    <col min="3057" max="3057" width="13.7265625" customWidth="1"/>
    <col min="3058" max="3058" width="9.26953125" customWidth="1"/>
    <col min="3059" max="3059" width="4.54296875" customWidth="1"/>
    <col min="3060" max="3060" width="5.7265625" customWidth="1"/>
    <col min="3061" max="3061" width="7.81640625" customWidth="1"/>
    <col min="3062" max="3062" width="8.453125" customWidth="1"/>
    <col min="3064" max="3064" width="10.453125" customWidth="1"/>
    <col min="3065" max="3065" width="11" customWidth="1"/>
    <col min="3066" max="3279" width="11.453125" customWidth="1"/>
    <col min="3280" max="3280" width="3.7265625" customWidth="1"/>
    <col min="3300" max="3300" width="2.1796875" customWidth="1"/>
    <col min="3302" max="3302" width="13" customWidth="1"/>
    <col min="3303" max="3303" width="12.54296875" customWidth="1"/>
    <col min="3304" max="3304" width="12.1796875" customWidth="1"/>
    <col min="3305" max="3305" width="13.54296875" bestFit="1" customWidth="1"/>
    <col min="3306" max="3306" width="12" bestFit="1" customWidth="1"/>
    <col min="3307" max="3307" width="12.26953125" customWidth="1"/>
    <col min="3308" max="3308" width="10.26953125" customWidth="1"/>
    <col min="3309" max="3309" width="3.81640625" customWidth="1"/>
    <col min="3310" max="3310" width="9.7265625" customWidth="1"/>
    <col min="3311" max="3311" width="15.1796875" customWidth="1"/>
    <col min="3312" max="3312" width="9.453125" customWidth="1"/>
    <col min="3313" max="3313" width="13.7265625" customWidth="1"/>
    <col min="3314" max="3314" width="9.26953125" customWidth="1"/>
    <col min="3315" max="3315" width="4.54296875" customWidth="1"/>
    <col min="3316" max="3316" width="5.7265625" customWidth="1"/>
    <col min="3317" max="3317" width="7.81640625" customWidth="1"/>
    <col min="3318" max="3318" width="8.453125" customWidth="1"/>
    <col min="3320" max="3320" width="10.453125" customWidth="1"/>
    <col min="3321" max="3321" width="11" customWidth="1"/>
    <col min="3322" max="3535" width="11.453125" customWidth="1"/>
    <col min="3536" max="3536" width="3.7265625" customWidth="1"/>
    <col min="3556" max="3556" width="2.1796875" customWidth="1"/>
    <col min="3558" max="3558" width="13" customWidth="1"/>
    <col min="3559" max="3559" width="12.54296875" customWidth="1"/>
    <col min="3560" max="3560" width="12.1796875" customWidth="1"/>
    <col min="3561" max="3561" width="13.54296875" bestFit="1" customWidth="1"/>
    <col min="3562" max="3562" width="12" bestFit="1" customWidth="1"/>
    <col min="3563" max="3563" width="12.26953125" customWidth="1"/>
    <col min="3564" max="3564" width="10.26953125" customWidth="1"/>
    <col min="3565" max="3565" width="3.81640625" customWidth="1"/>
    <col min="3566" max="3566" width="9.7265625" customWidth="1"/>
    <col min="3567" max="3567" width="15.1796875" customWidth="1"/>
    <col min="3568" max="3568" width="9.453125" customWidth="1"/>
    <col min="3569" max="3569" width="13.7265625" customWidth="1"/>
    <col min="3570" max="3570" width="9.26953125" customWidth="1"/>
    <col min="3571" max="3571" width="4.54296875" customWidth="1"/>
    <col min="3572" max="3572" width="5.7265625" customWidth="1"/>
    <col min="3573" max="3573" width="7.81640625" customWidth="1"/>
    <col min="3574" max="3574" width="8.453125" customWidth="1"/>
    <col min="3576" max="3576" width="10.453125" customWidth="1"/>
    <col min="3577" max="3577" width="11" customWidth="1"/>
    <col min="3578" max="3791" width="11.453125" customWidth="1"/>
    <col min="3792" max="3792" width="3.7265625" customWidth="1"/>
    <col min="3812" max="3812" width="2.1796875" customWidth="1"/>
    <col min="3814" max="3814" width="13" customWidth="1"/>
    <col min="3815" max="3815" width="12.54296875" customWidth="1"/>
    <col min="3816" max="3816" width="12.1796875" customWidth="1"/>
    <col min="3817" max="3817" width="13.54296875" bestFit="1" customWidth="1"/>
    <col min="3818" max="3818" width="12" bestFit="1" customWidth="1"/>
    <col min="3819" max="3819" width="12.26953125" customWidth="1"/>
    <col min="3820" max="3820" width="10.26953125" customWidth="1"/>
    <col min="3821" max="3821" width="3.81640625" customWidth="1"/>
    <col min="3822" max="3822" width="9.7265625" customWidth="1"/>
    <col min="3823" max="3823" width="15.1796875" customWidth="1"/>
    <col min="3824" max="3824" width="9.453125" customWidth="1"/>
    <col min="3825" max="3825" width="13.7265625" customWidth="1"/>
    <col min="3826" max="3826" width="9.26953125" customWidth="1"/>
    <col min="3827" max="3827" width="4.54296875" customWidth="1"/>
    <col min="3828" max="3828" width="5.7265625" customWidth="1"/>
    <col min="3829" max="3829" width="7.81640625" customWidth="1"/>
    <col min="3830" max="3830" width="8.453125" customWidth="1"/>
    <col min="3832" max="3832" width="10.453125" customWidth="1"/>
    <col min="3833" max="3833" width="11" customWidth="1"/>
    <col min="3834" max="4047" width="11.453125" customWidth="1"/>
    <col min="4048" max="4048" width="3.7265625" customWidth="1"/>
    <col min="4068" max="4068" width="2.1796875" customWidth="1"/>
    <col min="4070" max="4070" width="13" customWidth="1"/>
    <col min="4071" max="4071" width="12.54296875" customWidth="1"/>
    <col min="4072" max="4072" width="12.1796875" customWidth="1"/>
    <col min="4073" max="4073" width="13.54296875" bestFit="1" customWidth="1"/>
    <col min="4074" max="4074" width="12" bestFit="1" customWidth="1"/>
    <col min="4075" max="4075" width="12.26953125" customWidth="1"/>
    <col min="4076" max="4076" width="10.26953125" customWidth="1"/>
    <col min="4077" max="4077" width="3.81640625" customWidth="1"/>
    <col min="4078" max="4078" width="9.7265625" customWidth="1"/>
    <col min="4079" max="4079" width="15.1796875" customWidth="1"/>
    <col min="4080" max="4080" width="9.453125" customWidth="1"/>
    <col min="4081" max="4081" width="13.7265625" customWidth="1"/>
    <col min="4082" max="4082" width="9.26953125" customWidth="1"/>
    <col min="4083" max="4083" width="4.54296875" customWidth="1"/>
    <col min="4084" max="4084" width="5.7265625" customWidth="1"/>
    <col min="4085" max="4085" width="7.81640625" customWidth="1"/>
    <col min="4086" max="4086" width="8.453125" customWidth="1"/>
    <col min="4088" max="4088" width="10.453125" customWidth="1"/>
    <col min="4089" max="4089" width="11" customWidth="1"/>
    <col min="4090" max="4303" width="11.453125" customWidth="1"/>
    <col min="4304" max="4304" width="3.7265625" customWidth="1"/>
    <col min="4324" max="4324" width="2.1796875" customWidth="1"/>
    <col min="4326" max="4326" width="13" customWidth="1"/>
    <col min="4327" max="4327" width="12.54296875" customWidth="1"/>
    <col min="4328" max="4328" width="12.1796875" customWidth="1"/>
    <col min="4329" max="4329" width="13.54296875" bestFit="1" customWidth="1"/>
    <col min="4330" max="4330" width="12" bestFit="1" customWidth="1"/>
    <col min="4331" max="4331" width="12.26953125" customWidth="1"/>
    <col min="4332" max="4332" width="10.26953125" customWidth="1"/>
    <col min="4333" max="4333" width="3.81640625" customWidth="1"/>
    <col min="4334" max="4334" width="9.7265625" customWidth="1"/>
    <col min="4335" max="4335" width="15.1796875" customWidth="1"/>
    <col min="4336" max="4336" width="9.453125" customWidth="1"/>
    <col min="4337" max="4337" width="13.7265625" customWidth="1"/>
    <col min="4338" max="4338" width="9.26953125" customWidth="1"/>
    <col min="4339" max="4339" width="4.54296875" customWidth="1"/>
    <col min="4340" max="4340" width="5.7265625" customWidth="1"/>
    <col min="4341" max="4341" width="7.81640625" customWidth="1"/>
    <col min="4342" max="4342" width="8.453125" customWidth="1"/>
    <col min="4344" max="4344" width="10.453125" customWidth="1"/>
    <col min="4345" max="4345" width="11" customWidth="1"/>
    <col min="4346" max="4559" width="11.453125" customWidth="1"/>
    <col min="4560" max="4560" width="3.7265625" customWidth="1"/>
    <col min="4580" max="4580" width="2.1796875" customWidth="1"/>
    <col min="4582" max="4582" width="13" customWidth="1"/>
    <col min="4583" max="4583" width="12.54296875" customWidth="1"/>
    <col min="4584" max="4584" width="12.1796875" customWidth="1"/>
    <col min="4585" max="4585" width="13.54296875" bestFit="1" customWidth="1"/>
    <col min="4586" max="4586" width="12" bestFit="1" customWidth="1"/>
    <col min="4587" max="4587" width="12.26953125" customWidth="1"/>
    <col min="4588" max="4588" width="10.26953125" customWidth="1"/>
    <col min="4589" max="4589" width="3.81640625" customWidth="1"/>
    <col min="4590" max="4590" width="9.7265625" customWidth="1"/>
    <col min="4591" max="4591" width="15.1796875" customWidth="1"/>
    <col min="4592" max="4592" width="9.453125" customWidth="1"/>
    <col min="4593" max="4593" width="13.7265625" customWidth="1"/>
    <col min="4594" max="4594" width="9.26953125" customWidth="1"/>
    <col min="4595" max="4595" width="4.54296875" customWidth="1"/>
    <col min="4596" max="4596" width="5.7265625" customWidth="1"/>
    <col min="4597" max="4597" width="7.81640625" customWidth="1"/>
    <col min="4598" max="4598" width="8.453125" customWidth="1"/>
    <col min="4600" max="4600" width="10.453125" customWidth="1"/>
    <col min="4601" max="4601" width="11" customWidth="1"/>
    <col min="4602" max="4815" width="11.453125" customWidth="1"/>
    <col min="4816" max="4816" width="3.7265625" customWidth="1"/>
    <col min="4836" max="4836" width="2.1796875" customWidth="1"/>
    <col min="4838" max="4838" width="13" customWidth="1"/>
    <col min="4839" max="4839" width="12.54296875" customWidth="1"/>
    <col min="4840" max="4840" width="12.1796875" customWidth="1"/>
    <col min="4841" max="4841" width="13.54296875" bestFit="1" customWidth="1"/>
    <col min="4842" max="4842" width="12" bestFit="1" customWidth="1"/>
    <col min="4843" max="4843" width="12.26953125" customWidth="1"/>
    <col min="4844" max="4844" width="10.26953125" customWidth="1"/>
    <col min="4845" max="4845" width="3.81640625" customWidth="1"/>
    <col min="4846" max="4846" width="9.7265625" customWidth="1"/>
    <col min="4847" max="4847" width="15.1796875" customWidth="1"/>
    <col min="4848" max="4848" width="9.453125" customWidth="1"/>
    <col min="4849" max="4849" width="13.7265625" customWidth="1"/>
    <col min="4850" max="4850" width="9.26953125" customWidth="1"/>
    <col min="4851" max="4851" width="4.54296875" customWidth="1"/>
    <col min="4852" max="4852" width="5.7265625" customWidth="1"/>
    <col min="4853" max="4853" width="7.81640625" customWidth="1"/>
    <col min="4854" max="4854" width="8.453125" customWidth="1"/>
    <col min="4856" max="4856" width="10.453125" customWidth="1"/>
    <col min="4857" max="4857" width="11" customWidth="1"/>
    <col min="4858" max="5071" width="11.453125" customWidth="1"/>
    <col min="5072" max="5072" width="3.7265625" customWidth="1"/>
    <col min="5092" max="5092" width="2.1796875" customWidth="1"/>
    <col min="5094" max="5094" width="13" customWidth="1"/>
    <col min="5095" max="5095" width="12.54296875" customWidth="1"/>
    <col min="5096" max="5096" width="12.1796875" customWidth="1"/>
    <col min="5097" max="5097" width="13.54296875" bestFit="1" customWidth="1"/>
    <col min="5098" max="5098" width="12" bestFit="1" customWidth="1"/>
    <col min="5099" max="5099" width="12.26953125" customWidth="1"/>
    <col min="5100" max="5100" width="10.26953125" customWidth="1"/>
    <col min="5101" max="5101" width="3.81640625" customWidth="1"/>
    <col min="5102" max="5102" width="9.7265625" customWidth="1"/>
    <col min="5103" max="5103" width="15.1796875" customWidth="1"/>
    <col min="5104" max="5104" width="9.453125" customWidth="1"/>
    <col min="5105" max="5105" width="13.7265625" customWidth="1"/>
    <col min="5106" max="5106" width="9.26953125" customWidth="1"/>
    <col min="5107" max="5107" width="4.54296875" customWidth="1"/>
    <col min="5108" max="5108" width="5.7265625" customWidth="1"/>
    <col min="5109" max="5109" width="7.81640625" customWidth="1"/>
    <col min="5110" max="5110" width="8.453125" customWidth="1"/>
    <col min="5112" max="5112" width="10.453125" customWidth="1"/>
    <col min="5113" max="5113" width="11" customWidth="1"/>
    <col min="5114" max="5327" width="11.453125" customWidth="1"/>
    <col min="5328" max="5328" width="3.7265625" customWidth="1"/>
    <col min="5348" max="5348" width="2.1796875" customWidth="1"/>
    <col min="5350" max="5350" width="13" customWidth="1"/>
    <col min="5351" max="5351" width="12.54296875" customWidth="1"/>
    <col min="5352" max="5352" width="12.1796875" customWidth="1"/>
    <col min="5353" max="5353" width="13.54296875" bestFit="1" customWidth="1"/>
    <col min="5354" max="5354" width="12" bestFit="1" customWidth="1"/>
    <col min="5355" max="5355" width="12.26953125" customWidth="1"/>
    <col min="5356" max="5356" width="10.26953125" customWidth="1"/>
    <col min="5357" max="5357" width="3.81640625" customWidth="1"/>
    <col min="5358" max="5358" width="9.7265625" customWidth="1"/>
    <col min="5359" max="5359" width="15.1796875" customWidth="1"/>
    <col min="5360" max="5360" width="9.453125" customWidth="1"/>
    <col min="5361" max="5361" width="13.7265625" customWidth="1"/>
    <col min="5362" max="5362" width="9.26953125" customWidth="1"/>
    <col min="5363" max="5363" width="4.54296875" customWidth="1"/>
    <col min="5364" max="5364" width="5.7265625" customWidth="1"/>
    <col min="5365" max="5365" width="7.81640625" customWidth="1"/>
    <col min="5366" max="5366" width="8.453125" customWidth="1"/>
    <col min="5368" max="5368" width="10.453125" customWidth="1"/>
    <col min="5369" max="5369" width="11" customWidth="1"/>
    <col min="5370" max="5583" width="11.453125" customWidth="1"/>
    <col min="5584" max="5584" width="3.7265625" customWidth="1"/>
    <col min="5604" max="5604" width="2.1796875" customWidth="1"/>
    <col min="5606" max="5606" width="13" customWidth="1"/>
    <col min="5607" max="5607" width="12.54296875" customWidth="1"/>
    <col min="5608" max="5608" width="12.1796875" customWidth="1"/>
    <col min="5609" max="5609" width="13.54296875" bestFit="1" customWidth="1"/>
    <col min="5610" max="5610" width="12" bestFit="1" customWidth="1"/>
    <col min="5611" max="5611" width="12.26953125" customWidth="1"/>
    <col min="5612" max="5612" width="10.26953125" customWidth="1"/>
    <col min="5613" max="5613" width="3.81640625" customWidth="1"/>
    <col min="5614" max="5614" width="9.7265625" customWidth="1"/>
    <col min="5615" max="5615" width="15.1796875" customWidth="1"/>
    <col min="5616" max="5616" width="9.453125" customWidth="1"/>
    <col min="5617" max="5617" width="13.7265625" customWidth="1"/>
    <col min="5618" max="5618" width="9.26953125" customWidth="1"/>
    <col min="5619" max="5619" width="4.54296875" customWidth="1"/>
    <col min="5620" max="5620" width="5.7265625" customWidth="1"/>
    <col min="5621" max="5621" width="7.81640625" customWidth="1"/>
    <col min="5622" max="5622" width="8.453125" customWidth="1"/>
    <col min="5624" max="5624" width="10.453125" customWidth="1"/>
    <col min="5625" max="5625" width="11" customWidth="1"/>
    <col min="5626" max="5839" width="11.453125" customWidth="1"/>
    <col min="5840" max="5840" width="3.7265625" customWidth="1"/>
    <col min="5860" max="5860" width="2.1796875" customWidth="1"/>
    <col min="5862" max="5862" width="13" customWidth="1"/>
    <col min="5863" max="5863" width="12.54296875" customWidth="1"/>
    <col min="5864" max="5864" width="12.1796875" customWidth="1"/>
    <col min="5865" max="5865" width="13.54296875" bestFit="1" customWidth="1"/>
    <col min="5866" max="5866" width="12" bestFit="1" customWidth="1"/>
    <col min="5867" max="5867" width="12.26953125" customWidth="1"/>
    <col min="5868" max="5868" width="10.26953125" customWidth="1"/>
    <col min="5869" max="5869" width="3.81640625" customWidth="1"/>
    <col min="5870" max="5870" width="9.7265625" customWidth="1"/>
    <col min="5871" max="5871" width="15.1796875" customWidth="1"/>
    <col min="5872" max="5872" width="9.453125" customWidth="1"/>
    <col min="5873" max="5873" width="13.7265625" customWidth="1"/>
    <col min="5874" max="5874" width="9.26953125" customWidth="1"/>
    <col min="5875" max="5875" width="4.54296875" customWidth="1"/>
    <col min="5876" max="5876" width="5.7265625" customWidth="1"/>
    <col min="5877" max="5877" width="7.81640625" customWidth="1"/>
    <col min="5878" max="5878" width="8.453125" customWidth="1"/>
    <col min="5880" max="5880" width="10.453125" customWidth="1"/>
    <col min="5881" max="5881" width="11" customWidth="1"/>
    <col min="5882" max="6095" width="11.453125" customWidth="1"/>
    <col min="6096" max="6096" width="3.7265625" customWidth="1"/>
    <col min="6116" max="6116" width="2.1796875" customWidth="1"/>
    <col min="6118" max="6118" width="13" customWidth="1"/>
    <col min="6119" max="6119" width="12.54296875" customWidth="1"/>
    <col min="6120" max="6120" width="12.1796875" customWidth="1"/>
    <col min="6121" max="6121" width="13.54296875" bestFit="1" customWidth="1"/>
    <col min="6122" max="6122" width="12" bestFit="1" customWidth="1"/>
    <col min="6123" max="6123" width="12.26953125" customWidth="1"/>
    <col min="6124" max="6124" width="10.26953125" customWidth="1"/>
    <col min="6125" max="6125" width="3.81640625" customWidth="1"/>
    <col min="6126" max="6126" width="9.7265625" customWidth="1"/>
    <col min="6127" max="6127" width="15.1796875" customWidth="1"/>
    <col min="6128" max="6128" width="9.453125" customWidth="1"/>
    <col min="6129" max="6129" width="13.7265625" customWidth="1"/>
    <col min="6130" max="6130" width="9.26953125" customWidth="1"/>
    <col min="6131" max="6131" width="4.54296875" customWidth="1"/>
    <col min="6132" max="6132" width="5.7265625" customWidth="1"/>
    <col min="6133" max="6133" width="7.81640625" customWidth="1"/>
    <col min="6134" max="6134" width="8.453125" customWidth="1"/>
    <col min="6136" max="6136" width="10.453125" customWidth="1"/>
    <col min="6137" max="6137" width="11" customWidth="1"/>
    <col min="6138" max="6351" width="11.453125" customWidth="1"/>
    <col min="6352" max="6352" width="3.7265625" customWidth="1"/>
    <col min="6372" max="6372" width="2.1796875" customWidth="1"/>
    <col min="6374" max="6374" width="13" customWidth="1"/>
    <col min="6375" max="6375" width="12.54296875" customWidth="1"/>
    <col min="6376" max="6376" width="12.1796875" customWidth="1"/>
    <col min="6377" max="6377" width="13.54296875" bestFit="1" customWidth="1"/>
    <col min="6378" max="6378" width="12" bestFit="1" customWidth="1"/>
    <col min="6379" max="6379" width="12.26953125" customWidth="1"/>
    <col min="6380" max="6380" width="10.26953125" customWidth="1"/>
    <col min="6381" max="6381" width="3.81640625" customWidth="1"/>
    <col min="6382" max="6382" width="9.7265625" customWidth="1"/>
    <col min="6383" max="6383" width="15.1796875" customWidth="1"/>
    <col min="6384" max="6384" width="9.453125" customWidth="1"/>
    <col min="6385" max="6385" width="13.7265625" customWidth="1"/>
    <col min="6386" max="6386" width="9.26953125" customWidth="1"/>
    <col min="6387" max="6387" width="4.54296875" customWidth="1"/>
    <col min="6388" max="6388" width="5.7265625" customWidth="1"/>
    <col min="6389" max="6389" width="7.81640625" customWidth="1"/>
    <col min="6390" max="6390" width="8.453125" customWidth="1"/>
    <col min="6392" max="6392" width="10.453125" customWidth="1"/>
    <col min="6393" max="6393" width="11" customWidth="1"/>
    <col min="6394" max="6607" width="11.453125" customWidth="1"/>
    <col min="6608" max="6608" width="3.7265625" customWidth="1"/>
    <col min="6628" max="6628" width="2.1796875" customWidth="1"/>
    <col min="6630" max="6630" width="13" customWidth="1"/>
    <col min="6631" max="6631" width="12.54296875" customWidth="1"/>
    <col min="6632" max="6632" width="12.1796875" customWidth="1"/>
    <col min="6633" max="6633" width="13.54296875" bestFit="1" customWidth="1"/>
    <col min="6634" max="6634" width="12" bestFit="1" customWidth="1"/>
    <col min="6635" max="6635" width="12.26953125" customWidth="1"/>
    <col min="6636" max="6636" width="10.26953125" customWidth="1"/>
    <col min="6637" max="6637" width="3.81640625" customWidth="1"/>
    <col min="6638" max="6638" width="9.7265625" customWidth="1"/>
    <col min="6639" max="6639" width="15.1796875" customWidth="1"/>
    <col min="6640" max="6640" width="9.453125" customWidth="1"/>
    <col min="6641" max="6641" width="13.7265625" customWidth="1"/>
    <col min="6642" max="6642" width="9.26953125" customWidth="1"/>
    <col min="6643" max="6643" width="4.54296875" customWidth="1"/>
    <col min="6644" max="6644" width="5.7265625" customWidth="1"/>
    <col min="6645" max="6645" width="7.81640625" customWidth="1"/>
    <col min="6646" max="6646" width="8.453125" customWidth="1"/>
    <col min="6648" max="6648" width="10.453125" customWidth="1"/>
    <col min="6649" max="6649" width="11" customWidth="1"/>
    <col min="6650" max="6863" width="11.453125" customWidth="1"/>
    <col min="6864" max="6864" width="3.7265625" customWidth="1"/>
    <col min="6884" max="6884" width="2.1796875" customWidth="1"/>
    <col min="6886" max="6886" width="13" customWidth="1"/>
    <col min="6887" max="6887" width="12.54296875" customWidth="1"/>
    <col min="6888" max="6888" width="12.1796875" customWidth="1"/>
    <col min="6889" max="6889" width="13.54296875" bestFit="1" customWidth="1"/>
    <col min="6890" max="6890" width="12" bestFit="1" customWidth="1"/>
    <col min="6891" max="6891" width="12.26953125" customWidth="1"/>
    <col min="6892" max="6892" width="10.26953125" customWidth="1"/>
    <col min="6893" max="6893" width="3.81640625" customWidth="1"/>
    <col min="6894" max="6894" width="9.7265625" customWidth="1"/>
    <col min="6895" max="6895" width="15.1796875" customWidth="1"/>
    <col min="6896" max="6896" width="9.453125" customWidth="1"/>
    <col min="6897" max="6897" width="13.7265625" customWidth="1"/>
    <col min="6898" max="6898" width="9.26953125" customWidth="1"/>
    <col min="6899" max="6899" width="4.54296875" customWidth="1"/>
    <col min="6900" max="6900" width="5.7265625" customWidth="1"/>
    <col min="6901" max="6901" width="7.81640625" customWidth="1"/>
    <col min="6902" max="6902" width="8.453125" customWidth="1"/>
    <col min="6904" max="6904" width="10.453125" customWidth="1"/>
    <col min="6905" max="6905" width="11" customWidth="1"/>
    <col min="6906" max="7119" width="11.453125" customWidth="1"/>
    <col min="7120" max="7120" width="3.7265625" customWidth="1"/>
    <col min="7140" max="7140" width="2.1796875" customWidth="1"/>
    <col min="7142" max="7142" width="13" customWidth="1"/>
    <col min="7143" max="7143" width="12.54296875" customWidth="1"/>
    <col min="7144" max="7144" width="12.1796875" customWidth="1"/>
    <col min="7145" max="7145" width="13.54296875" bestFit="1" customWidth="1"/>
    <col min="7146" max="7146" width="12" bestFit="1" customWidth="1"/>
    <col min="7147" max="7147" width="12.26953125" customWidth="1"/>
    <col min="7148" max="7148" width="10.26953125" customWidth="1"/>
    <col min="7149" max="7149" width="3.81640625" customWidth="1"/>
    <col min="7150" max="7150" width="9.7265625" customWidth="1"/>
    <col min="7151" max="7151" width="15.1796875" customWidth="1"/>
    <col min="7152" max="7152" width="9.453125" customWidth="1"/>
    <col min="7153" max="7153" width="13.7265625" customWidth="1"/>
    <col min="7154" max="7154" width="9.26953125" customWidth="1"/>
    <col min="7155" max="7155" width="4.54296875" customWidth="1"/>
    <col min="7156" max="7156" width="5.7265625" customWidth="1"/>
    <col min="7157" max="7157" width="7.81640625" customWidth="1"/>
    <col min="7158" max="7158" width="8.453125" customWidth="1"/>
    <col min="7160" max="7160" width="10.453125" customWidth="1"/>
    <col min="7161" max="7161" width="11" customWidth="1"/>
    <col min="7162" max="7375" width="11.453125" customWidth="1"/>
    <col min="7376" max="7376" width="3.7265625" customWidth="1"/>
    <col min="7396" max="7396" width="2.1796875" customWidth="1"/>
    <col min="7398" max="7398" width="13" customWidth="1"/>
    <col min="7399" max="7399" width="12.54296875" customWidth="1"/>
    <col min="7400" max="7400" width="12.1796875" customWidth="1"/>
    <col min="7401" max="7401" width="13.54296875" bestFit="1" customWidth="1"/>
    <col min="7402" max="7402" width="12" bestFit="1" customWidth="1"/>
    <col min="7403" max="7403" width="12.26953125" customWidth="1"/>
    <col min="7404" max="7404" width="10.26953125" customWidth="1"/>
    <col min="7405" max="7405" width="3.81640625" customWidth="1"/>
    <col min="7406" max="7406" width="9.7265625" customWidth="1"/>
    <col min="7407" max="7407" width="15.1796875" customWidth="1"/>
    <col min="7408" max="7408" width="9.453125" customWidth="1"/>
    <col min="7409" max="7409" width="13.7265625" customWidth="1"/>
    <col min="7410" max="7410" width="9.26953125" customWidth="1"/>
    <col min="7411" max="7411" width="4.54296875" customWidth="1"/>
    <col min="7412" max="7412" width="5.7265625" customWidth="1"/>
    <col min="7413" max="7413" width="7.81640625" customWidth="1"/>
    <col min="7414" max="7414" width="8.453125" customWidth="1"/>
    <col min="7416" max="7416" width="10.453125" customWidth="1"/>
    <col min="7417" max="7417" width="11" customWidth="1"/>
    <col min="7418" max="7631" width="11.453125" customWidth="1"/>
    <col min="7632" max="7632" width="3.7265625" customWidth="1"/>
    <col min="7652" max="7652" width="2.1796875" customWidth="1"/>
    <col min="7654" max="7654" width="13" customWidth="1"/>
    <col min="7655" max="7655" width="12.54296875" customWidth="1"/>
    <col min="7656" max="7656" width="12.1796875" customWidth="1"/>
    <col min="7657" max="7657" width="13.54296875" bestFit="1" customWidth="1"/>
    <col min="7658" max="7658" width="12" bestFit="1" customWidth="1"/>
    <col min="7659" max="7659" width="12.26953125" customWidth="1"/>
    <col min="7660" max="7660" width="10.26953125" customWidth="1"/>
    <col min="7661" max="7661" width="3.81640625" customWidth="1"/>
    <col min="7662" max="7662" width="9.7265625" customWidth="1"/>
    <col min="7663" max="7663" width="15.1796875" customWidth="1"/>
    <col min="7664" max="7664" width="9.453125" customWidth="1"/>
    <col min="7665" max="7665" width="13.7265625" customWidth="1"/>
    <col min="7666" max="7666" width="9.26953125" customWidth="1"/>
    <col min="7667" max="7667" width="4.54296875" customWidth="1"/>
    <col min="7668" max="7668" width="5.7265625" customWidth="1"/>
    <col min="7669" max="7669" width="7.81640625" customWidth="1"/>
    <col min="7670" max="7670" width="8.453125" customWidth="1"/>
    <col min="7672" max="7672" width="10.453125" customWidth="1"/>
    <col min="7673" max="7673" width="11" customWidth="1"/>
    <col min="7674" max="7887" width="11.453125" customWidth="1"/>
    <col min="7888" max="7888" width="3.7265625" customWidth="1"/>
    <col min="7908" max="7908" width="2.1796875" customWidth="1"/>
    <col min="7910" max="7910" width="13" customWidth="1"/>
    <col min="7911" max="7911" width="12.54296875" customWidth="1"/>
    <col min="7912" max="7912" width="12.1796875" customWidth="1"/>
    <col min="7913" max="7913" width="13.54296875" bestFit="1" customWidth="1"/>
    <col min="7914" max="7914" width="12" bestFit="1" customWidth="1"/>
    <col min="7915" max="7915" width="12.26953125" customWidth="1"/>
    <col min="7916" max="7916" width="10.26953125" customWidth="1"/>
    <col min="7917" max="7917" width="3.81640625" customWidth="1"/>
    <col min="7918" max="7918" width="9.7265625" customWidth="1"/>
    <col min="7919" max="7919" width="15.1796875" customWidth="1"/>
    <col min="7920" max="7920" width="9.453125" customWidth="1"/>
    <col min="7921" max="7921" width="13.7265625" customWidth="1"/>
    <col min="7922" max="7922" width="9.26953125" customWidth="1"/>
    <col min="7923" max="7923" width="4.54296875" customWidth="1"/>
    <col min="7924" max="7924" width="5.7265625" customWidth="1"/>
    <col min="7925" max="7925" width="7.81640625" customWidth="1"/>
    <col min="7926" max="7926" width="8.453125" customWidth="1"/>
    <col min="7928" max="7928" width="10.453125" customWidth="1"/>
    <col min="7929" max="7929" width="11" customWidth="1"/>
    <col min="7930" max="8143" width="11.453125" customWidth="1"/>
    <col min="8144" max="8144" width="3.7265625" customWidth="1"/>
    <col min="8164" max="8164" width="2.1796875" customWidth="1"/>
    <col min="8166" max="8166" width="13" customWidth="1"/>
    <col min="8167" max="8167" width="12.54296875" customWidth="1"/>
    <col min="8168" max="8168" width="12.1796875" customWidth="1"/>
    <col min="8169" max="8169" width="13.54296875" bestFit="1" customWidth="1"/>
    <col min="8170" max="8170" width="12" bestFit="1" customWidth="1"/>
    <col min="8171" max="8171" width="12.26953125" customWidth="1"/>
    <col min="8172" max="8172" width="10.26953125" customWidth="1"/>
    <col min="8173" max="8173" width="3.81640625" customWidth="1"/>
    <col min="8174" max="8174" width="9.7265625" customWidth="1"/>
    <col min="8175" max="8175" width="15.1796875" customWidth="1"/>
    <col min="8176" max="8176" width="9.453125" customWidth="1"/>
    <col min="8177" max="8177" width="13.7265625" customWidth="1"/>
    <col min="8178" max="8178" width="9.26953125" customWidth="1"/>
    <col min="8179" max="8179" width="4.54296875" customWidth="1"/>
    <col min="8180" max="8180" width="5.7265625" customWidth="1"/>
    <col min="8181" max="8181" width="7.81640625" customWidth="1"/>
    <col min="8182" max="8182" width="8.453125" customWidth="1"/>
    <col min="8184" max="8184" width="10.453125" customWidth="1"/>
    <col min="8185" max="8185" width="11" customWidth="1"/>
    <col min="8186" max="8399" width="11.453125" customWidth="1"/>
    <col min="8400" max="8400" width="3.7265625" customWidth="1"/>
    <col min="8420" max="8420" width="2.1796875" customWidth="1"/>
    <col min="8422" max="8422" width="13" customWidth="1"/>
    <col min="8423" max="8423" width="12.54296875" customWidth="1"/>
    <col min="8424" max="8424" width="12.1796875" customWidth="1"/>
    <col min="8425" max="8425" width="13.54296875" bestFit="1" customWidth="1"/>
    <col min="8426" max="8426" width="12" bestFit="1" customWidth="1"/>
    <col min="8427" max="8427" width="12.26953125" customWidth="1"/>
    <col min="8428" max="8428" width="10.26953125" customWidth="1"/>
    <col min="8429" max="8429" width="3.81640625" customWidth="1"/>
    <col min="8430" max="8430" width="9.7265625" customWidth="1"/>
    <col min="8431" max="8431" width="15.1796875" customWidth="1"/>
    <col min="8432" max="8432" width="9.453125" customWidth="1"/>
    <col min="8433" max="8433" width="13.7265625" customWidth="1"/>
    <col min="8434" max="8434" width="9.26953125" customWidth="1"/>
    <col min="8435" max="8435" width="4.54296875" customWidth="1"/>
    <col min="8436" max="8436" width="5.7265625" customWidth="1"/>
    <col min="8437" max="8437" width="7.81640625" customWidth="1"/>
    <col min="8438" max="8438" width="8.453125" customWidth="1"/>
    <col min="8440" max="8440" width="10.453125" customWidth="1"/>
    <col min="8441" max="8441" width="11" customWidth="1"/>
    <col min="8442" max="8655" width="11.453125" customWidth="1"/>
    <col min="8656" max="8656" width="3.7265625" customWidth="1"/>
    <col min="8676" max="8676" width="2.1796875" customWidth="1"/>
    <col min="8678" max="8678" width="13" customWidth="1"/>
    <col min="8679" max="8679" width="12.54296875" customWidth="1"/>
    <col min="8680" max="8680" width="12.1796875" customWidth="1"/>
    <col min="8681" max="8681" width="13.54296875" bestFit="1" customWidth="1"/>
    <col min="8682" max="8682" width="12" bestFit="1" customWidth="1"/>
    <col min="8683" max="8683" width="12.26953125" customWidth="1"/>
    <col min="8684" max="8684" width="10.26953125" customWidth="1"/>
    <col min="8685" max="8685" width="3.81640625" customWidth="1"/>
    <col min="8686" max="8686" width="9.7265625" customWidth="1"/>
    <col min="8687" max="8687" width="15.1796875" customWidth="1"/>
    <col min="8688" max="8688" width="9.453125" customWidth="1"/>
    <col min="8689" max="8689" width="13.7265625" customWidth="1"/>
    <col min="8690" max="8690" width="9.26953125" customWidth="1"/>
    <col min="8691" max="8691" width="4.54296875" customWidth="1"/>
    <col min="8692" max="8692" width="5.7265625" customWidth="1"/>
    <col min="8693" max="8693" width="7.81640625" customWidth="1"/>
    <col min="8694" max="8694" width="8.453125" customWidth="1"/>
    <col min="8696" max="8696" width="10.453125" customWidth="1"/>
    <col min="8697" max="8697" width="11" customWidth="1"/>
    <col min="8698" max="8911" width="11.453125" customWidth="1"/>
    <col min="8912" max="8912" width="3.7265625" customWidth="1"/>
    <col min="8932" max="8932" width="2.1796875" customWidth="1"/>
    <col min="8934" max="8934" width="13" customWidth="1"/>
    <col min="8935" max="8935" width="12.54296875" customWidth="1"/>
    <col min="8936" max="8936" width="12.1796875" customWidth="1"/>
    <col min="8937" max="8937" width="13.54296875" bestFit="1" customWidth="1"/>
    <col min="8938" max="8938" width="12" bestFit="1" customWidth="1"/>
    <col min="8939" max="8939" width="12.26953125" customWidth="1"/>
    <col min="8940" max="8940" width="10.26953125" customWidth="1"/>
    <col min="8941" max="8941" width="3.81640625" customWidth="1"/>
    <col min="8942" max="8942" width="9.7265625" customWidth="1"/>
    <col min="8943" max="8943" width="15.1796875" customWidth="1"/>
    <col min="8944" max="8944" width="9.453125" customWidth="1"/>
    <col min="8945" max="8945" width="13.7265625" customWidth="1"/>
    <col min="8946" max="8946" width="9.26953125" customWidth="1"/>
    <col min="8947" max="8947" width="4.54296875" customWidth="1"/>
    <col min="8948" max="8948" width="5.7265625" customWidth="1"/>
    <col min="8949" max="8949" width="7.81640625" customWidth="1"/>
    <col min="8950" max="8950" width="8.453125" customWidth="1"/>
    <col min="8952" max="8952" width="10.453125" customWidth="1"/>
    <col min="8953" max="8953" width="11" customWidth="1"/>
    <col min="8954" max="9167" width="11.453125" customWidth="1"/>
    <col min="9168" max="9168" width="3.7265625" customWidth="1"/>
    <col min="9188" max="9188" width="2.1796875" customWidth="1"/>
    <col min="9190" max="9190" width="13" customWidth="1"/>
    <col min="9191" max="9191" width="12.54296875" customWidth="1"/>
    <col min="9192" max="9192" width="12.1796875" customWidth="1"/>
    <col min="9193" max="9193" width="13.54296875" bestFit="1" customWidth="1"/>
    <col min="9194" max="9194" width="12" bestFit="1" customWidth="1"/>
    <col min="9195" max="9195" width="12.26953125" customWidth="1"/>
    <col min="9196" max="9196" width="10.26953125" customWidth="1"/>
    <col min="9197" max="9197" width="3.81640625" customWidth="1"/>
    <col min="9198" max="9198" width="9.7265625" customWidth="1"/>
    <col min="9199" max="9199" width="15.1796875" customWidth="1"/>
    <col min="9200" max="9200" width="9.453125" customWidth="1"/>
    <col min="9201" max="9201" width="13.7265625" customWidth="1"/>
    <col min="9202" max="9202" width="9.26953125" customWidth="1"/>
    <col min="9203" max="9203" width="4.54296875" customWidth="1"/>
    <col min="9204" max="9204" width="5.7265625" customWidth="1"/>
    <col min="9205" max="9205" width="7.81640625" customWidth="1"/>
    <col min="9206" max="9206" width="8.453125" customWidth="1"/>
    <col min="9208" max="9208" width="10.453125" customWidth="1"/>
    <col min="9209" max="9209" width="11" customWidth="1"/>
    <col min="9210" max="9423" width="11.453125" customWidth="1"/>
    <col min="9424" max="9424" width="3.7265625" customWidth="1"/>
    <col min="9444" max="9444" width="2.1796875" customWidth="1"/>
    <col min="9446" max="9446" width="13" customWidth="1"/>
    <col min="9447" max="9447" width="12.54296875" customWidth="1"/>
    <col min="9448" max="9448" width="12.1796875" customWidth="1"/>
    <col min="9449" max="9449" width="13.54296875" bestFit="1" customWidth="1"/>
    <col min="9450" max="9450" width="12" bestFit="1" customWidth="1"/>
    <col min="9451" max="9451" width="12.26953125" customWidth="1"/>
    <col min="9452" max="9452" width="10.26953125" customWidth="1"/>
    <col min="9453" max="9453" width="3.81640625" customWidth="1"/>
    <col min="9454" max="9454" width="9.7265625" customWidth="1"/>
    <col min="9455" max="9455" width="15.1796875" customWidth="1"/>
    <col min="9456" max="9456" width="9.453125" customWidth="1"/>
    <col min="9457" max="9457" width="13.7265625" customWidth="1"/>
    <col min="9458" max="9458" width="9.26953125" customWidth="1"/>
    <col min="9459" max="9459" width="4.54296875" customWidth="1"/>
    <col min="9460" max="9460" width="5.7265625" customWidth="1"/>
    <col min="9461" max="9461" width="7.81640625" customWidth="1"/>
    <col min="9462" max="9462" width="8.453125" customWidth="1"/>
    <col min="9464" max="9464" width="10.453125" customWidth="1"/>
    <col min="9465" max="9465" width="11" customWidth="1"/>
    <col min="9466" max="9679" width="11.453125" customWidth="1"/>
    <col min="9680" max="9680" width="3.7265625" customWidth="1"/>
    <col min="9700" max="9700" width="2.1796875" customWidth="1"/>
    <col min="9702" max="9702" width="13" customWidth="1"/>
    <col min="9703" max="9703" width="12.54296875" customWidth="1"/>
    <col min="9704" max="9704" width="12.1796875" customWidth="1"/>
    <col min="9705" max="9705" width="13.54296875" bestFit="1" customWidth="1"/>
    <col min="9706" max="9706" width="12" bestFit="1" customWidth="1"/>
    <col min="9707" max="9707" width="12.26953125" customWidth="1"/>
    <col min="9708" max="9708" width="10.26953125" customWidth="1"/>
    <col min="9709" max="9709" width="3.81640625" customWidth="1"/>
    <col min="9710" max="9710" width="9.7265625" customWidth="1"/>
    <col min="9711" max="9711" width="15.1796875" customWidth="1"/>
    <col min="9712" max="9712" width="9.453125" customWidth="1"/>
    <col min="9713" max="9713" width="13.7265625" customWidth="1"/>
    <col min="9714" max="9714" width="9.26953125" customWidth="1"/>
    <col min="9715" max="9715" width="4.54296875" customWidth="1"/>
    <col min="9716" max="9716" width="5.7265625" customWidth="1"/>
    <col min="9717" max="9717" width="7.81640625" customWidth="1"/>
    <col min="9718" max="9718" width="8.453125" customWidth="1"/>
    <col min="9720" max="9720" width="10.453125" customWidth="1"/>
    <col min="9721" max="9721" width="11" customWidth="1"/>
    <col min="9722" max="9935" width="11.453125" customWidth="1"/>
    <col min="9936" max="9936" width="3.7265625" customWidth="1"/>
    <col min="9956" max="9956" width="2.1796875" customWidth="1"/>
    <col min="9958" max="9958" width="13" customWidth="1"/>
    <col min="9959" max="9959" width="12.54296875" customWidth="1"/>
    <col min="9960" max="9960" width="12.1796875" customWidth="1"/>
    <col min="9961" max="9961" width="13.54296875" bestFit="1" customWidth="1"/>
    <col min="9962" max="9962" width="12" bestFit="1" customWidth="1"/>
    <col min="9963" max="9963" width="12.26953125" customWidth="1"/>
    <col min="9964" max="9964" width="10.26953125" customWidth="1"/>
    <col min="9965" max="9965" width="3.81640625" customWidth="1"/>
    <col min="9966" max="9966" width="9.7265625" customWidth="1"/>
    <col min="9967" max="9967" width="15.1796875" customWidth="1"/>
    <col min="9968" max="9968" width="9.453125" customWidth="1"/>
    <col min="9969" max="9969" width="13.7265625" customWidth="1"/>
    <col min="9970" max="9970" width="9.26953125" customWidth="1"/>
    <col min="9971" max="9971" width="4.54296875" customWidth="1"/>
    <col min="9972" max="9972" width="5.7265625" customWidth="1"/>
    <col min="9973" max="9973" width="7.81640625" customWidth="1"/>
    <col min="9974" max="9974" width="8.453125" customWidth="1"/>
    <col min="9976" max="9976" width="10.453125" customWidth="1"/>
    <col min="9977" max="9977" width="11" customWidth="1"/>
    <col min="9978" max="10191" width="11.453125" customWidth="1"/>
    <col min="10192" max="10192" width="3.7265625" customWidth="1"/>
    <col min="10212" max="10212" width="2.1796875" customWidth="1"/>
    <col min="10214" max="10214" width="13" customWidth="1"/>
    <col min="10215" max="10215" width="12.54296875" customWidth="1"/>
    <col min="10216" max="10216" width="12.1796875" customWidth="1"/>
    <col min="10217" max="10217" width="13.54296875" bestFit="1" customWidth="1"/>
    <col min="10218" max="10218" width="12" bestFit="1" customWidth="1"/>
    <col min="10219" max="10219" width="12.26953125" customWidth="1"/>
    <col min="10220" max="10220" width="10.26953125" customWidth="1"/>
    <col min="10221" max="10221" width="3.81640625" customWidth="1"/>
    <col min="10222" max="10222" width="9.7265625" customWidth="1"/>
    <col min="10223" max="10223" width="15.1796875" customWidth="1"/>
    <col min="10224" max="10224" width="9.453125" customWidth="1"/>
    <col min="10225" max="10225" width="13.7265625" customWidth="1"/>
    <col min="10226" max="10226" width="9.26953125" customWidth="1"/>
    <col min="10227" max="10227" width="4.54296875" customWidth="1"/>
    <col min="10228" max="10228" width="5.7265625" customWidth="1"/>
    <col min="10229" max="10229" width="7.81640625" customWidth="1"/>
    <col min="10230" max="10230" width="8.453125" customWidth="1"/>
    <col min="10232" max="10232" width="10.453125" customWidth="1"/>
    <col min="10233" max="10233" width="11" customWidth="1"/>
    <col min="10234" max="10447" width="11.453125" customWidth="1"/>
    <col min="10448" max="10448" width="3.7265625" customWidth="1"/>
    <col min="10468" max="10468" width="2.1796875" customWidth="1"/>
    <col min="10470" max="10470" width="13" customWidth="1"/>
    <col min="10471" max="10471" width="12.54296875" customWidth="1"/>
    <col min="10472" max="10472" width="12.1796875" customWidth="1"/>
    <col min="10473" max="10473" width="13.54296875" bestFit="1" customWidth="1"/>
    <col min="10474" max="10474" width="12" bestFit="1" customWidth="1"/>
    <col min="10475" max="10475" width="12.26953125" customWidth="1"/>
    <col min="10476" max="10476" width="10.26953125" customWidth="1"/>
    <col min="10477" max="10477" width="3.81640625" customWidth="1"/>
    <col min="10478" max="10478" width="9.7265625" customWidth="1"/>
    <col min="10479" max="10479" width="15.1796875" customWidth="1"/>
    <col min="10480" max="10480" width="9.453125" customWidth="1"/>
    <col min="10481" max="10481" width="13.7265625" customWidth="1"/>
    <col min="10482" max="10482" width="9.26953125" customWidth="1"/>
    <col min="10483" max="10483" width="4.54296875" customWidth="1"/>
    <col min="10484" max="10484" width="5.7265625" customWidth="1"/>
    <col min="10485" max="10485" width="7.81640625" customWidth="1"/>
    <col min="10486" max="10486" width="8.453125" customWidth="1"/>
    <col min="10488" max="10488" width="10.453125" customWidth="1"/>
    <col min="10489" max="10489" width="11" customWidth="1"/>
    <col min="10490" max="10703" width="11.453125" customWidth="1"/>
    <col min="10704" max="10704" width="3.7265625" customWidth="1"/>
    <col min="10724" max="10724" width="2.1796875" customWidth="1"/>
    <col min="10726" max="10726" width="13" customWidth="1"/>
    <col min="10727" max="10727" width="12.54296875" customWidth="1"/>
    <col min="10728" max="10728" width="12.1796875" customWidth="1"/>
    <col min="10729" max="10729" width="13.54296875" bestFit="1" customWidth="1"/>
    <col min="10730" max="10730" width="12" bestFit="1" customWidth="1"/>
    <col min="10731" max="10731" width="12.26953125" customWidth="1"/>
    <col min="10732" max="10732" width="10.26953125" customWidth="1"/>
    <col min="10733" max="10733" width="3.81640625" customWidth="1"/>
    <col min="10734" max="10734" width="9.7265625" customWidth="1"/>
    <col min="10735" max="10735" width="15.1796875" customWidth="1"/>
    <col min="10736" max="10736" width="9.453125" customWidth="1"/>
    <col min="10737" max="10737" width="13.7265625" customWidth="1"/>
    <col min="10738" max="10738" width="9.26953125" customWidth="1"/>
    <col min="10739" max="10739" width="4.54296875" customWidth="1"/>
    <col min="10740" max="10740" width="5.7265625" customWidth="1"/>
    <col min="10741" max="10741" width="7.81640625" customWidth="1"/>
    <col min="10742" max="10742" width="8.453125" customWidth="1"/>
    <col min="10744" max="10744" width="10.453125" customWidth="1"/>
    <col min="10745" max="10745" width="11" customWidth="1"/>
    <col min="10746" max="10959" width="11.453125" customWidth="1"/>
    <col min="10960" max="10960" width="3.7265625" customWidth="1"/>
    <col min="10980" max="10980" width="2.1796875" customWidth="1"/>
    <col min="10982" max="10982" width="13" customWidth="1"/>
    <col min="10983" max="10983" width="12.54296875" customWidth="1"/>
    <col min="10984" max="10984" width="12.1796875" customWidth="1"/>
    <col min="10985" max="10985" width="13.54296875" bestFit="1" customWidth="1"/>
    <col min="10986" max="10986" width="12" bestFit="1" customWidth="1"/>
    <col min="10987" max="10987" width="12.26953125" customWidth="1"/>
    <col min="10988" max="10988" width="10.26953125" customWidth="1"/>
    <col min="10989" max="10989" width="3.81640625" customWidth="1"/>
    <col min="10990" max="10990" width="9.7265625" customWidth="1"/>
    <col min="10991" max="10991" width="15.1796875" customWidth="1"/>
    <col min="10992" max="10992" width="9.453125" customWidth="1"/>
    <col min="10993" max="10993" width="13.7265625" customWidth="1"/>
    <col min="10994" max="10994" width="9.26953125" customWidth="1"/>
    <col min="10995" max="10995" width="4.54296875" customWidth="1"/>
    <col min="10996" max="10996" width="5.7265625" customWidth="1"/>
    <col min="10997" max="10997" width="7.81640625" customWidth="1"/>
    <col min="10998" max="10998" width="8.453125" customWidth="1"/>
    <col min="11000" max="11000" width="10.453125" customWidth="1"/>
    <col min="11001" max="11001" width="11" customWidth="1"/>
    <col min="11002" max="11215" width="11.453125" customWidth="1"/>
    <col min="11216" max="11216" width="3.7265625" customWidth="1"/>
    <col min="11236" max="11236" width="2.1796875" customWidth="1"/>
    <col min="11238" max="11238" width="13" customWidth="1"/>
    <col min="11239" max="11239" width="12.54296875" customWidth="1"/>
    <col min="11240" max="11240" width="12.1796875" customWidth="1"/>
    <col min="11241" max="11241" width="13.54296875" bestFit="1" customWidth="1"/>
    <col min="11242" max="11242" width="12" bestFit="1" customWidth="1"/>
    <col min="11243" max="11243" width="12.26953125" customWidth="1"/>
    <col min="11244" max="11244" width="10.26953125" customWidth="1"/>
    <col min="11245" max="11245" width="3.81640625" customWidth="1"/>
    <col min="11246" max="11246" width="9.7265625" customWidth="1"/>
    <col min="11247" max="11247" width="15.1796875" customWidth="1"/>
    <col min="11248" max="11248" width="9.453125" customWidth="1"/>
    <col min="11249" max="11249" width="13.7265625" customWidth="1"/>
    <col min="11250" max="11250" width="9.26953125" customWidth="1"/>
    <col min="11251" max="11251" width="4.54296875" customWidth="1"/>
    <col min="11252" max="11252" width="5.7265625" customWidth="1"/>
    <col min="11253" max="11253" width="7.81640625" customWidth="1"/>
    <col min="11254" max="11254" width="8.453125" customWidth="1"/>
    <col min="11256" max="11256" width="10.453125" customWidth="1"/>
    <col min="11257" max="11257" width="11" customWidth="1"/>
    <col min="11258" max="11471" width="11.453125" customWidth="1"/>
    <col min="11472" max="11472" width="3.7265625" customWidth="1"/>
    <col min="11492" max="11492" width="2.1796875" customWidth="1"/>
    <col min="11494" max="11494" width="13" customWidth="1"/>
    <col min="11495" max="11495" width="12.54296875" customWidth="1"/>
    <col min="11496" max="11496" width="12.1796875" customWidth="1"/>
    <col min="11497" max="11497" width="13.54296875" bestFit="1" customWidth="1"/>
    <col min="11498" max="11498" width="12" bestFit="1" customWidth="1"/>
    <col min="11499" max="11499" width="12.26953125" customWidth="1"/>
    <col min="11500" max="11500" width="10.26953125" customWidth="1"/>
    <col min="11501" max="11501" width="3.81640625" customWidth="1"/>
    <col min="11502" max="11502" width="9.7265625" customWidth="1"/>
    <col min="11503" max="11503" width="15.1796875" customWidth="1"/>
    <col min="11504" max="11504" width="9.453125" customWidth="1"/>
    <col min="11505" max="11505" width="13.7265625" customWidth="1"/>
    <col min="11506" max="11506" width="9.26953125" customWidth="1"/>
    <col min="11507" max="11507" width="4.54296875" customWidth="1"/>
    <col min="11508" max="11508" width="5.7265625" customWidth="1"/>
    <col min="11509" max="11509" width="7.81640625" customWidth="1"/>
    <col min="11510" max="11510" width="8.453125" customWidth="1"/>
    <col min="11512" max="11512" width="10.453125" customWidth="1"/>
    <col min="11513" max="11513" width="11" customWidth="1"/>
    <col min="11514" max="11727" width="11.453125" customWidth="1"/>
    <col min="11728" max="11728" width="3.7265625" customWidth="1"/>
    <col min="11748" max="11748" width="2.1796875" customWidth="1"/>
    <col min="11750" max="11750" width="13" customWidth="1"/>
    <col min="11751" max="11751" width="12.54296875" customWidth="1"/>
    <col min="11752" max="11752" width="12.1796875" customWidth="1"/>
    <col min="11753" max="11753" width="13.54296875" bestFit="1" customWidth="1"/>
    <col min="11754" max="11754" width="12" bestFit="1" customWidth="1"/>
    <col min="11755" max="11755" width="12.26953125" customWidth="1"/>
    <col min="11756" max="11756" width="10.26953125" customWidth="1"/>
    <col min="11757" max="11757" width="3.81640625" customWidth="1"/>
    <col min="11758" max="11758" width="9.7265625" customWidth="1"/>
    <col min="11759" max="11759" width="15.1796875" customWidth="1"/>
    <col min="11760" max="11760" width="9.453125" customWidth="1"/>
    <col min="11761" max="11761" width="13.7265625" customWidth="1"/>
    <col min="11762" max="11762" width="9.26953125" customWidth="1"/>
    <col min="11763" max="11763" width="4.54296875" customWidth="1"/>
    <col min="11764" max="11764" width="5.7265625" customWidth="1"/>
    <col min="11765" max="11765" width="7.81640625" customWidth="1"/>
    <col min="11766" max="11766" width="8.453125" customWidth="1"/>
    <col min="11768" max="11768" width="10.453125" customWidth="1"/>
    <col min="11769" max="11769" width="11" customWidth="1"/>
    <col min="11770" max="11983" width="11.453125" customWidth="1"/>
    <col min="11984" max="11984" width="3.7265625" customWidth="1"/>
    <col min="12004" max="12004" width="2.1796875" customWidth="1"/>
    <col min="12006" max="12006" width="13" customWidth="1"/>
    <col min="12007" max="12007" width="12.54296875" customWidth="1"/>
    <col min="12008" max="12008" width="12.1796875" customWidth="1"/>
    <col min="12009" max="12009" width="13.54296875" bestFit="1" customWidth="1"/>
    <col min="12010" max="12010" width="12" bestFit="1" customWidth="1"/>
    <col min="12011" max="12011" width="12.26953125" customWidth="1"/>
    <col min="12012" max="12012" width="10.26953125" customWidth="1"/>
    <col min="12013" max="12013" width="3.81640625" customWidth="1"/>
    <col min="12014" max="12014" width="9.7265625" customWidth="1"/>
    <col min="12015" max="12015" width="15.1796875" customWidth="1"/>
    <col min="12016" max="12016" width="9.453125" customWidth="1"/>
    <col min="12017" max="12017" width="13.7265625" customWidth="1"/>
    <col min="12018" max="12018" width="9.26953125" customWidth="1"/>
    <col min="12019" max="12019" width="4.54296875" customWidth="1"/>
    <col min="12020" max="12020" width="5.7265625" customWidth="1"/>
    <col min="12021" max="12021" width="7.81640625" customWidth="1"/>
    <col min="12022" max="12022" width="8.453125" customWidth="1"/>
    <col min="12024" max="12024" width="10.453125" customWidth="1"/>
    <col min="12025" max="12025" width="11" customWidth="1"/>
    <col min="12026" max="12239" width="11.453125" customWidth="1"/>
    <col min="12240" max="12240" width="3.7265625" customWidth="1"/>
    <col min="12260" max="12260" width="2.1796875" customWidth="1"/>
    <col min="12262" max="12262" width="13" customWidth="1"/>
    <col min="12263" max="12263" width="12.54296875" customWidth="1"/>
    <col min="12264" max="12264" width="12.1796875" customWidth="1"/>
    <col min="12265" max="12265" width="13.54296875" bestFit="1" customWidth="1"/>
    <col min="12266" max="12266" width="12" bestFit="1" customWidth="1"/>
    <col min="12267" max="12267" width="12.26953125" customWidth="1"/>
    <col min="12268" max="12268" width="10.26953125" customWidth="1"/>
    <col min="12269" max="12269" width="3.81640625" customWidth="1"/>
    <col min="12270" max="12270" width="9.7265625" customWidth="1"/>
    <col min="12271" max="12271" width="15.1796875" customWidth="1"/>
    <col min="12272" max="12272" width="9.453125" customWidth="1"/>
    <col min="12273" max="12273" width="13.7265625" customWidth="1"/>
    <col min="12274" max="12274" width="9.26953125" customWidth="1"/>
    <col min="12275" max="12275" width="4.54296875" customWidth="1"/>
    <col min="12276" max="12276" width="5.7265625" customWidth="1"/>
    <col min="12277" max="12277" width="7.81640625" customWidth="1"/>
    <col min="12278" max="12278" width="8.453125" customWidth="1"/>
    <col min="12280" max="12280" width="10.453125" customWidth="1"/>
    <col min="12281" max="12281" width="11" customWidth="1"/>
    <col min="12282" max="12495" width="11.453125" customWidth="1"/>
    <col min="12496" max="12496" width="3.7265625" customWidth="1"/>
    <col min="12516" max="12516" width="2.1796875" customWidth="1"/>
    <col min="12518" max="12518" width="13" customWidth="1"/>
    <col min="12519" max="12519" width="12.54296875" customWidth="1"/>
    <col min="12520" max="12520" width="12.1796875" customWidth="1"/>
    <col min="12521" max="12521" width="13.54296875" bestFit="1" customWidth="1"/>
    <col min="12522" max="12522" width="12" bestFit="1" customWidth="1"/>
    <col min="12523" max="12523" width="12.26953125" customWidth="1"/>
    <col min="12524" max="12524" width="10.26953125" customWidth="1"/>
    <col min="12525" max="12525" width="3.81640625" customWidth="1"/>
    <col min="12526" max="12526" width="9.7265625" customWidth="1"/>
    <col min="12527" max="12527" width="15.1796875" customWidth="1"/>
    <col min="12528" max="12528" width="9.453125" customWidth="1"/>
    <col min="12529" max="12529" width="13.7265625" customWidth="1"/>
    <col min="12530" max="12530" width="9.26953125" customWidth="1"/>
    <col min="12531" max="12531" width="4.54296875" customWidth="1"/>
    <col min="12532" max="12532" width="5.7265625" customWidth="1"/>
    <col min="12533" max="12533" width="7.81640625" customWidth="1"/>
    <col min="12534" max="12534" width="8.453125" customWidth="1"/>
    <col min="12536" max="12536" width="10.453125" customWidth="1"/>
    <col min="12537" max="12537" width="11" customWidth="1"/>
    <col min="12538" max="12751" width="11.453125" customWidth="1"/>
    <col min="12752" max="12752" width="3.7265625" customWidth="1"/>
    <col min="12772" max="12772" width="2.1796875" customWidth="1"/>
    <col min="12774" max="12774" width="13" customWidth="1"/>
    <col min="12775" max="12775" width="12.54296875" customWidth="1"/>
    <col min="12776" max="12776" width="12.1796875" customWidth="1"/>
    <col min="12777" max="12777" width="13.54296875" bestFit="1" customWidth="1"/>
    <col min="12778" max="12778" width="12" bestFit="1" customWidth="1"/>
    <col min="12779" max="12779" width="12.26953125" customWidth="1"/>
    <col min="12780" max="12780" width="10.26953125" customWidth="1"/>
    <col min="12781" max="12781" width="3.81640625" customWidth="1"/>
    <col min="12782" max="12782" width="9.7265625" customWidth="1"/>
    <col min="12783" max="12783" width="15.1796875" customWidth="1"/>
    <col min="12784" max="12784" width="9.453125" customWidth="1"/>
    <col min="12785" max="12785" width="13.7265625" customWidth="1"/>
    <col min="12786" max="12786" width="9.26953125" customWidth="1"/>
    <col min="12787" max="12787" width="4.54296875" customWidth="1"/>
    <col min="12788" max="12788" width="5.7265625" customWidth="1"/>
    <col min="12789" max="12789" width="7.81640625" customWidth="1"/>
    <col min="12790" max="12790" width="8.453125" customWidth="1"/>
    <col min="12792" max="12792" width="10.453125" customWidth="1"/>
    <col min="12793" max="12793" width="11" customWidth="1"/>
    <col min="12794" max="13007" width="11.453125" customWidth="1"/>
    <col min="13008" max="13008" width="3.7265625" customWidth="1"/>
    <col min="13028" max="13028" width="2.1796875" customWidth="1"/>
    <col min="13030" max="13030" width="13" customWidth="1"/>
    <col min="13031" max="13031" width="12.54296875" customWidth="1"/>
    <col min="13032" max="13032" width="12.1796875" customWidth="1"/>
    <col min="13033" max="13033" width="13.54296875" bestFit="1" customWidth="1"/>
    <col min="13034" max="13034" width="12" bestFit="1" customWidth="1"/>
    <col min="13035" max="13035" width="12.26953125" customWidth="1"/>
    <col min="13036" max="13036" width="10.26953125" customWidth="1"/>
    <col min="13037" max="13037" width="3.81640625" customWidth="1"/>
    <col min="13038" max="13038" width="9.7265625" customWidth="1"/>
    <col min="13039" max="13039" width="15.1796875" customWidth="1"/>
    <col min="13040" max="13040" width="9.453125" customWidth="1"/>
    <col min="13041" max="13041" width="13.7265625" customWidth="1"/>
    <col min="13042" max="13042" width="9.26953125" customWidth="1"/>
    <col min="13043" max="13043" width="4.54296875" customWidth="1"/>
    <col min="13044" max="13044" width="5.7265625" customWidth="1"/>
    <col min="13045" max="13045" width="7.81640625" customWidth="1"/>
    <col min="13046" max="13046" width="8.453125" customWidth="1"/>
    <col min="13048" max="13048" width="10.453125" customWidth="1"/>
    <col min="13049" max="13049" width="11" customWidth="1"/>
    <col min="13050" max="13263" width="11.453125" customWidth="1"/>
    <col min="13264" max="13264" width="3.7265625" customWidth="1"/>
    <col min="13284" max="13284" width="2.1796875" customWidth="1"/>
    <col min="13286" max="13286" width="13" customWidth="1"/>
    <col min="13287" max="13287" width="12.54296875" customWidth="1"/>
    <col min="13288" max="13288" width="12.1796875" customWidth="1"/>
    <col min="13289" max="13289" width="13.54296875" bestFit="1" customWidth="1"/>
    <col min="13290" max="13290" width="12" bestFit="1" customWidth="1"/>
    <col min="13291" max="13291" width="12.26953125" customWidth="1"/>
    <col min="13292" max="13292" width="10.26953125" customWidth="1"/>
    <col min="13293" max="13293" width="3.81640625" customWidth="1"/>
    <col min="13294" max="13294" width="9.7265625" customWidth="1"/>
    <col min="13295" max="13295" width="15.1796875" customWidth="1"/>
    <col min="13296" max="13296" width="9.453125" customWidth="1"/>
    <col min="13297" max="13297" width="13.7265625" customWidth="1"/>
    <col min="13298" max="13298" width="9.26953125" customWidth="1"/>
    <col min="13299" max="13299" width="4.54296875" customWidth="1"/>
    <col min="13300" max="13300" width="5.7265625" customWidth="1"/>
    <col min="13301" max="13301" width="7.81640625" customWidth="1"/>
    <col min="13302" max="13302" width="8.453125" customWidth="1"/>
    <col min="13304" max="13304" width="10.453125" customWidth="1"/>
    <col min="13305" max="13305" width="11" customWidth="1"/>
    <col min="13306" max="13519" width="11.453125" customWidth="1"/>
    <col min="13520" max="13520" width="3.7265625" customWidth="1"/>
    <col min="13540" max="13540" width="2.1796875" customWidth="1"/>
    <col min="13542" max="13542" width="13" customWidth="1"/>
    <col min="13543" max="13543" width="12.54296875" customWidth="1"/>
    <col min="13544" max="13544" width="12.1796875" customWidth="1"/>
    <col min="13545" max="13545" width="13.54296875" bestFit="1" customWidth="1"/>
    <col min="13546" max="13546" width="12" bestFit="1" customWidth="1"/>
    <col min="13547" max="13547" width="12.26953125" customWidth="1"/>
    <col min="13548" max="13548" width="10.26953125" customWidth="1"/>
    <col min="13549" max="13549" width="3.81640625" customWidth="1"/>
    <col min="13550" max="13550" width="9.7265625" customWidth="1"/>
    <col min="13551" max="13551" width="15.1796875" customWidth="1"/>
    <col min="13552" max="13552" width="9.453125" customWidth="1"/>
    <col min="13553" max="13553" width="13.7265625" customWidth="1"/>
    <col min="13554" max="13554" width="9.26953125" customWidth="1"/>
    <col min="13555" max="13555" width="4.54296875" customWidth="1"/>
    <col min="13556" max="13556" width="5.7265625" customWidth="1"/>
    <col min="13557" max="13557" width="7.81640625" customWidth="1"/>
    <col min="13558" max="13558" width="8.453125" customWidth="1"/>
    <col min="13560" max="13560" width="10.453125" customWidth="1"/>
    <col min="13561" max="13561" width="11" customWidth="1"/>
    <col min="13562" max="13775" width="11.453125" customWidth="1"/>
    <col min="13776" max="13776" width="3.7265625" customWidth="1"/>
    <col min="13796" max="13796" width="2.1796875" customWidth="1"/>
    <col min="13798" max="13798" width="13" customWidth="1"/>
    <col min="13799" max="13799" width="12.54296875" customWidth="1"/>
    <col min="13800" max="13800" width="12.1796875" customWidth="1"/>
    <col min="13801" max="13801" width="13.54296875" bestFit="1" customWidth="1"/>
    <col min="13802" max="13802" width="12" bestFit="1" customWidth="1"/>
    <col min="13803" max="13803" width="12.26953125" customWidth="1"/>
    <col min="13804" max="13804" width="10.26953125" customWidth="1"/>
    <col min="13805" max="13805" width="3.81640625" customWidth="1"/>
    <col min="13806" max="13806" width="9.7265625" customWidth="1"/>
    <col min="13807" max="13807" width="15.1796875" customWidth="1"/>
    <col min="13808" max="13808" width="9.453125" customWidth="1"/>
    <col min="13809" max="13809" width="13.7265625" customWidth="1"/>
    <col min="13810" max="13810" width="9.26953125" customWidth="1"/>
    <col min="13811" max="13811" width="4.54296875" customWidth="1"/>
    <col min="13812" max="13812" width="5.7265625" customWidth="1"/>
    <col min="13813" max="13813" width="7.81640625" customWidth="1"/>
    <col min="13814" max="13814" width="8.453125" customWidth="1"/>
    <col min="13816" max="13816" width="10.453125" customWidth="1"/>
    <col min="13817" max="13817" width="11" customWidth="1"/>
    <col min="13818" max="14031" width="11.453125" customWidth="1"/>
    <col min="14032" max="14032" width="3.7265625" customWidth="1"/>
    <col min="14052" max="14052" width="2.1796875" customWidth="1"/>
    <col min="14054" max="14054" width="13" customWidth="1"/>
    <col min="14055" max="14055" width="12.54296875" customWidth="1"/>
    <col min="14056" max="14056" width="12.1796875" customWidth="1"/>
    <col min="14057" max="14057" width="13.54296875" bestFit="1" customWidth="1"/>
    <col min="14058" max="14058" width="12" bestFit="1" customWidth="1"/>
    <col min="14059" max="14059" width="12.26953125" customWidth="1"/>
    <col min="14060" max="14060" width="10.26953125" customWidth="1"/>
    <col min="14061" max="14061" width="3.81640625" customWidth="1"/>
    <col min="14062" max="14062" width="9.7265625" customWidth="1"/>
    <col min="14063" max="14063" width="15.1796875" customWidth="1"/>
    <col min="14064" max="14064" width="9.453125" customWidth="1"/>
    <col min="14065" max="14065" width="13.7265625" customWidth="1"/>
    <col min="14066" max="14066" width="9.26953125" customWidth="1"/>
    <col min="14067" max="14067" width="4.54296875" customWidth="1"/>
    <col min="14068" max="14068" width="5.7265625" customWidth="1"/>
    <col min="14069" max="14069" width="7.81640625" customWidth="1"/>
    <col min="14070" max="14070" width="8.453125" customWidth="1"/>
    <col min="14072" max="14072" width="10.453125" customWidth="1"/>
    <col min="14073" max="14073" width="11" customWidth="1"/>
    <col min="14074" max="14287" width="11.453125" customWidth="1"/>
    <col min="14288" max="14288" width="3.7265625" customWidth="1"/>
    <col min="14308" max="14308" width="2.1796875" customWidth="1"/>
    <col min="14310" max="14310" width="13" customWidth="1"/>
    <col min="14311" max="14311" width="12.54296875" customWidth="1"/>
    <col min="14312" max="14312" width="12.1796875" customWidth="1"/>
    <col min="14313" max="14313" width="13.54296875" bestFit="1" customWidth="1"/>
    <col min="14314" max="14314" width="12" bestFit="1" customWidth="1"/>
    <col min="14315" max="14315" width="12.26953125" customWidth="1"/>
    <col min="14316" max="14316" width="10.26953125" customWidth="1"/>
    <col min="14317" max="14317" width="3.81640625" customWidth="1"/>
    <col min="14318" max="14318" width="9.7265625" customWidth="1"/>
    <col min="14319" max="14319" width="15.1796875" customWidth="1"/>
    <col min="14320" max="14320" width="9.453125" customWidth="1"/>
    <col min="14321" max="14321" width="13.7265625" customWidth="1"/>
    <col min="14322" max="14322" width="9.26953125" customWidth="1"/>
    <col min="14323" max="14323" width="4.54296875" customWidth="1"/>
    <col min="14324" max="14324" width="5.7265625" customWidth="1"/>
    <col min="14325" max="14325" width="7.81640625" customWidth="1"/>
    <col min="14326" max="14326" width="8.453125" customWidth="1"/>
    <col min="14328" max="14328" width="10.453125" customWidth="1"/>
    <col min="14329" max="14329" width="11" customWidth="1"/>
    <col min="14330" max="14543" width="11.453125" customWidth="1"/>
    <col min="14544" max="14544" width="3.7265625" customWidth="1"/>
    <col min="14564" max="14564" width="2.1796875" customWidth="1"/>
    <col min="14566" max="14566" width="13" customWidth="1"/>
    <col min="14567" max="14567" width="12.54296875" customWidth="1"/>
    <col min="14568" max="14568" width="12.1796875" customWidth="1"/>
    <col min="14569" max="14569" width="13.54296875" bestFit="1" customWidth="1"/>
    <col min="14570" max="14570" width="12" bestFit="1" customWidth="1"/>
    <col min="14571" max="14571" width="12.26953125" customWidth="1"/>
    <col min="14572" max="14572" width="10.26953125" customWidth="1"/>
    <col min="14573" max="14573" width="3.81640625" customWidth="1"/>
    <col min="14574" max="14574" width="9.7265625" customWidth="1"/>
    <col min="14575" max="14575" width="15.1796875" customWidth="1"/>
    <col min="14576" max="14576" width="9.453125" customWidth="1"/>
    <col min="14577" max="14577" width="13.7265625" customWidth="1"/>
    <col min="14578" max="14578" width="9.26953125" customWidth="1"/>
    <col min="14579" max="14579" width="4.54296875" customWidth="1"/>
    <col min="14580" max="14580" width="5.7265625" customWidth="1"/>
    <col min="14581" max="14581" width="7.81640625" customWidth="1"/>
    <col min="14582" max="14582" width="8.453125" customWidth="1"/>
    <col min="14584" max="14584" width="10.453125" customWidth="1"/>
    <col min="14585" max="14585" width="11" customWidth="1"/>
    <col min="14586" max="14799" width="11.453125" customWidth="1"/>
    <col min="14800" max="14800" width="3.7265625" customWidth="1"/>
    <col min="14820" max="14820" width="2.1796875" customWidth="1"/>
    <col min="14822" max="14822" width="13" customWidth="1"/>
    <col min="14823" max="14823" width="12.54296875" customWidth="1"/>
    <col min="14824" max="14824" width="12.1796875" customWidth="1"/>
    <col min="14825" max="14825" width="13.54296875" bestFit="1" customWidth="1"/>
    <col min="14826" max="14826" width="12" bestFit="1" customWidth="1"/>
    <col min="14827" max="14827" width="12.26953125" customWidth="1"/>
    <col min="14828" max="14828" width="10.26953125" customWidth="1"/>
    <col min="14829" max="14829" width="3.81640625" customWidth="1"/>
    <col min="14830" max="14830" width="9.7265625" customWidth="1"/>
    <col min="14831" max="14831" width="15.1796875" customWidth="1"/>
    <col min="14832" max="14832" width="9.453125" customWidth="1"/>
    <col min="14833" max="14833" width="13.7265625" customWidth="1"/>
    <col min="14834" max="14834" width="9.26953125" customWidth="1"/>
    <col min="14835" max="14835" width="4.54296875" customWidth="1"/>
    <col min="14836" max="14836" width="5.7265625" customWidth="1"/>
    <col min="14837" max="14837" width="7.81640625" customWidth="1"/>
    <col min="14838" max="14838" width="8.453125" customWidth="1"/>
    <col min="14840" max="14840" width="10.453125" customWidth="1"/>
    <col min="14841" max="14841" width="11" customWidth="1"/>
    <col min="14842" max="15055" width="11.453125" customWidth="1"/>
    <col min="15056" max="15056" width="3.7265625" customWidth="1"/>
    <col min="15076" max="15076" width="2.1796875" customWidth="1"/>
    <col min="15078" max="15078" width="13" customWidth="1"/>
    <col min="15079" max="15079" width="12.54296875" customWidth="1"/>
    <col min="15080" max="15080" width="12.1796875" customWidth="1"/>
    <col min="15081" max="15081" width="13.54296875" bestFit="1" customWidth="1"/>
    <col min="15082" max="15082" width="12" bestFit="1" customWidth="1"/>
    <col min="15083" max="15083" width="12.26953125" customWidth="1"/>
    <col min="15084" max="15084" width="10.26953125" customWidth="1"/>
    <col min="15085" max="15085" width="3.81640625" customWidth="1"/>
    <col min="15086" max="15086" width="9.7265625" customWidth="1"/>
    <col min="15087" max="15087" width="15.1796875" customWidth="1"/>
    <col min="15088" max="15088" width="9.453125" customWidth="1"/>
    <col min="15089" max="15089" width="13.7265625" customWidth="1"/>
    <col min="15090" max="15090" width="9.26953125" customWidth="1"/>
    <col min="15091" max="15091" width="4.54296875" customWidth="1"/>
    <col min="15092" max="15092" width="5.7265625" customWidth="1"/>
    <col min="15093" max="15093" width="7.81640625" customWidth="1"/>
    <col min="15094" max="15094" width="8.453125" customWidth="1"/>
    <col min="15096" max="15096" width="10.453125" customWidth="1"/>
    <col min="15097" max="15097" width="11" customWidth="1"/>
    <col min="15098" max="15311" width="11.453125" customWidth="1"/>
    <col min="15312" max="15312" width="3.7265625" customWidth="1"/>
    <col min="15332" max="15332" width="2.1796875" customWidth="1"/>
    <col min="15334" max="15334" width="13" customWidth="1"/>
    <col min="15335" max="15335" width="12.54296875" customWidth="1"/>
    <col min="15336" max="15336" width="12.1796875" customWidth="1"/>
    <col min="15337" max="15337" width="13.54296875" bestFit="1" customWidth="1"/>
    <col min="15338" max="15338" width="12" bestFit="1" customWidth="1"/>
    <col min="15339" max="15339" width="12.26953125" customWidth="1"/>
    <col min="15340" max="15340" width="10.26953125" customWidth="1"/>
    <col min="15341" max="15341" width="3.81640625" customWidth="1"/>
    <col min="15342" max="15342" width="9.7265625" customWidth="1"/>
    <col min="15343" max="15343" width="15.1796875" customWidth="1"/>
    <col min="15344" max="15344" width="9.453125" customWidth="1"/>
    <col min="15345" max="15345" width="13.7265625" customWidth="1"/>
    <col min="15346" max="15346" width="9.26953125" customWidth="1"/>
    <col min="15347" max="15347" width="4.54296875" customWidth="1"/>
    <col min="15348" max="15348" width="5.7265625" customWidth="1"/>
    <col min="15349" max="15349" width="7.81640625" customWidth="1"/>
    <col min="15350" max="15350" width="8.453125" customWidth="1"/>
    <col min="15352" max="15352" width="10.453125" customWidth="1"/>
    <col min="15353" max="15353" width="11" customWidth="1"/>
    <col min="15354" max="15567" width="11.453125" customWidth="1"/>
    <col min="15568" max="15568" width="3.7265625" customWidth="1"/>
    <col min="15588" max="15588" width="2.1796875" customWidth="1"/>
    <col min="15590" max="15590" width="13" customWidth="1"/>
    <col min="15591" max="15591" width="12.54296875" customWidth="1"/>
    <col min="15592" max="15592" width="12.1796875" customWidth="1"/>
    <col min="15593" max="15593" width="13.54296875" bestFit="1" customWidth="1"/>
    <col min="15594" max="15594" width="12" bestFit="1" customWidth="1"/>
    <col min="15595" max="15595" width="12.26953125" customWidth="1"/>
    <col min="15596" max="15596" width="10.26953125" customWidth="1"/>
    <col min="15597" max="15597" width="3.81640625" customWidth="1"/>
    <col min="15598" max="15598" width="9.7265625" customWidth="1"/>
    <col min="15599" max="15599" width="15.1796875" customWidth="1"/>
    <col min="15600" max="15600" width="9.453125" customWidth="1"/>
    <col min="15601" max="15601" width="13.7265625" customWidth="1"/>
    <col min="15602" max="15602" width="9.26953125" customWidth="1"/>
    <col min="15603" max="15603" width="4.54296875" customWidth="1"/>
    <col min="15604" max="15604" width="5.7265625" customWidth="1"/>
    <col min="15605" max="15605" width="7.81640625" customWidth="1"/>
    <col min="15606" max="15606" width="8.453125" customWidth="1"/>
    <col min="15608" max="15608" width="10.453125" customWidth="1"/>
    <col min="15609" max="15609" width="11" customWidth="1"/>
    <col min="15610" max="15823" width="11.453125" customWidth="1"/>
    <col min="15824" max="15824" width="3.7265625" customWidth="1"/>
    <col min="15844" max="15844" width="2.1796875" customWidth="1"/>
    <col min="15846" max="15846" width="13" customWidth="1"/>
    <col min="15847" max="15847" width="12.54296875" customWidth="1"/>
    <col min="15848" max="15848" width="12.1796875" customWidth="1"/>
    <col min="15849" max="15849" width="13.54296875" bestFit="1" customWidth="1"/>
    <col min="15850" max="15850" width="12" bestFit="1" customWidth="1"/>
    <col min="15851" max="15851" width="12.26953125" customWidth="1"/>
    <col min="15852" max="15852" width="10.26953125" customWidth="1"/>
    <col min="15853" max="15853" width="3.81640625" customWidth="1"/>
    <col min="15854" max="15854" width="9.7265625" customWidth="1"/>
    <col min="15855" max="15855" width="15.1796875" customWidth="1"/>
    <col min="15856" max="15856" width="9.453125" customWidth="1"/>
    <col min="15857" max="15857" width="13.7265625" customWidth="1"/>
    <col min="15858" max="15858" width="9.26953125" customWidth="1"/>
    <col min="15859" max="15859" width="4.54296875" customWidth="1"/>
    <col min="15860" max="15860" width="5.7265625" customWidth="1"/>
    <col min="15861" max="15861" width="7.81640625" customWidth="1"/>
    <col min="15862" max="15862" width="8.453125" customWidth="1"/>
    <col min="15864" max="15864" width="10.453125" customWidth="1"/>
    <col min="15865" max="15865" width="11" customWidth="1"/>
    <col min="15866" max="16079" width="11.453125" customWidth="1"/>
    <col min="16080" max="16080" width="3.7265625" customWidth="1"/>
    <col min="16100" max="16100" width="2.1796875" customWidth="1"/>
    <col min="16102" max="16102" width="13" customWidth="1"/>
    <col min="16103" max="16103" width="12.54296875" customWidth="1"/>
    <col min="16104" max="16104" width="12.1796875" customWidth="1"/>
    <col min="16105" max="16105" width="13.54296875" bestFit="1" customWidth="1"/>
    <col min="16106" max="16106" width="12" bestFit="1" customWidth="1"/>
    <col min="16107" max="16107" width="12.26953125" customWidth="1"/>
    <col min="16108" max="16108" width="10.26953125" customWidth="1"/>
    <col min="16109" max="16109" width="3.81640625" customWidth="1"/>
    <col min="16110" max="16110" width="9.7265625" customWidth="1"/>
    <col min="16111" max="16111" width="15.1796875" customWidth="1"/>
    <col min="16112" max="16112" width="9.453125" customWidth="1"/>
    <col min="16113" max="16113" width="13.7265625" customWidth="1"/>
    <col min="16114" max="16114" width="9.26953125" customWidth="1"/>
    <col min="16115" max="16115" width="4.54296875" customWidth="1"/>
    <col min="16116" max="16116" width="5.7265625" customWidth="1"/>
    <col min="16117" max="16117" width="7.81640625" customWidth="1"/>
    <col min="16118" max="16118" width="8.453125" customWidth="1"/>
    <col min="16120" max="16120" width="10.453125" customWidth="1"/>
    <col min="16121" max="16121" width="11" customWidth="1"/>
    <col min="16122" max="16335" width="11.453125" customWidth="1"/>
    <col min="16336" max="16336" width="3.7265625" customWidth="1"/>
  </cols>
  <sheetData>
    <row r="1" spans="3:13" x14ac:dyDescent="0.35">
      <c r="C1" s="121" t="s">
        <v>2274</v>
      </c>
      <c r="D1" s="121"/>
      <c r="E1" s="121"/>
      <c r="F1" s="420">
        <v>45016</v>
      </c>
    </row>
    <row r="2" spans="3:13" x14ac:dyDescent="0.35">
      <c r="C2" t="s">
        <v>2367</v>
      </c>
    </row>
    <row r="3" spans="3:13" ht="26.25" customHeight="1" x14ac:dyDescent="0.35">
      <c r="C3" s="1092" t="s">
        <v>2281</v>
      </c>
      <c r="D3" s="1092"/>
      <c r="E3" s="131" t="s">
        <v>2282</v>
      </c>
      <c r="F3" s="131" t="s">
        <v>18</v>
      </c>
      <c r="G3" s="131" t="s">
        <v>2283</v>
      </c>
      <c r="H3" s="131" t="s">
        <v>20</v>
      </c>
      <c r="I3" s="131" t="s">
        <v>21</v>
      </c>
      <c r="J3" s="132" t="s">
        <v>22</v>
      </c>
    </row>
    <row r="4" spans="3:13" ht="34.5" customHeight="1" x14ac:dyDescent="0.35">
      <c r="C4" s="1093" t="s">
        <v>2368</v>
      </c>
      <c r="D4" s="1093"/>
      <c r="E4" s="39" t="s">
        <v>2369</v>
      </c>
      <c r="F4" s="502">
        <v>67522.100000000006</v>
      </c>
      <c r="G4" s="50">
        <f>+F4*$C$52</f>
        <v>2402131118.1080003</v>
      </c>
      <c r="H4" s="49">
        <v>96460.15</v>
      </c>
      <c r="I4" s="51">
        <f>+H4*$C$52</f>
        <v>3431616137.1220002</v>
      </c>
      <c r="J4" s="26">
        <v>42641</v>
      </c>
      <c r="K4" t="s">
        <v>2370</v>
      </c>
      <c r="L4" s="503" t="s">
        <v>2689</v>
      </c>
    </row>
    <row r="5" spans="3:13" ht="42.75" customHeight="1" x14ac:dyDescent="0.35">
      <c r="C5" s="1094" t="s">
        <v>2289</v>
      </c>
      <c r="D5" s="1094"/>
      <c r="E5" s="39" t="s">
        <v>144</v>
      </c>
      <c r="F5" s="49">
        <v>4278</v>
      </c>
      <c r="G5" s="50">
        <f>+F5*$C$52</f>
        <v>152191903.44000003</v>
      </c>
      <c r="H5" s="54">
        <v>6112</v>
      </c>
      <c r="I5" s="51">
        <f>+H5*$C$52</f>
        <v>217437333.76000002</v>
      </c>
      <c r="J5" s="42">
        <v>42703</v>
      </c>
      <c r="L5" t="s">
        <v>2690</v>
      </c>
    </row>
    <row r="6" spans="3:13" ht="41.25" customHeight="1" x14ac:dyDescent="0.35">
      <c r="C6" s="1093" t="s">
        <v>2296</v>
      </c>
      <c r="D6" s="1093"/>
      <c r="E6" s="39" t="s">
        <v>144</v>
      </c>
      <c r="F6" s="49">
        <f>41348.09+44600.12</f>
        <v>85948.209999999992</v>
      </c>
      <c r="G6" s="50">
        <f>+F6*$C$52</f>
        <v>3057648825.8908</v>
      </c>
      <c r="H6" s="49">
        <f>51685.1+55750.16</f>
        <v>107435.26000000001</v>
      </c>
      <c r="I6" s="51">
        <f>+H6*$C$52</f>
        <v>3822060943.4248009</v>
      </c>
      <c r="J6" s="45">
        <v>42615</v>
      </c>
      <c r="L6" s="503" t="s">
        <v>2689</v>
      </c>
    </row>
    <row r="7" spans="3:13" ht="21.75" customHeight="1" thickBot="1" x14ac:dyDescent="0.4">
      <c r="C7" s="1084" t="s">
        <v>2371</v>
      </c>
      <c r="D7" s="1084"/>
      <c r="E7" s="504" t="s">
        <v>144</v>
      </c>
      <c r="F7" s="502">
        <v>94154.99</v>
      </c>
      <c r="G7" s="50">
        <f>+F7*$C$52</f>
        <v>3349608963.6452003</v>
      </c>
      <c r="H7" s="49">
        <v>117693.74</v>
      </c>
      <c r="I7" s="51">
        <f>+H7*$C$52</f>
        <v>4187011293.4952006</v>
      </c>
      <c r="J7" s="45">
        <v>43007</v>
      </c>
      <c r="K7" t="s">
        <v>2370</v>
      </c>
      <c r="L7" s="503" t="s">
        <v>2689</v>
      </c>
    </row>
    <row r="8" spans="3:13" ht="15" thickBot="1" x14ac:dyDescent="0.4">
      <c r="C8" s="1085" t="s">
        <v>2308</v>
      </c>
      <c r="D8" s="1086"/>
      <c r="E8" s="1087"/>
      <c r="F8" s="505">
        <f>+SUM(F4:F7)</f>
        <v>251903.3</v>
      </c>
      <c r="G8" s="506">
        <f>+SUM(G4:G7)</f>
        <v>8961580811.0840015</v>
      </c>
      <c r="H8" s="507">
        <f>+SUM(H4:H7)</f>
        <v>327701.15000000002</v>
      </c>
      <c r="I8" s="506">
        <f>+SUM(I4:I7)</f>
        <v>11658125707.802002</v>
      </c>
      <c r="J8" s="122"/>
    </row>
    <row r="10" spans="3:13" ht="15" thickBot="1" x14ac:dyDescent="0.4">
      <c r="C10" s="128" t="s">
        <v>2344</v>
      </c>
      <c r="D10" s="471"/>
      <c r="E10" s="472"/>
      <c r="F10" s="472"/>
      <c r="G10" s="472"/>
      <c r="H10" s="472"/>
      <c r="I10" s="3"/>
      <c r="J10" s="27"/>
      <c r="K10" s="470"/>
    </row>
    <row r="11" spans="3:13" x14ac:dyDescent="0.35">
      <c r="C11" s="473" t="s">
        <v>518</v>
      </c>
      <c r="D11" s="473" t="s">
        <v>519</v>
      </c>
      <c r="E11" s="1080" t="s">
        <v>2309</v>
      </c>
      <c r="F11" s="1081"/>
    </row>
    <row r="12" spans="3:13" ht="15" thickBot="1" x14ac:dyDescent="0.4">
      <c r="C12" s="442"/>
      <c r="D12" s="442"/>
      <c r="E12" s="474" t="s">
        <v>2311</v>
      </c>
      <c r="F12" s="475" t="s">
        <v>11</v>
      </c>
      <c r="G12" s="121" t="s">
        <v>2345</v>
      </c>
      <c r="L12" s="476" t="s">
        <v>2346</v>
      </c>
      <c r="M12" s="275" t="s">
        <v>2347</v>
      </c>
    </row>
    <row r="13" spans="3:13" x14ac:dyDescent="0.35">
      <c r="C13" s="477" t="s">
        <v>1490</v>
      </c>
      <c r="D13" s="478" t="s">
        <v>1491</v>
      </c>
      <c r="E13" s="479">
        <f>+E196</f>
        <v>0</v>
      </c>
      <c r="F13" s="479">
        <f>+F196</f>
        <v>0</v>
      </c>
      <c r="G13" t="s">
        <v>2348</v>
      </c>
      <c r="L13" s="480" t="s">
        <v>2349</v>
      </c>
      <c r="M13" s="481">
        <f>+F13</f>
        <v>0</v>
      </c>
    </row>
    <row r="14" spans="3:13" x14ac:dyDescent="0.35">
      <c r="C14" s="334" t="s">
        <v>2294</v>
      </c>
      <c r="D14" s="464" t="s">
        <v>2295</v>
      </c>
      <c r="E14" s="53">
        <f>+E197</f>
        <v>0</v>
      </c>
      <c r="F14" s="53">
        <f>+F197</f>
        <v>0</v>
      </c>
      <c r="G14" t="s">
        <v>2350</v>
      </c>
      <c r="L14" s="480" t="s">
        <v>2351</v>
      </c>
      <c r="M14" s="482">
        <f>+F15</f>
        <v>0</v>
      </c>
    </row>
    <row r="15" spans="3:13" ht="21" x14ac:dyDescent="0.35">
      <c r="C15" s="334" t="s">
        <v>2335</v>
      </c>
      <c r="D15" s="464" t="s">
        <v>2352</v>
      </c>
      <c r="E15" s="483">
        <v>0</v>
      </c>
      <c r="F15" s="483">
        <v>0</v>
      </c>
      <c r="G15" t="s">
        <v>2353</v>
      </c>
      <c r="L15" s="480" t="s">
        <v>230</v>
      </c>
      <c r="M15" s="484">
        <v>0</v>
      </c>
    </row>
    <row r="16" spans="3:13" x14ac:dyDescent="0.35">
      <c r="C16" s="334" t="s">
        <v>2354</v>
      </c>
      <c r="D16" s="464" t="s">
        <v>2355</v>
      </c>
      <c r="E16" s="485">
        <v>0</v>
      </c>
      <c r="F16" s="486">
        <v>0</v>
      </c>
      <c r="L16" s="480" t="s">
        <v>2356</v>
      </c>
      <c r="M16" s="487">
        <f>+F23</f>
        <v>34443414</v>
      </c>
    </row>
    <row r="17" spans="3:21" x14ac:dyDescent="0.35">
      <c r="C17" s="281" t="s">
        <v>2339</v>
      </c>
      <c r="D17" s="488" t="s">
        <v>2357</v>
      </c>
      <c r="E17" s="462"/>
      <c r="F17" s="489"/>
      <c r="L17" s="490" t="s">
        <v>2358</v>
      </c>
      <c r="M17" s="491">
        <f>+SUM(M13:M16)</f>
        <v>34443414</v>
      </c>
    </row>
    <row r="18" spans="3:21" x14ac:dyDescent="0.35">
      <c r="C18" s="334" t="s">
        <v>2306</v>
      </c>
      <c r="D18" s="492" t="s">
        <v>2307</v>
      </c>
      <c r="E18" s="485">
        <v>0</v>
      </c>
      <c r="F18" s="486">
        <v>0</v>
      </c>
      <c r="L18" s="493" t="s">
        <v>2692</v>
      </c>
      <c r="M18" s="491">
        <f>+M203+L208</f>
        <v>152191903.44000003</v>
      </c>
    </row>
    <row r="19" spans="3:21" ht="24.5" x14ac:dyDescent="0.35">
      <c r="C19" s="425" t="s">
        <v>146</v>
      </c>
      <c r="D19" s="321" t="s">
        <v>2359</v>
      </c>
      <c r="E19" s="485">
        <v>32443414</v>
      </c>
      <c r="F19" s="486">
        <v>34443414</v>
      </c>
      <c r="L19" s="494" t="s">
        <v>2360</v>
      </c>
      <c r="M19" s="487">
        <f>+F26</f>
        <v>1121522128</v>
      </c>
    </row>
    <row r="20" spans="3:21" x14ac:dyDescent="0.35">
      <c r="C20" s="425" t="s">
        <v>2301</v>
      </c>
      <c r="D20" s="321" t="s">
        <v>2302</v>
      </c>
      <c r="E20" s="485">
        <v>0</v>
      </c>
      <c r="F20" s="486">
        <v>0</v>
      </c>
      <c r="L20" s="495" t="s">
        <v>2361</v>
      </c>
      <c r="M20" s="496">
        <f>+F25</f>
        <v>1087078714</v>
      </c>
    </row>
    <row r="21" spans="3:21" x14ac:dyDescent="0.35">
      <c r="C21" s="425" t="s">
        <v>2303</v>
      </c>
      <c r="D21" s="321" t="s">
        <v>2304</v>
      </c>
      <c r="E21" s="485">
        <v>0</v>
      </c>
      <c r="F21" s="486">
        <v>0</v>
      </c>
    </row>
    <row r="22" spans="3:21" x14ac:dyDescent="0.35">
      <c r="C22" s="425" t="s">
        <v>153</v>
      </c>
      <c r="D22" s="321" t="s">
        <v>154</v>
      </c>
      <c r="E22" s="485">
        <v>0</v>
      </c>
      <c r="F22" s="486">
        <v>0</v>
      </c>
      <c r="M22" s="470"/>
    </row>
    <row r="23" spans="3:21" x14ac:dyDescent="0.35">
      <c r="C23" s="1082" t="s">
        <v>2362</v>
      </c>
      <c r="D23" s="1083"/>
      <c r="E23" s="498">
        <f>SUM(E13:E22)</f>
        <v>32443414</v>
      </c>
      <c r="F23" s="498">
        <f>SUM(F13:F22)</f>
        <v>34443414</v>
      </c>
      <c r="G23" s="27"/>
      <c r="K23" s="470"/>
      <c r="M23" s="470"/>
    </row>
    <row r="24" spans="3:21" x14ac:dyDescent="0.35">
      <c r="C24" s="1078" t="s">
        <v>2364</v>
      </c>
      <c r="D24" s="1079"/>
      <c r="E24" s="499">
        <f>+E48</f>
        <v>0</v>
      </c>
      <c r="F24" s="499">
        <f>+F48</f>
        <v>0</v>
      </c>
      <c r="K24" s="470"/>
    </row>
    <row r="25" spans="3:21" x14ac:dyDescent="0.35">
      <c r="C25" s="1088" t="s">
        <v>2365</v>
      </c>
      <c r="D25" s="1089"/>
      <c r="E25" s="499">
        <v>1087078714</v>
      </c>
      <c r="F25" s="499">
        <v>1087078714</v>
      </c>
      <c r="G25" s="501"/>
      <c r="K25" s="470"/>
    </row>
    <row r="26" spans="3:21" x14ac:dyDescent="0.35">
      <c r="C26" s="1090" t="s">
        <v>2366</v>
      </c>
      <c r="D26" s="1091"/>
      <c r="E26" s="498">
        <f>+SUM(E23:E25)</f>
        <v>1119522128</v>
      </c>
      <c r="F26" s="498">
        <f>+SUM(F23:F25)</f>
        <v>1121522128</v>
      </c>
      <c r="K26" s="470"/>
    </row>
    <row r="29" spans="3:21" x14ac:dyDescent="0.35">
      <c r="D29" s="121"/>
      <c r="E29" s="430"/>
      <c r="F29" s="430"/>
      <c r="G29" s="430"/>
      <c r="H29" s="430"/>
      <c r="I29" s="430"/>
      <c r="J29" s="431"/>
      <c r="K29" s="3"/>
      <c r="M29" s="27"/>
      <c r="N29" s="432"/>
      <c r="O29" s="3"/>
      <c r="P29" s="432"/>
      <c r="S29" s="435"/>
    </row>
    <row r="30" spans="3:21" ht="18.5" x14ac:dyDescent="0.45">
      <c r="C30" s="436" t="s">
        <v>2691</v>
      </c>
      <c r="D30" s="3"/>
      <c r="J30" s="154">
        <v>45016</v>
      </c>
      <c r="L30" s="437"/>
      <c r="M30" s="438"/>
      <c r="N30" s="439"/>
    </row>
    <row r="31" spans="3:21" ht="15" thickBot="1" x14ac:dyDescent="0.4">
      <c r="C31" s="440" t="s">
        <v>518</v>
      </c>
      <c r="D31" s="441" t="s">
        <v>519</v>
      </c>
      <c r="E31" s="1076" t="s">
        <v>2309</v>
      </c>
      <c r="F31" s="1077"/>
      <c r="G31" s="1076" t="s">
        <v>2310</v>
      </c>
      <c r="H31" s="1077"/>
      <c r="M31" s="438"/>
      <c r="N31" s="439"/>
    </row>
    <row r="32" spans="3:21" ht="15" thickBot="1" x14ac:dyDescent="0.4">
      <c r="C32" s="442"/>
      <c r="D32" s="443"/>
      <c r="E32" s="444" t="s">
        <v>2311</v>
      </c>
      <c r="F32" s="445" t="s">
        <v>11</v>
      </c>
      <c r="G32" s="444" t="s">
        <v>2311</v>
      </c>
      <c r="H32" s="445" t="s">
        <v>1265</v>
      </c>
      <c r="I32" s="445" t="s">
        <v>2312</v>
      </c>
      <c r="J32" s="446" t="s">
        <v>2313</v>
      </c>
      <c r="M32" s="438"/>
      <c r="O32" s="428"/>
      <c r="P32" s="447"/>
      <c r="Q32" s="428"/>
      <c r="R32" s="447"/>
      <c r="S32" s="428"/>
      <c r="T32" s="428"/>
      <c r="U32" s="428"/>
    </row>
    <row r="33" spans="1:21" x14ac:dyDescent="0.35">
      <c r="A33" s="3">
        <f>+A79+1</f>
        <v>2</v>
      </c>
      <c r="C33" s="281" t="s">
        <v>2314</v>
      </c>
      <c r="D33" s="448" t="s">
        <v>2315</v>
      </c>
      <c r="E33" s="424"/>
      <c r="F33" s="424"/>
      <c r="G33" s="424"/>
      <c r="H33" s="424"/>
      <c r="I33" s="87"/>
      <c r="J33" s="87"/>
      <c r="O33" s="449"/>
      <c r="P33" s="450"/>
      <c r="Q33" s="450"/>
      <c r="R33" s="451"/>
      <c r="S33" s="434"/>
      <c r="T33" s="452"/>
      <c r="U33" s="453"/>
    </row>
    <row r="34" spans="1:21" x14ac:dyDescent="0.35">
      <c r="A34" s="3">
        <f t="shared" ref="A34:A41" si="0">+A33+1</f>
        <v>3</v>
      </c>
      <c r="C34" s="454" t="s">
        <v>2316</v>
      </c>
      <c r="D34" s="454" t="s">
        <v>2317</v>
      </c>
      <c r="E34" s="455"/>
      <c r="F34" s="455"/>
      <c r="G34" s="456">
        <v>0</v>
      </c>
      <c r="H34" s="456">
        <v>0</v>
      </c>
      <c r="I34" s="87"/>
      <c r="J34" s="87"/>
    </row>
    <row r="35" spans="1:21" x14ac:dyDescent="0.35">
      <c r="A35" s="3"/>
      <c r="C35" s="454" t="s">
        <v>2318</v>
      </c>
      <c r="D35" s="454" t="s">
        <v>2319</v>
      </c>
      <c r="E35" s="455">
        <v>0</v>
      </c>
      <c r="F35" s="455">
        <v>0</v>
      </c>
      <c r="G35" s="456"/>
      <c r="H35" s="456"/>
      <c r="I35" s="87"/>
      <c r="J35" s="87"/>
      <c r="L35" s="3" t="s">
        <v>2320</v>
      </c>
      <c r="M35" s="122"/>
    </row>
    <row r="36" spans="1:21" ht="15.75" customHeight="1" x14ac:dyDescent="0.35">
      <c r="A36" s="3">
        <f>+A34+1</f>
        <v>4</v>
      </c>
      <c r="C36" s="281" t="s">
        <v>2321</v>
      </c>
      <c r="D36" s="281" t="s">
        <v>2322</v>
      </c>
      <c r="E36" s="456"/>
      <c r="F36" s="456"/>
      <c r="G36" s="456">
        <v>0</v>
      </c>
      <c r="H36" s="456">
        <v>0</v>
      </c>
      <c r="I36" s="87"/>
      <c r="J36" s="87"/>
      <c r="M36" s="428"/>
      <c r="N36" s="447"/>
      <c r="O36" s="428"/>
      <c r="P36" s="447"/>
      <c r="Q36" s="428"/>
      <c r="R36" s="428"/>
      <c r="S36" s="428"/>
    </row>
    <row r="37" spans="1:21" ht="22" x14ac:dyDescent="0.35">
      <c r="A37" s="3">
        <f>+A36+1</f>
        <v>5</v>
      </c>
      <c r="C37" s="281" t="s">
        <v>2323</v>
      </c>
      <c r="D37" s="281" t="s">
        <v>2324</v>
      </c>
      <c r="E37" s="456"/>
      <c r="F37" s="456"/>
      <c r="G37" s="456">
        <v>0</v>
      </c>
      <c r="H37" s="456">
        <v>0</v>
      </c>
      <c r="I37" s="87"/>
      <c r="J37" s="87"/>
      <c r="M37" s="449"/>
      <c r="N37" s="457"/>
      <c r="O37" s="450"/>
      <c r="P37" s="458"/>
      <c r="Q37" s="434"/>
      <c r="R37" s="459"/>
      <c r="S37" s="460"/>
    </row>
    <row r="38" spans="1:21" x14ac:dyDescent="0.35">
      <c r="A38" s="3">
        <f t="shared" si="0"/>
        <v>6</v>
      </c>
      <c r="C38" s="281" t="s">
        <v>2325</v>
      </c>
      <c r="D38" s="281" t="s">
        <v>2326</v>
      </c>
      <c r="E38" s="279"/>
      <c r="F38" s="279"/>
      <c r="G38" s="456">
        <v>0</v>
      </c>
      <c r="H38" s="456">
        <v>0</v>
      </c>
      <c r="I38" s="87"/>
      <c r="J38" s="87"/>
    </row>
    <row r="39" spans="1:21" ht="22" x14ac:dyDescent="0.35">
      <c r="A39" s="3">
        <f t="shared" si="0"/>
        <v>7</v>
      </c>
      <c r="C39" s="281" t="s">
        <v>2327</v>
      </c>
      <c r="D39" s="281" t="s">
        <v>2328</v>
      </c>
      <c r="E39" s="456"/>
      <c r="F39" s="456"/>
      <c r="G39" s="456">
        <v>0</v>
      </c>
      <c r="H39" s="456">
        <v>0</v>
      </c>
      <c r="I39" s="87"/>
      <c r="J39" s="87"/>
    </row>
    <row r="40" spans="1:21" x14ac:dyDescent="0.35">
      <c r="A40" s="3">
        <f t="shared" si="0"/>
        <v>8</v>
      </c>
      <c r="C40" s="281" t="s">
        <v>2329</v>
      </c>
      <c r="D40" s="281" t="s">
        <v>2330</v>
      </c>
      <c r="E40" s="461"/>
      <c r="F40" s="461"/>
      <c r="G40" s="462">
        <v>0</v>
      </c>
      <c r="H40" s="462">
        <v>0</v>
      </c>
      <c r="I40" s="87"/>
      <c r="J40" s="87"/>
    </row>
    <row r="41" spans="1:21" x14ac:dyDescent="0.35">
      <c r="A41" s="3">
        <f t="shared" si="0"/>
        <v>9</v>
      </c>
      <c r="C41" s="281" t="s">
        <v>2331</v>
      </c>
      <c r="D41" s="281" t="s">
        <v>2332</v>
      </c>
      <c r="E41" s="461"/>
      <c r="F41" s="461"/>
      <c r="G41" s="462">
        <v>0</v>
      </c>
      <c r="H41" s="462">
        <v>0</v>
      </c>
      <c r="I41" s="87"/>
      <c r="J41" s="87"/>
    </row>
    <row r="42" spans="1:21" ht="15" customHeight="1" x14ac:dyDescent="0.35">
      <c r="A42" s="3"/>
      <c r="C42" s="281" t="s">
        <v>2333</v>
      </c>
      <c r="D42" s="281" t="s">
        <v>2334</v>
      </c>
      <c r="E42" s="462"/>
      <c r="F42" s="462"/>
      <c r="G42" s="279"/>
      <c r="H42" s="279"/>
      <c r="I42" s="279"/>
      <c r="J42" s="279"/>
    </row>
    <row r="43" spans="1:21" ht="19.5" customHeight="1" x14ac:dyDescent="0.35">
      <c r="A43" s="3"/>
      <c r="C43" s="16" t="s">
        <v>2335</v>
      </c>
      <c r="D43" s="14" t="s">
        <v>2336</v>
      </c>
      <c r="E43" s="462"/>
      <c r="F43" s="462"/>
      <c r="G43" s="463">
        <v>151239891</v>
      </c>
      <c r="H43" s="463">
        <v>151239891</v>
      </c>
      <c r="I43" s="87" t="s">
        <v>2337</v>
      </c>
      <c r="J43" s="87" t="s">
        <v>2338</v>
      </c>
    </row>
    <row r="44" spans="1:21" ht="15" customHeight="1" x14ac:dyDescent="0.35">
      <c r="A44" s="3"/>
      <c r="C44" s="334" t="s">
        <v>2294</v>
      </c>
      <c r="D44" s="464" t="s">
        <v>2693</v>
      </c>
      <c r="E44" s="462"/>
      <c r="F44" s="462"/>
      <c r="G44" s="465">
        <v>3808000</v>
      </c>
      <c r="H44" s="465">
        <v>3808000</v>
      </c>
      <c r="I44" s="87" t="s">
        <v>2337</v>
      </c>
      <c r="J44" s="87" t="s">
        <v>2338</v>
      </c>
    </row>
    <row r="45" spans="1:21" x14ac:dyDescent="0.35">
      <c r="A45" s="3"/>
      <c r="C45" s="16" t="s">
        <v>2339</v>
      </c>
      <c r="D45" s="16" t="s">
        <v>2340</v>
      </c>
      <c r="E45" s="462"/>
      <c r="F45" s="462"/>
      <c r="G45" s="466">
        <v>0</v>
      </c>
      <c r="H45" s="466">
        <v>0</v>
      </c>
      <c r="I45" s="87" t="s">
        <v>2337</v>
      </c>
      <c r="J45" s="87" t="s">
        <v>2338</v>
      </c>
    </row>
    <row r="46" spans="1:21" x14ac:dyDescent="0.35">
      <c r="A46" s="3"/>
      <c r="C46" s="61" t="s">
        <v>2306</v>
      </c>
      <c r="D46" s="14" t="s">
        <v>2341</v>
      </c>
      <c r="E46" s="462"/>
      <c r="F46" s="462"/>
      <c r="G46" s="465">
        <v>299645727</v>
      </c>
      <c r="H46" s="465">
        <v>299645727</v>
      </c>
      <c r="I46" s="87" t="s">
        <v>2337</v>
      </c>
      <c r="J46" s="87" t="s">
        <v>2338</v>
      </c>
    </row>
    <row r="47" spans="1:21" x14ac:dyDescent="0.35">
      <c r="A47" s="3"/>
      <c r="C47" s="61" t="s">
        <v>1490</v>
      </c>
      <c r="D47" s="14" t="s">
        <v>2342</v>
      </c>
      <c r="E47" s="462"/>
      <c r="F47" s="462"/>
      <c r="G47" s="465"/>
      <c r="H47" s="465">
        <v>0</v>
      </c>
      <c r="I47" s="87"/>
      <c r="J47" s="87"/>
    </row>
    <row r="48" spans="1:21" ht="21.75" customHeight="1" x14ac:dyDescent="0.35">
      <c r="C48" s="87"/>
      <c r="D48" s="467" t="s">
        <v>2343</v>
      </c>
      <c r="E48" s="468">
        <f>SUM(E33:E41)</f>
        <v>0</v>
      </c>
      <c r="F48" s="468">
        <f>SUM(F33:F41)</f>
        <v>0</v>
      </c>
      <c r="G48" s="468">
        <f>SUM(G33:G47)</f>
        <v>454693618</v>
      </c>
      <c r="H48" s="469">
        <f>SUM(H33:H47)</f>
        <v>454693618</v>
      </c>
      <c r="I48" s="87"/>
      <c r="J48" s="72"/>
      <c r="K48" s="470"/>
    </row>
    <row r="51" spans="1:3" x14ac:dyDescent="0.35">
      <c r="C51" s="129" t="s">
        <v>2783</v>
      </c>
    </row>
    <row r="52" spans="1:3" x14ac:dyDescent="0.35">
      <c r="A52" s="3">
        <v>10</v>
      </c>
      <c r="C52" s="667">
        <v>35575.480000000003</v>
      </c>
    </row>
    <row r="53" spans="1:3" x14ac:dyDescent="0.35">
      <c r="A53" s="3">
        <f>+A52+1</f>
        <v>11</v>
      </c>
    </row>
    <row r="54" spans="1:3" ht="19.5" customHeight="1" x14ac:dyDescent="0.35">
      <c r="A54" s="3">
        <f>+A53+1</f>
        <v>12</v>
      </c>
    </row>
    <row r="55" spans="1:3" x14ac:dyDescent="0.35">
      <c r="A55" s="3">
        <f>+A54+1</f>
        <v>13</v>
      </c>
    </row>
    <row r="56" spans="1:3" x14ac:dyDescent="0.35">
      <c r="A56" s="3">
        <f>+A55+1</f>
        <v>14</v>
      </c>
    </row>
    <row r="57" spans="1:3" ht="28.5" customHeight="1" x14ac:dyDescent="0.35">
      <c r="A57" s="3">
        <f>+A56+1</f>
        <v>15</v>
      </c>
    </row>
    <row r="58" spans="1:3" ht="28.5" customHeight="1" x14ac:dyDescent="0.35">
      <c r="A58" s="3"/>
    </row>
    <row r="59" spans="1:3" ht="28.5" customHeight="1" x14ac:dyDescent="0.35">
      <c r="A59" s="3"/>
    </row>
    <row r="60" spans="1:3" ht="28.5" customHeight="1" x14ac:dyDescent="0.35">
      <c r="A60" s="3"/>
    </row>
    <row r="61" spans="1:3" ht="28.5" customHeight="1" x14ac:dyDescent="0.35">
      <c r="A61" s="3"/>
    </row>
    <row r="62" spans="1:3" ht="16.5" customHeight="1" x14ac:dyDescent="0.35">
      <c r="A62" s="497"/>
      <c r="B62" s="260"/>
    </row>
    <row r="63" spans="1:3" ht="15" customHeight="1" x14ac:dyDescent="0.35">
      <c r="A63" s="497"/>
      <c r="B63" s="260"/>
    </row>
    <row r="64" spans="1:3" ht="17.25" customHeight="1" x14ac:dyDescent="0.35">
      <c r="A64" s="497"/>
      <c r="B64" s="260"/>
    </row>
    <row r="65" spans="1:11" ht="23.25" customHeight="1" x14ac:dyDescent="0.35">
      <c r="A65" s="497"/>
      <c r="B65" s="260"/>
    </row>
    <row r="66" spans="1:11" ht="15" customHeight="1" x14ac:dyDescent="0.35"/>
    <row r="67" spans="1:11" ht="11.25" customHeight="1" x14ac:dyDescent="0.35">
      <c r="C67" s="3"/>
      <c r="D67" s="471"/>
      <c r="E67" s="472"/>
      <c r="F67" s="472"/>
      <c r="K67" s="470"/>
    </row>
    <row r="78" spans="1:11" x14ac:dyDescent="0.35">
      <c r="G78" s="432"/>
    </row>
    <row r="79" spans="1:11" x14ac:dyDescent="0.35">
      <c r="A79" s="3">
        <v>1</v>
      </c>
    </row>
    <row r="83" spans="7:7" x14ac:dyDescent="0.35">
      <c r="G83" s="508"/>
    </row>
    <row r="193" spans="2:22" x14ac:dyDescent="0.35">
      <c r="C193" s="121" t="s">
        <v>2274</v>
      </c>
      <c r="D193" s="121"/>
      <c r="E193" s="121"/>
      <c r="F193" s="420">
        <v>45291</v>
      </c>
    </row>
    <row r="194" spans="2:22" x14ac:dyDescent="0.35">
      <c r="C194" s="121" t="s">
        <v>2275</v>
      </c>
      <c r="D194" s="121"/>
      <c r="U194" s="154"/>
    </row>
    <row r="195" spans="2:22" ht="42" x14ac:dyDescent="0.35">
      <c r="C195" s="422" t="s">
        <v>8</v>
      </c>
      <c r="D195" s="422" t="s">
        <v>2276</v>
      </c>
      <c r="E195" s="422" t="s">
        <v>10</v>
      </c>
      <c r="F195" s="422" t="s">
        <v>2277</v>
      </c>
      <c r="G195" s="305" t="s">
        <v>2278</v>
      </c>
      <c r="H195" s="422" t="s">
        <v>2279</v>
      </c>
      <c r="I195" s="305" t="s">
        <v>2280</v>
      </c>
      <c r="J195" s="99" t="s">
        <v>2281</v>
      </c>
      <c r="K195" s="131" t="s">
        <v>2282</v>
      </c>
      <c r="L195" s="131" t="s">
        <v>18</v>
      </c>
      <c r="M195" s="131" t="s">
        <v>2283</v>
      </c>
      <c r="N195" s="131" t="s">
        <v>20</v>
      </c>
      <c r="O195" s="131" t="s">
        <v>21</v>
      </c>
      <c r="P195" s="309" t="s">
        <v>22</v>
      </c>
      <c r="Q195" s="131" t="s">
        <v>2284</v>
      </c>
      <c r="R195" s="131" t="s">
        <v>2285</v>
      </c>
      <c r="S195" s="131" t="s">
        <v>2286</v>
      </c>
      <c r="T195" s="131" t="s">
        <v>2287</v>
      </c>
      <c r="U195" s="422" t="s">
        <v>2288</v>
      </c>
      <c r="V195" s="279"/>
    </row>
    <row r="196" spans="2:22" ht="63" customHeight="1" x14ac:dyDescent="0.35">
      <c r="B196" s="28">
        <v>1</v>
      </c>
      <c r="C196" s="15" t="s">
        <v>1490</v>
      </c>
      <c r="D196" s="14" t="s">
        <v>1491</v>
      </c>
      <c r="E196" s="423"/>
      <c r="F196" s="423"/>
      <c r="G196" s="424">
        <f>+F196</f>
        <v>0</v>
      </c>
      <c r="H196" s="424"/>
      <c r="I196" s="424">
        <f>+M196</f>
        <v>152191903.44000003</v>
      </c>
      <c r="J196" s="14" t="s">
        <v>2289</v>
      </c>
      <c r="K196" s="39" t="s">
        <v>144</v>
      </c>
      <c r="L196" s="49">
        <v>4278</v>
      </c>
      <c r="M196" s="50">
        <f>+L196*$C$52</f>
        <v>152191903.44000003</v>
      </c>
      <c r="N196" s="54">
        <v>6112</v>
      </c>
      <c r="O196" s="51">
        <f>+N196*$C$52</f>
        <v>217437333.76000002</v>
      </c>
      <c r="P196" s="42">
        <v>42703</v>
      </c>
      <c r="Q196" s="41" t="s">
        <v>2290</v>
      </c>
      <c r="R196" s="71" t="s">
        <v>2291</v>
      </c>
      <c r="S196" s="14" t="s">
        <v>2292</v>
      </c>
      <c r="T196" s="14"/>
      <c r="U196" s="33"/>
      <c r="V196" s="24" t="s">
        <v>2293</v>
      </c>
    </row>
    <row r="197" spans="2:22" ht="55.5" customHeight="1" x14ac:dyDescent="0.35">
      <c r="B197" s="28">
        <v>2</v>
      </c>
      <c r="C197" s="425" t="s">
        <v>2294</v>
      </c>
      <c r="D197" s="321" t="s">
        <v>2295</v>
      </c>
      <c r="E197" s="423"/>
      <c r="F197" s="423"/>
      <c r="G197" s="424">
        <f>+F197</f>
        <v>0</v>
      </c>
      <c r="H197" s="426"/>
      <c r="I197" s="424">
        <f>+M197</f>
        <v>0</v>
      </c>
      <c r="J197" s="361" t="s">
        <v>2296</v>
      </c>
      <c r="K197" s="39" t="s">
        <v>144</v>
      </c>
      <c r="L197" s="49">
        <f>41348.09+44600.12</f>
        <v>85948.209999999992</v>
      </c>
      <c r="M197" s="50"/>
      <c r="N197" s="49">
        <f>51685.1+55750.16</f>
        <v>107435.26000000001</v>
      </c>
      <c r="O197" s="51">
        <f>+N197*$C$52</f>
        <v>3822060943.4248009</v>
      </c>
      <c r="P197" s="42">
        <v>43710</v>
      </c>
      <c r="Q197" s="71" t="s">
        <v>2297</v>
      </c>
      <c r="R197" s="71" t="s">
        <v>2298</v>
      </c>
      <c r="S197" s="14" t="s">
        <v>2292</v>
      </c>
      <c r="T197" s="14"/>
      <c r="U197" s="33"/>
      <c r="V197" s="279"/>
    </row>
    <row r="198" spans="2:22" ht="45" customHeight="1" x14ac:dyDescent="0.35">
      <c r="B198" s="28">
        <v>3</v>
      </c>
      <c r="C198" s="425" t="s">
        <v>146</v>
      </c>
      <c r="D198" s="321" t="s">
        <v>2299</v>
      </c>
      <c r="E198" s="423"/>
      <c r="F198" s="423"/>
      <c r="G198" s="424"/>
      <c r="H198" s="426"/>
      <c r="I198" s="424"/>
      <c r="J198" s="427" t="s">
        <v>2300</v>
      </c>
      <c r="K198" s="39" t="s">
        <v>144</v>
      </c>
      <c r="L198" s="49"/>
      <c r="M198" s="50"/>
      <c r="N198" s="49"/>
      <c r="O198" s="51"/>
      <c r="P198" s="42"/>
      <c r="Q198" s="71"/>
      <c r="R198" s="71"/>
      <c r="S198" s="14"/>
      <c r="T198" s="14"/>
      <c r="U198" s="33"/>
      <c r="V198" s="279"/>
    </row>
    <row r="199" spans="2:22" ht="30" customHeight="1" x14ac:dyDescent="0.35">
      <c r="B199" s="28">
        <v>4</v>
      </c>
      <c r="C199" s="425" t="s">
        <v>2301</v>
      </c>
      <c r="D199" s="321" t="s">
        <v>2302</v>
      </c>
      <c r="E199" s="423"/>
      <c r="F199" s="423"/>
      <c r="G199" s="424"/>
      <c r="H199" s="426"/>
      <c r="I199" s="424"/>
      <c r="J199" s="427" t="s">
        <v>2300</v>
      </c>
      <c r="K199" s="39" t="s">
        <v>144</v>
      </c>
      <c r="L199" s="49"/>
      <c r="M199" s="50"/>
      <c r="N199" s="49"/>
      <c r="O199" s="51"/>
      <c r="P199" s="42"/>
      <c r="Q199" s="71"/>
      <c r="R199" s="71"/>
      <c r="S199" s="14"/>
      <c r="T199" s="14"/>
      <c r="U199" s="33"/>
      <c r="V199" s="279"/>
    </row>
    <row r="200" spans="2:22" ht="30.75" customHeight="1" x14ac:dyDescent="0.35">
      <c r="B200" s="28">
        <v>5</v>
      </c>
      <c r="C200" s="425" t="s">
        <v>2303</v>
      </c>
      <c r="D200" s="321" t="s">
        <v>2304</v>
      </c>
      <c r="E200" s="423"/>
      <c r="F200" s="423"/>
      <c r="G200" s="424"/>
      <c r="H200" s="426"/>
      <c r="I200" s="424"/>
      <c r="J200" s="427" t="s">
        <v>2300</v>
      </c>
      <c r="K200" s="39" t="s">
        <v>144</v>
      </c>
      <c r="L200" s="49"/>
      <c r="M200" s="50"/>
      <c r="N200" s="49"/>
      <c r="O200" s="51"/>
      <c r="P200" s="42"/>
      <c r="Q200" s="71"/>
      <c r="R200" s="71"/>
      <c r="S200" s="14"/>
      <c r="T200" s="14"/>
      <c r="U200" s="33"/>
      <c r="V200" s="279"/>
    </row>
    <row r="201" spans="2:22" ht="32.25" customHeight="1" x14ac:dyDescent="0.35">
      <c r="B201" s="28">
        <v>6</v>
      </c>
      <c r="C201" s="425" t="s">
        <v>153</v>
      </c>
      <c r="D201" s="321" t="s">
        <v>2305</v>
      </c>
      <c r="E201" s="423"/>
      <c r="F201" s="423"/>
      <c r="G201" s="424"/>
      <c r="H201" s="426"/>
      <c r="I201" s="424"/>
      <c r="J201" s="427" t="s">
        <v>2300</v>
      </c>
      <c r="K201" s="39" t="s">
        <v>144</v>
      </c>
      <c r="L201" s="49"/>
      <c r="M201" s="50"/>
      <c r="N201" s="49"/>
      <c r="O201" s="51"/>
      <c r="P201" s="42"/>
      <c r="Q201" s="71"/>
      <c r="R201" s="71"/>
      <c r="S201" s="14"/>
      <c r="T201" s="14"/>
      <c r="U201" s="33"/>
      <c r="V201" s="279"/>
    </row>
    <row r="202" spans="2:22" ht="32.25" customHeight="1" x14ac:dyDescent="0.35">
      <c r="B202" s="28">
        <v>7</v>
      </c>
      <c r="C202" s="334" t="s">
        <v>2306</v>
      </c>
      <c r="D202" s="14" t="s">
        <v>2307</v>
      </c>
      <c r="E202" s="423"/>
      <c r="F202" s="423"/>
      <c r="G202" s="424"/>
      <c r="H202" s="426"/>
      <c r="I202" s="424"/>
      <c r="J202" s="427" t="s">
        <v>2300</v>
      </c>
      <c r="K202" s="39" t="s">
        <v>144</v>
      </c>
      <c r="L202" s="49"/>
      <c r="M202" s="50"/>
      <c r="N202" s="49"/>
      <c r="O202" s="51"/>
      <c r="P202" s="42"/>
      <c r="Q202" s="71"/>
      <c r="R202" s="71"/>
      <c r="S202" s="14"/>
      <c r="T202" s="14"/>
      <c r="U202" s="33"/>
      <c r="V202" s="279"/>
    </row>
    <row r="203" spans="2:22" x14ac:dyDescent="0.35">
      <c r="C203" s="243" t="s">
        <v>2308</v>
      </c>
      <c r="D203" s="243"/>
      <c r="E203" s="428">
        <f>SUM(E196:E202)</f>
        <v>0</v>
      </c>
      <c r="F203" s="428">
        <f>SUM(F196:F202)</f>
        <v>0</v>
      </c>
      <c r="G203" s="428">
        <f>SUM(G196:G202)</f>
        <v>0</v>
      </c>
      <c r="H203" s="428">
        <f>SUM(H196:H202)</f>
        <v>0</v>
      </c>
      <c r="I203" s="428">
        <f>SUM(I196:I202)</f>
        <v>152191903.44000003</v>
      </c>
      <c r="J203" s="243"/>
      <c r="K203" s="243"/>
      <c r="L203" s="429">
        <f>+SUM(L196:L202)</f>
        <v>90226.209999999992</v>
      </c>
      <c r="M203" s="428">
        <f>+SUM(M196:M202)</f>
        <v>152191903.44000003</v>
      </c>
      <c r="N203" s="429">
        <f>+SUM(N196:N202)</f>
        <v>113547.26000000001</v>
      </c>
      <c r="O203" s="428">
        <f>+SUM(O196:O202)</f>
        <v>4039498277.1848011</v>
      </c>
    </row>
    <row r="204" spans="2:22" x14ac:dyDescent="0.35">
      <c r="D204" s="121"/>
      <c r="E204" s="430"/>
      <c r="F204" s="430"/>
      <c r="G204" s="430">
        <f>+F203-I203</f>
        <v>-152191903.44000003</v>
      </c>
      <c r="H204" s="430"/>
      <c r="I204" s="430"/>
      <c r="J204" s="431"/>
      <c r="K204" s="3"/>
      <c r="M204" s="27"/>
      <c r="N204" s="432"/>
      <c r="O204" s="3"/>
      <c r="P204" s="432"/>
    </row>
    <row r="205" spans="2:22" x14ac:dyDescent="0.35">
      <c r="D205" s="121"/>
      <c r="E205" s="430"/>
      <c r="F205" s="430"/>
      <c r="G205" s="430"/>
      <c r="H205" s="430"/>
      <c r="I205" s="430"/>
      <c r="J205" s="431"/>
      <c r="K205" s="3"/>
      <c r="M205" s="27"/>
      <c r="N205" s="432"/>
      <c r="O205" s="3"/>
      <c r="P205" s="432"/>
    </row>
    <row r="206" spans="2:22" x14ac:dyDescent="0.35">
      <c r="C206" s="128"/>
      <c r="D206" s="121"/>
      <c r="E206" s="430"/>
      <c r="F206" s="430"/>
      <c r="G206" s="430"/>
      <c r="H206" s="430"/>
      <c r="I206" s="430"/>
      <c r="J206" s="431"/>
      <c r="K206" s="3"/>
      <c r="M206" s="27"/>
      <c r="N206" s="432"/>
      <c r="O206" s="3"/>
      <c r="P206" s="432"/>
    </row>
    <row r="207" spans="2:22" x14ac:dyDescent="0.35">
      <c r="C207" s="433"/>
      <c r="D207" s="121"/>
      <c r="E207" s="430"/>
      <c r="F207" s="430"/>
      <c r="G207" s="430"/>
      <c r="H207" s="430"/>
      <c r="I207" s="430"/>
      <c r="J207" s="431"/>
      <c r="K207" s="3"/>
      <c r="M207" s="27"/>
      <c r="N207" s="432"/>
      <c r="O207" s="3"/>
      <c r="P207" s="432"/>
    </row>
    <row r="208" spans="2:22" x14ac:dyDescent="0.35">
      <c r="C208" s="243"/>
      <c r="D208" s="121"/>
      <c r="E208" s="430"/>
      <c r="F208" s="430"/>
      <c r="G208" s="430"/>
      <c r="H208" s="430"/>
      <c r="I208" s="430"/>
      <c r="J208" s="431"/>
      <c r="K208" s="3"/>
      <c r="L208" s="430"/>
      <c r="M208" s="434"/>
      <c r="N208" s="432"/>
      <c r="O208" s="3"/>
      <c r="P208" s="432"/>
    </row>
  </sheetData>
  <mergeCells count="13">
    <mergeCell ref="C7:D7"/>
    <mergeCell ref="C8:E8"/>
    <mergeCell ref="C25:D25"/>
    <mergeCell ref="C26:D26"/>
    <mergeCell ref="C3:D3"/>
    <mergeCell ref="C4:D4"/>
    <mergeCell ref="C5:D5"/>
    <mergeCell ref="C6:D6"/>
    <mergeCell ref="G31:H31"/>
    <mergeCell ref="E31:F31"/>
    <mergeCell ref="C24:D24"/>
    <mergeCell ref="E11:F11"/>
    <mergeCell ref="C23:D2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1CDA-B81A-419D-9DCD-97A87E18BE42}">
  <dimension ref="A1:A2"/>
  <sheetViews>
    <sheetView workbookViewId="0">
      <selection activeCell="H14" sqref="H14"/>
    </sheetView>
  </sheetViews>
  <sheetFormatPr baseColWidth="10" defaultRowHeight="14.5" x14ac:dyDescent="0.35"/>
  <sheetData>
    <row r="1" spans="1:1" x14ac:dyDescent="0.35">
      <c r="A1" t="s">
        <v>2756</v>
      </c>
    </row>
    <row r="2" spans="1:1" x14ac:dyDescent="0.35">
      <c r="A2" t="s">
        <v>2757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5A3B-3924-4DA7-ACBE-063EE169CDA4}">
  <dimension ref="A1:T39"/>
  <sheetViews>
    <sheetView workbookViewId="0">
      <selection activeCell="F1" sqref="F1"/>
    </sheetView>
  </sheetViews>
  <sheetFormatPr baseColWidth="10" defaultRowHeight="14.5" x14ac:dyDescent="0.35"/>
  <cols>
    <col min="1" max="1" width="1" customWidth="1"/>
    <col min="2" max="2" width="1.81640625" customWidth="1"/>
    <col min="4" max="4" width="10.7265625" customWidth="1"/>
    <col min="5" max="5" width="12.7265625" customWidth="1"/>
    <col min="6" max="6" width="11.7265625" bestFit="1" customWidth="1"/>
    <col min="8" max="8" width="8.81640625" customWidth="1"/>
    <col min="9" max="9" width="11.54296875" customWidth="1"/>
    <col min="10" max="10" width="24.453125" customWidth="1"/>
    <col min="11" max="11" width="4.1796875" customWidth="1"/>
    <col min="12" max="12" width="10.453125" customWidth="1"/>
    <col min="14" max="14" width="9.54296875" customWidth="1"/>
    <col min="15" max="15" width="11.54296875" customWidth="1"/>
    <col min="16" max="16" width="9.1796875" customWidth="1"/>
    <col min="17" max="17" width="6.1796875" customWidth="1"/>
    <col min="20" max="20" width="14.7265625" customWidth="1"/>
  </cols>
  <sheetData>
    <row r="1" spans="1:20" x14ac:dyDescent="0.35">
      <c r="C1" s="121" t="s">
        <v>2372</v>
      </c>
      <c r="D1" s="121"/>
      <c r="E1" s="121"/>
      <c r="F1" s="420">
        <v>44865</v>
      </c>
    </row>
    <row r="2" spans="1:20" x14ac:dyDescent="0.35">
      <c r="C2" s="121" t="s">
        <v>2275</v>
      </c>
      <c r="D2" s="121"/>
      <c r="O2" s="509">
        <v>34258.230000000003</v>
      </c>
      <c r="S2" s="154"/>
    </row>
    <row r="3" spans="1:20" ht="43" x14ac:dyDescent="0.35">
      <c r="C3" s="422" t="s">
        <v>8</v>
      </c>
      <c r="D3" s="510" t="s">
        <v>2276</v>
      </c>
      <c r="E3" s="510" t="s">
        <v>10</v>
      </c>
      <c r="F3" s="510" t="s">
        <v>2277</v>
      </c>
      <c r="G3" s="511" t="s">
        <v>2278</v>
      </c>
      <c r="H3" s="510" t="s">
        <v>2279</v>
      </c>
      <c r="I3" s="511" t="s">
        <v>2280</v>
      </c>
      <c r="J3" s="512" t="s">
        <v>2281</v>
      </c>
      <c r="K3" s="513" t="s">
        <v>2282</v>
      </c>
      <c r="L3" s="513" t="s">
        <v>18</v>
      </c>
      <c r="M3" s="513" t="s">
        <v>2283</v>
      </c>
      <c r="N3" s="513" t="s">
        <v>20</v>
      </c>
      <c r="O3" s="513" t="s">
        <v>21</v>
      </c>
      <c r="P3" s="514" t="s">
        <v>22</v>
      </c>
      <c r="Q3" s="131" t="s">
        <v>2284</v>
      </c>
      <c r="R3" s="131" t="s">
        <v>2285</v>
      </c>
      <c r="S3" s="515" t="s">
        <v>2288</v>
      </c>
    </row>
    <row r="4" spans="1:20" s="517" customFormat="1" ht="52.5" x14ac:dyDescent="0.35">
      <c r="A4" s="28"/>
      <c r="B4" s="28"/>
      <c r="C4" s="16" t="s">
        <v>2062</v>
      </c>
      <c r="D4" s="14" t="s">
        <v>2063</v>
      </c>
      <c r="E4" s="56"/>
      <c r="F4" s="56"/>
      <c r="G4" s="18">
        <f>+F4</f>
        <v>0</v>
      </c>
      <c r="H4" s="15"/>
      <c r="I4" s="399">
        <f>+M4</f>
        <v>1021100803.3800001</v>
      </c>
      <c r="J4" s="46" t="s">
        <v>2373</v>
      </c>
      <c r="K4" s="15" t="s">
        <v>144</v>
      </c>
      <c r="L4" s="97">
        <v>29806</v>
      </c>
      <c r="M4" s="50">
        <f>+L4*$O$2</f>
        <v>1021100803.3800001</v>
      </c>
      <c r="N4" s="57">
        <v>49676.13</v>
      </c>
      <c r="O4" s="51">
        <f>+N4*$O$2</f>
        <v>1701816287.0499001</v>
      </c>
      <c r="P4" s="26">
        <v>43948</v>
      </c>
      <c r="Q4" s="15" t="s">
        <v>2374</v>
      </c>
      <c r="R4" s="14" t="s">
        <v>2375</v>
      </c>
      <c r="S4" s="14" t="s">
        <v>2376</v>
      </c>
      <c r="T4" s="516" t="s">
        <v>2377</v>
      </c>
    </row>
    <row r="5" spans="1:20" s="517" customFormat="1" ht="42" x14ac:dyDescent="0.35">
      <c r="A5" s="28"/>
      <c r="B5" s="28"/>
      <c r="C5" s="16" t="s">
        <v>1784</v>
      </c>
      <c r="D5" s="14" t="s">
        <v>1785</v>
      </c>
      <c r="E5" s="56"/>
      <c r="F5" s="56"/>
      <c r="G5" s="18"/>
      <c r="H5" s="15"/>
      <c r="I5" s="399">
        <f>+M5</f>
        <v>4906600733.5200005</v>
      </c>
      <c r="J5" s="46" t="s">
        <v>2378</v>
      </c>
      <c r="K5" s="15" t="s">
        <v>144</v>
      </c>
      <c r="L5" s="97">
        <v>143224</v>
      </c>
      <c r="M5" s="50">
        <f>+L5*$O$2</f>
        <v>4906600733.5200005</v>
      </c>
      <c r="N5" s="57">
        <v>238706.6</v>
      </c>
      <c r="O5" s="51">
        <f>+N5*$O$2</f>
        <v>8177665605.3180008</v>
      </c>
      <c r="P5" s="26">
        <v>43948</v>
      </c>
      <c r="Q5" s="15" t="s">
        <v>2374</v>
      </c>
      <c r="R5" s="14" t="s">
        <v>2375</v>
      </c>
      <c r="S5" s="518"/>
    </row>
    <row r="6" spans="1:20" s="517" customFormat="1" ht="21" x14ac:dyDescent="0.35">
      <c r="A6" s="28"/>
      <c r="B6" s="28"/>
      <c r="C6" s="16" t="s">
        <v>1984</v>
      </c>
      <c r="D6" s="14" t="s">
        <v>1985</v>
      </c>
      <c r="E6" s="56"/>
      <c r="F6" s="56"/>
      <c r="G6" s="18">
        <f>IF(N5&gt;F6,F6,+N4+N5-F5)</f>
        <v>0</v>
      </c>
      <c r="H6" s="15"/>
      <c r="I6" s="15"/>
      <c r="J6" s="15"/>
      <c r="K6" s="15"/>
      <c r="L6" s="15"/>
      <c r="M6" s="15"/>
      <c r="N6" s="15"/>
      <c r="O6" s="15"/>
      <c r="P6" s="15"/>
      <c r="Q6" s="15"/>
      <c r="R6" s="15"/>
      <c r="S6" s="518"/>
    </row>
    <row r="7" spans="1:20" s="517" customFormat="1" ht="21" x14ac:dyDescent="0.35">
      <c r="A7" s="28"/>
      <c r="B7" s="28"/>
      <c r="C7" s="16" t="s">
        <v>1987</v>
      </c>
      <c r="D7" s="14" t="s">
        <v>1988</v>
      </c>
      <c r="E7" s="15"/>
      <c r="F7" s="15"/>
      <c r="G7" s="18"/>
      <c r="H7" s="15"/>
      <c r="I7" s="15"/>
      <c r="J7" s="15"/>
      <c r="K7" s="15"/>
      <c r="L7" s="15"/>
      <c r="M7" s="15"/>
      <c r="N7" s="15"/>
      <c r="O7" s="15"/>
      <c r="P7" s="15"/>
      <c r="Q7" s="15"/>
      <c r="R7" s="15"/>
      <c r="S7" s="518"/>
    </row>
    <row r="8" spans="1:20" x14ac:dyDescent="0.35">
      <c r="C8" s="519" t="s">
        <v>2308</v>
      </c>
      <c r="E8" s="430">
        <f>SUM(E4:E7)</f>
        <v>0</v>
      </c>
      <c r="F8" s="430">
        <f>SUM(F4:F7)</f>
        <v>0</v>
      </c>
      <c r="G8" s="430">
        <f>SUM(G4:G7)</f>
        <v>0</v>
      </c>
      <c r="H8" s="129"/>
      <c r="I8" s="430">
        <f>SUM(I4:I7)</f>
        <v>5927701536.9000006</v>
      </c>
      <c r="L8" s="430">
        <f>SUM(L4:L7)</f>
        <v>173030</v>
      </c>
      <c r="M8" s="430">
        <f>SUM(M4:M7)</f>
        <v>5927701536.9000006</v>
      </c>
      <c r="N8" s="430">
        <f>SUM(N4:N7)</f>
        <v>288382.73</v>
      </c>
      <c r="O8" s="430">
        <f>SUM(O4:O7)</f>
        <v>9879481892.3679008</v>
      </c>
    </row>
    <row r="11" spans="1:20" x14ac:dyDescent="0.35">
      <c r="C11" s="121" t="s">
        <v>2379</v>
      </c>
      <c r="D11" s="121"/>
      <c r="E11" s="121"/>
      <c r="F11" s="3"/>
    </row>
    <row r="13" spans="1:20" ht="15" thickBot="1" x14ac:dyDescent="0.4"/>
    <row r="14" spans="1:20" x14ac:dyDescent="0.35">
      <c r="C14" s="473" t="s">
        <v>518</v>
      </c>
      <c r="D14" s="473" t="s">
        <v>519</v>
      </c>
      <c r="E14" s="1080" t="s">
        <v>2309</v>
      </c>
      <c r="F14" s="1081"/>
    </row>
    <row r="15" spans="1:20" ht="15" thickBot="1" x14ac:dyDescent="0.4">
      <c r="C15" s="442"/>
      <c r="D15" s="442"/>
      <c r="E15" s="474" t="s">
        <v>2311</v>
      </c>
      <c r="F15" s="475" t="s">
        <v>11</v>
      </c>
    </row>
    <row r="16" spans="1:20" ht="21" x14ac:dyDescent="0.35">
      <c r="C16" s="16" t="s">
        <v>2062</v>
      </c>
      <c r="D16" s="14" t="s">
        <v>2063</v>
      </c>
      <c r="E16" s="479">
        <f>+E4</f>
        <v>0</v>
      </c>
      <c r="F16" s="479">
        <f>+F4</f>
        <v>0</v>
      </c>
    </row>
    <row r="17" spans="3:16" ht="21" x14ac:dyDescent="0.35">
      <c r="C17" s="16" t="s">
        <v>1784</v>
      </c>
      <c r="D17" s="14" t="s">
        <v>1785</v>
      </c>
      <c r="E17" s="53">
        <f>+E5</f>
        <v>0</v>
      </c>
      <c r="F17" s="53">
        <f>+F5</f>
        <v>0</v>
      </c>
    </row>
    <row r="18" spans="3:16" ht="21" x14ac:dyDescent="0.35">
      <c r="C18" s="16" t="s">
        <v>1984</v>
      </c>
      <c r="D18" s="14" t="s">
        <v>1985</v>
      </c>
      <c r="E18" s="483"/>
      <c r="F18" s="483"/>
    </row>
    <row r="19" spans="3:16" ht="21" x14ac:dyDescent="0.35">
      <c r="C19" s="16" t="s">
        <v>1987</v>
      </c>
      <c r="D19" s="14" t="s">
        <v>1988</v>
      </c>
      <c r="E19" s="485"/>
      <c r="F19" s="486"/>
    </row>
    <row r="20" spans="3:16" x14ac:dyDescent="0.35">
      <c r="C20" s="1082" t="s">
        <v>2380</v>
      </c>
      <c r="D20" s="1083"/>
      <c r="E20" s="498">
        <f>SUM(E16:E19)</f>
        <v>0</v>
      </c>
      <c r="F20" s="498">
        <f>SUM(F16:F19)</f>
        <v>0</v>
      </c>
    </row>
    <row r="21" spans="3:16" x14ac:dyDescent="0.35">
      <c r="C21" s="1078" t="s">
        <v>2343</v>
      </c>
      <c r="D21" s="1079"/>
      <c r="E21" s="499">
        <f>+E30</f>
        <v>0</v>
      </c>
      <c r="F21" s="499">
        <f>+F30</f>
        <v>0</v>
      </c>
    </row>
    <row r="22" spans="3:16" x14ac:dyDescent="0.35">
      <c r="C22" s="500" t="s">
        <v>2381</v>
      </c>
      <c r="D22" s="520"/>
      <c r="E22" s="521"/>
      <c r="F22" s="522"/>
    </row>
    <row r="23" spans="3:16" x14ac:dyDescent="0.35">
      <c r="C23" s="1090" t="s">
        <v>2366</v>
      </c>
      <c r="D23" s="1091"/>
      <c r="E23" s="498">
        <f>+SUM(E20:E22)</f>
        <v>0</v>
      </c>
      <c r="F23" s="498">
        <f>+SUM(F20:F22)</f>
        <v>0</v>
      </c>
    </row>
    <row r="25" spans="3:16" x14ac:dyDescent="0.35">
      <c r="C25" t="s">
        <v>2382</v>
      </c>
    </row>
    <row r="26" spans="3:16" ht="21" x14ac:dyDescent="0.35">
      <c r="C26" s="16" t="s">
        <v>1984</v>
      </c>
      <c r="D26" s="14" t="s">
        <v>1985</v>
      </c>
      <c r="E26" s="14" t="s">
        <v>1986</v>
      </c>
      <c r="F26" s="18" t="s">
        <v>2383</v>
      </c>
    </row>
    <row r="27" spans="3:16" ht="22" x14ac:dyDescent="0.35">
      <c r="C27" s="16" t="s">
        <v>1987</v>
      </c>
      <c r="D27" s="14" t="s">
        <v>1988</v>
      </c>
      <c r="E27" s="14" t="s">
        <v>1986</v>
      </c>
      <c r="F27" s="523" t="s">
        <v>2383</v>
      </c>
    </row>
    <row r="28" spans="3:16" x14ac:dyDescent="0.35">
      <c r="C28" s="180"/>
      <c r="D28" s="159"/>
      <c r="E28" s="159"/>
      <c r="F28" s="322"/>
    </row>
    <row r="29" spans="3:16" x14ac:dyDescent="0.35">
      <c r="C29" t="s">
        <v>2384</v>
      </c>
    </row>
    <row r="31" spans="3:16" x14ac:dyDescent="0.35">
      <c r="C31" s="268" t="s">
        <v>518</v>
      </c>
      <c r="D31" s="268" t="s">
        <v>519</v>
      </c>
      <c r="E31" s="268" t="s">
        <v>518</v>
      </c>
      <c r="F31" s="268" t="s">
        <v>519</v>
      </c>
      <c r="G31" s="132" t="s">
        <v>2385</v>
      </c>
      <c r="H31" s="268" t="s">
        <v>972</v>
      </c>
      <c r="I31" s="268" t="s">
        <v>973</v>
      </c>
      <c r="J31" s="268" t="s">
        <v>974</v>
      </c>
      <c r="K31" s="268" t="s">
        <v>975</v>
      </c>
      <c r="L31" s="87" t="s">
        <v>975</v>
      </c>
      <c r="M31" s="268" t="s">
        <v>977</v>
      </c>
      <c r="N31" s="268" t="s">
        <v>978</v>
      </c>
      <c r="O31" s="154"/>
      <c r="P31" s="3"/>
    </row>
    <row r="32" spans="3:16" ht="136.5" x14ac:dyDescent="0.35">
      <c r="C32" s="15" t="s">
        <v>1784</v>
      </c>
      <c r="D32" s="39" t="s">
        <v>1795</v>
      </c>
      <c r="E32" s="41" t="s">
        <v>1837</v>
      </c>
      <c r="F32" s="39" t="s">
        <v>2386</v>
      </c>
      <c r="G32" s="55">
        <v>43026</v>
      </c>
      <c r="H32" s="55">
        <v>43026</v>
      </c>
      <c r="I32" s="42">
        <v>44196</v>
      </c>
      <c r="J32" s="524" t="s">
        <v>2387</v>
      </c>
      <c r="K32" s="524" t="s">
        <v>2388</v>
      </c>
      <c r="L32" s="525">
        <v>82200000</v>
      </c>
      <c r="M32" s="25" t="s">
        <v>2389</v>
      </c>
      <c r="N32" s="169">
        <v>44256</v>
      </c>
      <c r="O32" s="13" t="s">
        <v>2390</v>
      </c>
      <c r="P32" s="3"/>
    </row>
    <row r="33" spans="3:16" ht="43" x14ac:dyDescent="0.35">
      <c r="C33" s="15" t="s">
        <v>1784</v>
      </c>
      <c r="D33" s="39" t="s">
        <v>1795</v>
      </c>
      <c r="E33" s="41" t="s">
        <v>1837</v>
      </c>
      <c r="F33" s="39" t="s">
        <v>2386</v>
      </c>
      <c r="G33" s="55">
        <v>43026</v>
      </c>
      <c r="H33" s="55">
        <v>43026</v>
      </c>
      <c r="I33" s="42">
        <v>44196</v>
      </c>
      <c r="J33" s="524" t="s">
        <v>2391</v>
      </c>
      <c r="K33" s="524"/>
      <c r="L33" s="25"/>
      <c r="M33" s="25" t="s">
        <v>2389</v>
      </c>
      <c r="N33" s="169">
        <v>44256</v>
      </c>
      <c r="O33" s="13" t="s">
        <v>2390</v>
      </c>
      <c r="P33" s="3"/>
    </row>
    <row r="34" spans="3:16" ht="126" x14ac:dyDescent="0.35">
      <c r="C34" s="15" t="s">
        <v>1784</v>
      </c>
      <c r="D34" s="39" t="s">
        <v>1795</v>
      </c>
      <c r="E34" s="41" t="s">
        <v>1796</v>
      </c>
      <c r="F34" s="39" t="s">
        <v>2392</v>
      </c>
      <c r="G34" s="55">
        <v>43440</v>
      </c>
      <c r="H34" s="55">
        <v>43416</v>
      </c>
      <c r="I34" s="55">
        <v>45596</v>
      </c>
      <c r="J34" s="524" t="s">
        <v>2393</v>
      </c>
      <c r="K34" s="524" t="s">
        <v>2394</v>
      </c>
      <c r="L34" s="25" t="s">
        <v>2395</v>
      </c>
      <c r="M34" s="25" t="s">
        <v>2389</v>
      </c>
      <c r="N34" s="524" t="s">
        <v>2396</v>
      </c>
      <c r="O34" s="13"/>
      <c r="P34" s="3"/>
    </row>
    <row r="35" spans="3:16" ht="94.5" x14ac:dyDescent="0.35">
      <c r="C35" s="15" t="s">
        <v>1784</v>
      </c>
      <c r="D35" s="39" t="s">
        <v>1795</v>
      </c>
      <c r="E35" s="15" t="s">
        <v>1858</v>
      </c>
      <c r="F35" s="39" t="s">
        <v>2397</v>
      </c>
      <c r="G35" s="55">
        <v>44223</v>
      </c>
      <c r="H35" s="55">
        <v>41058</v>
      </c>
      <c r="I35" s="526">
        <v>44561</v>
      </c>
      <c r="J35" s="524" t="s">
        <v>2398</v>
      </c>
      <c r="K35" s="524" t="s">
        <v>2399</v>
      </c>
      <c r="L35" s="527">
        <v>7521.5</v>
      </c>
      <c r="M35" s="25" t="s">
        <v>2389</v>
      </c>
      <c r="N35" s="169">
        <v>44561</v>
      </c>
      <c r="O35" s="13" t="s">
        <v>2400</v>
      </c>
    </row>
    <row r="36" spans="3:16" x14ac:dyDescent="0.35">
      <c r="O36" s="13"/>
    </row>
    <row r="37" spans="3:16" ht="15" customHeight="1" x14ac:dyDescent="0.35">
      <c r="C37" s="28"/>
      <c r="D37" s="164"/>
      <c r="E37" s="374"/>
      <c r="F37" s="528"/>
      <c r="G37" s="529"/>
      <c r="H37" s="529"/>
      <c r="I37" s="529"/>
      <c r="J37" s="530"/>
      <c r="K37" s="530"/>
      <c r="L37" s="164"/>
      <c r="M37" s="164"/>
      <c r="N37" s="530"/>
    </row>
    <row r="38" spans="3:16" x14ac:dyDescent="0.35">
      <c r="C38" s="28" t="s">
        <v>2401</v>
      </c>
    </row>
    <row r="39" spans="3:16" x14ac:dyDescent="0.35">
      <c r="C39" s="28" t="s">
        <v>2402</v>
      </c>
    </row>
  </sheetData>
  <mergeCells count="4">
    <mergeCell ref="E14:F14"/>
    <mergeCell ref="C20:D20"/>
    <mergeCell ref="C21:D21"/>
    <mergeCell ref="C23:D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2453-D887-4348-B261-92ABE4B454D6}">
  <dimension ref="A1:AD57"/>
  <sheetViews>
    <sheetView workbookViewId="0">
      <selection sqref="A1:XFD1048576"/>
    </sheetView>
  </sheetViews>
  <sheetFormatPr baseColWidth="10" defaultColWidth="10" defaultRowHeight="14.5" x14ac:dyDescent="0.35"/>
  <cols>
    <col min="1" max="1" width="2.7265625" customWidth="1"/>
    <col min="2" max="2" width="26.453125" customWidth="1"/>
    <col min="3" max="3" width="2.26953125" customWidth="1"/>
    <col min="4" max="4" width="21.54296875" customWidth="1"/>
    <col min="5" max="5" width="6.7265625" customWidth="1"/>
    <col min="6" max="6" width="0.7265625" hidden="1" customWidth="1"/>
    <col min="7" max="7" width="0.453125" hidden="1" customWidth="1"/>
    <col min="8" max="8" width="2.7265625" customWidth="1"/>
    <col min="9" max="9" width="2.81640625" customWidth="1"/>
    <col min="10" max="10" width="22.54296875" customWidth="1"/>
    <col min="11" max="11" width="6.26953125" customWidth="1"/>
    <col min="12" max="12" width="9.453125" customWidth="1"/>
    <col min="13" max="13" width="7.26953125" customWidth="1"/>
    <col min="14" max="14" width="8.7265625" customWidth="1"/>
    <col min="15" max="15" width="9.1796875" customWidth="1"/>
    <col min="16" max="16" width="6.453125" customWidth="1"/>
    <col min="17" max="17" width="7.54296875" customWidth="1"/>
    <col min="18" max="18" width="4.81640625" customWidth="1"/>
    <col min="19" max="19" width="10.26953125" customWidth="1"/>
    <col min="20" max="20" width="12.7265625" customWidth="1"/>
    <col min="21" max="21" width="9" customWidth="1"/>
    <col min="22" max="22" width="12.1796875" customWidth="1"/>
    <col min="23" max="23" width="7.54296875" customWidth="1"/>
    <col min="24" max="24" width="4.453125" customWidth="1"/>
    <col min="25" max="25" width="8.81640625" customWidth="1"/>
    <col min="26" max="26" width="10.453125" customWidth="1"/>
    <col min="27" max="27" width="7.81640625" customWidth="1"/>
    <col min="28" max="28" width="11.453125" customWidth="1"/>
    <col min="29" max="29" width="14.1796875" customWidth="1"/>
    <col min="30" max="209" width="11.453125" customWidth="1"/>
    <col min="210" max="210" width="3.7265625" customWidth="1"/>
    <col min="230" max="230" width="2.1796875" customWidth="1"/>
    <col min="232" max="232" width="13" customWidth="1"/>
    <col min="233" max="233" width="12.54296875" customWidth="1"/>
    <col min="234" max="234" width="12.1796875" customWidth="1"/>
    <col min="235" max="235" width="13.54296875" bestFit="1" customWidth="1"/>
    <col min="236" max="236" width="12" bestFit="1" customWidth="1"/>
    <col min="237" max="237" width="12.26953125" customWidth="1"/>
    <col min="238" max="238" width="10.26953125" customWidth="1"/>
    <col min="239" max="239" width="3.81640625" customWidth="1"/>
    <col min="240" max="240" width="9.7265625" customWidth="1"/>
    <col min="241" max="241" width="15.1796875" customWidth="1"/>
    <col min="242" max="242" width="9.453125" customWidth="1"/>
    <col min="243" max="243" width="13.7265625" customWidth="1"/>
    <col min="244" max="244" width="9.26953125" customWidth="1"/>
    <col min="245" max="245" width="4.54296875" customWidth="1"/>
    <col min="246" max="246" width="5.7265625" customWidth="1"/>
    <col min="247" max="247" width="7.81640625" customWidth="1"/>
    <col min="248" max="248" width="8.453125" customWidth="1"/>
    <col min="250" max="250" width="10.453125" customWidth="1"/>
    <col min="251" max="251" width="11" customWidth="1"/>
    <col min="252" max="465" width="11.453125" customWidth="1"/>
    <col min="466" max="466" width="3.7265625" customWidth="1"/>
    <col min="486" max="486" width="2.1796875" customWidth="1"/>
    <col min="488" max="488" width="13" customWidth="1"/>
    <col min="489" max="489" width="12.54296875" customWidth="1"/>
    <col min="490" max="490" width="12.1796875" customWidth="1"/>
    <col min="491" max="491" width="13.54296875" bestFit="1" customWidth="1"/>
    <col min="492" max="492" width="12" bestFit="1" customWidth="1"/>
    <col min="493" max="493" width="12.26953125" customWidth="1"/>
    <col min="494" max="494" width="10.26953125" customWidth="1"/>
    <col min="495" max="495" width="3.81640625" customWidth="1"/>
    <col min="496" max="496" width="9.7265625" customWidth="1"/>
    <col min="497" max="497" width="15.1796875" customWidth="1"/>
    <col min="498" max="498" width="9.453125" customWidth="1"/>
    <col min="499" max="499" width="13.7265625" customWidth="1"/>
    <col min="500" max="500" width="9.26953125" customWidth="1"/>
    <col min="501" max="501" width="4.54296875" customWidth="1"/>
    <col min="502" max="502" width="5.7265625" customWidth="1"/>
    <col min="503" max="503" width="7.81640625" customWidth="1"/>
    <col min="504" max="504" width="8.453125" customWidth="1"/>
    <col min="506" max="506" width="10.453125" customWidth="1"/>
    <col min="507" max="507" width="11" customWidth="1"/>
    <col min="508" max="721" width="11.453125" customWidth="1"/>
    <col min="722" max="722" width="3.7265625" customWidth="1"/>
    <col min="742" max="742" width="2.1796875" customWidth="1"/>
    <col min="744" max="744" width="13" customWidth="1"/>
    <col min="745" max="745" width="12.54296875" customWidth="1"/>
    <col min="746" max="746" width="12.1796875" customWidth="1"/>
    <col min="747" max="747" width="13.54296875" bestFit="1" customWidth="1"/>
    <col min="748" max="748" width="12" bestFit="1" customWidth="1"/>
    <col min="749" max="749" width="12.26953125" customWidth="1"/>
    <col min="750" max="750" width="10.26953125" customWidth="1"/>
    <col min="751" max="751" width="3.81640625" customWidth="1"/>
    <col min="752" max="752" width="9.7265625" customWidth="1"/>
    <col min="753" max="753" width="15.1796875" customWidth="1"/>
    <col min="754" max="754" width="9.453125" customWidth="1"/>
    <col min="755" max="755" width="13.7265625" customWidth="1"/>
    <col min="756" max="756" width="9.26953125" customWidth="1"/>
    <col min="757" max="757" width="4.54296875" customWidth="1"/>
    <col min="758" max="758" width="5.7265625" customWidth="1"/>
    <col min="759" max="759" width="7.81640625" customWidth="1"/>
    <col min="760" max="760" width="8.453125" customWidth="1"/>
    <col min="762" max="762" width="10.453125" customWidth="1"/>
    <col min="763" max="763" width="11" customWidth="1"/>
    <col min="764" max="977" width="11.453125" customWidth="1"/>
    <col min="978" max="978" width="3.7265625" customWidth="1"/>
    <col min="998" max="998" width="2.1796875" customWidth="1"/>
    <col min="1000" max="1000" width="13" customWidth="1"/>
    <col min="1001" max="1001" width="12.54296875" customWidth="1"/>
    <col min="1002" max="1002" width="12.1796875" customWidth="1"/>
    <col min="1003" max="1003" width="13.54296875" bestFit="1" customWidth="1"/>
    <col min="1004" max="1004" width="12" bestFit="1" customWidth="1"/>
    <col min="1005" max="1005" width="12.26953125" customWidth="1"/>
    <col min="1006" max="1006" width="10.26953125" customWidth="1"/>
    <col min="1007" max="1007" width="3.81640625" customWidth="1"/>
    <col min="1008" max="1008" width="9.7265625" customWidth="1"/>
    <col min="1009" max="1009" width="15.1796875" customWidth="1"/>
    <col min="1010" max="1010" width="9.453125" customWidth="1"/>
    <col min="1011" max="1011" width="13.7265625" customWidth="1"/>
    <col min="1012" max="1012" width="9.26953125" customWidth="1"/>
    <col min="1013" max="1013" width="4.54296875" customWidth="1"/>
    <col min="1014" max="1014" width="5.7265625" customWidth="1"/>
    <col min="1015" max="1015" width="7.81640625" customWidth="1"/>
    <col min="1016" max="1016" width="8.453125" customWidth="1"/>
    <col min="1018" max="1018" width="10.453125" customWidth="1"/>
    <col min="1019" max="1019" width="11" customWidth="1"/>
    <col min="1020" max="1233" width="11.453125" customWidth="1"/>
    <col min="1234" max="1234" width="3.7265625" customWidth="1"/>
    <col min="1254" max="1254" width="2.1796875" customWidth="1"/>
    <col min="1256" max="1256" width="13" customWidth="1"/>
    <col min="1257" max="1257" width="12.54296875" customWidth="1"/>
    <col min="1258" max="1258" width="12.1796875" customWidth="1"/>
    <col min="1259" max="1259" width="13.54296875" bestFit="1" customWidth="1"/>
    <col min="1260" max="1260" width="12" bestFit="1" customWidth="1"/>
    <col min="1261" max="1261" width="12.26953125" customWidth="1"/>
    <col min="1262" max="1262" width="10.26953125" customWidth="1"/>
    <col min="1263" max="1263" width="3.81640625" customWidth="1"/>
    <col min="1264" max="1264" width="9.7265625" customWidth="1"/>
    <col min="1265" max="1265" width="15.1796875" customWidth="1"/>
    <col min="1266" max="1266" width="9.453125" customWidth="1"/>
    <col min="1267" max="1267" width="13.7265625" customWidth="1"/>
    <col min="1268" max="1268" width="9.26953125" customWidth="1"/>
    <col min="1269" max="1269" width="4.54296875" customWidth="1"/>
    <col min="1270" max="1270" width="5.7265625" customWidth="1"/>
    <col min="1271" max="1271" width="7.81640625" customWidth="1"/>
    <col min="1272" max="1272" width="8.453125" customWidth="1"/>
    <col min="1274" max="1274" width="10.453125" customWidth="1"/>
    <col min="1275" max="1275" width="11" customWidth="1"/>
    <col min="1276" max="1489" width="11.453125" customWidth="1"/>
    <col min="1490" max="1490" width="3.7265625" customWidth="1"/>
    <col min="1510" max="1510" width="2.1796875" customWidth="1"/>
    <col min="1512" max="1512" width="13" customWidth="1"/>
    <col min="1513" max="1513" width="12.54296875" customWidth="1"/>
    <col min="1514" max="1514" width="12.1796875" customWidth="1"/>
    <col min="1515" max="1515" width="13.54296875" bestFit="1" customWidth="1"/>
    <col min="1516" max="1516" width="12" bestFit="1" customWidth="1"/>
    <col min="1517" max="1517" width="12.26953125" customWidth="1"/>
    <col min="1518" max="1518" width="10.26953125" customWidth="1"/>
    <col min="1519" max="1519" width="3.81640625" customWidth="1"/>
    <col min="1520" max="1520" width="9.7265625" customWidth="1"/>
    <col min="1521" max="1521" width="15.1796875" customWidth="1"/>
    <col min="1522" max="1522" width="9.453125" customWidth="1"/>
    <col min="1523" max="1523" width="13.7265625" customWidth="1"/>
    <col min="1524" max="1524" width="9.26953125" customWidth="1"/>
    <col min="1525" max="1525" width="4.54296875" customWidth="1"/>
    <col min="1526" max="1526" width="5.7265625" customWidth="1"/>
    <col min="1527" max="1527" width="7.81640625" customWidth="1"/>
    <col min="1528" max="1528" width="8.453125" customWidth="1"/>
    <col min="1530" max="1530" width="10.453125" customWidth="1"/>
    <col min="1531" max="1531" width="11" customWidth="1"/>
    <col min="1532" max="1745" width="11.453125" customWidth="1"/>
    <col min="1746" max="1746" width="3.7265625" customWidth="1"/>
    <col min="1766" max="1766" width="2.1796875" customWidth="1"/>
    <col min="1768" max="1768" width="13" customWidth="1"/>
    <col min="1769" max="1769" width="12.54296875" customWidth="1"/>
    <col min="1770" max="1770" width="12.1796875" customWidth="1"/>
    <col min="1771" max="1771" width="13.54296875" bestFit="1" customWidth="1"/>
    <col min="1772" max="1772" width="12" bestFit="1" customWidth="1"/>
    <col min="1773" max="1773" width="12.26953125" customWidth="1"/>
    <col min="1774" max="1774" width="10.26953125" customWidth="1"/>
    <col min="1775" max="1775" width="3.81640625" customWidth="1"/>
    <col min="1776" max="1776" width="9.7265625" customWidth="1"/>
    <col min="1777" max="1777" width="15.1796875" customWidth="1"/>
    <col min="1778" max="1778" width="9.453125" customWidth="1"/>
    <col min="1779" max="1779" width="13.7265625" customWidth="1"/>
    <col min="1780" max="1780" width="9.26953125" customWidth="1"/>
    <col min="1781" max="1781" width="4.54296875" customWidth="1"/>
    <col min="1782" max="1782" width="5.7265625" customWidth="1"/>
    <col min="1783" max="1783" width="7.81640625" customWidth="1"/>
    <col min="1784" max="1784" width="8.453125" customWidth="1"/>
    <col min="1786" max="1786" width="10.453125" customWidth="1"/>
    <col min="1787" max="1787" width="11" customWidth="1"/>
    <col min="1788" max="2001" width="11.453125" customWidth="1"/>
    <col min="2002" max="2002" width="3.7265625" customWidth="1"/>
    <col min="2022" max="2022" width="2.1796875" customWidth="1"/>
    <col min="2024" max="2024" width="13" customWidth="1"/>
    <col min="2025" max="2025" width="12.54296875" customWidth="1"/>
    <col min="2026" max="2026" width="12.1796875" customWidth="1"/>
    <col min="2027" max="2027" width="13.54296875" bestFit="1" customWidth="1"/>
    <col min="2028" max="2028" width="12" bestFit="1" customWidth="1"/>
    <col min="2029" max="2029" width="12.26953125" customWidth="1"/>
    <col min="2030" max="2030" width="10.26953125" customWidth="1"/>
    <col min="2031" max="2031" width="3.81640625" customWidth="1"/>
    <col min="2032" max="2032" width="9.7265625" customWidth="1"/>
    <col min="2033" max="2033" width="15.1796875" customWidth="1"/>
    <col min="2034" max="2034" width="9.453125" customWidth="1"/>
    <col min="2035" max="2035" width="13.7265625" customWidth="1"/>
    <col min="2036" max="2036" width="9.26953125" customWidth="1"/>
    <col min="2037" max="2037" width="4.54296875" customWidth="1"/>
    <col min="2038" max="2038" width="5.7265625" customWidth="1"/>
    <col min="2039" max="2039" width="7.81640625" customWidth="1"/>
    <col min="2040" max="2040" width="8.453125" customWidth="1"/>
    <col min="2042" max="2042" width="10.453125" customWidth="1"/>
    <col min="2043" max="2043" width="11" customWidth="1"/>
    <col min="2044" max="2257" width="11.453125" customWidth="1"/>
    <col min="2258" max="2258" width="3.7265625" customWidth="1"/>
    <col min="2278" max="2278" width="2.1796875" customWidth="1"/>
    <col min="2280" max="2280" width="13" customWidth="1"/>
    <col min="2281" max="2281" width="12.54296875" customWidth="1"/>
    <col min="2282" max="2282" width="12.1796875" customWidth="1"/>
    <col min="2283" max="2283" width="13.54296875" bestFit="1" customWidth="1"/>
    <col min="2284" max="2284" width="12" bestFit="1" customWidth="1"/>
    <col min="2285" max="2285" width="12.26953125" customWidth="1"/>
    <col min="2286" max="2286" width="10.26953125" customWidth="1"/>
    <col min="2287" max="2287" width="3.81640625" customWidth="1"/>
    <col min="2288" max="2288" width="9.7265625" customWidth="1"/>
    <col min="2289" max="2289" width="15.1796875" customWidth="1"/>
    <col min="2290" max="2290" width="9.453125" customWidth="1"/>
    <col min="2291" max="2291" width="13.7265625" customWidth="1"/>
    <col min="2292" max="2292" width="9.26953125" customWidth="1"/>
    <col min="2293" max="2293" width="4.54296875" customWidth="1"/>
    <col min="2294" max="2294" width="5.7265625" customWidth="1"/>
    <col min="2295" max="2295" width="7.81640625" customWidth="1"/>
    <col min="2296" max="2296" width="8.453125" customWidth="1"/>
    <col min="2298" max="2298" width="10.453125" customWidth="1"/>
    <col min="2299" max="2299" width="11" customWidth="1"/>
    <col min="2300" max="2513" width="11.453125" customWidth="1"/>
    <col min="2514" max="2514" width="3.7265625" customWidth="1"/>
    <col min="2534" max="2534" width="2.1796875" customWidth="1"/>
    <col min="2536" max="2536" width="13" customWidth="1"/>
    <col min="2537" max="2537" width="12.54296875" customWidth="1"/>
    <col min="2538" max="2538" width="12.1796875" customWidth="1"/>
    <col min="2539" max="2539" width="13.54296875" bestFit="1" customWidth="1"/>
    <col min="2540" max="2540" width="12" bestFit="1" customWidth="1"/>
    <col min="2541" max="2541" width="12.26953125" customWidth="1"/>
    <col min="2542" max="2542" width="10.26953125" customWidth="1"/>
    <col min="2543" max="2543" width="3.81640625" customWidth="1"/>
    <col min="2544" max="2544" width="9.7265625" customWidth="1"/>
    <col min="2545" max="2545" width="15.1796875" customWidth="1"/>
    <col min="2546" max="2546" width="9.453125" customWidth="1"/>
    <col min="2547" max="2547" width="13.7265625" customWidth="1"/>
    <col min="2548" max="2548" width="9.26953125" customWidth="1"/>
    <col min="2549" max="2549" width="4.54296875" customWidth="1"/>
    <col min="2550" max="2550" width="5.7265625" customWidth="1"/>
    <col min="2551" max="2551" width="7.81640625" customWidth="1"/>
    <col min="2552" max="2552" width="8.453125" customWidth="1"/>
    <col min="2554" max="2554" width="10.453125" customWidth="1"/>
    <col min="2555" max="2555" width="11" customWidth="1"/>
    <col min="2556" max="2769" width="11.453125" customWidth="1"/>
    <col min="2770" max="2770" width="3.7265625" customWidth="1"/>
    <col min="2790" max="2790" width="2.1796875" customWidth="1"/>
    <col min="2792" max="2792" width="13" customWidth="1"/>
    <col min="2793" max="2793" width="12.54296875" customWidth="1"/>
    <col min="2794" max="2794" width="12.1796875" customWidth="1"/>
    <col min="2795" max="2795" width="13.54296875" bestFit="1" customWidth="1"/>
    <col min="2796" max="2796" width="12" bestFit="1" customWidth="1"/>
    <col min="2797" max="2797" width="12.26953125" customWidth="1"/>
    <col min="2798" max="2798" width="10.26953125" customWidth="1"/>
    <col min="2799" max="2799" width="3.81640625" customWidth="1"/>
    <col min="2800" max="2800" width="9.7265625" customWidth="1"/>
    <col min="2801" max="2801" width="15.1796875" customWidth="1"/>
    <col min="2802" max="2802" width="9.453125" customWidth="1"/>
    <col min="2803" max="2803" width="13.7265625" customWidth="1"/>
    <col min="2804" max="2804" width="9.26953125" customWidth="1"/>
    <col min="2805" max="2805" width="4.54296875" customWidth="1"/>
    <col min="2806" max="2806" width="5.7265625" customWidth="1"/>
    <col min="2807" max="2807" width="7.81640625" customWidth="1"/>
    <col min="2808" max="2808" width="8.453125" customWidth="1"/>
    <col min="2810" max="2810" width="10.453125" customWidth="1"/>
    <col min="2811" max="2811" width="11" customWidth="1"/>
    <col min="2812" max="3025" width="11.453125" customWidth="1"/>
    <col min="3026" max="3026" width="3.7265625" customWidth="1"/>
    <col min="3046" max="3046" width="2.1796875" customWidth="1"/>
    <col min="3048" max="3048" width="13" customWidth="1"/>
    <col min="3049" max="3049" width="12.54296875" customWidth="1"/>
    <col min="3050" max="3050" width="12.1796875" customWidth="1"/>
    <col min="3051" max="3051" width="13.54296875" bestFit="1" customWidth="1"/>
    <col min="3052" max="3052" width="12" bestFit="1" customWidth="1"/>
    <col min="3053" max="3053" width="12.26953125" customWidth="1"/>
    <col min="3054" max="3054" width="10.26953125" customWidth="1"/>
    <col min="3055" max="3055" width="3.81640625" customWidth="1"/>
    <col min="3056" max="3056" width="9.7265625" customWidth="1"/>
    <col min="3057" max="3057" width="15.1796875" customWidth="1"/>
    <col min="3058" max="3058" width="9.453125" customWidth="1"/>
    <col min="3059" max="3059" width="13.7265625" customWidth="1"/>
    <col min="3060" max="3060" width="9.26953125" customWidth="1"/>
    <col min="3061" max="3061" width="4.54296875" customWidth="1"/>
    <col min="3062" max="3062" width="5.7265625" customWidth="1"/>
    <col min="3063" max="3063" width="7.81640625" customWidth="1"/>
    <col min="3064" max="3064" width="8.453125" customWidth="1"/>
    <col min="3066" max="3066" width="10.453125" customWidth="1"/>
    <col min="3067" max="3067" width="11" customWidth="1"/>
    <col min="3068" max="3281" width="11.453125" customWidth="1"/>
    <col min="3282" max="3282" width="3.7265625" customWidth="1"/>
    <col min="3302" max="3302" width="2.1796875" customWidth="1"/>
    <col min="3304" max="3304" width="13" customWidth="1"/>
    <col min="3305" max="3305" width="12.54296875" customWidth="1"/>
    <col min="3306" max="3306" width="12.1796875" customWidth="1"/>
    <col min="3307" max="3307" width="13.54296875" bestFit="1" customWidth="1"/>
    <col min="3308" max="3308" width="12" bestFit="1" customWidth="1"/>
    <col min="3309" max="3309" width="12.26953125" customWidth="1"/>
    <col min="3310" max="3310" width="10.26953125" customWidth="1"/>
    <col min="3311" max="3311" width="3.81640625" customWidth="1"/>
    <col min="3312" max="3312" width="9.7265625" customWidth="1"/>
    <col min="3313" max="3313" width="15.1796875" customWidth="1"/>
    <col min="3314" max="3314" width="9.453125" customWidth="1"/>
    <col min="3315" max="3315" width="13.7265625" customWidth="1"/>
    <col min="3316" max="3316" width="9.26953125" customWidth="1"/>
    <col min="3317" max="3317" width="4.54296875" customWidth="1"/>
    <col min="3318" max="3318" width="5.7265625" customWidth="1"/>
    <col min="3319" max="3319" width="7.81640625" customWidth="1"/>
    <col min="3320" max="3320" width="8.453125" customWidth="1"/>
    <col min="3322" max="3322" width="10.453125" customWidth="1"/>
    <col min="3323" max="3323" width="11" customWidth="1"/>
    <col min="3324" max="3537" width="11.453125" customWidth="1"/>
    <col min="3538" max="3538" width="3.7265625" customWidth="1"/>
    <col min="3558" max="3558" width="2.1796875" customWidth="1"/>
    <col min="3560" max="3560" width="13" customWidth="1"/>
    <col min="3561" max="3561" width="12.54296875" customWidth="1"/>
    <col min="3562" max="3562" width="12.1796875" customWidth="1"/>
    <col min="3563" max="3563" width="13.54296875" bestFit="1" customWidth="1"/>
    <col min="3564" max="3564" width="12" bestFit="1" customWidth="1"/>
    <col min="3565" max="3565" width="12.26953125" customWidth="1"/>
    <col min="3566" max="3566" width="10.26953125" customWidth="1"/>
    <col min="3567" max="3567" width="3.81640625" customWidth="1"/>
    <col min="3568" max="3568" width="9.7265625" customWidth="1"/>
    <col min="3569" max="3569" width="15.1796875" customWidth="1"/>
    <col min="3570" max="3570" width="9.453125" customWidth="1"/>
    <col min="3571" max="3571" width="13.7265625" customWidth="1"/>
    <col min="3572" max="3572" width="9.26953125" customWidth="1"/>
    <col min="3573" max="3573" width="4.54296875" customWidth="1"/>
    <col min="3574" max="3574" width="5.7265625" customWidth="1"/>
    <col min="3575" max="3575" width="7.81640625" customWidth="1"/>
    <col min="3576" max="3576" width="8.453125" customWidth="1"/>
    <col min="3578" max="3578" width="10.453125" customWidth="1"/>
    <col min="3579" max="3579" width="11" customWidth="1"/>
    <col min="3580" max="3793" width="11.453125" customWidth="1"/>
    <col min="3794" max="3794" width="3.7265625" customWidth="1"/>
    <col min="3814" max="3814" width="2.1796875" customWidth="1"/>
    <col min="3816" max="3816" width="13" customWidth="1"/>
    <col min="3817" max="3817" width="12.54296875" customWidth="1"/>
    <col min="3818" max="3818" width="12.1796875" customWidth="1"/>
    <col min="3819" max="3819" width="13.54296875" bestFit="1" customWidth="1"/>
    <col min="3820" max="3820" width="12" bestFit="1" customWidth="1"/>
    <col min="3821" max="3821" width="12.26953125" customWidth="1"/>
    <col min="3822" max="3822" width="10.26953125" customWidth="1"/>
    <col min="3823" max="3823" width="3.81640625" customWidth="1"/>
    <col min="3824" max="3824" width="9.7265625" customWidth="1"/>
    <col min="3825" max="3825" width="15.1796875" customWidth="1"/>
    <col min="3826" max="3826" width="9.453125" customWidth="1"/>
    <col min="3827" max="3827" width="13.7265625" customWidth="1"/>
    <col min="3828" max="3828" width="9.26953125" customWidth="1"/>
    <col min="3829" max="3829" width="4.54296875" customWidth="1"/>
    <col min="3830" max="3830" width="5.7265625" customWidth="1"/>
    <col min="3831" max="3831" width="7.81640625" customWidth="1"/>
    <col min="3832" max="3832" width="8.453125" customWidth="1"/>
    <col min="3834" max="3834" width="10.453125" customWidth="1"/>
    <col min="3835" max="3835" width="11" customWidth="1"/>
    <col min="3836" max="4049" width="11.453125" customWidth="1"/>
    <col min="4050" max="4050" width="3.7265625" customWidth="1"/>
    <col min="4070" max="4070" width="2.1796875" customWidth="1"/>
    <col min="4072" max="4072" width="13" customWidth="1"/>
    <col min="4073" max="4073" width="12.54296875" customWidth="1"/>
    <col min="4074" max="4074" width="12.1796875" customWidth="1"/>
    <col min="4075" max="4075" width="13.54296875" bestFit="1" customWidth="1"/>
    <col min="4076" max="4076" width="12" bestFit="1" customWidth="1"/>
    <col min="4077" max="4077" width="12.26953125" customWidth="1"/>
    <col min="4078" max="4078" width="10.26953125" customWidth="1"/>
    <col min="4079" max="4079" width="3.81640625" customWidth="1"/>
    <col min="4080" max="4080" width="9.7265625" customWidth="1"/>
    <col min="4081" max="4081" width="15.1796875" customWidth="1"/>
    <col min="4082" max="4082" width="9.453125" customWidth="1"/>
    <col min="4083" max="4083" width="13.7265625" customWidth="1"/>
    <col min="4084" max="4084" width="9.26953125" customWidth="1"/>
    <col min="4085" max="4085" width="4.54296875" customWidth="1"/>
    <col min="4086" max="4086" width="5.7265625" customWidth="1"/>
    <col min="4087" max="4087" width="7.81640625" customWidth="1"/>
    <col min="4088" max="4088" width="8.453125" customWidth="1"/>
    <col min="4090" max="4090" width="10.453125" customWidth="1"/>
    <col min="4091" max="4091" width="11" customWidth="1"/>
    <col min="4092" max="4305" width="11.453125" customWidth="1"/>
    <col min="4306" max="4306" width="3.7265625" customWidth="1"/>
    <col min="4326" max="4326" width="2.1796875" customWidth="1"/>
    <col min="4328" max="4328" width="13" customWidth="1"/>
    <col min="4329" max="4329" width="12.54296875" customWidth="1"/>
    <col min="4330" max="4330" width="12.1796875" customWidth="1"/>
    <col min="4331" max="4331" width="13.54296875" bestFit="1" customWidth="1"/>
    <col min="4332" max="4332" width="12" bestFit="1" customWidth="1"/>
    <col min="4333" max="4333" width="12.26953125" customWidth="1"/>
    <col min="4334" max="4334" width="10.26953125" customWidth="1"/>
    <col min="4335" max="4335" width="3.81640625" customWidth="1"/>
    <col min="4336" max="4336" width="9.7265625" customWidth="1"/>
    <col min="4337" max="4337" width="15.1796875" customWidth="1"/>
    <col min="4338" max="4338" width="9.453125" customWidth="1"/>
    <col min="4339" max="4339" width="13.7265625" customWidth="1"/>
    <col min="4340" max="4340" width="9.26953125" customWidth="1"/>
    <col min="4341" max="4341" width="4.54296875" customWidth="1"/>
    <col min="4342" max="4342" width="5.7265625" customWidth="1"/>
    <col min="4343" max="4343" width="7.81640625" customWidth="1"/>
    <col min="4344" max="4344" width="8.453125" customWidth="1"/>
    <col min="4346" max="4346" width="10.453125" customWidth="1"/>
    <col min="4347" max="4347" width="11" customWidth="1"/>
    <col min="4348" max="4561" width="11.453125" customWidth="1"/>
    <col min="4562" max="4562" width="3.7265625" customWidth="1"/>
    <col min="4582" max="4582" width="2.1796875" customWidth="1"/>
    <col min="4584" max="4584" width="13" customWidth="1"/>
    <col min="4585" max="4585" width="12.54296875" customWidth="1"/>
    <col min="4586" max="4586" width="12.1796875" customWidth="1"/>
    <col min="4587" max="4587" width="13.54296875" bestFit="1" customWidth="1"/>
    <col min="4588" max="4588" width="12" bestFit="1" customWidth="1"/>
    <col min="4589" max="4589" width="12.26953125" customWidth="1"/>
    <col min="4590" max="4590" width="10.26953125" customWidth="1"/>
    <col min="4591" max="4591" width="3.81640625" customWidth="1"/>
    <col min="4592" max="4592" width="9.7265625" customWidth="1"/>
    <col min="4593" max="4593" width="15.1796875" customWidth="1"/>
    <col min="4594" max="4594" width="9.453125" customWidth="1"/>
    <col min="4595" max="4595" width="13.7265625" customWidth="1"/>
    <col min="4596" max="4596" width="9.26953125" customWidth="1"/>
    <col min="4597" max="4597" width="4.54296875" customWidth="1"/>
    <col min="4598" max="4598" width="5.7265625" customWidth="1"/>
    <col min="4599" max="4599" width="7.81640625" customWidth="1"/>
    <col min="4600" max="4600" width="8.453125" customWidth="1"/>
    <col min="4602" max="4602" width="10.453125" customWidth="1"/>
    <col min="4603" max="4603" width="11" customWidth="1"/>
    <col min="4604" max="4817" width="11.453125" customWidth="1"/>
    <col min="4818" max="4818" width="3.7265625" customWidth="1"/>
    <col min="4838" max="4838" width="2.1796875" customWidth="1"/>
    <col min="4840" max="4840" width="13" customWidth="1"/>
    <col min="4841" max="4841" width="12.54296875" customWidth="1"/>
    <col min="4842" max="4842" width="12.1796875" customWidth="1"/>
    <col min="4843" max="4843" width="13.54296875" bestFit="1" customWidth="1"/>
    <col min="4844" max="4844" width="12" bestFit="1" customWidth="1"/>
    <col min="4845" max="4845" width="12.26953125" customWidth="1"/>
    <col min="4846" max="4846" width="10.26953125" customWidth="1"/>
    <col min="4847" max="4847" width="3.81640625" customWidth="1"/>
    <col min="4848" max="4848" width="9.7265625" customWidth="1"/>
    <col min="4849" max="4849" width="15.1796875" customWidth="1"/>
    <col min="4850" max="4850" width="9.453125" customWidth="1"/>
    <col min="4851" max="4851" width="13.7265625" customWidth="1"/>
    <col min="4852" max="4852" width="9.26953125" customWidth="1"/>
    <col min="4853" max="4853" width="4.54296875" customWidth="1"/>
    <col min="4854" max="4854" width="5.7265625" customWidth="1"/>
    <col min="4855" max="4855" width="7.81640625" customWidth="1"/>
    <col min="4856" max="4856" width="8.453125" customWidth="1"/>
    <col min="4858" max="4858" width="10.453125" customWidth="1"/>
    <col min="4859" max="4859" width="11" customWidth="1"/>
    <col min="4860" max="5073" width="11.453125" customWidth="1"/>
    <col min="5074" max="5074" width="3.7265625" customWidth="1"/>
    <col min="5094" max="5094" width="2.1796875" customWidth="1"/>
    <col min="5096" max="5096" width="13" customWidth="1"/>
    <col min="5097" max="5097" width="12.54296875" customWidth="1"/>
    <col min="5098" max="5098" width="12.1796875" customWidth="1"/>
    <col min="5099" max="5099" width="13.54296875" bestFit="1" customWidth="1"/>
    <col min="5100" max="5100" width="12" bestFit="1" customWidth="1"/>
    <col min="5101" max="5101" width="12.26953125" customWidth="1"/>
    <col min="5102" max="5102" width="10.26953125" customWidth="1"/>
    <col min="5103" max="5103" width="3.81640625" customWidth="1"/>
    <col min="5104" max="5104" width="9.7265625" customWidth="1"/>
    <col min="5105" max="5105" width="15.1796875" customWidth="1"/>
    <col min="5106" max="5106" width="9.453125" customWidth="1"/>
    <col min="5107" max="5107" width="13.7265625" customWidth="1"/>
    <col min="5108" max="5108" width="9.26953125" customWidth="1"/>
    <col min="5109" max="5109" width="4.54296875" customWidth="1"/>
    <col min="5110" max="5110" width="5.7265625" customWidth="1"/>
    <col min="5111" max="5111" width="7.81640625" customWidth="1"/>
    <col min="5112" max="5112" width="8.453125" customWidth="1"/>
    <col min="5114" max="5114" width="10.453125" customWidth="1"/>
    <col min="5115" max="5115" width="11" customWidth="1"/>
    <col min="5116" max="5329" width="11.453125" customWidth="1"/>
    <col min="5330" max="5330" width="3.7265625" customWidth="1"/>
    <col min="5350" max="5350" width="2.1796875" customWidth="1"/>
    <col min="5352" max="5352" width="13" customWidth="1"/>
    <col min="5353" max="5353" width="12.54296875" customWidth="1"/>
    <col min="5354" max="5354" width="12.1796875" customWidth="1"/>
    <col min="5355" max="5355" width="13.54296875" bestFit="1" customWidth="1"/>
    <col min="5356" max="5356" width="12" bestFit="1" customWidth="1"/>
    <col min="5357" max="5357" width="12.26953125" customWidth="1"/>
    <col min="5358" max="5358" width="10.26953125" customWidth="1"/>
    <col min="5359" max="5359" width="3.81640625" customWidth="1"/>
    <col min="5360" max="5360" width="9.7265625" customWidth="1"/>
    <col min="5361" max="5361" width="15.1796875" customWidth="1"/>
    <col min="5362" max="5362" width="9.453125" customWidth="1"/>
    <col min="5363" max="5363" width="13.7265625" customWidth="1"/>
    <col min="5364" max="5364" width="9.26953125" customWidth="1"/>
    <col min="5365" max="5365" width="4.54296875" customWidth="1"/>
    <col min="5366" max="5366" width="5.7265625" customWidth="1"/>
    <col min="5367" max="5367" width="7.81640625" customWidth="1"/>
    <col min="5368" max="5368" width="8.453125" customWidth="1"/>
    <col min="5370" max="5370" width="10.453125" customWidth="1"/>
    <col min="5371" max="5371" width="11" customWidth="1"/>
    <col min="5372" max="5585" width="11.453125" customWidth="1"/>
    <col min="5586" max="5586" width="3.7265625" customWidth="1"/>
    <col min="5606" max="5606" width="2.1796875" customWidth="1"/>
    <col min="5608" max="5608" width="13" customWidth="1"/>
    <col min="5609" max="5609" width="12.54296875" customWidth="1"/>
    <col min="5610" max="5610" width="12.1796875" customWidth="1"/>
    <col min="5611" max="5611" width="13.54296875" bestFit="1" customWidth="1"/>
    <col min="5612" max="5612" width="12" bestFit="1" customWidth="1"/>
    <col min="5613" max="5613" width="12.26953125" customWidth="1"/>
    <col min="5614" max="5614" width="10.26953125" customWidth="1"/>
    <col min="5615" max="5615" width="3.81640625" customWidth="1"/>
    <col min="5616" max="5616" width="9.7265625" customWidth="1"/>
    <col min="5617" max="5617" width="15.1796875" customWidth="1"/>
    <col min="5618" max="5618" width="9.453125" customWidth="1"/>
    <col min="5619" max="5619" width="13.7265625" customWidth="1"/>
    <col min="5620" max="5620" width="9.26953125" customWidth="1"/>
    <col min="5621" max="5621" width="4.54296875" customWidth="1"/>
    <col min="5622" max="5622" width="5.7265625" customWidth="1"/>
    <col min="5623" max="5623" width="7.81640625" customWidth="1"/>
    <col min="5624" max="5624" width="8.453125" customWidth="1"/>
    <col min="5626" max="5626" width="10.453125" customWidth="1"/>
    <col min="5627" max="5627" width="11" customWidth="1"/>
    <col min="5628" max="5841" width="11.453125" customWidth="1"/>
    <col min="5842" max="5842" width="3.7265625" customWidth="1"/>
    <col min="5862" max="5862" width="2.1796875" customWidth="1"/>
    <col min="5864" max="5864" width="13" customWidth="1"/>
    <col min="5865" max="5865" width="12.54296875" customWidth="1"/>
    <col min="5866" max="5866" width="12.1796875" customWidth="1"/>
    <col min="5867" max="5867" width="13.54296875" bestFit="1" customWidth="1"/>
    <col min="5868" max="5868" width="12" bestFit="1" customWidth="1"/>
    <col min="5869" max="5869" width="12.26953125" customWidth="1"/>
    <col min="5870" max="5870" width="10.26953125" customWidth="1"/>
    <col min="5871" max="5871" width="3.81640625" customWidth="1"/>
    <col min="5872" max="5872" width="9.7265625" customWidth="1"/>
    <col min="5873" max="5873" width="15.1796875" customWidth="1"/>
    <col min="5874" max="5874" width="9.453125" customWidth="1"/>
    <col min="5875" max="5875" width="13.7265625" customWidth="1"/>
    <col min="5876" max="5876" width="9.26953125" customWidth="1"/>
    <col min="5877" max="5877" width="4.54296875" customWidth="1"/>
    <col min="5878" max="5878" width="5.7265625" customWidth="1"/>
    <col min="5879" max="5879" width="7.81640625" customWidth="1"/>
    <col min="5880" max="5880" width="8.453125" customWidth="1"/>
    <col min="5882" max="5882" width="10.453125" customWidth="1"/>
    <col min="5883" max="5883" width="11" customWidth="1"/>
    <col min="5884" max="6097" width="11.453125" customWidth="1"/>
    <col min="6098" max="6098" width="3.7265625" customWidth="1"/>
    <col min="6118" max="6118" width="2.1796875" customWidth="1"/>
    <col min="6120" max="6120" width="13" customWidth="1"/>
    <col min="6121" max="6121" width="12.54296875" customWidth="1"/>
    <col min="6122" max="6122" width="12.1796875" customWidth="1"/>
    <col min="6123" max="6123" width="13.54296875" bestFit="1" customWidth="1"/>
    <col min="6124" max="6124" width="12" bestFit="1" customWidth="1"/>
    <col min="6125" max="6125" width="12.26953125" customWidth="1"/>
    <col min="6126" max="6126" width="10.26953125" customWidth="1"/>
    <col min="6127" max="6127" width="3.81640625" customWidth="1"/>
    <col min="6128" max="6128" width="9.7265625" customWidth="1"/>
    <col min="6129" max="6129" width="15.1796875" customWidth="1"/>
    <col min="6130" max="6130" width="9.453125" customWidth="1"/>
    <col min="6131" max="6131" width="13.7265625" customWidth="1"/>
    <col min="6132" max="6132" width="9.26953125" customWidth="1"/>
    <col min="6133" max="6133" width="4.54296875" customWidth="1"/>
    <col min="6134" max="6134" width="5.7265625" customWidth="1"/>
    <col min="6135" max="6135" width="7.81640625" customWidth="1"/>
    <col min="6136" max="6136" width="8.453125" customWidth="1"/>
    <col min="6138" max="6138" width="10.453125" customWidth="1"/>
    <col min="6139" max="6139" width="11" customWidth="1"/>
    <col min="6140" max="6353" width="11.453125" customWidth="1"/>
    <col min="6354" max="6354" width="3.7265625" customWidth="1"/>
    <col min="6374" max="6374" width="2.1796875" customWidth="1"/>
    <col min="6376" max="6376" width="13" customWidth="1"/>
    <col min="6377" max="6377" width="12.54296875" customWidth="1"/>
    <col min="6378" max="6378" width="12.1796875" customWidth="1"/>
    <col min="6379" max="6379" width="13.54296875" bestFit="1" customWidth="1"/>
    <col min="6380" max="6380" width="12" bestFit="1" customWidth="1"/>
    <col min="6381" max="6381" width="12.26953125" customWidth="1"/>
    <col min="6382" max="6382" width="10.26953125" customWidth="1"/>
    <col min="6383" max="6383" width="3.81640625" customWidth="1"/>
    <col min="6384" max="6384" width="9.7265625" customWidth="1"/>
    <col min="6385" max="6385" width="15.1796875" customWidth="1"/>
    <col min="6386" max="6386" width="9.453125" customWidth="1"/>
    <col min="6387" max="6387" width="13.7265625" customWidth="1"/>
    <col min="6388" max="6388" width="9.26953125" customWidth="1"/>
    <col min="6389" max="6389" width="4.54296875" customWidth="1"/>
    <col min="6390" max="6390" width="5.7265625" customWidth="1"/>
    <col min="6391" max="6391" width="7.81640625" customWidth="1"/>
    <col min="6392" max="6392" width="8.453125" customWidth="1"/>
    <col min="6394" max="6394" width="10.453125" customWidth="1"/>
    <col min="6395" max="6395" width="11" customWidth="1"/>
    <col min="6396" max="6609" width="11.453125" customWidth="1"/>
    <col min="6610" max="6610" width="3.7265625" customWidth="1"/>
    <col min="6630" max="6630" width="2.1796875" customWidth="1"/>
    <col min="6632" max="6632" width="13" customWidth="1"/>
    <col min="6633" max="6633" width="12.54296875" customWidth="1"/>
    <col min="6634" max="6634" width="12.1796875" customWidth="1"/>
    <col min="6635" max="6635" width="13.54296875" bestFit="1" customWidth="1"/>
    <col min="6636" max="6636" width="12" bestFit="1" customWidth="1"/>
    <col min="6637" max="6637" width="12.26953125" customWidth="1"/>
    <col min="6638" max="6638" width="10.26953125" customWidth="1"/>
    <col min="6639" max="6639" width="3.81640625" customWidth="1"/>
    <col min="6640" max="6640" width="9.7265625" customWidth="1"/>
    <col min="6641" max="6641" width="15.1796875" customWidth="1"/>
    <col min="6642" max="6642" width="9.453125" customWidth="1"/>
    <col min="6643" max="6643" width="13.7265625" customWidth="1"/>
    <col min="6644" max="6644" width="9.26953125" customWidth="1"/>
    <col min="6645" max="6645" width="4.54296875" customWidth="1"/>
    <col min="6646" max="6646" width="5.7265625" customWidth="1"/>
    <col min="6647" max="6647" width="7.81640625" customWidth="1"/>
    <col min="6648" max="6648" width="8.453125" customWidth="1"/>
    <col min="6650" max="6650" width="10.453125" customWidth="1"/>
    <col min="6651" max="6651" width="11" customWidth="1"/>
    <col min="6652" max="6865" width="11.453125" customWidth="1"/>
    <col min="6866" max="6866" width="3.7265625" customWidth="1"/>
    <col min="6886" max="6886" width="2.1796875" customWidth="1"/>
    <col min="6888" max="6888" width="13" customWidth="1"/>
    <col min="6889" max="6889" width="12.54296875" customWidth="1"/>
    <col min="6890" max="6890" width="12.1796875" customWidth="1"/>
    <col min="6891" max="6891" width="13.54296875" bestFit="1" customWidth="1"/>
    <col min="6892" max="6892" width="12" bestFit="1" customWidth="1"/>
    <col min="6893" max="6893" width="12.26953125" customWidth="1"/>
    <col min="6894" max="6894" width="10.26953125" customWidth="1"/>
    <col min="6895" max="6895" width="3.81640625" customWidth="1"/>
    <col min="6896" max="6896" width="9.7265625" customWidth="1"/>
    <col min="6897" max="6897" width="15.1796875" customWidth="1"/>
    <col min="6898" max="6898" width="9.453125" customWidth="1"/>
    <col min="6899" max="6899" width="13.7265625" customWidth="1"/>
    <col min="6900" max="6900" width="9.26953125" customWidth="1"/>
    <col min="6901" max="6901" width="4.54296875" customWidth="1"/>
    <col min="6902" max="6902" width="5.7265625" customWidth="1"/>
    <col min="6903" max="6903" width="7.81640625" customWidth="1"/>
    <col min="6904" max="6904" width="8.453125" customWidth="1"/>
    <col min="6906" max="6906" width="10.453125" customWidth="1"/>
    <col min="6907" max="6907" width="11" customWidth="1"/>
    <col min="6908" max="7121" width="11.453125" customWidth="1"/>
    <col min="7122" max="7122" width="3.7265625" customWidth="1"/>
    <col min="7142" max="7142" width="2.1796875" customWidth="1"/>
    <col min="7144" max="7144" width="13" customWidth="1"/>
    <col min="7145" max="7145" width="12.54296875" customWidth="1"/>
    <col min="7146" max="7146" width="12.1796875" customWidth="1"/>
    <col min="7147" max="7147" width="13.54296875" bestFit="1" customWidth="1"/>
    <col min="7148" max="7148" width="12" bestFit="1" customWidth="1"/>
    <col min="7149" max="7149" width="12.26953125" customWidth="1"/>
    <col min="7150" max="7150" width="10.26953125" customWidth="1"/>
    <col min="7151" max="7151" width="3.81640625" customWidth="1"/>
    <col min="7152" max="7152" width="9.7265625" customWidth="1"/>
    <col min="7153" max="7153" width="15.1796875" customWidth="1"/>
    <col min="7154" max="7154" width="9.453125" customWidth="1"/>
    <col min="7155" max="7155" width="13.7265625" customWidth="1"/>
    <col min="7156" max="7156" width="9.26953125" customWidth="1"/>
    <col min="7157" max="7157" width="4.54296875" customWidth="1"/>
    <col min="7158" max="7158" width="5.7265625" customWidth="1"/>
    <col min="7159" max="7159" width="7.81640625" customWidth="1"/>
    <col min="7160" max="7160" width="8.453125" customWidth="1"/>
    <col min="7162" max="7162" width="10.453125" customWidth="1"/>
    <col min="7163" max="7163" width="11" customWidth="1"/>
    <col min="7164" max="7377" width="11.453125" customWidth="1"/>
    <col min="7378" max="7378" width="3.7265625" customWidth="1"/>
    <col min="7398" max="7398" width="2.1796875" customWidth="1"/>
    <col min="7400" max="7400" width="13" customWidth="1"/>
    <col min="7401" max="7401" width="12.54296875" customWidth="1"/>
    <col min="7402" max="7402" width="12.1796875" customWidth="1"/>
    <col min="7403" max="7403" width="13.54296875" bestFit="1" customWidth="1"/>
    <col min="7404" max="7404" width="12" bestFit="1" customWidth="1"/>
    <col min="7405" max="7405" width="12.26953125" customWidth="1"/>
    <col min="7406" max="7406" width="10.26953125" customWidth="1"/>
    <col min="7407" max="7407" width="3.81640625" customWidth="1"/>
    <col min="7408" max="7408" width="9.7265625" customWidth="1"/>
    <col min="7409" max="7409" width="15.1796875" customWidth="1"/>
    <col min="7410" max="7410" width="9.453125" customWidth="1"/>
    <col min="7411" max="7411" width="13.7265625" customWidth="1"/>
    <col min="7412" max="7412" width="9.26953125" customWidth="1"/>
    <col min="7413" max="7413" width="4.54296875" customWidth="1"/>
    <col min="7414" max="7414" width="5.7265625" customWidth="1"/>
    <col min="7415" max="7415" width="7.81640625" customWidth="1"/>
    <col min="7416" max="7416" width="8.453125" customWidth="1"/>
    <col min="7418" max="7418" width="10.453125" customWidth="1"/>
    <col min="7419" max="7419" width="11" customWidth="1"/>
    <col min="7420" max="7633" width="11.453125" customWidth="1"/>
    <col min="7634" max="7634" width="3.7265625" customWidth="1"/>
    <col min="7654" max="7654" width="2.1796875" customWidth="1"/>
    <col min="7656" max="7656" width="13" customWidth="1"/>
    <col min="7657" max="7657" width="12.54296875" customWidth="1"/>
    <col min="7658" max="7658" width="12.1796875" customWidth="1"/>
    <col min="7659" max="7659" width="13.54296875" bestFit="1" customWidth="1"/>
    <col min="7660" max="7660" width="12" bestFit="1" customWidth="1"/>
    <col min="7661" max="7661" width="12.26953125" customWidth="1"/>
    <col min="7662" max="7662" width="10.26953125" customWidth="1"/>
    <col min="7663" max="7663" width="3.81640625" customWidth="1"/>
    <col min="7664" max="7664" width="9.7265625" customWidth="1"/>
    <col min="7665" max="7665" width="15.1796875" customWidth="1"/>
    <col min="7666" max="7666" width="9.453125" customWidth="1"/>
    <col min="7667" max="7667" width="13.7265625" customWidth="1"/>
    <col min="7668" max="7668" width="9.26953125" customWidth="1"/>
    <col min="7669" max="7669" width="4.54296875" customWidth="1"/>
    <col min="7670" max="7670" width="5.7265625" customWidth="1"/>
    <col min="7671" max="7671" width="7.81640625" customWidth="1"/>
    <col min="7672" max="7672" width="8.453125" customWidth="1"/>
    <col min="7674" max="7674" width="10.453125" customWidth="1"/>
    <col min="7675" max="7675" width="11" customWidth="1"/>
    <col min="7676" max="7889" width="11.453125" customWidth="1"/>
    <col min="7890" max="7890" width="3.7265625" customWidth="1"/>
    <col min="7910" max="7910" width="2.1796875" customWidth="1"/>
    <col min="7912" max="7912" width="13" customWidth="1"/>
    <col min="7913" max="7913" width="12.54296875" customWidth="1"/>
    <col min="7914" max="7914" width="12.1796875" customWidth="1"/>
    <col min="7915" max="7915" width="13.54296875" bestFit="1" customWidth="1"/>
    <col min="7916" max="7916" width="12" bestFit="1" customWidth="1"/>
    <col min="7917" max="7917" width="12.26953125" customWidth="1"/>
    <col min="7918" max="7918" width="10.26953125" customWidth="1"/>
    <col min="7919" max="7919" width="3.81640625" customWidth="1"/>
    <col min="7920" max="7920" width="9.7265625" customWidth="1"/>
    <col min="7921" max="7921" width="15.1796875" customWidth="1"/>
    <col min="7922" max="7922" width="9.453125" customWidth="1"/>
    <col min="7923" max="7923" width="13.7265625" customWidth="1"/>
    <col min="7924" max="7924" width="9.26953125" customWidth="1"/>
    <col min="7925" max="7925" width="4.54296875" customWidth="1"/>
    <col min="7926" max="7926" width="5.7265625" customWidth="1"/>
    <col min="7927" max="7927" width="7.81640625" customWidth="1"/>
    <col min="7928" max="7928" width="8.453125" customWidth="1"/>
    <col min="7930" max="7930" width="10.453125" customWidth="1"/>
    <col min="7931" max="7931" width="11" customWidth="1"/>
    <col min="7932" max="8145" width="11.453125" customWidth="1"/>
    <col min="8146" max="8146" width="3.7265625" customWidth="1"/>
    <col min="8166" max="8166" width="2.1796875" customWidth="1"/>
    <col min="8168" max="8168" width="13" customWidth="1"/>
    <col min="8169" max="8169" width="12.54296875" customWidth="1"/>
    <col min="8170" max="8170" width="12.1796875" customWidth="1"/>
    <col min="8171" max="8171" width="13.54296875" bestFit="1" customWidth="1"/>
    <col min="8172" max="8172" width="12" bestFit="1" customWidth="1"/>
    <col min="8173" max="8173" width="12.26953125" customWidth="1"/>
    <col min="8174" max="8174" width="10.26953125" customWidth="1"/>
    <col min="8175" max="8175" width="3.81640625" customWidth="1"/>
    <col min="8176" max="8176" width="9.7265625" customWidth="1"/>
    <col min="8177" max="8177" width="15.1796875" customWidth="1"/>
    <col min="8178" max="8178" width="9.453125" customWidth="1"/>
    <col min="8179" max="8179" width="13.7265625" customWidth="1"/>
    <col min="8180" max="8180" width="9.26953125" customWidth="1"/>
    <col min="8181" max="8181" width="4.54296875" customWidth="1"/>
    <col min="8182" max="8182" width="5.7265625" customWidth="1"/>
    <col min="8183" max="8183" width="7.81640625" customWidth="1"/>
    <col min="8184" max="8184" width="8.453125" customWidth="1"/>
    <col min="8186" max="8186" width="10.453125" customWidth="1"/>
    <col min="8187" max="8187" width="11" customWidth="1"/>
    <col min="8188" max="8401" width="11.453125" customWidth="1"/>
    <col min="8402" max="8402" width="3.7265625" customWidth="1"/>
    <col min="8422" max="8422" width="2.1796875" customWidth="1"/>
    <col min="8424" max="8424" width="13" customWidth="1"/>
    <col min="8425" max="8425" width="12.54296875" customWidth="1"/>
    <col min="8426" max="8426" width="12.1796875" customWidth="1"/>
    <col min="8427" max="8427" width="13.54296875" bestFit="1" customWidth="1"/>
    <col min="8428" max="8428" width="12" bestFit="1" customWidth="1"/>
    <col min="8429" max="8429" width="12.26953125" customWidth="1"/>
    <col min="8430" max="8430" width="10.26953125" customWidth="1"/>
    <col min="8431" max="8431" width="3.81640625" customWidth="1"/>
    <col min="8432" max="8432" width="9.7265625" customWidth="1"/>
    <col min="8433" max="8433" width="15.1796875" customWidth="1"/>
    <col min="8434" max="8434" width="9.453125" customWidth="1"/>
    <col min="8435" max="8435" width="13.7265625" customWidth="1"/>
    <col min="8436" max="8436" width="9.26953125" customWidth="1"/>
    <col min="8437" max="8437" width="4.54296875" customWidth="1"/>
    <col min="8438" max="8438" width="5.7265625" customWidth="1"/>
    <col min="8439" max="8439" width="7.81640625" customWidth="1"/>
    <col min="8440" max="8440" width="8.453125" customWidth="1"/>
    <col min="8442" max="8442" width="10.453125" customWidth="1"/>
    <col min="8443" max="8443" width="11" customWidth="1"/>
    <col min="8444" max="8657" width="11.453125" customWidth="1"/>
    <col min="8658" max="8658" width="3.7265625" customWidth="1"/>
    <col min="8678" max="8678" width="2.1796875" customWidth="1"/>
    <col min="8680" max="8680" width="13" customWidth="1"/>
    <col min="8681" max="8681" width="12.54296875" customWidth="1"/>
    <col min="8682" max="8682" width="12.1796875" customWidth="1"/>
    <col min="8683" max="8683" width="13.54296875" bestFit="1" customWidth="1"/>
    <col min="8684" max="8684" width="12" bestFit="1" customWidth="1"/>
    <col min="8685" max="8685" width="12.26953125" customWidth="1"/>
    <col min="8686" max="8686" width="10.26953125" customWidth="1"/>
    <col min="8687" max="8687" width="3.81640625" customWidth="1"/>
    <col min="8688" max="8688" width="9.7265625" customWidth="1"/>
    <col min="8689" max="8689" width="15.1796875" customWidth="1"/>
    <col min="8690" max="8690" width="9.453125" customWidth="1"/>
    <col min="8691" max="8691" width="13.7265625" customWidth="1"/>
    <col min="8692" max="8692" width="9.26953125" customWidth="1"/>
    <col min="8693" max="8693" width="4.54296875" customWidth="1"/>
    <col min="8694" max="8694" width="5.7265625" customWidth="1"/>
    <col min="8695" max="8695" width="7.81640625" customWidth="1"/>
    <col min="8696" max="8696" width="8.453125" customWidth="1"/>
    <col min="8698" max="8698" width="10.453125" customWidth="1"/>
    <col min="8699" max="8699" width="11" customWidth="1"/>
    <col min="8700" max="8913" width="11.453125" customWidth="1"/>
    <col min="8914" max="8914" width="3.7265625" customWidth="1"/>
    <col min="8934" max="8934" width="2.1796875" customWidth="1"/>
    <col min="8936" max="8936" width="13" customWidth="1"/>
    <col min="8937" max="8937" width="12.54296875" customWidth="1"/>
    <col min="8938" max="8938" width="12.1796875" customWidth="1"/>
    <col min="8939" max="8939" width="13.54296875" bestFit="1" customWidth="1"/>
    <col min="8940" max="8940" width="12" bestFit="1" customWidth="1"/>
    <col min="8941" max="8941" width="12.26953125" customWidth="1"/>
    <col min="8942" max="8942" width="10.26953125" customWidth="1"/>
    <col min="8943" max="8943" width="3.81640625" customWidth="1"/>
    <col min="8944" max="8944" width="9.7265625" customWidth="1"/>
    <col min="8945" max="8945" width="15.1796875" customWidth="1"/>
    <col min="8946" max="8946" width="9.453125" customWidth="1"/>
    <col min="8947" max="8947" width="13.7265625" customWidth="1"/>
    <col min="8948" max="8948" width="9.26953125" customWidth="1"/>
    <col min="8949" max="8949" width="4.54296875" customWidth="1"/>
    <col min="8950" max="8950" width="5.7265625" customWidth="1"/>
    <col min="8951" max="8951" width="7.81640625" customWidth="1"/>
    <col min="8952" max="8952" width="8.453125" customWidth="1"/>
    <col min="8954" max="8954" width="10.453125" customWidth="1"/>
    <col min="8955" max="8955" width="11" customWidth="1"/>
    <col min="8956" max="9169" width="11.453125" customWidth="1"/>
    <col min="9170" max="9170" width="3.7265625" customWidth="1"/>
    <col min="9190" max="9190" width="2.1796875" customWidth="1"/>
    <col min="9192" max="9192" width="13" customWidth="1"/>
    <col min="9193" max="9193" width="12.54296875" customWidth="1"/>
    <col min="9194" max="9194" width="12.1796875" customWidth="1"/>
    <col min="9195" max="9195" width="13.54296875" bestFit="1" customWidth="1"/>
    <col min="9196" max="9196" width="12" bestFit="1" customWidth="1"/>
    <col min="9197" max="9197" width="12.26953125" customWidth="1"/>
    <col min="9198" max="9198" width="10.26953125" customWidth="1"/>
    <col min="9199" max="9199" width="3.81640625" customWidth="1"/>
    <col min="9200" max="9200" width="9.7265625" customWidth="1"/>
    <col min="9201" max="9201" width="15.1796875" customWidth="1"/>
    <col min="9202" max="9202" width="9.453125" customWidth="1"/>
    <col min="9203" max="9203" width="13.7265625" customWidth="1"/>
    <col min="9204" max="9204" width="9.26953125" customWidth="1"/>
    <col min="9205" max="9205" width="4.54296875" customWidth="1"/>
    <col min="9206" max="9206" width="5.7265625" customWidth="1"/>
    <col min="9207" max="9207" width="7.81640625" customWidth="1"/>
    <col min="9208" max="9208" width="8.453125" customWidth="1"/>
    <col min="9210" max="9210" width="10.453125" customWidth="1"/>
    <col min="9211" max="9211" width="11" customWidth="1"/>
    <col min="9212" max="9425" width="11.453125" customWidth="1"/>
    <col min="9426" max="9426" width="3.7265625" customWidth="1"/>
    <col min="9446" max="9446" width="2.1796875" customWidth="1"/>
    <col min="9448" max="9448" width="13" customWidth="1"/>
    <col min="9449" max="9449" width="12.54296875" customWidth="1"/>
    <col min="9450" max="9450" width="12.1796875" customWidth="1"/>
    <col min="9451" max="9451" width="13.54296875" bestFit="1" customWidth="1"/>
    <col min="9452" max="9452" width="12" bestFit="1" customWidth="1"/>
    <col min="9453" max="9453" width="12.26953125" customWidth="1"/>
    <col min="9454" max="9454" width="10.26953125" customWidth="1"/>
    <col min="9455" max="9455" width="3.81640625" customWidth="1"/>
    <col min="9456" max="9456" width="9.7265625" customWidth="1"/>
    <col min="9457" max="9457" width="15.1796875" customWidth="1"/>
    <col min="9458" max="9458" width="9.453125" customWidth="1"/>
    <col min="9459" max="9459" width="13.7265625" customWidth="1"/>
    <col min="9460" max="9460" width="9.26953125" customWidth="1"/>
    <col min="9461" max="9461" width="4.54296875" customWidth="1"/>
    <col min="9462" max="9462" width="5.7265625" customWidth="1"/>
    <col min="9463" max="9463" width="7.81640625" customWidth="1"/>
    <col min="9464" max="9464" width="8.453125" customWidth="1"/>
    <col min="9466" max="9466" width="10.453125" customWidth="1"/>
    <col min="9467" max="9467" width="11" customWidth="1"/>
    <col min="9468" max="9681" width="11.453125" customWidth="1"/>
    <col min="9682" max="9682" width="3.7265625" customWidth="1"/>
    <col min="9702" max="9702" width="2.1796875" customWidth="1"/>
    <col min="9704" max="9704" width="13" customWidth="1"/>
    <col min="9705" max="9705" width="12.54296875" customWidth="1"/>
    <col min="9706" max="9706" width="12.1796875" customWidth="1"/>
    <col min="9707" max="9707" width="13.54296875" bestFit="1" customWidth="1"/>
    <col min="9708" max="9708" width="12" bestFit="1" customWidth="1"/>
    <col min="9709" max="9709" width="12.26953125" customWidth="1"/>
    <col min="9710" max="9710" width="10.26953125" customWidth="1"/>
    <col min="9711" max="9711" width="3.81640625" customWidth="1"/>
    <col min="9712" max="9712" width="9.7265625" customWidth="1"/>
    <col min="9713" max="9713" width="15.1796875" customWidth="1"/>
    <col min="9714" max="9714" width="9.453125" customWidth="1"/>
    <col min="9715" max="9715" width="13.7265625" customWidth="1"/>
    <col min="9716" max="9716" width="9.26953125" customWidth="1"/>
    <col min="9717" max="9717" width="4.54296875" customWidth="1"/>
    <col min="9718" max="9718" width="5.7265625" customWidth="1"/>
    <col min="9719" max="9719" width="7.81640625" customWidth="1"/>
    <col min="9720" max="9720" width="8.453125" customWidth="1"/>
    <col min="9722" max="9722" width="10.453125" customWidth="1"/>
    <col min="9723" max="9723" width="11" customWidth="1"/>
    <col min="9724" max="9937" width="11.453125" customWidth="1"/>
    <col min="9938" max="9938" width="3.7265625" customWidth="1"/>
    <col min="9958" max="9958" width="2.1796875" customWidth="1"/>
    <col min="9960" max="9960" width="13" customWidth="1"/>
    <col min="9961" max="9961" width="12.54296875" customWidth="1"/>
    <col min="9962" max="9962" width="12.1796875" customWidth="1"/>
    <col min="9963" max="9963" width="13.54296875" bestFit="1" customWidth="1"/>
    <col min="9964" max="9964" width="12" bestFit="1" customWidth="1"/>
    <col min="9965" max="9965" width="12.26953125" customWidth="1"/>
    <col min="9966" max="9966" width="10.26953125" customWidth="1"/>
    <col min="9967" max="9967" width="3.81640625" customWidth="1"/>
    <col min="9968" max="9968" width="9.7265625" customWidth="1"/>
    <col min="9969" max="9969" width="15.1796875" customWidth="1"/>
    <col min="9970" max="9970" width="9.453125" customWidth="1"/>
    <col min="9971" max="9971" width="13.7265625" customWidth="1"/>
    <col min="9972" max="9972" width="9.26953125" customWidth="1"/>
    <col min="9973" max="9973" width="4.54296875" customWidth="1"/>
    <col min="9974" max="9974" width="5.7265625" customWidth="1"/>
    <col min="9975" max="9975" width="7.81640625" customWidth="1"/>
    <col min="9976" max="9976" width="8.453125" customWidth="1"/>
    <col min="9978" max="9978" width="10.453125" customWidth="1"/>
    <col min="9979" max="9979" width="11" customWidth="1"/>
    <col min="9980" max="10193" width="11.453125" customWidth="1"/>
    <col min="10194" max="10194" width="3.7265625" customWidth="1"/>
    <col min="10214" max="10214" width="2.1796875" customWidth="1"/>
    <col min="10216" max="10216" width="13" customWidth="1"/>
    <col min="10217" max="10217" width="12.54296875" customWidth="1"/>
    <col min="10218" max="10218" width="12.1796875" customWidth="1"/>
    <col min="10219" max="10219" width="13.54296875" bestFit="1" customWidth="1"/>
    <col min="10220" max="10220" width="12" bestFit="1" customWidth="1"/>
    <col min="10221" max="10221" width="12.26953125" customWidth="1"/>
    <col min="10222" max="10222" width="10.26953125" customWidth="1"/>
    <col min="10223" max="10223" width="3.81640625" customWidth="1"/>
    <col min="10224" max="10224" width="9.7265625" customWidth="1"/>
    <col min="10225" max="10225" width="15.1796875" customWidth="1"/>
    <col min="10226" max="10226" width="9.453125" customWidth="1"/>
    <col min="10227" max="10227" width="13.7265625" customWidth="1"/>
    <col min="10228" max="10228" width="9.26953125" customWidth="1"/>
    <col min="10229" max="10229" width="4.54296875" customWidth="1"/>
    <col min="10230" max="10230" width="5.7265625" customWidth="1"/>
    <col min="10231" max="10231" width="7.81640625" customWidth="1"/>
    <col min="10232" max="10232" width="8.453125" customWidth="1"/>
    <col min="10234" max="10234" width="10.453125" customWidth="1"/>
    <col min="10235" max="10235" width="11" customWidth="1"/>
    <col min="10236" max="10449" width="11.453125" customWidth="1"/>
    <col min="10450" max="10450" width="3.7265625" customWidth="1"/>
    <col min="10470" max="10470" width="2.1796875" customWidth="1"/>
    <col min="10472" max="10472" width="13" customWidth="1"/>
    <col min="10473" max="10473" width="12.54296875" customWidth="1"/>
    <col min="10474" max="10474" width="12.1796875" customWidth="1"/>
    <col min="10475" max="10475" width="13.54296875" bestFit="1" customWidth="1"/>
    <col min="10476" max="10476" width="12" bestFit="1" customWidth="1"/>
    <col min="10477" max="10477" width="12.26953125" customWidth="1"/>
    <col min="10478" max="10478" width="10.26953125" customWidth="1"/>
    <col min="10479" max="10479" width="3.81640625" customWidth="1"/>
    <col min="10480" max="10480" width="9.7265625" customWidth="1"/>
    <col min="10481" max="10481" width="15.1796875" customWidth="1"/>
    <col min="10482" max="10482" width="9.453125" customWidth="1"/>
    <col min="10483" max="10483" width="13.7265625" customWidth="1"/>
    <col min="10484" max="10484" width="9.26953125" customWidth="1"/>
    <col min="10485" max="10485" width="4.54296875" customWidth="1"/>
    <col min="10486" max="10486" width="5.7265625" customWidth="1"/>
    <col min="10487" max="10487" width="7.81640625" customWidth="1"/>
    <col min="10488" max="10488" width="8.453125" customWidth="1"/>
    <col min="10490" max="10490" width="10.453125" customWidth="1"/>
    <col min="10491" max="10491" width="11" customWidth="1"/>
    <col min="10492" max="10705" width="11.453125" customWidth="1"/>
    <col min="10706" max="10706" width="3.7265625" customWidth="1"/>
    <col min="10726" max="10726" width="2.1796875" customWidth="1"/>
    <col min="10728" max="10728" width="13" customWidth="1"/>
    <col min="10729" max="10729" width="12.54296875" customWidth="1"/>
    <col min="10730" max="10730" width="12.1796875" customWidth="1"/>
    <col min="10731" max="10731" width="13.54296875" bestFit="1" customWidth="1"/>
    <col min="10732" max="10732" width="12" bestFit="1" customWidth="1"/>
    <col min="10733" max="10733" width="12.26953125" customWidth="1"/>
    <col min="10734" max="10734" width="10.26953125" customWidth="1"/>
    <col min="10735" max="10735" width="3.81640625" customWidth="1"/>
    <col min="10736" max="10736" width="9.7265625" customWidth="1"/>
    <col min="10737" max="10737" width="15.1796875" customWidth="1"/>
    <col min="10738" max="10738" width="9.453125" customWidth="1"/>
    <col min="10739" max="10739" width="13.7265625" customWidth="1"/>
    <col min="10740" max="10740" width="9.26953125" customWidth="1"/>
    <col min="10741" max="10741" width="4.54296875" customWidth="1"/>
    <col min="10742" max="10742" width="5.7265625" customWidth="1"/>
    <col min="10743" max="10743" width="7.81640625" customWidth="1"/>
    <col min="10744" max="10744" width="8.453125" customWidth="1"/>
    <col min="10746" max="10746" width="10.453125" customWidth="1"/>
    <col min="10747" max="10747" width="11" customWidth="1"/>
    <col min="10748" max="10961" width="11.453125" customWidth="1"/>
    <col min="10962" max="10962" width="3.7265625" customWidth="1"/>
    <col min="10982" max="10982" width="2.1796875" customWidth="1"/>
    <col min="10984" max="10984" width="13" customWidth="1"/>
    <col min="10985" max="10985" width="12.54296875" customWidth="1"/>
    <col min="10986" max="10986" width="12.1796875" customWidth="1"/>
    <col min="10987" max="10987" width="13.54296875" bestFit="1" customWidth="1"/>
    <col min="10988" max="10988" width="12" bestFit="1" customWidth="1"/>
    <col min="10989" max="10989" width="12.26953125" customWidth="1"/>
    <col min="10990" max="10990" width="10.26953125" customWidth="1"/>
    <col min="10991" max="10991" width="3.81640625" customWidth="1"/>
    <col min="10992" max="10992" width="9.7265625" customWidth="1"/>
    <col min="10993" max="10993" width="15.1796875" customWidth="1"/>
    <col min="10994" max="10994" width="9.453125" customWidth="1"/>
    <col min="10995" max="10995" width="13.7265625" customWidth="1"/>
    <col min="10996" max="10996" width="9.26953125" customWidth="1"/>
    <col min="10997" max="10997" width="4.54296875" customWidth="1"/>
    <col min="10998" max="10998" width="5.7265625" customWidth="1"/>
    <col min="10999" max="10999" width="7.81640625" customWidth="1"/>
    <col min="11000" max="11000" width="8.453125" customWidth="1"/>
    <col min="11002" max="11002" width="10.453125" customWidth="1"/>
    <col min="11003" max="11003" width="11" customWidth="1"/>
    <col min="11004" max="11217" width="11.453125" customWidth="1"/>
    <col min="11218" max="11218" width="3.7265625" customWidth="1"/>
    <col min="11238" max="11238" width="2.1796875" customWidth="1"/>
    <col min="11240" max="11240" width="13" customWidth="1"/>
    <col min="11241" max="11241" width="12.54296875" customWidth="1"/>
    <col min="11242" max="11242" width="12.1796875" customWidth="1"/>
    <col min="11243" max="11243" width="13.54296875" bestFit="1" customWidth="1"/>
    <col min="11244" max="11244" width="12" bestFit="1" customWidth="1"/>
    <col min="11245" max="11245" width="12.26953125" customWidth="1"/>
    <col min="11246" max="11246" width="10.26953125" customWidth="1"/>
    <col min="11247" max="11247" width="3.81640625" customWidth="1"/>
    <col min="11248" max="11248" width="9.7265625" customWidth="1"/>
    <col min="11249" max="11249" width="15.1796875" customWidth="1"/>
    <col min="11250" max="11250" width="9.453125" customWidth="1"/>
    <col min="11251" max="11251" width="13.7265625" customWidth="1"/>
    <col min="11252" max="11252" width="9.26953125" customWidth="1"/>
    <col min="11253" max="11253" width="4.54296875" customWidth="1"/>
    <col min="11254" max="11254" width="5.7265625" customWidth="1"/>
    <col min="11255" max="11255" width="7.81640625" customWidth="1"/>
    <col min="11256" max="11256" width="8.453125" customWidth="1"/>
    <col min="11258" max="11258" width="10.453125" customWidth="1"/>
    <col min="11259" max="11259" width="11" customWidth="1"/>
    <col min="11260" max="11473" width="11.453125" customWidth="1"/>
    <col min="11474" max="11474" width="3.7265625" customWidth="1"/>
    <col min="11494" max="11494" width="2.1796875" customWidth="1"/>
    <col min="11496" max="11496" width="13" customWidth="1"/>
    <col min="11497" max="11497" width="12.54296875" customWidth="1"/>
    <col min="11498" max="11498" width="12.1796875" customWidth="1"/>
    <col min="11499" max="11499" width="13.54296875" bestFit="1" customWidth="1"/>
    <col min="11500" max="11500" width="12" bestFit="1" customWidth="1"/>
    <col min="11501" max="11501" width="12.26953125" customWidth="1"/>
    <col min="11502" max="11502" width="10.26953125" customWidth="1"/>
    <col min="11503" max="11503" width="3.81640625" customWidth="1"/>
    <col min="11504" max="11504" width="9.7265625" customWidth="1"/>
    <col min="11505" max="11505" width="15.1796875" customWidth="1"/>
    <col min="11506" max="11506" width="9.453125" customWidth="1"/>
    <col min="11507" max="11507" width="13.7265625" customWidth="1"/>
    <col min="11508" max="11508" width="9.26953125" customWidth="1"/>
    <col min="11509" max="11509" width="4.54296875" customWidth="1"/>
    <col min="11510" max="11510" width="5.7265625" customWidth="1"/>
    <col min="11511" max="11511" width="7.81640625" customWidth="1"/>
    <col min="11512" max="11512" width="8.453125" customWidth="1"/>
    <col min="11514" max="11514" width="10.453125" customWidth="1"/>
    <col min="11515" max="11515" width="11" customWidth="1"/>
    <col min="11516" max="11729" width="11.453125" customWidth="1"/>
    <col min="11730" max="11730" width="3.7265625" customWidth="1"/>
    <col min="11750" max="11750" width="2.1796875" customWidth="1"/>
    <col min="11752" max="11752" width="13" customWidth="1"/>
    <col min="11753" max="11753" width="12.54296875" customWidth="1"/>
    <col min="11754" max="11754" width="12.1796875" customWidth="1"/>
    <col min="11755" max="11755" width="13.54296875" bestFit="1" customWidth="1"/>
    <col min="11756" max="11756" width="12" bestFit="1" customWidth="1"/>
    <col min="11757" max="11757" width="12.26953125" customWidth="1"/>
    <col min="11758" max="11758" width="10.26953125" customWidth="1"/>
    <col min="11759" max="11759" width="3.81640625" customWidth="1"/>
    <col min="11760" max="11760" width="9.7265625" customWidth="1"/>
    <col min="11761" max="11761" width="15.1796875" customWidth="1"/>
    <col min="11762" max="11762" width="9.453125" customWidth="1"/>
    <col min="11763" max="11763" width="13.7265625" customWidth="1"/>
    <col min="11764" max="11764" width="9.26953125" customWidth="1"/>
    <col min="11765" max="11765" width="4.54296875" customWidth="1"/>
    <col min="11766" max="11766" width="5.7265625" customWidth="1"/>
    <col min="11767" max="11767" width="7.81640625" customWidth="1"/>
    <col min="11768" max="11768" width="8.453125" customWidth="1"/>
    <col min="11770" max="11770" width="10.453125" customWidth="1"/>
    <col min="11771" max="11771" width="11" customWidth="1"/>
    <col min="11772" max="11985" width="11.453125" customWidth="1"/>
    <col min="11986" max="11986" width="3.7265625" customWidth="1"/>
    <col min="12006" max="12006" width="2.1796875" customWidth="1"/>
    <col min="12008" max="12008" width="13" customWidth="1"/>
    <col min="12009" max="12009" width="12.54296875" customWidth="1"/>
    <col min="12010" max="12010" width="12.1796875" customWidth="1"/>
    <col min="12011" max="12011" width="13.54296875" bestFit="1" customWidth="1"/>
    <col min="12012" max="12012" width="12" bestFit="1" customWidth="1"/>
    <col min="12013" max="12013" width="12.26953125" customWidth="1"/>
    <col min="12014" max="12014" width="10.26953125" customWidth="1"/>
    <col min="12015" max="12015" width="3.81640625" customWidth="1"/>
    <col min="12016" max="12016" width="9.7265625" customWidth="1"/>
    <col min="12017" max="12017" width="15.1796875" customWidth="1"/>
    <col min="12018" max="12018" width="9.453125" customWidth="1"/>
    <col min="12019" max="12019" width="13.7265625" customWidth="1"/>
    <col min="12020" max="12020" width="9.26953125" customWidth="1"/>
    <col min="12021" max="12021" width="4.54296875" customWidth="1"/>
    <col min="12022" max="12022" width="5.7265625" customWidth="1"/>
    <col min="12023" max="12023" width="7.81640625" customWidth="1"/>
    <col min="12024" max="12024" width="8.453125" customWidth="1"/>
    <col min="12026" max="12026" width="10.453125" customWidth="1"/>
    <col min="12027" max="12027" width="11" customWidth="1"/>
    <col min="12028" max="12241" width="11.453125" customWidth="1"/>
    <col min="12242" max="12242" width="3.7265625" customWidth="1"/>
    <col min="12262" max="12262" width="2.1796875" customWidth="1"/>
    <col min="12264" max="12264" width="13" customWidth="1"/>
    <col min="12265" max="12265" width="12.54296875" customWidth="1"/>
    <col min="12266" max="12266" width="12.1796875" customWidth="1"/>
    <col min="12267" max="12267" width="13.54296875" bestFit="1" customWidth="1"/>
    <col min="12268" max="12268" width="12" bestFit="1" customWidth="1"/>
    <col min="12269" max="12269" width="12.26953125" customWidth="1"/>
    <col min="12270" max="12270" width="10.26953125" customWidth="1"/>
    <col min="12271" max="12271" width="3.81640625" customWidth="1"/>
    <col min="12272" max="12272" width="9.7265625" customWidth="1"/>
    <col min="12273" max="12273" width="15.1796875" customWidth="1"/>
    <col min="12274" max="12274" width="9.453125" customWidth="1"/>
    <col min="12275" max="12275" width="13.7265625" customWidth="1"/>
    <col min="12276" max="12276" width="9.26953125" customWidth="1"/>
    <col min="12277" max="12277" width="4.54296875" customWidth="1"/>
    <col min="12278" max="12278" width="5.7265625" customWidth="1"/>
    <col min="12279" max="12279" width="7.81640625" customWidth="1"/>
    <col min="12280" max="12280" width="8.453125" customWidth="1"/>
    <col min="12282" max="12282" width="10.453125" customWidth="1"/>
    <col min="12283" max="12283" width="11" customWidth="1"/>
    <col min="12284" max="12497" width="11.453125" customWidth="1"/>
    <col min="12498" max="12498" width="3.7265625" customWidth="1"/>
    <col min="12518" max="12518" width="2.1796875" customWidth="1"/>
    <col min="12520" max="12520" width="13" customWidth="1"/>
    <col min="12521" max="12521" width="12.54296875" customWidth="1"/>
    <col min="12522" max="12522" width="12.1796875" customWidth="1"/>
    <col min="12523" max="12523" width="13.54296875" bestFit="1" customWidth="1"/>
    <col min="12524" max="12524" width="12" bestFit="1" customWidth="1"/>
    <col min="12525" max="12525" width="12.26953125" customWidth="1"/>
    <col min="12526" max="12526" width="10.26953125" customWidth="1"/>
    <col min="12527" max="12527" width="3.81640625" customWidth="1"/>
    <col min="12528" max="12528" width="9.7265625" customWidth="1"/>
    <col min="12529" max="12529" width="15.1796875" customWidth="1"/>
    <col min="12530" max="12530" width="9.453125" customWidth="1"/>
    <col min="12531" max="12531" width="13.7265625" customWidth="1"/>
    <col min="12532" max="12532" width="9.26953125" customWidth="1"/>
    <col min="12533" max="12533" width="4.54296875" customWidth="1"/>
    <col min="12534" max="12534" width="5.7265625" customWidth="1"/>
    <col min="12535" max="12535" width="7.81640625" customWidth="1"/>
    <col min="12536" max="12536" width="8.453125" customWidth="1"/>
    <col min="12538" max="12538" width="10.453125" customWidth="1"/>
    <col min="12539" max="12539" width="11" customWidth="1"/>
    <col min="12540" max="12753" width="11.453125" customWidth="1"/>
    <col min="12754" max="12754" width="3.7265625" customWidth="1"/>
    <col min="12774" max="12774" width="2.1796875" customWidth="1"/>
    <col min="12776" max="12776" width="13" customWidth="1"/>
    <col min="12777" max="12777" width="12.54296875" customWidth="1"/>
    <col min="12778" max="12778" width="12.1796875" customWidth="1"/>
    <col min="12779" max="12779" width="13.54296875" bestFit="1" customWidth="1"/>
    <col min="12780" max="12780" width="12" bestFit="1" customWidth="1"/>
    <col min="12781" max="12781" width="12.26953125" customWidth="1"/>
    <col min="12782" max="12782" width="10.26953125" customWidth="1"/>
    <col min="12783" max="12783" width="3.81640625" customWidth="1"/>
    <col min="12784" max="12784" width="9.7265625" customWidth="1"/>
    <col min="12785" max="12785" width="15.1796875" customWidth="1"/>
    <col min="12786" max="12786" width="9.453125" customWidth="1"/>
    <col min="12787" max="12787" width="13.7265625" customWidth="1"/>
    <col min="12788" max="12788" width="9.26953125" customWidth="1"/>
    <col min="12789" max="12789" width="4.54296875" customWidth="1"/>
    <col min="12790" max="12790" width="5.7265625" customWidth="1"/>
    <col min="12791" max="12791" width="7.81640625" customWidth="1"/>
    <col min="12792" max="12792" width="8.453125" customWidth="1"/>
    <col min="12794" max="12794" width="10.453125" customWidth="1"/>
    <col min="12795" max="12795" width="11" customWidth="1"/>
    <col min="12796" max="13009" width="11.453125" customWidth="1"/>
    <col min="13010" max="13010" width="3.7265625" customWidth="1"/>
    <col min="13030" max="13030" width="2.1796875" customWidth="1"/>
    <col min="13032" max="13032" width="13" customWidth="1"/>
    <col min="13033" max="13033" width="12.54296875" customWidth="1"/>
    <col min="13034" max="13034" width="12.1796875" customWidth="1"/>
    <col min="13035" max="13035" width="13.54296875" bestFit="1" customWidth="1"/>
    <col min="13036" max="13036" width="12" bestFit="1" customWidth="1"/>
    <col min="13037" max="13037" width="12.26953125" customWidth="1"/>
    <col min="13038" max="13038" width="10.26953125" customWidth="1"/>
    <col min="13039" max="13039" width="3.81640625" customWidth="1"/>
    <col min="13040" max="13040" width="9.7265625" customWidth="1"/>
    <col min="13041" max="13041" width="15.1796875" customWidth="1"/>
    <col min="13042" max="13042" width="9.453125" customWidth="1"/>
    <col min="13043" max="13043" width="13.7265625" customWidth="1"/>
    <col min="13044" max="13044" width="9.26953125" customWidth="1"/>
    <col min="13045" max="13045" width="4.54296875" customWidth="1"/>
    <col min="13046" max="13046" width="5.7265625" customWidth="1"/>
    <col min="13047" max="13047" width="7.81640625" customWidth="1"/>
    <col min="13048" max="13048" width="8.453125" customWidth="1"/>
    <col min="13050" max="13050" width="10.453125" customWidth="1"/>
    <col min="13051" max="13051" width="11" customWidth="1"/>
    <col min="13052" max="13265" width="11.453125" customWidth="1"/>
    <col min="13266" max="13266" width="3.7265625" customWidth="1"/>
    <col min="13286" max="13286" width="2.1796875" customWidth="1"/>
    <col min="13288" max="13288" width="13" customWidth="1"/>
    <col min="13289" max="13289" width="12.54296875" customWidth="1"/>
    <col min="13290" max="13290" width="12.1796875" customWidth="1"/>
    <col min="13291" max="13291" width="13.54296875" bestFit="1" customWidth="1"/>
    <col min="13292" max="13292" width="12" bestFit="1" customWidth="1"/>
    <col min="13293" max="13293" width="12.26953125" customWidth="1"/>
    <col min="13294" max="13294" width="10.26953125" customWidth="1"/>
    <col min="13295" max="13295" width="3.81640625" customWidth="1"/>
    <col min="13296" max="13296" width="9.7265625" customWidth="1"/>
    <col min="13297" max="13297" width="15.1796875" customWidth="1"/>
    <col min="13298" max="13298" width="9.453125" customWidth="1"/>
    <col min="13299" max="13299" width="13.7265625" customWidth="1"/>
    <col min="13300" max="13300" width="9.26953125" customWidth="1"/>
    <col min="13301" max="13301" width="4.54296875" customWidth="1"/>
    <col min="13302" max="13302" width="5.7265625" customWidth="1"/>
    <col min="13303" max="13303" width="7.81640625" customWidth="1"/>
    <col min="13304" max="13304" width="8.453125" customWidth="1"/>
    <col min="13306" max="13306" width="10.453125" customWidth="1"/>
    <col min="13307" max="13307" width="11" customWidth="1"/>
    <col min="13308" max="13521" width="11.453125" customWidth="1"/>
    <col min="13522" max="13522" width="3.7265625" customWidth="1"/>
    <col min="13542" max="13542" width="2.1796875" customWidth="1"/>
    <col min="13544" max="13544" width="13" customWidth="1"/>
    <col min="13545" max="13545" width="12.54296875" customWidth="1"/>
    <col min="13546" max="13546" width="12.1796875" customWidth="1"/>
    <col min="13547" max="13547" width="13.54296875" bestFit="1" customWidth="1"/>
    <col min="13548" max="13548" width="12" bestFit="1" customWidth="1"/>
    <col min="13549" max="13549" width="12.26953125" customWidth="1"/>
    <col min="13550" max="13550" width="10.26953125" customWidth="1"/>
    <col min="13551" max="13551" width="3.81640625" customWidth="1"/>
    <col min="13552" max="13552" width="9.7265625" customWidth="1"/>
    <col min="13553" max="13553" width="15.1796875" customWidth="1"/>
    <col min="13554" max="13554" width="9.453125" customWidth="1"/>
    <col min="13555" max="13555" width="13.7265625" customWidth="1"/>
    <col min="13556" max="13556" width="9.26953125" customWidth="1"/>
    <col min="13557" max="13557" width="4.54296875" customWidth="1"/>
    <col min="13558" max="13558" width="5.7265625" customWidth="1"/>
    <col min="13559" max="13559" width="7.81640625" customWidth="1"/>
    <col min="13560" max="13560" width="8.453125" customWidth="1"/>
    <col min="13562" max="13562" width="10.453125" customWidth="1"/>
    <col min="13563" max="13563" width="11" customWidth="1"/>
    <col min="13564" max="13777" width="11.453125" customWidth="1"/>
    <col min="13778" max="13778" width="3.7265625" customWidth="1"/>
    <col min="13798" max="13798" width="2.1796875" customWidth="1"/>
    <col min="13800" max="13800" width="13" customWidth="1"/>
    <col min="13801" max="13801" width="12.54296875" customWidth="1"/>
    <col min="13802" max="13802" width="12.1796875" customWidth="1"/>
    <col min="13803" max="13803" width="13.54296875" bestFit="1" customWidth="1"/>
    <col min="13804" max="13804" width="12" bestFit="1" customWidth="1"/>
    <col min="13805" max="13805" width="12.26953125" customWidth="1"/>
    <col min="13806" max="13806" width="10.26953125" customWidth="1"/>
    <col min="13807" max="13807" width="3.81640625" customWidth="1"/>
    <col min="13808" max="13808" width="9.7265625" customWidth="1"/>
    <col min="13809" max="13809" width="15.1796875" customWidth="1"/>
    <col min="13810" max="13810" width="9.453125" customWidth="1"/>
    <col min="13811" max="13811" width="13.7265625" customWidth="1"/>
    <col min="13812" max="13812" width="9.26953125" customWidth="1"/>
    <col min="13813" max="13813" width="4.54296875" customWidth="1"/>
    <col min="13814" max="13814" width="5.7265625" customWidth="1"/>
    <col min="13815" max="13815" width="7.81640625" customWidth="1"/>
    <col min="13816" max="13816" width="8.453125" customWidth="1"/>
    <col min="13818" max="13818" width="10.453125" customWidth="1"/>
    <col min="13819" max="13819" width="11" customWidth="1"/>
    <col min="13820" max="14033" width="11.453125" customWidth="1"/>
    <col min="14034" max="14034" width="3.7265625" customWidth="1"/>
    <col min="14054" max="14054" width="2.1796875" customWidth="1"/>
    <col min="14056" max="14056" width="13" customWidth="1"/>
    <col min="14057" max="14057" width="12.54296875" customWidth="1"/>
    <col min="14058" max="14058" width="12.1796875" customWidth="1"/>
    <col min="14059" max="14059" width="13.54296875" bestFit="1" customWidth="1"/>
    <col min="14060" max="14060" width="12" bestFit="1" customWidth="1"/>
    <col min="14061" max="14061" width="12.26953125" customWidth="1"/>
    <col min="14062" max="14062" width="10.26953125" customWidth="1"/>
    <col min="14063" max="14063" width="3.81640625" customWidth="1"/>
    <col min="14064" max="14064" width="9.7265625" customWidth="1"/>
    <col min="14065" max="14065" width="15.1796875" customWidth="1"/>
    <col min="14066" max="14066" width="9.453125" customWidth="1"/>
    <col min="14067" max="14067" width="13.7265625" customWidth="1"/>
    <col min="14068" max="14068" width="9.26953125" customWidth="1"/>
    <col min="14069" max="14069" width="4.54296875" customWidth="1"/>
    <col min="14070" max="14070" width="5.7265625" customWidth="1"/>
    <col min="14071" max="14071" width="7.81640625" customWidth="1"/>
    <col min="14072" max="14072" width="8.453125" customWidth="1"/>
    <col min="14074" max="14074" width="10.453125" customWidth="1"/>
    <col min="14075" max="14075" width="11" customWidth="1"/>
    <col min="14076" max="14289" width="11.453125" customWidth="1"/>
    <col min="14290" max="14290" width="3.7265625" customWidth="1"/>
    <col min="14310" max="14310" width="2.1796875" customWidth="1"/>
    <col min="14312" max="14312" width="13" customWidth="1"/>
    <col min="14313" max="14313" width="12.54296875" customWidth="1"/>
    <col min="14314" max="14314" width="12.1796875" customWidth="1"/>
    <col min="14315" max="14315" width="13.54296875" bestFit="1" customWidth="1"/>
    <col min="14316" max="14316" width="12" bestFit="1" customWidth="1"/>
    <col min="14317" max="14317" width="12.26953125" customWidth="1"/>
    <col min="14318" max="14318" width="10.26953125" customWidth="1"/>
    <col min="14319" max="14319" width="3.81640625" customWidth="1"/>
    <col min="14320" max="14320" width="9.7265625" customWidth="1"/>
    <col min="14321" max="14321" width="15.1796875" customWidth="1"/>
    <col min="14322" max="14322" width="9.453125" customWidth="1"/>
    <col min="14323" max="14323" width="13.7265625" customWidth="1"/>
    <col min="14324" max="14324" width="9.26953125" customWidth="1"/>
    <col min="14325" max="14325" width="4.54296875" customWidth="1"/>
    <col min="14326" max="14326" width="5.7265625" customWidth="1"/>
    <col min="14327" max="14327" width="7.81640625" customWidth="1"/>
    <col min="14328" max="14328" width="8.453125" customWidth="1"/>
    <col min="14330" max="14330" width="10.453125" customWidth="1"/>
    <col min="14331" max="14331" width="11" customWidth="1"/>
    <col min="14332" max="14545" width="11.453125" customWidth="1"/>
    <col min="14546" max="14546" width="3.7265625" customWidth="1"/>
    <col min="14566" max="14566" width="2.1796875" customWidth="1"/>
    <col min="14568" max="14568" width="13" customWidth="1"/>
    <col min="14569" max="14569" width="12.54296875" customWidth="1"/>
    <col min="14570" max="14570" width="12.1796875" customWidth="1"/>
    <col min="14571" max="14571" width="13.54296875" bestFit="1" customWidth="1"/>
    <col min="14572" max="14572" width="12" bestFit="1" customWidth="1"/>
    <col min="14573" max="14573" width="12.26953125" customWidth="1"/>
    <col min="14574" max="14574" width="10.26953125" customWidth="1"/>
    <col min="14575" max="14575" width="3.81640625" customWidth="1"/>
    <col min="14576" max="14576" width="9.7265625" customWidth="1"/>
    <col min="14577" max="14577" width="15.1796875" customWidth="1"/>
    <col min="14578" max="14578" width="9.453125" customWidth="1"/>
    <col min="14579" max="14579" width="13.7265625" customWidth="1"/>
    <col min="14580" max="14580" width="9.26953125" customWidth="1"/>
    <col min="14581" max="14581" width="4.54296875" customWidth="1"/>
    <col min="14582" max="14582" width="5.7265625" customWidth="1"/>
    <col min="14583" max="14583" width="7.81640625" customWidth="1"/>
    <col min="14584" max="14584" width="8.453125" customWidth="1"/>
    <col min="14586" max="14586" width="10.453125" customWidth="1"/>
    <col min="14587" max="14587" width="11" customWidth="1"/>
    <col min="14588" max="14801" width="11.453125" customWidth="1"/>
    <col min="14802" max="14802" width="3.7265625" customWidth="1"/>
    <col min="14822" max="14822" width="2.1796875" customWidth="1"/>
    <col min="14824" max="14824" width="13" customWidth="1"/>
    <col min="14825" max="14825" width="12.54296875" customWidth="1"/>
    <col min="14826" max="14826" width="12.1796875" customWidth="1"/>
    <col min="14827" max="14827" width="13.54296875" bestFit="1" customWidth="1"/>
    <col min="14828" max="14828" width="12" bestFit="1" customWidth="1"/>
    <col min="14829" max="14829" width="12.26953125" customWidth="1"/>
    <col min="14830" max="14830" width="10.26953125" customWidth="1"/>
    <col min="14831" max="14831" width="3.81640625" customWidth="1"/>
    <col min="14832" max="14832" width="9.7265625" customWidth="1"/>
    <col min="14833" max="14833" width="15.1796875" customWidth="1"/>
    <col min="14834" max="14834" width="9.453125" customWidth="1"/>
    <col min="14835" max="14835" width="13.7265625" customWidth="1"/>
    <col min="14836" max="14836" width="9.26953125" customWidth="1"/>
    <col min="14837" max="14837" width="4.54296875" customWidth="1"/>
    <col min="14838" max="14838" width="5.7265625" customWidth="1"/>
    <col min="14839" max="14839" width="7.81640625" customWidth="1"/>
    <col min="14840" max="14840" width="8.453125" customWidth="1"/>
    <col min="14842" max="14842" width="10.453125" customWidth="1"/>
    <col min="14843" max="14843" width="11" customWidth="1"/>
    <col min="14844" max="15057" width="11.453125" customWidth="1"/>
    <col min="15058" max="15058" width="3.7265625" customWidth="1"/>
    <col min="15078" max="15078" width="2.1796875" customWidth="1"/>
    <col min="15080" max="15080" width="13" customWidth="1"/>
    <col min="15081" max="15081" width="12.54296875" customWidth="1"/>
    <col min="15082" max="15082" width="12.1796875" customWidth="1"/>
    <col min="15083" max="15083" width="13.54296875" bestFit="1" customWidth="1"/>
    <col min="15084" max="15084" width="12" bestFit="1" customWidth="1"/>
    <col min="15085" max="15085" width="12.26953125" customWidth="1"/>
    <col min="15086" max="15086" width="10.26953125" customWidth="1"/>
    <col min="15087" max="15087" width="3.81640625" customWidth="1"/>
    <col min="15088" max="15088" width="9.7265625" customWidth="1"/>
    <col min="15089" max="15089" width="15.1796875" customWidth="1"/>
    <col min="15090" max="15090" width="9.453125" customWidth="1"/>
    <col min="15091" max="15091" width="13.7265625" customWidth="1"/>
    <col min="15092" max="15092" width="9.26953125" customWidth="1"/>
    <col min="15093" max="15093" width="4.54296875" customWidth="1"/>
    <col min="15094" max="15094" width="5.7265625" customWidth="1"/>
    <col min="15095" max="15095" width="7.81640625" customWidth="1"/>
    <col min="15096" max="15096" width="8.453125" customWidth="1"/>
    <col min="15098" max="15098" width="10.453125" customWidth="1"/>
    <col min="15099" max="15099" width="11" customWidth="1"/>
    <col min="15100" max="15313" width="11.453125" customWidth="1"/>
    <col min="15314" max="15314" width="3.7265625" customWidth="1"/>
    <col min="15334" max="15334" width="2.1796875" customWidth="1"/>
    <col min="15336" max="15336" width="13" customWidth="1"/>
    <col min="15337" max="15337" width="12.54296875" customWidth="1"/>
    <col min="15338" max="15338" width="12.1796875" customWidth="1"/>
    <col min="15339" max="15339" width="13.54296875" bestFit="1" customWidth="1"/>
    <col min="15340" max="15340" width="12" bestFit="1" customWidth="1"/>
    <col min="15341" max="15341" width="12.26953125" customWidth="1"/>
    <col min="15342" max="15342" width="10.26953125" customWidth="1"/>
    <col min="15343" max="15343" width="3.81640625" customWidth="1"/>
    <col min="15344" max="15344" width="9.7265625" customWidth="1"/>
    <col min="15345" max="15345" width="15.1796875" customWidth="1"/>
    <col min="15346" max="15346" width="9.453125" customWidth="1"/>
    <col min="15347" max="15347" width="13.7265625" customWidth="1"/>
    <col min="15348" max="15348" width="9.26953125" customWidth="1"/>
    <col min="15349" max="15349" width="4.54296875" customWidth="1"/>
    <col min="15350" max="15350" width="5.7265625" customWidth="1"/>
    <col min="15351" max="15351" width="7.81640625" customWidth="1"/>
    <col min="15352" max="15352" width="8.453125" customWidth="1"/>
    <col min="15354" max="15354" width="10.453125" customWidth="1"/>
    <col min="15355" max="15355" width="11" customWidth="1"/>
    <col min="15356" max="15569" width="11.453125" customWidth="1"/>
    <col min="15570" max="15570" width="3.7265625" customWidth="1"/>
    <col min="15590" max="15590" width="2.1796875" customWidth="1"/>
    <col min="15592" max="15592" width="13" customWidth="1"/>
    <col min="15593" max="15593" width="12.54296875" customWidth="1"/>
    <col min="15594" max="15594" width="12.1796875" customWidth="1"/>
    <col min="15595" max="15595" width="13.54296875" bestFit="1" customWidth="1"/>
    <col min="15596" max="15596" width="12" bestFit="1" customWidth="1"/>
    <col min="15597" max="15597" width="12.26953125" customWidth="1"/>
    <col min="15598" max="15598" width="10.26953125" customWidth="1"/>
    <col min="15599" max="15599" width="3.81640625" customWidth="1"/>
    <col min="15600" max="15600" width="9.7265625" customWidth="1"/>
    <col min="15601" max="15601" width="15.1796875" customWidth="1"/>
    <col min="15602" max="15602" width="9.453125" customWidth="1"/>
    <col min="15603" max="15603" width="13.7265625" customWidth="1"/>
    <col min="15604" max="15604" width="9.26953125" customWidth="1"/>
    <col min="15605" max="15605" width="4.54296875" customWidth="1"/>
    <col min="15606" max="15606" width="5.7265625" customWidth="1"/>
    <col min="15607" max="15607" width="7.81640625" customWidth="1"/>
    <col min="15608" max="15608" width="8.453125" customWidth="1"/>
    <col min="15610" max="15610" width="10.453125" customWidth="1"/>
    <col min="15611" max="15611" width="11" customWidth="1"/>
    <col min="15612" max="15825" width="11.453125" customWidth="1"/>
    <col min="15826" max="15826" width="3.7265625" customWidth="1"/>
    <col min="15846" max="15846" width="2.1796875" customWidth="1"/>
    <col min="15848" max="15848" width="13" customWidth="1"/>
    <col min="15849" max="15849" width="12.54296875" customWidth="1"/>
    <col min="15850" max="15850" width="12.1796875" customWidth="1"/>
    <col min="15851" max="15851" width="13.54296875" bestFit="1" customWidth="1"/>
    <col min="15852" max="15852" width="12" bestFit="1" customWidth="1"/>
    <col min="15853" max="15853" width="12.26953125" customWidth="1"/>
    <col min="15854" max="15854" width="10.26953125" customWidth="1"/>
    <col min="15855" max="15855" width="3.81640625" customWidth="1"/>
    <col min="15856" max="15856" width="9.7265625" customWidth="1"/>
    <col min="15857" max="15857" width="15.1796875" customWidth="1"/>
    <col min="15858" max="15858" width="9.453125" customWidth="1"/>
    <col min="15859" max="15859" width="13.7265625" customWidth="1"/>
    <col min="15860" max="15860" width="9.26953125" customWidth="1"/>
    <col min="15861" max="15861" width="4.54296875" customWidth="1"/>
    <col min="15862" max="15862" width="5.7265625" customWidth="1"/>
    <col min="15863" max="15863" width="7.81640625" customWidth="1"/>
    <col min="15864" max="15864" width="8.453125" customWidth="1"/>
    <col min="15866" max="15866" width="10.453125" customWidth="1"/>
    <col min="15867" max="15867" width="11" customWidth="1"/>
    <col min="15868" max="16081" width="11.453125" customWidth="1"/>
    <col min="16082" max="16082" width="3.7265625" customWidth="1"/>
    <col min="16102" max="16102" width="2.1796875" customWidth="1"/>
    <col min="16104" max="16104" width="13" customWidth="1"/>
    <col min="16105" max="16105" width="12.54296875" customWidth="1"/>
    <col min="16106" max="16106" width="12.1796875" customWidth="1"/>
    <col min="16107" max="16107" width="13.54296875" bestFit="1" customWidth="1"/>
    <col min="16108" max="16108" width="12" bestFit="1" customWidth="1"/>
    <col min="16109" max="16109" width="12.26953125" customWidth="1"/>
    <col min="16110" max="16110" width="10.26953125" customWidth="1"/>
    <col min="16111" max="16111" width="3.81640625" customWidth="1"/>
    <col min="16112" max="16112" width="9.7265625" customWidth="1"/>
    <col min="16113" max="16113" width="15.1796875" customWidth="1"/>
    <col min="16114" max="16114" width="9.453125" customWidth="1"/>
    <col min="16115" max="16115" width="13.7265625" customWidth="1"/>
    <col min="16116" max="16116" width="9.26953125" customWidth="1"/>
    <col min="16117" max="16117" width="4.54296875" customWidth="1"/>
    <col min="16118" max="16118" width="5.7265625" customWidth="1"/>
    <col min="16119" max="16119" width="7.81640625" customWidth="1"/>
    <col min="16120" max="16120" width="8.453125" customWidth="1"/>
    <col min="16122" max="16122" width="10.453125" customWidth="1"/>
    <col min="16123" max="16123" width="11" customWidth="1"/>
    <col min="16124" max="16337" width="11.453125" customWidth="1"/>
    <col min="16338" max="16338" width="3.7265625" customWidth="1"/>
  </cols>
  <sheetData>
    <row r="1" spans="1:30" ht="48.5" x14ac:dyDescent="0.35">
      <c r="B1" s="531" t="s">
        <v>2403</v>
      </c>
      <c r="C1" s="532"/>
      <c r="D1" s="531" t="s">
        <v>2404</v>
      </c>
      <c r="E1" s="531" t="s">
        <v>2405</v>
      </c>
      <c r="F1" s="531" t="s">
        <v>2406</v>
      </c>
      <c r="G1" s="531" t="s">
        <v>2407</v>
      </c>
      <c r="H1" s="531" t="s">
        <v>2408</v>
      </c>
      <c r="I1" s="531" t="s">
        <v>2409</v>
      </c>
      <c r="J1" s="531" t="s">
        <v>2410</v>
      </c>
      <c r="K1" s="531" t="s">
        <v>2411</v>
      </c>
      <c r="L1" s="533" t="s">
        <v>2412</v>
      </c>
      <c r="M1" s="533" t="s">
        <v>2413</v>
      </c>
      <c r="N1" s="534" t="s">
        <v>2414</v>
      </c>
      <c r="O1" s="533" t="s">
        <v>2415</v>
      </c>
      <c r="P1" s="533" t="s">
        <v>2416</v>
      </c>
      <c r="Q1" s="534" t="s">
        <v>2417</v>
      </c>
      <c r="R1" s="533" t="s">
        <v>2418</v>
      </c>
      <c r="S1" s="535" t="s">
        <v>2419</v>
      </c>
      <c r="T1" s="534" t="s">
        <v>2420</v>
      </c>
      <c r="U1" s="534" t="s">
        <v>2421</v>
      </c>
      <c r="V1" s="534" t="s">
        <v>21</v>
      </c>
      <c r="W1" s="493" t="s">
        <v>2422</v>
      </c>
      <c r="X1" s="534" t="s">
        <v>2423</v>
      </c>
      <c r="Y1" s="536" t="s">
        <v>2424</v>
      </c>
      <c r="Z1" s="536" t="s">
        <v>2425</v>
      </c>
      <c r="AA1" s="537"/>
      <c r="AB1" s="154">
        <v>43644</v>
      </c>
      <c r="AC1" s="538"/>
      <c r="AD1" s="421">
        <v>27892.61</v>
      </c>
    </row>
    <row r="2" spans="1:30" s="517" customFormat="1" ht="73.5" x14ac:dyDescent="0.35">
      <c r="A2" s="539">
        <v>1</v>
      </c>
      <c r="B2" s="540" t="s">
        <v>2289</v>
      </c>
      <c r="C2" s="541"/>
      <c r="D2" s="323" t="s">
        <v>2426</v>
      </c>
      <c r="E2" s="542" t="s">
        <v>2427</v>
      </c>
      <c r="F2" s="25" t="s">
        <v>2428</v>
      </c>
      <c r="G2" s="25" t="s">
        <v>2429</v>
      </c>
      <c r="H2" s="25" t="s">
        <v>2430</v>
      </c>
      <c r="I2" s="25" t="s">
        <v>144</v>
      </c>
      <c r="J2" s="25" t="s">
        <v>2431</v>
      </c>
      <c r="K2" s="25">
        <v>42621</v>
      </c>
      <c r="L2" s="543">
        <v>42331</v>
      </c>
      <c r="M2" s="25" t="s">
        <v>2432</v>
      </c>
      <c r="N2" s="543">
        <v>42368</v>
      </c>
      <c r="O2" s="25">
        <v>6261</v>
      </c>
      <c r="P2" s="25" t="s">
        <v>2429</v>
      </c>
      <c r="Q2" s="543">
        <v>42368</v>
      </c>
      <c r="R2" s="15">
        <v>2287</v>
      </c>
      <c r="S2" s="49">
        <v>4278</v>
      </c>
      <c r="T2" s="50">
        <f>+S2*AD1</f>
        <v>119324585.58</v>
      </c>
      <c r="U2" s="54">
        <v>6112</v>
      </c>
      <c r="V2" s="51">
        <f>+U2*AD1</f>
        <v>170479632.31999999</v>
      </c>
      <c r="W2" s="544">
        <v>42703</v>
      </c>
      <c r="X2" s="41"/>
      <c r="Y2" s="33" t="s">
        <v>2293</v>
      </c>
      <c r="Z2" s="545"/>
      <c r="AA2" s="159"/>
      <c r="AB2" s="28"/>
      <c r="AC2" s="546"/>
      <c r="AD2" s="547"/>
    </row>
    <row r="3" spans="1:30" ht="15" customHeight="1" x14ac:dyDescent="0.35">
      <c r="B3" s="548"/>
      <c r="C3" s="3"/>
      <c r="D3" s="15" t="s">
        <v>2433</v>
      </c>
      <c r="E3" s="542" t="s">
        <v>2427</v>
      </c>
      <c r="F3" s="87"/>
      <c r="G3" s="87"/>
      <c r="H3" s="25" t="s">
        <v>2430</v>
      </c>
      <c r="I3" s="25" t="s">
        <v>144</v>
      </c>
      <c r="J3" s="25" t="s">
        <v>2434</v>
      </c>
      <c r="K3" s="25">
        <v>426</v>
      </c>
      <c r="L3" s="543">
        <v>42464</v>
      </c>
      <c r="M3" s="25" t="s">
        <v>2429</v>
      </c>
      <c r="N3" s="549">
        <v>42478</v>
      </c>
      <c r="O3" s="25" t="s">
        <v>2435</v>
      </c>
      <c r="P3" s="79" t="s">
        <v>2429</v>
      </c>
      <c r="Q3" s="549">
        <v>42478</v>
      </c>
      <c r="R3" s="87">
        <v>674</v>
      </c>
      <c r="S3" s="87"/>
      <c r="T3" s="87"/>
      <c r="U3" s="87"/>
      <c r="V3" s="87"/>
      <c r="W3" s="549"/>
      <c r="X3" s="71"/>
      <c r="Y3" s="87"/>
      <c r="Z3" s="87"/>
      <c r="AA3" s="3"/>
      <c r="AB3" s="3"/>
    </row>
    <row r="4" spans="1:30" ht="21" x14ac:dyDescent="0.35">
      <c r="B4" s="550" t="s">
        <v>2436</v>
      </c>
      <c r="C4" s="3"/>
      <c r="D4" s="334" t="s">
        <v>2437</v>
      </c>
      <c r="E4" s="542" t="s">
        <v>2427</v>
      </c>
      <c r="F4" s="142"/>
      <c r="G4" s="142"/>
      <c r="H4" s="542" t="s">
        <v>2430</v>
      </c>
      <c r="I4" s="542" t="s">
        <v>144</v>
      </c>
      <c r="J4" s="542" t="s">
        <v>2438</v>
      </c>
      <c r="K4" s="542">
        <v>537</v>
      </c>
      <c r="L4" s="551">
        <v>42838</v>
      </c>
      <c r="M4" s="542" t="s">
        <v>2429</v>
      </c>
      <c r="N4" s="552">
        <v>42886</v>
      </c>
      <c r="O4" s="542" t="s">
        <v>2439</v>
      </c>
      <c r="P4" s="542" t="s">
        <v>2429</v>
      </c>
      <c r="Q4" s="552">
        <v>42886</v>
      </c>
      <c r="R4" s="542">
        <v>3069</v>
      </c>
      <c r="S4" s="553"/>
      <c r="T4" s="553"/>
      <c r="U4" s="553"/>
      <c r="V4" s="553"/>
      <c r="W4" s="554"/>
      <c r="X4" s="553"/>
      <c r="Y4" s="48" t="s">
        <v>2440</v>
      </c>
      <c r="Z4" s="545" t="s">
        <v>2441</v>
      </c>
      <c r="AA4" s="164"/>
      <c r="AB4" s="3"/>
    </row>
    <row r="5" spans="1:30" ht="42" x14ac:dyDescent="0.35">
      <c r="B5" s="555" t="s">
        <v>2442</v>
      </c>
      <c r="C5" s="3"/>
      <c r="D5" s="334" t="s">
        <v>2433</v>
      </c>
      <c r="E5" s="542" t="s">
        <v>2427</v>
      </c>
      <c r="F5" s="142"/>
      <c r="G5" s="142"/>
      <c r="H5" s="542" t="s">
        <v>2430</v>
      </c>
      <c r="I5" s="542" t="s">
        <v>144</v>
      </c>
      <c r="J5" s="14" t="s">
        <v>2443</v>
      </c>
      <c r="K5" s="175">
        <v>485</v>
      </c>
      <c r="L5" s="556">
        <v>43543</v>
      </c>
      <c r="M5" s="542" t="s">
        <v>2429</v>
      </c>
      <c r="N5" s="552">
        <v>43748</v>
      </c>
      <c r="O5" s="542" t="s">
        <v>2444</v>
      </c>
      <c r="P5" s="542" t="s">
        <v>2429</v>
      </c>
      <c r="Q5" s="552">
        <v>43595</v>
      </c>
      <c r="R5" s="542">
        <v>2084</v>
      </c>
      <c r="S5" s="553"/>
      <c r="T5" s="553"/>
      <c r="U5" s="553"/>
      <c r="V5" s="553"/>
      <c r="W5" s="554"/>
      <c r="X5" s="553"/>
      <c r="Y5" s="557" t="s">
        <v>2445</v>
      </c>
      <c r="Z5" s="545"/>
      <c r="AA5" s="164"/>
      <c r="AB5" s="3"/>
    </row>
    <row r="6" spans="1:30" ht="21" x14ac:dyDescent="0.35">
      <c r="A6" s="539">
        <v>2</v>
      </c>
      <c r="B6" s="558" t="s">
        <v>2446</v>
      </c>
      <c r="C6" s="3"/>
      <c r="D6" s="559" t="s">
        <v>2426</v>
      </c>
      <c r="E6" s="553" t="s">
        <v>2447</v>
      </c>
      <c r="F6" s="87"/>
      <c r="G6" s="87"/>
      <c r="H6" s="25" t="s">
        <v>2430</v>
      </c>
      <c r="I6" s="25" t="s">
        <v>144</v>
      </c>
      <c r="J6" s="25" t="s">
        <v>2431</v>
      </c>
      <c r="K6" s="25">
        <v>42621</v>
      </c>
      <c r="L6" s="543">
        <v>42331</v>
      </c>
      <c r="M6" s="25" t="s">
        <v>2432</v>
      </c>
      <c r="N6" s="543">
        <v>42368</v>
      </c>
      <c r="O6" s="25" t="s">
        <v>2448</v>
      </c>
      <c r="P6" s="25" t="s">
        <v>2429</v>
      </c>
      <c r="Q6" s="543">
        <v>42368</v>
      </c>
      <c r="R6" s="15">
        <v>2286</v>
      </c>
      <c r="S6" s="49">
        <v>41348.089999999997</v>
      </c>
      <c r="T6" s="50">
        <f>+S6*AD1</f>
        <v>1153306148.6148999</v>
      </c>
      <c r="U6" s="49">
        <v>51685.1</v>
      </c>
      <c r="V6" s="51">
        <f>+U6*AD1</f>
        <v>1441632337.1110001</v>
      </c>
      <c r="W6" s="560">
        <v>42615</v>
      </c>
      <c r="X6" s="41" t="s">
        <v>2290</v>
      </c>
      <c r="Y6" s="561"/>
      <c r="Z6" s="562"/>
      <c r="AA6" s="3"/>
      <c r="AB6" s="3"/>
      <c r="AC6" s="508"/>
    </row>
    <row r="7" spans="1:30" x14ac:dyDescent="0.35">
      <c r="B7" s="558"/>
      <c r="C7" s="3"/>
      <c r="D7" s="334" t="s">
        <v>2449</v>
      </c>
      <c r="E7" s="553" t="s">
        <v>2447</v>
      </c>
      <c r="F7" s="87"/>
      <c r="G7" s="87"/>
      <c r="H7" s="25" t="s">
        <v>2430</v>
      </c>
      <c r="I7" s="25" t="s">
        <v>144</v>
      </c>
      <c r="J7" s="25" t="s">
        <v>2434</v>
      </c>
      <c r="K7" s="25">
        <v>425</v>
      </c>
      <c r="L7" s="543">
        <v>42464</v>
      </c>
      <c r="M7" s="25" t="s">
        <v>2429</v>
      </c>
      <c r="N7" s="563">
        <v>42478</v>
      </c>
      <c r="O7" s="25" t="s">
        <v>2450</v>
      </c>
      <c r="P7" s="25" t="s">
        <v>2429</v>
      </c>
      <c r="Q7" s="563">
        <v>42474</v>
      </c>
      <c r="R7" s="25">
        <v>2594</v>
      </c>
      <c r="S7" s="564"/>
      <c r="T7" s="87"/>
      <c r="U7" s="87"/>
      <c r="V7" s="87"/>
      <c r="W7" s="549"/>
      <c r="X7" s="87"/>
      <c r="Y7" s="87"/>
      <c r="Z7" s="87"/>
      <c r="AA7" s="3"/>
      <c r="AB7" s="3"/>
    </row>
    <row r="8" spans="1:30" ht="22" x14ac:dyDescent="0.35">
      <c r="B8" s="565" t="s">
        <v>2451</v>
      </c>
      <c r="C8" s="3"/>
      <c r="D8" s="334" t="s">
        <v>2449</v>
      </c>
      <c r="E8" s="553" t="s">
        <v>2447</v>
      </c>
      <c r="F8" s="142"/>
      <c r="G8" s="142"/>
      <c r="H8" s="542" t="s">
        <v>2430</v>
      </c>
      <c r="I8" s="542" t="s">
        <v>144</v>
      </c>
      <c r="J8" s="542" t="s">
        <v>2438</v>
      </c>
      <c r="K8" s="542">
        <v>539</v>
      </c>
      <c r="L8" s="551">
        <v>42838</v>
      </c>
      <c r="M8" s="542" t="s">
        <v>2429</v>
      </c>
      <c r="N8" s="551">
        <v>42886</v>
      </c>
      <c r="O8" s="542" t="s">
        <v>2452</v>
      </c>
      <c r="P8" s="566" t="s">
        <v>2429</v>
      </c>
      <c r="Q8" s="554">
        <v>42886</v>
      </c>
      <c r="R8" s="553">
        <v>3070</v>
      </c>
      <c r="S8" s="567"/>
      <c r="T8" s="553"/>
      <c r="U8" s="553"/>
      <c r="V8" s="553"/>
      <c r="W8" s="554"/>
      <c r="X8" s="553"/>
      <c r="Y8" s="48" t="s">
        <v>2440</v>
      </c>
      <c r="Z8" s="568" t="s">
        <v>2441</v>
      </c>
      <c r="AA8" s="164"/>
      <c r="AB8" s="3"/>
    </row>
    <row r="9" spans="1:30" ht="42" x14ac:dyDescent="0.35">
      <c r="B9" s="565" t="s">
        <v>2453</v>
      </c>
      <c r="C9" s="3"/>
      <c r="D9" s="334" t="s">
        <v>2449</v>
      </c>
      <c r="E9" s="334" t="s">
        <v>2447</v>
      </c>
      <c r="F9" s="270"/>
      <c r="G9" s="270"/>
      <c r="H9" s="542" t="s">
        <v>2430</v>
      </c>
      <c r="I9" s="542" t="s">
        <v>144</v>
      </c>
      <c r="J9" s="14" t="s">
        <v>2443</v>
      </c>
      <c r="K9" s="175">
        <v>486</v>
      </c>
      <c r="L9" s="556">
        <v>43543</v>
      </c>
      <c r="M9" s="542" t="s">
        <v>2429</v>
      </c>
      <c r="N9" s="551">
        <v>43595</v>
      </c>
      <c r="O9" s="542" t="s">
        <v>2454</v>
      </c>
      <c r="P9" s="542" t="s">
        <v>2429</v>
      </c>
      <c r="Q9" s="551">
        <v>43595</v>
      </c>
      <c r="R9" s="334">
        <v>2083</v>
      </c>
      <c r="S9" s="569"/>
      <c r="T9" s="553"/>
      <c r="U9" s="553"/>
      <c r="V9" s="553"/>
      <c r="W9" s="554"/>
      <c r="X9" s="553"/>
      <c r="Y9" s="48" t="s">
        <v>2440</v>
      </c>
      <c r="Z9" s="568" t="s">
        <v>2441</v>
      </c>
      <c r="AA9" s="164"/>
      <c r="AB9" s="3"/>
    </row>
    <row r="10" spans="1:30" ht="31.5" x14ac:dyDescent="0.35">
      <c r="A10" s="539">
        <v>2</v>
      </c>
      <c r="B10" s="558" t="s">
        <v>2455</v>
      </c>
      <c r="C10" s="3"/>
      <c r="D10" s="334" t="s">
        <v>2449</v>
      </c>
      <c r="E10" s="334" t="s">
        <v>2447</v>
      </c>
      <c r="F10" s="87"/>
      <c r="G10" s="87"/>
      <c r="H10" s="25" t="s">
        <v>2456</v>
      </c>
      <c r="I10" s="25" t="s">
        <v>144</v>
      </c>
      <c r="J10" s="25" t="s">
        <v>2431</v>
      </c>
      <c r="K10" s="25">
        <v>42624</v>
      </c>
      <c r="L10" s="543">
        <v>42331</v>
      </c>
      <c r="M10" s="25" t="s">
        <v>2432</v>
      </c>
      <c r="N10" s="543">
        <v>42341</v>
      </c>
      <c r="O10" s="25">
        <v>246324</v>
      </c>
      <c r="P10" s="25" t="s">
        <v>2457</v>
      </c>
      <c r="Q10" s="543"/>
      <c r="R10" s="15"/>
      <c r="S10" s="49">
        <v>44600.12</v>
      </c>
      <c r="T10" s="50">
        <f>+S10*AD1</f>
        <v>1244013753.1132002</v>
      </c>
      <c r="U10" s="49">
        <v>55750.16</v>
      </c>
      <c r="V10" s="51">
        <f>+U10*AD1</f>
        <v>1555017470.3176</v>
      </c>
      <c r="W10" s="560">
        <v>42615</v>
      </c>
      <c r="X10" s="71"/>
      <c r="Y10" s="561"/>
      <c r="Z10" s="562"/>
      <c r="AA10" s="3"/>
      <c r="AB10" s="3"/>
      <c r="AC10" s="508"/>
    </row>
    <row r="11" spans="1:30" x14ac:dyDescent="0.35">
      <c r="B11" s="558"/>
      <c r="C11" s="3"/>
      <c r="D11" s="334" t="s">
        <v>2449</v>
      </c>
      <c r="E11" s="334" t="s">
        <v>2447</v>
      </c>
      <c r="F11" s="87"/>
      <c r="G11" s="87"/>
      <c r="H11" s="25" t="s">
        <v>2456</v>
      </c>
      <c r="I11" s="25" t="s">
        <v>32</v>
      </c>
      <c r="J11" s="25" t="s">
        <v>2458</v>
      </c>
      <c r="K11" s="25">
        <v>42624</v>
      </c>
      <c r="L11" s="543">
        <v>42331</v>
      </c>
      <c r="M11" s="25" t="s">
        <v>2432</v>
      </c>
      <c r="N11" s="543">
        <v>42341</v>
      </c>
      <c r="O11" s="25">
        <v>246324</v>
      </c>
      <c r="P11" s="25" t="s">
        <v>2457</v>
      </c>
      <c r="Q11" s="543"/>
      <c r="R11" s="15"/>
      <c r="S11" s="87"/>
      <c r="T11" s="87"/>
      <c r="U11" s="87"/>
      <c r="V11" s="87"/>
      <c r="W11" s="549"/>
      <c r="X11" s="87"/>
      <c r="Y11" s="87"/>
      <c r="Z11" s="87" t="s">
        <v>2459</v>
      </c>
      <c r="AA11" s="3"/>
      <c r="AB11" s="3"/>
    </row>
    <row r="12" spans="1:30" ht="43" x14ac:dyDescent="0.35">
      <c r="B12" s="550" t="s">
        <v>2460</v>
      </c>
      <c r="C12" s="3"/>
      <c r="D12" s="570" t="s">
        <v>2449</v>
      </c>
      <c r="E12" s="570" t="s">
        <v>2447</v>
      </c>
      <c r="F12" s="571"/>
      <c r="G12" s="571"/>
      <c r="H12" s="572" t="s">
        <v>2456</v>
      </c>
      <c r="I12" s="572" t="s">
        <v>144</v>
      </c>
      <c r="J12" s="572" t="s">
        <v>2438</v>
      </c>
      <c r="K12" s="572">
        <v>538</v>
      </c>
      <c r="L12" s="573">
        <v>42838</v>
      </c>
      <c r="M12" s="572" t="s">
        <v>2429</v>
      </c>
      <c r="N12" s="573"/>
      <c r="O12" s="572"/>
      <c r="P12" s="572"/>
      <c r="Q12" s="573"/>
      <c r="R12" s="570"/>
      <c r="S12" s="574"/>
      <c r="T12" s="574"/>
      <c r="U12" s="574"/>
      <c r="V12" s="574"/>
      <c r="W12" s="575"/>
      <c r="X12" s="574"/>
      <c r="Y12" s="576" t="s">
        <v>2461</v>
      </c>
      <c r="Z12" s="577" t="s">
        <v>2462</v>
      </c>
      <c r="AA12" s="164"/>
      <c r="AB12" s="3"/>
    </row>
    <row r="13" spans="1:30" s="3" customFormat="1" ht="54.75" customHeight="1" x14ac:dyDescent="0.25">
      <c r="B13" s="578" t="s">
        <v>2463</v>
      </c>
      <c r="C13" s="87"/>
      <c r="D13" s="334" t="s">
        <v>2449</v>
      </c>
      <c r="E13" s="334" t="s">
        <v>2447</v>
      </c>
      <c r="F13" s="87"/>
      <c r="G13" s="87"/>
      <c r="H13" s="25" t="s">
        <v>2456</v>
      </c>
      <c r="I13" s="25" t="s">
        <v>144</v>
      </c>
      <c r="J13" s="14" t="s">
        <v>2443</v>
      </c>
      <c r="K13" s="25">
        <v>487</v>
      </c>
      <c r="L13" s="26">
        <v>43553</v>
      </c>
      <c r="M13" s="542" t="s">
        <v>2429</v>
      </c>
      <c r="N13" s="87"/>
      <c r="O13" s="87"/>
      <c r="P13" s="87"/>
      <c r="Q13" s="87"/>
      <c r="R13" s="87"/>
      <c r="S13" s="87"/>
      <c r="T13" s="87"/>
      <c r="U13" s="87"/>
      <c r="V13" s="87"/>
      <c r="W13" s="87"/>
      <c r="X13" s="87"/>
      <c r="Y13" s="562" t="s">
        <v>2464</v>
      </c>
      <c r="Z13" s="562"/>
    </row>
    <row r="14" spans="1:30" ht="21" x14ac:dyDescent="0.35">
      <c r="A14" s="539">
        <v>3</v>
      </c>
      <c r="B14" s="558" t="s">
        <v>2465</v>
      </c>
      <c r="C14" s="3"/>
      <c r="D14" s="477" t="s">
        <v>2466</v>
      </c>
      <c r="E14" s="579" t="s">
        <v>2467</v>
      </c>
      <c r="F14" s="580" t="s">
        <v>2468</v>
      </c>
      <c r="G14" s="580" t="s">
        <v>2469</v>
      </c>
      <c r="H14" s="581" t="s">
        <v>2430</v>
      </c>
      <c r="I14" s="582" t="s">
        <v>144</v>
      </c>
      <c r="J14" s="581" t="s">
        <v>2431</v>
      </c>
      <c r="K14" s="581">
        <v>42620</v>
      </c>
      <c r="L14" s="583">
        <v>42331</v>
      </c>
      <c r="M14" s="581" t="s">
        <v>2432</v>
      </c>
      <c r="N14" s="583">
        <v>42341</v>
      </c>
      <c r="O14" s="581" t="s">
        <v>2470</v>
      </c>
      <c r="P14" s="581" t="s">
        <v>2469</v>
      </c>
      <c r="Q14" s="583">
        <v>42341</v>
      </c>
      <c r="R14" s="584">
        <v>320</v>
      </c>
      <c r="S14" s="585">
        <v>67522.100000000006</v>
      </c>
      <c r="T14" s="586">
        <f>+S14*AD1</f>
        <v>1883367601.6810002</v>
      </c>
      <c r="U14" s="587">
        <v>96460.15</v>
      </c>
      <c r="V14" s="588">
        <f>+U14*AD1</f>
        <v>2690525344.4914999</v>
      </c>
      <c r="W14" s="589">
        <v>42641</v>
      </c>
      <c r="X14" s="565" t="s">
        <v>2471</v>
      </c>
      <c r="Y14" s="590"/>
      <c r="Z14" s="591"/>
      <c r="AA14" s="3"/>
      <c r="AB14" s="3"/>
      <c r="AC14" s="508"/>
    </row>
    <row r="15" spans="1:30" x14ac:dyDescent="0.35">
      <c r="B15" s="548"/>
      <c r="C15" s="3"/>
      <c r="D15" s="334" t="s">
        <v>2466</v>
      </c>
      <c r="E15" s="553" t="s">
        <v>2467</v>
      </c>
      <c r="F15" s="87"/>
      <c r="G15" s="87"/>
      <c r="H15" s="25" t="s">
        <v>2430</v>
      </c>
      <c r="I15" s="79" t="s">
        <v>144</v>
      </c>
      <c r="J15" s="25" t="s">
        <v>2434</v>
      </c>
      <c r="K15" s="25">
        <v>6257</v>
      </c>
      <c r="L15" s="543">
        <v>42424</v>
      </c>
      <c r="M15" s="25" t="s">
        <v>2432</v>
      </c>
      <c r="N15" s="543">
        <v>42436</v>
      </c>
      <c r="O15" s="25" t="s">
        <v>2472</v>
      </c>
      <c r="P15" s="25" t="s">
        <v>2469</v>
      </c>
      <c r="Q15" s="543"/>
      <c r="R15" s="15"/>
      <c r="S15" s="502"/>
      <c r="T15" s="50"/>
      <c r="U15" s="49"/>
      <c r="V15" s="51"/>
      <c r="W15" s="592"/>
      <c r="X15" s="41"/>
      <c r="Y15" s="561"/>
      <c r="Z15" s="562"/>
      <c r="AA15" s="3"/>
      <c r="AB15" s="3"/>
    </row>
    <row r="16" spans="1:30" ht="66" customHeight="1" x14ac:dyDescent="0.35">
      <c r="B16" s="550" t="s">
        <v>2473</v>
      </c>
      <c r="C16" s="3"/>
      <c r="D16" s="334" t="s">
        <v>2466</v>
      </c>
      <c r="E16" s="15" t="s">
        <v>2467</v>
      </c>
      <c r="F16" s="142"/>
      <c r="G16" s="142"/>
      <c r="H16" s="542" t="s">
        <v>2430</v>
      </c>
      <c r="I16" s="542" t="s">
        <v>144</v>
      </c>
      <c r="J16" s="542" t="s">
        <v>2438</v>
      </c>
      <c r="K16" s="542">
        <v>3605</v>
      </c>
      <c r="L16" s="551">
        <v>42828</v>
      </c>
      <c r="M16" s="542" t="s">
        <v>2474</v>
      </c>
      <c r="N16" s="551">
        <v>42878</v>
      </c>
      <c r="O16" s="542" t="s">
        <v>2475</v>
      </c>
      <c r="P16" s="542" t="s">
        <v>2469</v>
      </c>
      <c r="Q16" s="551">
        <v>42900</v>
      </c>
      <c r="R16" s="334">
        <v>58</v>
      </c>
      <c r="S16" s="593"/>
      <c r="T16" s="65"/>
      <c r="U16" s="49"/>
      <c r="V16" s="400"/>
      <c r="W16" s="560"/>
      <c r="X16" s="594" t="s">
        <v>2476</v>
      </c>
      <c r="Y16" s="595" t="s">
        <v>2477</v>
      </c>
      <c r="Z16" s="568" t="s">
        <v>2441</v>
      </c>
      <c r="AA16" s="3"/>
      <c r="AB16" s="3"/>
    </row>
    <row r="17" spans="1:29" ht="66" customHeight="1" x14ac:dyDescent="0.35">
      <c r="B17" s="596" t="s">
        <v>2478</v>
      </c>
      <c r="C17" s="3"/>
      <c r="D17" s="334" t="s">
        <v>2466</v>
      </c>
      <c r="E17" s="15" t="s">
        <v>2467</v>
      </c>
      <c r="F17" s="571"/>
      <c r="G17" s="571"/>
      <c r="H17" s="572" t="s">
        <v>2430</v>
      </c>
      <c r="I17" s="572" t="s">
        <v>144</v>
      </c>
      <c r="J17" s="597" t="s">
        <v>2479</v>
      </c>
      <c r="K17" s="572">
        <v>9925</v>
      </c>
      <c r="L17" s="573">
        <v>43538</v>
      </c>
      <c r="M17" s="572" t="s">
        <v>2432</v>
      </c>
      <c r="N17" s="573">
        <v>43601</v>
      </c>
      <c r="O17" s="572" t="s">
        <v>2480</v>
      </c>
      <c r="P17" s="542" t="s">
        <v>2469</v>
      </c>
      <c r="Q17" s="573">
        <v>43601</v>
      </c>
      <c r="R17" s="570">
        <v>320</v>
      </c>
      <c r="S17" s="598"/>
      <c r="T17" s="599"/>
      <c r="U17" s="600"/>
      <c r="V17" s="601"/>
      <c r="W17" s="602"/>
      <c r="X17" s="603"/>
      <c r="Y17" s="604"/>
      <c r="Z17" s="568"/>
      <c r="AA17" s="3"/>
      <c r="AB17" s="3"/>
    </row>
    <row r="18" spans="1:29" ht="60" customHeight="1" x14ac:dyDescent="0.35">
      <c r="A18" s="539">
        <v>4</v>
      </c>
      <c r="B18" s="605" t="s">
        <v>2481</v>
      </c>
      <c r="C18" s="606"/>
      <c r="D18" s="607" t="s">
        <v>1708</v>
      </c>
      <c r="E18" s="608" t="s">
        <v>2482</v>
      </c>
      <c r="F18" s="609" t="s">
        <v>2468</v>
      </c>
      <c r="G18" s="609" t="s">
        <v>2469</v>
      </c>
      <c r="H18" s="610" t="s">
        <v>2430</v>
      </c>
      <c r="I18" s="610" t="s">
        <v>144</v>
      </c>
      <c r="J18" s="611" t="s">
        <v>2483</v>
      </c>
      <c r="K18" s="610">
        <v>7412</v>
      </c>
      <c r="L18" s="612">
        <v>42923</v>
      </c>
      <c r="M18" s="610" t="s">
        <v>2474</v>
      </c>
      <c r="N18" s="613">
        <v>42964</v>
      </c>
      <c r="O18" s="611" t="s">
        <v>2484</v>
      </c>
      <c r="P18" s="611" t="s">
        <v>82</v>
      </c>
      <c r="Q18" s="612">
        <v>42964</v>
      </c>
      <c r="R18" s="614" t="s">
        <v>2485</v>
      </c>
      <c r="S18" s="615">
        <v>94154.99</v>
      </c>
      <c r="T18" s="616">
        <f>+S18*AD1</f>
        <v>2626228415.6239004</v>
      </c>
      <c r="U18" s="617">
        <v>117693.74</v>
      </c>
      <c r="V18" s="618">
        <f>+U18*AD1</f>
        <v>3282785589.2614002</v>
      </c>
      <c r="W18" s="619">
        <v>42089</v>
      </c>
      <c r="X18" s="620" t="s">
        <v>2486</v>
      </c>
      <c r="Y18" s="604" t="s">
        <v>2487</v>
      </c>
      <c r="Z18" s="33" t="s">
        <v>2488</v>
      </c>
      <c r="AA18" s="13"/>
      <c r="AB18" s="3"/>
      <c r="AC18" s="508"/>
    </row>
    <row r="19" spans="1:29" ht="78" customHeight="1" x14ac:dyDescent="0.35">
      <c r="A19" s="539"/>
      <c r="B19" s="565" t="s">
        <v>2489</v>
      </c>
      <c r="C19" s="606"/>
      <c r="D19" s="607"/>
      <c r="E19" s="608"/>
      <c r="F19" s="609"/>
      <c r="G19" s="609"/>
      <c r="H19" s="610"/>
      <c r="I19" s="610"/>
      <c r="J19" s="611"/>
      <c r="K19" s="610"/>
      <c r="L19" s="612"/>
      <c r="M19" s="610"/>
      <c r="N19" s="613"/>
      <c r="O19" s="611"/>
      <c r="P19" s="611"/>
      <c r="Q19" s="612"/>
      <c r="R19" s="614"/>
      <c r="S19" s="615"/>
      <c r="T19" s="616"/>
      <c r="U19" s="617"/>
      <c r="V19" s="618"/>
      <c r="W19" s="619"/>
      <c r="X19" s="620"/>
      <c r="Y19" s="604"/>
      <c r="Z19" s="33"/>
      <c r="AA19" s="13"/>
      <c r="AB19" s="3"/>
      <c r="AC19" s="508"/>
    </row>
    <row r="20" spans="1:29" s="28" customFormat="1" ht="42" x14ac:dyDescent="0.25">
      <c r="A20" s="539">
        <v>5</v>
      </c>
      <c r="B20" s="89" t="s">
        <v>2490</v>
      </c>
      <c r="C20" s="15"/>
      <c r="D20" s="14" t="s">
        <v>2491</v>
      </c>
      <c r="E20" s="15" t="s">
        <v>2492</v>
      </c>
      <c r="F20" s="15"/>
      <c r="G20" s="15"/>
      <c r="H20" s="15" t="s">
        <v>2430</v>
      </c>
      <c r="I20" s="15" t="s">
        <v>144</v>
      </c>
      <c r="J20" s="39" t="s">
        <v>2493</v>
      </c>
      <c r="K20" s="15">
        <v>7410</v>
      </c>
      <c r="L20" s="543">
        <v>42923</v>
      </c>
      <c r="M20" s="15" t="s">
        <v>2474</v>
      </c>
      <c r="N20" s="543">
        <v>42989</v>
      </c>
      <c r="O20" s="15" t="s">
        <v>2494</v>
      </c>
      <c r="P20" s="14" t="s">
        <v>82</v>
      </c>
      <c r="Q20" s="543">
        <v>42958</v>
      </c>
      <c r="R20" s="14" t="s">
        <v>2495</v>
      </c>
      <c r="S20" s="15"/>
      <c r="T20" s="15"/>
      <c r="U20" s="15"/>
      <c r="V20" s="15"/>
      <c r="W20" s="15"/>
      <c r="X20" s="15"/>
      <c r="Y20" s="15"/>
      <c r="Z20" s="33" t="s">
        <v>2488</v>
      </c>
      <c r="AA20" s="13"/>
    </row>
    <row r="21" spans="1:29" x14ac:dyDescent="0.35">
      <c r="B21" s="3"/>
      <c r="C21" s="3"/>
      <c r="D21" s="3"/>
      <c r="E21" s="3"/>
      <c r="F21" s="3"/>
      <c r="G21" s="3"/>
      <c r="H21" s="3"/>
      <c r="I21" s="3"/>
      <c r="J21" s="3"/>
      <c r="K21" s="3"/>
      <c r="L21" s="3"/>
      <c r="M21" s="3"/>
      <c r="N21" s="3"/>
      <c r="O21" s="3"/>
      <c r="P21" s="3"/>
      <c r="Q21" s="3"/>
      <c r="R21" s="3"/>
      <c r="S21" s="621">
        <f>+SUM(S2:S20)</f>
        <v>251903.3</v>
      </c>
      <c r="T21" s="432">
        <f>+SUM(T2:T20)</f>
        <v>7026240504.6129999</v>
      </c>
      <c r="U21" s="621">
        <f>+SUM(U2:U20)</f>
        <v>327701.15000000002</v>
      </c>
      <c r="V21" s="432">
        <f>+SUM(V2:V20)</f>
        <v>9140440373.5014992</v>
      </c>
      <c r="W21" s="621"/>
      <c r="X21" s="3"/>
      <c r="Y21" s="3"/>
      <c r="Z21" s="3"/>
      <c r="AA21" s="3"/>
      <c r="AB21" s="3"/>
    </row>
    <row r="22" spans="1:29" x14ac:dyDescent="0.35">
      <c r="B22" s="3"/>
      <c r="C22" s="3"/>
      <c r="D22" s="3"/>
      <c r="E22" s="3"/>
      <c r="F22" s="3"/>
      <c r="G22" s="3"/>
      <c r="H22" s="3"/>
      <c r="I22" s="3"/>
      <c r="J22" s="3"/>
      <c r="K22" s="3"/>
      <c r="L22" s="3"/>
      <c r="M22" s="3"/>
      <c r="N22" s="3"/>
      <c r="O22" s="3"/>
      <c r="P22" s="3"/>
      <c r="Q22" s="3"/>
      <c r="R22" s="3"/>
      <c r="S22" s="3"/>
      <c r="T22" s="622"/>
      <c r="U22" s="3"/>
      <c r="V22" s="3"/>
      <c r="W22" s="3"/>
      <c r="X22" s="3"/>
      <c r="Y22" s="3"/>
      <c r="Z22" s="3"/>
      <c r="AA22" s="3"/>
      <c r="AB22" s="3"/>
    </row>
    <row r="23" spans="1:29" x14ac:dyDescent="0.35">
      <c r="A23" s="366"/>
      <c r="B23" s="623" t="s">
        <v>2496</v>
      </c>
      <c r="C23" s="3"/>
      <c r="D23" s="3"/>
      <c r="E23" s="3"/>
      <c r="F23" s="3"/>
      <c r="G23" s="3"/>
      <c r="H23" s="3"/>
      <c r="I23" s="3"/>
      <c r="J23" s="3"/>
      <c r="K23" s="3"/>
      <c r="L23" s="3"/>
      <c r="M23" s="3"/>
      <c r="N23" s="3"/>
      <c r="O23" s="3"/>
      <c r="P23" s="3"/>
      <c r="Q23" s="3"/>
      <c r="R23" s="3"/>
      <c r="S23" s="3"/>
      <c r="T23" s="432"/>
      <c r="U23" s="3"/>
      <c r="V23" s="432"/>
      <c r="W23" s="3"/>
      <c r="X23" s="3"/>
      <c r="Y23" s="3"/>
      <c r="Z23" s="3"/>
      <c r="AA23" s="3"/>
      <c r="AB23" s="3"/>
    </row>
    <row r="24" spans="1:29" s="127" customFormat="1" ht="13" x14ac:dyDescent="0.3">
      <c r="A24" s="624"/>
      <c r="B24" s="127" t="s">
        <v>2497</v>
      </c>
    </row>
    <row r="25" spans="1:29" s="127" customFormat="1" ht="13" x14ac:dyDescent="0.3">
      <c r="A25" s="624"/>
      <c r="B25" s="127" t="s">
        <v>2498</v>
      </c>
    </row>
    <row r="26" spans="1:29" x14ac:dyDescent="0.35">
      <c r="A26" s="366"/>
      <c r="B26" s="127" t="s">
        <v>2499</v>
      </c>
    </row>
    <row r="27" spans="1:29" x14ac:dyDescent="0.35">
      <c r="A27" s="366"/>
      <c r="B27" s="127" t="s">
        <v>2500</v>
      </c>
      <c r="C27" s="3"/>
      <c r="D27" s="3"/>
      <c r="E27" s="3"/>
      <c r="F27" s="3"/>
      <c r="G27" s="3"/>
      <c r="H27" s="3"/>
      <c r="I27" s="3"/>
      <c r="J27" s="3"/>
      <c r="K27" s="3"/>
      <c r="L27" s="3"/>
      <c r="M27" s="3"/>
      <c r="N27" s="3"/>
      <c r="O27" s="3"/>
      <c r="P27" s="3"/>
      <c r="Q27" s="3"/>
      <c r="R27" s="3"/>
      <c r="S27" s="625"/>
      <c r="T27" s="373"/>
      <c r="U27" s="626"/>
      <c r="V27" s="375"/>
      <c r="W27" s="120"/>
      <c r="X27" s="3"/>
      <c r="Y27" s="3"/>
      <c r="Z27" s="3"/>
      <c r="AA27" s="3"/>
      <c r="AB27" s="3"/>
    </row>
    <row r="28" spans="1:29" x14ac:dyDescent="0.35">
      <c r="A28" s="366"/>
      <c r="B28" s="127" t="s">
        <v>2501</v>
      </c>
    </row>
    <row r="29" spans="1:29" x14ac:dyDescent="0.35">
      <c r="A29" s="366"/>
      <c r="B29" s="127" t="s">
        <v>2502</v>
      </c>
    </row>
    <row r="30" spans="1:29" x14ac:dyDescent="0.35">
      <c r="A30" s="366"/>
      <c r="B30" s="127"/>
    </row>
    <row r="31" spans="1:29" x14ac:dyDescent="0.35">
      <c r="A31" s="366"/>
      <c r="B31" s="127" t="s">
        <v>2503</v>
      </c>
    </row>
    <row r="32" spans="1:29" x14ac:dyDescent="0.35">
      <c r="A32" s="366"/>
      <c r="B32" s="127" t="s">
        <v>2504</v>
      </c>
    </row>
    <row r="33" spans="1:28" x14ac:dyDescent="0.35">
      <c r="A33" s="366"/>
      <c r="B33" s="127" t="s">
        <v>2505</v>
      </c>
    </row>
    <row r="34" spans="1:28" x14ac:dyDescent="0.35">
      <c r="A34" s="366"/>
      <c r="B34" s="127" t="s">
        <v>2506</v>
      </c>
    </row>
    <row r="35" spans="1:28" x14ac:dyDescent="0.35">
      <c r="A35" s="366"/>
      <c r="B35" s="627" t="s">
        <v>2507</v>
      </c>
    </row>
    <row r="36" spans="1:28" x14ac:dyDescent="0.35">
      <c r="A36" s="366"/>
      <c r="B36" s="127" t="s">
        <v>2508</v>
      </c>
    </row>
    <row r="37" spans="1:28" x14ac:dyDescent="0.35">
      <c r="A37" s="366"/>
      <c r="B37" s="127"/>
    </row>
    <row r="38" spans="1:28" x14ac:dyDescent="0.35">
      <c r="A38" s="366"/>
      <c r="B38" s="628"/>
      <c r="C38" s="3"/>
      <c r="D38" s="28"/>
      <c r="E38" s="28"/>
      <c r="F38" s="28"/>
      <c r="G38" s="28"/>
      <c r="H38" s="28"/>
      <c r="I38" s="28"/>
      <c r="J38" s="28"/>
      <c r="K38" s="28"/>
      <c r="L38" s="629"/>
      <c r="M38" s="28"/>
      <c r="N38" s="629"/>
      <c r="O38" s="28"/>
      <c r="P38" s="28"/>
      <c r="Q38" s="629"/>
      <c r="R38" s="28"/>
      <c r="S38" s="529"/>
      <c r="T38" s="529"/>
      <c r="U38" s="3"/>
      <c r="V38" s="3"/>
      <c r="W38" s="3"/>
      <c r="X38" s="3"/>
      <c r="Y38" s="3"/>
      <c r="Z38" s="3"/>
      <c r="AA38" s="3"/>
      <c r="AB38" s="3"/>
    </row>
    <row r="39" spans="1:28" ht="15.5" x14ac:dyDescent="0.35">
      <c r="A39" s="366"/>
      <c r="B39" s="630" t="s">
        <v>2509</v>
      </c>
      <c r="C39" s="3"/>
      <c r="D39" s="28"/>
      <c r="E39" s="28"/>
      <c r="F39" s="28"/>
      <c r="G39" s="28"/>
      <c r="H39" s="28"/>
      <c r="I39" s="28"/>
      <c r="J39" s="28"/>
      <c r="K39" s="28"/>
      <c r="L39" s="629"/>
      <c r="M39" s="28"/>
      <c r="N39" s="629"/>
      <c r="O39" s="28"/>
      <c r="P39" s="28"/>
      <c r="Q39" s="629"/>
      <c r="R39" s="28"/>
      <c r="S39" s="529"/>
      <c r="T39" s="529"/>
      <c r="U39" s="3"/>
      <c r="V39" s="3"/>
      <c r="W39" s="3"/>
      <c r="X39" s="3"/>
      <c r="Y39" s="3"/>
      <c r="Z39" s="3"/>
      <c r="AA39" s="3"/>
      <c r="AB39" s="3"/>
    </row>
    <row r="40" spans="1:28" ht="31.5" x14ac:dyDescent="0.35">
      <c r="A40" s="631" t="s">
        <v>2510</v>
      </c>
      <c r="B40" s="632" t="s">
        <v>2511</v>
      </c>
      <c r="C40" s="633" t="s">
        <v>2512</v>
      </c>
      <c r="D40" s="607" t="s">
        <v>1708</v>
      </c>
      <c r="E40" s="279"/>
      <c r="F40" s="279"/>
      <c r="G40" s="279"/>
      <c r="H40" s="633" t="s">
        <v>2513</v>
      </c>
      <c r="I40" s="633" t="s">
        <v>144</v>
      </c>
      <c r="J40" s="634" t="s">
        <v>2483</v>
      </c>
      <c r="K40" s="635">
        <v>7412</v>
      </c>
      <c r="L40" s="636">
        <v>42923</v>
      </c>
      <c r="M40" s="635" t="s">
        <v>2474</v>
      </c>
      <c r="N40" s="637">
        <v>42964</v>
      </c>
      <c r="O40" s="634" t="s">
        <v>2484</v>
      </c>
      <c r="P40" s="634" t="s">
        <v>82</v>
      </c>
      <c r="Q40" s="633"/>
      <c r="R40" s="633"/>
      <c r="S40" s="633" t="s">
        <v>2514</v>
      </c>
      <c r="T40" s="638">
        <v>43069</v>
      </c>
      <c r="U40" s="3"/>
      <c r="V40" s="3"/>
      <c r="W40" s="3"/>
      <c r="X40" s="3"/>
      <c r="Y40" s="3"/>
      <c r="Z40" s="3"/>
      <c r="AA40" s="3"/>
      <c r="AB40" s="3"/>
    </row>
    <row r="41" spans="1:28" ht="42" x14ac:dyDescent="0.35">
      <c r="A41" s="631">
        <v>2</v>
      </c>
      <c r="B41" s="632" t="s">
        <v>2515</v>
      </c>
      <c r="C41" s="633" t="s">
        <v>2512</v>
      </c>
      <c r="D41" s="14" t="s">
        <v>2491</v>
      </c>
      <c r="E41" s="15"/>
      <c r="F41" s="15"/>
      <c r="G41" s="15"/>
      <c r="H41" s="633" t="s">
        <v>2513</v>
      </c>
      <c r="I41" s="633" t="s">
        <v>144</v>
      </c>
      <c r="J41" s="634" t="s">
        <v>2483</v>
      </c>
      <c r="K41" s="635">
        <v>7412</v>
      </c>
      <c r="L41" s="636">
        <v>42923</v>
      </c>
      <c r="M41" s="635" t="s">
        <v>2474</v>
      </c>
      <c r="N41" s="637">
        <v>42964</v>
      </c>
      <c r="O41" s="634" t="s">
        <v>2484</v>
      </c>
      <c r="P41" s="634" t="s">
        <v>82</v>
      </c>
      <c r="Q41" s="633"/>
      <c r="R41" s="633"/>
      <c r="S41" s="633" t="s">
        <v>2514</v>
      </c>
      <c r="T41" s="638">
        <v>43090</v>
      </c>
      <c r="U41" s="3"/>
      <c r="V41" s="3"/>
      <c r="W41" s="3"/>
      <c r="X41" s="3"/>
      <c r="Y41" s="3"/>
      <c r="Z41" s="3"/>
      <c r="AA41" s="3"/>
      <c r="AB41" s="3"/>
    </row>
    <row r="42" spans="1:28" ht="15.5" x14ac:dyDescent="0.35">
      <c r="A42" s="366"/>
      <c r="B42" s="639"/>
      <c r="C42" s="3"/>
      <c r="D42" s="28"/>
      <c r="E42" s="28"/>
      <c r="F42" s="28"/>
      <c r="G42" s="28"/>
      <c r="H42" s="28"/>
      <c r="I42" s="28"/>
      <c r="J42" s="28"/>
      <c r="K42" s="28"/>
      <c r="L42" s="629"/>
      <c r="M42" s="28"/>
      <c r="N42" s="629"/>
      <c r="O42" s="28"/>
      <c r="P42" s="28"/>
      <c r="Q42" s="629"/>
      <c r="R42" s="28"/>
      <c r="S42" s="529"/>
      <c r="T42" s="529"/>
      <c r="U42" s="3"/>
      <c r="V42" s="3"/>
      <c r="W42" s="3"/>
      <c r="X42" s="3"/>
      <c r="Y42" s="3"/>
      <c r="Z42" s="3"/>
      <c r="AA42" s="3"/>
      <c r="AB42" s="3"/>
    </row>
    <row r="43" spans="1:28" ht="15.5" x14ac:dyDescent="0.35">
      <c r="A43" s="366"/>
      <c r="B43" s="639"/>
      <c r="C43" s="3"/>
      <c r="D43" s="28"/>
      <c r="E43" s="28"/>
      <c r="F43" s="28"/>
      <c r="G43" s="28"/>
      <c r="H43" s="28"/>
      <c r="I43" s="28"/>
      <c r="J43" s="28"/>
      <c r="K43" s="28"/>
      <c r="L43" s="629"/>
      <c r="M43" s="28"/>
      <c r="N43" s="629"/>
      <c r="O43" s="28"/>
      <c r="P43" s="28"/>
      <c r="Q43" s="629"/>
      <c r="R43" s="28"/>
      <c r="S43" s="529"/>
      <c r="T43" s="529"/>
      <c r="U43" s="3"/>
      <c r="V43" s="3"/>
      <c r="W43" s="3"/>
      <c r="X43" s="3"/>
      <c r="Y43" s="3"/>
      <c r="Z43" s="3"/>
      <c r="AA43" s="3"/>
      <c r="AB43" s="3"/>
    </row>
    <row r="44" spans="1:28" ht="15.5" x14ac:dyDescent="0.35">
      <c r="A44" s="366"/>
      <c r="B44" s="639"/>
      <c r="C44" s="3"/>
      <c r="D44" s="28"/>
      <c r="E44" s="28"/>
      <c r="F44" s="28"/>
      <c r="G44" s="28"/>
      <c r="H44" s="28"/>
      <c r="I44" s="28"/>
      <c r="J44" s="28"/>
      <c r="K44" s="28"/>
      <c r="L44" s="629"/>
      <c r="M44" s="28"/>
      <c r="N44" s="629"/>
      <c r="O44" s="28"/>
      <c r="P44" s="28"/>
      <c r="Q44" s="629"/>
      <c r="R44" s="28"/>
      <c r="S44" s="529"/>
      <c r="T44" s="529"/>
      <c r="U44" s="3"/>
      <c r="V44" s="3"/>
      <c r="W44" s="3"/>
      <c r="X44" s="3"/>
      <c r="Y44" s="3"/>
      <c r="Z44" s="3"/>
      <c r="AA44" s="3"/>
      <c r="AB44" s="3"/>
    </row>
    <row r="45" spans="1:28" x14ac:dyDescent="0.35">
      <c r="A45" s="366" t="s">
        <v>2516</v>
      </c>
      <c r="B45" s="380" t="s">
        <v>2517</v>
      </c>
      <c r="L45" s="640"/>
    </row>
    <row r="46" spans="1:28" ht="42" x14ac:dyDescent="0.35">
      <c r="A46" s="366"/>
      <c r="B46" s="14" t="s">
        <v>2289</v>
      </c>
      <c r="C46" s="87"/>
      <c r="D46" s="15" t="s">
        <v>2426</v>
      </c>
      <c r="E46" s="15"/>
      <c r="F46" s="15"/>
      <c r="G46" s="15"/>
      <c r="H46" s="15" t="s">
        <v>2513</v>
      </c>
      <c r="I46" s="15" t="s">
        <v>32</v>
      </c>
      <c r="J46" s="15" t="s">
        <v>2458</v>
      </c>
      <c r="K46" s="15">
        <v>42621</v>
      </c>
      <c r="L46" s="543">
        <v>42331</v>
      </c>
      <c r="M46" s="15" t="s">
        <v>2432</v>
      </c>
      <c r="N46" s="543">
        <v>42368</v>
      </c>
      <c r="O46" s="15" t="s">
        <v>2518</v>
      </c>
      <c r="P46" s="15" t="s">
        <v>2429</v>
      </c>
      <c r="Q46" s="543">
        <v>42368</v>
      </c>
      <c r="R46" s="15">
        <v>2287</v>
      </c>
      <c r="S46" s="55" t="s">
        <v>2514</v>
      </c>
      <c r="T46" s="55">
        <v>42809</v>
      </c>
      <c r="U46" s="3"/>
      <c r="V46" s="3"/>
      <c r="W46" s="3"/>
    </row>
    <row r="47" spans="1:28" ht="21" x14ac:dyDescent="0.35">
      <c r="A47" s="366"/>
      <c r="B47" s="361" t="s">
        <v>2446</v>
      </c>
      <c r="C47" s="87"/>
      <c r="D47" s="15" t="s">
        <v>2426</v>
      </c>
      <c r="E47" s="15"/>
      <c r="F47" s="15"/>
      <c r="G47" s="15"/>
      <c r="H47" s="15" t="s">
        <v>2513</v>
      </c>
      <c r="I47" s="15" t="s">
        <v>32</v>
      </c>
      <c r="J47" s="15" t="s">
        <v>2458</v>
      </c>
      <c r="K47" s="15">
        <v>42621</v>
      </c>
      <c r="L47" s="543">
        <v>42331</v>
      </c>
      <c r="M47" s="15" t="s">
        <v>2429</v>
      </c>
      <c r="N47" s="543">
        <v>42368</v>
      </c>
      <c r="O47" s="15" t="s">
        <v>2519</v>
      </c>
      <c r="P47" s="15" t="s">
        <v>2429</v>
      </c>
      <c r="Q47" s="543">
        <v>42368</v>
      </c>
      <c r="R47" s="15">
        <v>2286</v>
      </c>
      <c r="S47" s="55" t="s">
        <v>2514</v>
      </c>
      <c r="T47" s="55">
        <v>42809</v>
      </c>
      <c r="U47" s="3"/>
      <c r="V47" s="3"/>
      <c r="W47" s="3"/>
    </row>
    <row r="48" spans="1:28" x14ac:dyDescent="0.35">
      <c r="A48" s="366"/>
      <c r="B48" s="361"/>
      <c r="C48" s="87"/>
      <c r="D48" s="15" t="s">
        <v>2466</v>
      </c>
      <c r="E48" s="15"/>
      <c r="F48" s="15"/>
      <c r="G48" s="15"/>
      <c r="H48" s="15" t="s">
        <v>2513</v>
      </c>
      <c r="I48" s="15" t="s">
        <v>32</v>
      </c>
      <c r="J48" s="15" t="s">
        <v>2458</v>
      </c>
      <c r="K48" s="15">
        <v>42620</v>
      </c>
      <c r="L48" s="543">
        <v>42331</v>
      </c>
      <c r="M48" s="15" t="s">
        <v>2432</v>
      </c>
      <c r="N48" s="543">
        <v>42341</v>
      </c>
      <c r="O48" s="15" t="s">
        <v>2520</v>
      </c>
      <c r="P48" s="15" t="s">
        <v>2469</v>
      </c>
      <c r="Q48" s="543"/>
      <c r="R48" s="15"/>
      <c r="S48" s="55" t="s">
        <v>2514</v>
      </c>
      <c r="T48" s="55">
        <v>42809</v>
      </c>
      <c r="U48" s="3"/>
      <c r="V48" s="3"/>
      <c r="W48" s="3"/>
      <c r="X48" s="3"/>
      <c r="Y48" s="3"/>
      <c r="Z48" s="3"/>
      <c r="AA48" s="3"/>
      <c r="AB48" s="3"/>
    </row>
    <row r="49" spans="1:28" ht="19.5" customHeight="1" x14ac:dyDescent="0.35">
      <c r="A49" s="366"/>
    </row>
    <row r="50" spans="1:28" x14ac:dyDescent="0.35">
      <c r="A50" s="366" t="s">
        <v>2363</v>
      </c>
      <c r="B50" s="641" t="s">
        <v>2521</v>
      </c>
      <c r="C50" s="3"/>
      <c r="D50" s="3"/>
      <c r="E50" s="3"/>
      <c r="F50" s="3"/>
      <c r="G50" s="3"/>
      <c r="H50" s="3"/>
      <c r="I50" s="3"/>
      <c r="J50" s="3"/>
      <c r="K50" s="3"/>
      <c r="L50" s="3"/>
      <c r="M50" s="3"/>
      <c r="N50" s="3"/>
      <c r="O50" s="3"/>
      <c r="P50" s="3"/>
      <c r="Q50" s="3"/>
      <c r="R50" s="3"/>
      <c r="S50" s="625"/>
      <c r="T50" s="373"/>
      <c r="U50" s="626"/>
      <c r="V50" s="375"/>
      <c r="W50" s="120"/>
      <c r="X50" s="3"/>
      <c r="Y50" s="3"/>
      <c r="Z50" s="3"/>
      <c r="AA50" s="3"/>
      <c r="AB50" s="3"/>
    </row>
    <row r="51" spans="1:28" ht="21" x14ac:dyDescent="0.35">
      <c r="A51" s="366"/>
      <c r="B51" s="361" t="s">
        <v>2522</v>
      </c>
      <c r="D51" s="25" t="s">
        <v>2466</v>
      </c>
      <c r="E51" s="323" t="s">
        <v>2467</v>
      </c>
      <c r="F51" s="25"/>
      <c r="G51" s="25" t="s">
        <v>2469</v>
      </c>
      <c r="H51" s="25" t="s">
        <v>2456</v>
      </c>
      <c r="I51" s="25" t="s">
        <v>144</v>
      </c>
      <c r="J51" s="323" t="s">
        <v>2431</v>
      </c>
      <c r="K51" s="87">
        <v>42625</v>
      </c>
      <c r="L51" s="549">
        <v>42331</v>
      </c>
      <c r="M51" s="87" t="s">
        <v>2432</v>
      </c>
      <c r="N51" s="549">
        <v>42331</v>
      </c>
      <c r="O51" s="87"/>
      <c r="P51" s="25" t="s">
        <v>2457</v>
      </c>
      <c r="Q51" s="87"/>
      <c r="R51" s="87"/>
      <c r="S51" s="55" t="s">
        <v>2514</v>
      </c>
      <c r="T51" s="42">
        <v>42955</v>
      </c>
      <c r="U51" s="3"/>
      <c r="V51" s="3"/>
      <c r="W51" s="3"/>
      <c r="X51" s="3"/>
      <c r="Y51" s="3"/>
    </row>
    <row r="52" spans="1:28" ht="31.5" x14ac:dyDescent="0.35">
      <c r="A52" s="366"/>
      <c r="B52" s="361" t="s">
        <v>2523</v>
      </c>
      <c r="C52" s="3"/>
      <c r="D52" s="334" t="s">
        <v>2466</v>
      </c>
      <c r="E52" s="87" t="s">
        <v>2467</v>
      </c>
      <c r="F52" s="87"/>
      <c r="G52" s="87"/>
      <c r="H52" s="25" t="s">
        <v>2456</v>
      </c>
      <c r="I52" s="25" t="s">
        <v>32</v>
      </c>
      <c r="J52" s="28" t="s">
        <v>2458</v>
      </c>
      <c r="K52" s="87">
        <v>42625</v>
      </c>
      <c r="L52" s="543">
        <v>42331</v>
      </c>
      <c r="M52" s="25" t="s">
        <v>2432</v>
      </c>
      <c r="N52" s="549">
        <v>42332</v>
      </c>
      <c r="O52" s="25"/>
      <c r="P52" s="25" t="s">
        <v>2457</v>
      </c>
      <c r="Q52" s="543"/>
      <c r="R52" s="15"/>
      <c r="S52" s="55" t="s">
        <v>2514</v>
      </c>
      <c r="T52" s="42">
        <v>42955</v>
      </c>
      <c r="U52" s="3"/>
      <c r="V52" s="3"/>
      <c r="W52" s="3"/>
      <c r="X52" s="3"/>
      <c r="Y52" s="3"/>
      <c r="Z52" s="3"/>
      <c r="AA52" s="3"/>
      <c r="AB52" s="3"/>
    </row>
    <row r="53" spans="1:28" ht="31.5" x14ac:dyDescent="0.35">
      <c r="A53" s="366"/>
      <c r="B53" s="361" t="s">
        <v>2523</v>
      </c>
      <c r="C53" s="3"/>
      <c r="D53" s="334" t="s">
        <v>2466</v>
      </c>
      <c r="E53" s="87" t="s">
        <v>2467</v>
      </c>
      <c r="F53" s="87"/>
      <c r="G53" s="87"/>
      <c r="H53" s="25" t="s">
        <v>2456</v>
      </c>
      <c r="I53" s="25" t="s">
        <v>144</v>
      </c>
      <c r="J53" s="25" t="s">
        <v>2434</v>
      </c>
      <c r="K53" s="25">
        <v>6255</v>
      </c>
      <c r="L53" s="543">
        <v>42424</v>
      </c>
      <c r="M53" s="25" t="s">
        <v>2432</v>
      </c>
      <c r="N53" s="543">
        <v>42437</v>
      </c>
      <c r="O53" s="25">
        <v>55759</v>
      </c>
      <c r="P53" s="25" t="s">
        <v>2457</v>
      </c>
      <c r="Q53" s="543"/>
      <c r="R53" s="15"/>
      <c r="S53" s="55" t="s">
        <v>2514</v>
      </c>
      <c r="T53" s="42">
        <v>42955</v>
      </c>
      <c r="U53" s="3"/>
      <c r="V53" s="3"/>
      <c r="W53" s="3"/>
      <c r="X53" s="3"/>
      <c r="Y53" s="3"/>
      <c r="Z53" s="3"/>
      <c r="AA53" s="3"/>
      <c r="AB53" s="3"/>
    </row>
    <row r="54" spans="1:28" ht="21" x14ac:dyDescent="0.35">
      <c r="A54" s="366"/>
      <c r="B54" s="642" t="s">
        <v>2524</v>
      </c>
      <c r="C54" s="3"/>
      <c r="D54" s="334" t="s">
        <v>2466</v>
      </c>
      <c r="E54" s="87" t="s">
        <v>2467</v>
      </c>
      <c r="F54" s="142"/>
      <c r="G54" s="142"/>
      <c r="H54" s="542" t="s">
        <v>2456</v>
      </c>
      <c r="I54" s="542" t="s">
        <v>144</v>
      </c>
      <c r="J54" s="542" t="s">
        <v>2438</v>
      </c>
      <c r="K54" s="542">
        <v>3604</v>
      </c>
      <c r="L54" s="551">
        <v>42828</v>
      </c>
      <c r="M54" s="542" t="s">
        <v>2474</v>
      </c>
      <c r="N54" s="551">
        <v>42836</v>
      </c>
      <c r="O54" s="542">
        <v>98261</v>
      </c>
      <c r="P54" s="542" t="s">
        <v>2457</v>
      </c>
      <c r="Q54" s="551"/>
      <c r="R54" s="334"/>
      <c r="S54" s="55" t="s">
        <v>2514</v>
      </c>
      <c r="T54" s="42">
        <v>42955</v>
      </c>
      <c r="U54" s="3"/>
      <c r="V54" s="3"/>
      <c r="W54" s="3"/>
      <c r="X54" s="3"/>
      <c r="Y54" s="3"/>
      <c r="Z54" s="3"/>
      <c r="AA54" s="3"/>
      <c r="AB54" s="3"/>
    </row>
    <row r="55" spans="1:28" s="127" customFormat="1" ht="13" x14ac:dyDescent="0.3">
      <c r="B55" s="127" t="s">
        <v>2525</v>
      </c>
    </row>
    <row r="57" spans="1:28" ht="56.25" customHeight="1" x14ac:dyDescent="0.35">
      <c r="B57" s="1095" t="s">
        <v>2526</v>
      </c>
      <c r="C57" s="1095"/>
      <c r="D57" s="1095"/>
      <c r="E57" s="1095"/>
      <c r="F57" s="1095"/>
      <c r="G57" s="1095"/>
      <c r="H57" s="1095"/>
      <c r="I57" s="1095"/>
      <c r="J57" s="1095"/>
      <c r="K57" s="1095"/>
    </row>
  </sheetData>
  <mergeCells count="1">
    <mergeCell ref="B57:K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8</vt:i4>
      </vt:variant>
    </vt:vector>
  </HeadingPairs>
  <TitlesOfParts>
    <vt:vector size="30" baseType="lpstr">
      <vt:lpstr>Dato</vt:lpstr>
      <vt:lpstr>RESUMEN</vt:lpstr>
      <vt:lpstr>TIPO</vt:lpstr>
      <vt:lpstr>GRUPO</vt:lpstr>
      <vt:lpstr>PRODUCTO</vt:lpstr>
      <vt:lpstr>GARANTIA</vt:lpstr>
      <vt:lpstr>Detalle de garantías</vt:lpstr>
      <vt:lpstr>Warrants</vt:lpstr>
      <vt:lpstr>Poliza Finan. Inv</vt:lpstr>
      <vt:lpstr>Poliza Credito</vt:lpstr>
      <vt:lpstr>KP</vt:lpstr>
      <vt:lpstr>Fogain Leasing</vt:lpstr>
      <vt:lpstr>Fogain Factoring</vt:lpstr>
      <vt:lpstr>Prenda Contratos factoring</vt:lpstr>
      <vt:lpstr>Prenda contratos leasing</vt:lpstr>
      <vt:lpstr>G. sin Mov</vt:lpstr>
      <vt:lpstr>Ejecutoriadas</vt:lpstr>
      <vt:lpstr>Alzadas</vt:lpstr>
      <vt:lpstr>G. Errazuriz</vt:lpstr>
      <vt:lpstr>ptes</vt:lpstr>
      <vt:lpstr>Tasui</vt:lpstr>
      <vt:lpstr>D. Errazuriz</vt:lpstr>
      <vt:lpstr>'Detalle de garantías'!Área_de_impresión</vt:lpstr>
      <vt:lpstr>'Fogain Factoring'!Área_de_impresión</vt:lpstr>
      <vt:lpstr>'Fogain Leasing'!Área_de_impresión</vt:lpstr>
      <vt:lpstr>'G. sin Mov'!Área_de_impresión</vt:lpstr>
      <vt:lpstr>KP!Área_de_impresión</vt:lpstr>
      <vt:lpstr>'Poliza Credito'!Área_de_impresión</vt:lpstr>
      <vt:lpstr>'Poliza Finan. Inv'!Área_de_impresión</vt:lpstr>
      <vt:lpstr>Warrants!Área_de_impresión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Godoy</dc:creator>
  <cp:lastModifiedBy>Juan Pablo Lucero Espinoza</cp:lastModifiedBy>
  <cp:lastPrinted>2024-07-09T16:47:23Z</cp:lastPrinted>
  <dcterms:created xsi:type="dcterms:W3CDTF">2022-11-30T13:05:19Z</dcterms:created>
  <dcterms:modified xsi:type="dcterms:W3CDTF">2024-09-03T16:42:17Z</dcterms:modified>
</cp:coreProperties>
</file>